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theme/themeOverride4.xml" ContentType="application/vnd.openxmlformats-officedocument.themeOverrid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22.xml" ContentType="application/vnd.openxmlformats-officedocument.drawingml.chart+xml"/>
  <Override PartName="/xl/theme/themeOverride8.xml" ContentType="application/vnd.openxmlformats-officedocument.themeOverride+xml"/>
  <Override PartName="/xl/charts/chart23.xml" ContentType="application/vnd.openxmlformats-officedocument.drawingml.chart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mu\OneDrive - Royal Holloway University of London\University-SNUG\Project\Target-Swarm-Attacks-master\results\"/>
    </mc:Choice>
  </mc:AlternateContent>
  <xr:revisionPtr revIDLastSave="13" documentId="8_{91CDD0A3-3546-4F8C-8AEE-68D570938EB6}" xr6:coauthVersionLast="43" xr6:coauthVersionMax="43" xr10:uidLastSave="{824F6B2B-3640-4BA4-B4B7-C101BC9BCC83}"/>
  <bookViews>
    <workbookView xWindow="51990" yWindow="3330" windowWidth="2700" windowHeight="1440" tabRatio="575" firstSheet="1" activeTab="2" xr2:uid="{00000000-000D-0000-FFFF-FFFF00000000}"/>
  </bookViews>
  <sheets>
    <sheet name="Benign-IDS" sheetId="3" r:id="rId1"/>
    <sheet name="Benign-NoIDS" sheetId="6" r:id="rId2"/>
    <sheet name="current" sheetId="4" r:id="rId3"/>
    <sheet name="Hostile-No IDS" sheetId="5" r:id="rId4"/>
    <sheet name="Hostile-IDS" sheetId="7" r:id="rId5"/>
    <sheet name="HUNTER-IDS-None-Hostile-Trust-I" sheetId="2" r:id="rId6"/>
  </sheets>
  <definedNames>
    <definedName name="_xlnm._FilterDatabase" localSheetId="0" hidden="1">'Benign-IDS'!$A$1:$R$100</definedName>
    <definedName name="_xlnm._FilterDatabase" localSheetId="4" hidden="1">'Hostile-IDS'!$A$1:$Y$302</definedName>
    <definedName name="_xlnm._FilterDatabase" localSheetId="3" hidden="1">'Hostile-No IDS'!$A$1:$G$100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9" i="3" l="1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68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5" i="3"/>
  <c r="N13" i="3"/>
  <c r="N14" i="3"/>
  <c r="N15" i="3"/>
  <c r="N16" i="3"/>
  <c r="N17" i="3"/>
  <c r="N18" i="3"/>
  <c r="N19" i="3"/>
  <c r="N20" i="3"/>
  <c r="N21" i="3"/>
  <c r="N22" i="3"/>
  <c r="N23" i="3"/>
  <c r="N3" i="3"/>
  <c r="N4" i="3"/>
  <c r="N5" i="3"/>
  <c r="N6" i="3"/>
  <c r="N7" i="3"/>
  <c r="N8" i="3"/>
  <c r="N9" i="3"/>
  <c r="N10" i="3"/>
  <c r="N11" i="3"/>
  <c r="N12" i="3"/>
  <c r="N2" i="3"/>
  <c r="N25" i="3" l="1"/>
  <c r="N26" i="3"/>
  <c r="N27" i="3"/>
  <c r="N28" i="3"/>
  <c r="N29" i="3"/>
  <c r="N30" i="3"/>
  <c r="N31" i="3"/>
  <c r="N32" i="3"/>
  <c r="N33" i="3"/>
  <c r="N34" i="3"/>
  <c r="N24" i="3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2" i="5"/>
  <c r="L91" i="5"/>
  <c r="L92" i="5"/>
  <c r="L93" i="5"/>
  <c r="L94" i="5"/>
  <c r="L95" i="5"/>
  <c r="L96" i="5"/>
  <c r="L97" i="5"/>
  <c r="L98" i="5"/>
  <c r="L99" i="5"/>
  <c r="L100" i="5"/>
  <c r="L90" i="5"/>
  <c r="L80" i="5"/>
  <c r="L81" i="5"/>
  <c r="L82" i="5"/>
  <c r="L83" i="5"/>
  <c r="L84" i="5"/>
  <c r="L85" i="5"/>
  <c r="L86" i="5"/>
  <c r="L87" i="5"/>
  <c r="L88" i="5"/>
  <c r="L89" i="5"/>
  <c r="L79" i="5"/>
  <c r="L68" i="5"/>
  <c r="L69" i="5"/>
  <c r="L70" i="5"/>
  <c r="L71" i="5"/>
  <c r="L72" i="5"/>
  <c r="L73" i="5"/>
  <c r="L74" i="5"/>
  <c r="L75" i="5"/>
  <c r="L76" i="5"/>
  <c r="L77" i="5"/>
  <c r="L78" i="5"/>
  <c r="L58" i="5"/>
  <c r="L59" i="5"/>
  <c r="L60" i="5"/>
  <c r="L61" i="5"/>
  <c r="L62" i="5"/>
  <c r="L63" i="5"/>
  <c r="L64" i="5"/>
  <c r="L65" i="5"/>
  <c r="L66" i="5"/>
  <c r="L67" i="5"/>
  <c r="L57" i="5"/>
  <c r="L47" i="5"/>
  <c r="L48" i="5"/>
  <c r="L49" i="5"/>
  <c r="L50" i="5"/>
  <c r="L51" i="5"/>
  <c r="L52" i="5"/>
  <c r="L53" i="5"/>
  <c r="L54" i="5"/>
  <c r="L55" i="5"/>
  <c r="L56" i="5"/>
  <c r="L46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24" i="5"/>
  <c r="L14" i="5"/>
  <c r="L15" i="5"/>
  <c r="L16" i="5"/>
  <c r="L17" i="5"/>
  <c r="L18" i="5"/>
  <c r="L19" i="5"/>
  <c r="L20" i="5"/>
  <c r="L21" i="5"/>
  <c r="L22" i="5"/>
  <c r="L23" i="5"/>
  <c r="L13" i="5"/>
  <c r="L3" i="5"/>
  <c r="L4" i="5"/>
  <c r="L5" i="5"/>
  <c r="L6" i="5"/>
  <c r="L7" i="5"/>
  <c r="L8" i="5"/>
  <c r="L9" i="5"/>
  <c r="L10" i="5"/>
  <c r="L11" i="5"/>
  <c r="L12" i="5"/>
  <c r="L2" i="5"/>
  <c r="Q289" i="7"/>
  <c r="R289" i="7" s="1"/>
  <c r="S289" i="7" s="1"/>
  <c r="Q290" i="7"/>
  <c r="R290" i="7" s="1"/>
  <c r="S290" i="7" s="1"/>
  <c r="Q291" i="7"/>
  <c r="R291" i="7" s="1"/>
  <c r="S291" i="7" s="1"/>
  <c r="Q292" i="7"/>
  <c r="R292" i="7" s="1"/>
  <c r="S292" i="7" s="1"/>
  <c r="Q293" i="7"/>
  <c r="R293" i="7" s="1"/>
  <c r="S293" i="7" s="1"/>
  <c r="Q294" i="7"/>
  <c r="R294" i="7" s="1"/>
  <c r="S294" i="7" s="1"/>
  <c r="Q295" i="7"/>
  <c r="R295" i="7" s="1"/>
  <c r="S295" i="7" s="1"/>
  <c r="Q296" i="7"/>
  <c r="R296" i="7" s="1"/>
  <c r="S296" i="7" s="1"/>
  <c r="Q297" i="7"/>
  <c r="R297" i="7" s="1"/>
  <c r="S297" i="7" s="1"/>
  <c r="Q298" i="7"/>
  <c r="R298" i="7" s="1"/>
  <c r="S298" i="7" s="1"/>
  <c r="Q288" i="7"/>
  <c r="R288" i="7" s="1"/>
  <c r="S288" i="7" s="1"/>
  <c r="Q278" i="7"/>
  <c r="R278" i="7" s="1"/>
  <c r="S278" i="7" s="1"/>
  <c r="Q279" i="7"/>
  <c r="R279" i="7" s="1"/>
  <c r="S279" i="7" s="1"/>
  <c r="Q280" i="7"/>
  <c r="R280" i="7" s="1"/>
  <c r="S280" i="7" s="1"/>
  <c r="Q281" i="7"/>
  <c r="R281" i="7" s="1"/>
  <c r="S281" i="7" s="1"/>
  <c r="Q282" i="7"/>
  <c r="R282" i="7" s="1"/>
  <c r="S282" i="7" s="1"/>
  <c r="Q283" i="7"/>
  <c r="R283" i="7" s="1"/>
  <c r="S283" i="7" s="1"/>
  <c r="Q284" i="7"/>
  <c r="R284" i="7" s="1"/>
  <c r="S284" i="7" s="1"/>
  <c r="Q285" i="7"/>
  <c r="R285" i="7" s="1"/>
  <c r="S285" i="7" s="1"/>
  <c r="Q286" i="7"/>
  <c r="R286" i="7" s="1"/>
  <c r="S286" i="7" s="1"/>
  <c r="Q287" i="7"/>
  <c r="R287" i="7" s="1"/>
  <c r="S287" i="7" s="1"/>
  <c r="Q277" i="7"/>
  <c r="R277" i="7" s="1"/>
  <c r="S277" i="7" s="1"/>
  <c r="Q266" i="7"/>
  <c r="R266" i="7" s="1"/>
  <c r="S266" i="7" s="1"/>
  <c r="Q267" i="7"/>
  <c r="R267" i="7" s="1"/>
  <c r="S267" i="7" s="1"/>
  <c r="Q268" i="7"/>
  <c r="R268" i="7" s="1"/>
  <c r="S268" i="7" s="1"/>
  <c r="Q269" i="7"/>
  <c r="R269" i="7" s="1"/>
  <c r="S269" i="7" s="1"/>
  <c r="Q270" i="7"/>
  <c r="R270" i="7" s="1"/>
  <c r="S270" i="7" s="1"/>
  <c r="Q271" i="7"/>
  <c r="R271" i="7" s="1"/>
  <c r="S271" i="7" s="1"/>
  <c r="Q272" i="7"/>
  <c r="R272" i="7" s="1"/>
  <c r="S272" i="7" s="1"/>
  <c r="Q273" i="7"/>
  <c r="R273" i="7" s="1"/>
  <c r="S273" i="7" s="1"/>
  <c r="Q274" i="7"/>
  <c r="R274" i="7" s="1"/>
  <c r="S274" i="7" s="1"/>
  <c r="Q275" i="7"/>
  <c r="R275" i="7" s="1"/>
  <c r="S275" i="7" s="1"/>
  <c r="Q276" i="7"/>
  <c r="R276" i="7" s="1"/>
  <c r="S276" i="7" s="1"/>
  <c r="Q256" i="7"/>
  <c r="R256" i="7" s="1"/>
  <c r="S256" i="7" s="1"/>
  <c r="Q257" i="7"/>
  <c r="R257" i="7" s="1"/>
  <c r="S257" i="7" s="1"/>
  <c r="Q258" i="7"/>
  <c r="R258" i="7" s="1"/>
  <c r="S258" i="7" s="1"/>
  <c r="Q259" i="7"/>
  <c r="R259" i="7" s="1"/>
  <c r="S259" i="7" s="1"/>
  <c r="Q260" i="7"/>
  <c r="R260" i="7" s="1"/>
  <c r="S260" i="7" s="1"/>
  <c r="Q261" i="7"/>
  <c r="R261" i="7" s="1"/>
  <c r="S261" i="7" s="1"/>
  <c r="Q262" i="7"/>
  <c r="R262" i="7" s="1"/>
  <c r="S262" i="7" s="1"/>
  <c r="Q263" i="7"/>
  <c r="R263" i="7" s="1"/>
  <c r="S263" i="7" s="1"/>
  <c r="Q264" i="7"/>
  <c r="R264" i="7" s="1"/>
  <c r="S264" i="7" s="1"/>
  <c r="Q265" i="7"/>
  <c r="R265" i="7" s="1"/>
  <c r="S265" i="7" s="1"/>
  <c r="Q255" i="7"/>
  <c r="R255" i="7" s="1"/>
  <c r="S255" i="7" s="1"/>
  <c r="Q245" i="7"/>
  <c r="R245" i="7" s="1"/>
  <c r="S245" i="7" s="1"/>
  <c r="Q246" i="7"/>
  <c r="R246" i="7" s="1"/>
  <c r="S246" i="7" s="1"/>
  <c r="Q247" i="7"/>
  <c r="R247" i="7" s="1"/>
  <c r="S247" i="7" s="1"/>
  <c r="Q248" i="7"/>
  <c r="R248" i="7" s="1"/>
  <c r="S248" i="7" s="1"/>
  <c r="Q249" i="7"/>
  <c r="R249" i="7" s="1"/>
  <c r="S249" i="7" s="1"/>
  <c r="Q250" i="7"/>
  <c r="R250" i="7" s="1"/>
  <c r="S250" i="7" s="1"/>
  <c r="Q251" i="7"/>
  <c r="R251" i="7" s="1"/>
  <c r="S251" i="7" s="1"/>
  <c r="Q252" i="7"/>
  <c r="R252" i="7" s="1"/>
  <c r="S252" i="7" s="1"/>
  <c r="Q253" i="7"/>
  <c r="R253" i="7" s="1"/>
  <c r="S253" i="7" s="1"/>
  <c r="Q254" i="7"/>
  <c r="R254" i="7" s="1"/>
  <c r="S254" i="7" s="1"/>
  <c r="Q244" i="7"/>
  <c r="R244" i="7" s="1"/>
  <c r="S244" i="7" s="1"/>
  <c r="Q243" i="7"/>
  <c r="R243" i="7" s="1"/>
  <c r="S243" i="7" s="1"/>
  <c r="Q233" i="7"/>
  <c r="R233" i="7" s="1"/>
  <c r="S233" i="7" s="1"/>
  <c r="Q234" i="7"/>
  <c r="R234" i="7" s="1"/>
  <c r="S234" i="7" s="1"/>
  <c r="Q235" i="7"/>
  <c r="R235" i="7" s="1"/>
  <c r="S235" i="7" s="1"/>
  <c r="Q236" i="7"/>
  <c r="R236" i="7" s="1"/>
  <c r="S236" i="7" s="1"/>
  <c r="Q237" i="7"/>
  <c r="R237" i="7" s="1"/>
  <c r="S237" i="7" s="1"/>
  <c r="Q238" i="7"/>
  <c r="R238" i="7" s="1"/>
  <c r="S238" i="7" s="1"/>
  <c r="Q239" i="7"/>
  <c r="R239" i="7" s="1"/>
  <c r="S239" i="7" s="1"/>
  <c r="Q240" i="7"/>
  <c r="R240" i="7" s="1"/>
  <c r="S240" i="7" s="1"/>
  <c r="Q241" i="7"/>
  <c r="R241" i="7" s="1"/>
  <c r="S241" i="7" s="1"/>
  <c r="Q242" i="7"/>
  <c r="R242" i="7" s="1"/>
  <c r="S242" i="7" s="1"/>
  <c r="Q223" i="7"/>
  <c r="R223" i="7" s="1"/>
  <c r="S223" i="7" s="1"/>
  <c r="Q224" i="7"/>
  <c r="R224" i="7" s="1"/>
  <c r="S224" i="7" s="1"/>
  <c r="Q225" i="7"/>
  <c r="R225" i="7" s="1"/>
  <c r="S225" i="7" s="1"/>
  <c r="Q226" i="7"/>
  <c r="R226" i="7" s="1"/>
  <c r="S226" i="7" s="1"/>
  <c r="Q227" i="7"/>
  <c r="R227" i="7" s="1"/>
  <c r="S227" i="7" s="1"/>
  <c r="Q228" i="7"/>
  <c r="R228" i="7" s="1"/>
  <c r="S228" i="7" s="1"/>
  <c r="Q229" i="7"/>
  <c r="R229" i="7" s="1"/>
  <c r="S229" i="7" s="1"/>
  <c r="Q230" i="7"/>
  <c r="R230" i="7" s="1"/>
  <c r="S230" i="7" s="1"/>
  <c r="Q231" i="7"/>
  <c r="R231" i="7" s="1"/>
  <c r="S231" i="7" s="1"/>
  <c r="Q232" i="7"/>
  <c r="R232" i="7" s="1"/>
  <c r="S232" i="7" s="1"/>
  <c r="Q222" i="7"/>
  <c r="R222" i="7" s="1"/>
  <c r="S222" i="7" s="1"/>
  <c r="Q212" i="7"/>
  <c r="R212" i="7" s="1"/>
  <c r="S212" i="7" s="1"/>
  <c r="Q213" i="7"/>
  <c r="R213" i="7" s="1"/>
  <c r="S213" i="7" s="1"/>
  <c r="Q214" i="7"/>
  <c r="R214" i="7" s="1"/>
  <c r="S214" i="7" s="1"/>
  <c r="Q215" i="7"/>
  <c r="R215" i="7" s="1"/>
  <c r="S215" i="7" s="1"/>
  <c r="Q216" i="7"/>
  <c r="R216" i="7" s="1"/>
  <c r="S216" i="7" s="1"/>
  <c r="Q217" i="7"/>
  <c r="R217" i="7" s="1"/>
  <c r="S217" i="7" s="1"/>
  <c r="Q218" i="7"/>
  <c r="R218" i="7" s="1"/>
  <c r="S218" i="7" s="1"/>
  <c r="Q219" i="7"/>
  <c r="R219" i="7" s="1"/>
  <c r="S219" i="7" s="1"/>
  <c r="Q220" i="7"/>
  <c r="R220" i="7" s="1"/>
  <c r="S220" i="7" s="1"/>
  <c r="Q221" i="7"/>
  <c r="R221" i="7" s="1"/>
  <c r="S221" i="7" s="1"/>
  <c r="Q211" i="7"/>
  <c r="R211" i="7" s="1"/>
  <c r="S211" i="7" s="1"/>
  <c r="Q201" i="7"/>
  <c r="R201" i="7" s="1"/>
  <c r="S201" i="7" s="1"/>
  <c r="Q202" i="7"/>
  <c r="R202" i="7" s="1"/>
  <c r="S202" i="7" s="1"/>
  <c r="Q203" i="7"/>
  <c r="R203" i="7" s="1"/>
  <c r="S203" i="7" s="1"/>
  <c r="Q204" i="7"/>
  <c r="R204" i="7" s="1"/>
  <c r="S204" i="7" s="1"/>
  <c r="Q205" i="7"/>
  <c r="R205" i="7" s="1"/>
  <c r="S205" i="7" s="1"/>
  <c r="Q206" i="7"/>
  <c r="R206" i="7" s="1"/>
  <c r="S206" i="7" s="1"/>
  <c r="Q207" i="7"/>
  <c r="R207" i="7" s="1"/>
  <c r="S207" i="7" s="1"/>
  <c r="Q208" i="7"/>
  <c r="R208" i="7" s="1"/>
  <c r="S208" i="7" s="1"/>
  <c r="Q209" i="7"/>
  <c r="R209" i="7" s="1"/>
  <c r="S209" i="7" s="1"/>
  <c r="Q210" i="7"/>
  <c r="R210" i="7" s="1"/>
  <c r="S210" i="7" s="1"/>
  <c r="Q200" i="7"/>
  <c r="R200" i="7" s="1"/>
  <c r="S200" i="7" s="1"/>
  <c r="Q190" i="7"/>
  <c r="R190" i="7" s="1"/>
  <c r="S190" i="7" s="1"/>
  <c r="Q191" i="7"/>
  <c r="R191" i="7" s="1"/>
  <c r="S191" i="7" s="1"/>
  <c r="Q192" i="7"/>
  <c r="R192" i="7" s="1"/>
  <c r="S192" i="7" s="1"/>
  <c r="Q193" i="7"/>
  <c r="R193" i="7" s="1"/>
  <c r="S193" i="7" s="1"/>
  <c r="Q194" i="7"/>
  <c r="R194" i="7" s="1"/>
  <c r="S194" i="7" s="1"/>
  <c r="Q195" i="7"/>
  <c r="R195" i="7" s="1"/>
  <c r="S195" i="7" s="1"/>
  <c r="Q196" i="7"/>
  <c r="R196" i="7" s="1"/>
  <c r="S196" i="7" s="1"/>
  <c r="Q197" i="7"/>
  <c r="R197" i="7" s="1"/>
  <c r="S197" i="7" s="1"/>
  <c r="Q198" i="7"/>
  <c r="R198" i="7" s="1"/>
  <c r="S198" i="7" s="1"/>
  <c r="Q199" i="7"/>
  <c r="R199" i="7" s="1"/>
  <c r="S199" i="7" s="1"/>
  <c r="Q189" i="7"/>
  <c r="R189" i="7" s="1"/>
  <c r="S189" i="7" s="1"/>
  <c r="Q179" i="7"/>
  <c r="R179" i="7" s="1"/>
  <c r="S179" i="7" s="1"/>
  <c r="Q180" i="7"/>
  <c r="R180" i="7" s="1"/>
  <c r="S180" i="7" s="1"/>
  <c r="Q181" i="7"/>
  <c r="R181" i="7" s="1"/>
  <c r="S181" i="7" s="1"/>
  <c r="Q182" i="7"/>
  <c r="R182" i="7" s="1"/>
  <c r="S182" i="7" s="1"/>
  <c r="Q183" i="7"/>
  <c r="R183" i="7" s="1"/>
  <c r="S183" i="7" s="1"/>
  <c r="Q184" i="7"/>
  <c r="R184" i="7" s="1"/>
  <c r="S184" i="7" s="1"/>
  <c r="Q185" i="7"/>
  <c r="R185" i="7" s="1"/>
  <c r="S185" i="7" s="1"/>
  <c r="Q186" i="7"/>
  <c r="R186" i="7" s="1"/>
  <c r="S186" i="7" s="1"/>
  <c r="Q187" i="7"/>
  <c r="R187" i="7" s="1"/>
  <c r="S187" i="7" s="1"/>
  <c r="Q188" i="7"/>
  <c r="R188" i="7" s="1"/>
  <c r="S188" i="7" s="1"/>
  <c r="Q178" i="7"/>
  <c r="R178" i="7" s="1"/>
  <c r="S178" i="7" s="1"/>
  <c r="Q167" i="7"/>
  <c r="R167" i="7" s="1"/>
  <c r="S167" i="7" s="1"/>
  <c r="Q168" i="7"/>
  <c r="R168" i="7" s="1"/>
  <c r="S168" i="7" s="1"/>
  <c r="Q169" i="7"/>
  <c r="R169" i="7" s="1"/>
  <c r="S169" i="7" s="1"/>
  <c r="Q170" i="7"/>
  <c r="R170" i="7" s="1"/>
  <c r="S170" i="7" s="1"/>
  <c r="Q171" i="7"/>
  <c r="R171" i="7" s="1"/>
  <c r="S171" i="7" s="1"/>
  <c r="Q172" i="7"/>
  <c r="R172" i="7" s="1"/>
  <c r="S172" i="7" s="1"/>
  <c r="Q173" i="7"/>
  <c r="R173" i="7" s="1"/>
  <c r="S173" i="7" s="1"/>
  <c r="Q174" i="7"/>
  <c r="R174" i="7" s="1"/>
  <c r="S174" i="7" s="1"/>
  <c r="Q175" i="7"/>
  <c r="R175" i="7" s="1"/>
  <c r="S175" i="7" s="1"/>
  <c r="Q176" i="7"/>
  <c r="R176" i="7" s="1"/>
  <c r="S176" i="7" s="1"/>
  <c r="Q177" i="7"/>
  <c r="R177" i="7" s="1"/>
  <c r="S177" i="7" s="1"/>
  <c r="Q157" i="7"/>
  <c r="R157" i="7" s="1"/>
  <c r="S157" i="7" s="1"/>
  <c r="Q158" i="7"/>
  <c r="R158" i="7" s="1"/>
  <c r="S158" i="7" s="1"/>
  <c r="Q159" i="7"/>
  <c r="R159" i="7" s="1"/>
  <c r="S159" i="7" s="1"/>
  <c r="Q160" i="7"/>
  <c r="R160" i="7" s="1"/>
  <c r="S160" i="7" s="1"/>
  <c r="Q161" i="7"/>
  <c r="R161" i="7" s="1"/>
  <c r="S161" i="7" s="1"/>
  <c r="Q162" i="7"/>
  <c r="R162" i="7" s="1"/>
  <c r="S162" i="7" s="1"/>
  <c r="Q163" i="7"/>
  <c r="R163" i="7" s="1"/>
  <c r="S163" i="7" s="1"/>
  <c r="Q164" i="7"/>
  <c r="R164" i="7" s="1"/>
  <c r="S164" i="7" s="1"/>
  <c r="Q165" i="7"/>
  <c r="R165" i="7" s="1"/>
  <c r="S165" i="7" s="1"/>
  <c r="Q166" i="7"/>
  <c r="R166" i="7" s="1"/>
  <c r="S166" i="7" s="1"/>
  <c r="Q156" i="7"/>
  <c r="R156" i="7" s="1"/>
  <c r="S156" i="7" s="1"/>
  <c r="Q146" i="7"/>
  <c r="R146" i="7" s="1"/>
  <c r="S146" i="7" s="1"/>
  <c r="Q147" i="7"/>
  <c r="R147" i="7" s="1"/>
  <c r="S147" i="7" s="1"/>
  <c r="Q148" i="7"/>
  <c r="R148" i="7" s="1"/>
  <c r="S148" i="7" s="1"/>
  <c r="Q149" i="7"/>
  <c r="R149" i="7" s="1"/>
  <c r="S149" i="7" s="1"/>
  <c r="Q150" i="7"/>
  <c r="R150" i="7" s="1"/>
  <c r="S150" i="7" s="1"/>
  <c r="Q151" i="7"/>
  <c r="R151" i="7" s="1"/>
  <c r="S151" i="7" s="1"/>
  <c r="Q152" i="7"/>
  <c r="R152" i="7" s="1"/>
  <c r="S152" i="7" s="1"/>
  <c r="Q153" i="7"/>
  <c r="R153" i="7" s="1"/>
  <c r="S153" i="7" s="1"/>
  <c r="Q154" i="7"/>
  <c r="R154" i="7" s="1"/>
  <c r="S154" i="7" s="1"/>
  <c r="Q155" i="7"/>
  <c r="R155" i="7" s="1"/>
  <c r="S155" i="7" s="1"/>
  <c r="Q145" i="7"/>
  <c r="R145" i="7" s="1"/>
  <c r="S145" i="7" s="1"/>
  <c r="Q135" i="7"/>
  <c r="R135" i="7" s="1"/>
  <c r="S135" i="7" s="1"/>
  <c r="Q136" i="7"/>
  <c r="R136" i="7" s="1"/>
  <c r="S136" i="7" s="1"/>
  <c r="Q137" i="7"/>
  <c r="R137" i="7" s="1"/>
  <c r="S137" i="7" s="1"/>
  <c r="Q138" i="7"/>
  <c r="R138" i="7" s="1"/>
  <c r="S138" i="7" s="1"/>
  <c r="Q139" i="7"/>
  <c r="R139" i="7" s="1"/>
  <c r="S139" i="7" s="1"/>
  <c r="Q140" i="7"/>
  <c r="R140" i="7" s="1"/>
  <c r="S140" i="7" s="1"/>
  <c r="Q141" i="7"/>
  <c r="R141" i="7" s="1"/>
  <c r="S141" i="7" s="1"/>
  <c r="Q142" i="7"/>
  <c r="R142" i="7" s="1"/>
  <c r="S142" i="7" s="1"/>
  <c r="Q143" i="7"/>
  <c r="R143" i="7" s="1"/>
  <c r="S143" i="7" s="1"/>
  <c r="Q144" i="7"/>
  <c r="R144" i="7" s="1"/>
  <c r="S144" i="7" s="1"/>
  <c r="Q134" i="7"/>
  <c r="R134" i="7" s="1"/>
  <c r="S134" i="7" s="1"/>
  <c r="Q124" i="7"/>
  <c r="R124" i="7" s="1"/>
  <c r="S124" i="7" s="1"/>
  <c r="Q125" i="7"/>
  <c r="R125" i="7" s="1"/>
  <c r="S125" i="7" s="1"/>
  <c r="Q126" i="7"/>
  <c r="R126" i="7" s="1"/>
  <c r="S126" i="7" s="1"/>
  <c r="Q127" i="7"/>
  <c r="R127" i="7" s="1"/>
  <c r="S127" i="7" s="1"/>
  <c r="Q128" i="7"/>
  <c r="R128" i="7" s="1"/>
  <c r="S128" i="7" s="1"/>
  <c r="Q129" i="7"/>
  <c r="R129" i="7" s="1"/>
  <c r="S129" i="7" s="1"/>
  <c r="Q130" i="7"/>
  <c r="R130" i="7" s="1"/>
  <c r="S130" i="7" s="1"/>
  <c r="Q131" i="7"/>
  <c r="R131" i="7" s="1"/>
  <c r="S131" i="7" s="1"/>
  <c r="Q132" i="7"/>
  <c r="R132" i="7" s="1"/>
  <c r="S132" i="7" s="1"/>
  <c r="Q133" i="7"/>
  <c r="R133" i="7" s="1"/>
  <c r="S133" i="7" s="1"/>
  <c r="Q123" i="7"/>
  <c r="R123" i="7" s="1"/>
  <c r="S123" i="7" s="1"/>
  <c r="Q113" i="7"/>
  <c r="R113" i="7" s="1"/>
  <c r="S113" i="7" s="1"/>
  <c r="Q114" i="7"/>
  <c r="R114" i="7" s="1"/>
  <c r="S114" i="7" s="1"/>
  <c r="Q115" i="7"/>
  <c r="R115" i="7" s="1"/>
  <c r="S115" i="7" s="1"/>
  <c r="Q116" i="7"/>
  <c r="R116" i="7" s="1"/>
  <c r="S116" i="7" s="1"/>
  <c r="Q117" i="7"/>
  <c r="R117" i="7" s="1"/>
  <c r="S117" i="7" s="1"/>
  <c r="Q118" i="7"/>
  <c r="R118" i="7" s="1"/>
  <c r="S118" i="7" s="1"/>
  <c r="Q119" i="7"/>
  <c r="R119" i="7" s="1"/>
  <c r="S119" i="7" s="1"/>
  <c r="Q120" i="7"/>
  <c r="R120" i="7" s="1"/>
  <c r="S120" i="7" s="1"/>
  <c r="Q121" i="7"/>
  <c r="R121" i="7" s="1"/>
  <c r="S121" i="7" s="1"/>
  <c r="Q122" i="7"/>
  <c r="R122" i="7" s="1"/>
  <c r="S122" i="7" s="1"/>
  <c r="Q112" i="7"/>
  <c r="R112" i="7" s="1"/>
  <c r="S112" i="7" s="1"/>
  <c r="Q102" i="7"/>
  <c r="R102" i="7" s="1"/>
  <c r="S102" i="7" s="1"/>
  <c r="Q103" i="7"/>
  <c r="R103" i="7" s="1"/>
  <c r="S103" i="7" s="1"/>
  <c r="Q104" i="7"/>
  <c r="R104" i="7" s="1"/>
  <c r="S104" i="7" s="1"/>
  <c r="Q105" i="7"/>
  <c r="R105" i="7" s="1"/>
  <c r="S105" i="7" s="1"/>
  <c r="Q106" i="7"/>
  <c r="R106" i="7" s="1"/>
  <c r="S106" i="7" s="1"/>
  <c r="Q107" i="7"/>
  <c r="R107" i="7" s="1"/>
  <c r="S107" i="7" s="1"/>
  <c r="Q108" i="7"/>
  <c r="R108" i="7" s="1"/>
  <c r="S108" i="7" s="1"/>
  <c r="Q109" i="7"/>
  <c r="R109" i="7" s="1"/>
  <c r="S109" i="7" s="1"/>
  <c r="Q110" i="7"/>
  <c r="R110" i="7" s="1"/>
  <c r="S110" i="7" s="1"/>
  <c r="Q111" i="7"/>
  <c r="R111" i="7" s="1"/>
  <c r="S111" i="7" s="1"/>
  <c r="Q101" i="7"/>
  <c r="R101" i="7" s="1"/>
  <c r="S101" i="7" s="1"/>
  <c r="Q91" i="7"/>
  <c r="R91" i="7" s="1"/>
  <c r="S91" i="7" s="1"/>
  <c r="Q92" i="7"/>
  <c r="R92" i="7" s="1"/>
  <c r="S92" i="7" s="1"/>
  <c r="Q93" i="7"/>
  <c r="R93" i="7" s="1"/>
  <c r="S93" i="7" s="1"/>
  <c r="Q94" i="7"/>
  <c r="R94" i="7" s="1"/>
  <c r="S94" i="7" s="1"/>
  <c r="Q95" i="7"/>
  <c r="R95" i="7" s="1"/>
  <c r="S95" i="7" s="1"/>
  <c r="Q96" i="7"/>
  <c r="R96" i="7" s="1"/>
  <c r="S96" i="7" s="1"/>
  <c r="Q97" i="7"/>
  <c r="R97" i="7" s="1"/>
  <c r="S97" i="7" s="1"/>
  <c r="Q98" i="7"/>
  <c r="R98" i="7" s="1"/>
  <c r="S98" i="7" s="1"/>
  <c r="Q99" i="7"/>
  <c r="R99" i="7" s="1"/>
  <c r="S99" i="7" s="1"/>
  <c r="Q100" i="7"/>
  <c r="R100" i="7" s="1"/>
  <c r="S100" i="7" s="1"/>
  <c r="Q90" i="7"/>
  <c r="R90" i="7" s="1"/>
  <c r="S90" i="7" s="1"/>
  <c r="Q80" i="7"/>
  <c r="R80" i="7" s="1"/>
  <c r="S80" i="7" s="1"/>
  <c r="Q81" i="7"/>
  <c r="R81" i="7" s="1"/>
  <c r="S81" i="7" s="1"/>
  <c r="Q82" i="7"/>
  <c r="R82" i="7" s="1"/>
  <c r="S82" i="7" s="1"/>
  <c r="Q83" i="7"/>
  <c r="R83" i="7" s="1"/>
  <c r="S83" i="7" s="1"/>
  <c r="Q84" i="7"/>
  <c r="R84" i="7" s="1"/>
  <c r="S84" i="7" s="1"/>
  <c r="Q85" i="7"/>
  <c r="R85" i="7" s="1"/>
  <c r="S85" i="7" s="1"/>
  <c r="Q86" i="7"/>
  <c r="R86" i="7" s="1"/>
  <c r="S86" i="7" s="1"/>
  <c r="Q87" i="7"/>
  <c r="R87" i="7" s="1"/>
  <c r="S87" i="7" s="1"/>
  <c r="Q88" i="7"/>
  <c r="R88" i="7" s="1"/>
  <c r="S88" i="7" s="1"/>
  <c r="Q89" i="7"/>
  <c r="R89" i="7" s="1"/>
  <c r="S89" i="7" s="1"/>
  <c r="Q79" i="7"/>
  <c r="R79" i="7" s="1"/>
  <c r="S79" i="7" s="1"/>
  <c r="Q69" i="7"/>
  <c r="R69" i="7" s="1"/>
  <c r="S69" i="7" s="1"/>
  <c r="Q70" i="7"/>
  <c r="R70" i="7" s="1"/>
  <c r="S70" i="7" s="1"/>
  <c r="Q71" i="7"/>
  <c r="R71" i="7" s="1"/>
  <c r="S71" i="7" s="1"/>
  <c r="Q72" i="7"/>
  <c r="R72" i="7" s="1"/>
  <c r="S72" i="7" s="1"/>
  <c r="Q73" i="7"/>
  <c r="R73" i="7" s="1"/>
  <c r="S73" i="7" s="1"/>
  <c r="Q74" i="7"/>
  <c r="R74" i="7" s="1"/>
  <c r="S74" i="7" s="1"/>
  <c r="Q75" i="7"/>
  <c r="R75" i="7" s="1"/>
  <c r="S75" i="7" s="1"/>
  <c r="Q76" i="7"/>
  <c r="R76" i="7" s="1"/>
  <c r="S76" i="7" s="1"/>
  <c r="Q77" i="7"/>
  <c r="R77" i="7" s="1"/>
  <c r="S77" i="7" s="1"/>
  <c r="Q78" i="7"/>
  <c r="R78" i="7" s="1"/>
  <c r="S78" i="7" s="1"/>
  <c r="Q68" i="7"/>
  <c r="R68" i="7" s="1"/>
  <c r="S68" i="7" s="1"/>
  <c r="Q58" i="7"/>
  <c r="R58" i="7" s="1"/>
  <c r="S58" i="7" s="1"/>
  <c r="Q59" i="7"/>
  <c r="R59" i="7" s="1"/>
  <c r="S59" i="7" s="1"/>
  <c r="Q60" i="7"/>
  <c r="R60" i="7" s="1"/>
  <c r="S60" i="7" s="1"/>
  <c r="Q61" i="7"/>
  <c r="R61" i="7" s="1"/>
  <c r="S61" i="7" s="1"/>
  <c r="Q62" i="7"/>
  <c r="R62" i="7" s="1"/>
  <c r="S62" i="7" s="1"/>
  <c r="Q63" i="7"/>
  <c r="R63" i="7" s="1"/>
  <c r="S63" i="7" s="1"/>
  <c r="Q64" i="7"/>
  <c r="R64" i="7" s="1"/>
  <c r="S64" i="7" s="1"/>
  <c r="Q65" i="7"/>
  <c r="R65" i="7" s="1"/>
  <c r="S65" i="7" s="1"/>
  <c r="Q66" i="7"/>
  <c r="R66" i="7" s="1"/>
  <c r="S66" i="7" s="1"/>
  <c r="Q67" i="7"/>
  <c r="R67" i="7" s="1"/>
  <c r="S67" i="7" s="1"/>
  <c r="Q57" i="7"/>
  <c r="R57" i="7" s="1"/>
  <c r="S57" i="7" s="1"/>
  <c r="Q47" i="7"/>
  <c r="R47" i="7" s="1"/>
  <c r="S47" i="7" s="1"/>
  <c r="Q48" i="7"/>
  <c r="R48" i="7" s="1"/>
  <c r="S48" i="7" s="1"/>
  <c r="Q49" i="7"/>
  <c r="R49" i="7" s="1"/>
  <c r="S49" i="7" s="1"/>
  <c r="Q50" i="7"/>
  <c r="R50" i="7" s="1"/>
  <c r="S50" i="7" s="1"/>
  <c r="Q51" i="7"/>
  <c r="R51" i="7" s="1"/>
  <c r="S51" i="7" s="1"/>
  <c r="Q52" i="7"/>
  <c r="R52" i="7" s="1"/>
  <c r="S52" i="7" s="1"/>
  <c r="Q53" i="7"/>
  <c r="R53" i="7" s="1"/>
  <c r="S53" i="7" s="1"/>
  <c r="Q54" i="7"/>
  <c r="R54" i="7" s="1"/>
  <c r="S54" i="7" s="1"/>
  <c r="Q55" i="7"/>
  <c r="R55" i="7" s="1"/>
  <c r="S55" i="7" s="1"/>
  <c r="Q56" i="7"/>
  <c r="R56" i="7" s="1"/>
  <c r="S56" i="7" s="1"/>
  <c r="Q46" i="7"/>
  <c r="R46" i="7" s="1"/>
  <c r="S46" i="7" s="1"/>
  <c r="Q35" i="7"/>
  <c r="R35" i="7" s="1"/>
  <c r="S35" i="7" s="1"/>
  <c r="Q36" i="7"/>
  <c r="R36" i="7" s="1"/>
  <c r="S36" i="7" s="1"/>
  <c r="Q37" i="7"/>
  <c r="R37" i="7" s="1"/>
  <c r="S37" i="7" s="1"/>
  <c r="Q38" i="7"/>
  <c r="R38" i="7" s="1"/>
  <c r="S38" i="7" s="1"/>
  <c r="Q39" i="7"/>
  <c r="R39" i="7" s="1"/>
  <c r="S39" i="7" s="1"/>
  <c r="Q40" i="7"/>
  <c r="R40" i="7" s="1"/>
  <c r="S40" i="7" s="1"/>
  <c r="Q41" i="7"/>
  <c r="R41" i="7" s="1"/>
  <c r="S41" i="7" s="1"/>
  <c r="Q42" i="7"/>
  <c r="R42" i="7" s="1"/>
  <c r="S42" i="7" s="1"/>
  <c r="Q43" i="7"/>
  <c r="R43" i="7" s="1"/>
  <c r="S43" i="7" s="1"/>
  <c r="Q44" i="7"/>
  <c r="R44" i="7" s="1"/>
  <c r="S44" i="7" s="1"/>
  <c r="Q45" i="7"/>
  <c r="R45" i="7" s="1"/>
  <c r="S45" i="7" s="1"/>
  <c r="Q25" i="7"/>
  <c r="R25" i="7" s="1"/>
  <c r="S25" i="7" s="1"/>
  <c r="Q26" i="7"/>
  <c r="R26" i="7" s="1"/>
  <c r="S26" i="7" s="1"/>
  <c r="Q27" i="7"/>
  <c r="R27" i="7" s="1"/>
  <c r="S27" i="7" s="1"/>
  <c r="Q28" i="7"/>
  <c r="R28" i="7" s="1"/>
  <c r="S28" i="7" s="1"/>
  <c r="Q29" i="7"/>
  <c r="R29" i="7" s="1"/>
  <c r="S29" i="7" s="1"/>
  <c r="Q30" i="7"/>
  <c r="R30" i="7" s="1"/>
  <c r="S30" i="7" s="1"/>
  <c r="Q31" i="7"/>
  <c r="R31" i="7" s="1"/>
  <c r="S31" i="7" s="1"/>
  <c r="Q32" i="7"/>
  <c r="R32" i="7" s="1"/>
  <c r="S32" i="7" s="1"/>
  <c r="Q33" i="7"/>
  <c r="R33" i="7" s="1"/>
  <c r="S33" i="7" s="1"/>
  <c r="Q34" i="7"/>
  <c r="R34" i="7" s="1"/>
  <c r="S34" i="7" s="1"/>
  <c r="Q24" i="7"/>
  <c r="R24" i="7" s="1"/>
  <c r="S24" i="7" s="1"/>
  <c r="Q23" i="7"/>
  <c r="R23" i="7" s="1"/>
  <c r="S23" i="7" s="1"/>
  <c r="Q14" i="7"/>
  <c r="R14" i="7" s="1"/>
  <c r="S14" i="7" s="1"/>
  <c r="Q15" i="7"/>
  <c r="R15" i="7" s="1"/>
  <c r="S15" i="7" s="1"/>
  <c r="Q16" i="7"/>
  <c r="R16" i="7" s="1"/>
  <c r="S16" i="7" s="1"/>
  <c r="Q17" i="7"/>
  <c r="R17" i="7" s="1"/>
  <c r="S17" i="7" s="1"/>
  <c r="Q18" i="7"/>
  <c r="R18" i="7" s="1"/>
  <c r="S18" i="7" s="1"/>
  <c r="Q19" i="7"/>
  <c r="R19" i="7" s="1"/>
  <c r="S19" i="7" s="1"/>
  <c r="Q20" i="7"/>
  <c r="R20" i="7" s="1"/>
  <c r="S20" i="7" s="1"/>
  <c r="Q21" i="7"/>
  <c r="R21" i="7" s="1"/>
  <c r="S21" i="7" s="1"/>
  <c r="Q22" i="7"/>
  <c r="R22" i="7" s="1"/>
  <c r="S22" i="7" s="1"/>
  <c r="Q13" i="7"/>
  <c r="R13" i="7" s="1"/>
  <c r="S13" i="7" s="1"/>
  <c r="Q3" i="7"/>
  <c r="R3" i="7" s="1"/>
  <c r="S3" i="7" s="1"/>
  <c r="Q4" i="7"/>
  <c r="R4" i="7" s="1"/>
  <c r="Q5" i="7"/>
  <c r="R5" i="7" s="1"/>
  <c r="Q6" i="7"/>
  <c r="R6" i="7" s="1"/>
  <c r="S6" i="7" s="1"/>
  <c r="Q7" i="7"/>
  <c r="R7" i="7" s="1"/>
  <c r="S7" i="7" s="1"/>
  <c r="Q8" i="7"/>
  <c r="R8" i="7" s="1"/>
  <c r="S8" i="7" s="1"/>
  <c r="Q9" i="7"/>
  <c r="R9" i="7" s="1"/>
  <c r="S9" i="7" s="1"/>
  <c r="Q10" i="7"/>
  <c r="R10" i="7" s="1"/>
  <c r="S10" i="7" s="1"/>
  <c r="Q11" i="7"/>
  <c r="R11" i="7" s="1"/>
  <c r="S11" i="7" s="1"/>
  <c r="Q12" i="7"/>
  <c r="R12" i="7" s="1"/>
  <c r="S12" i="7" s="1"/>
  <c r="Q2" i="7"/>
  <c r="R2" i="7" s="1"/>
  <c r="S2" i="7" s="1"/>
  <c r="U101" i="7" l="1"/>
  <c r="S5" i="7"/>
  <c r="S4" i="7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68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6" i="3"/>
  <c r="O57" i="3"/>
  <c r="O58" i="3"/>
  <c r="O59" i="3"/>
  <c r="O60" i="3"/>
  <c r="O61" i="3"/>
  <c r="O62" i="3"/>
  <c r="O64" i="3"/>
  <c r="O65" i="3"/>
  <c r="O66" i="3"/>
  <c r="O67" i="3"/>
  <c r="O3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2" i="5"/>
  <c r="P298" i="7"/>
  <c r="N298" i="7"/>
  <c r="M298" i="7"/>
  <c r="P297" i="7"/>
  <c r="N297" i="7"/>
  <c r="M297" i="7"/>
  <c r="P296" i="7"/>
  <c r="N296" i="7"/>
  <c r="M296" i="7"/>
  <c r="P295" i="7"/>
  <c r="N295" i="7"/>
  <c r="M295" i="7"/>
  <c r="P294" i="7"/>
  <c r="N294" i="7"/>
  <c r="M294" i="7"/>
  <c r="P293" i="7"/>
  <c r="N293" i="7"/>
  <c r="M293" i="7"/>
  <c r="P292" i="7"/>
  <c r="N292" i="7"/>
  <c r="M292" i="7"/>
  <c r="P291" i="7"/>
  <c r="N291" i="7"/>
  <c r="M291" i="7"/>
  <c r="P288" i="7"/>
  <c r="N288" i="7"/>
  <c r="M288" i="7"/>
  <c r="P289" i="7"/>
  <c r="N289" i="7"/>
  <c r="M289" i="7"/>
  <c r="P290" i="7"/>
  <c r="N290" i="7"/>
  <c r="M290" i="7"/>
  <c r="P199" i="7"/>
  <c r="N199" i="7"/>
  <c r="M199" i="7"/>
  <c r="P198" i="7"/>
  <c r="N198" i="7"/>
  <c r="M198" i="7"/>
  <c r="P197" i="7"/>
  <c r="N197" i="7"/>
  <c r="M197" i="7"/>
  <c r="P196" i="7"/>
  <c r="N196" i="7"/>
  <c r="M196" i="7"/>
  <c r="P195" i="7"/>
  <c r="N195" i="7"/>
  <c r="M195" i="7"/>
  <c r="P194" i="7"/>
  <c r="N194" i="7"/>
  <c r="M194" i="7"/>
  <c r="P193" i="7"/>
  <c r="N193" i="7"/>
  <c r="M193" i="7"/>
  <c r="P192" i="7"/>
  <c r="N192" i="7"/>
  <c r="M192" i="7"/>
  <c r="P191" i="7"/>
  <c r="N191" i="7"/>
  <c r="M191" i="7"/>
  <c r="P190" i="7"/>
  <c r="N190" i="7"/>
  <c r="M190" i="7"/>
  <c r="P189" i="7"/>
  <c r="N189" i="7"/>
  <c r="M189" i="7"/>
  <c r="P100" i="7"/>
  <c r="N100" i="7"/>
  <c r="M100" i="7"/>
  <c r="P99" i="7"/>
  <c r="N99" i="7"/>
  <c r="M99" i="7"/>
  <c r="P98" i="7"/>
  <c r="N98" i="7"/>
  <c r="M98" i="7"/>
  <c r="P97" i="7"/>
  <c r="N97" i="7"/>
  <c r="M97" i="7"/>
  <c r="P96" i="7"/>
  <c r="N96" i="7"/>
  <c r="M96" i="7"/>
  <c r="P95" i="7"/>
  <c r="N95" i="7"/>
  <c r="M95" i="7"/>
  <c r="P94" i="7"/>
  <c r="N94" i="7"/>
  <c r="M94" i="7"/>
  <c r="P93" i="7"/>
  <c r="N93" i="7"/>
  <c r="M93" i="7"/>
  <c r="P92" i="7"/>
  <c r="N92" i="7"/>
  <c r="M92" i="7"/>
  <c r="P91" i="7"/>
  <c r="N91" i="7"/>
  <c r="M91" i="7"/>
  <c r="P90" i="7"/>
  <c r="N90" i="7"/>
  <c r="M90" i="7"/>
  <c r="P287" i="7"/>
  <c r="N287" i="7"/>
  <c r="M287" i="7"/>
  <c r="P286" i="7"/>
  <c r="N286" i="7"/>
  <c r="M286" i="7"/>
  <c r="P285" i="7"/>
  <c r="N285" i="7"/>
  <c r="M285" i="7"/>
  <c r="P284" i="7"/>
  <c r="N284" i="7"/>
  <c r="M284" i="7"/>
  <c r="P283" i="7"/>
  <c r="N283" i="7"/>
  <c r="M283" i="7"/>
  <c r="P282" i="7"/>
  <c r="N282" i="7"/>
  <c r="M282" i="7"/>
  <c r="P281" i="7"/>
  <c r="N281" i="7"/>
  <c r="M281" i="7"/>
  <c r="P280" i="7"/>
  <c r="N280" i="7"/>
  <c r="M280" i="7"/>
  <c r="P277" i="7"/>
  <c r="N277" i="7"/>
  <c r="M277" i="7"/>
  <c r="P278" i="7"/>
  <c r="N278" i="7"/>
  <c r="M278" i="7"/>
  <c r="P279" i="7"/>
  <c r="N279" i="7"/>
  <c r="M279" i="7"/>
  <c r="P188" i="7"/>
  <c r="N188" i="7"/>
  <c r="M188" i="7"/>
  <c r="P187" i="7"/>
  <c r="N187" i="7"/>
  <c r="M187" i="7"/>
  <c r="P186" i="7"/>
  <c r="N186" i="7"/>
  <c r="M186" i="7"/>
  <c r="P185" i="7"/>
  <c r="N185" i="7"/>
  <c r="M185" i="7"/>
  <c r="P184" i="7"/>
  <c r="N184" i="7"/>
  <c r="M184" i="7"/>
  <c r="P183" i="7"/>
  <c r="N183" i="7"/>
  <c r="M183" i="7"/>
  <c r="P182" i="7"/>
  <c r="N182" i="7"/>
  <c r="M182" i="7"/>
  <c r="P181" i="7"/>
  <c r="N181" i="7"/>
  <c r="M181" i="7"/>
  <c r="P180" i="7"/>
  <c r="N180" i="7"/>
  <c r="M180" i="7"/>
  <c r="P179" i="7"/>
  <c r="N179" i="7"/>
  <c r="M179" i="7"/>
  <c r="P178" i="7"/>
  <c r="N178" i="7"/>
  <c r="M178" i="7"/>
  <c r="P89" i="7"/>
  <c r="N89" i="7"/>
  <c r="M89" i="7"/>
  <c r="P88" i="7"/>
  <c r="N88" i="7"/>
  <c r="M88" i="7"/>
  <c r="P87" i="7"/>
  <c r="N87" i="7"/>
  <c r="M87" i="7"/>
  <c r="P86" i="7"/>
  <c r="N86" i="7"/>
  <c r="M86" i="7"/>
  <c r="P85" i="7"/>
  <c r="N85" i="7"/>
  <c r="M85" i="7"/>
  <c r="P84" i="7"/>
  <c r="N84" i="7"/>
  <c r="M84" i="7"/>
  <c r="P83" i="7"/>
  <c r="N83" i="7"/>
  <c r="M83" i="7"/>
  <c r="P82" i="7"/>
  <c r="N82" i="7"/>
  <c r="M82" i="7"/>
  <c r="P81" i="7"/>
  <c r="N81" i="7"/>
  <c r="M81" i="7"/>
  <c r="P80" i="7"/>
  <c r="N80" i="7"/>
  <c r="M80" i="7"/>
  <c r="P79" i="7"/>
  <c r="N79" i="7"/>
  <c r="M79" i="7"/>
  <c r="P276" i="7"/>
  <c r="N276" i="7"/>
  <c r="M276" i="7"/>
  <c r="P275" i="7"/>
  <c r="N275" i="7"/>
  <c r="M275" i="7"/>
  <c r="P274" i="7"/>
  <c r="N274" i="7"/>
  <c r="M274" i="7"/>
  <c r="P273" i="7"/>
  <c r="N273" i="7"/>
  <c r="M273" i="7"/>
  <c r="P272" i="7"/>
  <c r="N272" i="7"/>
  <c r="M272" i="7"/>
  <c r="P271" i="7"/>
  <c r="N271" i="7"/>
  <c r="M271" i="7"/>
  <c r="P270" i="7"/>
  <c r="N270" i="7"/>
  <c r="M270" i="7"/>
  <c r="P269" i="7"/>
  <c r="N269" i="7"/>
  <c r="M269" i="7"/>
  <c r="P267" i="7"/>
  <c r="N267" i="7"/>
  <c r="M267" i="7"/>
  <c r="P266" i="7"/>
  <c r="N266" i="7"/>
  <c r="M266" i="7"/>
  <c r="P268" i="7"/>
  <c r="N268" i="7"/>
  <c r="M268" i="7"/>
  <c r="P177" i="7"/>
  <c r="N177" i="7"/>
  <c r="M177" i="7"/>
  <c r="P176" i="7"/>
  <c r="N176" i="7"/>
  <c r="M176" i="7"/>
  <c r="P175" i="7"/>
  <c r="N175" i="7"/>
  <c r="M175" i="7"/>
  <c r="P174" i="7"/>
  <c r="N174" i="7"/>
  <c r="M174" i="7"/>
  <c r="P173" i="7"/>
  <c r="N173" i="7"/>
  <c r="M173" i="7"/>
  <c r="P172" i="7"/>
  <c r="N172" i="7"/>
  <c r="M172" i="7"/>
  <c r="P171" i="7"/>
  <c r="N171" i="7"/>
  <c r="M171" i="7"/>
  <c r="P170" i="7"/>
  <c r="N170" i="7"/>
  <c r="M170" i="7"/>
  <c r="P169" i="7"/>
  <c r="N169" i="7"/>
  <c r="M169" i="7"/>
  <c r="P167" i="7"/>
  <c r="N167" i="7"/>
  <c r="M167" i="7"/>
  <c r="P168" i="7"/>
  <c r="N168" i="7"/>
  <c r="M168" i="7"/>
  <c r="P78" i="7"/>
  <c r="N78" i="7"/>
  <c r="M78" i="7"/>
  <c r="P77" i="7"/>
  <c r="N77" i="7"/>
  <c r="M77" i="7"/>
  <c r="P76" i="7"/>
  <c r="N76" i="7"/>
  <c r="M76" i="7"/>
  <c r="P75" i="7"/>
  <c r="N75" i="7"/>
  <c r="M75" i="7"/>
  <c r="P74" i="7"/>
  <c r="N74" i="7"/>
  <c r="M74" i="7"/>
  <c r="P73" i="7"/>
  <c r="N73" i="7"/>
  <c r="M73" i="7"/>
  <c r="P72" i="7"/>
  <c r="N72" i="7"/>
  <c r="M72" i="7"/>
  <c r="P71" i="7"/>
  <c r="N71" i="7"/>
  <c r="M71" i="7"/>
  <c r="P70" i="7"/>
  <c r="N70" i="7"/>
  <c r="M70" i="7"/>
  <c r="P69" i="7"/>
  <c r="N69" i="7"/>
  <c r="M69" i="7"/>
  <c r="P68" i="7"/>
  <c r="N68" i="7"/>
  <c r="M68" i="7"/>
  <c r="P265" i="7"/>
  <c r="N265" i="7"/>
  <c r="M265" i="7"/>
  <c r="P264" i="7"/>
  <c r="N264" i="7"/>
  <c r="M264" i="7"/>
  <c r="P263" i="7"/>
  <c r="N263" i="7"/>
  <c r="M263" i="7"/>
  <c r="P262" i="7"/>
  <c r="N262" i="7"/>
  <c r="M262" i="7"/>
  <c r="P261" i="7"/>
  <c r="N261" i="7"/>
  <c r="M261" i="7"/>
  <c r="P260" i="7"/>
  <c r="N260" i="7"/>
  <c r="M260" i="7"/>
  <c r="P259" i="7"/>
  <c r="N259" i="7"/>
  <c r="M259" i="7"/>
  <c r="P258" i="7"/>
  <c r="N258" i="7"/>
  <c r="M258" i="7"/>
  <c r="P257" i="7"/>
  <c r="N257" i="7"/>
  <c r="M257" i="7"/>
  <c r="P255" i="7"/>
  <c r="N255" i="7"/>
  <c r="M255" i="7"/>
  <c r="P256" i="7"/>
  <c r="N256" i="7"/>
  <c r="M256" i="7"/>
  <c r="P166" i="7"/>
  <c r="N166" i="7"/>
  <c r="M166" i="7"/>
  <c r="P165" i="7"/>
  <c r="N165" i="7"/>
  <c r="M165" i="7"/>
  <c r="P164" i="7"/>
  <c r="N164" i="7"/>
  <c r="M164" i="7"/>
  <c r="P163" i="7"/>
  <c r="N163" i="7"/>
  <c r="M163" i="7"/>
  <c r="P162" i="7"/>
  <c r="N162" i="7"/>
  <c r="M162" i="7"/>
  <c r="P161" i="7"/>
  <c r="N161" i="7"/>
  <c r="M161" i="7"/>
  <c r="P160" i="7"/>
  <c r="N160" i="7"/>
  <c r="M160" i="7"/>
  <c r="P159" i="7"/>
  <c r="N159" i="7"/>
  <c r="M159" i="7"/>
  <c r="P158" i="7"/>
  <c r="N158" i="7"/>
  <c r="M158" i="7"/>
  <c r="P156" i="7"/>
  <c r="N156" i="7"/>
  <c r="M156" i="7"/>
  <c r="P157" i="7"/>
  <c r="N157" i="7"/>
  <c r="M157" i="7"/>
  <c r="P67" i="7"/>
  <c r="N67" i="7"/>
  <c r="M67" i="7"/>
  <c r="P66" i="7"/>
  <c r="N66" i="7"/>
  <c r="M66" i="7"/>
  <c r="P65" i="7"/>
  <c r="N65" i="7"/>
  <c r="M65" i="7"/>
  <c r="P64" i="7"/>
  <c r="N64" i="7"/>
  <c r="M64" i="7"/>
  <c r="P63" i="7"/>
  <c r="N63" i="7"/>
  <c r="M63" i="7"/>
  <c r="P62" i="7"/>
  <c r="N62" i="7"/>
  <c r="M62" i="7"/>
  <c r="P61" i="7"/>
  <c r="N61" i="7"/>
  <c r="M61" i="7"/>
  <c r="P60" i="7"/>
  <c r="N60" i="7"/>
  <c r="M60" i="7"/>
  <c r="P59" i="7"/>
  <c r="N59" i="7"/>
  <c r="M59" i="7"/>
  <c r="P57" i="7"/>
  <c r="N57" i="7"/>
  <c r="M57" i="7"/>
  <c r="P58" i="7"/>
  <c r="N58" i="7"/>
  <c r="M58" i="7"/>
  <c r="P254" i="7"/>
  <c r="N254" i="7"/>
  <c r="M254" i="7"/>
  <c r="P253" i="7"/>
  <c r="N253" i="7"/>
  <c r="M253" i="7"/>
  <c r="P252" i="7"/>
  <c r="N252" i="7"/>
  <c r="M252" i="7"/>
  <c r="P251" i="7"/>
  <c r="N251" i="7"/>
  <c r="M251" i="7"/>
  <c r="P250" i="7"/>
  <c r="N250" i="7"/>
  <c r="M250" i="7"/>
  <c r="P249" i="7"/>
  <c r="N249" i="7"/>
  <c r="M249" i="7"/>
  <c r="P248" i="7"/>
  <c r="N248" i="7"/>
  <c r="M248" i="7"/>
  <c r="P247" i="7"/>
  <c r="N247" i="7"/>
  <c r="M247" i="7"/>
  <c r="P244" i="7"/>
  <c r="N244" i="7"/>
  <c r="M244" i="7"/>
  <c r="P245" i="7"/>
  <c r="N245" i="7"/>
  <c r="M245" i="7"/>
  <c r="P246" i="7"/>
  <c r="N246" i="7"/>
  <c r="M246" i="7"/>
  <c r="P155" i="7"/>
  <c r="N155" i="7"/>
  <c r="M155" i="7"/>
  <c r="P154" i="7"/>
  <c r="N154" i="7"/>
  <c r="M154" i="7"/>
  <c r="P153" i="7"/>
  <c r="N153" i="7"/>
  <c r="M153" i="7"/>
  <c r="P152" i="7"/>
  <c r="N152" i="7"/>
  <c r="M152" i="7"/>
  <c r="P151" i="7"/>
  <c r="N151" i="7"/>
  <c r="M151" i="7"/>
  <c r="P150" i="7"/>
  <c r="N150" i="7"/>
  <c r="M150" i="7"/>
  <c r="P149" i="7"/>
  <c r="N149" i="7"/>
  <c r="M149" i="7"/>
  <c r="P148" i="7"/>
  <c r="N148" i="7"/>
  <c r="M148" i="7"/>
  <c r="P147" i="7"/>
  <c r="N147" i="7"/>
  <c r="M147" i="7"/>
  <c r="P146" i="7"/>
  <c r="N146" i="7"/>
  <c r="M146" i="7"/>
  <c r="P145" i="7"/>
  <c r="N145" i="7"/>
  <c r="M145" i="7"/>
  <c r="P56" i="7"/>
  <c r="N56" i="7"/>
  <c r="M56" i="7"/>
  <c r="P55" i="7"/>
  <c r="N55" i="7"/>
  <c r="M55" i="7"/>
  <c r="P54" i="7"/>
  <c r="N54" i="7"/>
  <c r="M54" i="7"/>
  <c r="P53" i="7"/>
  <c r="N53" i="7"/>
  <c r="M53" i="7"/>
  <c r="P52" i="7"/>
  <c r="N52" i="7"/>
  <c r="M52" i="7"/>
  <c r="P51" i="7"/>
  <c r="N51" i="7"/>
  <c r="M51" i="7"/>
  <c r="P50" i="7"/>
  <c r="N50" i="7"/>
  <c r="M50" i="7"/>
  <c r="P49" i="7"/>
  <c r="N49" i="7"/>
  <c r="M49" i="7"/>
  <c r="P48" i="7"/>
  <c r="N48" i="7"/>
  <c r="M48" i="7"/>
  <c r="P46" i="7"/>
  <c r="N46" i="7"/>
  <c r="M46" i="7"/>
  <c r="P47" i="7"/>
  <c r="N47" i="7"/>
  <c r="M47" i="7"/>
  <c r="P243" i="7"/>
  <c r="N243" i="7"/>
  <c r="M243" i="7"/>
  <c r="P242" i="7"/>
  <c r="N242" i="7"/>
  <c r="M242" i="7"/>
  <c r="P241" i="7"/>
  <c r="N241" i="7"/>
  <c r="M241" i="7"/>
  <c r="P240" i="7"/>
  <c r="N240" i="7"/>
  <c r="M240" i="7"/>
  <c r="P239" i="7"/>
  <c r="N239" i="7"/>
  <c r="M239" i="7"/>
  <c r="P238" i="7"/>
  <c r="N238" i="7"/>
  <c r="M238" i="7"/>
  <c r="P237" i="7"/>
  <c r="N237" i="7"/>
  <c r="M237" i="7"/>
  <c r="P236" i="7"/>
  <c r="N236" i="7"/>
  <c r="M236" i="7"/>
  <c r="P235" i="7"/>
  <c r="N235" i="7"/>
  <c r="M235" i="7"/>
  <c r="P233" i="7"/>
  <c r="N233" i="7"/>
  <c r="M233" i="7"/>
  <c r="P234" i="7"/>
  <c r="N234" i="7"/>
  <c r="M234" i="7"/>
  <c r="P144" i="7"/>
  <c r="N144" i="7"/>
  <c r="M144" i="7"/>
  <c r="P143" i="7"/>
  <c r="N143" i="7"/>
  <c r="M143" i="7"/>
  <c r="P142" i="7"/>
  <c r="N142" i="7"/>
  <c r="M142" i="7"/>
  <c r="P141" i="7"/>
  <c r="N141" i="7"/>
  <c r="M141" i="7"/>
  <c r="P140" i="7"/>
  <c r="N140" i="7"/>
  <c r="M140" i="7"/>
  <c r="P139" i="7"/>
  <c r="N139" i="7"/>
  <c r="M139" i="7"/>
  <c r="P138" i="7"/>
  <c r="N138" i="7"/>
  <c r="M138" i="7"/>
  <c r="P137" i="7"/>
  <c r="N137" i="7"/>
  <c r="M137" i="7"/>
  <c r="P136" i="7"/>
  <c r="N136" i="7"/>
  <c r="M136" i="7"/>
  <c r="P134" i="7"/>
  <c r="N134" i="7"/>
  <c r="M134" i="7"/>
  <c r="P135" i="7"/>
  <c r="N135" i="7"/>
  <c r="M135" i="7"/>
  <c r="P45" i="7"/>
  <c r="N45" i="7"/>
  <c r="M45" i="7"/>
  <c r="P44" i="7"/>
  <c r="N44" i="7"/>
  <c r="M44" i="7"/>
  <c r="P43" i="7"/>
  <c r="N43" i="7"/>
  <c r="M43" i="7"/>
  <c r="P42" i="7"/>
  <c r="N42" i="7"/>
  <c r="M42" i="7"/>
  <c r="P41" i="7"/>
  <c r="N41" i="7"/>
  <c r="M41" i="7"/>
  <c r="P40" i="7"/>
  <c r="N40" i="7"/>
  <c r="M40" i="7"/>
  <c r="P39" i="7"/>
  <c r="N39" i="7"/>
  <c r="M39" i="7"/>
  <c r="P38" i="7"/>
  <c r="N38" i="7"/>
  <c r="M38" i="7"/>
  <c r="P37" i="7"/>
  <c r="N37" i="7"/>
  <c r="M37" i="7"/>
  <c r="P36" i="7"/>
  <c r="N36" i="7"/>
  <c r="M36" i="7"/>
  <c r="P35" i="7"/>
  <c r="N35" i="7"/>
  <c r="M35" i="7"/>
  <c r="P232" i="7"/>
  <c r="N232" i="7"/>
  <c r="M232" i="7"/>
  <c r="P231" i="7"/>
  <c r="N231" i="7"/>
  <c r="M231" i="7"/>
  <c r="P230" i="7"/>
  <c r="N230" i="7"/>
  <c r="M230" i="7"/>
  <c r="P229" i="7"/>
  <c r="N229" i="7"/>
  <c r="M229" i="7"/>
  <c r="P228" i="7"/>
  <c r="N228" i="7"/>
  <c r="M228" i="7"/>
  <c r="P227" i="7"/>
  <c r="N227" i="7"/>
  <c r="M227" i="7"/>
  <c r="P226" i="7"/>
  <c r="N226" i="7"/>
  <c r="M226" i="7"/>
  <c r="P225" i="7"/>
  <c r="N225" i="7"/>
  <c r="M225" i="7"/>
  <c r="P222" i="7"/>
  <c r="N222" i="7"/>
  <c r="M222" i="7"/>
  <c r="P224" i="7"/>
  <c r="N224" i="7"/>
  <c r="M224" i="7"/>
  <c r="P223" i="7"/>
  <c r="N223" i="7"/>
  <c r="M223" i="7"/>
  <c r="P133" i="7"/>
  <c r="N133" i="7"/>
  <c r="M133" i="7"/>
  <c r="P132" i="7"/>
  <c r="N132" i="7"/>
  <c r="M132" i="7"/>
  <c r="P131" i="7"/>
  <c r="N131" i="7"/>
  <c r="M131" i="7"/>
  <c r="P130" i="7"/>
  <c r="N130" i="7"/>
  <c r="M130" i="7"/>
  <c r="P129" i="7"/>
  <c r="N129" i="7"/>
  <c r="M129" i="7"/>
  <c r="P128" i="7"/>
  <c r="N128" i="7"/>
  <c r="M128" i="7"/>
  <c r="P127" i="7"/>
  <c r="N127" i="7"/>
  <c r="M127" i="7"/>
  <c r="P126" i="7"/>
  <c r="N126" i="7"/>
  <c r="M126" i="7"/>
  <c r="P125" i="7"/>
  <c r="N125" i="7"/>
  <c r="M125" i="7"/>
  <c r="P123" i="7"/>
  <c r="N123" i="7"/>
  <c r="M123" i="7"/>
  <c r="P124" i="7"/>
  <c r="N124" i="7"/>
  <c r="M124" i="7"/>
  <c r="P34" i="7"/>
  <c r="N34" i="7"/>
  <c r="M34" i="7"/>
  <c r="P33" i="7"/>
  <c r="N33" i="7"/>
  <c r="M33" i="7"/>
  <c r="P32" i="7"/>
  <c r="N32" i="7"/>
  <c r="M32" i="7"/>
  <c r="P31" i="7"/>
  <c r="N31" i="7"/>
  <c r="M31" i="7"/>
  <c r="P30" i="7"/>
  <c r="N30" i="7"/>
  <c r="M30" i="7"/>
  <c r="P29" i="7"/>
  <c r="N29" i="7"/>
  <c r="M29" i="7"/>
  <c r="P28" i="7"/>
  <c r="N28" i="7"/>
  <c r="M28" i="7"/>
  <c r="P27" i="7"/>
  <c r="N27" i="7"/>
  <c r="M27" i="7"/>
  <c r="P26" i="7"/>
  <c r="N26" i="7"/>
  <c r="M26" i="7"/>
  <c r="P25" i="7"/>
  <c r="N25" i="7"/>
  <c r="M25" i="7"/>
  <c r="P24" i="7"/>
  <c r="N24" i="7"/>
  <c r="M24" i="7"/>
  <c r="P221" i="7"/>
  <c r="N221" i="7"/>
  <c r="M221" i="7"/>
  <c r="P220" i="7"/>
  <c r="N220" i="7"/>
  <c r="M220" i="7"/>
  <c r="P219" i="7"/>
  <c r="N219" i="7"/>
  <c r="M219" i="7"/>
  <c r="P218" i="7"/>
  <c r="N218" i="7"/>
  <c r="M218" i="7"/>
  <c r="P217" i="7"/>
  <c r="N217" i="7"/>
  <c r="M217" i="7"/>
  <c r="P216" i="7"/>
  <c r="N216" i="7"/>
  <c r="M216" i="7"/>
  <c r="P215" i="7"/>
  <c r="N215" i="7"/>
  <c r="M215" i="7"/>
  <c r="P214" i="7"/>
  <c r="N214" i="7"/>
  <c r="M214" i="7"/>
  <c r="P213" i="7"/>
  <c r="N213" i="7"/>
  <c r="M213" i="7"/>
  <c r="P212" i="7"/>
  <c r="N212" i="7"/>
  <c r="M212" i="7"/>
  <c r="P211" i="7"/>
  <c r="N211" i="7"/>
  <c r="M211" i="7"/>
  <c r="P122" i="7"/>
  <c r="N122" i="7"/>
  <c r="M122" i="7"/>
  <c r="P121" i="7"/>
  <c r="N121" i="7"/>
  <c r="M121" i="7"/>
  <c r="P120" i="7"/>
  <c r="N120" i="7"/>
  <c r="M120" i="7"/>
  <c r="P119" i="7"/>
  <c r="N119" i="7"/>
  <c r="M119" i="7"/>
  <c r="P118" i="7"/>
  <c r="N118" i="7"/>
  <c r="M118" i="7"/>
  <c r="P117" i="7"/>
  <c r="N117" i="7"/>
  <c r="M117" i="7"/>
  <c r="P116" i="7"/>
  <c r="N116" i="7"/>
  <c r="M116" i="7"/>
  <c r="P115" i="7"/>
  <c r="N115" i="7"/>
  <c r="M115" i="7"/>
  <c r="P114" i="7"/>
  <c r="N114" i="7"/>
  <c r="M114" i="7"/>
  <c r="P112" i="7"/>
  <c r="N112" i="7"/>
  <c r="M112" i="7"/>
  <c r="P113" i="7"/>
  <c r="N113" i="7"/>
  <c r="M113" i="7"/>
  <c r="P23" i="7"/>
  <c r="N23" i="7"/>
  <c r="M23" i="7"/>
  <c r="P22" i="7"/>
  <c r="N22" i="7"/>
  <c r="M22" i="7"/>
  <c r="P21" i="7"/>
  <c r="N21" i="7"/>
  <c r="M21" i="7"/>
  <c r="P20" i="7"/>
  <c r="N20" i="7"/>
  <c r="M20" i="7"/>
  <c r="P19" i="7"/>
  <c r="N19" i="7"/>
  <c r="M19" i="7"/>
  <c r="P18" i="7"/>
  <c r="N18" i="7"/>
  <c r="M18" i="7"/>
  <c r="P17" i="7"/>
  <c r="N17" i="7"/>
  <c r="M17" i="7"/>
  <c r="P16" i="7"/>
  <c r="N16" i="7"/>
  <c r="M16" i="7"/>
  <c r="P15" i="7"/>
  <c r="N15" i="7"/>
  <c r="M15" i="7"/>
  <c r="P14" i="7"/>
  <c r="N14" i="7"/>
  <c r="M14" i="7"/>
  <c r="P13" i="7"/>
  <c r="N13" i="7"/>
  <c r="M13" i="7"/>
  <c r="P210" i="7"/>
  <c r="N210" i="7"/>
  <c r="M210" i="7"/>
  <c r="P209" i="7"/>
  <c r="N209" i="7"/>
  <c r="M209" i="7"/>
  <c r="P208" i="7"/>
  <c r="N208" i="7"/>
  <c r="M208" i="7"/>
  <c r="P207" i="7"/>
  <c r="N207" i="7"/>
  <c r="M207" i="7"/>
  <c r="P206" i="7"/>
  <c r="N206" i="7"/>
  <c r="M206" i="7"/>
  <c r="P205" i="7"/>
  <c r="N205" i="7"/>
  <c r="M205" i="7"/>
  <c r="P204" i="7"/>
  <c r="N204" i="7"/>
  <c r="M204" i="7"/>
  <c r="P203" i="7"/>
  <c r="N203" i="7"/>
  <c r="M203" i="7"/>
  <c r="P202" i="7"/>
  <c r="N202" i="7"/>
  <c r="M202" i="7"/>
  <c r="P200" i="7"/>
  <c r="N200" i="7"/>
  <c r="M200" i="7"/>
  <c r="P201" i="7"/>
  <c r="N201" i="7"/>
  <c r="M201" i="7"/>
  <c r="P111" i="7"/>
  <c r="N111" i="7"/>
  <c r="M111" i="7"/>
  <c r="P110" i="7"/>
  <c r="N110" i="7"/>
  <c r="M110" i="7"/>
  <c r="P109" i="7"/>
  <c r="N109" i="7"/>
  <c r="M109" i="7"/>
  <c r="P108" i="7"/>
  <c r="N108" i="7"/>
  <c r="M108" i="7"/>
  <c r="P107" i="7"/>
  <c r="N107" i="7"/>
  <c r="M107" i="7"/>
  <c r="P106" i="7"/>
  <c r="N106" i="7"/>
  <c r="M106" i="7"/>
  <c r="P105" i="7"/>
  <c r="N105" i="7"/>
  <c r="M105" i="7"/>
  <c r="P104" i="7"/>
  <c r="N104" i="7"/>
  <c r="M104" i="7"/>
  <c r="P103" i="7"/>
  <c r="N103" i="7"/>
  <c r="M103" i="7"/>
  <c r="P101" i="7"/>
  <c r="N101" i="7"/>
  <c r="M101" i="7"/>
  <c r="P102" i="7"/>
  <c r="N102" i="7"/>
  <c r="M102" i="7"/>
  <c r="P12" i="7"/>
  <c r="N12" i="7"/>
  <c r="M12" i="7"/>
  <c r="P11" i="7"/>
  <c r="N11" i="7"/>
  <c r="M11" i="7"/>
  <c r="P10" i="7"/>
  <c r="N10" i="7"/>
  <c r="M10" i="7"/>
  <c r="P9" i="7"/>
  <c r="N9" i="7"/>
  <c r="M9" i="7"/>
  <c r="P8" i="7"/>
  <c r="N8" i="7"/>
  <c r="M8" i="7"/>
  <c r="P7" i="7"/>
  <c r="N7" i="7"/>
  <c r="M7" i="7"/>
  <c r="P6" i="7"/>
  <c r="N6" i="7"/>
  <c r="M6" i="7"/>
  <c r="P5" i="7"/>
  <c r="N5" i="7"/>
  <c r="M5" i="7"/>
  <c r="P4" i="7"/>
  <c r="N4" i="7"/>
  <c r="M4" i="7"/>
  <c r="P3" i="7"/>
  <c r="N3" i="7"/>
  <c r="M3" i="7"/>
  <c r="P2" i="7"/>
  <c r="N2" i="7"/>
  <c r="M2" i="7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" i="2"/>
  <c r="O85" i="3" l="1"/>
  <c r="Q85" i="3" s="1"/>
  <c r="O63" i="3"/>
  <c r="Q63" i="3" s="1"/>
  <c r="O55" i="3"/>
  <c r="Q55" i="3" s="1"/>
  <c r="Q77" i="3"/>
  <c r="Q69" i="3"/>
  <c r="Q40" i="3"/>
  <c r="Q100" i="3"/>
  <c r="Q56" i="3"/>
  <c r="Q48" i="3"/>
  <c r="Q33" i="3"/>
  <c r="Q31" i="3"/>
  <c r="Q29" i="3"/>
  <c r="Q27" i="3"/>
  <c r="Q25" i="3"/>
  <c r="Q3" i="3"/>
  <c r="Q28" i="3"/>
  <c r="Q12" i="3"/>
  <c r="Q64" i="3"/>
  <c r="Q93" i="3"/>
  <c r="Q92" i="3"/>
  <c r="Q47" i="3"/>
  <c r="Q51" i="3"/>
  <c r="Q49" i="3"/>
  <c r="Q38" i="3"/>
  <c r="Q36" i="3"/>
  <c r="Q94" i="3"/>
  <c r="Q83" i="3"/>
  <c r="Q81" i="3"/>
  <c r="Q23" i="3"/>
  <c r="Q19" i="3"/>
  <c r="Q7" i="3"/>
  <c r="Q39" i="3"/>
  <c r="Q88" i="3"/>
  <c r="Q86" i="3"/>
  <c r="Q84" i="3"/>
  <c r="Q76" i="3"/>
  <c r="Q72" i="3"/>
  <c r="Q17" i="3"/>
  <c r="Q15" i="3"/>
  <c r="Q13" i="3"/>
  <c r="Q11" i="3"/>
  <c r="Q9" i="3"/>
  <c r="Q62" i="3"/>
  <c r="Q60" i="3"/>
  <c r="Q43" i="3"/>
  <c r="Q41" i="3"/>
  <c r="Q2" i="3"/>
  <c r="Q18" i="3"/>
  <c r="Q10" i="3"/>
  <c r="Q6" i="3"/>
  <c r="Q4" i="3"/>
  <c r="Q59" i="3"/>
  <c r="Q57" i="3"/>
  <c r="Q46" i="3"/>
  <c r="Q44" i="3"/>
  <c r="Q91" i="3"/>
  <c r="Q89" i="3"/>
  <c r="Q96" i="3"/>
  <c r="Q75" i="3"/>
  <c r="Q73" i="3"/>
  <c r="Q34" i="3"/>
  <c r="Q26" i="3"/>
  <c r="Q22" i="3"/>
  <c r="Q67" i="3"/>
  <c r="Q65" i="3"/>
  <c r="Q54" i="3"/>
  <c r="Q52" i="3"/>
  <c r="Q99" i="3"/>
  <c r="Q97" i="3"/>
  <c r="Q80" i="3"/>
  <c r="Q78" i="3"/>
  <c r="Q32" i="3"/>
  <c r="Q16" i="3"/>
  <c r="Q70" i="3"/>
  <c r="Q30" i="3"/>
  <c r="Q24" i="3"/>
  <c r="Q21" i="3"/>
  <c r="Q14" i="3"/>
  <c r="Q8" i="3"/>
  <c r="Q5" i="3"/>
  <c r="Q66" i="3"/>
  <c r="Q61" i="3"/>
  <c r="Q58" i="3"/>
  <c r="Q53" i="3"/>
  <c r="Q50" i="3"/>
  <c r="Q45" i="3"/>
  <c r="Q42" i="3"/>
  <c r="Q37" i="3"/>
  <c r="Q68" i="3"/>
  <c r="Q98" i="3"/>
  <c r="Q95" i="3"/>
  <c r="Q90" i="3"/>
  <c r="Q87" i="3"/>
  <c r="Q82" i="3"/>
  <c r="Q79" i="3"/>
  <c r="Q74" i="3"/>
  <c r="Q71" i="3"/>
  <c r="Q20" i="3"/>
  <c r="O125" i="7"/>
  <c r="O129" i="7"/>
  <c r="O277" i="7"/>
  <c r="O283" i="7"/>
  <c r="U64" i="7"/>
  <c r="U60" i="7"/>
  <c r="U44" i="7"/>
  <c r="U40" i="7"/>
  <c r="U36" i="7"/>
  <c r="O34" i="7"/>
  <c r="O126" i="7"/>
  <c r="O130" i="7"/>
  <c r="O223" i="7"/>
  <c r="O226" i="7"/>
  <c r="O230" i="7"/>
  <c r="O36" i="7"/>
  <c r="O40" i="7"/>
  <c r="O44" i="7"/>
  <c r="O136" i="7"/>
  <c r="O140" i="7"/>
  <c r="O144" i="7"/>
  <c r="O236" i="7"/>
  <c r="O240" i="7"/>
  <c r="O47" i="7"/>
  <c r="O50" i="7"/>
  <c r="O54" i="7"/>
  <c r="O146" i="7"/>
  <c r="O150" i="7"/>
  <c r="O154" i="7"/>
  <c r="O244" i="7"/>
  <c r="O250" i="7"/>
  <c r="O254" i="7"/>
  <c r="O60" i="7"/>
  <c r="O64" i="7"/>
  <c r="O157" i="7"/>
  <c r="O160" i="7"/>
  <c r="O164" i="7"/>
  <c r="O255" i="7"/>
  <c r="O260" i="7"/>
  <c r="O264" i="7"/>
  <c r="O70" i="7"/>
  <c r="O74" i="7"/>
  <c r="O78" i="7"/>
  <c r="O170" i="7"/>
  <c r="O174" i="7"/>
  <c r="O268" i="7"/>
  <c r="O270" i="7"/>
  <c r="O274" i="7"/>
  <c r="U56" i="7"/>
  <c r="U52" i="7"/>
  <c r="U48" i="7"/>
  <c r="U32" i="7"/>
  <c r="U28" i="7"/>
  <c r="U24" i="7"/>
  <c r="O63" i="7"/>
  <c r="O67" i="7"/>
  <c r="O159" i="7"/>
  <c r="O163" i="7"/>
  <c r="O256" i="7"/>
  <c r="O259" i="7"/>
  <c r="O69" i="7"/>
  <c r="O73" i="7"/>
  <c r="O77" i="7"/>
  <c r="O169" i="7"/>
  <c r="O173" i="7"/>
  <c r="O177" i="7"/>
  <c r="O269" i="7"/>
  <c r="O273" i="7"/>
  <c r="O79" i="7"/>
  <c r="O83" i="7"/>
  <c r="O87" i="7"/>
  <c r="O179" i="7"/>
  <c r="O183" i="7"/>
  <c r="O187" i="7"/>
  <c r="O287" i="7"/>
  <c r="O123" i="7"/>
  <c r="O128" i="7"/>
  <c r="O132" i="7"/>
  <c r="O222" i="7"/>
  <c r="O228" i="7"/>
  <c r="O232" i="7"/>
  <c r="O38" i="7"/>
  <c r="O42" i="7"/>
  <c r="O135" i="7"/>
  <c r="O138" i="7"/>
  <c r="O142" i="7"/>
  <c r="O233" i="7"/>
  <c r="O238" i="7"/>
  <c r="O242" i="7"/>
  <c r="O48" i="7"/>
  <c r="O52" i="7"/>
  <c r="O56" i="7"/>
  <c r="O148" i="7"/>
  <c r="O152" i="7"/>
  <c r="O246" i="7"/>
  <c r="O248" i="7"/>
  <c r="O252" i="7"/>
  <c r="O57" i="7"/>
  <c r="O68" i="7"/>
  <c r="O72" i="7"/>
  <c r="O76" i="7"/>
  <c r="O167" i="7"/>
  <c r="O172" i="7"/>
  <c r="O176" i="7"/>
  <c r="O267" i="7"/>
  <c r="O272" i="7"/>
  <c r="O276" i="7"/>
  <c r="O82" i="7"/>
  <c r="O86" i="7"/>
  <c r="O178" i="7"/>
  <c r="O182" i="7"/>
  <c r="O186" i="7"/>
  <c r="O278" i="7"/>
  <c r="O124" i="7"/>
  <c r="O127" i="7"/>
  <c r="O71" i="7"/>
  <c r="O75" i="7"/>
  <c r="O168" i="7"/>
  <c r="O171" i="7"/>
  <c r="O175" i="7"/>
  <c r="O266" i="7"/>
  <c r="O271" i="7"/>
  <c r="O275" i="7"/>
  <c r="U68" i="7"/>
  <c r="U296" i="7"/>
  <c r="O115" i="7"/>
  <c r="O119" i="7"/>
  <c r="O211" i="7"/>
  <c r="O215" i="7"/>
  <c r="O219" i="7"/>
  <c r="O133" i="7"/>
  <c r="O225" i="7"/>
  <c r="O229" i="7"/>
  <c r="O35" i="7"/>
  <c r="O39" i="7"/>
  <c r="O43" i="7"/>
  <c r="O134" i="7"/>
  <c r="O139" i="7"/>
  <c r="O143" i="7"/>
  <c r="O235" i="7"/>
  <c r="O239" i="7"/>
  <c r="O243" i="7"/>
  <c r="O49" i="7"/>
  <c r="O53" i="7"/>
  <c r="O145" i="7"/>
  <c r="O149" i="7"/>
  <c r="O153" i="7"/>
  <c r="O245" i="7"/>
  <c r="O249" i="7"/>
  <c r="O253" i="7"/>
  <c r="O59" i="7"/>
  <c r="U72" i="7"/>
  <c r="U292" i="7"/>
  <c r="U76" i="7"/>
  <c r="U290" i="7"/>
  <c r="O131" i="7"/>
  <c r="O224" i="7"/>
  <c r="O227" i="7"/>
  <c r="O231" i="7"/>
  <c r="O37" i="7"/>
  <c r="O41" i="7"/>
  <c r="O45" i="7"/>
  <c r="O137" i="7"/>
  <c r="O141" i="7"/>
  <c r="O234" i="7"/>
  <c r="O237" i="7"/>
  <c r="O241" i="7"/>
  <c r="O46" i="7"/>
  <c r="O51" i="7"/>
  <c r="O55" i="7"/>
  <c r="O147" i="7"/>
  <c r="O151" i="7"/>
  <c r="O155" i="7"/>
  <c r="O247" i="7"/>
  <c r="O251" i="7"/>
  <c r="O58" i="7"/>
  <c r="O263" i="7"/>
  <c r="O62" i="7"/>
  <c r="O66" i="7"/>
  <c r="O158" i="7"/>
  <c r="O162" i="7"/>
  <c r="O166" i="7"/>
  <c r="O258" i="7"/>
  <c r="O262" i="7"/>
  <c r="O61" i="7"/>
  <c r="O65" i="7"/>
  <c r="O156" i="7"/>
  <c r="O161" i="7"/>
  <c r="O165" i="7"/>
  <c r="O257" i="7"/>
  <c r="O261" i="7"/>
  <c r="O265" i="7"/>
  <c r="U87" i="7"/>
  <c r="U83" i="7"/>
  <c r="U79" i="7"/>
  <c r="U75" i="7"/>
  <c r="U71" i="7"/>
  <c r="U67" i="7"/>
  <c r="U63" i="7"/>
  <c r="U59" i="7"/>
  <c r="U55" i="7"/>
  <c r="U51" i="7"/>
  <c r="U46" i="7"/>
  <c r="U177" i="7"/>
  <c r="U173" i="7"/>
  <c r="O282" i="7"/>
  <c r="O286" i="7"/>
  <c r="U86" i="7"/>
  <c r="U82" i="7"/>
  <c r="U10" i="7"/>
  <c r="U6" i="7"/>
  <c r="U196" i="7"/>
  <c r="U192" i="7"/>
  <c r="U188" i="7"/>
  <c r="U184" i="7"/>
  <c r="U180" i="7"/>
  <c r="U176" i="7"/>
  <c r="O91" i="7"/>
  <c r="O95" i="7"/>
  <c r="O99" i="7"/>
  <c r="O191" i="7"/>
  <c r="O195" i="7"/>
  <c r="O199" i="7"/>
  <c r="O291" i="7"/>
  <c r="O295" i="7"/>
  <c r="U89" i="7"/>
  <c r="U85" i="7"/>
  <c r="U81" i="7"/>
  <c r="U45" i="7"/>
  <c r="U41" i="7"/>
  <c r="U37" i="7"/>
  <c r="U33" i="7"/>
  <c r="U29" i="7"/>
  <c r="U25" i="7"/>
  <c r="U21" i="7"/>
  <c r="U17" i="7"/>
  <c r="U13" i="7"/>
  <c r="U187" i="7"/>
  <c r="U183" i="7"/>
  <c r="U179" i="7"/>
  <c r="U98" i="7"/>
  <c r="U94" i="7"/>
  <c r="U90" i="7"/>
  <c r="U20" i="7"/>
  <c r="U16" i="7"/>
  <c r="U9" i="7"/>
  <c r="U5" i="7"/>
  <c r="U199" i="7"/>
  <c r="U195" i="7"/>
  <c r="U191" i="7"/>
  <c r="O81" i="7"/>
  <c r="O85" i="7"/>
  <c r="O89" i="7"/>
  <c r="O181" i="7"/>
  <c r="O185" i="7"/>
  <c r="O279" i="7"/>
  <c r="O281" i="7"/>
  <c r="O285" i="7"/>
  <c r="U99" i="7"/>
  <c r="U95" i="7"/>
  <c r="U91" i="7"/>
  <c r="U102" i="7"/>
  <c r="O80" i="7"/>
  <c r="O84" i="7"/>
  <c r="O88" i="7"/>
  <c r="O180" i="7"/>
  <c r="O184" i="7"/>
  <c r="O188" i="7"/>
  <c r="O280" i="7"/>
  <c r="O284" i="7"/>
  <c r="U2" i="7"/>
  <c r="U97" i="7"/>
  <c r="U93" i="7"/>
  <c r="U78" i="7"/>
  <c r="U74" i="7"/>
  <c r="U70" i="7"/>
  <c r="U66" i="7"/>
  <c r="U62" i="7"/>
  <c r="U57" i="7"/>
  <c r="U54" i="7"/>
  <c r="U50" i="7"/>
  <c r="U47" i="7"/>
  <c r="U43" i="7"/>
  <c r="U169" i="7"/>
  <c r="U165" i="7"/>
  <c r="U161" i="7"/>
  <c r="U156" i="7"/>
  <c r="U153" i="7"/>
  <c r="U149" i="7"/>
  <c r="U145" i="7"/>
  <c r="U142" i="7"/>
  <c r="U138" i="7"/>
  <c r="U135" i="7"/>
  <c r="U130" i="7"/>
  <c r="U126" i="7"/>
  <c r="U122" i="7"/>
  <c r="U118" i="7"/>
  <c r="U114" i="7"/>
  <c r="U111" i="7"/>
  <c r="U107" i="7"/>
  <c r="U103" i="7"/>
  <c r="U297" i="7"/>
  <c r="U293" i="7"/>
  <c r="U289" i="7"/>
  <c r="U285" i="7"/>
  <c r="U281" i="7"/>
  <c r="U279" i="7"/>
  <c r="U274" i="7"/>
  <c r="U270" i="7"/>
  <c r="U268" i="7"/>
  <c r="U262" i="7"/>
  <c r="U172" i="7"/>
  <c r="U167" i="7"/>
  <c r="U164" i="7"/>
  <c r="U160" i="7"/>
  <c r="U157" i="7"/>
  <c r="U152" i="7"/>
  <c r="U148" i="7"/>
  <c r="U141" i="7"/>
  <c r="U137" i="7"/>
  <c r="U133" i="7"/>
  <c r="U129" i="7"/>
  <c r="U125" i="7"/>
  <c r="U121" i="7"/>
  <c r="U117" i="7"/>
  <c r="U112" i="7"/>
  <c r="U110" i="7"/>
  <c r="U106" i="7"/>
  <c r="U284" i="7"/>
  <c r="U280" i="7"/>
  <c r="U273" i="7"/>
  <c r="U269" i="7"/>
  <c r="U39" i="7"/>
  <c r="U35" i="7"/>
  <c r="U31" i="7"/>
  <c r="U27" i="7"/>
  <c r="U23" i="7"/>
  <c r="U19" i="7"/>
  <c r="U15" i="7"/>
  <c r="U12" i="7"/>
  <c r="U8" i="7"/>
  <c r="U4" i="7"/>
  <c r="U198" i="7"/>
  <c r="U194" i="7"/>
  <c r="U190" i="7"/>
  <c r="U186" i="7"/>
  <c r="U182" i="7"/>
  <c r="U178" i="7"/>
  <c r="U175" i="7"/>
  <c r="U171" i="7"/>
  <c r="U168" i="7"/>
  <c r="U163" i="7"/>
  <c r="U159" i="7"/>
  <c r="U155" i="7"/>
  <c r="U151" i="7"/>
  <c r="U147" i="7"/>
  <c r="U144" i="7"/>
  <c r="U140" i="7"/>
  <c r="U136" i="7"/>
  <c r="U132" i="7"/>
  <c r="U128" i="7"/>
  <c r="U123" i="7"/>
  <c r="O90" i="7"/>
  <c r="O94" i="7"/>
  <c r="O98" i="7"/>
  <c r="O190" i="7"/>
  <c r="O194" i="7"/>
  <c r="O198" i="7"/>
  <c r="O288" i="7"/>
  <c r="O294" i="7"/>
  <c r="O298" i="7"/>
  <c r="U100" i="7"/>
  <c r="U96" i="7"/>
  <c r="U92" i="7"/>
  <c r="U88" i="7"/>
  <c r="U84" i="7"/>
  <c r="U80" i="7"/>
  <c r="U77" i="7"/>
  <c r="U73" i="7"/>
  <c r="U69" i="7"/>
  <c r="U65" i="7"/>
  <c r="U61" i="7"/>
  <c r="U58" i="7"/>
  <c r="U53" i="7"/>
  <c r="U49" i="7"/>
  <c r="U42" i="7"/>
  <c r="U38" i="7"/>
  <c r="U34" i="7"/>
  <c r="U30" i="7"/>
  <c r="U26" i="7"/>
  <c r="U22" i="7"/>
  <c r="U18" i="7"/>
  <c r="U14" i="7"/>
  <c r="U11" i="7"/>
  <c r="U7" i="7"/>
  <c r="U3" i="7"/>
  <c r="U197" i="7"/>
  <c r="U193" i="7"/>
  <c r="U189" i="7"/>
  <c r="U120" i="7"/>
  <c r="U116" i="7"/>
  <c r="U113" i="7"/>
  <c r="U185" i="7"/>
  <c r="U181" i="7"/>
  <c r="U174" i="7"/>
  <c r="U170" i="7"/>
  <c r="U166" i="7"/>
  <c r="U162" i="7"/>
  <c r="U158" i="7"/>
  <c r="U154" i="7"/>
  <c r="U150" i="7"/>
  <c r="U146" i="7"/>
  <c r="U143" i="7"/>
  <c r="U139" i="7"/>
  <c r="U134" i="7"/>
  <c r="U131" i="7"/>
  <c r="U127" i="7"/>
  <c r="U124" i="7"/>
  <c r="U119" i="7"/>
  <c r="U115" i="7"/>
  <c r="U108" i="7"/>
  <c r="U104" i="7"/>
  <c r="U298" i="7"/>
  <c r="U294" i="7"/>
  <c r="U288" i="7"/>
  <c r="U258" i="7"/>
  <c r="U254" i="7"/>
  <c r="U250" i="7"/>
  <c r="U244" i="7"/>
  <c r="U243" i="7"/>
  <c r="U239" i="7"/>
  <c r="U235" i="7"/>
  <c r="U231" i="7"/>
  <c r="U227" i="7"/>
  <c r="U224" i="7"/>
  <c r="U219" i="7"/>
  <c r="U215" i="7"/>
  <c r="U211" i="7"/>
  <c r="U208" i="7"/>
  <c r="U204" i="7"/>
  <c r="U265" i="7"/>
  <c r="U261" i="7"/>
  <c r="U257" i="7"/>
  <c r="U253" i="7"/>
  <c r="U249" i="7"/>
  <c r="U245" i="7"/>
  <c r="U242" i="7"/>
  <c r="U238" i="7"/>
  <c r="U233" i="7"/>
  <c r="U230" i="7"/>
  <c r="U226" i="7"/>
  <c r="U223" i="7"/>
  <c r="U218" i="7"/>
  <c r="U214" i="7"/>
  <c r="U207" i="7"/>
  <c r="U203" i="7"/>
  <c r="U109" i="7"/>
  <c r="U105" i="7"/>
  <c r="U201" i="7"/>
  <c r="U295" i="7"/>
  <c r="U291" i="7"/>
  <c r="U287" i="7"/>
  <c r="U283" i="7"/>
  <c r="U277" i="7"/>
  <c r="U276" i="7"/>
  <c r="U272" i="7"/>
  <c r="U267" i="7"/>
  <c r="U264" i="7"/>
  <c r="U260" i="7"/>
  <c r="U255" i="7"/>
  <c r="U252" i="7"/>
  <c r="U248" i="7"/>
  <c r="U246" i="7"/>
  <c r="U241" i="7"/>
  <c r="U237" i="7"/>
  <c r="U234" i="7"/>
  <c r="U229" i="7"/>
  <c r="U225" i="7"/>
  <c r="U221" i="7"/>
  <c r="U217" i="7"/>
  <c r="U213" i="7"/>
  <c r="U210" i="7"/>
  <c r="U206" i="7"/>
  <c r="U202" i="7"/>
  <c r="U286" i="7"/>
  <c r="U282" i="7"/>
  <c r="U278" i="7"/>
  <c r="U275" i="7"/>
  <c r="U271" i="7"/>
  <c r="U266" i="7"/>
  <c r="U263" i="7"/>
  <c r="U259" i="7"/>
  <c r="U256" i="7"/>
  <c r="U251" i="7"/>
  <c r="U247" i="7"/>
  <c r="U240" i="7"/>
  <c r="U236" i="7"/>
  <c r="U232" i="7"/>
  <c r="U228" i="7"/>
  <c r="U222" i="7"/>
  <c r="U220" i="7"/>
  <c r="U216" i="7"/>
  <c r="U212" i="7"/>
  <c r="U209" i="7"/>
  <c r="U205" i="7"/>
  <c r="U200" i="7"/>
  <c r="O23" i="7"/>
  <c r="O11" i="7"/>
  <c r="O107" i="7"/>
  <c r="O111" i="7"/>
  <c r="O207" i="7"/>
  <c r="O14" i="7"/>
  <c r="O18" i="7"/>
  <c r="O22" i="7"/>
  <c r="O114" i="7"/>
  <c r="O118" i="7"/>
  <c r="O122" i="7"/>
  <c r="O214" i="7"/>
  <c r="O218" i="7"/>
  <c r="O19" i="7"/>
  <c r="O3" i="7"/>
  <c r="O103" i="7"/>
  <c r="O24" i="7"/>
  <c r="O26" i="7"/>
  <c r="O28" i="7"/>
  <c r="O30" i="7"/>
  <c r="O33" i="7"/>
  <c r="O2" i="7"/>
  <c r="O6" i="7"/>
  <c r="O10" i="7"/>
  <c r="O101" i="7"/>
  <c r="O106" i="7"/>
  <c r="O110" i="7"/>
  <c r="O202" i="7"/>
  <c r="O206" i="7"/>
  <c r="O210" i="7"/>
  <c r="O13" i="7"/>
  <c r="O25" i="7"/>
  <c r="O27" i="7"/>
  <c r="O29" i="7"/>
  <c r="O31" i="7"/>
  <c r="O32" i="7"/>
  <c r="O15" i="7"/>
  <c r="O93" i="7"/>
  <c r="O97" i="7"/>
  <c r="O189" i="7"/>
  <c r="O193" i="7"/>
  <c r="O197" i="7"/>
  <c r="O289" i="7"/>
  <c r="O293" i="7"/>
  <c r="O297" i="7"/>
  <c r="Q35" i="3"/>
  <c r="O5" i="7"/>
  <c r="O105" i="7"/>
  <c r="O200" i="7"/>
  <c r="O213" i="7"/>
  <c r="O217" i="7"/>
  <c r="O221" i="7"/>
  <c r="O4" i="7"/>
  <c r="O8" i="7"/>
  <c r="O12" i="7"/>
  <c r="O104" i="7"/>
  <c r="O108" i="7"/>
  <c r="O201" i="7"/>
  <c r="O204" i="7"/>
  <c r="O208" i="7"/>
  <c r="O16" i="7"/>
  <c r="O20" i="7"/>
  <c r="O113" i="7"/>
  <c r="O116" i="7"/>
  <c r="O120" i="7"/>
  <c r="O212" i="7"/>
  <c r="O216" i="7"/>
  <c r="O220" i="7"/>
  <c r="O9" i="7"/>
  <c r="O102" i="7"/>
  <c r="O109" i="7"/>
  <c r="O205" i="7"/>
  <c r="O209" i="7"/>
  <c r="O17" i="7"/>
  <c r="O21" i="7"/>
  <c r="O112" i="7"/>
  <c r="O117" i="7"/>
  <c r="O121" i="7"/>
  <c r="O7" i="7"/>
  <c r="O203" i="7"/>
  <c r="O92" i="7"/>
  <c r="O96" i="7"/>
  <c r="O100" i="7"/>
  <c r="O192" i="7"/>
  <c r="O196" i="7"/>
  <c r="O290" i="7"/>
  <c r="O292" i="7"/>
  <c r="O296" i="7"/>
  <c r="N8" i="2" l="1"/>
  <c r="N9" i="2"/>
  <c r="N7" i="2"/>
  <c r="M2" i="2"/>
  <c r="N2" i="2"/>
  <c r="M3" i="2"/>
  <c r="N3" i="2"/>
  <c r="M4" i="2"/>
  <c r="O4" i="2" s="1"/>
  <c r="N4" i="2"/>
  <c r="M5" i="2"/>
  <c r="O5" i="2" s="1"/>
  <c r="N5" i="2"/>
  <c r="M6" i="2"/>
  <c r="N6" i="2"/>
  <c r="M7" i="2"/>
  <c r="M8" i="2"/>
  <c r="O8" i="2" s="1"/>
  <c r="M9" i="2"/>
  <c r="M10" i="2"/>
  <c r="O10" i="2" s="1"/>
  <c r="N10" i="2"/>
  <c r="M11" i="2"/>
  <c r="O11" i="2" s="1"/>
  <c r="N11" i="2"/>
  <c r="M12" i="2"/>
  <c r="O12" i="2" s="1"/>
  <c r="N12" i="2"/>
  <c r="M13" i="2"/>
  <c r="N13" i="2"/>
  <c r="M14" i="2"/>
  <c r="O14" i="2" s="1"/>
  <c r="N14" i="2"/>
  <c r="M15" i="2"/>
  <c r="N15" i="2"/>
  <c r="M16" i="2"/>
  <c r="N16" i="2"/>
  <c r="M17" i="2"/>
  <c r="N17" i="2"/>
  <c r="M18" i="2"/>
  <c r="O18" i="2" s="1"/>
  <c r="N18" i="2"/>
  <c r="M19" i="2"/>
  <c r="N19" i="2"/>
  <c r="M20" i="2"/>
  <c r="O20" i="2" s="1"/>
  <c r="N20" i="2"/>
  <c r="M21" i="2"/>
  <c r="N21" i="2"/>
  <c r="M22" i="2"/>
  <c r="O22" i="2" s="1"/>
  <c r="N22" i="2"/>
  <c r="M23" i="2"/>
  <c r="N23" i="2"/>
  <c r="M24" i="2"/>
  <c r="O24" i="2" s="1"/>
  <c r="N24" i="2"/>
  <c r="M25" i="2"/>
  <c r="N25" i="2"/>
  <c r="M26" i="2"/>
  <c r="O26" i="2" s="1"/>
  <c r="N26" i="2"/>
  <c r="M27" i="2"/>
  <c r="N27" i="2"/>
  <c r="M28" i="2"/>
  <c r="O28" i="2" s="1"/>
  <c r="N28" i="2"/>
  <c r="M29" i="2"/>
  <c r="N29" i="2"/>
  <c r="M30" i="2"/>
  <c r="O30" i="2" s="1"/>
  <c r="N30" i="2"/>
  <c r="M31" i="2"/>
  <c r="O31" i="2" s="1"/>
  <c r="N31" i="2"/>
  <c r="M32" i="2"/>
  <c r="O32" i="2" s="1"/>
  <c r="N32" i="2"/>
  <c r="M33" i="2"/>
  <c r="N33" i="2"/>
  <c r="M34" i="2"/>
  <c r="O34" i="2" s="1"/>
  <c r="N34" i="2"/>
  <c r="M35" i="2"/>
  <c r="O35" i="2" s="1"/>
  <c r="N35" i="2"/>
  <c r="M36" i="2"/>
  <c r="O36" i="2" s="1"/>
  <c r="N36" i="2"/>
  <c r="M37" i="2"/>
  <c r="N37" i="2"/>
  <c r="M38" i="2"/>
  <c r="O38" i="2" s="1"/>
  <c r="N38" i="2"/>
  <c r="M39" i="2"/>
  <c r="O39" i="2" s="1"/>
  <c r="N39" i="2"/>
  <c r="M40" i="2"/>
  <c r="O40" i="2" s="1"/>
  <c r="N40" i="2"/>
  <c r="M41" i="2"/>
  <c r="N41" i="2"/>
  <c r="M42" i="2"/>
  <c r="O42" i="2" s="1"/>
  <c r="N42" i="2"/>
  <c r="M43" i="2"/>
  <c r="O43" i="2" s="1"/>
  <c r="N43" i="2"/>
  <c r="M44" i="2"/>
  <c r="O44" i="2" s="1"/>
  <c r="N44" i="2"/>
  <c r="M45" i="2"/>
  <c r="N45" i="2"/>
  <c r="M46" i="2"/>
  <c r="O46" i="2" s="1"/>
  <c r="N46" i="2"/>
  <c r="M47" i="2"/>
  <c r="O47" i="2" s="1"/>
  <c r="N47" i="2"/>
  <c r="M48" i="2"/>
  <c r="O48" i="2" s="1"/>
  <c r="N48" i="2"/>
  <c r="M49" i="2"/>
  <c r="N49" i="2"/>
  <c r="M50" i="2"/>
  <c r="O50" i="2" s="1"/>
  <c r="N50" i="2"/>
  <c r="M51" i="2"/>
  <c r="O51" i="2" s="1"/>
  <c r="N51" i="2"/>
  <c r="M52" i="2"/>
  <c r="O52" i="2" s="1"/>
  <c r="N52" i="2"/>
  <c r="M53" i="2"/>
  <c r="N53" i="2"/>
  <c r="M54" i="2"/>
  <c r="O54" i="2" s="1"/>
  <c r="N54" i="2"/>
  <c r="M55" i="2"/>
  <c r="O55" i="2" s="1"/>
  <c r="N55" i="2"/>
  <c r="M56" i="2"/>
  <c r="N56" i="2"/>
  <c r="M57" i="2"/>
  <c r="N57" i="2"/>
  <c r="M58" i="2"/>
  <c r="N58" i="2"/>
  <c r="M59" i="2"/>
  <c r="O59" i="2" s="1"/>
  <c r="N59" i="2"/>
  <c r="M60" i="2"/>
  <c r="N60" i="2"/>
  <c r="M61" i="2"/>
  <c r="N61" i="2"/>
  <c r="M62" i="2"/>
  <c r="N62" i="2"/>
  <c r="M63" i="2"/>
  <c r="O63" i="2" s="1"/>
  <c r="N63" i="2"/>
  <c r="M64" i="2"/>
  <c r="N64" i="2"/>
  <c r="M65" i="2"/>
  <c r="N65" i="2"/>
  <c r="M66" i="2"/>
  <c r="N66" i="2"/>
  <c r="M67" i="2"/>
  <c r="O67" i="2" s="1"/>
  <c r="N67" i="2"/>
  <c r="M68" i="2"/>
  <c r="N68" i="2"/>
  <c r="O68" i="2"/>
  <c r="M69" i="2"/>
  <c r="N69" i="2"/>
  <c r="M70" i="2"/>
  <c r="N70" i="2"/>
  <c r="M71" i="2"/>
  <c r="O71" i="2" s="1"/>
  <c r="N71" i="2"/>
  <c r="M72" i="2"/>
  <c r="N72" i="2"/>
  <c r="M73" i="2"/>
  <c r="N73" i="2"/>
  <c r="M74" i="2"/>
  <c r="N74" i="2"/>
  <c r="M75" i="2"/>
  <c r="O75" i="2" s="1"/>
  <c r="N75" i="2"/>
  <c r="M76" i="2"/>
  <c r="N76" i="2"/>
  <c r="M77" i="2"/>
  <c r="N77" i="2"/>
  <c r="M78" i="2"/>
  <c r="N78" i="2"/>
  <c r="M79" i="2"/>
  <c r="O79" i="2" s="1"/>
  <c r="N79" i="2"/>
  <c r="M80" i="2"/>
  <c r="N80" i="2"/>
  <c r="M81" i="2"/>
  <c r="N81" i="2"/>
  <c r="M82" i="2"/>
  <c r="N82" i="2"/>
  <c r="M83" i="2"/>
  <c r="N83" i="2"/>
  <c r="M84" i="2"/>
  <c r="N84" i="2"/>
  <c r="O84" i="2" s="1"/>
  <c r="M85" i="2"/>
  <c r="O85" i="2" s="1"/>
  <c r="N85" i="2"/>
  <c r="M86" i="2"/>
  <c r="N86" i="2"/>
  <c r="M87" i="2"/>
  <c r="O87" i="2" s="1"/>
  <c r="N87" i="2"/>
  <c r="M88" i="2"/>
  <c r="N88" i="2"/>
  <c r="M89" i="2"/>
  <c r="N89" i="2"/>
  <c r="M90" i="2"/>
  <c r="N90" i="2"/>
  <c r="M91" i="2"/>
  <c r="N91" i="2"/>
  <c r="M92" i="2"/>
  <c r="N92" i="2"/>
  <c r="M93" i="2"/>
  <c r="O93" i="2" s="1"/>
  <c r="N93" i="2"/>
  <c r="M94" i="2"/>
  <c r="N94" i="2"/>
  <c r="M95" i="2"/>
  <c r="O95" i="2" s="1"/>
  <c r="N95" i="2"/>
  <c r="M96" i="2"/>
  <c r="N96" i="2"/>
  <c r="O96" i="2" s="1"/>
  <c r="M97" i="2"/>
  <c r="N97" i="2"/>
  <c r="M98" i="2"/>
  <c r="O98" i="2" s="1"/>
  <c r="N98" i="2"/>
  <c r="M99" i="2"/>
  <c r="N99" i="2"/>
  <c r="M100" i="2"/>
  <c r="O100" i="2" s="1"/>
  <c r="N100" i="2"/>
  <c r="M101" i="2"/>
  <c r="O101" i="2" s="1"/>
  <c r="N101" i="2"/>
  <c r="M102" i="2"/>
  <c r="O102" i="2" s="1"/>
  <c r="N102" i="2"/>
  <c r="M103" i="2"/>
  <c r="O103" i="2" s="1"/>
  <c r="N103" i="2"/>
  <c r="M104" i="2"/>
  <c r="O104" i="2" s="1"/>
  <c r="N104" i="2"/>
  <c r="M105" i="2"/>
  <c r="N105" i="2"/>
  <c r="M106" i="2"/>
  <c r="O106" i="2" s="1"/>
  <c r="N106" i="2"/>
  <c r="M107" i="2"/>
  <c r="N107" i="2"/>
  <c r="M108" i="2"/>
  <c r="N108" i="2"/>
  <c r="M109" i="2"/>
  <c r="O109" i="2" s="1"/>
  <c r="N109" i="2"/>
  <c r="M110" i="2"/>
  <c r="O110" i="2" s="1"/>
  <c r="N110" i="2"/>
  <c r="M111" i="2"/>
  <c r="O111" i="2" s="1"/>
  <c r="N111" i="2"/>
  <c r="M112" i="2"/>
  <c r="O112" i="2" s="1"/>
  <c r="N112" i="2"/>
  <c r="M113" i="2"/>
  <c r="N113" i="2"/>
  <c r="M114" i="2"/>
  <c r="O114" i="2" s="1"/>
  <c r="N114" i="2"/>
  <c r="M115" i="2"/>
  <c r="N115" i="2"/>
  <c r="M116" i="2"/>
  <c r="N116" i="2"/>
  <c r="M117" i="2"/>
  <c r="O117" i="2" s="1"/>
  <c r="N117" i="2"/>
  <c r="M118" i="2"/>
  <c r="O118" i="2" s="1"/>
  <c r="N118" i="2"/>
  <c r="M119" i="2"/>
  <c r="O119" i="2" s="1"/>
  <c r="N119" i="2"/>
  <c r="M120" i="2"/>
  <c r="O120" i="2" s="1"/>
  <c r="N120" i="2"/>
  <c r="M121" i="2"/>
  <c r="N121" i="2"/>
  <c r="M122" i="2"/>
  <c r="O122" i="2" s="1"/>
  <c r="N122" i="2"/>
  <c r="M123" i="2"/>
  <c r="N123" i="2"/>
  <c r="M124" i="2"/>
  <c r="N124" i="2"/>
  <c r="M125" i="2"/>
  <c r="N125" i="2"/>
  <c r="O125" i="2"/>
  <c r="M126" i="2"/>
  <c r="O126" i="2" s="1"/>
  <c r="N126" i="2"/>
  <c r="M127" i="2"/>
  <c r="N127" i="2"/>
  <c r="M128" i="2"/>
  <c r="O128" i="2" s="1"/>
  <c r="N128" i="2"/>
  <c r="M129" i="2"/>
  <c r="N129" i="2"/>
  <c r="O129" i="2" s="1"/>
  <c r="M130" i="2"/>
  <c r="O130" i="2" s="1"/>
  <c r="N130" i="2"/>
  <c r="M131" i="2"/>
  <c r="N131" i="2"/>
  <c r="M132" i="2"/>
  <c r="N132" i="2"/>
  <c r="M133" i="2"/>
  <c r="N133" i="2"/>
  <c r="M134" i="2"/>
  <c r="O134" i="2" s="1"/>
  <c r="N134" i="2"/>
  <c r="M135" i="2"/>
  <c r="N135" i="2"/>
  <c r="M136" i="2"/>
  <c r="O136" i="2" s="1"/>
  <c r="N136" i="2"/>
  <c r="M137" i="2"/>
  <c r="N137" i="2"/>
  <c r="M138" i="2"/>
  <c r="O138" i="2" s="1"/>
  <c r="N138" i="2"/>
  <c r="M139" i="2"/>
  <c r="N139" i="2"/>
  <c r="M140" i="2"/>
  <c r="N140" i="2"/>
  <c r="M141" i="2"/>
  <c r="N141" i="2"/>
  <c r="M142" i="2"/>
  <c r="O142" i="2" s="1"/>
  <c r="N142" i="2"/>
  <c r="M143" i="2"/>
  <c r="N143" i="2"/>
  <c r="M144" i="2"/>
  <c r="O144" i="2" s="1"/>
  <c r="N144" i="2"/>
  <c r="M145" i="2"/>
  <c r="N145" i="2"/>
  <c r="M146" i="2"/>
  <c r="O146" i="2" s="1"/>
  <c r="N146" i="2"/>
  <c r="M147" i="2"/>
  <c r="N147" i="2"/>
  <c r="M148" i="2"/>
  <c r="N148" i="2"/>
  <c r="M149" i="2"/>
  <c r="O149" i="2" s="1"/>
  <c r="N149" i="2"/>
  <c r="M150" i="2"/>
  <c r="O150" i="2" s="1"/>
  <c r="N150" i="2"/>
  <c r="M151" i="2"/>
  <c r="O151" i="2" s="1"/>
  <c r="N151" i="2"/>
  <c r="M152" i="2"/>
  <c r="O152" i="2" s="1"/>
  <c r="N152" i="2"/>
  <c r="M153" i="2"/>
  <c r="N153" i="2"/>
  <c r="M154" i="2"/>
  <c r="O154" i="2" s="1"/>
  <c r="N154" i="2"/>
  <c r="M155" i="2"/>
  <c r="N155" i="2"/>
  <c r="M156" i="2"/>
  <c r="N156" i="2"/>
  <c r="M157" i="2"/>
  <c r="O157" i="2" s="1"/>
  <c r="N157" i="2"/>
  <c r="M158" i="2"/>
  <c r="O158" i="2" s="1"/>
  <c r="N158" i="2"/>
  <c r="M159" i="2"/>
  <c r="O159" i="2" s="1"/>
  <c r="N159" i="2"/>
  <c r="M160" i="2"/>
  <c r="O160" i="2" s="1"/>
  <c r="N160" i="2"/>
  <c r="M161" i="2"/>
  <c r="N161" i="2"/>
  <c r="M162" i="2"/>
  <c r="O162" i="2" s="1"/>
  <c r="N162" i="2"/>
  <c r="M163" i="2"/>
  <c r="N163" i="2"/>
  <c r="M164" i="2"/>
  <c r="N164" i="2"/>
  <c r="M165" i="2"/>
  <c r="O165" i="2" s="1"/>
  <c r="N165" i="2"/>
  <c r="M166" i="2"/>
  <c r="O166" i="2" s="1"/>
  <c r="N166" i="2"/>
  <c r="M167" i="2"/>
  <c r="O167" i="2" s="1"/>
  <c r="N167" i="2"/>
  <c r="M168" i="2"/>
  <c r="O168" i="2" s="1"/>
  <c r="N168" i="2"/>
  <c r="M169" i="2"/>
  <c r="N169" i="2"/>
  <c r="M170" i="2"/>
  <c r="O170" i="2" s="1"/>
  <c r="N170" i="2"/>
  <c r="M171" i="2"/>
  <c r="N171" i="2"/>
  <c r="M172" i="2"/>
  <c r="N172" i="2"/>
  <c r="M173" i="2"/>
  <c r="O173" i="2" s="1"/>
  <c r="N173" i="2"/>
  <c r="M174" i="2"/>
  <c r="O174" i="2" s="1"/>
  <c r="N174" i="2"/>
  <c r="M175" i="2"/>
  <c r="O175" i="2" s="1"/>
  <c r="N175" i="2"/>
  <c r="M176" i="2"/>
  <c r="O176" i="2" s="1"/>
  <c r="N176" i="2"/>
  <c r="M177" i="2"/>
  <c r="N177" i="2"/>
  <c r="M178" i="2"/>
  <c r="O178" i="2" s="1"/>
  <c r="N178" i="2"/>
  <c r="M179" i="2"/>
  <c r="N179" i="2"/>
  <c r="M180" i="2"/>
  <c r="N180" i="2"/>
  <c r="M181" i="2"/>
  <c r="O181" i="2" s="1"/>
  <c r="N181" i="2"/>
  <c r="M182" i="2"/>
  <c r="O182" i="2" s="1"/>
  <c r="N182" i="2"/>
  <c r="M183" i="2"/>
  <c r="O183" i="2" s="1"/>
  <c r="N183" i="2"/>
  <c r="M184" i="2"/>
  <c r="O184" i="2" s="1"/>
  <c r="N184" i="2"/>
  <c r="M185" i="2"/>
  <c r="N185" i="2"/>
  <c r="M186" i="2"/>
  <c r="O186" i="2" s="1"/>
  <c r="N186" i="2"/>
  <c r="M187" i="2"/>
  <c r="N187" i="2"/>
  <c r="M188" i="2"/>
  <c r="N188" i="2"/>
  <c r="M189" i="2"/>
  <c r="O189" i="2" s="1"/>
  <c r="N189" i="2"/>
  <c r="M190" i="2"/>
  <c r="O190" i="2" s="1"/>
  <c r="N190" i="2"/>
  <c r="M191" i="2"/>
  <c r="O191" i="2" s="1"/>
  <c r="N191" i="2"/>
  <c r="M192" i="2"/>
  <c r="O192" i="2" s="1"/>
  <c r="N192" i="2"/>
  <c r="M193" i="2"/>
  <c r="N193" i="2"/>
  <c r="M194" i="2"/>
  <c r="O194" i="2" s="1"/>
  <c r="N194" i="2"/>
  <c r="M195" i="2"/>
  <c r="N195" i="2"/>
  <c r="M196" i="2"/>
  <c r="N196" i="2"/>
  <c r="M197" i="2"/>
  <c r="O197" i="2" s="1"/>
  <c r="N197" i="2"/>
  <c r="M198" i="2"/>
  <c r="O198" i="2" s="1"/>
  <c r="N198" i="2"/>
  <c r="M199" i="2"/>
  <c r="O199" i="2" s="1"/>
  <c r="N199" i="2"/>
  <c r="M200" i="2"/>
  <c r="O200" i="2" s="1"/>
  <c r="N200" i="2"/>
  <c r="M201" i="2"/>
  <c r="N201" i="2"/>
  <c r="M202" i="2"/>
  <c r="O202" i="2" s="1"/>
  <c r="N202" i="2"/>
  <c r="M203" i="2"/>
  <c r="N203" i="2"/>
  <c r="M204" i="2"/>
  <c r="N204" i="2"/>
  <c r="M205" i="2"/>
  <c r="O205" i="2" s="1"/>
  <c r="N205" i="2"/>
  <c r="M206" i="2"/>
  <c r="O206" i="2" s="1"/>
  <c r="N206" i="2"/>
  <c r="M207" i="2"/>
  <c r="O207" i="2" s="1"/>
  <c r="N207" i="2"/>
  <c r="M208" i="2"/>
  <c r="O208" i="2" s="1"/>
  <c r="N208" i="2"/>
  <c r="M209" i="2"/>
  <c r="N209" i="2"/>
  <c r="M210" i="2"/>
  <c r="O210" i="2" s="1"/>
  <c r="N210" i="2"/>
  <c r="M211" i="2"/>
  <c r="N211" i="2"/>
  <c r="M212" i="2"/>
  <c r="N212" i="2"/>
  <c r="M213" i="2"/>
  <c r="O213" i="2" s="1"/>
  <c r="N213" i="2"/>
  <c r="M214" i="2"/>
  <c r="O214" i="2" s="1"/>
  <c r="N214" i="2"/>
  <c r="M215" i="2"/>
  <c r="O215" i="2" s="1"/>
  <c r="N215" i="2"/>
  <c r="M216" i="2"/>
  <c r="O216" i="2" s="1"/>
  <c r="N216" i="2"/>
  <c r="M217" i="2"/>
  <c r="N217" i="2"/>
  <c r="M218" i="2"/>
  <c r="O218" i="2" s="1"/>
  <c r="N218" i="2"/>
  <c r="M219" i="2"/>
  <c r="N219" i="2"/>
  <c r="M220" i="2"/>
  <c r="N220" i="2"/>
  <c r="M221" i="2"/>
  <c r="O221" i="2" s="1"/>
  <c r="N221" i="2"/>
  <c r="M222" i="2"/>
  <c r="O222" i="2" s="1"/>
  <c r="N222" i="2"/>
  <c r="M223" i="2"/>
  <c r="O223" i="2" s="1"/>
  <c r="N223" i="2"/>
  <c r="M224" i="2"/>
  <c r="O224" i="2" s="1"/>
  <c r="N224" i="2"/>
  <c r="M225" i="2"/>
  <c r="N225" i="2"/>
  <c r="M226" i="2"/>
  <c r="O226" i="2" s="1"/>
  <c r="N226" i="2"/>
  <c r="M227" i="2"/>
  <c r="O227" i="2" s="1"/>
  <c r="N227" i="2"/>
  <c r="M228" i="2"/>
  <c r="O228" i="2" s="1"/>
  <c r="N228" i="2"/>
  <c r="M229" i="2"/>
  <c r="O229" i="2" s="1"/>
  <c r="N229" i="2"/>
  <c r="M230" i="2"/>
  <c r="O230" i="2" s="1"/>
  <c r="N230" i="2"/>
  <c r="M231" i="2"/>
  <c r="N231" i="2"/>
  <c r="M232" i="2"/>
  <c r="O232" i="2" s="1"/>
  <c r="N232" i="2"/>
  <c r="M233" i="2"/>
  <c r="N233" i="2"/>
  <c r="M234" i="2"/>
  <c r="O234" i="2" s="1"/>
  <c r="N234" i="2"/>
  <c r="M235" i="2"/>
  <c r="N235" i="2"/>
  <c r="M236" i="2"/>
  <c r="N236" i="2"/>
  <c r="M237" i="2"/>
  <c r="N237" i="2"/>
  <c r="M238" i="2"/>
  <c r="N238" i="2"/>
  <c r="O238" i="2"/>
  <c r="M239" i="2"/>
  <c r="O239" i="2" s="1"/>
  <c r="N239" i="2"/>
  <c r="M240" i="2"/>
  <c r="N240" i="2"/>
  <c r="M241" i="2"/>
  <c r="N241" i="2"/>
  <c r="M242" i="2"/>
  <c r="N242" i="2"/>
  <c r="M243" i="2"/>
  <c r="O243" i="2" s="1"/>
  <c r="N243" i="2"/>
  <c r="M244" i="2"/>
  <c r="N244" i="2"/>
  <c r="M245" i="2"/>
  <c r="O245" i="2" s="1"/>
  <c r="N245" i="2"/>
  <c r="M246" i="2"/>
  <c r="O246" i="2" s="1"/>
  <c r="N246" i="2"/>
  <c r="M247" i="2"/>
  <c r="N247" i="2"/>
  <c r="M248" i="2"/>
  <c r="O248" i="2" s="1"/>
  <c r="N248" i="2"/>
  <c r="M249" i="2"/>
  <c r="N249" i="2"/>
  <c r="M250" i="2"/>
  <c r="O250" i="2" s="1"/>
  <c r="N250" i="2"/>
  <c r="M251" i="2"/>
  <c r="N251" i="2"/>
  <c r="M252" i="2"/>
  <c r="N252" i="2"/>
  <c r="M253" i="2"/>
  <c r="N253" i="2"/>
  <c r="M254" i="2"/>
  <c r="O254" i="2" s="1"/>
  <c r="N254" i="2"/>
  <c r="M255" i="2"/>
  <c r="O255" i="2" s="1"/>
  <c r="N255" i="2"/>
  <c r="M256" i="2"/>
  <c r="O256" i="2" s="1"/>
  <c r="N256" i="2"/>
  <c r="M257" i="2"/>
  <c r="N257" i="2"/>
  <c r="M258" i="2"/>
  <c r="O258" i="2" s="1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O292" i="2" s="1"/>
  <c r="N292" i="2"/>
  <c r="M293" i="2"/>
  <c r="O293" i="2" s="1"/>
  <c r="N293" i="2"/>
  <c r="M294" i="2"/>
  <c r="O294" i="2" s="1"/>
  <c r="N294" i="2"/>
  <c r="M295" i="2"/>
  <c r="N295" i="2"/>
  <c r="M296" i="2"/>
  <c r="O296" i="2" s="1"/>
  <c r="N296" i="2"/>
  <c r="M297" i="2"/>
  <c r="N297" i="2"/>
  <c r="M298" i="2"/>
  <c r="O298" i="2" s="1"/>
  <c r="N298" i="2"/>
  <c r="O290" i="2" l="1"/>
  <c r="O286" i="2"/>
  <c r="O284" i="2"/>
  <c r="O282" i="2"/>
  <c r="O280" i="2"/>
  <c r="O278" i="2"/>
  <c r="O274" i="2"/>
  <c r="O272" i="2"/>
  <c r="O270" i="2"/>
  <c r="O268" i="2"/>
  <c r="O266" i="2"/>
  <c r="O264" i="2"/>
  <c r="O262" i="2"/>
  <c r="O217" i="2"/>
  <c r="O201" i="2"/>
  <c r="O193" i="2"/>
  <c r="O108" i="2"/>
  <c r="O53" i="2"/>
  <c r="O49" i="2"/>
  <c r="O16" i="2"/>
  <c r="O3" i="2"/>
  <c r="O291" i="2"/>
  <c r="O289" i="2"/>
  <c r="O287" i="2"/>
  <c r="O279" i="2"/>
  <c r="O277" i="2"/>
  <c r="O271" i="2"/>
  <c r="O269" i="2"/>
  <c r="O263" i="2"/>
  <c r="O261" i="2"/>
  <c r="O259" i="2"/>
  <c r="O253" i="2"/>
  <c r="O249" i="2"/>
  <c r="O242" i="2"/>
  <c r="O240" i="2"/>
  <c r="O148" i="2"/>
  <c r="O143" i="2"/>
  <c r="O141" i="2"/>
  <c r="O135" i="2"/>
  <c r="O133" i="2"/>
  <c r="O127" i="2"/>
  <c r="O94" i="2"/>
  <c r="O90" i="2"/>
  <c r="O88" i="2"/>
  <c r="O86" i="2"/>
  <c r="O82" i="2"/>
  <c r="O80" i="2"/>
  <c r="O78" i="2"/>
  <c r="O76" i="2"/>
  <c r="O74" i="2"/>
  <c r="O72" i="2"/>
  <c r="O70" i="2"/>
  <c r="O27" i="2"/>
  <c r="O23" i="2"/>
  <c r="O19" i="2"/>
  <c r="O15" i="2"/>
  <c r="O6" i="2"/>
  <c r="O260" i="2"/>
  <c r="O66" i="2"/>
  <c r="O64" i="2"/>
  <c r="O62" i="2"/>
  <c r="O60" i="2"/>
  <c r="O58" i="2"/>
  <c r="O56" i="2"/>
  <c r="O2" i="2"/>
  <c r="O169" i="2"/>
  <c r="O140" i="2"/>
  <c r="O273" i="2"/>
  <c r="O265" i="2"/>
  <c r="O244" i="2"/>
  <c r="O237" i="2"/>
  <c r="O233" i="2"/>
  <c r="O180" i="2"/>
  <c r="O153" i="2"/>
  <c r="O89" i="2"/>
  <c r="O77" i="2"/>
  <c r="O73" i="2"/>
  <c r="O25" i="2"/>
  <c r="O220" i="2"/>
  <c r="O188" i="2"/>
  <c r="O156" i="2"/>
  <c r="O145" i="2"/>
  <c r="O113" i="2"/>
  <c r="O65" i="2"/>
  <c r="O37" i="2"/>
  <c r="O33" i="2"/>
  <c r="O13" i="2"/>
  <c r="O297" i="2"/>
  <c r="O285" i="2"/>
  <c r="O281" i="2"/>
  <c r="O276" i="2"/>
  <c r="O225" i="2"/>
  <c r="O204" i="2"/>
  <c r="O196" i="2"/>
  <c r="O177" i="2"/>
  <c r="O172" i="2"/>
  <c r="O161" i="2"/>
  <c r="O137" i="2"/>
  <c r="O132" i="2"/>
  <c r="O121" i="2"/>
  <c r="O97" i="2"/>
  <c r="O92" i="2"/>
  <c r="O61" i="2"/>
  <c r="O21" i="2"/>
  <c r="O17" i="2"/>
  <c r="O288" i="2"/>
  <c r="O257" i="2"/>
  <c r="O241" i="2"/>
  <c r="O209" i="2"/>
  <c r="O185" i="2"/>
  <c r="O164" i="2"/>
  <c r="O124" i="2"/>
  <c r="O105" i="2"/>
  <c r="O81" i="2"/>
  <c r="O69" i="2"/>
  <c r="O57" i="2"/>
  <c r="O45" i="2"/>
  <c r="O41" i="2"/>
  <c r="O29" i="2"/>
  <c r="O9" i="2"/>
  <c r="O7" i="2"/>
  <c r="O275" i="2"/>
  <c r="O252" i="2"/>
  <c r="O247" i="2"/>
  <c r="O212" i="2"/>
  <c r="O116" i="2"/>
  <c r="O295" i="2"/>
  <c r="O236" i="2"/>
  <c r="O231" i="2"/>
  <c r="O283" i="2"/>
  <c r="O267" i="2"/>
  <c r="O251" i="2"/>
  <c r="O235" i="2"/>
  <c r="O219" i="2"/>
  <c r="O203" i="2"/>
  <c r="O187" i="2"/>
  <c r="O171" i="2"/>
  <c r="O155" i="2"/>
  <c r="O139" i="2"/>
  <c r="O123" i="2"/>
  <c r="O107" i="2"/>
  <c r="O91" i="2"/>
  <c r="O211" i="2"/>
  <c r="O195" i="2"/>
  <c r="O179" i="2"/>
  <c r="O163" i="2"/>
  <c r="O147" i="2"/>
  <c r="O131" i="2"/>
  <c r="O115" i="2"/>
  <c r="O99" i="2"/>
  <c r="O83" i="2"/>
</calcChain>
</file>

<file path=xl/sharedStrings.xml><?xml version="1.0" encoding="utf-8"?>
<sst xmlns="http://schemas.openxmlformats.org/spreadsheetml/2006/main" count="83" uniqueCount="39">
  <si>
    <t>Entities</t>
  </si>
  <si>
    <t>Malicious</t>
  </si>
  <si>
    <t>Separation</t>
  </si>
  <si>
    <t>Average Time to Find</t>
  </si>
  <si>
    <t>Time Out Count</t>
  </si>
  <si>
    <t>Time Out Max Value</t>
  </si>
  <si>
    <t>Success Rate</t>
  </si>
  <si>
    <t>Detectors</t>
  </si>
  <si>
    <t>Searchers Extinct Count</t>
  </si>
  <si>
    <t>Average Good Finds</t>
  </si>
  <si>
    <t>Average False Positives</t>
  </si>
  <si>
    <t>Average False Negatives</t>
  </si>
  <si>
    <t>no of successes</t>
  </si>
  <si>
    <t>Total Time</t>
  </si>
  <si>
    <t>New Avergae</t>
  </si>
  <si>
    <t>P(Mean)</t>
  </si>
  <si>
    <t>mean(ln(x))</t>
  </si>
  <si>
    <t>SDln(x)</t>
  </si>
  <si>
    <t>sd</t>
  </si>
  <si>
    <t>Relative Perf</t>
  </si>
  <si>
    <t>Win/Loss</t>
  </si>
  <si>
    <t>SD</t>
  </si>
  <si>
    <t>Mean(ln(x))</t>
  </si>
  <si>
    <t>SD(ln(x))</t>
  </si>
  <si>
    <t>Relative probability</t>
  </si>
  <si>
    <t>lognormdist of no IDS</t>
  </si>
  <si>
    <t>Corrected Prob</t>
  </si>
  <si>
    <t>Percentage Point Delta</t>
  </si>
  <si>
    <t>% point delta</t>
  </si>
  <si>
    <t>Mean ln(x)</t>
  </si>
  <si>
    <t>Standard Deviation</t>
  </si>
  <si>
    <t>Percentage where searcher was killed</t>
  </si>
  <si>
    <t>lognorm.dist of IDS</t>
  </si>
  <si>
    <t>lognorm.dist of no ids</t>
  </si>
  <si>
    <t>corrected probability</t>
  </si>
  <si>
    <t>Lognorm.dist of IDS</t>
  </si>
  <si>
    <t>SD ln(x)</t>
  </si>
  <si>
    <t>percentage of searchers extinct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</si>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</sst>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results</a:t>
            </a:r>
            <a:r>
              <a:rPr lang="en-GB" baseline="0"/>
              <a:t> comparing overall performance of IDS and no IDS searcher performance in a benign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Sep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'Benign-IDS'!$Q$2:$Q$12</c:f>
              <c:numCache>
                <c:formatCode>General</c:formatCode>
                <c:ptCount val="11"/>
                <c:pt idx="0">
                  <c:v>-0.95161548706398369</c:v>
                </c:pt>
                <c:pt idx="1">
                  <c:v>0.93993953420611343</c:v>
                </c:pt>
                <c:pt idx="2">
                  <c:v>2.2167465127601815</c:v>
                </c:pt>
                <c:pt idx="3">
                  <c:v>1.56596345779485</c:v>
                </c:pt>
                <c:pt idx="4">
                  <c:v>0.25832372271638038</c:v>
                </c:pt>
                <c:pt idx="5">
                  <c:v>0.22916662017359313</c:v>
                </c:pt>
                <c:pt idx="6">
                  <c:v>-3.1840246914129011</c:v>
                </c:pt>
                <c:pt idx="7">
                  <c:v>0.93675615411822344</c:v>
                </c:pt>
                <c:pt idx="8">
                  <c:v>4.7879824180729891</c:v>
                </c:pt>
                <c:pt idx="9">
                  <c:v>1.3417284948206265</c:v>
                </c:pt>
                <c:pt idx="10">
                  <c:v>-2.4285575450058827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3B3-8812-EDB8D7F696A0}"/>
            </c:ext>
          </c:extLst>
        </c:ser>
        <c:ser>
          <c:idx val="1"/>
          <c:order val="1"/>
          <c:tx>
            <c:v>1 Detector- Sep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'Benign-IDS'!$Q$13:$Q$23</c:f>
              <c:numCache>
                <c:formatCode>General</c:formatCode>
                <c:ptCount val="11"/>
                <c:pt idx="0">
                  <c:v>-1.0938707713564311</c:v>
                </c:pt>
                <c:pt idx="1">
                  <c:v>-1.7833176906767001</c:v>
                </c:pt>
                <c:pt idx="2">
                  <c:v>2.675983339633814</c:v>
                </c:pt>
                <c:pt idx="3">
                  <c:v>0.44178229986551187</c:v>
                </c:pt>
                <c:pt idx="4">
                  <c:v>4.8094060426390968</c:v>
                </c:pt>
                <c:pt idx="5">
                  <c:v>2.3487150695943315</c:v>
                </c:pt>
                <c:pt idx="6">
                  <c:v>-5.3990133834654674</c:v>
                </c:pt>
                <c:pt idx="7">
                  <c:v>-0.36753056734721845</c:v>
                </c:pt>
                <c:pt idx="8">
                  <c:v>-3.7946702405972421</c:v>
                </c:pt>
                <c:pt idx="9">
                  <c:v>1.4554529597676114</c:v>
                </c:pt>
                <c:pt idx="10">
                  <c:v>-3.6720542501764486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3B3-8812-EDB8D7F696A0}"/>
            </c:ext>
          </c:extLst>
        </c:ser>
        <c:ser>
          <c:idx val="2"/>
          <c:order val="2"/>
          <c:tx>
            <c:v>1 Detector- Sep 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'Benign-IDS'!$Q$24:$Q$34</c:f>
              <c:numCache>
                <c:formatCode>General</c:formatCode>
                <c:ptCount val="11"/>
                <c:pt idx="0">
                  <c:v>5.0440277136547422</c:v>
                </c:pt>
                <c:pt idx="1">
                  <c:v>0.68056291697380367</c:v>
                </c:pt>
                <c:pt idx="2">
                  <c:v>5.0238730535689164</c:v>
                </c:pt>
                <c:pt idx="3">
                  <c:v>0.53000306012987997</c:v>
                </c:pt>
                <c:pt idx="4">
                  <c:v>1.6251012559977851</c:v>
                </c:pt>
                <c:pt idx="5">
                  <c:v>2.4588794286881988</c:v>
                </c:pt>
                <c:pt idx="6">
                  <c:v>-1.2217729649546594</c:v>
                </c:pt>
                <c:pt idx="7">
                  <c:v>-2.1202087059625674</c:v>
                </c:pt>
                <c:pt idx="8">
                  <c:v>-1.0605774484689467</c:v>
                </c:pt>
                <c:pt idx="9">
                  <c:v>-4.6542727508111392</c:v>
                </c:pt>
                <c:pt idx="10">
                  <c:v>-4.5581465537169183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5-43B3-8812-EDB8D7F696A0}"/>
            </c:ext>
          </c:extLst>
        </c:ser>
        <c:ser>
          <c:idx val="3"/>
          <c:order val="3"/>
          <c:tx>
            <c:v>5 Detectors- Sep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'Benign-IDS'!$Q$35:$Q$45</c:f>
              <c:numCache>
                <c:formatCode>General</c:formatCode>
                <c:ptCount val="11"/>
                <c:pt idx="0">
                  <c:v>8.4479580856950616</c:v>
                </c:pt>
                <c:pt idx="1">
                  <c:v>9.8500625803698902</c:v>
                </c:pt>
                <c:pt idx="2">
                  <c:v>8.3352751677039816</c:v>
                </c:pt>
                <c:pt idx="3">
                  <c:v>5.8122245572438169</c:v>
                </c:pt>
                <c:pt idx="4">
                  <c:v>6.1574108079884171</c:v>
                </c:pt>
                <c:pt idx="5">
                  <c:v>1.8987018458956451</c:v>
                </c:pt>
                <c:pt idx="6">
                  <c:v>-0.56326064315183055</c:v>
                </c:pt>
                <c:pt idx="7">
                  <c:v>-1.9391570903064981</c:v>
                </c:pt>
                <c:pt idx="8">
                  <c:v>1.6394570645328344E-2</c:v>
                </c:pt>
                <c:pt idx="9">
                  <c:v>-0.82395540454248684</c:v>
                </c:pt>
                <c:pt idx="10">
                  <c:v>-3.4738925118383279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5-43B3-8812-EDB8D7F696A0}"/>
            </c:ext>
          </c:extLst>
        </c:ser>
        <c:ser>
          <c:idx val="4"/>
          <c:order val="4"/>
          <c:tx>
            <c:v>5 Detectors- Sep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'Benign-IDS'!$Q$46:$Q$56</c:f>
              <c:numCache>
                <c:formatCode>General</c:formatCode>
                <c:ptCount val="11"/>
                <c:pt idx="0">
                  <c:v>11.119665409367052</c:v>
                </c:pt>
                <c:pt idx="1">
                  <c:v>10.787665830227422</c:v>
                </c:pt>
                <c:pt idx="2">
                  <c:v>10.875585377775931</c:v>
                </c:pt>
                <c:pt idx="3">
                  <c:v>5.6654972788900189</c:v>
                </c:pt>
                <c:pt idx="4">
                  <c:v>6.3576341336793352</c:v>
                </c:pt>
                <c:pt idx="5">
                  <c:v>8.4349574962918723</c:v>
                </c:pt>
                <c:pt idx="6">
                  <c:v>-0.49770869656866612</c:v>
                </c:pt>
                <c:pt idx="7">
                  <c:v>0.18440884752568554</c:v>
                </c:pt>
                <c:pt idx="8">
                  <c:v>-4.5538337460625193</c:v>
                </c:pt>
                <c:pt idx="9">
                  <c:v>-0.89853088756848276</c:v>
                </c:pt>
                <c:pt idx="10">
                  <c:v>-6.0557002452625799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5-43B3-8812-EDB8D7F696A0}"/>
            </c:ext>
          </c:extLst>
        </c:ser>
        <c:ser>
          <c:idx val="5"/>
          <c:order val="5"/>
          <c:tx>
            <c:v>5 Detectors- Sep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'Benign-IDS'!$Q$57:$Q$67</c:f>
              <c:numCache>
                <c:formatCode>General</c:formatCode>
                <c:ptCount val="11"/>
                <c:pt idx="0">
                  <c:v>15.321620724711737</c:v>
                </c:pt>
                <c:pt idx="1">
                  <c:v>10.767021207262006</c:v>
                </c:pt>
                <c:pt idx="2">
                  <c:v>7.1878215752986137</c:v>
                </c:pt>
                <c:pt idx="3">
                  <c:v>6.6181068855990732</c:v>
                </c:pt>
                <c:pt idx="4">
                  <c:v>-0.42977929602172615</c:v>
                </c:pt>
                <c:pt idx="5">
                  <c:v>2.8603503825951337</c:v>
                </c:pt>
                <c:pt idx="6">
                  <c:v>-3.8302648961464181</c:v>
                </c:pt>
                <c:pt idx="7">
                  <c:v>-6.6114403048844528</c:v>
                </c:pt>
                <c:pt idx="8">
                  <c:v>-6.0089549998880551</c:v>
                </c:pt>
                <c:pt idx="9">
                  <c:v>-9.8817755620327681</c:v>
                </c:pt>
                <c:pt idx="10">
                  <c:v>-11.886859063730332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5-43B3-8812-EDB8D7F696A0}"/>
            </c:ext>
          </c:extLst>
        </c:ser>
        <c:ser>
          <c:idx val="6"/>
          <c:order val="6"/>
          <c:tx>
            <c:v>10 Detectors- Sep 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'Benign-IDS'!$Q$68:$Q$78</c:f>
              <c:numCache>
                <c:formatCode>General</c:formatCode>
                <c:ptCount val="11"/>
                <c:pt idx="0">
                  <c:v>14.12045656402915</c:v>
                </c:pt>
                <c:pt idx="1">
                  <c:v>15.493419640097105</c:v>
                </c:pt>
                <c:pt idx="2">
                  <c:v>4.2787535692582201</c:v>
                </c:pt>
                <c:pt idx="3">
                  <c:v>5.644708215736749</c:v>
                </c:pt>
                <c:pt idx="4">
                  <c:v>6.5330767590245253</c:v>
                </c:pt>
                <c:pt idx="5">
                  <c:v>7.2526910556131918</c:v>
                </c:pt>
                <c:pt idx="6">
                  <c:v>2.0210550179178721</c:v>
                </c:pt>
                <c:pt idx="7">
                  <c:v>-4.0755326159593537</c:v>
                </c:pt>
                <c:pt idx="8">
                  <c:v>-0.32948265453254244</c:v>
                </c:pt>
                <c:pt idx="9">
                  <c:v>-7.0576230933006023E-2</c:v>
                </c:pt>
                <c:pt idx="10">
                  <c:v>-6.674492483814209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5-43B3-8812-EDB8D7F696A0}"/>
            </c:ext>
          </c:extLst>
        </c:ser>
        <c:ser>
          <c:idx val="7"/>
          <c:order val="7"/>
          <c:tx>
            <c:v>10 Detectors- Sep 10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'Benign-IDS'!$Q$79:$Q$89</c:f>
              <c:numCache>
                <c:formatCode>General</c:formatCode>
                <c:ptCount val="11"/>
                <c:pt idx="0">
                  <c:v>17.895738259551653</c:v>
                </c:pt>
                <c:pt idx="1">
                  <c:v>18.561927741339769</c:v>
                </c:pt>
                <c:pt idx="2">
                  <c:v>11.75939550402736</c:v>
                </c:pt>
                <c:pt idx="3">
                  <c:v>8.1134268344510865</c:v>
                </c:pt>
                <c:pt idx="4">
                  <c:v>7.3115214298184235</c:v>
                </c:pt>
                <c:pt idx="5">
                  <c:v>6.536905716267583</c:v>
                </c:pt>
                <c:pt idx="6">
                  <c:v>-0.34509526041495153</c:v>
                </c:pt>
                <c:pt idx="7">
                  <c:v>-1.2358098503453929</c:v>
                </c:pt>
                <c:pt idx="8">
                  <c:v>-5.7479783410231526</c:v>
                </c:pt>
                <c:pt idx="9">
                  <c:v>-5.1698258761250333</c:v>
                </c:pt>
                <c:pt idx="10">
                  <c:v>-8.9179275990443898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5-43B3-8812-EDB8D7F696A0}"/>
            </c:ext>
          </c:extLst>
        </c:ser>
        <c:ser>
          <c:idx val="8"/>
          <c:order val="8"/>
          <c:tx>
            <c:v>10 Detectors- Sep 15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'Benign-IDS'!$Q$90:$Q$100</c:f>
              <c:numCache>
                <c:formatCode>General</c:formatCode>
                <c:ptCount val="11"/>
                <c:pt idx="0">
                  <c:v>22.101827322839974</c:v>
                </c:pt>
                <c:pt idx="1">
                  <c:v>17.560007833557655</c:v>
                </c:pt>
                <c:pt idx="2">
                  <c:v>11.50113264564313</c:v>
                </c:pt>
                <c:pt idx="3">
                  <c:v>4.5673535538213628</c:v>
                </c:pt>
                <c:pt idx="4">
                  <c:v>-0.52495238336740524</c:v>
                </c:pt>
                <c:pt idx="5">
                  <c:v>4.2710173435262178</c:v>
                </c:pt>
                <c:pt idx="6">
                  <c:v>-1.078088541919342</c:v>
                </c:pt>
                <c:pt idx="7">
                  <c:v>-5.4732324835069068</c:v>
                </c:pt>
                <c:pt idx="8">
                  <c:v>-9.0359207616796162</c:v>
                </c:pt>
                <c:pt idx="9">
                  <c:v>-12.351010877282354</c:v>
                </c:pt>
                <c:pt idx="10">
                  <c:v>-15.385057613422848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5-43B3-8812-EDB8D7F6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740240"/>
        <c:axId val="434730400"/>
      </c:barChart>
      <c:catAx>
        <c:axId val="43474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swarm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0400"/>
        <c:crosses val="autoZero"/>
        <c:auto val="1"/>
        <c:lblAlgn val="ctr"/>
        <c:lblOffset val="100"/>
        <c:noMultiLvlLbl val="0"/>
      </c:catAx>
      <c:valAx>
        <c:axId val="434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point advantage</a:t>
                </a:r>
                <a:r>
                  <a:rPr lang="en-GB" baseline="0"/>
                  <a:t> of using IDS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 </a:t>
            </a:r>
            <a:r>
              <a:rPr lang="en-GB" baseline="0"/>
              <a:t>for single searcher to locate a target with starting separation of 10 and 10 malicious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IDS'!$G$57:$G$67</c:f>
              <c:numCache>
                <c:formatCode>General</c:formatCode>
                <c:ptCount val="11"/>
                <c:pt idx="0">
                  <c:v>14.5299145299145</c:v>
                </c:pt>
                <c:pt idx="1">
                  <c:v>13.1944444444444</c:v>
                </c:pt>
                <c:pt idx="2">
                  <c:v>10.8734402852049</c:v>
                </c:pt>
                <c:pt idx="3">
                  <c:v>9.9099099099099099</c:v>
                </c:pt>
                <c:pt idx="4">
                  <c:v>9.0909090909090899</c:v>
                </c:pt>
                <c:pt idx="5">
                  <c:v>5.8380414312617699</c:v>
                </c:pt>
                <c:pt idx="6">
                  <c:v>6.3670411985018696</c:v>
                </c:pt>
                <c:pt idx="7">
                  <c:v>4.7619047619047601</c:v>
                </c:pt>
                <c:pt idx="8">
                  <c:v>6.7164179104477597</c:v>
                </c:pt>
                <c:pt idx="9">
                  <c:v>6.0150375939849603</c:v>
                </c:pt>
                <c:pt idx="10">
                  <c:v>5.8380414312617699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'Hostile-IDS'!$I$57:$I$67</c:f>
              <c:numCache>
                <c:formatCode>General</c:formatCode>
                <c:ptCount val="11"/>
                <c:pt idx="0">
                  <c:v>63.1313131313131</c:v>
                </c:pt>
                <c:pt idx="1">
                  <c:v>62.111801242235998</c:v>
                </c:pt>
                <c:pt idx="2">
                  <c:v>46.695095948827202</c:v>
                </c:pt>
                <c:pt idx="3">
                  <c:v>43.502824858757002</c:v>
                </c:pt>
                <c:pt idx="4">
                  <c:v>42.462600690448703</c:v>
                </c:pt>
                <c:pt idx="5">
                  <c:v>42.129629629629598</c:v>
                </c:pt>
                <c:pt idx="6">
                  <c:v>41.860465116279002</c:v>
                </c:pt>
                <c:pt idx="7">
                  <c:v>47.423764458464703</c:v>
                </c:pt>
                <c:pt idx="8">
                  <c:v>43.181818181818102</c:v>
                </c:pt>
                <c:pt idx="9">
                  <c:v>46.466809421841504</c:v>
                </c:pt>
                <c:pt idx="10">
                  <c:v>46.120689655172399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'Hostile-IDS'!$I$156:$I$166</c:f>
              <c:numCache>
                <c:formatCode>General</c:formatCode>
                <c:ptCount val="11"/>
                <c:pt idx="0">
                  <c:v>58.892815076560602</c:v>
                </c:pt>
                <c:pt idx="1">
                  <c:v>61.199510403916697</c:v>
                </c:pt>
                <c:pt idx="2">
                  <c:v>47.368421052631497</c:v>
                </c:pt>
                <c:pt idx="3">
                  <c:v>34.123847167325401</c:v>
                </c:pt>
                <c:pt idx="4">
                  <c:v>34.725848563968597</c:v>
                </c:pt>
                <c:pt idx="5">
                  <c:v>37.578027465667901</c:v>
                </c:pt>
                <c:pt idx="6">
                  <c:v>38.5749385749385</c:v>
                </c:pt>
                <c:pt idx="7">
                  <c:v>40.047961630695397</c:v>
                </c:pt>
                <c:pt idx="8">
                  <c:v>41.520467836257303</c:v>
                </c:pt>
                <c:pt idx="9">
                  <c:v>44.134078212290497</c:v>
                </c:pt>
                <c:pt idx="10">
                  <c:v>45.711183496199702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'Hostile-IDS'!$I$255:$I$265</c:f>
              <c:numCache>
                <c:formatCode>General</c:formatCode>
                <c:ptCount val="11"/>
                <c:pt idx="0">
                  <c:v>47.312961011591099</c:v>
                </c:pt>
                <c:pt idx="1">
                  <c:v>47.753396029258099</c:v>
                </c:pt>
                <c:pt idx="2">
                  <c:v>46.751863684771003</c:v>
                </c:pt>
                <c:pt idx="3">
                  <c:v>30.069930069929999</c:v>
                </c:pt>
                <c:pt idx="4">
                  <c:v>26.900584795321599</c:v>
                </c:pt>
                <c:pt idx="5">
                  <c:v>27.745664739884301</c:v>
                </c:pt>
                <c:pt idx="6">
                  <c:v>31.787175989085899</c:v>
                </c:pt>
                <c:pt idx="7">
                  <c:v>31.600547195622401</c:v>
                </c:pt>
                <c:pt idx="8">
                  <c:v>36.548223350253799</c:v>
                </c:pt>
                <c:pt idx="9">
                  <c:v>38.118811881188101</c:v>
                </c:pt>
                <c:pt idx="10">
                  <c:v>39.393939393939299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IDS'!$D$57:$D$67</c:f>
              <c:numCache>
                <c:formatCode>General</c:formatCode>
                <c:ptCount val="11"/>
                <c:pt idx="0">
                  <c:v>360.72941176470499</c:v>
                </c:pt>
                <c:pt idx="1">
                  <c:v>340.25</c:v>
                </c:pt>
                <c:pt idx="2">
                  <c:v>288.47540983606501</c:v>
                </c:pt>
                <c:pt idx="3">
                  <c:v>162.981818181818</c:v>
                </c:pt>
                <c:pt idx="4">
                  <c:v>105.02</c:v>
                </c:pt>
                <c:pt idx="5">
                  <c:v>91.290322580645096</c:v>
                </c:pt>
                <c:pt idx="6">
                  <c:v>79.382352941176407</c:v>
                </c:pt>
                <c:pt idx="7">
                  <c:v>70.040000000000006</c:v>
                </c:pt>
                <c:pt idx="8">
                  <c:v>69.9444444444444</c:v>
                </c:pt>
                <c:pt idx="9">
                  <c:v>66.6875</c:v>
                </c:pt>
                <c:pt idx="10">
                  <c:v>65.354838709677395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'Hostile-IDS'!$E$57:$E$67</c:f>
              <c:numCache>
                <c:formatCode>General</c:formatCode>
                <c:ptCount val="11"/>
                <c:pt idx="0">
                  <c:v>1665.6959999999999</c:v>
                </c:pt>
                <c:pt idx="1">
                  <c:v>1656.2940000000001</c:v>
                </c:pt>
                <c:pt idx="2">
                  <c:v>1522.9315068493099</c:v>
                </c:pt>
                <c:pt idx="3">
                  <c:v>1274.00259740259</c:v>
                </c:pt>
                <c:pt idx="4">
                  <c:v>1207.6016260162601</c:v>
                </c:pt>
                <c:pt idx="5">
                  <c:v>1125.4972527472501</c:v>
                </c:pt>
                <c:pt idx="6">
                  <c:v>1421.44444444444</c:v>
                </c:pt>
                <c:pt idx="7">
                  <c:v>1122.4434589800401</c:v>
                </c:pt>
                <c:pt idx="8">
                  <c:v>1037.25</c:v>
                </c:pt>
                <c:pt idx="9">
                  <c:v>1176.0783410138199</c:v>
                </c:pt>
                <c:pt idx="10">
                  <c:v>1265.85747663551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'Hostile-IDS'!$E$156:$E$166</c:f>
              <c:numCache>
                <c:formatCode>General</c:formatCode>
                <c:ptCount val="11"/>
                <c:pt idx="0">
                  <c:v>907.73599999999999</c:v>
                </c:pt>
                <c:pt idx="1">
                  <c:v>875.00800000000004</c:v>
                </c:pt>
                <c:pt idx="2">
                  <c:v>664.68444444444401</c:v>
                </c:pt>
                <c:pt idx="3">
                  <c:v>441.06177606177602</c:v>
                </c:pt>
                <c:pt idx="4">
                  <c:v>319.30451127819498</c:v>
                </c:pt>
                <c:pt idx="5">
                  <c:v>267.159468438538</c:v>
                </c:pt>
                <c:pt idx="6">
                  <c:v>256.57324840764301</c:v>
                </c:pt>
                <c:pt idx="7">
                  <c:v>235.06287425149699</c:v>
                </c:pt>
                <c:pt idx="8">
                  <c:v>181.98028169014</c:v>
                </c:pt>
                <c:pt idx="9">
                  <c:v>184.28354430379699</c:v>
                </c:pt>
                <c:pt idx="10">
                  <c:v>195.88598574821799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'Hostile-IDS'!$E$255:$E$265</c:f>
              <c:numCache>
                <c:formatCode>General</c:formatCode>
                <c:ptCount val="11"/>
                <c:pt idx="0">
                  <c:v>644.43875278396399</c:v>
                </c:pt>
                <c:pt idx="1">
                  <c:v>614.40481400437602</c:v>
                </c:pt>
                <c:pt idx="2">
                  <c:v>595.10250569476</c:v>
                </c:pt>
                <c:pt idx="3">
                  <c:v>397.195348837209</c:v>
                </c:pt>
                <c:pt idx="4">
                  <c:v>253.945652173913</c:v>
                </c:pt>
                <c:pt idx="5">
                  <c:v>222.203125</c:v>
                </c:pt>
                <c:pt idx="6">
                  <c:v>183.54935622317501</c:v>
                </c:pt>
                <c:pt idx="7">
                  <c:v>143.142857142857</c:v>
                </c:pt>
                <c:pt idx="8">
                  <c:v>139.697916666666</c:v>
                </c:pt>
                <c:pt idx="9">
                  <c:v>125.058441558441</c:v>
                </c:pt>
                <c:pt idx="10">
                  <c:v>124.78153846153801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Inpendent</a:t>
                </a:r>
                <a:r>
                  <a:rPr lang="en-GB" baseline="0"/>
                  <a:t> E</a:t>
                </a:r>
                <a:r>
                  <a:rPr lang="en-GB"/>
                  <a:t>ntities (not including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success of locating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 </a:t>
            </a:r>
            <a:r>
              <a:rPr lang="en-GB" baseline="0"/>
              <a:t>for single searcher to locate a target with starting separation of 10 and 5 malicious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IDS'!$G$46:$G$56</c:f>
              <c:numCache>
                <c:formatCode>General</c:formatCode>
                <c:ptCount val="11"/>
                <c:pt idx="0">
                  <c:v>28.571428571428498</c:v>
                </c:pt>
                <c:pt idx="1">
                  <c:v>25.925925925925899</c:v>
                </c:pt>
                <c:pt idx="2">
                  <c:v>22.239502332814901</c:v>
                </c:pt>
                <c:pt idx="3">
                  <c:v>20.634920634920601</c:v>
                </c:pt>
                <c:pt idx="4">
                  <c:v>16.805324459234601</c:v>
                </c:pt>
                <c:pt idx="5">
                  <c:v>13.941480206540399</c:v>
                </c:pt>
                <c:pt idx="6">
                  <c:v>16.6666666666666</c:v>
                </c:pt>
                <c:pt idx="7">
                  <c:v>14.0893470790378</c:v>
                </c:pt>
                <c:pt idx="8">
                  <c:v>12.126537785588701</c:v>
                </c:pt>
                <c:pt idx="9">
                  <c:v>12.891986062717701</c:v>
                </c:pt>
                <c:pt idx="10">
                  <c:v>16.5275459098497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'Hostile-IDS'!$I$46:$I$56</c:f>
              <c:numCache>
                <c:formatCode>General</c:formatCode>
                <c:ptCount val="11"/>
                <c:pt idx="0">
                  <c:v>71.736011477761807</c:v>
                </c:pt>
                <c:pt idx="1">
                  <c:v>71.022727272727195</c:v>
                </c:pt>
                <c:pt idx="2">
                  <c:v>61.199510403916697</c:v>
                </c:pt>
                <c:pt idx="3">
                  <c:v>54.466230936819102</c:v>
                </c:pt>
                <c:pt idx="4">
                  <c:v>52.0833333333333</c:v>
                </c:pt>
                <c:pt idx="5">
                  <c:v>51.759834368530001</c:v>
                </c:pt>
                <c:pt idx="6">
                  <c:v>54.644808743169399</c:v>
                </c:pt>
                <c:pt idx="7">
                  <c:v>53.191489361702097</c:v>
                </c:pt>
                <c:pt idx="8">
                  <c:v>55.865921787709397</c:v>
                </c:pt>
                <c:pt idx="9">
                  <c:v>52.137643378519201</c:v>
                </c:pt>
                <c:pt idx="10">
                  <c:v>57.870370370370303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'Hostile-IDS'!$I$145:$I$155</c:f>
              <c:numCache>
                <c:formatCode>General</c:formatCode>
                <c:ptCount val="11"/>
                <c:pt idx="0">
                  <c:v>57.803468208092397</c:v>
                </c:pt>
                <c:pt idx="1">
                  <c:v>62.266500622664999</c:v>
                </c:pt>
                <c:pt idx="2">
                  <c:v>51.5463917525773</c:v>
                </c:pt>
                <c:pt idx="3">
                  <c:v>42.726231386025198</c:v>
                </c:pt>
                <c:pt idx="4">
                  <c:v>37.027707808564202</c:v>
                </c:pt>
                <c:pt idx="5">
                  <c:v>42.528735632183903</c:v>
                </c:pt>
                <c:pt idx="6">
                  <c:v>40.6175771971496</c:v>
                </c:pt>
                <c:pt idx="7">
                  <c:v>47.589098532494702</c:v>
                </c:pt>
                <c:pt idx="8">
                  <c:v>48.132780082987502</c:v>
                </c:pt>
                <c:pt idx="9">
                  <c:v>47.8623566214807</c:v>
                </c:pt>
                <c:pt idx="10">
                  <c:v>50.505050505050498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'Hostile-IDS'!$I$244:$I$254</c:f>
              <c:numCache>
                <c:formatCode>General</c:formatCode>
                <c:ptCount val="11"/>
                <c:pt idx="0">
                  <c:v>49.849548645937801</c:v>
                </c:pt>
                <c:pt idx="1">
                  <c:v>47.589098532494702</c:v>
                </c:pt>
                <c:pt idx="2">
                  <c:v>48.132780082987502</c:v>
                </c:pt>
                <c:pt idx="3">
                  <c:v>34.123847167325401</c:v>
                </c:pt>
                <c:pt idx="4">
                  <c:v>28.263988522238101</c:v>
                </c:pt>
                <c:pt idx="5">
                  <c:v>28.8762446657183</c:v>
                </c:pt>
                <c:pt idx="6">
                  <c:v>32.523616734142998</c:v>
                </c:pt>
                <c:pt idx="7">
                  <c:v>33.155080213903702</c:v>
                </c:pt>
                <c:pt idx="8">
                  <c:v>38.271604938271601</c:v>
                </c:pt>
                <c:pt idx="9">
                  <c:v>40.828402366863898</c:v>
                </c:pt>
                <c:pt idx="10">
                  <c:v>44.258639910813798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'Hostile-IDS'!$E$46:$E$56</c:f>
              <c:numCache>
                <c:formatCode>General</c:formatCode>
                <c:ptCount val="11"/>
                <c:pt idx="0">
                  <c:v>1634.002</c:v>
                </c:pt>
                <c:pt idx="1">
                  <c:v>1553.7819999999999</c:v>
                </c:pt>
                <c:pt idx="2">
                  <c:v>1287.0219999999999</c:v>
                </c:pt>
                <c:pt idx="3">
                  <c:v>1087.644</c:v>
                </c:pt>
                <c:pt idx="4">
                  <c:v>997.00800000000004</c:v>
                </c:pt>
                <c:pt idx="5">
                  <c:v>986.68600000000004</c:v>
                </c:pt>
                <c:pt idx="6">
                  <c:v>925.72400000000005</c:v>
                </c:pt>
                <c:pt idx="7">
                  <c:v>916.178</c:v>
                </c:pt>
                <c:pt idx="8">
                  <c:v>1016.0839999999999</c:v>
                </c:pt>
                <c:pt idx="9">
                  <c:v>915.37599999999998</c:v>
                </c:pt>
                <c:pt idx="10">
                  <c:v>965.85599999999999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'Hostile-IDS'!$E$145:$E$155</c:f>
              <c:numCache>
                <c:formatCode>General</c:formatCode>
                <c:ptCount val="11"/>
                <c:pt idx="0">
                  <c:v>853.53</c:v>
                </c:pt>
                <c:pt idx="1">
                  <c:v>845.11400000000003</c:v>
                </c:pt>
                <c:pt idx="2">
                  <c:v>646.62199999999996</c:v>
                </c:pt>
                <c:pt idx="3">
                  <c:v>408.26005361930203</c:v>
                </c:pt>
                <c:pt idx="4">
                  <c:v>294.87074829931902</c:v>
                </c:pt>
                <c:pt idx="5">
                  <c:v>241.72702702702699</c:v>
                </c:pt>
                <c:pt idx="6">
                  <c:v>213.57602339181199</c:v>
                </c:pt>
                <c:pt idx="7">
                  <c:v>198.442731277533</c:v>
                </c:pt>
                <c:pt idx="8">
                  <c:v>197.898706896551</c:v>
                </c:pt>
                <c:pt idx="9">
                  <c:v>187.324618736383</c:v>
                </c:pt>
                <c:pt idx="10">
                  <c:v>173.57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'Hostile-IDS'!$E$244:$E$254</c:f>
              <c:numCache>
                <c:formatCode>General</c:formatCode>
                <c:ptCount val="11"/>
                <c:pt idx="0">
                  <c:v>691.17102615694102</c:v>
                </c:pt>
                <c:pt idx="1">
                  <c:v>639.30176211453704</c:v>
                </c:pt>
                <c:pt idx="2">
                  <c:v>612.883620689655</c:v>
                </c:pt>
                <c:pt idx="3">
                  <c:v>378.81853281853199</c:v>
                </c:pt>
                <c:pt idx="4">
                  <c:v>292.21319796954299</c:v>
                </c:pt>
                <c:pt idx="5">
                  <c:v>207.970443349753</c:v>
                </c:pt>
                <c:pt idx="6">
                  <c:v>138.95435684647299</c:v>
                </c:pt>
                <c:pt idx="7">
                  <c:v>144.822580645161</c:v>
                </c:pt>
                <c:pt idx="8">
                  <c:v>124.8</c:v>
                </c:pt>
                <c:pt idx="9">
                  <c:v>120.495652173913</c:v>
                </c:pt>
                <c:pt idx="10">
                  <c:v>113.37531486146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 (Not</a:t>
                </a:r>
                <a:r>
                  <a:rPr lang="en-GB" baseline="0"/>
                  <a:t> including searcher)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success of locating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 for diffrent size</a:t>
            </a:r>
            <a:r>
              <a:rPr lang="en-GB" baseline="0"/>
              <a:t> IDS with different starting seaparations. Data used is from swarm size of 40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('Hostile-No IDS'!$G$18,'Hostile-No IDS'!$G$51,'Hostile-No IDS'!$G$84)</c:f>
              <c:numCache>
                <c:formatCode>General</c:formatCode>
                <c:ptCount val="3"/>
                <c:pt idx="0">
                  <c:v>58.2750582750582</c:v>
                </c:pt>
                <c:pt idx="1">
                  <c:v>13.941480206540399</c:v>
                </c:pt>
                <c:pt idx="2">
                  <c:v>3.1007751937984498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('Hostile-IDS'!$I$18,'Hostile-IDS'!$I$51,'Hostile-IDS'!$I$84)</c:f>
              <c:numCache>
                <c:formatCode>General</c:formatCode>
                <c:ptCount val="3"/>
                <c:pt idx="0">
                  <c:v>74.626865671641795</c:v>
                </c:pt>
                <c:pt idx="1">
                  <c:v>51.759834368530001</c:v>
                </c:pt>
                <c:pt idx="2">
                  <c:v>45.474372955288899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('Hostile-IDS'!$I$117,'Hostile-IDS'!$I$150,'Hostile-IDS'!$I$183)</c:f>
              <c:numCache>
                <c:formatCode>General</c:formatCode>
                <c:ptCount val="3"/>
                <c:pt idx="0">
                  <c:v>73.099415204678294</c:v>
                </c:pt>
                <c:pt idx="1">
                  <c:v>42.528735632183903</c:v>
                </c:pt>
                <c:pt idx="2">
                  <c:v>29.7752808988764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('Hostile-IDS'!$I$216,'Hostile-IDS'!$I$249,'Hostile-IDS'!$I$282)</c:f>
              <c:numCache>
                <c:formatCode>General</c:formatCode>
                <c:ptCount val="3"/>
                <c:pt idx="0">
                  <c:v>71.942446043165404</c:v>
                </c:pt>
                <c:pt idx="1">
                  <c:v>28.8762446657183</c:v>
                </c:pt>
                <c:pt idx="2">
                  <c:v>16.805324459234601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('Hostile-No IDS'!$D$18,'Hostile-No IDS'!$D$51,'Hostile-No IDS'!$D$84)</c:f>
              <c:numCache>
                <c:formatCode>General</c:formatCode>
                <c:ptCount val="3"/>
                <c:pt idx="0">
                  <c:v>30.97</c:v>
                </c:pt>
                <c:pt idx="1">
                  <c:v>114.09876543209801</c:v>
                </c:pt>
                <c:pt idx="2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('Hostile-IDS'!$E$18,'Hostile-IDS'!$E$51,'Hostile-IDS'!$E$84)</c:f>
              <c:numCache>
                <c:formatCode>General</c:formatCode>
                <c:ptCount val="3"/>
                <c:pt idx="0">
                  <c:v>384.916</c:v>
                </c:pt>
                <c:pt idx="1">
                  <c:v>986.68600000000004</c:v>
                </c:pt>
                <c:pt idx="2">
                  <c:v>1198.91846522781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('Hostile-IDS'!$E$117,'Hostile-IDS'!$E$150,'Hostile-IDS'!$E$183)</c:f>
              <c:numCache>
                <c:formatCode>General</c:formatCode>
                <c:ptCount val="3"/>
                <c:pt idx="0">
                  <c:v>86.06</c:v>
                </c:pt>
                <c:pt idx="1">
                  <c:v>241.72702702702699</c:v>
                </c:pt>
                <c:pt idx="2">
                  <c:v>371.76415094339598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('Hostile-No IDS'!$C$2,'Hostile-No IDS'!$C$35,'Hostile-No IDS'!$C$68)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('Hostile-IDS'!$E$216,'Hostile-IDS'!$E$249,'Hostile-IDS'!$E$282)</c:f>
              <c:numCache>
                <c:formatCode>General</c:formatCode>
                <c:ptCount val="3"/>
                <c:pt idx="0">
                  <c:v>64.281999999999996</c:v>
                </c:pt>
                <c:pt idx="1">
                  <c:v>207.970443349753</c:v>
                </c:pt>
                <c:pt idx="2">
                  <c:v>358.83168316831598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Starting Separation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success of locating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 for diffrent size</a:t>
            </a:r>
            <a:r>
              <a:rPr lang="en-GB" baseline="0"/>
              <a:t> IDS with different numbers of malicious entities. Data used is from swarm size of 40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('Hostile-No IDS'!$G$40,'Hostile-No IDS'!$G$51,'Hostile-No IDS'!$G$62)</c:f>
              <c:numCache>
                <c:formatCode>General</c:formatCode>
                <c:ptCount val="3"/>
                <c:pt idx="0">
                  <c:v>50.454086781029197</c:v>
                </c:pt>
                <c:pt idx="1">
                  <c:v>13.941480206540399</c:v>
                </c:pt>
                <c:pt idx="2">
                  <c:v>5.8380414312617699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('Hostile-IDS'!$I$40,'Hostile-IDS'!$I$51,'Hostile-IDS'!$I$62)</c:f>
              <c:numCache>
                <c:formatCode>General</c:formatCode>
                <c:ptCount val="3"/>
                <c:pt idx="0">
                  <c:v>70.521861777150903</c:v>
                </c:pt>
                <c:pt idx="1">
                  <c:v>51.759834368530001</c:v>
                </c:pt>
                <c:pt idx="2">
                  <c:v>42.129629629629598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('Hostile-IDS'!$I$139,'Hostile-IDS'!$I$150,'Hostile-IDS'!$I$161)</c:f>
              <c:numCache>
                <c:formatCode>General</c:formatCode>
                <c:ptCount val="3"/>
                <c:pt idx="0">
                  <c:v>47.1458773784355</c:v>
                </c:pt>
                <c:pt idx="1">
                  <c:v>42.528735632183903</c:v>
                </c:pt>
                <c:pt idx="2">
                  <c:v>37.578027465667901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('Hostile-IDS'!$I$238,'Hostile-IDS'!$I$249,'Hostile-IDS'!$I$260)</c:f>
              <c:numCache>
                <c:formatCode>General</c:formatCode>
                <c:ptCount val="3"/>
                <c:pt idx="0">
                  <c:v>29.478138222849001</c:v>
                </c:pt>
                <c:pt idx="1">
                  <c:v>28.8762446657183</c:v>
                </c:pt>
                <c:pt idx="2">
                  <c:v>27.745664739884301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('Hostile-No IDS'!$D$40,'Hostile-No IDS'!$D$51,'Hostile-No IDS'!$D$62)</c:f>
              <c:numCache>
                <c:formatCode>General</c:formatCode>
                <c:ptCount val="3"/>
                <c:pt idx="0">
                  <c:v>138.852</c:v>
                </c:pt>
                <c:pt idx="1">
                  <c:v>114.09876543209801</c:v>
                </c:pt>
                <c:pt idx="2">
                  <c:v>91.290322580645096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('Hostile-IDS'!$E$40,'Hostile-IDS'!$E$51,'Hostile-IDS'!$E$62)</c:f>
              <c:numCache>
                <c:formatCode>General</c:formatCode>
                <c:ptCount val="3"/>
                <c:pt idx="0">
                  <c:v>476.91</c:v>
                </c:pt>
                <c:pt idx="1">
                  <c:v>986.68600000000004</c:v>
                </c:pt>
                <c:pt idx="2">
                  <c:v>1125.4972527472501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('Hostile-IDS'!$E$139,'Hostile-IDS'!$E$150,'Hostile-IDS'!$E$161)</c:f>
              <c:numCache>
                <c:formatCode>General</c:formatCode>
                <c:ptCount val="3"/>
                <c:pt idx="0">
                  <c:v>192.840807174887</c:v>
                </c:pt>
                <c:pt idx="1">
                  <c:v>241.72702702702699</c:v>
                </c:pt>
                <c:pt idx="2">
                  <c:v>267.159468438538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('Hostile-IDS'!$E$238,'Hostile-IDS'!$E$249,'Hostile-IDS'!$E$260)</c:f>
              <c:numCache>
                <c:formatCode>General</c:formatCode>
                <c:ptCount val="3"/>
                <c:pt idx="0">
                  <c:v>182.13875598086099</c:v>
                </c:pt>
                <c:pt idx="1">
                  <c:v>207.970443349753</c:v>
                </c:pt>
                <c:pt idx="2">
                  <c:v>222.203125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Malicious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success of locating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Searcher find times with % times searcher killed. separation of 10 and 5 malicious entities.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Searcher Removed-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IDS'!$L$46:$L$56</c:f>
              <c:numCache>
                <c:formatCode>General</c:formatCode>
                <c:ptCount val="11"/>
                <c:pt idx="0">
                  <c:v>0.93301440617423248</c:v>
                </c:pt>
                <c:pt idx="1">
                  <c:v>0.9191489244346468</c:v>
                </c:pt>
                <c:pt idx="2">
                  <c:v>0.96744485666600122</c:v>
                </c:pt>
                <c:pt idx="3">
                  <c:v>0.92141936398868529</c:v>
                </c:pt>
                <c:pt idx="4">
                  <c:v>0.92841466180468424</c:v>
                </c:pt>
                <c:pt idx="5">
                  <c:v>0.82775785421686077</c:v>
                </c:pt>
                <c:pt idx="6">
                  <c:v>0.81679594313093495</c:v>
                </c:pt>
                <c:pt idx="7">
                  <c:v>0.81731442340301563</c:v>
                </c:pt>
                <c:pt idx="8">
                  <c:v>0.69190617156649614</c:v>
                </c:pt>
                <c:pt idx="9">
                  <c:v>0.65824533184308642</c:v>
                </c:pt>
                <c:pt idx="10">
                  <c:v>0.61066920660834079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88C-8C86-A0E626A5A9FC}"/>
            </c:ext>
          </c:extLst>
        </c:ser>
        <c:ser>
          <c:idx val="2"/>
          <c:order val="2"/>
          <c:tx>
            <c:v>% Searcher Removed- 1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'Hostile-IDS'!$Y$46:$Y$56</c:f>
              <c:numCache>
                <c:formatCode>General</c:formatCode>
                <c:ptCount val="11"/>
                <c:pt idx="0">
                  <c:v>28.263988522238101</c:v>
                </c:pt>
                <c:pt idx="1">
                  <c:v>28.977272727272702</c:v>
                </c:pt>
                <c:pt idx="2">
                  <c:v>38.800489596083203</c:v>
                </c:pt>
                <c:pt idx="3">
                  <c:v>45.533769063180799</c:v>
                </c:pt>
                <c:pt idx="4">
                  <c:v>47.9166666666666</c:v>
                </c:pt>
                <c:pt idx="5">
                  <c:v>48.2401656314699</c:v>
                </c:pt>
                <c:pt idx="6">
                  <c:v>45.355191256830601</c:v>
                </c:pt>
                <c:pt idx="7">
                  <c:v>46.808510638297797</c:v>
                </c:pt>
                <c:pt idx="8">
                  <c:v>44.134078212290497</c:v>
                </c:pt>
                <c:pt idx="9">
                  <c:v>47.8623566214807</c:v>
                </c:pt>
                <c:pt idx="10">
                  <c:v>42.129629629629598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88C-8C86-A0E626A5A9FC}"/>
            </c:ext>
          </c:extLst>
        </c:ser>
        <c:ser>
          <c:idx val="4"/>
          <c:order val="4"/>
          <c:tx>
            <c:v>% Searcher Removed- 5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'Hostile-IDS'!$Y$145:$Y$155</c:f>
              <c:numCache>
                <c:formatCode>General</c:formatCode>
                <c:ptCount val="11"/>
                <c:pt idx="0">
                  <c:v>42.196531791907503</c:v>
                </c:pt>
                <c:pt idx="1">
                  <c:v>37.733499377334901</c:v>
                </c:pt>
                <c:pt idx="2">
                  <c:v>48.453608247422601</c:v>
                </c:pt>
                <c:pt idx="3">
                  <c:v>57.273768613974703</c:v>
                </c:pt>
                <c:pt idx="4">
                  <c:v>62.972292191435699</c:v>
                </c:pt>
                <c:pt idx="5">
                  <c:v>57.471264367815998</c:v>
                </c:pt>
                <c:pt idx="6">
                  <c:v>59.3824228028503</c:v>
                </c:pt>
                <c:pt idx="7">
                  <c:v>52.410901467505198</c:v>
                </c:pt>
                <c:pt idx="8">
                  <c:v>51.867219917012399</c:v>
                </c:pt>
                <c:pt idx="9">
                  <c:v>52.137643378519201</c:v>
                </c:pt>
                <c:pt idx="10">
                  <c:v>49.494949494949402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88C-8C86-A0E626A5A9FC}"/>
            </c:ext>
          </c:extLst>
        </c:ser>
        <c:ser>
          <c:idx val="6"/>
          <c:order val="6"/>
          <c:tx>
            <c:v>% Searcher Removed- 10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'Hostile-IDS'!$Y$244:$Y$254</c:f>
              <c:numCache>
                <c:formatCode>General</c:formatCode>
                <c:ptCount val="11"/>
                <c:pt idx="0">
                  <c:v>50.150451354062099</c:v>
                </c:pt>
                <c:pt idx="1">
                  <c:v>52.410901467505198</c:v>
                </c:pt>
                <c:pt idx="2">
                  <c:v>51.867219917012399</c:v>
                </c:pt>
                <c:pt idx="3">
                  <c:v>65.876152832674506</c:v>
                </c:pt>
                <c:pt idx="4">
                  <c:v>71.736011477761807</c:v>
                </c:pt>
                <c:pt idx="5">
                  <c:v>71.123755334281597</c:v>
                </c:pt>
                <c:pt idx="6">
                  <c:v>67.476383265856896</c:v>
                </c:pt>
                <c:pt idx="7">
                  <c:v>66.844919786096199</c:v>
                </c:pt>
                <c:pt idx="8">
                  <c:v>61.7283950617283</c:v>
                </c:pt>
                <c:pt idx="9">
                  <c:v>59.171597633136003</c:v>
                </c:pt>
                <c:pt idx="10">
                  <c:v>55.741360089186102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IDS'!$D$46:$D$56</c:f>
              <c:numCache>
                <c:formatCode>General</c:formatCode>
                <c:ptCount val="11"/>
                <c:pt idx="0">
                  <c:v>460.07</c:v>
                </c:pt>
                <c:pt idx="1">
                  <c:v>499.77142857142798</c:v>
                </c:pt>
                <c:pt idx="2">
                  <c:v>272.47552447552403</c:v>
                </c:pt>
                <c:pt idx="3">
                  <c:v>215.046153846153</c:v>
                </c:pt>
                <c:pt idx="4">
                  <c:v>138.03960396039599</c:v>
                </c:pt>
                <c:pt idx="5">
                  <c:v>114.09876543209801</c:v>
                </c:pt>
                <c:pt idx="6">
                  <c:v>85.82</c:v>
                </c:pt>
                <c:pt idx="7">
                  <c:v>71.439024390243901</c:v>
                </c:pt>
                <c:pt idx="8">
                  <c:v>72.898550724637602</c:v>
                </c:pt>
                <c:pt idx="9">
                  <c:v>70.851351351351298</c:v>
                </c:pt>
                <c:pt idx="10">
                  <c:v>66.171717171717106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A-488C-8C86-A0E626A5A9FC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'Hostile-IDS'!$E$46:$E$56</c:f>
              <c:numCache>
                <c:formatCode>General</c:formatCode>
                <c:ptCount val="11"/>
                <c:pt idx="0">
                  <c:v>1634.002</c:v>
                </c:pt>
                <c:pt idx="1">
                  <c:v>1553.7819999999999</c:v>
                </c:pt>
                <c:pt idx="2">
                  <c:v>1287.0219999999999</c:v>
                </c:pt>
                <c:pt idx="3">
                  <c:v>1087.644</c:v>
                </c:pt>
                <c:pt idx="4">
                  <c:v>997.00800000000004</c:v>
                </c:pt>
                <c:pt idx="5">
                  <c:v>986.68600000000004</c:v>
                </c:pt>
                <c:pt idx="6">
                  <c:v>925.72400000000005</c:v>
                </c:pt>
                <c:pt idx="7">
                  <c:v>916.178</c:v>
                </c:pt>
                <c:pt idx="8">
                  <c:v>1016.0839999999999</c:v>
                </c:pt>
                <c:pt idx="9">
                  <c:v>915.37599999999998</c:v>
                </c:pt>
                <c:pt idx="10">
                  <c:v>965.85599999999999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A-488C-8C86-A0E626A5A9FC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'Hostile-IDS'!$E$145:$E$155</c:f>
              <c:numCache>
                <c:formatCode>General</c:formatCode>
                <c:ptCount val="11"/>
                <c:pt idx="0">
                  <c:v>853.53</c:v>
                </c:pt>
                <c:pt idx="1">
                  <c:v>845.11400000000003</c:v>
                </c:pt>
                <c:pt idx="2">
                  <c:v>646.62199999999996</c:v>
                </c:pt>
                <c:pt idx="3">
                  <c:v>408.26005361930203</c:v>
                </c:pt>
                <c:pt idx="4">
                  <c:v>294.87074829931902</c:v>
                </c:pt>
                <c:pt idx="5">
                  <c:v>241.72702702702699</c:v>
                </c:pt>
                <c:pt idx="6">
                  <c:v>213.57602339181199</c:v>
                </c:pt>
                <c:pt idx="7">
                  <c:v>198.442731277533</c:v>
                </c:pt>
                <c:pt idx="8">
                  <c:v>197.898706896551</c:v>
                </c:pt>
                <c:pt idx="9">
                  <c:v>187.324618736383</c:v>
                </c:pt>
                <c:pt idx="10">
                  <c:v>173.57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A-488C-8C86-A0E626A5A9FC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'Hostile-IDS'!$E$244:$E$254</c:f>
              <c:numCache>
                <c:formatCode>General</c:formatCode>
                <c:ptCount val="11"/>
                <c:pt idx="0">
                  <c:v>691.17102615694102</c:v>
                </c:pt>
                <c:pt idx="1">
                  <c:v>639.30176211453704</c:v>
                </c:pt>
                <c:pt idx="2">
                  <c:v>612.883620689655</c:v>
                </c:pt>
                <c:pt idx="3">
                  <c:v>378.81853281853199</c:v>
                </c:pt>
                <c:pt idx="4">
                  <c:v>292.21319796954299</c:v>
                </c:pt>
                <c:pt idx="5">
                  <c:v>207.970443349753</c:v>
                </c:pt>
                <c:pt idx="6">
                  <c:v>138.95435684647299</c:v>
                </c:pt>
                <c:pt idx="7">
                  <c:v>144.822580645161</c:v>
                </c:pt>
                <c:pt idx="8">
                  <c:v>124.8</c:v>
                </c:pt>
                <c:pt idx="9">
                  <c:v>120.495652173913</c:v>
                </c:pt>
                <c:pt idx="10">
                  <c:v>113.37531486146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A-488C-8C86-A0E626A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Searcher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'Hostile-IDS'!$U$13:$U$23</c:f>
              <c:numCache>
                <c:formatCode>General</c:formatCode>
                <c:ptCount val="11"/>
                <c:pt idx="0">
                  <c:v>8.3971318900482821</c:v>
                </c:pt>
                <c:pt idx="1">
                  <c:v>12.420254368121309</c:v>
                </c:pt>
                <c:pt idx="2">
                  <c:v>4.7966121172680287</c:v>
                </c:pt>
                <c:pt idx="3">
                  <c:v>-6.8136190031344634</c:v>
                </c:pt>
                <c:pt idx="4">
                  <c:v>-10.713110470822956</c:v>
                </c:pt>
                <c:pt idx="5">
                  <c:v>-16.749899977596101</c:v>
                </c:pt>
                <c:pt idx="6">
                  <c:v>-17.998633057002682</c:v>
                </c:pt>
                <c:pt idx="7">
                  <c:v>-15.107877479620157</c:v>
                </c:pt>
                <c:pt idx="8">
                  <c:v>-12.735693353347461</c:v>
                </c:pt>
                <c:pt idx="9">
                  <c:v>-17.000517514075199</c:v>
                </c:pt>
                <c:pt idx="10">
                  <c:v>-11.795313977152944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'Hostile-IDS'!$U$2:$U$12</c:f>
              <c:numCache>
                <c:formatCode>General</c:formatCode>
                <c:ptCount val="11"/>
                <c:pt idx="0">
                  <c:v>2.2501703323946298</c:v>
                </c:pt>
                <c:pt idx="1">
                  <c:v>3.9843683372087102</c:v>
                </c:pt>
                <c:pt idx="2">
                  <c:v>-3.5518319327655146</c:v>
                </c:pt>
                <c:pt idx="3">
                  <c:v>-5.370717269418213</c:v>
                </c:pt>
                <c:pt idx="4">
                  <c:v>-4.6958734667555841</c:v>
                </c:pt>
                <c:pt idx="5">
                  <c:v>-3.2671758333194689</c:v>
                </c:pt>
                <c:pt idx="6">
                  <c:v>-5.2210881144375438</c:v>
                </c:pt>
                <c:pt idx="7">
                  <c:v>-16.464482304396512</c:v>
                </c:pt>
                <c:pt idx="8">
                  <c:v>-13.24331684415332</c:v>
                </c:pt>
                <c:pt idx="9">
                  <c:v>-17.716418842442984</c:v>
                </c:pt>
                <c:pt idx="10">
                  <c:v>-12.843539124697866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'Hostile-IDS'!$U$24:$U$34</c:f>
              <c:numCache>
                <c:formatCode>General</c:formatCode>
                <c:ptCount val="11"/>
                <c:pt idx="0">
                  <c:v>10.593282556379592</c:v>
                </c:pt>
                <c:pt idx="1">
                  <c:v>16.454330530339512</c:v>
                </c:pt>
                <c:pt idx="2">
                  <c:v>12.98334918679836</c:v>
                </c:pt>
                <c:pt idx="3">
                  <c:v>1.033030351449149</c:v>
                </c:pt>
                <c:pt idx="4">
                  <c:v>-4.7474554938347344</c:v>
                </c:pt>
                <c:pt idx="5">
                  <c:v>-11.546550120475613</c:v>
                </c:pt>
                <c:pt idx="6">
                  <c:v>-10.586435986632669</c:v>
                </c:pt>
                <c:pt idx="7">
                  <c:v>-15.252281913834388</c:v>
                </c:pt>
                <c:pt idx="8">
                  <c:v>-15.715264808776332</c:v>
                </c:pt>
                <c:pt idx="9">
                  <c:v>-15.414638647559311</c:v>
                </c:pt>
                <c:pt idx="10">
                  <c:v>-10.84779108592987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'Hostile-IDS'!$U$101:$U$111</c:f>
              <c:numCache>
                <c:formatCode>General</c:formatCode>
                <c:ptCount val="11"/>
                <c:pt idx="0">
                  <c:v>-1.0628287196565611</c:v>
                </c:pt>
                <c:pt idx="1">
                  <c:v>-1.3827612546974732</c:v>
                </c:pt>
                <c:pt idx="2">
                  <c:v>-7.198102523896277</c:v>
                </c:pt>
                <c:pt idx="3">
                  <c:v>-2.6687067270619758</c:v>
                </c:pt>
                <c:pt idx="4">
                  <c:v>-10.343202328346102</c:v>
                </c:pt>
                <c:pt idx="5">
                  <c:v>-4.7012539162520124</c:v>
                </c:pt>
                <c:pt idx="6">
                  <c:v>-6.1243995379499978</c:v>
                </c:pt>
                <c:pt idx="7">
                  <c:v>-16.163791767756731</c:v>
                </c:pt>
                <c:pt idx="8">
                  <c:v>-15.055800371495225</c:v>
                </c:pt>
                <c:pt idx="9">
                  <c:v>-16.713522008962727</c:v>
                </c:pt>
                <c:pt idx="10">
                  <c:v>-13.659011416310518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'Hostile-IDS'!$U$112:$U$122</c:f>
              <c:numCache>
                <c:formatCode>General</c:formatCode>
                <c:ptCount val="11"/>
                <c:pt idx="0">
                  <c:v>15.067307318854017</c:v>
                </c:pt>
                <c:pt idx="1">
                  <c:v>15.032281884116793</c:v>
                </c:pt>
                <c:pt idx="2">
                  <c:v>12.142987336915933</c:v>
                </c:pt>
                <c:pt idx="3">
                  <c:v>0.37785520638220493</c:v>
                </c:pt>
                <c:pt idx="4">
                  <c:v>-4.5302806428216158</c:v>
                </c:pt>
                <c:pt idx="5">
                  <c:v>-7.2423036972572135</c:v>
                </c:pt>
                <c:pt idx="6">
                  <c:v>-13.11674109184729</c:v>
                </c:pt>
                <c:pt idx="7">
                  <c:v>-10.090670385546568</c:v>
                </c:pt>
                <c:pt idx="8">
                  <c:v>-14.470253327643634</c:v>
                </c:pt>
                <c:pt idx="9">
                  <c:v>-15.865531912715907</c:v>
                </c:pt>
                <c:pt idx="10">
                  <c:v>-11.053856486960584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'Hostile-IDS'!$U$123:$U$133</c:f>
              <c:numCache>
                <c:formatCode>General</c:formatCode>
                <c:ptCount val="11"/>
                <c:pt idx="0">
                  <c:v>17.489277702490437</c:v>
                </c:pt>
                <c:pt idx="1">
                  <c:v>25.435034089633035</c:v>
                </c:pt>
                <c:pt idx="2">
                  <c:v>17.672969916382549</c:v>
                </c:pt>
                <c:pt idx="3">
                  <c:v>10.736748914801492</c:v>
                </c:pt>
                <c:pt idx="4">
                  <c:v>6.4342616540758071</c:v>
                </c:pt>
                <c:pt idx="5">
                  <c:v>1.5878168868827536</c:v>
                </c:pt>
                <c:pt idx="6">
                  <c:v>-3.3412950681417861</c:v>
                </c:pt>
                <c:pt idx="7">
                  <c:v>-10.210622292648264</c:v>
                </c:pt>
                <c:pt idx="8">
                  <c:v>-12.858401853923684</c:v>
                </c:pt>
                <c:pt idx="9">
                  <c:v>-9.9878327255735027</c:v>
                </c:pt>
                <c:pt idx="10">
                  <c:v>-9.1012040595152968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'Hostile-IDS'!$U$200:$U$210</c:f>
              <c:numCache>
                <c:formatCode>General</c:formatCode>
                <c:ptCount val="11"/>
                <c:pt idx="0">
                  <c:v>-6.3122528983739716</c:v>
                </c:pt>
                <c:pt idx="1">
                  <c:v>-5.0704213688476329</c:v>
                </c:pt>
                <c:pt idx="2">
                  <c:v>-12.508063953121463</c:v>
                </c:pt>
                <c:pt idx="3">
                  <c:v>-14.338523291375138</c:v>
                </c:pt>
                <c:pt idx="4">
                  <c:v>-14.044333812249121</c:v>
                </c:pt>
                <c:pt idx="5">
                  <c:v>-6.3455574788460751</c:v>
                </c:pt>
                <c:pt idx="6">
                  <c:v>-8.1863305126539174</c:v>
                </c:pt>
                <c:pt idx="7">
                  <c:v>-14.477023298274638</c:v>
                </c:pt>
                <c:pt idx="8">
                  <c:v>-10.852605261721571</c:v>
                </c:pt>
                <c:pt idx="9">
                  <c:v>-16.760128477005598</c:v>
                </c:pt>
                <c:pt idx="10">
                  <c:v>-15.204666844539021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'Hostile-IDS'!$U$211:$U$221</c:f>
              <c:numCache>
                <c:formatCode>General</c:formatCode>
                <c:ptCount val="11"/>
                <c:pt idx="0">
                  <c:v>13.127960459841571</c:v>
                </c:pt>
                <c:pt idx="1">
                  <c:v>13.144878265983461</c:v>
                </c:pt>
                <c:pt idx="2">
                  <c:v>8.7208795622519926</c:v>
                </c:pt>
                <c:pt idx="3">
                  <c:v>-4.2936937768083823</c:v>
                </c:pt>
                <c:pt idx="4">
                  <c:v>-2.6088677625494161</c:v>
                </c:pt>
                <c:pt idx="5">
                  <c:v>-4.3985633119189735</c:v>
                </c:pt>
                <c:pt idx="6">
                  <c:v>-11.506899327713649</c:v>
                </c:pt>
                <c:pt idx="7">
                  <c:v>-9.0246012127261181</c:v>
                </c:pt>
                <c:pt idx="8">
                  <c:v>-11.796032100103131</c:v>
                </c:pt>
                <c:pt idx="9">
                  <c:v>-13.250529248625515</c:v>
                </c:pt>
                <c:pt idx="10">
                  <c:v>-12.85139302565716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'Hostile-IDS'!$U$222:$U$232</c:f>
              <c:numCache>
                <c:formatCode>General</c:formatCode>
                <c:ptCount val="11"/>
                <c:pt idx="0">
                  <c:v>21.199597203359101</c:v>
                </c:pt>
                <c:pt idx="1">
                  <c:v>21.073121980902464</c:v>
                </c:pt>
                <c:pt idx="2">
                  <c:v>20.080098653066596</c:v>
                </c:pt>
                <c:pt idx="3">
                  <c:v>9.1568869747876871</c:v>
                </c:pt>
                <c:pt idx="4">
                  <c:v>6.0723138972874011</c:v>
                </c:pt>
                <c:pt idx="5">
                  <c:v>-0.9797795803809739</c:v>
                </c:pt>
                <c:pt idx="6">
                  <c:v>-6.8602702379815304</c:v>
                </c:pt>
                <c:pt idx="7">
                  <c:v>-11.373180010559375</c:v>
                </c:pt>
                <c:pt idx="8">
                  <c:v>-10.230633811192098</c:v>
                </c:pt>
                <c:pt idx="9">
                  <c:v>-11.70471352324401</c:v>
                </c:pt>
                <c:pt idx="10">
                  <c:v>-9.320208626428558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point advantage</a:t>
                </a:r>
                <a:r>
                  <a:rPr lang="en-GB" baseline="0"/>
                  <a:t> of using IDS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Detector- 5 Malicous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Separation of 5- relative performance</a:t>
            </a:r>
            <a:r>
              <a:rPr lang="en-GB" baseline="0"/>
              <a:t>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Detector- 5 Malicous</c:v>
          </c:tx>
          <c:spPr>
            <a:ln/>
            <a:effectLst/>
          </c:spPr>
          <c:val>
            <c:numRef>
              <c:f>'Hostile-IDS'!$S$13:$S$23</c:f>
              <c:numCache>
                <c:formatCode>General</c:formatCode>
                <c:ptCount val="11"/>
                <c:pt idx="0">
                  <c:v>8.3971318900482816E-2</c:v>
                </c:pt>
                <c:pt idx="1">
                  <c:v>0.12420254368121308</c:v>
                </c:pt>
                <c:pt idx="2">
                  <c:v>4.7966121172680287E-2</c:v>
                </c:pt>
                <c:pt idx="3">
                  <c:v>-6.8136190031344634E-2</c:v>
                </c:pt>
                <c:pt idx="4">
                  <c:v>-0.10713110470822956</c:v>
                </c:pt>
                <c:pt idx="5">
                  <c:v>-0.167498999775961</c:v>
                </c:pt>
                <c:pt idx="6">
                  <c:v>-0.17998633057002683</c:v>
                </c:pt>
                <c:pt idx="7">
                  <c:v>-0.15107877479620158</c:v>
                </c:pt>
                <c:pt idx="8">
                  <c:v>-0.1273569335334746</c:v>
                </c:pt>
                <c:pt idx="9">
                  <c:v>-0.17000517514075197</c:v>
                </c:pt>
                <c:pt idx="10">
                  <c:v>-0.11795313977152944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Detector- 1 Malicious</c:v>
          </c:tx>
          <c:spPr>
            <a:ln/>
            <a:effectLst/>
          </c:spPr>
          <c:val>
            <c:numRef>
              <c:f>'Hostile-IDS'!$S$2:$S$12</c:f>
              <c:numCache>
                <c:formatCode>General</c:formatCode>
                <c:ptCount val="11"/>
                <c:pt idx="0">
                  <c:v>2.2501703323946298E-2</c:v>
                </c:pt>
                <c:pt idx="1">
                  <c:v>3.9843683372087102E-2</c:v>
                </c:pt>
                <c:pt idx="2">
                  <c:v>-3.5518319327655146E-2</c:v>
                </c:pt>
                <c:pt idx="3">
                  <c:v>-5.3707172694182126E-2</c:v>
                </c:pt>
                <c:pt idx="4">
                  <c:v>-4.6958734667555846E-2</c:v>
                </c:pt>
                <c:pt idx="5">
                  <c:v>-3.2671758333194689E-2</c:v>
                </c:pt>
                <c:pt idx="6">
                  <c:v>-5.2210881144375443E-2</c:v>
                </c:pt>
                <c:pt idx="7">
                  <c:v>-0.16464482304396511</c:v>
                </c:pt>
                <c:pt idx="8">
                  <c:v>-0.13243316844153319</c:v>
                </c:pt>
                <c:pt idx="9">
                  <c:v>-0.17716418842442982</c:v>
                </c:pt>
                <c:pt idx="10">
                  <c:v>-0.12843539124697867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0F-4534-B41E-B22C716AF095}"/>
            </c:ext>
          </c:extLst>
        </c:ser>
        <c:ser>
          <c:idx val="2"/>
          <c:order val="2"/>
          <c:tx>
            <c:v>1 Detector- 10 Malicious</c:v>
          </c:tx>
          <c:spPr>
            <a:ln/>
            <a:effectLst/>
          </c:spPr>
          <c:val>
            <c:numRef>
              <c:f>'Hostile-IDS'!$S$24:$S$34</c:f>
              <c:numCache>
                <c:formatCode>General</c:formatCode>
                <c:ptCount val="11"/>
                <c:pt idx="0">
                  <c:v>0.10593282556379591</c:v>
                </c:pt>
                <c:pt idx="1">
                  <c:v>0.16454330530339512</c:v>
                </c:pt>
                <c:pt idx="2">
                  <c:v>0.1298334918679836</c:v>
                </c:pt>
                <c:pt idx="3">
                  <c:v>1.033030351449149E-2</c:v>
                </c:pt>
                <c:pt idx="4">
                  <c:v>-4.7474554938347346E-2</c:v>
                </c:pt>
                <c:pt idx="5">
                  <c:v>-0.11546550120475613</c:v>
                </c:pt>
                <c:pt idx="6">
                  <c:v>-0.1058643598663267</c:v>
                </c:pt>
                <c:pt idx="7">
                  <c:v>-0.15252281913834387</c:v>
                </c:pt>
                <c:pt idx="8">
                  <c:v>-0.15715264808776333</c:v>
                </c:pt>
                <c:pt idx="9">
                  <c:v>-0.15414638647559312</c:v>
                </c:pt>
                <c:pt idx="10">
                  <c:v>-0.1084779108592987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0F-4534-B41E-B22C716AF095}"/>
            </c:ext>
          </c:extLst>
        </c:ser>
        <c:ser>
          <c:idx val="3"/>
          <c:order val="3"/>
          <c:tx>
            <c:v>5 Detectors- 1 Malicious</c:v>
          </c:tx>
          <c:spPr>
            <a:ln/>
            <a:effectLst/>
          </c:spPr>
          <c:val>
            <c:numRef>
              <c:f>'Hostile-IDS'!$S$101:$S$111</c:f>
              <c:numCache>
                <c:formatCode>General</c:formatCode>
                <c:ptCount val="11"/>
                <c:pt idx="0">
                  <c:v>-1.0628287196565611E-2</c:v>
                </c:pt>
                <c:pt idx="1">
                  <c:v>-1.3827612546974732E-2</c:v>
                </c:pt>
                <c:pt idx="2">
                  <c:v>-7.198102523896277E-2</c:v>
                </c:pt>
                <c:pt idx="3">
                  <c:v>-2.6687067270619758E-2</c:v>
                </c:pt>
                <c:pt idx="4">
                  <c:v>-0.10343202328346102</c:v>
                </c:pt>
                <c:pt idx="5">
                  <c:v>-4.7012539162520128E-2</c:v>
                </c:pt>
                <c:pt idx="6">
                  <c:v>-6.1243995379499983E-2</c:v>
                </c:pt>
                <c:pt idx="7">
                  <c:v>-0.1616379176775673</c:v>
                </c:pt>
                <c:pt idx="8">
                  <c:v>-0.15055800371495226</c:v>
                </c:pt>
                <c:pt idx="9">
                  <c:v>-0.16713522008962728</c:v>
                </c:pt>
                <c:pt idx="10">
                  <c:v>-0.13659011416310518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0F-4534-B41E-B22C716AF095}"/>
            </c:ext>
          </c:extLst>
        </c:ser>
        <c:ser>
          <c:idx val="4"/>
          <c:order val="4"/>
          <c:tx>
            <c:v>5 Detectors- 5 Malicious</c:v>
          </c:tx>
          <c:spPr>
            <a:ln/>
            <a:effectLst/>
          </c:spPr>
          <c:val>
            <c:numRef>
              <c:f>'Hostile-IDS'!$S$112:$S$122</c:f>
              <c:numCache>
                <c:formatCode>General</c:formatCode>
                <c:ptCount val="11"/>
                <c:pt idx="0">
                  <c:v>0.15067307318854017</c:v>
                </c:pt>
                <c:pt idx="1">
                  <c:v>0.15032281884116794</c:v>
                </c:pt>
                <c:pt idx="2">
                  <c:v>0.12142987336915934</c:v>
                </c:pt>
                <c:pt idx="3">
                  <c:v>3.7785520638220493E-3</c:v>
                </c:pt>
                <c:pt idx="4">
                  <c:v>-4.5302806428216158E-2</c:v>
                </c:pt>
                <c:pt idx="5">
                  <c:v>-7.242303697257213E-2</c:v>
                </c:pt>
                <c:pt idx="6">
                  <c:v>-0.13116741091847289</c:v>
                </c:pt>
                <c:pt idx="7">
                  <c:v>-0.10090670385546568</c:v>
                </c:pt>
                <c:pt idx="8">
                  <c:v>-0.14470253327643634</c:v>
                </c:pt>
                <c:pt idx="9">
                  <c:v>-0.15865531912715908</c:v>
                </c:pt>
                <c:pt idx="10">
                  <c:v>-0.11053856486960584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0F-4534-B41E-B22C716AF095}"/>
            </c:ext>
          </c:extLst>
        </c:ser>
        <c:ser>
          <c:idx val="5"/>
          <c:order val="5"/>
          <c:tx>
            <c:v>5 Detectors- 10 Malicious</c:v>
          </c:tx>
          <c:spPr>
            <a:ln/>
            <a:effectLst/>
          </c:spPr>
          <c:val>
            <c:numRef>
              <c:f>'Hostile-IDS'!$S$123:$S$133</c:f>
              <c:numCache>
                <c:formatCode>General</c:formatCode>
                <c:ptCount val="11"/>
                <c:pt idx="0">
                  <c:v>0.17489277702490436</c:v>
                </c:pt>
                <c:pt idx="1">
                  <c:v>0.25435034089633035</c:v>
                </c:pt>
                <c:pt idx="2">
                  <c:v>0.17672969916382547</c:v>
                </c:pt>
                <c:pt idx="3">
                  <c:v>0.10736748914801492</c:v>
                </c:pt>
                <c:pt idx="4">
                  <c:v>6.4342616540758069E-2</c:v>
                </c:pt>
                <c:pt idx="5">
                  <c:v>1.5878168868827536E-2</c:v>
                </c:pt>
                <c:pt idx="6">
                  <c:v>-3.3412950681417863E-2</c:v>
                </c:pt>
                <c:pt idx="7">
                  <c:v>-0.10210622292648264</c:v>
                </c:pt>
                <c:pt idx="8">
                  <c:v>-0.12858401853923684</c:v>
                </c:pt>
                <c:pt idx="9">
                  <c:v>-9.9878327255735033E-2</c:v>
                </c:pt>
                <c:pt idx="10">
                  <c:v>-9.1012040595152971E-2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0F-4534-B41E-B22C716AF095}"/>
            </c:ext>
          </c:extLst>
        </c:ser>
        <c:ser>
          <c:idx val="6"/>
          <c:order val="6"/>
          <c:tx>
            <c:v>10 Detectors- 1 Malicious</c:v>
          </c:tx>
          <c:spPr>
            <a:ln/>
            <a:effectLst/>
          </c:spPr>
          <c:val>
            <c:numRef>
              <c:f>'Hostile-IDS'!$S$200:$S$210</c:f>
              <c:numCache>
                <c:formatCode>General</c:formatCode>
                <c:ptCount val="11"/>
                <c:pt idx="0">
                  <c:v>-6.3122528983739712E-2</c:v>
                </c:pt>
                <c:pt idx="1">
                  <c:v>-5.0704213688476329E-2</c:v>
                </c:pt>
                <c:pt idx="2">
                  <c:v>-0.12508063953121462</c:v>
                </c:pt>
                <c:pt idx="3">
                  <c:v>-0.14338523291375138</c:v>
                </c:pt>
                <c:pt idx="4">
                  <c:v>-0.14044333812249121</c:v>
                </c:pt>
                <c:pt idx="5">
                  <c:v>-6.3455574788460756E-2</c:v>
                </c:pt>
                <c:pt idx="6">
                  <c:v>-8.1863305126539165E-2</c:v>
                </c:pt>
                <c:pt idx="7">
                  <c:v>-0.14477023298274638</c:v>
                </c:pt>
                <c:pt idx="8">
                  <c:v>-0.10852605261721571</c:v>
                </c:pt>
                <c:pt idx="9">
                  <c:v>-0.16760128477005598</c:v>
                </c:pt>
                <c:pt idx="10">
                  <c:v>-0.15204666844539022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0F-4534-B41E-B22C716AF095}"/>
            </c:ext>
          </c:extLst>
        </c:ser>
        <c:ser>
          <c:idx val="7"/>
          <c:order val="7"/>
          <c:tx>
            <c:v>10 Detectors- 5 Malicious</c:v>
          </c:tx>
          <c:spPr>
            <a:ln/>
            <a:effectLst/>
          </c:spPr>
          <c:val>
            <c:numRef>
              <c:f>'Hostile-IDS'!$S$211:$S$221</c:f>
              <c:numCache>
                <c:formatCode>General</c:formatCode>
                <c:ptCount val="11"/>
                <c:pt idx="0">
                  <c:v>0.1312796045984157</c:v>
                </c:pt>
                <c:pt idx="1">
                  <c:v>0.13144878265983462</c:v>
                </c:pt>
                <c:pt idx="2">
                  <c:v>8.720879562251993E-2</c:v>
                </c:pt>
                <c:pt idx="3">
                  <c:v>-4.2936937768083827E-2</c:v>
                </c:pt>
                <c:pt idx="4">
                  <c:v>-2.6088677625494161E-2</c:v>
                </c:pt>
                <c:pt idx="5">
                  <c:v>-4.3985633119189738E-2</c:v>
                </c:pt>
                <c:pt idx="6">
                  <c:v>-0.11506899327713649</c:v>
                </c:pt>
                <c:pt idx="7">
                  <c:v>-9.0246012127261188E-2</c:v>
                </c:pt>
                <c:pt idx="8">
                  <c:v>-0.11796032100103132</c:v>
                </c:pt>
                <c:pt idx="9">
                  <c:v>-0.13250529248625514</c:v>
                </c:pt>
                <c:pt idx="10">
                  <c:v>-0.1285139302565716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0F-4534-B41E-B22C716AF095}"/>
            </c:ext>
          </c:extLst>
        </c:ser>
        <c:ser>
          <c:idx val="8"/>
          <c:order val="8"/>
          <c:tx>
            <c:v>10 Detectors- 10 Malicious</c:v>
          </c:tx>
          <c:spPr>
            <a:ln/>
            <a:effectLst/>
          </c:spPr>
          <c:val>
            <c:numRef>
              <c:f>'Hostile-IDS'!$S$222:$S$232</c:f>
              <c:numCache>
                <c:formatCode>General</c:formatCode>
                <c:ptCount val="11"/>
                <c:pt idx="0">
                  <c:v>0.211995972033591</c:v>
                </c:pt>
                <c:pt idx="1">
                  <c:v>0.21073121980902465</c:v>
                </c:pt>
                <c:pt idx="2">
                  <c:v>0.20080098653066597</c:v>
                </c:pt>
                <c:pt idx="3">
                  <c:v>9.1568869747876869E-2</c:v>
                </c:pt>
                <c:pt idx="4">
                  <c:v>6.0723138972874013E-2</c:v>
                </c:pt>
                <c:pt idx="5">
                  <c:v>-9.797795803809739E-3</c:v>
                </c:pt>
                <c:pt idx="6">
                  <c:v>-6.8602702379815306E-2</c:v>
                </c:pt>
                <c:pt idx="7">
                  <c:v>-0.11373180010559375</c:v>
                </c:pt>
                <c:pt idx="8">
                  <c:v>-0.10230633811192097</c:v>
                </c:pt>
                <c:pt idx="9">
                  <c:v>-0.11704713523244009</c:v>
                </c:pt>
                <c:pt idx="10">
                  <c:v>-9.3202086264285583E-2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0F-4534-B41E-B22C716AF095}"/>
            </c:ext>
          </c:extLst>
        </c:ser>
        <c:bandFmts/>
        <c:axId val="467810456"/>
        <c:axId val="467805864"/>
        <c:axId val="6023166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60231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'Hostile-IDS'!$U$35:$U$45</c:f>
              <c:numCache>
                <c:formatCode>General</c:formatCode>
                <c:ptCount val="11"/>
                <c:pt idx="0">
                  <c:v>4.1337765674562927</c:v>
                </c:pt>
                <c:pt idx="1">
                  <c:v>5.2432315098237092</c:v>
                </c:pt>
                <c:pt idx="2">
                  <c:v>5.5701159744061091</c:v>
                </c:pt>
                <c:pt idx="3">
                  <c:v>-4.0405979795362148</c:v>
                </c:pt>
                <c:pt idx="4">
                  <c:v>-3.2923090385387264</c:v>
                </c:pt>
                <c:pt idx="5">
                  <c:v>-8.5811193160321206</c:v>
                </c:pt>
                <c:pt idx="6">
                  <c:v>-8.8794784979281225</c:v>
                </c:pt>
                <c:pt idx="7">
                  <c:v>-7.8696943143581608</c:v>
                </c:pt>
                <c:pt idx="8">
                  <c:v>-6.0881039859689565</c:v>
                </c:pt>
                <c:pt idx="9">
                  <c:v>-10.901025281006687</c:v>
                </c:pt>
                <c:pt idx="10">
                  <c:v>-6.3528083654186833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'Hostile-IDS'!$U$46:$U$56</c:f>
              <c:numCache>
                <c:formatCode>General</c:formatCode>
                <c:ptCount val="11"/>
                <c:pt idx="0">
                  <c:v>17.915943450511584</c:v>
                </c:pt>
                <c:pt idx="1">
                  <c:v>22.491405350266394</c:v>
                </c:pt>
                <c:pt idx="2">
                  <c:v>15.460514537170985</c:v>
                </c:pt>
                <c:pt idx="3">
                  <c:v>8.357496899638436</c:v>
                </c:pt>
                <c:pt idx="4">
                  <c:v>4.4844002131275094</c:v>
                </c:pt>
                <c:pt idx="5">
                  <c:v>2.954889350103171</c:v>
                </c:pt>
                <c:pt idx="6">
                  <c:v>-1.532229613194487</c:v>
                </c:pt>
                <c:pt idx="7">
                  <c:v>-0.48192561385649452</c:v>
                </c:pt>
                <c:pt idx="8">
                  <c:v>0.75128878043892877</c:v>
                </c:pt>
                <c:pt idx="9">
                  <c:v>0.75130998213432254</c:v>
                </c:pt>
                <c:pt idx="10">
                  <c:v>-0.92207351664719828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'Hostile-IDS'!$U$57:$U$67</c:f>
              <c:numCache>
                <c:formatCode>General</c:formatCode>
                <c:ptCount val="11"/>
                <c:pt idx="0">
                  <c:v>25.194744336424037</c:v>
                </c:pt>
                <c:pt idx="1">
                  <c:v>25.486675292496308</c:v>
                </c:pt>
                <c:pt idx="2">
                  <c:v>16.179599772209311</c:v>
                </c:pt>
                <c:pt idx="3">
                  <c:v>10.0104544167596</c:v>
                </c:pt>
                <c:pt idx="4">
                  <c:v>5.3335142450430224</c:v>
                </c:pt>
                <c:pt idx="5">
                  <c:v>4.391254023332805</c:v>
                </c:pt>
                <c:pt idx="6">
                  <c:v>-4.5263890415263297E-2</c:v>
                </c:pt>
                <c:pt idx="7">
                  <c:v>2.8508187283908595</c:v>
                </c:pt>
                <c:pt idx="8">
                  <c:v>1.0683332938587005</c:v>
                </c:pt>
                <c:pt idx="9">
                  <c:v>0.91822724209559281</c:v>
                </c:pt>
                <c:pt idx="10">
                  <c:v>0.50571964860203422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'Hostile-IDS'!$U$134:$U$144</c:f>
              <c:numCache>
                <c:formatCode>General</c:formatCode>
                <c:ptCount val="11"/>
                <c:pt idx="0">
                  <c:v>-1.0587805373404313</c:v>
                </c:pt>
                <c:pt idx="1">
                  <c:v>-3.2028505049783327</c:v>
                </c:pt>
                <c:pt idx="2">
                  <c:v>-5.9658492567850443</c:v>
                </c:pt>
                <c:pt idx="3">
                  <c:v>-13.323929094484093</c:v>
                </c:pt>
                <c:pt idx="4">
                  <c:v>-11.009381922988709</c:v>
                </c:pt>
                <c:pt idx="5">
                  <c:v>-9.9542292497917408</c:v>
                </c:pt>
                <c:pt idx="6">
                  <c:v>-10.733667820642268</c:v>
                </c:pt>
                <c:pt idx="7">
                  <c:v>-5.8685984305984267</c:v>
                </c:pt>
                <c:pt idx="8">
                  <c:v>-8.5594223913944667</c:v>
                </c:pt>
                <c:pt idx="9">
                  <c:v>-9.2290943454970638</c:v>
                </c:pt>
                <c:pt idx="10">
                  <c:v>-6.9426462534630478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'Hostile-IDS'!$U$145:$U$155</c:f>
              <c:numCache>
                <c:formatCode>General</c:formatCode>
                <c:ptCount val="11"/>
                <c:pt idx="0">
                  <c:v>19.786105686481491</c:v>
                </c:pt>
                <c:pt idx="1">
                  <c:v>27.070738258023262</c:v>
                </c:pt>
                <c:pt idx="2">
                  <c:v>19.358879111247649</c:v>
                </c:pt>
                <c:pt idx="3">
                  <c:v>13.458794870201398</c:v>
                </c:pt>
                <c:pt idx="4">
                  <c:v>10.138182949230037</c:v>
                </c:pt>
                <c:pt idx="5">
                  <c:v>10.846974031543995</c:v>
                </c:pt>
                <c:pt idx="6">
                  <c:v>2.6395229675710565</c:v>
                </c:pt>
                <c:pt idx="7">
                  <c:v>6.0126327538029507</c:v>
                </c:pt>
                <c:pt idx="8">
                  <c:v>6.1832425268801616</c:v>
                </c:pt>
                <c:pt idx="9">
                  <c:v>4.544384797644538</c:v>
                </c:pt>
                <c:pt idx="10">
                  <c:v>2.567054502904309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'Hostile-IDS'!$U$156:$U$166</c:f>
              <c:numCache>
                <c:formatCode>General</c:formatCode>
                <c:ptCount val="11"/>
                <c:pt idx="0">
                  <c:v>32.909821098139389</c:v>
                </c:pt>
                <c:pt idx="1">
                  <c:v>37.027886459236207</c:v>
                </c:pt>
                <c:pt idx="2">
                  <c:v>27.268770583683267</c:v>
                </c:pt>
                <c:pt idx="3">
                  <c:v>15.498120209189281</c:v>
                </c:pt>
                <c:pt idx="4">
                  <c:v>14.397593044600359</c:v>
                </c:pt>
                <c:pt idx="5">
                  <c:v>12.916153038376946</c:v>
                </c:pt>
                <c:pt idx="6">
                  <c:v>9.1063927790840307</c:v>
                </c:pt>
                <c:pt idx="7">
                  <c:v>8.9807502837971835</c:v>
                </c:pt>
                <c:pt idx="8">
                  <c:v>8.0346592905613363</c:v>
                </c:pt>
                <c:pt idx="9">
                  <c:v>8.1749894565744281</c:v>
                </c:pt>
                <c:pt idx="10">
                  <c:v>6.8039410636280673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'Hostile-IDS'!$U$233:$U$243</c:f>
              <c:numCache>
                <c:formatCode>General</c:formatCode>
                <c:ptCount val="11"/>
                <c:pt idx="0">
                  <c:v>-11.04130415428698</c:v>
                </c:pt>
                <c:pt idx="1">
                  <c:v>-7.9405965302785209</c:v>
                </c:pt>
                <c:pt idx="2">
                  <c:v>-6.738893715890554</c:v>
                </c:pt>
                <c:pt idx="3">
                  <c:v>-20.657947808115189</c:v>
                </c:pt>
                <c:pt idx="4">
                  <c:v>-21.790136512658858</c:v>
                </c:pt>
                <c:pt idx="5">
                  <c:v>-20.318623295441416</c:v>
                </c:pt>
                <c:pt idx="6">
                  <c:v>-16.703635610983753</c:v>
                </c:pt>
                <c:pt idx="7">
                  <c:v>-14.040153781636864</c:v>
                </c:pt>
                <c:pt idx="8">
                  <c:v>-11.381436701317879</c:v>
                </c:pt>
                <c:pt idx="9">
                  <c:v>-13.145358337337864</c:v>
                </c:pt>
                <c:pt idx="10">
                  <c:v>-9.4708234896810826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'Hostile-IDS'!$U$244:$U$254</c:f>
              <c:numCache>
                <c:formatCode>General</c:formatCode>
                <c:ptCount val="11"/>
                <c:pt idx="0">
                  <c:v>16.111038476606026</c:v>
                </c:pt>
                <c:pt idx="1">
                  <c:v>18.030270330183466</c:v>
                </c:pt>
                <c:pt idx="2">
                  <c:v>17.595904512344749</c:v>
                </c:pt>
                <c:pt idx="3">
                  <c:v>7.6367232076360061</c:v>
                </c:pt>
                <c:pt idx="4">
                  <c:v>4.2014209819869999</c:v>
                </c:pt>
                <c:pt idx="5">
                  <c:v>5.5608392562617404</c:v>
                </c:pt>
                <c:pt idx="6">
                  <c:v>4.632232524547419</c:v>
                </c:pt>
                <c:pt idx="7">
                  <c:v>3.1938205741147905</c:v>
                </c:pt>
                <c:pt idx="8">
                  <c:v>5.6966137609106848</c:v>
                </c:pt>
                <c:pt idx="9">
                  <c:v>5.3115364100587845</c:v>
                </c:pt>
                <c:pt idx="10">
                  <c:v>2.4565974780235864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'Hostile-IDS'!$U$255:$U$265</c:f>
              <c:numCache>
                <c:formatCode>General</c:formatCode>
                <c:ptCount val="11"/>
                <c:pt idx="0">
                  <c:v>27.532919757766482</c:v>
                </c:pt>
                <c:pt idx="1">
                  <c:v>29.871408053602185</c:v>
                </c:pt>
                <c:pt idx="2">
                  <c:v>27.896393138522502</c:v>
                </c:pt>
                <c:pt idx="3">
                  <c:v>13.677627538463105</c:v>
                </c:pt>
                <c:pt idx="4">
                  <c:v>11.304214207678784</c:v>
                </c:pt>
                <c:pt idx="5">
                  <c:v>10.508061337166824</c:v>
                </c:pt>
                <c:pt idx="6">
                  <c:v>9.1377675159208174</c:v>
                </c:pt>
                <c:pt idx="7">
                  <c:v>9.9975501150035537</c:v>
                </c:pt>
                <c:pt idx="8">
                  <c:v>7.1350892188619728</c:v>
                </c:pt>
                <c:pt idx="9">
                  <c:v>8.5909653431437079</c:v>
                </c:pt>
                <c:pt idx="10">
                  <c:v>7.100552645810887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point advantage of using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Swarm Performance with Increasing Swarm size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- 5 Unit Starting 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'Benign-NoIDS'!$D$2:$D$12</c:f>
              <c:numCache>
                <c:formatCode>General</c:formatCode>
                <c:ptCount val="11"/>
                <c:pt idx="0">
                  <c:v>698.14599999999996</c:v>
                </c:pt>
                <c:pt idx="1">
                  <c:v>707.45399999999995</c:v>
                </c:pt>
                <c:pt idx="2">
                  <c:v>416.27199999999999</c:v>
                </c:pt>
                <c:pt idx="3">
                  <c:v>182.8</c:v>
                </c:pt>
                <c:pt idx="4">
                  <c:v>84.62</c:v>
                </c:pt>
                <c:pt idx="5">
                  <c:v>59.194000000000003</c:v>
                </c:pt>
                <c:pt idx="6">
                  <c:v>37.893999999999998</c:v>
                </c:pt>
                <c:pt idx="7">
                  <c:v>32.1</c:v>
                </c:pt>
                <c:pt idx="8">
                  <c:v>27.321999999999999</c:v>
                </c:pt>
                <c:pt idx="9">
                  <c:v>24.974</c:v>
                </c:pt>
                <c:pt idx="10">
                  <c:v>20.847999999999999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C9F-AD76-845332109BCC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'Benign-IDS'!$E$2:$E$12</c:f>
              <c:numCache>
                <c:formatCode>General</c:formatCode>
                <c:ptCount val="11"/>
                <c:pt idx="0">
                  <c:v>749.37</c:v>
                </c:pt>
                <c:pt idx="1">
                  <c:v>688.44</c:v>
                </c:pt>
                <c:pt idx="2">
                  <c:v>347.75</c:v>
                </c:pt>
                <c:pt idx="3">
                  <c:v>159.55000000000001</c:v>
                </c:pt>
                <c:pt idx="4">
                  <c:v>84.572000000000003</c:v>
                </c:pt>
                <c:pt idx="5">
                  <c:v>55.23</c:v>
                </c:pt>
                <c:pt idx="6">
                  <c:v>41.298000000000002</c:v>
                </c:pt>
                <c:pt idx="7">
                  <c:v>31.858000000000001</c:v>
                </c:pt>
                <c:pt idx="8">
                  <c:v>25.893999999999998</c:v>
                </c:pt>
                <c:pt idx="9">
                  <c:v>24.17</c:v>
                </c:pt>
                <c:pt idx="10">
                  <c:v>21.565999999999999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C9F-AD76-845332109BCC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'Benign-IDS'!$E$35:$E$45</c:f>
              <c:numCache>
                <c:formatCode>General</c:formatCode>
                <c:ptCount val="11"/>
                <c:pt idx="0">
                  <c:v>381.52</c:v>
                </c:pt>
                <c:pt idx="1">
                  <c:v>395.75799999999998</c:v>
                </c:pt>
                <c:pt idx="2">
                  <c:v>240.65199999999999</c:v>
                </c:pt>
                <c:pt idx="3">
                  <c:v>125.214</c:v>
                </c:pt>
                <c:pt idx="4">
                  <c:v>68.3</c:v>
                </c:pt>
                <c:pt idx="5">
                  <c:v>53.552</c:v>
                </c:pt>
                <c:pt idx="6">
                  <c:v>39.186</c:v>
                </c:pt>
                <c:pt idx="7">
                  <c:v>33.048000000000002</c:v>
                </c:pt>
                <c:pt idx="8">
                  <c:v>27.552</c:v>
                </c:pt>
                <c:pt idx="9">
                  <c:v>24.968</c:v>
                </c:pt>
                <c:pt idx="10">
                  <c:v>21.978000000000002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4C9F-AD76-845332109BCC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'Benign-IDS'!$E$68:$E$78</c:f>
              <c:numCache>
                <c:formatCode>General</c:formatCode>
                <c:ptCount val="11"/>
                <c:pt idx="0">
                  <c:v>251.958</c:v>
                </c:pt>
                <c:pt idx="1">
                  <c:v>259.47800000000001</c:v>
                </c:pt>
                <c:pt idx="2">
                  <c:v>294.88200000000001</c:v>
                </c:pt>
                <c:pt idx="3">
                  <c:v>120.998</c:v>
                </c:pt>
                <c:pt idx="4">
                  <c:v>66.72</c:v>
                </c:pt>
                <c:pt idx="5">
                  <c:v>44.59</c:v>
                </c:pt>
                <c:pt idx="6">
                  <c:v>34.975999999999999</c:v>
                </c:pt>
                <c:pt idx="7">
                  <c:v>33.795999999999999</c:v>
                </c:pt>
                <c:pt idx="8">
                  <c:v>27.795999999999999</c:v>
                </c:pt>
                <c:pt idx="9">
                  <c:v>24.858000000000001</c:v>
                </c:pt>
                <c:pt idx="10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8-4C9F-AD76-84533210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79512"/>
        <c:axId val="441780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Success Rate of IDS- 1 detector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'Benign-IDS'!$K$2:$K$12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94.696969696969703</c:v>
                      </c:pt>
                      <c:pt idx="1">
                        <c:v>94.876660341555905</c:v>
                      </c:pt>
                      <c:pt idx="2">
                        <c:v>91.240875912408697</c:v>
                      </c:pt>
                      <c:pt idx="3">
                        <c:v>92.764378478664099</c:v>
                      </c:pt>
                      <c:pt idx="4">
                        <c:v>96.525096525096501</c:v>
                      </c:pt>
                      <c:pt idx="5">
                        <c:v>94.696969696969703</c:v>
                      </c:pt>
                      <c:pt idx="6">
                        <c:v>97.087378640776706</c:v>
                      </c:pt>
                      <c:pt idx="7">
                        <c:v>97.465886939571106</c:v>
                      </c:pt>
                      <c:pt idx="8">
                        <c:v>97.65625</c:v>
                      </c:pt>
                      <c:pt idx="9">
                        <c:v>99.601593625497998</c:v>
                      </c:pt>
                      <c:pt idx="10">
                        <c:v>99.206349206349202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98-4C9F-AD76-845332109BCC}"/>
                  </c:ext>
                </c:extLst>
              </c15:ser>
            </c15:filteredLineSeries>
          </c:ext>
        </c:extLst>
      </c:lineChart>
      <c:catAx>
        <c:axId val="4417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</a:t>
                </a:r>
                <a:r>
                  <a:rPr lang="en-GB" sz="1200" baseline="0"/>
                  <a:t> of Independent Entities (Excl.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168"/>
        <c:crosses val="autoZero"/>
        <c:auto val="1"/>
        <c:lblAlgn val="ctr"/>
        <c:lblOffset val="100"/>
        <c:noMultiLvlLbl val="0"/>
      </c:catAx>
      <c:valAx>
        <c:axId val="4417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'Hostile-IDS'!$U$68:$U$78</c:f>
              <c:numCache>
                <c:formatCode>General</c:formatCode>
                <c:ptCount val="11"/>
                <c:pt idx="0">
                  <c:v>10.59617682203614</c:v>
                </c:pt>
                <c:pt idx="1">
                  <c:v>11.421855546703629</c:v>
                </c:pt>
                <c:pt idx="2">
                  <c:v>6.6014207373160936</c:v>
                </c:pt>
                <c:pt idx="3">
                  <c:v>1.4600994814153168</c:v>
                </c:pt>
                <c:pt idx="4">
                  <c:v>-0.75607263791844792</c:v>
                </c:pt>
                <c:pt idx="5">
                  <c:v>0.17886095283652648</c:v>
                </c:pt>
                <c:pt idx="6">
                  <c:v>0.23228960687006195</c:v>
                </c:pt>
                <c:pt idx="7">
                  <c:v>1.6229861980799924</c:v>
                </c:pt>
                <c:pt idx="8">
                  <c:v>2.5754797995781535</c:v>
                </c:pt>
                <c:pt idx="9">
                  <c:v>3.5315890706316244</c:v>
                </c:pt>
                <c:pt idx="10">
                  <c:v>4.2590353739294926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'Hostile-IDS'!$U$79:$U$89</c:f>
              <c:numCache>
                <c:formatCode>General</c:formatCode>
                <c:ptCount val="11"/>
                <c:pt idx="0">
                  <c:v>28.623465937252035</c:v>
                </c:pt>
                <c:pt idx="1">
                  <c:v>25.514022790930348</c:v>
                </c:pt>
                <c:pt idx="2">
                  <c:v>19.601842752144965</c:v>
                </c:pt>
                <c:pt idx="3">
                  <c:v>14.793820872768769</c:v>
                </c:pt>
                <c:pt idx="4">
                  <c:v>8.4463521022310744</c:v>
                </c:pt>
                <c:pt idx="5">
                  <c:v>7.6706559176381761</c:v>
                </c:pt>
                <c:pt idx="6">
                  <c:v>4.8810597202405814</c:v>
                </c:pt>
                <c:pt idx="7">
                  <c:v>3.2881481707016027</c:v>
                </c:pt>
                <c:pt idx="8">
                  <c:v>4.6768740319779889</c:v>
                </c:pt>
                <c:pt idx="9">
                  <c:v>3.3649014993017179</c:v>
                </c:pt>
                <c:pt idx="10">
                  <c:v>2.2666943242103295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'Hostile-IDS'!$U$90:$U$100</c:f>
              <c:numCache>
                <c:formatCode>General</c:formatCode>
                <c:ptCount val="11"/>
                <c:pt idx="0">
                  <c:v>25.983827007388211</c:v>
                </c:pt>
                <c:pt idx="1">
                  <c:v>29.763583913504942</c:v>
                </c:pt>
                <c:pt idx="2">
                  <c:v>21.114898427782506</c:v>
                </c:pt>
                <c:pt idx="3">
                  <c:v>12.454288380592663</c:v>
                </c:pt>
                <c:pt idx="4">
                  <c:v>8.2880105188869866</c:v>
                </c:pt>
                <c:pt idx="5">
                  <c:v>6.5115841911830508</c:v>
                </c:pt>
                <c:pt idx="6">
                  <c:v>4.5976767571297161</c:v>
                </c:pt>
                <c:pt idx="7">
                  <c:v>3.7941981453802316</c:v>
                </c:pt>
                <c:pt idx="8">
                  <c:v>3.1553641773175878</c:v>
                </c:pt>
                <c:pt idx="9">
                  <c:v>3.6664658001563857</c:v>
                </c:pt>
                <c:pt idx="10">
                  <c:v>2.8228532658526326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'Hostile-IDS'!$U$167:$U$177</c:f>
              <c:numCache>
                <c:formatCode>General</c:formatCode>
                <c:ptCount val="11"/>
                <c:pt idx="0">
                  <c:v>-0.46089427298812158</c:v>
                </c:pt>
                <c:pt idx="1">
                  <c:v>2.4300466002877998</c:v>
                </c:pt>
                <c:pt idx="2">
                  <c:v>-4.6473903985897849</c:v>
                </c:pt>
                <c:pt idx="3">
                  <c:v>-8.3622593759945509</c:v>
                </c:pt>
                <c:pt idx="4">
                  <c:v>-8.4134438199953525</c:v>
                </c:pt>
                <c:pt idx="5">
                  <c:v>-6.9082788082846402</c:v>
                </c:pt>
                <c:pt idx="6">
                  <c:v>-0.58743119333067306</c:v>
                </c:pt>
                <c:pt idx="7">
                  <c:v>1.5288920428102593</c:v>
                </c:pt>
                <c:pt idx="8">
                  <c:v>3.8455566337811167</c:v>
                </c:pt>
                <c:pt idx="9">
                  <c:v>4.3790804342169167</c:v>
                </c:pt>
                <c:pt idx="10">
                  <c:v>4.0198822812327144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'Hostile-IDS'!$U$178:$U$188</c:f>
              <c:numCache>
                <c:formatCode>General</c:formatCode>
                <c:ptCount val="11"/>
                <c:pt idx="0">
                  <c:v>29.792607647928204</c:v>
                </c:pt>
                <c:pt idx="1">
                  <c:v>27.506223433268453</c:v>
                </c:pt>
                <c:pt idx="2">
                  <c:v>16.496595049108841</c:v>
                </c:pt>
                <c:pt idx="3">
                  <c:v>11.910915338612456</c:v>
                </c:pt>
                <c:pt idx="4">
                  <c:v>11.258063351910849</c:v>
                </c:pt>
                <c:pt idx="5">
                  <c:v>13.530987769990086</c:v>
                </c:pt>
                <c:pt idx="6">
                  <c:v>9.3226078489177695</c:v>
                </c:pt>
                <c:pt idx="7">
                  <c:v>8.5016077726841779</c:v>
                </c:pt>
                <c:pt idx="8">
                  <c:v>10.469402665409838</c:v>
                </c:pt>
                <c:pt idx="9">
                  <c:v>9.0070982955627716</c:v>
                </c:pt>
                <c:pt idx="10">
                  <c:v>7.8330789982160098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'Hostile-IDS'!$U$189:$U$199</c:f>
              <c:numCache>
                <c:formatCode>General</c:formatCode>
                <c:ptCount val="11"/>
                <c:pt idx="0">
                  <c:v>35.986632289438766</c:v>
                </c:pt>
                <c:pt idx="1">
                  <c:v>36.218759691507962</c:v>
                </c:pt>
                <c:pt idx="2">
                  <c:v>24.597993116113837</c:v>
                </c:pt>
                <c:pt idx="3">
                  <c:v>16.924031910554657</c:v>
                </c:pt>
                <c:pt idx="4">
                  <c:v>12.628785852701013</c:v>
                </c:pt>
                <c:pt idx="5">
                  <c:v>12.45693185552218</c:v>
                </c:pt>
                <c:pt idx="6">
                  <c:v>10.048647878062523</c:v>
                </c:pt>
                <c:pt idx="7">
                  <c:v>9.4750184536087012</c:v>
                </c:pt>
                <c:pt idx="8">
                  <c:v>7.3010137048321839</c:v>
                </c:pt>
                <c:pt idx="9">
                  <c:v>8.5737192353897438</c:v>
                </c:pt>
                <c:pt idx="10">
                  <c:v>6.9732408070208862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'Hostile-IDS'!$U$266:$U$276</c:f>
              <c:numCache>
                <c:formatCode>General</c:formatCode>
                <c:ptCount val="11"/>
                <c:pt idx="0">
                  <c:v>-11.686702216386729</c:v>
                </c:pt>
                <c:pt idx="1">
                  <c:v>-10.06204247477706</c:v>
                </c:pt>
                <c:pt idx="2">
                  <c:v>-9.6948659910808637</c:v>
                </c:pt>
                <c:pt idx="3">
                  <c:v>-17.201928744823398</c:v>
                </c:pt>
                <c:pt idx="4">
                  <c:v>-17.819428745349548</c:v>
                </c:pt>
                <c:pt idx="5">
                  <c:v>-13.354633330640148</c:v>
                </c:pt>
                <c:pt idx="6">
                  <c:v>-8.0617208063256207</c:v>
                </c:pt>
                <c:pt idx="7">
                  <c:v>-6.0761058204884701</c:v>
                </c:pt>
                <c:pt idx="8">
                  <c:v>-2.7573049415767672</c:v>
                </c:pt>
                <c:pt idx="9">
                  <c:v>0.81926223241176044</c:v>
                </c:pt>
                <c:pt idx="10">
                  <c:v>-0.16596878354725453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'Hostile-IDS'!$U$277:$U$287</c:f>
              <c:numCache>
                <c:formatCode>General</c:formatCode>
                <c:ptCount val="11"/>
                <c:pt idx="0">
                  <c:v>18.6963888910036</c:v>
                </c:pt>
                <c:pt idx="1">
                  <c:v>17.179292564727319</c:v>
                </c:pt>
                <c:pt idx="2">
                  <c:v>19.556809996847431</c:v>
                </c:pt>
                <c:pt idx="3">
                  <c:v>9.8079199753280797</c:v>
                </c:pt>
                <c:pt idx="4">
                  <c:v>4.5371832630720732</c:v>
                </c:pt>
                <c:pt idx="5">
                  <c:v>7.025913370639457</c:v>
                </c:pt>
                <c:pt idx="6">
                  <c:v>6.0504524152778263</c:v>
                </c:pt>
                <c:pt idx="7">
                  <c:v>6.1690846507968615</c:v>
                </c:pt>
                <c:pt idx="8">
                  <c:v>8.169477106085262</c:v>
                </c:pt>
                <c:pt idx="9">
                  <c:v>6.9787013142334331</c:v>
                </c:pt>
                <c:pt idx="10">
                  <c:v>6.7793796096904879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'Hostile-IDS'!$U$288:$U$298</c:f>
              <c:numCache>
                <c:formatCode>General</c:formatCode>
                <c:ptCount val="11"/>
                <c:pt idx="0">
                  <c:v>24.20616923586671</c:v>
                </c:pt>
                <c:pt idx="1">
                  <c:v>28.044025500235779</c:v>
                </c:pt>
                <c:pt idx="2">
                  <c:v>27.150065171170446</c:v>
                </c:pt>
                <c:pt idx="3">
                  <c:v>11.886155014760583</c:v>
                </c:pt>
                <c:pt idx="4">
                  <c:v>8.6385486780582159</c:v>
                </c:pt>
                <c:pt idx="5">
                  <c:v>7.9763186427202868</c:v>
                </c:pt>
                <c:pt idx="6">
                  <c:v>7.8636379027111545</c:v>
                </c:pt>
                <c:pt idx="7">
                  <c:v>7.1371073626942056</c:v>
                </c:pt>
                <c:pt idx="8">
                  <c:v>5.8342390383223472</c:v>
                </c:pt>
                <c:pt idx="9">
                  <c:v>8.4339630187224675</c:v>
                </c:pt>
                <c:pt idx="10">
                  <c:v>7.1553474320922463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10456"/>
        <c:axId val="467805864"/>
      </c:bar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point advantage of using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982475440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98247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810456"/>
        <c:axId val="467805864"/>
        <c:axId val="598743248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74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10-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Detector- 1 Malicious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'Hostile-IDS'!$S$35:$S$45</c:f>
              <c:numCache>
                <c:formatCode>General</c:formatCode>
                <c:ptCount val="11"/>
                <c:pt idx="0">
                  <c:v>4.1337765674562932E-2</c:v>
                </c:pt>
                <c:pt idx="1">
                  <c:v>5.2432315098237092E-2</c:v>
                </c:pt>
                <c:pt idx="2">
                  <c:v>5.5701159744061091E-2</c:v>
                </c:pt>
                <c:pt idx="3">
                  <c:v>-4.0405979795362146E-2</c:v>
                </c:pt>
                <c:pt idx="4">
                  <c:v>-3.2923090385387266E-2</c:v>
                </c:pt>
                <c:pt idx="5">
                  <c:v>-8.5811193160321209E-2</c:v>
                </c:pt>
                <c:pt idx="6">
                  <c:v>-8.8794784979281227E-2</c:v>
                </c:pt>
                <c:pt idx="7">
                  <c:v>-7.869694314358161E-2</c:v>
                </c:pt>
                <c:pt idx="8">
                  <c:v>-6.0881039859689567E-2</c:v>
                </c:pt>
                <c:pt idx="9">
                  <c:v>-0.10901025281006688</c:v>
                </c:pt>
                <c:pt idx="10">
                  <c:v>-6.3528083654186829E-2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7-4B8F-8E11-CDC8C54F50CD}"/>
            </c:ext>
          </c:extLst>
        </c:ser>
        <c:ser>
          <c:idx val="1"/>
          <c:order val="1"/>
          <c:tx>
            <c:v>1 Detector- 5 Malicious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'Hostile-IDS'!$S$46:$S$56</c:f>
              <c:numCache>
                <c:formatCode>General</c:formatCode>
                <c:ptCount val="11"/>
                <c:pt idx="0">
                  <c:v>0.17915943450511584</c:v>
                </c:pt>
                <c:pt idx="1">
                  <c:v>0.22491405350266394</c:v>
                </c:pt>
                <c:pt idx="2">
                  <c:v>0.15460514537170986</c:v>
                </c:pt>
                <c:pt idx="3">
                  <c:v>8.3574968996384363E-2</c:v>
                </c:pt>
                <c:pt idx="4">
                  <c:v>4.4844002131275096E-2</c:v>
                </c:pt>
                <c:pt idx="5">
                  <c:v>2.9548893501031709E-2</c:v>
                </c:pt>
                <c:pt idx="6">
                  <c:v>-1.5322296131944871E-2</c:v>
                </c:pt>
                <c:pt idx="7">
                  <c:v>-4.8192561385649452E-3</c:v>
                </c:pt>
                <c:pt idx="8">
                  <c:v>7.5128878043892872E-3</c:v>
                </c:pt>
                <c:pt idx="9">
                  <c:v>7.5130998213432248E-3</c:v>
                </c:pt>
                <c:pt idx="10">
                  <c:v>-9.2207351664719828E-3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1-4B47-9D93-E8096BC9F04F}"/>
            </c:ext>
          </c:extLst>
        </c:ser>
        <c:ser>
          <c:idx val="2"/>
          <c:order val="2"/>
          <c:tx>
            <c:v>1 Detector- 10 Malicious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'Hostile-IDS'!$S$57:$S$67</c:f>
              <c:numCache>
                <c:formatCode>General</c:formatCode>
                <c:ptCount val="11"/>
                <c:pt idx="0">
                  <c:v>0.25194744336424035</c:v>
                </c:pt>
                <c:pt idx="1">
                  <c:v>0.25486675292496308</c:v>
                </c:pt>
                <c:pt idx="2">
                  <c:v>0.1617959977220931</c:v>
                </c:pt>
                <c:pt idx="3">
                  <c:v>0.100104544167596</c:v>
                </c:pt>
                <c:pt idx="4">
                  <c:v>5.3335142450430223E-2</c:v>
                </c:pt>
                <c:pt idx="5">
                  <c:v>4.3912540233328051E-2</c:v>
                </c:pt>
                <c:pt idx="6">
                  <c:v>-4.5263890415263297E-4</c:v>
                </c:pt>
                <c:pt idx="7">
                  <c:v>2.8508187283908595E-2</c:v>
                </c:pt>
                <c:pt idx="8">
                  <c:v>1.0683332938587004E-2</c:v>
                </c:pt>
                <c:pt idx="9">
                  <c:v>9.1822724209559281E-3</c:v>
                </c:pt>
                <c:pt idx="10">
                  <c:v>5.0571964860203419E-3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1-4B47-9D93-E8096BC9F04F}"/>
            </c:ext>
          </c:extLst>
        </c:ser>
        <c:ser>
          <c:idx val="3"/>
          <c:order val="3"/>
          <c:tx>
            <c:v>5 Detectors- 1 Malicious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'Hostile-IDS'!$S$134:$S$144</c:f>
              <c:numCache>
                <c:formatCode>General</c:formatCode>
                <c:ptCount val="11"/>
                <c:pt idx="0">
                  <c:v>-1.0587805373404313E-2</c:v>
                </c:pt>
                <c:pt idx="1">
                  <c:v>-3.2028505049783329E-2</c:v>
                </c:pt>
                <c:pt idx="2">
                  <c:v>-5.9658492567850441E-2</c:v>
                </c:pt>
                <c:pt idx="3">
                  <c:v>-0.13323929094484094</c:v>
                </c:pt>
                <c:pt idx="4">
                  <c:v>-0.11009381922988709</c:v>
                </c:pt>
                <c:pt idx="5">
                  <c:v>-9.9542292497917406E-2</c:v>
                </c:pt>
                <c:pt idx="6">
                  <c:v>-0.10733667820642268</c:v>
                </c:pt>
                <c:pt idx="7">
                  <c:v>-5.8685984305984262E-2</c:v>
                </c:pt>
                <c:pt idx="8">
                  <c:v>-8.5594223913944667E-2</c:v>
                </c:pt>
                <c:pt idx="9">
                  <c:v>-9.2290943454970631E-2</c:v>
                </c:pt>
                <c:pt idx="10">
                  <c:v>-6.9426462534630473E-2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1-4B47-9D93-E8096BC9F04F}"/>
            </c:ext>
          </c:extLst>
        </c:ser>
        <c:ser>
          <c:idx val="4"/>
          <c:order val="4"/>
          <c:tx>
            <c:v>5 Detectors- 5 Malicious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'Hostile-IDS'!$S$145:$S$155</c:f>
              <c:numCache>
                <c:formatCode>General</c:formatCode>
                <c:ptCount val="11"/>
                <c:pt idx="0">
                  <c:v>0.19786105686481492</c:v>
                </c:pt>
                <c:pt idx="1">
                  <c:v>0.27070738258023264</c:v>
                </c:pt>
                <c:pt idx="2">
                  <c:v>0.19358879111247648</c:v>
                </c:pt>
                <c:pt idx="3">
                  <c:v>0.13458794870201399</c:v>
                </c:pt>
                <c:pt idx="4">
                  <c:v>0.10138182949230037</c:v>
                </c:pt>
                <c:pt idx="5">
                  <c:v>0.10846974031543996</c:v>
                </c:pt>
                <c:pt idx="6">
                  <c:v>2.6395229675710563E-2</c:v>
                </c:pt>
                <c:pt idx="7">
                  <c:v>6.0126327538029503E-2</c:v>
                </c:pt>
                <c:pt idx="8">
                  <c:v>6.1832425268801616E-2</c:v>
                </c:pt>
                <c:pt idx="9">
                  <c:v>4.5443847976445378E-2</c:v>
                </c:pt>
                <c:pt idx="10">
                  <c:v>2.567054502904309E-2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1-4B47-9D93-E8096BC9F04F}"/>
            </c:ext>
          </c:extLst>
        </c:ser>
        <c:ser>
          <c:idx val="5"/>
          <c:order val="5"/>
          <c:tx>
            <c:v>5 Detectors- 10 Malicious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'Hostile-IDS'!$S$156:$S$166</c:f>
              <c:numCache>
                <c:formatCode>General</c:formatCode>
                <c:ptCount val="11"/>
                <c:pt idx="0">
                  <c:v>0.32909821098139386</c:v>
                </c:pt>
                <c:pt idx="1">
                  <c:v>0.37027886459236209</c:v>
                </c:pt>
                <c:pt idx="2">
                  <c:v>0.27268770583683266</c:v>
                </c:pt>
                <c:pt idx="3">
                  <c:v>0.15498120209189281</c:v>
                </c:pt>
                <c:pt idx="4">
                  <c:v>0.1439759304460036</c:v>
                </c:pt>
                <c:pt idx="5">
                  <c:v>0.12916153038376946</c:v>
                </c:pt>
                <c:pt idx="6">
                  <c:v>9.1063927790840299E-2</c:v>
                </c:pt>
                <c:pt idx="7">
                  <c:v>8.9807502837971842E-2</c:v>
                </c:pt>
                <c:pt idx="8">
                  <c:v>8.0346592905613357E-2</c:v>
                </c:pt>
                <c:pt idx="9">
                  <c:v>8.1749894565744274E-2</c:v>
                </c:pt>
                <c:pt idx="10">
                  <c:v>6.8039410636280676E-2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1-4B47-9D93-E8096BC9F04F}"/>
            </c:ext>
          </c:extLst>
        </c:ser>
        <c:ser>
          <c:idx val="6"/>
          <c:order val="6"/>
          <c:tx>
            <c:v>10 Detectors- 1 Malicious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'Hostile-IDS'!$S$233:$S$243</c:f>
              <c:numCache>
                <c:formatCode>General</c:formatCode>
                <c:ptCount val="11"/>
                <c:pt idx="0">
                  <c:v>-0.11041304154286979</c:v>
                </c:pt>
                <c:pt idx="1">
                  <c:v>-7.9405965302785209E-2</c:v>
                </c:pt>
                <c:pt idx="2">
                  <c:v>-6.7388937158905537E-2</c:v>
                </c:pt>
                <c:pt idx="3">
                  <c:v>-0.2065794780811519</c:v>
                </c:pt>
                <c:pt idx="4">
                  <c:v>-0.21790136512658859</c:v>
                </c:pt>
                <c:pt idx="5">
                  <c:v>-0.20318623295441415</c:v>
                </c:pt>
                <c:pt idx="6">
                  <c:v>-0.16703635610983752</c:v>
                </c:pt>
                <c:pt idx="7">
                  <c:v>-0.14040153781636863</c:v>
                </c:pt>
                <c:pt idx="8">
                  <c:v>-0.11381436701317879</c:v>
                </c:pt>
                <c:pt idx="9">
                  <c:v>-0.13145358337337865</c:v>
                </c:pt>
                <c:pt idx="10">
                  <c:v>-9.4708234896810822E-2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1-4B47-9D93-E8096BC9F04F}"/>
            </c:ext>
          </c:extLst>
        </c:ser>
        <c:ser>
          <c:idx val="8"/>
          <c:order val="7"/>
          <c:tx>
            <c:v>10 Detectors- 5 Malicious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'Hostile-IDS'!$S$244:$S$254</c:f>
              <c:numCache>
                <c:formatCode>General</c:formatCode>
                <c:ptCount val="11"/>
                <c:pt idx="0">
                  <c:v>0.16111038476606027</c:v>
                </c:pt>
                <c:pt idx="1">
                  <c:v>0.18030270330183465</c:v>
                </c:pt>
                <c:pt idx="2">
                  <c:v>0.17595904512344748</c:v>
                </c:pt>
                <c:pt idx="3">
                  <c:v>7.6367232076360064E-2</c:v>
                </c:pt>
                <c:pt idx="4">
                  <c:v>4.2014209819870002E-2</c:v>
                </c:pt>
                <c:pt idx="5">
                  <c:v>5.5608392562617404E-2</c:v>
                </c:pt>
                <c:pt idx="6">
                  <c:v>4.6322325245474194E-2</c:v>
                </c:pt>
                <c:pt idx="7">
                  <c:v>3.1938205741147904E-2</c:v>
                </c:pt>
                <c:pt idx="8">
                  <c:v>5.6966137609106848E-2</c:v>
                </c:pt>
                <c:pt idx="9">
                  <c:v>5.3115364100587842E-2</c:v>
                </c:pt>
                <c:pt idx="10">
                  <c:v>2.4565974780235866E-2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1-4B47-9D93-E8096BC9F04F}"/>
            </c:ext>
          </c:extLst>
        </c:ser>
        <c:ser>
          <c:idx val="7"/>
          <c:order val="8"/>
          <c:tx>
            <c:v>10 Detectors- 10 Malicious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'Hostile-IDS'!$S$255:$S$265</c:f>
              <c:numCache>
                <c:formatCode>General</c:formatCode>
                <c:ptCount val="11"/>
                <c:pt idx="0">
                  <c:v>0.27532919757766483</c:v>
                </c:pt>
                <c:pt idx="1">
                  <c:v>0.29871408053602183</c:v>
                </c:pt>
                <c:pt idx="2">
                  <c:v>0.27896393138522502</c:v>
                </c:pt>
                <c:pt idx="3">
                  <c:v>0.13677627538463105</c:v>
                </c:pt>
                <c:pt idx="4">
                  <c:v>0.11304214207678784</c:v>
                </c:pt>
                <c:pt idx="5">
                  <c:v>0.10508061337166824</c:v>
                </c:pt>
                <c:pt idx="6">
                  <c:v>9.1377675159208166E-2</c:v>
                </c:pt>
                <c:pt idx="7">
                  <c:v>9.9975501150035534E-2</c:v>
                </c:pt>
                <c:pt idx="8">
                  <c:v>7.135089218861973E-2</c:v>
                </c:pt>
                <c:pt idx="9">
                  <c:v>8.5909653431437083E-2</c:v>
                </c:pt>
                <c:pt idx="10">
                  <c:v>7.100552645810887E-2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1-4B47-9D93-E8096BC9F04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67810456"/>
        <c:axId val="467805864"/>
        <c:axId val="743998792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743998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8836824"/>
      </c:surface3D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836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1 Detector- 1 Malicious</c:v>
          </c:tx>
          <c:spPr>
            <a:solidFill>
              <a:schemeClr val="accent1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solidFill>
              <a:schemeClr val="accent2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solidFill>
              <a:schemeClr val="accent3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solidFill>
              <a:schemeClr val="accent4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solidFill>
              <a:schemeClr val="accent5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solidFill>
              <a:schemeClr val="accent6"/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8834760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8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Separation of 15- relative performance of swarm with IDS to that without IDS.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v>1 Detector- 1 Malicious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'Hostile-IDS'!$S$68:$S$78</c:f>
              <c:numCache>
                <c:formatCode>General</c:formatCode>
                <c:ptCount val="11"/>
                <c:pt idx="0">
                  <c:v>0.10596176822036141</c:v>
                </c:pt>
                <c:pt idx="1">
                  <c:v>0.1142185554670363</c:v>
                </c:pt>
                <c:pt idx="2">
                  <c:v>6.6014207373160938E-2</c:v>
                </c:pt>
                <c:pt idx="3">
                  <c:v>1.4600994814153168E-2</c:v>
                </c:pt>
                <c:pt idx="4">
                  <c:v>-7.5607263791844792E-3</c:v>
                </c:pt>
                <c:pt idx="5">
                  <c:v>1.7886095283652648E-3</c:v>
                </c:pt>
                <c:pt idx="6">
                  <c:v>2.3228960687006195E-3</c:v>
                </c:pt>
                <c:pt idx="7">
                  <c:v>1.6229861980799926E-2</c:v>
                </c:pt>
                <c:pt idx="8">
                  <c:v>2.5754797995781537E-2</c:v>
                </c:pt>
                <c:pt idx="9">
                  <c:v>3.5315890706316244E-2</c:v>
                </c:pt>
                <c:pt idx="10">
                  <c:v>4.2590353739294928E-2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D-444C-B11F-8177D988B8A9}"/>
            </c:ext>
          </c:extLst>
        </c:ser>
        <c:ser>
          <c:idx val="1"/>
          <c:order val="1"/>
          <c:tx>
            <c:v>1 Detector- 5 Malicious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'Hostile-IDS'!$S$79:$S$89</c:f>
              <c:numCache>
                <c:formatCode>General</c:formatCode>
                <c:ptCount val="11"/>
                <c:pt idx="0">
                  <c:v>0.28623465937252035</c:v>
                </c:pt>
                <c:pt idx="1">
                  <c:v>0.25514022790930346</c:v>
                </c:pt>
                <c:pt idx="2">
                  <c:v>0.19601842752144963</c:v>
                </c:pt>
                <c:pt idx="3">
                  <c:v>0.1479382087276877</c:v>
                </c:pt>
                <c:pt idx="4">
                  <c:v>8.446352102231075E-2</c:v>
                </c:pt>
                <c:pt idx="5">
                  <c:v>7.6706559176381764E-2</c:v>
                </c:pt>
                <c:pt idx="6">
                  <c:v>4.8810597202405812E-2</c:v>
                </c:pt>
                <c:pt idx="7">
                  <c:v>3.2881481707016026E-2</c:v>
                </c:pt>
                <c:pt idx="8">
                  <c:v>4.6768740319779893E-2</c:v>
                </c:pt>
                <c:pt idx="9">
                  <c:v>3.364901499301718E-2</c:v>
                </c:pt>
                <c:pt idx="10">
                  <c:v>2.2666943242103294E-2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D-444C-B11F-8177D988B8A9}"/>
            </c:ext>
          </c:extLst>
        </c:ser>
        <c:ser>
          <c:idx val="2"/>
          <c:order val="2"/>
          <c:tx>
            <c:v>1 Detector- 10 Malicious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'Hostile-IDS'!$S$90:$S$100</c:f>
              <c:numCache>
                <c:formatCode>General</c:formatCode>
                <c:ptCount val="11"/>
                <c:pt idx="0">
                  <c:v>0.2598382700738821</c:v>
                </c:pt>
                <c:pt idx="1">
                  <c:v>0.29763583913504943</c:v>
                </c:pt>
                <c:pt idx="2">
                  <c:v>0.21114898427782508</c:v>
                </c:pt>
                <c:pt idx="3">
                  <c:v>0.12454288380592662</c:v>
                </c:pt>
                <c:pt idx="4">
                  <c:v>8.288010518886986E-2</c:v>
                </c:pt>
                <c:pt idx="5">
                  <c:v>6.5115841911830508E-2</c:v>
                </c:pt>
                <c:pt idx="6">
                  <c:v>4.5976767571297157E-2</c:v>
                </c:pt>
                <c:pt idx="7">
                  <c:v>3.7941981453802315E-2</c:v>
                </c:pt>
                <c:pt idx="8">
                  <c:v>3.1553641773175878E-2</c:v>
                </c:pt>
                <c:pt idx="9">
                  <c:v>3.6664658001563856E-2</c:v>
                </c:pt>
                <c:pt idx="10">
                  <c:v>2.8228532658526324E-2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D-444C-B11F-8177D988B8A9}"/>
            </c:ext>
          </c:extLst>
        </c:ser>
        <c:ser>
          <c:idx val="3"/>
          <c:order val="3"/>
          <c:tx>
            <c:v>5 Detectors- 1 Malicious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'Hostile-IDS'!$S$167:$S$177</c:f>
              <c:numCache>
                <c:formatCode>General</c:formatCode>
                <c:ptCount val="11"/>
                <c:pt idx="0">
                  <c:v>-4.6089427298812158E-3</c:v>
                </c:pt>
                <c:pt idx="1">
                  <c:v>2.4300466002877996E-2</c:v>
                </c:pt>
                <c:pt idx="2">
                  <c:v>-4.6473903985897846E-2</c:v>
                </c:pt>
                <c:pt idx="3">
                  <c:v>-8.3622593759945518E-2</c:v>
                </c:pt>
                <c:pt idx="4">
                  <c:v>-8.4134438199953532E-2</c:v>
                </c:pt>
                <c:pt idx="5">
                  <c:v>-6.9082788082846402E-2</c:v>
                </c:pt>
                <c:pt idx="6">
                  <c:v>-5.8743119333067306E-3</c:v>
                </c:pt>
                <c:pt idx="7">
                  <c:v>1.5288920428102593E-2</c:v>
                </c:pt>
                <c:pt idx="8">
                  <c:v>3.8455566337811165E-2</c:v>
                </c:pt>
                <c:pt idx="9">
                  <c:v>4.3790804342169171E-2</c:v>
                </c:pt>
                <c:pt idx="10">
                  <c:v>4.0198822812327145E-2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D-444C-B11F-8177D988B8A9}"/>
            </c:ext>
          </c:extLst>
        </c:ser>
        <c:ser>
          <c:idx val="4"/>
          <c:order val="4"/>
          <c:tx>
            <c:v>5 Detectors- 5 Malicious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'Hostile-IDS'!$S$178:$S$188</c:f>
              <c:numCache>
                <c:formatCode>General</c:formatCode>
                <c:ptCount val="11"/>
                <c:pt idx="0">
                  <c:v>0.29792607647928204</c:v>
                </c:pt>
                <c:pt idx="1">
                  <c:v>0.27506223433268451</c:v>
                </c:pt>
                <c:pt idx="2">
                  <c:v>0.16496595049108839</c:v>
                </c:pt>
                <c:pt idx="3">
                  <c:v>0.11910915338612456</c:v>
                </c:pt>
                <c:pt idx="4">
                  <c:v>0.11258063351910849</c:v>
                </c:pt>
                <c:pt idx="5">
                  <c:v>0.13530987769990085</c:v>
                </c:pt>
                <c:pt idx="6">
                  <c:v>9.3226078489177702E-2</c:v>
                </c:pt>
                <c:pt idx="7">
                  <c:v>8.5016077726841777E-2</c:v>
                </c:pt>
                <c:pt idx="8">
                  <c:v>0.10469402665409838</c:v>
                </c:pt>
                <c:pt idx="9">
                  <c:v>9.0070982955627724E-2</c:v>
                </c:pt>
                <c:pt idx="10">
                  <c:v>7.8330789982160101E-2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D-444C-B11F-8177D988B8A9}"/>
            </c:ext>
          </c:extLst>
        </c:ser>
        <c:ser>
          <c:idx val="5"/>
          <c:order val="5"/>
          <c:tx>
            <c:v>5 Detectors- 10 Malicious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'Hostile-IDS'!$S$189:$S$199</c:f>
              <c:numCache>
                <c:formatCode>General</c:formatCode>
                <c:ptCount val="11"/>
                <c:pt idx="0">
                  <c:v>0.35986632289438769</c:v>
                </c:pt>
                <c:pt idx="1">
                  <c:v>0.36218759691507962</c:v>
                </c:pt>
                <c:pt idx="2">
                  <c:v>0.24597993116113837</c:v>
                </c:pt>
                <c:pt idx="3">
                  <c:v>0.16924031910554657</c:v>
                </c:pt>
                <c:pt idx="4">
                  <c:v>0.12628785852701013</c:v>
                </c:pt>
                <c:pt idx="5">
                  <c:v>0.1245693185552218</c:v>
                </c:pt>
                <c:pt idx="6">
                  <c:v>0.10048647878062524</c:v>
                </c:pt>
                <c:pt idx="7">
                  <c:v>9.4750184536087009E-2</c:v>
                </c:pt>
                <c:pt idx="8">
                  <c:v>7.3010137048321835E-2</c:v>
                </c:pt>
                <c:pt idx="9">
                  <c:v>8.5737192353897443E-2</c:v>
                </c:pt>
                <c:pt idx="10">
                  <c:v>6.9732408070208862E-2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D-444C-B11F-8177D988B8A9}"/>
            </c:ext>
          </c:extLst>
        </c:ser>
        <c:ser>
          <c:idx val="6"/>
          <c:order val="6"/>
          <c:tx>
            <c:v>10 Detectors- 1 Malicious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'Hostile-IDS'!$S$266:$S$276</c:f>
              <c:numCache>
                <c:formatCode>General</c:formatCode>
                <c:ptCount val="11"/>
                <c:pt idx="0">
                  <c:v>-0.1168670221638673</c:v>
                </c:pt>
                <c:pt idx="1">
                  <c:v>-0.10062042474777061</c:v>
                </c:pt>
                <c:pt idx="2">
                  <c:v>-9.6948659910808643E-2</c:v>
                </c:pt>
                <c:pt idx="3">
                  <c:v>-0.17201928744823397</c:v>
                </c:pt>
                <c:pt idx="4">
                  <c:v>-0.17819428745349547</c:v>
                </c:pt>
                <c:pt idx="5">
                  <c:v>-0.13354633330640148</c:v>
                </c:pt>
                <c:pt idx="6">
                  <c:v>-8.0617208063256215E-2</c:v>
                </c:pt>
                <c:pt idx="7">
                  <c:v>-6.0761058204884699E-2</c:v>
                </c:pt>
                <c:pt idx="8">
                  <c:v>-2.7573049415767673E-2</c:v>
                </c:pt>
                <c:pt idx="9">
                  <c:v>8.1926223241176044E-3</c:v>
                </c:pt>
                <c:pt idx="10">
                  <c:v>-1.6596878354725453E-3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D-444C-B11F-8177D988B8A9}"/>
            </c:ext>
          </c:extLst>
        </c:ser>
        <c:ser>
          <c:idx val="8"/>
          <c:order val="7"/>
          <c:tx>
            <c:v>10 Detectors- 5 Malicious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'Hostile-IDS'!$S$277:$S$287</c:f>
              <c:numCache>
                <c:formatCode>General</c:formatCode>
                <c:ptCount val="11"/>
                <c:pt idx="0">
                  <c:v>0.18696388891003601</c:v>
                </c:pt>
                <c:pt idx="1">
                  <c:v>0.17179292564727319</c:v>
                </c:pt>
                <c:pt idx="2">
                  <c:v>0.19556809996847432</c:v>
                </c:pt>
                <c:pt idx="3">
                  <c:v>9.8079199753280791E-2</c:v>
                </c:pt>
                <c:pt idx="4">
                  <c:v>4.5371832630720733E-2</c:v>
                </c:pt>
                <c:pt idx="5">
                  <c:v>7.0259133706394569E-2</c:v>
                </c:pt>
                <c:pt idx="6">
                  <c:v>6.0504524152778266E-2</c:v>
                </c:pt>
                <c:pt idx="7">
                  <c:v>6.1690846507968612E-2</c:v>
                </c:pt>
                <c:pt idx="8">
                  <c:v>8.1694771060852614E-2</c:v>
                </c:pt>
                <c:pt idx="9">
                  <c:v>6.9787013142334334E-2</c:v>
                </c:pt>
                <c:pt idx="10">
                  <c:v>6.7793796096904876E-2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D-444C-B11F-8177D988B8A9}"/>
            </c:ext>
          </c:extLst>
        </c:ser>
        <c:ser>
          <c:idx val="7"/>
          <c:order val="8"/>
          <c:tx>
            <c:v>10 Detectors- 10 Malicious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20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60</c:v>
              </c:pt>
              <c:pt idx="8">
                <c:v>70</c:v>
              </c:pt>
              <c:pt idx="9">
                <c:v>80</c:v>
              </c:pt>
              <c:pt idx="10">
                <c:v>90</c:v>
              </c:pt>
            </c:numLit>
          </c:cat>
          <c:val>
            <c:numRef>
              <c:f>'Hostile-IDS'!$S$288:$S$298</c:f>
              <c:numCache>
                <c:formatCode>General</c:formatCode>
                <c:ptCount val="11"/>
                <c:pt idx="0">
                  <c:v>0.24206169235866709</c:v>
                </c:pt>
                <c:pt idx="1">
                  <c:v>0.28044025500235781</c:v>
                </c:pt>
                <c:pt idx="2">
                  <c:v>0.27150065171170445</c:v>
                </c:pt>
                <c:pt idx="3">
                  <c:v>0.11886155014760583</c:v>
                </c:pt>
                <c:pt idx="4">
                  <c:v>8.6385486780582166E-2</c:v>
                </c:pt>
                <c:pt idx="5">
                  <c:v>7.976318642720287E-2</c:v>
                </c:pt>
                <c:pt idx="6">
                  <c:v>7.8636379027111541E-2</c:v>
                </c:pt>
                <c:pt idx="7">
                  <c:v>7.1371073626942061E-2</c:v>
                </c:pt>
                <c:pt idx="8">
                  <c:v>5.8342390383223475E-2</c:v>
                </c:pt>
                <c:pt idx="9">
                  <c:v>8.4339630187224679E-2</c:v>
                </c:pt>
                <c:pt idx="10">
                  <c:v>7.1553474320922461E-2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D-444C-B11F-8177D988B8A9}"/>
            </c:ext>
          </c:extLst>
        </c:ser>
        <c:bandFmts/>
        <c:axId val="467810456"/>
        <c:axId val="467805864"/>
        <c:axId val="599202416"/>
      </c:surfaceChart>
      <c:catAx>
        <c:axId val="46781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  <c:auto val="1"/>
        <c:lblAlgn val="ctr"/>
        <c:lblOffset val="100"/>
        <c:noMultiLvlLbl val="0"/>
      </c:catAx>
      <c:valAx>
        <c:axId val="4678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0456"/>
        <c:crosses val="autoZero"/>
        <c:crossBetween val="midCat"/>
      </c:valAx>
      <c:serAx>
        <c:axId val="59920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8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Swarm Performance with Increasing Swarm size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GB" sz="1400" b="0" i="0" baseline="0">
                <a:effectLst/>
              </a:rPr>
              <a:t>- 10 Unit Starting Separation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'Benign-NoIDS'!$D$13:$D$23</c:f>
              <c:numCache>
                <c:formatCode>General</c:formatCode>
                <c:ptCount val="11"/>
                <c:pt idx="0">
                  <c:v>1303.046</c:v>
                </c:pt>
                <c:pt idx="1">
                  <c:v>1328.6959999999999</c:v>
                </c:pt>
                <c:pt idx="2">
                  <c:v>940.18399999999997</c:v>
                </c:pt>
                <c:pt idx="3">
                  <c:v>511.65600000000001</c:v>
                </c:pt>
                <c:pt idx="4">
                  <c:v>317.702</c:v>
                </c:pt>
                <c:pt idx="5">
                  <c:v>184.15600000000001</c:v>
                </c:pt>
                <c:pt idx="6">
                  <c:v>126.97</c:v>
                </c:pt>
                <c:pt idx="7">
                  <c:v>105.652</c:v>
                </c:pt>
                <c:pt idx="8">
                  <c:v>87.212000000000003</c:v>
                </c:pt>
                <c:pt idx="9">
                  <c:v>81.325999999999993</c:v>
                </c:pt>
                <c:pt idx="10">
                  <c:v>70.921999999999997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479-AB7A-5866892E94A6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'Benign-IDS'!$E$13:$E$23</c:f>
              <c:numCache>
                <c:formatCode>General</c:formatCode>
                <c:ptCount val="11"/>
                <c:pt idx="0">
                  <c:v>1365.692</c:v>
                </c:pt>
                <c:pt idx="1">
                  <c:v>1318.9639999999999</c:v>
                </c:pt>
                <c:pt idx="2">
                  <c:v>865.32799999999997</c:v>
                </c:pt>
                <c:pt idx="3">
                  <c:v>491.84800000000001</c:v>
                </c:pt>
                <c:pt idx="4">
                  <c:v>278.75799999999998</c:v>
                </c:pt>
                <c:pt idx="5">
                  <c:v>175.38800000000001</c:v>
                </c:pt>
                <c:pt idx="6">
                  <c:v>140.09800000000001</c:v>
                </c:pt>
                <c:pt idx="7">
                  <c:v>107.372</c:v>
                </c:pt>
                <c:pt idx="8">
                  <c:v>90.94</c:v>
                </c:pt>
                <c:pt idx="9">
                  <c:v>79.817999999999998</c:v>
                </c:pt>
                <c:pt idx="10">
                  <c:v>73.433999999999997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479-AB7A-5866892E94A6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'Benign-IDS'!$E$46:$E$56</c:f>
              <c:numCache>
                <c:formatCode>General</c:formatCode>
                <c:ptCount val="11"/>
                <c:pt idx="0">
                  <c:v>876.85400000000004</c:v>
                </c:pt>
                <c:pt idx="1">
                  <c:v>885.43799999999999</c:v>
                </c:pt>
                <c:pt idx="2">
                  <c:v>639.71600000000001</c:v>
                </c:pt>
                <c:pt idx="3">
                  <c:v>424.32879818594103</c:v>
                </c:pt>
                <c:pt idx="4">
                  <c:v>257.83333333333297</c:v>
                </c:pt>
                <c:pt idx="5">
                  <c:v>156.77600000000001</c:v>
                </c:pt>
                <c:pt idx="6">
                  <c:v>130.172</c:v>
                </c:pt>
                <c:pt idx="7">
                  <c:v>106.33799999999999</c:v>
                </c:pt>
                <c:pt idx="8">
                  <c:v>92.603999999999999</c:v>
                </c:pt>
                <c:pt idx="9">
                  <c:v>83.006</c:v>
                </c:pt>
                <c:pt idx="10">
                  <c:v>75.447999999999993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479-AB7A-5866892E94A6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'Benign-IDS'!$E$79:$E$89</c:f>
              <c:numCache>
                <c:formatCode>General</c:formatCode>
                <c:ptCount val="11"/>
                <c:pt idx="0">
                  <c:v>644.33611691022895</c:v>
                </c:pt>
                <c:pt idx="1">
                  <c:v>616.49256900212299</c:v>
                </c:pt>
                <c:pt idx="2">
                  <c:v>605.12962962962899</c:v>
                </c:pt>
                <c:pt idx="3">
                  <c:v>386.35361216730001</c:v>
                </c:pt>
                <c:pt idx="4">
                  <c:v>258.20425531914799</c:v>
                </c:pt>
                <c:pt idx="5">
                  <c:v>162.75518672199101</c:v>
                </c:pt>
                <c:pt idx="6">
                  <c:v>128.700680272108</c:v>
                </c:pt>
                <c:pt idx="7">
                  <c:v>108.527980535279</c:v>
                </c:pt>
                <c:pt idx="8">
                  <c:v>93.748000000000005</c:v>
                </c:pt>
                <c:pt idx="9">
                  <c:v>87.498000000000005</c:v>
                </c:pt>
                <c:pt idx="10">
                  <c:v>78.378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5-4479-AB7A-5866892E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16312"/>
        <c:axId val="454916968"/>
      </c:lineChart>
      <c:catAx>
        <c:axId val="45491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6968"/>
        <c:crosses val="autoZero"/>
        <c:auto val="1"/>
        <c:lblAlgn val="ctr"/>
        <c:lblOffset val="100"/>
        <c:noMultiLvlLbl val="0"/>
      </c:catAx>
      <c:valAx>
        <c:axId val="4549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to Find Target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Swarm Performance with Increasing Swarm size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GB" sz="1400" b="0" i="0" baseline="0">
                <a:effectLst/>
              </a:rPr>
              <a:t>- 15 Unit Starting Separation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'Benign-NoIDS'!$A$24:$A$34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'Benign-NoIDS'!$D$24:$D$34</c:f>
              <c:numCache>
                <c:formatCode>General</c:formatCode>
                <c:ptCount val="11"/>
                <c:pt idx="0">
                  <c:v>1821.86</c:v>
                </c:pt>
                <c:pt idx="1">
                  <c:v>1595.442</c:v>
                </c:pt>
                <c:pt idx="2">
                  <c:v>1209.566</c:v>
                </c:pt>
                <c:pt idx="3">
                  <c:v>735.07799999999997</c:v>
                </c:pt>
                <c:pt idx="4">
                  <c:v>440.44</c:v>
                </c:pt>
                <c:pt idx="5">
                  <c:v>305.24799999999999</c:v>
                </c:pt>
                <c:pt idx="6">
                  <c:v>212.07599999999999</c:v>
                </c:pt>
                <c:pt idx="7">
                  <c:v>169.61799999999999</c:v>
                </c:pt>
                <c:pt idx="8">
                  <c:v>148.96199999999999</c:v>
                </c:pt>
                <c:pt idx="9">
                  <c:v>131.47200000000001</c:v>
                </c:pt>
                <c:pt idx="10">
                  <c:v>120.67400000000001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40DB-A433-6719D3A2B2FF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'Benign-IDS'!$E$24:$E$34</c:f>
              <c:numCache>
                <c:formatCode>General</c:formatCode>
                <c:ptCount val="11"/>
                <c:pt idx="0">
                  <c:v>1537.682</c:v>
                </c:pt>
                <c:pt idx="1">
                  <c:v>1530.8320000000001</c:v>
                </c:pt>
                <c:pt idx="2">
                  <c:v>1068.1980000000001</c:v>
                </c:pt>
                <c:pt idx="3">
                  <c:v>730.23</c:v>
                </c:pt>
                <c:pt idx="4">
                  <c:v>433.15600000000001</c:v>
                </c:pt>
                <c:pt idx="5">
                  <c:v>296.60199999999998</c:v>
                </c:pt>
                <c:pt idx="6">
                  <c:v>216.23400000000001</c:v>
                </c:pt>
                <c:pt idx="7">
                  <c:v>173.73</c:v>
                </c:pt>
                <c:pt idx="8">
                  <c:v>151.904</c:v>
                </c:pt>
                <c:pt idx="9">
                  <c:v>137.66800000000001</c:v>
                </c:pt>
                <c:pt idx="10">
                  <c:v>125.122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40DB-A433-6719D3A2B2FF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'Benign-IDS'!$E$57:$E$67</c:f>
              <c:numCache>
                <c:formatCode>General</c:formatCode>
                <c:ptCount val="11"/>
                <c:pt idx="0">
                  <c:v>1142.626</c:v>
                </c:pt>
                <c:pt idx="1">
                  <c:v>1149.69</c:v>
                </c:pt>
                <c:pt idx="2">
                  <c:v>995.54988913525494</c:v>
                </c:pt>
                <c:pt idx="3">
                  <c:v>628.16825396825402</c:v>
                </c:pt>
                <c:pt idx="4">
                  <c:v>480.35507246376801</c:v>
                </c:pt>
                <c:pt idx="5">
                  <c:v>291.77821011673097</c:v>
                </c:pt>
                <c:pt idx="6">
                  <c:v>227.362857142857</c:v>
                </c:pt>
                <c:pt idx="7">
                  <c:v>183.012170385395</c:v>
                </c:pt>
                <c:pt idx="8">
                  <c:v>160.696</c:v>
                </c:pt>
                <c:pt idx="9">
                  <c:v>147.21600000000001</c:v>
                </c:pt>
                <c:pt idx="10">
                  <c:v>134.41399999999999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3-40DB-A433-6719D3A2B2FF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'Benign-IDS'!$E$90:$E$100</c:f>
              <c:numCache>
                <c:formatCode>General</c:formatCode>
                <c:ptCount val="11"/>
                <c:pt idx="0">
                  <c:v>884.359459459459</c:v>
                </c:pt>
                <c:pt idx="1">
                  <c:v>925.49235474006105</c:v>
                </c:pt>
                <c:pt idx="2">
                  <c:v>880.06534090908997</c:v>
                </c:pt>
                <c:pt idx="3">
                  <c:v>668.70391061452494</c:v>
                </c:pt>
                <c:pt idx="4">
                  <c:v>442.806722689075</c:v>
                </c:pt>
                <c:pt idx="5">
                  <c:v>274.480769230769</c:v>
                </c:pt>
                <c:pt idx="6">
                  <c:v>222.730434782608</c:v>
                </c:pt>
                <c:pt idx="7">
                  <c:v>190.74731182795699</c:v>
                </c:pt>
                <c:pt idx="8">
                  <c:v>169.25700934579399</c:v>
                </c:pt>
                <c:pt idx="9">
                  <c:v>152.39344262295</c:v>
                </c:pt>
                <c:pt idx="10">
                  <c:v>143.41592920353901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3-40DB-A433-6719D3A2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37264"/>
        <c:axId val="441789688"/>
      </c:lineChart>
      <c:catAx>
        <c:axId val="3113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No. of Independent Entities (Excl.</a:t>
                </a:r>
                <a:r>
                  <a:rPr lang="en-GB" sz="1200" baseline="0"/>
                  <a:t> Searcher)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9688"/>
        <c:crosses val="autoZero"/>
        <c:auto val="1"/>
        <c:lblAlgn val="ctr"/>
        <c:lblOffset val="100"/>
        <c:noMultiLvlLbl val="0"/>
      </c:catAx>
      <c:valAx>
        <c:axId val="4417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</a:t>
                </a:r>
                <a:r>
                  <a:rPr lang="en-GB" sz="1200" baseline="0"/>
                  <a:t> to Find Target (ticks)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Swarm Size Impact on Success Rate of Swarm in Benign Environment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1782281283777318E-2"/>
          <c:y val="0.12753914430941693"/>
          <c:w val="0.77491961248678931"/>
          <c:h val="0.79269037270250808"/>
        </c:manualLayout>
      </c:layout>
      <c:lineChart>
        <c:grouping val="standard"/>
        <c:varyColors val="0"/>
        <c:ser>
          <c:idx val="0"/>
          <c:order val="0"/>
          <c:tx>
            <c:v>No IDS</c:v>
          </c:tx>
          <c:spPr>
            <a:solidFill>
              <a:schemeClr val="accent1"/>
            </a:solidFill>
            <a:effectLst/>
            <a:sp3d/>
          </c:spPr>
          <c:dPt>
            <c:idx val="1"/>
            <c:bubble3D val="0"/>
            <c:spPr>
              <a:solidFill>
                <a:schemeClr val="accent2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1DB-41F5-9696-23B923A9A0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1DB-41F5-9696-23B923A9A0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1DB-41F5-9696-23B923A9A0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1DB-41F5-9696-23B923A9A0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1DB-41F5-9696-23B923A9A0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1DB-41F5-9696-23B923A9A0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1DB-41F5-9696-23B923A9A0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1DB-41F5-9696-23B923A9A0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1DB-41F5-9696-23B923A9A0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1DB-41F5-9696-23B923A9A0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1DB-41F5-9696-23B923A9A0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1DB-41F5-9696-23B923A9A0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1DB-41F5-9696-23B923A9A0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1DB-41F5-9696-23B923A9A0DA}"/>
              </c:ext>
            </c:extLst>
          </c:dPt>
          <c:cat>
            <c:numRef>
              <c:f>'Benign-NoIDS'!$A$2:$A$12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'Benign-NoIDS'!$G$2:$G$12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1-44D5-BE5C-F9A081966BFA}"/>
            </c:ext>
          </c:extLst>
        </c:ser>
        <c:ser>
          <c:idx val="1"/>
          <c:order val="1"/>
          <c:tx>
            <c:v>1 Detector, separation of 5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'Benign-IDS'!$K$2:$K$12</c:f>
              <c:numCache>
                <c:formatCode>General</c:formatCode>
                <c:ptCount val="11"/>
                <c:pt idx="0">
                  <c:v>94.696969696969703</c:v>
                </c:pt>
                <c:pt idx="1">
                  <c:v>94.876660341555905</c:v>
                </c:pt>
                <c:pt idx="2">
                  <c:v>91.240875912408697</c:v>
                </c:pt>
                <c:pt idx="3">
                  <c:v>92.764378478664099</c:v>
                </c:pt>
                <c:pt idx="4">
                  <c:v>96.525096525096501</c:v>
                </c:pt>
                <c:pt idx="5">
                  <c:v>94.696969696969703</c:v>
                </c:pt>
                <c:pt idx="6">
                  <c:v>97.087378640776706</c:v>
                </c:pt>
                <c:pt idx="7">
                  <c:v>97.465886939571106</c:v>
                </c:pt>
                <c:pt idx="8">
                  <c:v>97.65625</c:v>
                </c:pt>
                <c:pt idx="9">
                  <c:v>99.601593625497998</c:v>
                </c:pt>
                <c:pt idx="10">
                  <c:v>99.206349206349202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1-44D5-BE5C-F9A081966BFA}"/>
            </c:ext>
          </c:extLst>
        </c:ser>
        <c:ser>
          <c:idx val="2"/>
          <c:order val="2"/>
          <c:tx>
            <c:v>1 Detector, separation of 10</c:v>
          </c:tx>
          <c:spPr>
            <a:solidFill>
              <a:schemeClr val="accent3"/>
            </a:solidFill>
            <a:ln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'Benign-IDS'!$K$13:$K$23</c:f>
              <c:numCache>
                <c:formatCode>General</c:formatCode>
                <c:ptCount val="11"/>
                <c:pt idx="0">
                  <c:v>89.445438282647501</c:v>
                </c:pt>
                <c:pt idx="1">
                  <c:v>91.743119266055004</c:v>
                </c:pt>
                <c:pt idx="2">
                  <c:v>79.113924050632903</c:v>
                </c:pt>
                <c:pt idx="3">
                  <c:v>78.616352201257797</c:v>
                </c:pt>
                <c:pt idx="4">
                  <c:v>82.372322899505704</c:v>
                </c:pt>
                <c:pt idx="5">
                  <c:v>86.355785837651098</c:v>
                </c:pt>
                <c:pt idx="6">
                  <c:v>85.763293310463098</c:v>
                </c:pt>
                <c:pt idx="7">
                  <c:v>91.074681238615597</c:v>
                </c:pt>
                <c:pt idx="8">
                  <c:v>91.911764705882305</c:v>
                </c:pt>
                <c:pt idx="9">
                  <c:v>94.517958412098295</c:v>
                </c:pt>
                <c:pt idx="10">
                  <c:v>95.238095238095198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1-44D5-BE5C-F9A081966BFA}"/>
            </c:ext>
          </c:extLst>
        </c:ser>
        <c:ser>
          <c:idx val="3"/>
          <c:order val="3"/>
          <c:tx>
            <c:v>1 Detector, Separation of 15</c:v>
          </c:tx>
          <c:spPr>
            <a:solidFill>
              <a:schemeClr val="accent4"/>
            </a:solidFill>
            <a:ln>
              <a:solidFill>
                <a:schemeClr val="accent2"/>
              </a:solidFill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'Benign-IDS'!$K$24:$K$34</c:f>
              <c:numCache>
                <c:formatCode>General</c:formatCode>
                <c:ptCount val="11"/>
                <c:pt idx="0">
                  <c:v>88.495575221238894</c:v>
                </c:pt>
                <c:pt idx="1">
                  <c:v>89.445438282647501</c:v>
                </c:pt>
                <c:pt idx="2">
                  <c:v>76.103500761034994</c:v>
                </c:pt>
                <c:pt idx="3">
                  <c:v>74.183976261127597</c:v>
                </c:pt>
                <c:pt idx="4">
                  <c:v>78.003120124804994</c:v>
                </c:pt>
                <c:pt idx="5">
                  <c:v>79.617834394904406</c:v>
                </c:pt>
                <c:pt idx="6">
                  <c:v>85.034013605442098</c:v>
                </c:pt>
                <c:pt idx="7">
                  <c:v>87.565674255691704</c:v>
                </c:pt>
                <c:pt idx="8">
                  <c:v>91.575091575091506</c:v>
                </c:pt>
                <c:pt idx="9">
                  <c:v>89.766606822262105</c:v>
                </c:pt>
                <c:pt idx="10">
                  <c:v>93.109869646182503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1-44D5-BE5C-F9A081966BFA}"/>
            </c:ext>
          </c:extLst>
        </c:ser>
        <c:ser>
          <c:idx val="4"/>
          <c:order val="4"/>
          <c:tx>
            <c:v>5 Detectors, separation of 5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'Benign-IDS'!$K$35:$K$45</c:f>
              <c:numCache>
                <c:formatCode>General</c:formatCode>
                <c:ptCount val="11"/>
                <c:pt idx="0">
                  <c:v>82.508250825082499</c:v>
                </c:pt>
                <c:pt idx="1">
                  <c:v>79.617834394904406</c:v>
                </c:pt>
                <c:pt idx="2">
                  <c:v>77.399380804953495</c:v>
                </c:pt>
                <c:pt idx="3">
                  <c:v>78.247261345852806</c:v>
                </c:pt>
                <c:pt idx="4">
                  <c:v>79.872204472843407</c:v>
                </c:pt>
                <c:pt idx="5">
                  <c:v>82.508250825082499</c:v>
                </c:pt>
                <c:pt idx="6">
                  <c:v>90.744101633393797</c:v>
                </c:pt>
                <c:pt idx="7">
                  <c:v>90.909090909090907</c:v>
                </c:pt>
                <c:pt idx="8">
                  <c:v>93.457943925233593</c:v>
                </c:pt>
                <c:pt idx="9">
                  <c:v>95.969289827255196</c:v>
                </c:pt>
                <c:pt idx="10">
                  <c:v>95.238095238095198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1-44D5-BE5C-F9A081966BFA}"/>
            </c:ext>
          </c:extLst>
        </c:ser>
        <c:ser>
          <c:idx val="5"/>
          <c:order val="5"/>
          <c:tx>
            <c:v>5 Dectectors, Separation of 10</c:v>
          </c:tx>
          <c:spPr>
            <a:solidFill>
              <a:schemeClr val="accent6"/>
            </a:solidFill>
            <a:ln>
              <a:solidFill>
                <a:schemeClr val="accent5"/>
              </a:solidFill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  <a:round/>
              </a:ln>
            </c:spPr>
          </c:marker>
          <c:val>
            <c:numRef>
              <c:f>'Benign-IDS'!$K$46:$K$56</c:f>
              <c:numCache>
                <c:formatCode>General</c:formatCode>
                <c:ptCount val="11"/>
                <c:pt idx="0">
                  <c:v>65.189048239895698</c:v>
                </c:pt>
                <c:pt idx="1">
                  <c:v>65.789473684210506</c:v>
                </c:pt>
                <c:pt idx="2">
                  <c:v>56.242969628796402</c:v>
                </c:pt>
                <c:pt idx="3">
                  <c:v>46.865037194473899</c:v>
                </c:pt>
                <c:pt idx="4">
                  <c:v>46.004319654427597</c:v>
                </c:pt>
                <c:pt idx="5">
                  <c:v>53.078556263269597</c:v>
                </c:pt>
                <c:pt idx="6">
                  <c:v>58.2750582750582</c:v>
                </c:pt>
                <c:pt idx="7">
                  <c:v>61.881188118811799</c:v>
                </c:pt>
                <c:pt idx="8">
                  <c:v>68.119891008174307</c:v>
                </c:pt>
                <c:pt idx="9">
                  <c:v>74.404761904761898</c:v>
                </c:pt>
                <c:pt idx="10">
                  <c:v>76.687116564417096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1-44D5-BE5C-F9A081966BFA}"/>
            </c:ext>
          </c:extLst>
        </c:ser>
        <c:ser>
          <c:idx val="6"/>
          <c:order val="6"/>
          <c:tx>
            <c:v>5 Detectors, Separation of 15</c:v>
          </c:tx>
          <c:spPr>
            <a:solidFill>
              <a:schemeClr val="accent1">
                <a:lumMod val="60000"/>
              </a:schemeClr>
            </a:solidFill>
            <a:effectLst/>
            <a:sp3d/>
          </c:spPr>
          <c:marker>
            <c:symbol val="diamond"/>
            <c:size val="5"/>
          </c:marker>
          <c:val>
            <c:numRef>
              <c:f>'Benign-IDS'!$K$57:$K$67</c:f>
              <c:numCache>
                <c:formatCode>General</c:formatCode>
                <c:ptCount val="11"/>
                <c:pt idx="0">
                  <c:v>57.803468208092397</c:v>
                </c:pt>
                <c:pt idx="1">
                  <c:v>62.034739454094201</c:v>
                </c:pt>
                <c:pt idx="2">
                  <c:v>47.423764458464703</c:v>
                </c:pt>
                <c:pt idx="3">
                  <c:v>38.6503067484662</c:v>
                </c:pt>
                <c:pt idx="4">
                  <c:v>35.567010309278302</c:v>
                </c:pt>
                <c:pt idx="5">
                  <c:v>33.949801849405503</c:v>
                </c:pt>
                <c:pt idx="6">
                  <c:v>41.176470588235198</c:v>
                </c:pt>
                <c:pt idx="7">
                  <c:v>49.647532729103702</c:v>
                </c:pt>
                <c:pt idx="8">
                  <c:v>56.947608200455498</c:v>
                </c:pt>
                <c:pt idx="9">
                  <c:v>65.189048239895698</c:v>
                </c:pt>
                <c:pt idx="10">
                  <c:v>68.587105624142595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31-44D5-BE5C-F9A081966BFA}"/>
            </c:ext>
          </c:extLst>
        </c:ser>
        <c:ser>
          <c:idx val="7"/>
          <c:order val="7"/>
          <c:tx>
            <c:v>10 Detecctors, Separation of 5</c:v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'Benign-IDS'!$K$68:$K$78</c:f>
              <c:numCache>
                <c:formatCode>General</c:formatCode>
                <c:ptCount val="11"/>
                <c:pt idx="0">
                  <c:v>71.428571428571402</c:v>
                </c:pt>
                <c:pt idx="1">
                  <c:v>68.399452804377503</c:v>
                </c:pt>
                <c:pt idx="2">
                  <c:v>73.313782991202302</c:v>
                </c:pt>
                <c:pt idx="3">
                  <c:v>67.476383265856896</c:v>
                </c:pt>
                <c:pt idx="4">
                  <c:v>68.7757909215956</c:v>
                </c:pt>
                <c:pt idx="5">
                  <c:v>73.855243722304195</c:v>
                </c:pt>
                <c:pt idx="6">
                  <c:v>82.236842105263094</c:v>
                </c:pt>
                <c:pt idx="7">
                  <c:v>87.565674255691704</c:v>
                </c:pt>
                <c:pt idx="8">
                  <c:v>88.967971530249102</c:v>
                </c:pt>
                <c:pt idx="9">
                  <c:v>92.081031307550603</c:v>
                </c:pt>
                <c:pt idx="10">
                  <c:v>92.764378478664099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1-44D5-BE5C-F9A081966BFA}"/>
            </c:ext>
          </c:extLst>
        </c:ser>
        <c:ser>
          <c:idx val="8"/>
          <c:order val="8"/>
          <c:tx>
            <c:v>10 Detectors, Separation of 10</c:v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'Benign-IDS'!$K$79:$K$89</c:f>
              <c:numCache>
                <c:formatCode>General</c:formatCode>
                <c:ptCount val="11"/>
                <c:pt idx="0">
                  <c:v>48.927477017364602</c:v>
                </c:pt>
                <c:pt idx="1">
                  <c:v>48.506694129763098</c:v>
                </c:pt>
                <c:pt idx="2">
                  <c:v>49.290060851926903</c:v>
                </c:pt>
                <c:pt idx="3">
                  <c:v>34.469200524246297</c:v>
                </c:pt>
                <c:pt idx="4">
                  <c:v>31.972789115646201</c:v>
                </c:pt>
                <c:pt idx="5">
                  <c:v>32.523616734142998</c:v>
                </c:pt>
                <c:pt idx="6">
                  <c:v>37.027707808564202</c:v>
                </c:pt>
                <c:pt idx="7">
                  <c:v>45.1152579582876</c:v>
                </c:pt>
                <c:pt idx="8">
                  <c:v>51.867219917012399</c:v>
                </c:pt>
                <c:pt idx="9">
                  <c:v>58.616647127784198</c:v>
                </c:pt>
                <c:pt idx="10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31-44D5-BE5C-F9A081966BFA}"/>
            </c:ext>
          </c:extLst>
        </c:ser>
        <c:ser>
          <c:idx val="9"/>
          <c:order val="9"/>
          <c:tx>
            <c:v>10 Detectors, Separation of 15</c:v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accent4"/>
              </a:solidFill>
            </a:ln>
            <a:effectLst/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'Benign-IDS'!$K$90:$K$100</c:f>
              <c:numCache>
                <c:formatCode>General</c:formatCode>
                <c:ptCount val="11"/>
                <c:pt idx="0">
                  <c:v>42.528735632183903</c:v>
                </c:pt>
                <c:pt idx="1">
                  <c:v>39.5405078597339</c:v>
                </c:pt>
                <c:pt idx="2">
                  <c:v>41.3145539906103</c:v>
                </c:pt>
                <c:pt idx="3">
                  <c:v>26.362297496318099</c:v>
                </c:pt>
                <c:pt idx="4">
                  <c:v>19.224555735056502</c:v>
                </c:pt>
                <c:pt idx="5">
                  <c:v>17.218543046357599</c:v>
                </c:pt>
                <c:pt idx="6">
                  <c:v>18.699186991869901</c:v>
                </c:pt>
                <c:pt idx="7">
                  <c:v>27.1137026239067</c:v>
                </c:pt>
                <c:pt idx="8">
                  <c:v>29.9719887955182</c:v>
                </c:pt>
                <c:pt idx="9">
                  <c:v>37.888198757763902</c:v>
                </c:pt>
                <c:pt idx="10">
                  <c:v>40.4052443384982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31-44D5-BE5C-F9A08196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90032"/>
        <c:axId val="311337920"/>
      </c:lineChart>
      <c:catAx>
        <c:axId val="4555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No.</a:t>
                </a:r>
                <a:r>
                  <a:rPr lang="en-GB" b="0" baseline="0"/>
                  <a:t> of Independent Entities (Excl. Searcher)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7920"/>
        <c:crosses val="autoZero"/>
        <c:auto val="1"/>
        <c:lblAlgn val="ctr"/>
        <c:lblOffset val="100"/>
        <c:noMultiLvlLbl val="0"/>
      </c:catAx>
      <c:valAx>
        <c:axId val="311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% of Searches that Find the Target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90032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</a:t>
            </a:r>
            <a:r>
              <a:rPr lang="en-GB" baseline="0"/>
              <a:t> taken to find target by single searcher. starting distance of 5 with 1 malicious entity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IDS'!$D$2:$D$12</c:f>
              <c:numCache>
                <c:formatCode>General</c:formatCode>
                <c:ptCount val="11"/>
                <c:pt idx="0">
                  <c:v>423.28399999999999</c:v>
                </c:pt>
                <c:pt idx="1">
                  <c:v>441.55599999999998</c:v>
                </c:pt>
                <c:pt idx="2">
                  <c:v>210.84200000000001</c:v>
                </c:pt>
                <c:pt idx="3">
                  <c:v>103.804</c:v>
                </c:pt>
                <c:pt idx="4">
                  <c:v>55.456000000000003</c:v>
                </c:pt>
                <c:pt idx="5">
                  <c:v>47.948</c:v>
                </c:pt>
                <c:pt idx="6">
                  <c:v>33.997999999999998</c:v>
                </c:pt>
                <c:pt idx="7">
                  <c:v>26.603999999999999</c:v>
                </c:pt>
                <c:pt idx="8">
                  <c:v>24.257999999999999</c:v>
                </c:pt>
                <c:pt idx="9">
                  <c:v>22.085999999999999</c:v>
                </c:pt>
                <c:pt idx="10">
                  <c:v>20.167999999999999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B29-9937-B84B35F46AF7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'HUNTER-IDS-None-Hostile-Trust-I'!$E$2:$E$12</c:f>
              <c:numCache>
                <c:formatCode>General</c:formatCode>
                <c:ptCount val="11"/>
                <c:pt idx="0">
                  <c:v>656.89</c:v>
                </c:pt>
                <c:pt idx="1">
                  <c:v>617.15200000000004</c:v>
                </c:pt>
                <c:pt idx="2">
                  <c:v>404.524</c:v>
                </c:pt>
                <c:pt idx="3">
                  <c:v>274.58999999999997</c:v>
                </c:pt>
                <c:pt idx="4">
                  <c:v>157.714</c:v>
                </c:pt>
                <c:pt idx="5">
                  <c:v>125.494</c:v>
                </c:pt>
                <c:pt idx="6">
                  <c:v>86.715999999999994</c:v>
                </c:pt>
                <c:pt idx="7">
                  <c:v>100.83</c:v>
                </c:pt>
                <c:pt idx="8">
                  <c:v>80.983999999999995</c:v>
                </c:pt>
                <c:pt idx="9">
                  <c:v>89.22</c:v>
                </c:pt>
                <c:pt idx="10">
                  <c:v>61.326000000000001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B29-9937-B84B35F46AF7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'HUNTER-IDS-None-Hostile-Trust-I'!$E$13:$E$23</c:f>
              <c:numCache>
                <c:formatCode>General</c:formatCode>
                <c:ptCount val="11"/>
                <c:pt idx="0">
                  <c:v>401.57400000000001</c:v>
                </c:pt>
                <c:pt idx="1">
                  <c:v>385.78199999999998</c:v>
                </c:pt>
                <c:pt idx="2">
                  <c:v>240.33199999999999</c:v>
                </c:pt>
                <c:pt idx="3">
                  <c:v>116.604</c:v>
                </c:pt>
                <c:pt idx="4">
                  <c:v>82.837999999999994</c:v>
                </c:pt>
                <c:pt idx="5">
                  <c:v>60.124000000000002</c:v>
                </c:pt>
                <c:pt idx="6">
                  <c:v>42.368000000000002</c:v>
                </c:pt>
                <c:pt idx="7">
                  <c:v>44.783999999999999</c:v>
                </c:pt>
                <c:pt idx="8">
                  <c:v>45.183999999999997</c:v>
                </c:pt>
                <c:pt idx="9">
                  <c:v>38.792000000000002</c:v>
                </c:pt>
                <c:pt idx="10">
                  <c:v>33.298000000000002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4-4B29-9937-B84B35F46AF7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'HUNTER-IDS-None-Hostile-Trust-I'!$E$24:$E$34</c:f>
              <c:numCache>
                <c:formatCode>General</c:formatCode>
                <c:ptCount val="11"/>
                <c:pt idx="0">
                  <c:v>273.88400000000001</c:v>
                </c:pt>
                <c:pt idx="1">
                  <c:v>254.72399999999999</c:v>
                </c:pt>
                <c:pt idx="2">
                  <c:v>245.07599999999999</c:v>
                </c:pt>
                <c:pt idx="3">
                  <c:v>153.41</c:v>
                </c:pt>
                <c:pt idx="4">
                  <c:v>69.766000000000005</c:v>
                </c:pt>
                <c:pt idx="5">
                  <c:v>50.892000000000003</c:v>
                </c:pt>
                <c:pt idx="6">
                  <c:v>40.450000000000003</c:v>
                </c:pt>
                <c:pt idx="7">
                  <c:v>34.594000000000001</c:v>
                </c:pt>
                <c:pt idx="8">
                  <c:v>29.827999999999999</c:v>
                </c:pt>
                <c:pt idx="9">
                  <c:v>30.808</c:v>
                </c:pt>
                <c:pt idx="10">
                  <c:v>27.254000000000001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4-4B29-9937-B84B35F4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184"/>
        <c:axId val="649582216"/>
      </c:lineChart>
      <c:catAx>
        <c:axId val="6495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2216"/>
        <c:crosses val="autoZero"/>
        <c:auto val="1"/>
        <c:lblAlgn val="ctr"/>
        <c:lblOffset val="100"/>
        <c:noMultiLvlLbl val="0"/>
      </c:catAx>
      <c:valAx>
        <c:axId val="6495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to find target by single searcher. Starting Distance of 5 with 5 malicious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IDS'!$D$13:$D$23</c:f>
              <c:numCache>
                <c:formatCode>General</c:formatCode>
                <c:ptCount val="11"/>
                <c:pt idx="0">
                  <c:v>193.35</c:v>
                </c:pt>
                <c:pt idx="1">
                  <c:v>142.298</c:v>
                </c:pt>
                <c:pt idx="2">
                  <c:v>78.438000000000002</c:v>
                </c:pt>
                <c:pt idx="3">
                  <c:v>48.408000000000001</c:v>
                </c:pt>
                <c:pt idx="4">
                  <c:v>37.374000000000002</c:v>
                </c:pt>
                <c:pt idx="5">
                  <c:v>30.97</c:v>
                </c:pt>
                <c:pt idx="6">
                  <c:v>27.37</c:v>
                </c:pt>
                <c:pt idx="7">
                  <c:v>23.103999999999999</c:v>
                </c:pt>
                <c:pt idx="8">
                  <c:v>23.062000000000001</c:v>
                </c:pt>
                <c:pt idx="9">
                  <c:v>20.8</c:v>
                </c:pt>
                <c:pt idx="10">
                  <c:v>20.244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9-4909-B708-3FBBA2EC8DFB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'Hostile-IDS'!$E$13:$E$23</c:f>
              <c:numCache>
                <c:formatCode>General</c:formatCode>
                <c:ptCount val="11"/>
                <c:pt idx="0">
                  <c:v>863.11</c:v>
                </c:pt>
                <c:pt idx="1">
                  <c:v>770.28399999999999</c:v>
                </c:pt>
                <c:pt idx="2">
                  <c:v>626.68600000000004</c:v>
                </c:pt>
                <c:pt idx="3">
                  <c:v>457.36399999999998</c:v>
                </c:pt>
                <c:pt idx="4">
                  <c:v>412.20600000000002</c:v>
                </c:pt>
                <c:pt idx="5">
                  <c:v>384.916</c:v>
                </c:pt>
                <c:pt idx="6">
                  <c:v>355.50200000000001</c:v>
                </c:pt>
                <c:pt idx="7">
                  <c:v>332.91800000000001</c:v>
                </c:pt>
                <c:pt idx="8">
                  <c:v>274</c:v>
                </c:pt>
                <c:pt idx="9">
                  <c:v>271.71600000000001</c:v>
                </c:pt>
                <c:pt idx="10">
                  <c:v>252.702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9-4909-B708-3FBBA2EC8DFB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'HUNTER-IDS-None-Hostile-Trust-I'!$E$46:$E$56</c:f>
              <c:numCache>
                <c:formatCode>General</c:formatCode>
                <c:ptCount val="11"/>
                <c:pt idx="0">
                  <c:v>383.64800000000002</c:v>
                </c:pt>
                <c:pt idx="1">
                  <c:v>373.41199999999998</c:v>
                </c:pt>
                <c:pt idx="2">
                  <c:v>256.79199999999997</c:v>
                </c:pt>
                <c:pt idx="3">
                  <c:v>125.37</c:v>
                </c:pt>
                <c:pt idx="4">
                  <c:v>112.136</c:v>
                </c:pt>
                <c:pt idx="5">
                  <c:v>86.06</c:v>
                </c:pt>
                <c:pt idx="6">
                  <c:v>68.33</c:v>
                </c:pt>
                <c:pt idx="7">
                  <c:v>71.542000000000002</c:v>
                </c:pt>
                <c:pt idx="8">
                  <c:v>75.325999999999993</c:v>
                </c:pt>
                <c:pt idx="9">
                  <c:v>59.268000000000001</c:v>
                </c:pt>
                <c:pt idx="10">
                  <c:v>69.152000000000001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9-4909-B708-3FBBA2EC8DFB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'HUNTER-IDS-None-Hostile-Trust-I'!$E$57:$E$67</c:f>
              <c:numCache>
                <c:formatCode>General</c:formatCode>
                <c:ptCount val="11"/>
                <c:pt idx="0">
                  <c:v>263.392</c:v>
                </c:pt>
                <c:pt idx="1">
                  <c:v>253.57599999999999</c:v>
                </c:pt>
                <c:pt idx="2">
                  <c:v>252.13200000000001</c:v>
                </c:pt>
                <c:pt idx="3">
                  <c:v>137.14400000000001</c:v>
                </c:pt>
                <c:pt idx="4">
                  <c:v>86.91</c:v>
                </c:pt>
                <c:pt idx="5">
                  <c:v>64.281999999999996</c:v>
                </c:pt>
                <c:pt idx="6">
                  <c:v>53.844000000000001</c:v>
                </c:pt>
                <c:pt idx="7">
                  <c:v>48.606000000000002</c:v>
                </c:pt>
                <c:pt idx="8">
                  <c:v>50.436</c:v>
                </c:pt>
                <c:pt idx="9">
                  <c:v>42.372</c:v>
                </c:pt>
                <c:pt idx="10">
                  <c:v>43.994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9-4909-B708-3FBBA2EC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3528"/>
        <c:axId val="649585168"/>
      </c:lineChart>
      <c:catAx>
        <c:axId val="6495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5168"/>
        <c:crosses val="autoZero"/>
        <c:auto val="1"/>
        <c:lblAlgn val="ctr"/>
        <c:lblOffset val="100"/>
        <c:noMultiLvlLbl val="0"/>
      </c:catAx>
      <c:valAx>
        <c:axId val="6495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to find target by single searcher. Starting Distance of 5 with 10 malicious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IDS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'Hostile-No IDS'!$A$24:$A$34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IDS'!$D$24:$D$34</c:f>
              <c:numCache>
                <c:formatCode>General</c:formatCode>
                <c:ptCount val="11"/>
                <c:pt idx="0">
                  <c:v>109.950649350649</c:v>
                </c:pt>
                <c:pt idx="1">
                  <c:v>84.173913043478194</c:v>
                </c:pt>
                <c:pt idx="2">
                  <c:v>55.2900302114803</c:v>
                </c:pt>
                <c:pt idx="3">
                  <c:v>37.621693121693099</c:v>
                </c:pt>
                <c:pt idx="4">
                  <c:v>29.4660766961651</c:v>
                </c:pt>
                <c:pt idx="5">
                  <c:v>26.440944881889699</c:v>
                </c:pt>
                <c:pt idx="6">
                  <c:v>23.554666666666598</c:v>
                </c:pt>
                <c:pt idx="7">
                  <c:v>20.893564356435601</c:v>
                </c:pt>
                <c:pt idx="8">
                  <c:v>20.189931350114399</c:v>
                </c:pt>
                <c:pt idx="9">
                  <c:v>19.7724137931034</c:v>
                </c:pt>
                <c:pt idx="10">
                  <c:v>19.542619542619502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B-47AF-8CB1-42BDA5736458}"/>
            </c:ext>
          </c:extLst>
        </c:ser>
        <c:ser>
          <c:idx val="1"/>
          <c:order val="1"/>
          <c:tx>
            <c:v>1 Detector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'Hostile-IDS'!$E$24:$E$34</c:f>
              <c:numCache>
                <c:formatCode>General</c:formatCode>
                <c:ptCount val="11"/>
                <c:pt idx="0">
                  <c:v>923.64200000000005</c:v>
                </c:pt>
                <c:pt idx="1">
                  <c:v>833.34400000000005</c:v>
                </c:pt>
                <c:pt idx="2">
                  <c:v>630.56799999999998</c:v>
                </c:pt>
                <c:pt idx="3">
                  <c:v>522.22799999999995</c:v>
                </c:pt>
                <c:pt idx="4">
                  <c:v>498.14</c:v>
                </c:pt>
                <c:pt idx="5">
                  <c:v>534.17999999999995</c:v>
                </c:pt>
                <c:pt idx="6">
                  <c:v>424.38</c:v>
                </c:pt>
                <c:pt idx="7">
                  <c:v>428.49</c:v>
                </c:pt>
                <c:pt idx="8">
                  <c:v>420.14</c:v>
                </c:pt>
                <c:pt idx="9">
                  <c:v>467.774</c:v>
                </c:pt>
                <c:pt idx="10">
                  <c:v>399.858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B-47AF-8CB1-42BDA5736458}"/>
            </c:ext>
          </c:extLst>
        </c:ser>
        <c:ser>
          <c:idx val="2"/>
          <c:order val="2"/>
          <c:tx>
            <c:v>5 Detectors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'HUNTER-IDS-None-Hostile-Trust-I'!$E$79:$E$89</c:f>
              <c:numCache>
                <c:formatCode>General</c:formatCode>
                <c:ptCount val="11"/>
                <c:pt idx="0">
                  <c:v>345.42399999999998</c:v>
                </c:pt>
                <c:pt idx="1">
                  <c:v>297.00200000000001</c:v>
                </c:pt>
                <c:pt idx="2">
                  <c:v>253.83799999999999</c:v>
                </c:pt>
                <c:pt idx="3">
                  <c:v>144.358</c:v>
                </c:pt>
                <c:pt idx="4">
                  <c:v>109.072</c:v>
                </c:pt>
                <c:pt idx="5">
                  <c:v>99.373999999999995</c:v>
                </c:pt>
                <c:pt idx="6">
                  <c:v>79.156000000000006</c:v>
                </c:pt>
                <c:pt idx="7">
                  <c:v>95.278000000000006</c:v>
                </c:pt>
                <c:pt idx="8">
                  <c:v>94.94</c:v>
                </c:pt>
                <c:pt idx="9">
                  <c:v>76.787999999999997</c:v>
                </c:pt>
                <c:pt idx="10">
                  <c:v>76.488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B-47AF-8CB1-42BDA5736458}"/>
            </c:ext>
          </c:extLst>
        </c:ser>
        <c:ser>
          <c:idx val="3"/>
          <c:order val="3"/>
          <c:tx>
            <c:v>10 Detectors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'HUNTER-IDS-None-Hostile-Trust-I'!$E$90:$E$100</c:f>
              <c:numCache>
                <c:formatCode>General</c:formatCode>
                <c:ptCount val="11"/>
                <c:pt idx="0">
                  <c:v>270.72800000000001</c:v>
                </c:pt>
                <c:pt idx="1">
                  <c:v>236.08199999999999</c:v>
                </c:pt>
                <c:pt idx="2">
                  <c:v>230.96199999999999</c:v>
                </c:pt>
                <c:pt idx="3">
                  <c:v>123.744</c:v>
                </c:pt>
                <c:pt idx="4">
                  <c:v>85.988</c:v>
                </c:pt>
                <c:pt idx="5">
                  <c:v>71.665999999999997</c:v>
                </c:pt>
                <c:pt idx="6">
                  <c:v>73.373999999999995</c:v>
                </c:pt>
                <c:pt idx="7">
                  <c:v>68.656000000000006</c:v>
                </c:pt>
                <c:pt idx="8">
                  <c:v>57.201999999999998</c:v>
                </c:pt>
                <c:pt idx="9">
                  <c:v>56.246000000000002</c:v>
                </c:pt>
                <c:pt idx="10">
                  <c:v>54.781999999999996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B-47AF-8CB1-42BDA573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13416"/>
        <c:axId val="656409808"/>
      </c:lineChart>
      <c:catAx>
        <c:axId val="6564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09808"/>
        <c:crosses val="autoZero"/>
        <c:auto val="1"/>
        <c:lblAlgn val="ctr"/>
        <c:lblOffset val="100"/>
        <c:noMultiLvlLbl val="0"/>
      </c:catAx>
      <c:valAx>
        <c:axId val="656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 </a:t>
            </a:r>
            <a:r>
              <a:rPr lang="en-GB" baseline="0"/>
              <a:t>for single searcher to locate a target with starting separation of 10 and 1 malicious entity.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Success- No IDS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IDS'!$G$35:$G$45</c:f>
              <c:numCache>
                <c:formatCode>General</c:formatCode>
                <c:ptCount val="11"/>
                <c:pt idx="0">
                  <c:v>68.8705234159779</c:v>
                </c:pt>
                <c:pt idx="1">
                  <c:v>67.024128686327003</c:v>
                </c:pt>
                <c:pt idx="2">
                  <c:v>60.313630880578998</c:v>
                </c:pt>
                <c:pt idx="3">
                  <c:v>58.823529411764703</c:v>
                </c:pt>
                <c:pt idx="4">
                  <c:v>53.533190578158397</c:v>
                </c:pt>
                <c:pt idx="5">
                  <c:v>50.454086781029197</c:v>
                </c:pt>
                <c:pt idx="6">
                  <c:v>52.029136316337102</c:v>
                </c:pt>
                <c:pt idx="7">
                  <c:v>50.505050505050498</c:v>
                </c:pt>
                <c:pt idx="8">
                  <c:v>51.599587203302299</c:v>
                </c:pt>
                <c:pt idx="9">
                  <c:v>55.803571428571402</c:v>
                </c:pt>
                <c:pt idx="10">
                  <c:v>55.679287305122401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1-4FCC-AEB3-BBD5EB7086B2}"/>
            </c:ext>
          </c:extLst>
        </c:ser>
        <c:ser>
          <c:idx val="2"/>
          <c:order val="2"/>
          <c:tx>
            <c:v>% Success- 1 Detector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'Hostile-IDS'!$I$35:$I$45</c:f>
              <c:numCache>
                <c:formatCode>General</c:formatCode>
                <c:ptCount val="11"/>
                <c:pt idx="0">
                  <c:v>85.910652920962093</c:v>
                </c:pt>
                <c:pt idx="1">
                  <c:v>84.745762711864401</c:v>
                </c:pt>
                <c:pt idx="2">
                  <c:v>75.187969924811995</c:v>
                </c:pt>
                <c:pt idx="3">
                  <c:v>71.530758226037193</c:v>
                </c:pt>
                <c:pt idx="4">
                  <c:v>71.022727272727195</c:v>
                </c:pt>
                <c:pt idx="5">
                  <c:v>70.521861777150903</c:v>
                </c:pt>
                <c:pt idx="6">
                  <c:v>74.738415545590399</c:v>
                </c:pt>
                <c:pt idx="7">
                  <c:v>76.335877862595396</c:v>
                </c:pt>
                <c:pt idx="8">
                  <c:v>77.399380804953495</c:v>
                </c:pt>
                <c:pt idx="9">
                  <c:v>78.492935635792705</c:v>
                </c:pt>
                <c:pt idx="10">
                  <c:v>78.988941548183206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1-4FCC-AEB3-BBD5EB7086B2}"/>
            </c:ext>
          </c:extLst>
        </c:ser>
        <c:ser>
          <c:idx val="4"/>
          <c:order val="4"/>
          <c:tx>
            <c:v>% Success- 5 Detectors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'Hostile-IDS'!$I$134:$I$144</c:f>
              <c:numCache>
                <c:formatCode>General</c:formatCode>
                <c:ptCount val="11"/>
                <c:pt idx="0">
                  <c:v>66.489361702127596</c:v>
                </c:pt>
                <c:pt idx="1">
                  <c:v>61.576354679802897</c:v>
                </c:pt>
                <c:pt idx="2">
                  <c:v>53.304904051172699</c:v>
                </c:pt>
                <c:pt idx="3">
                  <c:v>46.004319654427597</c:v>
                </c:pt>
                <c:pt idx="4">
                  <c:v>43.820224719101098</c:v>
                </c:pt>
                <c:pt idx="5">
                  <c:v>47.1458773784355</c:v>
                </c:pt>
                <c:pt idx="6">
                  <c:v>51.921079958463103</c:v>
                </c:pt>
                <c:pt idx="7">
                  <c:v>58.823529411764703</c:v>
                </c:pt>
                <c:pt idx="8">
                  <c:v>60.8272506082725</c:v>
                </c:pt>
                <c:pt idx="9">
                  <c:v>65.789473684210506</c:v>
                </c:pt>
                <c:pt idx="10">
                  <c:v>65.703022339027598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1-4FCC-AEB3-BBD5EB7086B2}"/>
            </c:ext>
          </c:extLst>
        </c:ser>
        <c:ser>
          <c:idx val="6"/>
          <c:order val="6"/>
          <c:tx>
            <c:v>% Success- 10 Detectors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'Hostile-IDS'!$I$233:$I$243</c:f>
              <c:numCache>
                <c:formatCode>General</c:formatCode>
                <c:ptCount val="11"/>
                <c:pt idx="0">
                  <c:v>48.559670781892997</c:v>
                </c:pt>
                <c:pt idx="1">
                  <c:v>49.647532729103702</c:v>
                </c:pt>
                <c:pt idx="2">
                  <c:v>51.3347022587268</c:v>
                </c:pt>
                <c:pt idx="3">
                  <c:v>36.788874841972103</c:v>
                </c:pt>
                <c:pt idx="4">
                  <c:v>29.178470254957499</c:v>
                </c:pt>
                <c:pt idx="5">
                  <c:v>29.478138222849001</c:v>
                </c:pt>
                <c:pt idx="6">
                  <c:v>37.264742785445399</c:v>
                </c:pt>
                <c:pt idx="7">
                  <c:v>39.393939393939299</c:v>
                </c:pt>
                <c:pt idx="8">
                  <c:v>47.312961011591099</c:v>
                </c:pt>
                <c:pt idx="9">
                  <c:v>53.078556263269597</c:v>
                </c:pt>
                <c:pt idx="10">
                  <c:v>56.306306306306297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66960"/>
        <c:axId val="444566632"/>
      </c:barChart>
      <c:lineChart>
        <c:grouping val="standard"/>
        <c:varyColors val="0"/>
        <c:ser>
          <c:idx val="1"/>
          <c:order val="1"/>
          <c:tx>
            <c:v>Time- No IDS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'Hostile-No IDS'!$D$35:$D$45</c:f>
              <c:numCache>
                <c:formatCode>General</c:formatCode>
                <c:ptCount val="11"/>
                <c:pt idx="0">
                  <c:v>955.95399999999995</c:v>
                </c:pt>
                <c:pt idx="1">
                  <c:v>954.39400000000001</c:v>
                </c:pt>
                <c:pt idx="2">
                  <c:v>627.48599999999999</c:v>
                </c:pt>
                <c:pt idx="3">
                  <c:v>331.93599999999998</c:v>
                </c:pt>
                <c:pt idx="4">
                  <c:v>211.64400000000001</c:v>
                </c:pt>
                <c:pt idx="5">
                  <c:v>138.852</c:v>
                </c:pt>
                <c:pt idx="6">
                  <c:v>106.512</c:v>
                </c:pt>
                <c:pt idx="7">
                  <c:v>90.781999999999996</c:v>
                </c:pt>
                <c:pt idx="8">
                  <c:v>79.626000000000005</c:v>
                </c:pt>
                <c:pt idx="9">
                  <c:v>73.08</c:v>
                </c:pt>
                <c:pt idx="10">
                  <c:v>70.097999999999999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FCC-AEB3-BBD5EB7086B2}"/>
            </c:ext>
          </c:extLst>
        </c:ser>
        <c:ser>
          <c:idx val="3"/>
          <c:order val="3"/>
          <c:tx>
            <c:v>Time- 1 Detector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'Hostile-IDS'!$E$35:$E$45</c:f>
              <c:numCache>
                <c:formatCode>General</c:formatCode>
                <c:ptCount val="11"/>
                <c:pt idx="0">
                  <c:v>1427.644</c:v>
                </c:pt>
                <c:pt idx="1">
                  <c:v>1380.2860000000001</c:v>
                </c:pt>
                <c:pt idx="2">
                  <c:v>891.23400000000004</c:v>
                </c:pt>
                <c:pt idx="3">
                  <c:v>652.452</c:v>
                </c:pt>
                <c:pt idx="4">
                  <c:v>519.13199999999995</c:v>
                </c:pt>
                <c:pt idx="5">
                  <c:v>476.91</c:v>
                </c:pt>
                <c:pt idx="6">
                  <c:v>413.08199999999999</c:v>
                </c:pt>
                <c:pt idx="7">
                  <c:v>416.87</c:v>
                </c:pt>
                <c:pt idx="8">
                  <c:v>343.94600000000003</c:v>
                </c:pt>
                <c:pt idx="9">
                  <c:v>366.61200000000002</c:v>
                </c:pt>
                <c:pt idx="10">
                  <c:v>368.69200000000001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1-4FCC-AEB3-BBD5EB7086B2}"/>
            </c:ext>
          </c:extLst>
        </c:ser>
        <c:ser>
          <c:idx val="5"/>
          <c:order val="5"/>
          <c:tx>
            <c:v>Time- 5 Detectors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'Hostile-IDS'!$E$134:$E$144</c:f>
              <c:numCache>
                <c:formatCode>General</c:formatCode>
                <c:ptCount val="11"/>
                <c:pt idx="0">
                  <c:v>904.20600000000002</c:v>
                </c:pt>
                <c:pt idx="1">
                  <c:v>882.58799999999997</c:v>
                </c:pt>
                <c:pt idx="2">
                  <c:v>638.56200000000001</c:v>
                </c:pt>
                <c:pt idx="3">
                  <c:v>401.492957746478</c:v>
                </c:pt>
                <c:pt idx="4">
                  <c:v>256.87692307692299</c:v>
                </c:pt>
                <c:pt idx="5">
                  <c:v>192.840807174887</c:v>
                </c:pt>
                <c:pt idx="6">
                  <c:v>156.77000000000001</c:v>
                </c:pt>
                <c:pt idx="7">
                  <c:v>129.16</c:v>
                </c:pt>
                <c:pt idx="8">
                  <c:v>127.018</c:v>
                </c:pt>
                <c:pt idx="9">
                  <c:v>110.386</c:v>
                </c:pt>
                <c:pt idx="10">
                  <c:v>113.998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1-4FCC-AEB3-BBD5EB7086B2}"/>
            </c:ext>
          </c:extLst>
        </c:ser>
        <c:ser>
          <c:idx val="7"/>
          <c:order val="7"/>
          <c:tx>
            <c:v>Time- 10 Detectors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'Hostile-No IDS'!$A$35:$A$45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'Hostile-IDS'!$E$233:$E$243</c:f>
              <c:numCache>
                <c:formatCode>General</c:formatCode>
                <c:ptCount val="11"/>
                <c:pt idx="0">
                  <c:v>644.60805084745698</c:v>
                </c:pt>
                <c:pt idx="1">
                  <c:v>604.94523326572005</c:v>
                </c:pt>
                <c:pt idx="2">
                  <c:v>603.75400000000002</c:v>
                </c:pt>
                <c:pt idx="3">
                  <c:v>403.73195876288599</c:v>
                </c:pt>
                <c:pt idx="4">
                  <c:v>243.19417475728099</c:v>
                </c:pt>
                <c:pt idx="5">
                  <c:v>182.13875598086099</c:v>
                </c:pt>
                <c:pt idx="6">
                  <c:v>141.528619528619</c:v>
                </c:pt>
                <c:pt idx="7">
                  <c:v>113.34153846153799</c:v>
                </c:pt>
                <c:pt idx="8">
                  <c:v>101.14476614699301</c:v>
                </c:pt>
                <c:pt idx="9">
                  <c:v>96.817999999999998</c:v>
                </c:pt>
                <c:pt idx="10">
                  <c:v>87.298000000000002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1-4FCC-AEB3-BBD5EB7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46512"/>
        <c:axId val="653546840"/>
      </c:lineChart>
      <c:catAx>
        <c:axId val="6535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Independent Entities (Not including searcher)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840"/>
        <c:crosses val="autoZero"/>
        <c:auto val="1"/>
        <c:lblAlgn val="ctr"/>
        <c:lblOffset val="100"/>
        <c:noMultiLvlLbl val="0"/>
      </c:catAx>
      <c:valAx>
        <c:axId val="6535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to locate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46512"/>
        <c:crosses val="autoZero"/>
        <c:crossBetween val="between"/>
      </c:valAx>
      <c:valAx>
        <c:axId val="444566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success of locating</a:t>
                </a:r>
                <a:r>
                  <a:rPr lang="en-GB" baseline="0"/>
                  <a:t> target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6960"/>
        <c:crosses val="max"/>
        <c:crossBetween val="between"/>
      </c:valAx>
      <c:catAx>
        <c:axId val="4445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566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436188</xdr:colOff>
      <xdr:row>3</xdr:row>
      <xdr:rowOff>45944</xdr:rowOff>
    </xdr:from>
    <xdr:to>
      <xdr:col>25</xdr:col>
      <xdr:colOff>453838</xdr:colOff>
      <xdr:row>18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63F7A-F71E-4279-A55E-13DBCD34B2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166688</xdr:rowOff>
    </xdr:from>
    <xdr:to>
      <xdr:col>7</xdr:col>
      <xdr:colOff>533401</xdr:colOff>
      <xdr:row>20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5D97B-0648-4AF8-8A10-F9117AFB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621506</xdr:colOff>
      <xdr:row>1</xdr:row>
      <xdr:rowOff>40481</xdr:rowOff>
    </xdr:from>
    <xdr:to>
      <xdr:col>17</xdr:col>
      <xdr:colOff>133350</xdr:colOff>
      <xdr:row>20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17786-9E07-49C9-84A2-A1EB30626C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40479</xdr:colOff>
      <xdr:row>20</xdr:row>
      <xdr:rowOff>107155</xdr:rowOff>
    </xdr:from>
    <xdr:to>
      <xdr:col>7</xdr:col>
      <xdr:colOff>504824</xdr:colOff>
      <xdr:row>36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13CD45-2366-4852-920C-3F4D311EC4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40479</xdr:colOff>
      <xdr:row>20</xdr:row>
      <xdr:rowOff>135729</xdr:rowOff>
    </xdr:from>
    <xdr:to>
      <xdr:col>19</xdr:col>
      <xdr:colOff>598715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9C561-CF98-42AD-A271-0BF79546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235743</xdr:colOff>
      <xdr:row>42</xdr:row>
      <xdr:rowOff>154780</xdr:rowOff>
    </xdr:from>
    <xdr:to>
      <xdr:col>7</xdr:col>
      <xdr:colOff>273843</xdr:colOff>
      <xdr:row>58</xdr:row>
      <xdr:rowOff>2380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FE180-0829-44C6-92A6-1B7EEFE5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16668</xdr:colOff>
      <xdr:row>43</xdr:row>
      <xdr:rowOff>11906</xdr:rowOff>
    </xdr:from>
    <xdr:to>
      <xdr:col>15</xdr:col>
      <xdr:colOff>54768</xdr:colOff>
      <xdr:row>58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4531A2-7480-48A3-9548-BB487202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211930</xdr:colOff>
      <xdr:row>43</xdr:row>
      <xdr:rowOff>50006</xdr:rowOff>
    </xdr:from>
    <xdr:to>
      <xdr:col>22</xdr:col>
      <xdr:colOff>250030</xdr:colOff>
      <xdr:row>58</xdr:row>
      <xdr:rowOff>78581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821A12-1FA9-496C-B60A-91C53B64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345279</xdr:colOff>
      <xdr:row>60</xdr:row>
      <xdr:rowOff>2379</xdr:rowOff>
    </xdr:from>
    <xdr:to>
      <xdr:col>10</xdr:col>
      <xdr:colOff>590550</xdr:colOff>
      <xdr:row>83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98947E-8902-4B4F-8E92-9A224E86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95251</xdr:colOff>
      <xdr:row>59</xdr:row>
      <xdr:rowOff>122464</xdr:rowOff>
    </xdr:from>
    <xdr:to>
      <xdr:col>22</xdr:col>
      <xdr:colOff>340522</xdr:colOff>
      <xdr:row>83</xdr:row>
      <xdr:rowOff>28918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2D6CD5-260B-4F20-A3BC-328B0CF97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639537</xdr:colOff>
      <xdr:row>59</xdr:row>
      <xdr:rowOff>136071</xdr:rowOff>
    </xdr:from>
    <xdr:to>
      <xdr:col>33</xdr:col>
      <xdr:colOff>231666</xdr:colOff>
      <xdr:row>83</xdr:row>
      <xdr:rowOff>42525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45B010-7CE5-417A-B785-A810C130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454136</xdr:colOff>
      <xdr:row>84</xdr:row>
      <xdr:rowOff>43200</xdr:rowOff>
    </xdr:from>
    <xdr:to>
      <xdr:col>11</xdr:col>
      <xdr:colOff>46265</xdr:colOff>
      <xdr:row>107</xdr:row>
      <xdr:rowOff>126546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9C539D-BB78-48B4-B709-52AFF52A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567756</xdr:colOff>
      <xdr:row>85</xdr:row>
      <xdr:rowOff>88783</xdr:rowOff>
    </xdr:from>
    <xdr:to>
      <xdr:col>22</xdr:col>
      <xdr:colOff>155122</xdr:colOff>
      <xdr:row>108</xdr:row>
      <xdr:rowOff>172129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91355C-6F18-458E-AEF8-CA79530D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503466</xdr:colOff>
      <xdr:row>85</xdr:row>
      <xdr:rowOff>72797</xdr:rowOff>
    </xdr:from>
    <xdr:to>
      <xdr:col>34</xdr:col>
      <xdr:colOff>100357</xdr:colOff>
      <xdr:row>108</xdr:row>
      <xdr:rowOff>156143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A8169A-C627-4BBE-B029-09C6D57F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100011</xdr:colOff>
      <xdr:row>2</xdr:row>
      <xdr:rowOff>45944</xdr:rowOff>
    </xdr:from>
    <xdr:to>
      <xdr:col>33</xdr:col>
      <xdr:colOff>117661</xdr:colOff>
      <xdr:row>17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0F45-D90B-4F18-840A-AA75A0B211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220730</xdr:colOff>
      <xdr:row>2</xdr:row>
      <xdr:rowOff>54227</xdr:rowOff>
    </xdr:from>
    <xdr:to>
      <xdr:col>40</xdr:col>
      <xdr:colOff>238379</xdr:colOff>
      <xdr:row>17</xdr:row>
      <xdr:rowOff>112777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A144D-97DC-4959-8FC0-5C4790DA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353251</xdr:colOff>
      <xdr:row>1</xdr:row>
      <xdr:rowOff>158381</xdr:rowOff>
    </xdr:from>
    <xdr:to>
      <xdr:col>47</xdr:col>
      <xdr:colOff>370901</xdr:colOff>
      <xdr:row>17</xdr:row>
      <xdr:rowOff>29951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AA20C-F9CC-4E04-B500-0408A604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585164</xdr:colOff>
      <xdr:row>1</xdr:row>
      <xdr:rowOff>138295</xdr:rowOff>
    </xdr:from>
    <xdr:to>
      <xdr:col>54</xdr:col>
      <xdr:colOff>602814</xdr:colOff>
      <xdr:row>17</xdr:row>
      <xdr:rowOff>5103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A127F-0EE5-49DF-8A82-706EE718A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84068</xdr:colOff>
      <xdr:row>18</xdr:row>
      <xdr:rowOff>96903</xdr:rowOff>
    </xdr:from>
    <xdr:to>
      <xdr:col>33</xdr:col>
      <xdr:colOff>133764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6ECFAE-E507-4299-BFC9-90FD090D76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113108</xdr:colOff>
      <xdr:row>34</xdr:row>
      <xdr:rowOff>17860</xdr:rowOff>
    </xdr:from>
    <xdr:to>
      <xdr:col>33</xdr:col>
      <xdr:colOff>162806</xdr:colOff>
      <xdr:row>50</xdr:row>
      <xdr:rowOff>83342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C5D694-30FE-4820-BDCF-8AAFE7A9C5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216590</xdr:colOff>
      <xdr:row>18</xdr:row>
      <xdr:rowOff>80338</xdr:rowOff>
    </xdr:from>
    <xdr:to>
      <xdr:col>40</xdr:col>
      <xdr:colOff>266285</xdr:colOff>
      <xdr:row>33</xdr:row>
      <xdr:rowOff>90277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52BBF2-61AF-4E7F-83A8-2B9EC384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395286</xdr:colOff>
      <xdr:row>18</xdr:row>
      <xdr:rowOff>68535</xdr:rowOff>
    </xdr:from>
    <xdr:to>
      <xdr:col>47</xdr:col>
      <xdr:colOff>440220</xdr:colOff>
      <xdr:row>33</xdr:row>
      <xdr:rowOff>78474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3748E8-C1CE-4667-9BE1-B2C2CB70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176418</xdr:colOff>
      <xdr:row>18</xdr:row>
      <xdr:rowOff>27122</xdr:rowOff>
    </xdr:from>
    <xdr:to>
      <xdr:col>55</xdr:col>
      <xdr:colOff>216590</xdr:colOff>
      <xdr:row>33</xdr:row>
      <xdr:rowOff>37061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A8A6E5-95BE-424B-B88B-8BE59B40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331304</xdr:colOff>
      <xdr:row>34</xdr:row>
      <xdr:rowOff>0</xdr:rowOff>
    </xdr:from>
    <xdr:to>
      <xdr:col>40</xdr:col>
      <xdr:colOff>380999</xdr:colOff>
      <xdr:row>50</xdr:row>
      <xdr:rowOff>59531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D01BE-161B-4F23-A068-767DB3B9C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438977</xdr:colOff>
      <xdr:row>34</xdr:row>
      <xdr:rowOff>103</xdr:rowOff>
    </xdr:from>
    <xdr:to>
      <xdr:col>47</xdr:col>
      <xdr:colOff>493435</xdr:colOff>
      <xdr:row>50</xdr:row>
      <xdr:rowOff>47624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5A3EBA-0151-4AEF-A413-6C163D90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8281</xdr:colOff>
      <xdr:row>33</xdr:row>
      <xdr:rowOff>170413</xdr:rowOff>
    </xdr:from>
    <xdr:to>
      <xdr:col>55</xdr:col>
      <xdr:colOff>67501</xdr:colOff>
      <xdr:row>53</xdr:row>
      <xdr:rowOff>83343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4C3D48-7AB9-4BF7-8629-F09B2EECE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E1" zoomScale="80" zoomScaleNormal="80" workbookViewId="0">
      <pane ySplit="1" topLeftCell="A2" activePane="bottomLeft" state="frozen"/>
      <selection pane="bottomLeft" activeCell="E13" sqref="E13:E23"/>
    </sheetView>
  </sheetViews>
  <sheetFormatPr defaultRowHeight="14.25" x14ac:dyDescent="0.45"/>
  <cols>
    <col min="5" max="5" width="17.53125" bestFit="1" customWidth="1"/>
    <col min="6" max="6" width="17.53125" customWidth="1"/>
    <col min="7" max="7" width="13.19921875" customWidth="1"/>
    <col min="8" max="8" width="19.3984375" bestFit="1" customWidth="1"/>
    <col min="9" max="9" width="19.3984375" customWidth="1"/>
    <col min="10" max="10" width="16.9296875" bestFit="1" customWidth="1"/>
    <col min="11" max="11" width="11.73046875" bestFit="1" customWidth="1"/>
    <col min="12" max="12" width="16.3984375" bestFit="1" customWidth="1"/>
    <col min="13" max="13" width="16.3984375" customWidth="1"/>
    <col min="14" max="14" width="19" bestFit="1" customWidth="1"/>
    <col min="15" max="15" width="19.86328125" bestFit="1" customWidth="1"/>
    <col min="16" max="16" width="9.265625" bestFit="1" customWidth="1"/>
    <col min="17" max="17" width="21.6640625" bestFit="1" customWidth="1"/>
    <col min="18" max="18" width="9.06640625" style="3"/>
  </cols>
  <sheetData>
    <row r="1" spans="1:18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38</v>
      </c>
      <c r="G1" s="1" t="s">
        <v>4</v>
      </c>
      <c r="H1" s="1" t="s">
        <v>8</v>
      </c>
      <c r="I1" s="1" t="s">
        <v>37</v>
      </c>
      <c r="J1" s="1" t="s">
        <v>5</v>
      </c>
      <c r="K1" s="1" t="s">
        <v>6</v>
      </c>
      <c r="L1" s="1" t="s">
        <v>22</v>
      </c>
      <c r="M1" s="1" t="s">
        <v>36</v>
      </c>
      <c r="N1" s="1" t="s">
        <v>35</v>
      </c>
      <c r="O1" s="1" t="s">
        <v>24</v>
      </c>
      <c r="P1" s="1" t="s">
        <v>20</v>
      </c>
      <c r="Q1" s="1" t="s">
        <v>27</v>
      </c>
      <c r="R1" s="2"/>
    </row>
    <row r="2" spans="1:18" x14ac:dyDescent="0.45">
      <c r="A2">
        <v>0</v>
      </c>
      <c r="B2">
        <v>0</v>
      </c>
      <c r="C2">
        <v>1</v>
      </c>
      <c r="D2">
        <v>5</v>
      </c>
      <c r="E2">
        <v>749.37</v>
      </c>
      <c r="F2">
        <v>1431.38412808871</v>
      </c>
      <c r="G2">
        <v>0</v>
      </c>
      <c r="H2">
        <v>28</v>
      </c>
      <c r="I2">
        <v>5.3030303030303001</v>
      </c>
      <c r="J2" t="b">
        <v>0</v>
      </c>
      <c r="K2">
        <v>94.696969696969703</v>
      </c>
      <c r="L2">
        <v>5.20019205415191</v>
      </c>
      <c r="M2">
        <v>1.7930144777102099</v>
      </c>
      <c r="N2">
        <f>_xlfn.LOGNORM.DIST('Benign-NoIDS'!D2,L2,M2,TRUE)</f>
        <v>0.77395590740882469</v>
      </c>
      <c r="O2">
        <f>N2-'Benign-NoIDS'!K2</f>
        <v>-9.5161548706398369E-3</v>
      </c>
      <c r="Q2">
        <f t="shared" ref="Q2:Q33" si="0">O2*100</f>
        <v>-0.95161548706398369</v>
      </c>
    </row>
    <row r="3" spans="1:18" x14ac:dyDescent="0.45">
      <c r="A3">
        <v>0</v>
      </c>
      <c r="B3">
        <v>0</v>
      </c>
      <c r="C3">
        <v>1</v>
      </c>
      <c r="D3">
        <v>5</v>
      </c>
      <c r="E3">
        <v>688.44</v>
      </c>
      <c r="F3">
        <v>1212.97777414143</v>
      </c>
      <c r="G3">
        <v>0</v>
      </c>
      <c r="H3">
        <v>27</v>
      </c>
      <c r="I3">
        <v>5.1233396584440198</v>
      </c>
      <c r="J3" t="b">
        <v>0</v>
      </c>
      <c r="K3">
        <v>94.876660341555905</v>
      </c>
      <c r="L3">
        <v>5.2139174583530501</v>
      </c>
      <c r="M3">
        <v>1.7176377289554301</v>
      </c>
      <c r="N3">
        <f>_xlfn.LOGNORM.DIST('Benign-NoIDS'!D3,L3,M3,TRUE)</f>
        <v>0.78367242503745516</v>
      </c>
      <c r="O3">
        <f>N3-'Benign-NoIDS'!K3</f>
        <v>9.3993953420611343E-3</v>
      </c>
      <c r="Q3">
        <f t="shared" si="0"/>
        <v>0.93993953420611343</v>
      </c>
    </row>
    <row r="4" spans="1:18" x14ac:dyDescent="0.45">
      <c r="A4">
        <v>9</v>
      </c>
      <c r="B4">
        <v>0</v>
      </c>
      <c r="C4">
        <v>1</v>
      </c>
      <c r="D4">
        <v>5</v>
      </c>
      <c r="E4">
        <v>347.75</v>
      </c>
      <c r="F4">
        <v>620.07729130680798</v>
      </c>
      <c r="G4">
        <v>0</v>
      </c>
      <c r="H4">
        <v>48</v>
      </c>
      <c r="I4">
        <v>8.7591240875912408</v>
      </c>
      <c r="J4" t="b">
        <v>0</v>
      </c>
      <c r="K4">
        <v>91.240875912408697</v>
      </c>
      <c r="L4">
        <v>4.70990307300392</v>
      </c>
      <c r="M4">
        <v>1.5004801324285499</v>
      </c>
      <c r="N4">
        <f>_xlfn.LOGNORM.DIST('Benign-NoIDS'!D4,L4,M4,TRUE)</f>
        <v>0.81075321053823157</v>
      </c>
      <c r="O4">
        <f>N4-'Benign-NoIDS'!K4</f>
        <v>2.2167465127601815E-2</v>
      </c>
      <c r="Q4">
        <f t="shared" si="0"/>
        <v>2.2167465127601815</v>
      </c>
    </row>
    <row r="5" spans="1:18" x14ac:dyDescent="0.45">
      <c r="A5">
        <v>19</v>
      </c>
      <c r="B5">
        <v>0</v>
      </c>
      <c r="C5">
        <v>1</v>
      </c>
      <c r="D5">
        <v>5</v>
      </c>
      <c r="E5">
        <v>159.55000000000001</v>
      </c>
      <c r="F5">
        <v>353.74957954753802</v>
      </c>
      <c r="G5">
        <v>0</v>
      </c>
      <c r="H5">
        <v>39</v>
      </c>
      <c r="I5">
        <v>7.2356215213358004</v>
      </c>
      <c r="J5" t="b">
        <v>0</v>
      </c>
      <c r="K5">
        <v>92.764378478664099</v>
      </c>
      <c r="L5">
        <v>4.07957959469109</v>
      </c>
      <c r="M5">
        <v>1.2683572852676199</v>
      </c>
      <c r="N5">
        <f>_xlfn.LOGNORM.DIST('Benign-NoIDS'!D5,L5,M5,TRUE)</f>
        <v>0.81326178211079259</v>
      </c>
      <c r="O5">
        <f>N5-'Benign-NoIDS'!K5</f>
        <v>1.56596345779485E-2</v>
      </c>
      <c r="Q5">
        <f t="shared" si="0"/>
        <v>1.56596345779485</v>
      </c>
    </row>
    <row r="6" spans="1:18" x14ac:dyDescent="0.45">
      <c r="A6">
        <v>29</v>
      </c>
      <c r="B6">
        <v>0</v>
      </c>
      <c r="C6">
        <v>1</v>
      </c>
      <c r="D6">
        <v>5</v>
      </c>
      <c r="E6">
        <v>84.572000000000003</v>
      </c>
      <c r="F6">
        <v>138.73733785044101</v>
      </c>
      <c r="G6">
        <v>0</v>
      </c>
      <c r="H6">
        <v>18</v>
      </c>
      <c r="I6">
        <v>3.4749034749034702</v>
      </c>
      <c r="J6" t="b">
        <v>0</v>
      </c>
      <c r="K6">
        <v>96.525096525096501</v>
      </c>
      <c r="L6">
        <v>3.7545673017430401</v>
      </c>
      <c r="M6">
        <v>1.0540308703114001</v>
      </c>
      <c r="N6">
        <f>_xlfn.LOGNORM.DIST('Benign-NoIDS'!D6,L6,M6,TRUE)</f>
        <v>0.74168892337610004</v>
      </c>
      <c r="O6">
        <f>N6-'Benign-NoIDS'!K6</f>
        <v>2.5832372271638038E-3</v>
      </c>
      <c r="Q6">
        <f t="shared" si="0"/>
        <v>0.25832372271638038</v>
      </c>
    </row>
    <row r="7" spans="1:18" x14ac:dyDescent="0.45">
      <c r="A7">
        <v>39</v>
      </c>
      <c r="B7">
        <v>0</v>
      </c>
      <c r="C7">
        <v>1</v>
      </c>
      <c r="D7">
        <v>5</v>
      </c>
      <c r="E7">
        <v>55.23</v>
      </c>
      <c r="F7">
        <v>78.910981402919603</v>
      </c>
      <c r="G7">
        <v>0</v>
      </c>
      <c r="H7">
        <v>28</v>
      </c>
      <c r="I7">
        <v>5.3030303030303001</v>
      </c>
      <c r="J7" t="b">
        <v>0</v>
      </c>
      <c r="K7">
        <v>94.696969696969703</v>
      </c>
      <c r="L7">
        <v>3.5147432248932802</v>
      </c>
      <c r="M7">
        <v>0.87810569038841602</v>
      </c>
      <c r="N7">
        <f>_xlfn.LOGNORM.DIST('Benign-NoIDS'!D7,L7,M7,TRUE)</f>
        <v>0.74042524889160444</v>
      </c>
      <c r="O7">
        <f>N7-'Benign-NoIDS'!K7</f>
        <v>2.2916662017359313E-3</v>
      </c>
      <c r="Q7">
        <f t="shared" si="0"/>
        <v>0.22916662017359313</v>
      </c>
    </row>
    <row r="8" spans="1:18" x14ac:dyDescent="0.45">
      <c r="A8">
        <v>49</v>
      </c>
      <c r="B8">
        <v>0</v>
      </c>
      <c r="C8">
        <v>1</v>
      </c>
      <c r="D8">
        <v>5</v>
      </c>
      <c r="E8">
        <v>41.298000000000002</v>
      </c>
      <c r="F8">
        <v>52.247227117646801</v>
      </c>
      <c r="G8">
        <v>0</v>
      </c>
      <c r="H8">
        <v>15</v>
      </c>
      <c r="I8">
        <v>2.9126213592233001</v>
      </c>
      <c r="J8" t="b">
        <v>0</v>
      </c>
      <c r="K8">
        <v>97.087378640776706</v>
      </c>
      <c r="L8">
        <v>3.3528538290146002</v>
      </c>
      <c r="M8">
        <v>0.74920229777460501</v>
      </c>
      <c r="N8">
        <f>_xlfn.LOGNORM.DIST('Benign-NoIDS'!D8,L8,M8,TRUE)</f>
        <v>0.64666007236026513</v>
      </c>
      <c r="O8">
        <f>N8-'Benign-NoIDS'!K8</f>
        <v>-3.1840246914129011E-2</v>
      </c>
      <c r="Q8">
        <f t="shared" si="0"/>
        <v>-3.1840246914129011</v>
      </c>
    </row>
    <row r="9" spans="1:18" x14ac:dyDescent="0.45">
      <c r="A9">
        <v>59</v>
      </c>
      <c r="B9">
        <v>0</v>
      </c>
      <c r="C9">
        <v>1</v>
      </c>
      <c r="D9">
        <v>5</v>
      </c>
      <c r="E9">
        <v>31.858000000000001</v>
      </c>
      <c r="F9">
        <v>37.61786868083</v>
      </c>
      <c r="G9">
        <v>0</v>
      </c>
      <c r="H9">
        <v>13</v>
      </c>
      <c r="I9">
        <v>2.53411306042885</v>
      </c>
      <c r="J9" t="b">
        <v>0</v>
      </c>
      <c r="K9">
        <v>97.465886939571106</v>
      </c>
      <c r="L9">
        <v>3.1881757238999899</v>
      </c>
      <c r="M9">
        <v>0.62377457525771396</v>
      </c>
      <c r="N9">
        <f>_xlfn.LOGNORM.DIST('Benign-NoIDS'!D9,L9,M9,TRUE)</f>
        <v>0.6736342300538648</v>
      </c>
      <c r="O9">
        <f>N9-'Benign-NoIDS'!K9</f>
        <v>9.3675615411822344E-3</v>
      </c>
      <c r="Q9">
        <f t="shared" si="0"/>
        <v>0.93675615411822344</v>
      </c>
    </row>
    <row r="10" spans="1:18" x14ac:dyDescent="0.45">
      <c r="A10">
        <v>69</v>
      </c>
      <c r="B10">
        <v>0</v>
      </c>
      <c r="C10">
        <v>1</v>
      </c>
      <c r="D10">
        <v>5</v>
      </c>
      <c r="E10">
        <v>25.893999999999998</v>
      </c>
      <c r="F10">
        <v>24.765974055988099</v>
      </c>
      <c r="G10">
        <v>0</v>
      </c>
      <c r="H10">
        <v>12</v>
      </c>
      <c r="I10">
        <v>2.34375</v>
      </c>
      <c r="J10" t="b">
        <v>0</v>
      </c>
      <c r="K10">
        <v>97.65625</v>
      </c>
      <c r="L10">
        <v>3.06217623913221</v>
      </c>
      <c r="M10">
        <v>0.52519222667655696</v>
      </c>
      <c r="N10">
        <f>_xlfn.LOGNORM.DIST('Benign-NoIDS'!D10,L10,M10,TRUE)</f>
        <v>0.67992116348893061</v>
      </c>
      <c r="O10">
        <f>N10-'Benign-NoIDS'!K10</f>
        <v>4.7879824180729891E-2</v>
      </c>
      <c r="Q10">
        <f t="shared" si="0"/>
        <v>4.7879824180729891</v>
      </c>
    </row>
    <row r="11" spans="1:18" x14ac:dyDescent="0.45">
      <c r="A11">
        <v>79</v>
      </c>
      <c r="B11">
        <v>0</v>
      </c>
      <c r="C11">
        <v>1</v>
      </c>
      <c r="D11">
        <v>5</v>
      </c>
      <c r="E11">
        <v>24.17</v>
      </c>
      <c r="F11">
        <v>17.5280222251757</v>
      </c>
      <c r="G11">
        <v>0</v>
      </c>
      <c r="H11">
        <v>2</v>
      </c>
      <c r="I11">
        <v>0.39840637450199201</v>
      </c>
      <c r="J11" t="b">
        <v>0</v>
      </c>
      <c r="K11">
        <v>99.601593625497998</v>
      </c>
      <c r="L11">
        <v>3.04677190266887</v>
      </c>
      <c r="M11">
        <v>0.47029985906424399</v>
      </c>
      <c r="N11">
        <f>_xlfn.LOGNORM.DIST('Benign-NoIDS'!D11,L11,M11,TRUE)</f>
        <v>0.64197114389033061</v>
      </c>
      <c r="O11">
        <f>N11-'Benign-NoIDS'!K11</f>
        <v>1.3417284948206265E-2</v>
      </c>
      <c r="Q11">
        <f t="shared" si="0"/>
        <v>1.3417284948206265</v>
      </c>
    </row>
    <row r="12" spans="1:18" x14ac:dyDescent="0.45">
      <c r="A12">
        <v>89</v>
      </c>
      <c r="B12">
        <v>0</v>
      </c>
      <c r="C12">
        <v>1</v>
      </c>
      <c r="D12">
        <v>5</v>
      </c>
      <c r="E12">
        <v>21.565999999999999</v>
      </c>
      <c r="F12">
        <v>13.3263959741303</v>
      </c>
      <c r="G12">
        <v>0</v>
      </c>
      <c r="H12">
        <v>4</v>
      </c>
      <c r="I12">
        <v>0.79365079365079305</v>
      </c>
      <c r="J12" t="b">
        <v>0</v>
      </c>
      <c r="K12">
        <v>99.206349206349202</v>
      </c>
      <c r="L12">
        <v>2.9698915192311399</v>
      </c>
      <c r="M12">
        <v>0.40228817878974599</v>
      </c>
      <c r="N12">
        <f>_xlfn.LOGNORM.DIST('Benign-NoIDS'!D12,L12,M12,TRUE)</f>
        <v>0.56649527850099213</v>
      </c>
      <c r="O12">
        <f>N12-'Benign-NoIDS'!K12</f>
        <v>-2.4285575450058827E-2</v>
      </c>
      <c r="Q12">
        <f t="shared" si="0"/>
        <v>-2.4285575450058827</v>
      </c>
    </row>
    <row r="13" spans="1:18" x14ac:dyDescent="0.45">
      <c r="A13">
        <v>0</v>
      </c>
      <c r="B13">
        <v>0</v>
      </c>
      <c r="C13">
        <v>1</v>
      </c>
      <c r="D13">
        <v>10</v>
      </c>
      <c r="E13">
        <v>1365.692</v>
      </c>
      <c r="F13">
        <v>1660.49865422932</v>
      </c>
      <c r="G13">
        <v>0</v>
      </c>
      <c r="H13">
        <v>59</v>
      </c>
      <c r="I13">
        <v>10.554561717352399</v>
      </c>
      <c r="J13" t="b">
        <v>0</v>
      </c>
      <c r="K13">
        <v>89.445438282647501</v>
      </c>
      <c r="L13">
        <v>6.5778504841068299</v>
      </c>
      <c r="M13">
        <v>1.22745839494437</v>
      </c>
      <c r="N13">
        <f>_xlfn.LOGNORM.DIST('Benign-NoIDS'!D13,L13,M13,TRUE)</f>
        <v>0.68595724242126299</v>
      </c>
      <c r="O13">
        <f>N13-'Benign-NoIDS'!K13</f>
        <v>-1.0938707713564311E-2</v>
      </c>
      <c r="Q13">
        <f t="shared" si="0"/>
        <v>-1.0938707713564311</v>
      </c>
    </row>
    <row r="14" spans="1:18" x14ac:dyDescent="0.45">
      <c r="A14">
        <v>0</v>
      </c>
      <c r="B14">
        <v>0</v>
      </c>
      <c r="C14">
        <v>1</v>
      </c>
      <c r="D14">
        <v>10</v>
      </c>
      <c r="E14">
        <v>1318.9639999999999</v>
      </c>
      <c r="F14">
        <v>1342.3590019380599</v>
      </c>
      <c r="G14">
        <v>0</v>
      </c>
      <c r="H14">
        <v>45</v>
      </c>
      <c r="I14">
        <v>8.2568807339449499</v>
      </c>
      <c r="J14" t="b">
        <v>0</v>
      </c>
      <c r="K14">
        <v>91.743119266055004</v>
      </c>
      <c r="L14">
        <v>6.6470881937796298</v>
      </c>
      <c r="M14">
        <v>1.1420494608446401</v>
      </c>
      <c r="N14">
        <f>_xlfn.LOGNORM.DIST('Benign-NoIDS'!D14,L14,M14,TRUE)</f>
        <v>0.6833524532212103</v>
      </c>
      <c r="O14">
        <f>N14-'Benign-NoIDS'!K14</f>
        <v>-1.7833176906767001E-2</v>
      </c>
      <c r="Q14">
        <f t="shared" si="0"/>
        <v>-1.7833176906767001</v>
      </c>
    </row>
    <row r="15" spans="1:18" x14ac:dyDescent="0.45">
      <c r="A15">
        <v>9</v>
      </c>
      <c r="B15">
        <v>0</v>
      </c>
      <c r="C15">
        <v>1</v>
      </c>
      <c r="D15">
        <v>10</v>
      </c>
      <c r="E15">
        <v>865.32799999999997</v>
      </c>
      <c r="F15">
        <v>1113.0500875570699</v>
      </c>
      <c r="G15">
        <v>0</v>
      </c>
      <c r="H15">
        <v>132</v>
      </c>
      <c r="I15">
        <v>20.886075949367001</v>
      </c>
      <c r="J15" t="b">
        <v>0</v>
      </c>
      <c r="K15">
        <v>79.113924050632903</v>
      </c>
      <c r="L15">
        <v>6.1913870131967403</v>
      </c>
      <c r="M15">
        <v>1.09816173554888</v>
      </c>
      <c r="N15">
        <f>_xlfn.LOGNORM.DIST('Benign-NoIDS'!D15,L15,M15,TRUE)</f>
        <v>0.72446840901118537</v>
      </c>
      <c r="O15">
        <f>N15-'Benign-NoIDS'!K15</f>
        <v>2.675983339633814E-2</v>
      </c>
      <c r="Q15">
        <f t="shared" si="0"/>
        <v>2.675983339633814</v>
      </c>
    </row>
    <row r="16" spans="1:18" x14ac:dyDescent="0.45">
      <c r="A16">
        <v>19</v>
      </c>
      <c r="B16">
        <v>0</v>
      </c>
      <c r="C16">
        <v>1</v>
      </c>
      <c r="D16">
        <v>10</v>
      </c>
      <c r="E16">
        <v>491.84800000000001</v>
      </c>
      <c r="F16">
        <v>525.10688376248595</v>
      </c>
      <c r="G16">
        <v>0</v>
      </c>
      <c r="H16">
        <v>136</v>
      </c>
      <c r="I16">
        <v>21.3836477987421</v>
      </c>
      <c r="J16" t="b">
        <v>0</v>
      </c>
      <c r="K16">
        <v>78.616352201257797</v>
      </c>
      <c r="L16">
        <v>5.73219509669737</v>
      </c>
      <c r="M16">
        <v>0.98868995375281599</v>
      </c>
      <c r="N16">
        <f>_xlfn.LOGNORM.DIST('Benign-NoIDS'!D16,L16,M16,TRUE)</f>
        <v>0.69540834332667512</v>
      </c>
      <c r="O16">
        <f>N16-'Benign-NoIDS'!K16</f>
        <v>4.4178229986551187E-3</v>
      </c>
      <c r="Q16">
        <f t="shared" si="0"/>
        <v>0.44178229986551187</v>
      </c>
    </row>
    <row r="17" spans="1:17" x14ac:dyDescent="0.45">
      <c r="A17">
        <v>29</v>
      </c>
      <c r="B17">
        <v>0</v>
      </c>
      <c r="C17">
        <v>1</v>
      </c>
      <c r="D17">
        <v>10</v>
      </c>
      <c r="E17">
        <v>278.75799999999998</v>
      </c>
      <c r="F17">
        <v>295.29112606759497</v>
      </c>
      <c r="G17">
        <v>0</v>
      </c>
      <c r="H17">
        <v>107</v>
      </c>
      <c r="I17">
        <v>17.6276771004942</v>
      </c>
      <c r="J17" t="b">
        <v>0</v>
      </c>
      <c r="K17">
        <v>82.372322899505704</v>
      </c>
      <c r="L17">
        <v>5.2689017868537604</v>
      </c>
      <c r="M17">
        <v>0.83481658876057696</v>
      </c>
      <c r="N17">
        <f>_xlfn.LOGNORM.DIST('Benign-NoIDS'!D17,L17,M17,TRUE)</f>
        <v>0.7222722565633678</v>
      </c>
      <c r="O17">
        <f>N17-'Benign-NoIDS'!K17</f>
        <v>4.8094060426390972E-2</v>
      </c>
      <c r="Q17">
        <f t="shared" si="0"/>
        <v>4.8094060426390968</v>
      </c>
    </row>
    <row r="18" spans="1:17" x14ac:dyDescent="0.45">
      <c r="A18">
        <v>39</v>
      </c>
      <c r="B18">
        <v>0</v>
      </c>
      <c r="C18">
        <v>1</v>
      </c>
      <c r="D18">
        <v>10</v>
      </c>
      <c r="E18">
        <v>175.38800000000001</v>
      </c>
      <c r="F18">
        <v>134.42440737677501</v>
      </c>
      <c r="G18">
        <v>0</v>
      </c>
      <c r="H18">
        <v>79</v>
      </c>
      <c r="I18">
        <v>13.644214162348799</v>
      </c>
      <c r="J18" t="b">
        <v>0</v>
      </c>
      <c r="K18">
        <v>86.355785837651098</v>
      </c>
      <c r="L18">
        <v>4.9404870497408497</v>
      </c>
      <c r="M18">
        <v>0.66800089020814102</v>
      </c>
      <c r="N18">
        <f>_xlfn.LOGNORM.DIST('Benign-NoIDS'!D18,L18,M18,TRUE)</f>
        <v>0.65987407176197188</v>
      </c>
      <c r="O18">
        <f>N18-'Benign-NoIDS'!K18</f>
        <v>2.3487150695943315E-2</v>
      </c>
      <c r="Q18">
        <f t="shared" si="0"/>
        <v>2.3487150695943315</v>
      </c>
    </row>
    <row r="19" spans="1:17" x14ac:dyDescent="0.45">
      <c r="A19">
        <v>49</v>
      </c>
      <c r="B19">
        <v>0</v>
      </c>
      <c r="C19">
        <v>1</v>
      </c>
      <c r="D19">
        <v>10</v>
      </c>
      <c r="E19">
        <v>140.09800000000001</v>
      </c>
      <c r="F19">
        <v>98.949352421778798</v>
      </c>
      <c r="G19">
        <v>0</v>
      </c>
      <c r="H19">
        <v>83</v>
      </c>
      <c r="I19">
        <v>14.236706689536801</v>
      </c>
      <c r="J19" t="b">
        <v>0</v>
      </c>
      <c r="K19">
        <v>85.763293310463098</v>
      </c>
      <c r="L19">
        <v>4.7620606294610397</v>
      </c>
      <c r="M19">
        <v>0.58904493761422305</v>
      </c>
      <c r="N19">
        <f>_xlfn.LOGNORM.DIST('Benign-NoIDS'!D19,L19,M19,TRUE)</f>
        <v>0.55528362002946219</v>
      </c>
      <c r="O19">
        <f>N19-'Benign-NoIDS'!K19</f>
        <v>-5.3990133834654674E-2</v>
      </c>
      <c r="Q19">
        <f t="shared" si="0"/>
        <v>-5.3990133834654674</v>
      </c>
    </row>
    <row r="20" spans="1:17" x14ac:dyDescent="0.45">
      <c r="A20">
        <v>59</v>
      </c>
      <c r="B20">
        <v>0</v>
      </c>
      <c r="C20">
        <v>1</v>
      </c>
      <c r="D20">
        <v>10</v>
      </c>
      <c r="E20">
        <v>107.372</v>
      </c>
      <c r="F20">
        <v>68.715101297259096</v>
      </c>
      <c r="G20">
        <v>0</v>
      </c>
      <c r="H20">
        <v>49</v>
      </c>
      <c r="I20">
        <v>8.9253187613843306</v>
      </c>
      <c r="J20" t="b">
        <v>0</v>
      </c>
      <c r="K20">
        <v>91.074681238615597</v>
      </c>
      <c r="L20">
        <v>4.5357689921223203</v>
      </c>
      <c r="M20">
        <v>0.51409395739127295</v>
      </c>
      <c r="N20">
        <f>_xlfn.LOGNORM.DIST('Benign-NoIDS'!D20,L20,M20,TRUE)</f>
        <v>0.59558802152525248</v>
      </c>
      <c r="O20">
        <f>N20-'Benign-NoIDS'!K20</f>
        <v>-3.6753056734721845E-3</v>
      </c>
      <c r="Q20">
        <f t="shared" si="0"/>
        <v>-0.36753056734721845</v>
      </c>
    </row>
    <row r="21" spans="1:17" x14ac:dyDescent="0.45">
      <c r="A21">
        <v>69</v>
      </c>
      <c r="B21">
        <v>0</v>
      </c>
      <c r="C21">
        <v>1</v>
      </c>
      <c r="D21">
        <v>10</v>
      </c>
      <c r="E21">
        <v>90.94</v>
      </c>
      <c r="F21">
        <v>42.268637017896502</v>
      </c>
      <c r="G21">
        <v>0</v>
      </c>
      <c r="H21">
        <v>44</v>
      </c>
      <c r="I21">
        <v>8.0882352941176396</v>
      </c>
      <c r="J21" t="b">
        <v>0</v>
      </c>
      <c r="K21">
        <v>91.911764705882305</v>
      </c>
      <c r="L21">
        <v>4.4202873903506301</v>
      </c>
      <c r="M21">
        <v>0.42911993767350398</v>
      </c>
      <c r="N21">
        <f>_xlfn.LOGNORM.DIST('Benign-NoIDS'!D21,L21,M21,TRUE)</f>
        <v>0.54458193383981701</v>
      </c>
      <c r="O21">
        <f>N21-'Benign-NoIDS'!K21</f>
        <v>-3.7946702405972421E-2</v>
      </c>
      <c r="Q21">
        <f t="shared" si="0"/>
        <v>-3.7946702405972421</v>
      </c>
    </row>
    <row r="22" spans="1:17" x14ac:dyDescent="0.45">
      <c r="A22">
        <v>79</v>
      </c>
      <c r="B22">
        <v>0</v>
      </c>
      <c r="C22">
        <v>1</v>
      </c>
      <c r="D22">
        <v>10</v>
      </c>
      <c r="E22">
        <v>79.817999999999998</v>
      </c>
      <c r="F22">
        <v>30.4761294282895</v>
      </c>
      <c r="G22">
        <v>0</v>
      </c>
      <c r="H22">
        <v>29</v>
      </c>
      <c r="I22">
        <v>5.4820415879017004</v>
      </c>
      <c r="J22" t="b">
        <v>0</v>
      </c>
      <c r="K22">
        <v>94.517958412098295</v>
      </c>
      <c r="L22">
        <v>4.3152360832508503</v>
      </c>
      <c r="M22">
        <v>0.37040911309927399</v>
      </c>
      <c r="N22">
        <f>_xlfn.LOGNORM.DIST('Benign-NoIDS'!D22,L22,M22,TRUE)</f>
        <v>0.58889236301337355</v>
      </c>
      <c r="O22">
        <f>N22-'Benign-NoIDS'!K22</f>
        <v>1.4554529597676114E-2</v>
      </c>
      <c r="Q22">
        <f t="shared" si="0"/>
        <v>1.4554529597676114</v>
      </c>
    </row>
    <row r="23" spans="1:17" x14ac:dyDescent="0.45">
      <c r="A23">
        <v>89</v>
      </c>
      <c r="B23">
        <v>0</v>
      </c>
      <c r="C23">
        <v>1</v>
      </c>
      <c r="D23">
        <v>10</v>
      </c>
      <c r="E23">
        <v>73.433999999999997</v>
      </c>
      <c r="F23">
        <v>26.0274566756339</v>
      </c>
      <c r="G23">
        <v>0</v>
      </c>
      <c r="H23">
        <v>25</v>
      </c>
      <c r="I23">
        <v>4.7619047619047601</v>
      </c>
      <c r="J23" t="b">
        <v>0</v>
      </c>
      <c r="K23">
        <v>95.238095238095198</v>
      </c>
      <c r="L23">
        <v>4.2456741373310898</v>
      </c>
      <c r="M23">
        <v>0.32940759958812799</v>
      </c>
      <c r="N23">
        <f>_xlfn.LOGNORM.DIST('Benign-NoIDS'!D23,L23,M23,TRUE)</f>
        <v>0.51925677417765082</v>
      </c>
      <c r="O23">
        <f>N23-'Benign-NoIDS'!K23</f>
        <v>-3.6720542501764486E-2</v>
      </c>
      <c r="Q23">
        <f t="shared" si="0"/>
        <v>-3.6720542501764486</v>
      </c>
    </row>
    <row r="24" spans="1:17" x14ac:dyDescent="0.45">
      <c r="A24">
        <v>0</v>
      </c>
      <c r="B24">
        <v>0</v>
      </c>
      <c r="C24">
        <v>1</v>
      </c>
      <c r="D24">
        <v>15</v>
      </c>
      <c r="E24">
        <v>1537.682</v>
      </c>
      <c r="F24">
        <v>1428.4029834196199</v>
      </c>
      <c r="G24">
        <v>0</v>
      </c>
      <c r="H24">
        <v>65</v>
      </c>
      <c r="I24">
        <v>11.504424778761001</v>
      </c>
      <c r="J24" t="b">
        <v>0</v>
      </c>
      <c r="K24">
        <v>88.495575221238894</v>
      </c>
      <c r="L24">
        <v>6.9880201540703402</v>
      </c>
      <c r="M24">
        <v>0.90182248680166299</v>
      </c>
      <c r="N24">
        <f>_xlfn.LOGNORM.DIST('Benign-NoIDS'!D24,L24,M24,TRUE)</f>
        <v>0.71774611995853843</v>
      </c>
      <c r="O24">
        <f>N24-'Benign-NoIDS'!K24</f>
        <v>5.0440277136547418E-2</v>
      </c>
      <c r="Q24">
        <f t="shared" si="0"/>
        <v>5.0440277136547422</v>
      </c>
    </row>
    <row r="25" spans="1:17" x14ac:dyDescent="0.45">
      <c r="A25">
        <v>0</v>
      </c>
      <c r="B25">
        <v>0</v>
      </c>
      <c r="C25">
        <v>1</v>
      </c>
      <c r="D25">
        <v>15</v>
      </c>
      <c r="E25">
        <v>1530.8320000000001</v>
      </c>
      <c r="F25">
        <v>1445.29966374175</v>
      </c>
      <c r="G25">
        <v>0</v>
      </c>
      <c r="H25">
        <v>59</v>
      </c>
      <c r="I25">
        <v>10.554561717352399</v>
      </c>
      <c r="J25" t="b">
        <v>0</v>
      </c>
      <c r="K25">
        <v>89.445438282647501</v>
      </c>
      <c r="L25">
        <v>6.9606765570568001</v>
      </c>
      <c r="M25">
        <v>0.91554595070618305</v>
      </c>
      <c r="N25">
        <f>_xlfn.LOGNORM.DIST('Benign-NoIDS'!D25,L25,M25,TRUE)</f>
        <v>0.67452395267981735</v>
      </c>
      <c r="O25">
        <f>N25-'Benign-NoIDS'!K25</f>
        <v>6.8056291697380367E-3</v>
      </c>
      <c r="Q25">
        <f t="shared" si="0"/>
        <v>0.68056291697380367</v>
      </c>
    </row>
    <row r="26" spans="1:17" x14ac:dyDescent="0.45">
      <c r="A26">
        <v>9</v>
      </c>
      <c r="B26">
        <v>0</v>
      </c>
      <c r="C26">
        <v>1</v>
      </c>
      <c r="D26">
        <v>15</v>
      </c>
      <c r="E26">
        <v>1068.1980000000001</v>
      </c>
      <c r="F26">
        <v>1083.7820120741001</v>
      </c>
      <c r="G26">
        <v>0</v>
      </c>
      <c r="H26">
        <v>157</v>
      </c>
      <c r="I26">
        <v>23.8964992389649</v>
      </c>
      <c r="J26" t="b">
        <v>0</v>
      </c>
      <c r="K26">
        <v>76.103500761034994</v>
      </c>
      <c r="L26">
        <v>6.6139522697008202</v>
      </c>
      <c r="M26">
        <v>0.87778249233477101</v>
      </c>
      <c r="N26">
        <f>_xlfn.LOGNORM.DIST('Benign-NoIDS'!D26,L26,M26,TRUE)</f>
        <v>0.70934186162680146</v>
      </c>
      <c r="O26">
        <f>N26-'Benign-NoIDS'!K26</f>
        <v>5.0238730535689169E-2</v>
      </c>
      <c r="Q26">
        <f t="shared" si="0"/>
        <v>5.0238730535689164</v>
      </c>
    </row>
    <row r="27" spans="1:17" x14ac:dyDescent="0.45">
      <c r="A27">
        <v>19</v>
      </c>
      <c r="B27">
        <v>0</v>
      </c>
      <c r="C27">
        <v>1</v>
      </c>
      <c r="D27">
        <v>15</v>
      </c>
      <c r="E27">
        <v>730.23</v>
      </c>
      <c r="F27">
        <v>635.60707816671697</v>
      </c>
      <c r="G27">
        <v>0</v>
      </c>
      <c r="H27">
        <v>174</v>
      </c>
      <c r="I27">
        <v>25.816023738872399</v>
      </c>
      <c r="J27" t="b">
        <v>0</v>
      </c>
      <c r="K27">
        <v>74.183976261127597</v>
      </c>
      <c r="L27">
        <v>6.3012490939405801</v>
      </c>
      <c r="M27">
        <v>0.79087811850494605</v>
      </c>
      <c r="N27">
        <f>_xlfn.LOGNORM.DIST('Benign-NoIDS'!D27,L27,M27,TRUE)</f>
        <v>0.64717930491956766</v>
      </c>
      <c r="O27">
        <f>N27-'Benign-NoIDS'!K27</f>
        <v>5.3000306012987997E-3</v>
      </c>
      <c r="Q27">
        <f t="shared" si="0"/>
        <v>0.53000306012987997</v>
      </c>
    </row>
    <row r="28" spans="1:17" x14ac:dyDescent="0.45">
      <c r="A28">
        <v>29</v>
      </c>
      <c r="B28">
        <v>0</v>
      </c>
      <c r="C28">
        <v>1</v>
      </c>
      <c r="D28">
        <v>15</v>
      </c>
      <c r="E28">
        <v>433.15600000000001</v>
      </c>
      <c r="F28">
        <v>373.89950701584598</v>
      </c>
      <c r="G28">
        <v>0</v>
      </c>
      <c r="H28">
        <v>141</v>
      </c>
      <c r="I28">
        <v>21.996879875194999</v>
      </c>
      <c r="J28" t="b">
        <v>0</v>
      </c>
      <c r="K28">
        <v>78.003120124804994</v>
      </c>
      <c r="L28">
        <v>5.8350805491969799</v>
      </c>
      <c r="M28">
        <v>0.68620477697907001</v>
      </c>
      <c r="N28">
        <f>_xlfn.LOGNORM.DIST('Benign-NoIDS'!D28,L28,M28,TRUE)</f>
        <v>0.64365591566100389</v>
      </c>
      <c r="O28">
        <f>N28-'Benign-NoIDS'!K28</f>
        <v>1.6251012559977851E-2</v>
      </c>
      <c r="Q28">
        <f t="shared" si="0"/>
        <v>1.6251012559977851</v>
      </c>
    </row>
    <row r="29" spans="1:17" x14ac:dyDescent="0.45">
      <c r="A29">
        <v>39</v>
      </c>
      <c r="B29">
        <v>0</v>
      </c>
      <c r="C29">
        <v>1</v>
      </c>
      <c r="D29">
        <v>15</v>
      </c>
      <c r="E29">
        <v>296.60199999999998</v>
      </c>
      <c r="F29">
        <v>224.586022180182</v>
      </c>
      <c r="G29">
        <v>0</v>
      </c>
      <c r="H29">
        <v>128</v>
      </c>
      <c r="I29">
        <v>20.382165605095501</v>
      </c>
      <c r="J29" t="b">
        <v>0</v>
      </c>
      <c r="K29">
        <v>79.617834394904406</v>
      </c>
      <c r="L29">
        <v>5.5145109164562598</v>
      </c>
      <c r="M29">
        <v>0.59395591588551699</v>
      </c>
      <c r="N29">
        <f>_xlfn.LOGNORM.DIST('Benign-NoIDS'!D29,L29,M29,TRUE)</f>
        <v>0.63602742490690234</v>
      </c>
      <c r="O29">
        <f>N29-'Benign-NoIDS'!K29</f>
        <v>2.4588794286881988E-2</v>
      </c>
      <c r="Q29">
        <f t="shared" si="0"/>
        <v>2.4588794286881988</v>
      </c>
    </row>
    <row r="30" spans="1:17" x14ac:dyDescent="0.45">
      <c r="A30">
        <v>49</v>
      </c>
      <c r="B30">
        <v>0</v>
      </c>
      <c r="C30">
        <v>1</v>
      </c>
      <c r="D30">
        <v>15</v>
      </c>
      <c r="E30">
        <v>216.23400000000001</v>
      </c>
      <c r="F30">
        <v>107.676160570064</v>
      </c>
      <c r="G30">
        <v>0</v>
      </c>
      <c r="H30">
        <v>88</v>
      </c>
      <c r="I30">
        <v>14.965986394557801</v>
      </c>
      <c r="J30" t="b">
        <v>0</v>
      </c>
      <c r="K30">
        <v>85.034013605442098</v>
      </c>
      <c r="L30">
        <v>5.26514621560138</v>
      </c>
      <c r="M30">
        <v>0.493340261522902</v>
      </c>
      <c r="N30">
        <f>_xlfn.LOGNORM.DIST('Benign-NoIDS'!D30,L30,M30,TRUE)</f>
        <v>0.57380718264469477</v>
      </c>
      <c r="O30">
        <f>N30-'Benign-NoIDS'!K30</f>
        <v>-1.2217729649546594E-2</v>
      </c>
      <c r="Q30">
        <f t="shared" si="0"/>
        <v>-1.2217729649546594</v>
      </c>
    </row>
    <row r="31" spans="1:17" x14ac:dyDescent="0.45">
      <c r="A31">
        <v>59</v>
      </c>
      <c r="B31">
        <v>0</v>
      </c>
      <c r="C31">
        <v>1</v>
      </c>
      <c r="D31">
        <v>15</v>
      </c>
      <c r="E31">
        <v>173.73</v>
      </c>
      <c r="F31">
        <v>73.854791045135599</v>
      </c>
      <c r="G31">
        <v>0</v>
      </c>
      <c r="H31">
        <v>71</v>
      </c>
      <c r="I31">
        <v>12.4343257443082</v>
      </c>
      <c r="J31" t="b">
        <v>0</v>
      </c>
      <c r="K31">
        <v>87.565674255691704</v>
      </c>
      <c r="L31">
        <v>5.0799251311356697</v>
      </c>
      <c r="M31">
        <v>0.41761113733199301</v>
      </c>
      <c r="N31">
        <f>_xlfn.LOGNORM.DIST('Benign-NoIDS'!D31,L31,M31,TRUE)</f>
        <v>0.55108610438637595</v>
      </c>
      <c r="O31">
        <f>N31-'Benign-NoIDS'!K31</f>
        <v>-2.1202087059625674E-2</v>
      </c>
      <c r="Q31">
        <f t="shared" si="0"/>
        <v>-2.1202087059625674</v>
      </c>
    </row>
    <row r="32" spans="1:17" x14ac:dyDescent="0.45">
      <c r="A32">
        <v>69</v>
      </c>
      <c r="B32">
        <v>0</v>
      </c>
      <c r="C32">
        <v>1</v>
      </c>
      <c r="D32">
        <v>15</v>
      </c>
      <c r="E32">
        <v>151.904</v>
      </c>
      <c r="F32">
        <v>59.4928026835371</v>
      </c>
      <c r="G32">
        <v>0</v>
      </c>
      <c r="H32">
        <v>46</v>
      </c>
      <c r="I32">
        <v>8.4249084249084198</v>
      </c>
      <c r="J32" t="b">
        <v>0</v>
      </c>
      <c r="K32">
        <v>91.575091575091506</v>
      </c>
      <c r="L32">
        <v>4.9569494587328302</v>
      </c>
      <c r="M32">
        <v>0.38686852571201902</v>
      </c>
      <c r="N32">
        <f>_xlfn.LOGNORM.DIST('Benign-NoIDS'!D32,L32,M32,TRUE)</f>
        <v>0.54808352935727611</v>
      </c>
      <c r="O32">
        <f>N32-'Benign-NoIDS'!K32</f>
        <v>-1.0605774484689467E-2</v>
      </c>
      <c r="Q32">
        <f t="shared" si="0"/>
        <v>-1.0605774484689467</v>
      </c>
    </row>
    <row r="33" spans="1:17" x14ac:dyDescent="0.45">
      <c r="A33">
        <v>79</v>
      </c>
      <c r="B33">
        <v>0</v>
      </c>
      <c r="C33">
        <v>1</v>
      </c>
      <c r="D33">
        <v>15</v>
      </c>
      <c r="E33">
        <v>137.66800000000001</v>
      </c>
      <c r="F33">
        <v>41.543248054501397</v>
      </c>
      <c r="G33">
        <v>0</v>
      </c>
      <c r="H33">
        <v>57</v>
      </c>
      <c r="I33">
        <v>10.233393177737801</v>
      </c>
      <c r="J33" t="b">
        <v>0</v>
      </c>
      <c r="K33">
        <v>89.766606822262105</v>
      </c>
      <c r="L33">
        <v>4.8773216742462404</v>
      </c>
      <c r="M33">
        <v>0.342762875120522</v>
      </c>
      <c r="N33">
        <f>_xlfn.LOGNORM.DIST('Benign-NoIDS'!D33,L33,M33,TRUE)</f>
        <v>0.50171352211827691</v>
      </c>
      <c r="O33">
        <f>N33-'Benign-NoIDS'!K33</f>
        <v>-4.6542727508111392E-2</v>
      </c>
      <c r="Q33">
        <f t="shared" si="0"/>
        <v>-4.6542727508111392</v>
      </c>
    </row>
    <row r="34" spans="1:17" x14ac:dyDescent="0.45">
      <c r="A34">
        <v>89</v>
      </c>
      <c r="B34">
        <v>0</v>
      </c>
      <c r="C34">
        <v>1</v>
      </c>
      <c r="D34">
        <v>15</v>
      </c>
      <c r="E34">
        <v>125.122</v>
      </c>
      <c r="F34">
        <v>31.041428068196598</v>
      </c>
      <c r="G34">
        <v>0</v>
      </c>
      <c r="H34">
        <v>37</v>
      </c>
      <c r="I34">
        <v>6.8901303538174998</v>
      </c>
      <c r="J34" t="b">
        <v>0</v>
      </c>
      <c r="K34">
        <v>93.109869646182503</v>
      </c>
      <c r="L34">
        <v>4.7940757137635401</v>
      </c>
      <c r="M34">
        <v>0.30589040673610401</v>
      </c>
      <c r="N34">
        <f>_xlfn.LOGNORM.DIST('Benign-NoIDS'!D34,L34,M34,TRUE)</f>
        <v>0.49871794882527148</v>
      </c>
      <c r="O34">
        <f>N34-'Benign-NoIDS'!K34</f>
        <v>-4.5581465537169186E-2</v>
      </c>
      <c r="Q34">
        <f t="shared" ref="Q34:Q65" si="1">O34*100</f>
        <v>-4.5581465537169183</v>
      </c>
    </row>
    <row r="35" spans="1:17" x14ac:dyDescent="0.45">
      <c r="A35">
        <v>0</v>
      </c>
      <c r="B35">
        <v>0</v>
      </c>
      <c r="C35">
        <v>5</v>
      </c>
      <c r="D35">
        <v>5</v>
      </c>
      <c r="E35">
        <v>381.52</v>
      </c>
      <c r="F35">
        <v>636.22790373496002</v>
      </c>
      <c r="G35">
        <v>0</v>
      </c>
      <c r="H35">
        <v>106</v>
      </c>
      <c r="I35">
        <v>17.491749174917398</v>
      </c>
      <c r="J35" t="b">
        <v>0</v>
      </c>
      <c r="K35">
        <v>82.508250825082499</v>
      </c>
      <c r="L35">
        <v>4.8313639454714101</v>
      </c>
      <c r="M35">
        <v>1.53754023594905</v>
      </c>
      <c r="N35">
        <f>_xlfn.LOGNORM.DIST('Benign-NoIDS'!D2,'Benign-IDS'!L35,'Benign-IDS'!M35,TRUE)</f>
        <v>0.86795164313641515</v>
      </c>
      <c r="O35">
        <f>N35-'Benign-NoIDS'!K2</f>
        <v>8.447958085695062E-2</v>
      </c>
      <c r="Q35">
        <f t="shared" si="1"/>
        <v>8.4479580856950616</v>
      </c>
    </row>
    <row r="36" spans="1:17" x14ac:dyDescent="0.45">
      <c r="A36">
        <v>0</v>
      </c>
      <c r="B36">
        <v>0</v>
      </c>
      <c r="C36">
        <v>5</v>
      </c>
      <c r="D36">
        <v>5</v>
      </c>
      <c r="E36">
        <v>395.75799999999998</v>
      </c>
      <c r="F36">
        <v>755.86991346935895</v>
      </c>
      <c r="G36">
        <v>0</v>
      </c>
      <c r="H36">
        <v>128</v>
      </c>
      <c r="I36">
        <v>20.382165605095501</v>
      </c>
      <c r="J36" t="b">
        <v>0</v>
      </c>
      <c r="K36">
        <v>79.617834394904406</v>
      </c>
      <c r="L36">
        <v>4.83698571110481</v>
      </c>
      <c r="M36">
        <v>1.51341332272739</v>
      </c>
      <c r="N36">
        <f>_xlfn.LOGNORM.DIST('Benign-NoIDS'!D3,'Benign-IDS'!L36,'Benign-IDS'!M36,TRUE)</f>
        <v>0.87277365549909292</v>
      </c>
      <c r="O36">
        <f>N36-'Benign-NoIDS'!K3</f>
        <v>9.8500625803698894E-2</v>
      </c>
      <c r="Q36">
        <f t="shared" si="1"/>
        <v>9.8500625803698902</v>
      </c>
    </row>
    <row r="37" spans="1:17" x14ac:dyDescent="0.45">
      <c r="A37">
        <v>5</v>
      </c>
      <c r="B37">
        <v>0</v>
      </c>
      <c r="C37">
        <v>5</v>
      </c>
      <c r="D37">
        <v>5</v>
      </c>
      <c r="E37">
        <v>240.65199999999999</v>
      </c>
      <c r="F37">
        <v>453.53663783615002</v>
      </c>
      <c r="G37">
        <v>0</v>
      </c>
      <c r="H37">
        <v>146</v>
      </c>
      <c r="I37">
        <v>22.600619195046399</v>
      </c>
      <c r="J37" t="b">
        <v>0</v>
      </c>
      <c r="K37">
        <v>77.399380804953495</v>
      </c>
      <c r="L37">
        <v>4.4481554586433001</v>
      </c>
      <c r="M37">
        <v>1.39413534195725</v>
      </c>
      <c r="N37">
        <f>_xlfn.LOGNORM.DIST('Benign-NoIDS'!D4,'Benign-IDS'!L37,'Benign-IDS'!M37,TRUE)</f>
        <v>0.87193849708766957</v>
      </c>
      <c r="O37">
        <f>N37-'Benign-NoIDS'!K4</f>
        <v>8.3352751677039816E-2</v>
      </c>
      <c r="Q37">
        <f t="shared" si="1"/>
        <v>8.3352751677039816</v>
      </c>
    </row>
    <row r="38" spans="1:17" x14ac:dyDescent="0.45">
      <c r="A38">
        <v>15</v>
      </c>
      <c r="B38">
        <v>0</v>
      </c>
      <c r="C38">
        <v>5</v>
      </c>
      <c r="D38">
        <v>5</v>
      </c>
      <c r="E38">
        <v>125.214</v>
      </c>
      <c r="F38">
        <v>252.68360891920301</v>
      </c>
      <c r="G38">
        <v>0</v>
      </c>
      <c r="H38">
        <v>139</v>
      </c>
      <c r="I38">
        <v>21.752738654147102</v>
      </c>
      <c r="J38" t="b">
        <v>0</v>
      </c>
      <c r="K38">
        <v>78.247261345852806</v>
      </c>
      <c r="L38">
        <v>3.9646283266544802</v>
      </c>
      <c r="M38">
        <v>1.17191954561724</v>
      </c>
      <c r="N38">
        <f>_xlfn.LOGNORM.DIST('Benign-NoIDS'!D5,'Benign-IDS'!L38,'Benign-IDS'!M38,TRUE)</f>
        <v>0.85572439310528225</v>
      </c>
      <c r="O38">
        <f>N38-'Benign-NoIDS'!K5</f>
        <v>5.8122245572438169E-2</v>
      </c>
      <c r="Q38">
        <f t="shared" si="1"/>
        <v>5.8122245572438169</v>
      </c>
    </row>
    <row r="39" spans="1:17" x14ac:dyDescent="0.45">
      <c r="A39">
        <v>25</v>
      </c>
      <c r="B39">
        <v>0</v>
      </c>
      <c r="C39">
        <v>5</v>
      </c>
      <c r="D39">
        <v>5</v>
      </c>
      <c r="E39">
        <v>68.3</v>
      </c>
      <c r="F39">
        <v>118.456379429962</v>
      </c>
      <c r="G39">
        <v>0</v>
      </c>
      <c r="H39">
        <v>126</v>
      </c>
      <c r="I39">
        <v>20.127795527156501</v>
      </c>
      <c r="J39" t="b">
        <v>0</v>
      </c>
      <c r="K39">
        <v>79.872204472843407</v>
      </c>
      <c r="L39">
        <v>3.6437722651265299</v>
      </c>
      <c r="M39">
        <v>0.94117244710245596</v>
      </c>
      <c r="N39">
        <f>_xlfn.LOGNORM.DIST('Benign-NoIDS'!D6,'Benign-IDS'!L39,'Benign-IDS'!M39,TRUE)</f>
        <v>0.80067979422882041</v>
      </c>
      <c r="O39">
        <f>N39-'Benign-NoIDS'!K6</f>
        <v>6.1574108079884171E-2</v>
      </c>
      <c r="Q39">
        <f t="shared" si="1"/>
        <v>6.1574108079884171</v>
      </c>
    </row>
    <row r="40" spans="1:17" x14ac:dyDescent="0.45">
      <c r="A40">
        <v>35</v>
      </c>
      <c r="B40">
        <v>0</v>
      </c>
      <c r="C40">
        <v>5</v>
      </c>
      <c r="D40">
        <v>5</v>
      </c>
      <c r="E40">
        <v>53.552</v>
      </c>
      <c r="F40">
        <v>81.6488601802711</v>
      </c>
      <c r="G40">
        <v>0</v>
      </c>
      <c r="H40">
        <v>106</v>
      </c>
      <c r="I40">
        <v>17.491749174917398</v>
      </c>
      <c r="J40" t="b">
        <v>0</v>
      </c>
      <c r="K40">
        <v>82.508250825082499</v>
      </c>
      <c r="L40">
        <v>3.4804446042027299</v>
      </c>
      <c r="M40">
        <v>0.86128411752718304</v>
      </c>
      <c r="N40">
        <f>_xlfn.LOGNORM.DIST('Benign-NoIDS'!D7,'Benign-IDS'!L40,'Benign-IDS'!M40,TRUE)</f>
        <v>0.75712060114882496</v>
      </c>
      <c r="O40">
        <f>N40-'Benign-NoIDS'!K7</f>
        <v>1.8987018458956451E-2</v>
      </c>
      <c r="Q40">
        <f t="shared" si="1"/>
        <v>1.8987018458956451</v>
      </c>
    </row>
    <row r="41" spans="1:17" x14ac:dyDescent="0.45">
      <c r="A41">
        <v>45</v>
      </c>
      <c r="B41">
        <v>0</v>
      </c>
      <c r="C41">
        <v>5</v>
      </c>
      <c r="D41">
        <v>5</v>
      </c>
      <c r="E41">
        <v>39.186</v>
      </c>
      <c r="F41">
        <v>51.735641071839602</v>
      </c>
      <c r="G41">
        <v>0</v>
      </c>
      <c r="H41">
        <v>51</v>
      </c>
      <c r="I41">
        <v>9.2558983666061696</v>
      </c>
      <c r="J41" t="b">
        <v>0</v>
      </c>
      <c r="K41">
        <v>90.744101633393797</v>
      </c>
      <c r="L41">
        <v>3.30967670388705</v>
      </c>
      <c r="M41">
        <v>0.72595561304978296</v>
      </c>
      <c r="N41">
        <f>_xlfn.LOGNORM.DIST('Benign-NoIDS'!D8,'Benign-IDS'!L41,'Benign-IDS'!M41,TRUE)</f>
        <v>0.67286771284287583</v>
      </c>
      <c r="O41">
        <f>N41-'Benign-NoIDS'!K8</f>
        <v>-5.6326064315183055E-3</v>
      </c>
      <c r="Q41">
        <f t="shared" si="1"/>
        <v>-0.56326064315183055</v>
      </c>
    </row>
    <row r="42" spans="1:17" x14ac:dyDescent="0.45">
      <c r="A42">
        <v>55</v>
      </c>
      <c r="B42">
        <v>0</v>
      </c>
      <c r="C42">
        <v>5</v>
      </c>
      <c r="D42">
        <v>5</v>
      </c>
      <c r="E42">
        <v>33.048000000000002</v>
      </c>
      <c r="F42">
        <v>33.575770441219099</v>
      </c>
      <c r="G42">
        <v>0</v>
      </c>
      <c r="H42">
        <v>50</v>
      </c>
      <c r="I42">
        <v>9.0909090909090899</v>
      </c>
      <c r="J42" t="b">
        <v>0</v>
      </c>
      <c r="K42">
        <v>90.909090909090907</v>
      </c>
      <c r="L42">
        <v>3.2287659914837898</v>
      </c>
      <c r="M42">
        <v>0.64623611532220504</v>
      </c>
      <c r="N42">
        <f>_xlfn.LOGNORM.DIST('Benign-NoIDS'!D9,'Benign-IDS'!L42,'Benign-IDS'!M42,TRUE)</f>
        <v>0.64487509760961759</v>
      </c>
      <c r="O42">
        <f>N42-'Benign-NoIDS'!K9</f>
        <v>-1.9391570903064981E-2</v>
      </c>
      <c r="Q42">
        <f t="shared" si="1"/>
        <v>-1.9391570903064981</v>
      </c>
    </row>
    <row r="43" spans="1:17" x14ac:dyDescent="0.45">
      <c r="A43">
        <v>65</v>
      </c>
      <c r="B43">
        <v>0</v>
      </c>
      <c r="C43">
        <v>5</v>
      </c>
      <c r="D43">
        <v>5</v>
      </c>
      <c r="E43">
        <v>27.552</v>
      </c>
      <c r="F43">
        <v>24.559756906749602</v>
      </c>
      <c r="G43">
        <v>0</v>
      </c>
      <c r="H43">
        <v>35</v>
      </c>
      <c r="I43">
        <v>6.5420560747663501</v>
      </c>
      <c r="J43" t="b">
        <v>0</v>
      </c>
      <c r="K43">
        <v>93.457943925233593</v>
      </c>
      <c r="L43">
        <v>3.1265124231764498</v>
      </c>
      <c r="M43">
        <v>0.53651147698757895</v>
      </c>
      <c r="N43">
        <f>_xlfn.LOGNORM.DIST('Benign-NoIDS'!D10,'Benign-IDS'!L43,'Benign-IDS'!M43,TRUE)</f>
        <v>0.63220528501465401</v>
      </c>
      <c r="O43">
        <f>N43-'Benign-NoIDS'!K10</f>
        <v>1.6394570645328344E-4</v>
      </c>
      <c r="Q43">
        <f t="shared" si="1"/>
        <v>1.6394570645328344E-2</v>
      </c>
    </row>
    <row r="44" spans="1:17" x14ac:dyDescent="0.45">
      <c r="A44">
        <v>75</v>
      </c>
      <c r="B44">
        <v>0</v>
      </c>
      <c r="C44">
        <v>5</v>
      </c>
      <c r="D44">
        <v>5</v>
      </c>
      <c r="E44">
        <v>24.968</v>
      </c>
      <c r="F44">
        <v>19.303892263298199</v>
      </c>
      <c r="G44">
        <v>0</v>
      </c>
      <c r="H44">
        <v>21</v>
      </c>
      <c r="I44">
        <v>4.0307101727447199</v>
      </c>
      <c r="J44" t="b">
        <v>0</v>
      </c>
      <c r="K44">
        <v>95.969289827255196</v>
      </c>
      <c r="L44">
        <v>3.07071949376697</v>
      </c>
      <c r="M44">
        <v>0.48028968611447198</v>
      </c>
      <c r="N44">
        <f>_xlfn.LOGNORM.DIST('Benign-NoIDS'!D11,'Benign-IDS'!L44,'Benign-IDS'!M44,TRUE)</f>
        <v>0.62031430489669948</v>
      </c>
      <c r="O44">
        <f>N44-'Benign-NoIDS'!K11</f>
        <v>-8.2395540454248684E-3</v>
      </c>
      <c r="Q44">
        <f t="shared" si="1"/>
        <v>-0.82395540454248684</v>
      </c>
    </row>
    <row r="45" spans="1:17" x14ac:dyDescent="0.45">
      <c r="A45">
        <v>85</v>
      </c>
      <c r="B45">
        <v>0</v>
      </c>
      <c r="C45">
        <v>5</v>
      </c>
      <c r="D45">
        <v>5</v>
      </c>
      <c r="E45">
        <v>21.978000000000002</v>
      </c>
      <c r="F45">
        <v>14.4987566324762</v>
      </c>
      <c r="G45">
        <v>0</v>
      </c>
      <c r="H45">
        <v>25</v>
      </c>
      <c r="I45">
        <v>4.7619047619047601</v>
      </c>
      <c r="J45" t="b">
        <v>0</v>
      </c>
      <c r="K45">
        <v>95.238095238095198</v>
      </c>
      <c r="L45">
        <v>2.9783096992114602</v>
      </c>
      <c r="M45">
        <v>0.41824667225270501</v>
      </c>
      <c r="N45">
        <f>_xlfn.LOGNORM.DIST('Benign-NoIDS'!D12,'Benign-IDS'!L45,'Benign-IDS'!M45,TRUE)</f>
        <v>0.55604192883266768</v>
      </c>
      <c r="O45">
        <f>N45-'Benign-NoIDS'!K12</f>
        <v>-3.4738925118383279E-2</v>
      </c>
      <c r="Q45">
        <f t="shared" si="1"/>
        <v>-3.4738925118383279</v>
      </c>
    </row>
    <row r="46" spans="1:17" x14ac:dyDescent="0.45">
      <c r="A46">
        <v>0</v>
      </c>
      <c r="B46">
        <v>0</v>
      </c>
      <c r="C46">
        <v>5</v>
      </c>
      <c r="D46">
        <v>10</v>
      </c>
      <c r="E46">
        <v>876.85400000000004</v>
      </c>
      <c r="F46">
        <v>1036.9386984835801</v>
      </c>
      <c r="G46">
        <v>0</v>
      </c>
      <c r="H46">
        <v>267</v>
      </c>
      <c r="I46">
        <v>34.810951760104302</v>
      </c>
      <c r="J46" t="b">
        <v>0</v>
      </c>
      <c r="K46">
        <v>65.189048239895698</v>
      </c>
      <c r="L46">
        <v>6.21889535889391</v>
      </c>
      <c r="M46">
        <v>1.0949323931983299</v>
      </c>
      <c r="N46">
        <f>_xlfn.LOGNORM.DIST('Benign-NoIDS'!D13,'Benign-IDS'!L46,'Benign-IDS'!M46,TRUE)</f>
        <v>0.80809260422849782</v>
      </c>
      <c r="O46">
        <f>N46-'Benign-NoIDS'!K13</f>
        <v>0.11119665409367052</v>
      </c>
      <c r="Q46">
        <f t="shared" si="1"/>
        <v>11.119665409367052</v>
      </c>
    </row>
    <row r="47" spans="1:17" x14ac:dyDescent="0.45">
      <c r="A47">
        <v>0</v>
      </c>
      <c r="B47">
        <v>0</v>
      </c>
      <c r="C47">
        <v>5</v>
      </c>
      <c r="D47">
        <v>10</v>
      </c>
      <c r="E47">
        <v>885.43799999999999</v>
      </c>
      <c r="F47">
        <v>1060.11669781301</v>
      </c>
      <c r="G47">
        <v>0</v>
      </c>
      <c r="H47">
        <v>260</v>
      </c>
      <c r="I47">
        <v>34.210526315789402</v>
      </c>
      <c r="J47" t="b">
        <v>0</v>
      </c>
      <c r="K47">
        <v>65.789473684210506</v>
      </c>
      <c r="L47">
        <v>6.2459156131593998</v>
      </c>
      <c r="M47">
        <v>1.0818709111325699</v>
      </c>
      <c r="N47">
        <f>_xlfn.LOGNORM.DIST('Benign-NoIDS'!D14,'Benign-IDS'!L47,'Benign-IDS'!M47,TRUE)</f>
        <v>0.80906228843025152</v>
      </c>
      <c r="O47">
        <f>N47-'Benign-NoIDS'!K14</f>
        <v>0.10787665830227422</v>
      </c>
      <c r="Q47">
        <f t="shared" si="1"/>
        <v>10.787665830227422</v>
      </c>
    </row>
    <row r="48" spans="1:17" x14ac:dyDescent="0.45">
      <c r="A48">
        <v>5</v>
      </c>
      <c r="B48">
        <v>0</v>
      </c>
      <c r="C48">
        <v>5</v>
      </c>
      <c r="D48">
        <v>10</v>
      </c>
      <c r="E48">
        <v>639.71600000000001</v>
      </c>
      <c r="F48">
        <v>748.03553235078198</v>
      </c>
      <c r="G48">
        <v>0</v>
      </c>
      <c r="H48">
        <v>389</v>
      </c>
      <c r="I48">
        <v>43.757030371203598</v>
      </c>
      <c r="J48" t="b">
        <v>0</v>
      </c>
      <c r="K48">
        <v>56.242969628796402</v>
      </c>
      <c r="L48">
        <v>5.9878402135678899</v>
      </c>
      <c r="M48">
        <v>0.99224725208050601</v>
      </c>
      <c r="N48">
        <f>_xlfn.LOGNORM.DIST('Benign-NoIDS'!D15,'Benign-IDS'!L48,'Benign-IDS'!M48,TRUE)</f>
        <v>0.80646442939260654</v>
      </c>
      <c r="O48">
        <f>N48-'Benign-NoIDS'!K15</f>
        <v>0.10875585377775931</v>
      </c>
      <c r="Q48">
        <f t="shared" si="1"/>
        <v>10.875585377775931</v>
      </c>
    </row>
    <row r="49" spans="1:17" x14ac:dyDescent="0.45">
      <c r="A49">
        <v>15</v>
      </c>
      <c r="B49">
        <v>0</v>
      </c>
      <c r="C49">
        <v>5</v>
      </c>
      <c r="D49">
        <v>10</v>
      </c>
      <c r="E49">
        <v>424.32879818594103</v>
      </c>
      <c r="F49">
        <v>474.28328541903102</v>
      </c>
      <c r="G49">
        <v>0</v>
      </c>
      <c r="H49">
        <v>500</v>
      </c>
      <c r="I49">
        <v>53.134962805526001</v>
      </c>
      <c r="J49" t="b">
        <v>1</v>
      </c>
      <c r="K49">
        <v>46.865037194473899</v>
      </c>
      <c r="L49">
        <v>5.6056864311055401</v>
      </c>
      <c r="M49">
        <v>0.94733504854565498</v>
      </c>
      <c r="N49">
        <f>_xlfn.LOGNORM.DIST('Benign-NoIDS'!D16,'Benign-IDS'!L49,'Benign-IDS'!M49,TRUE)</f>
        <v>0.74764549311692019</v>
      </c>
      <c r="O49">
        <f>N49-'Benign-NoIDS'!K16</f>
        <v>5.6654972788900193E-2</v>
      </c>
      <c r="Q49">
        <f t="shared" si="1"/>
        <v>5.6654972788900189</v>
      </c>
    </row>
    <row r="50" spans="1:17" x14ac:dyDescent="0.45">
      <c r="A50">
        <v>25</v>
      </c>
      <c r="B50">
        <v>0</v>
      </c>
      <c r="C50">
        <v>5</v>
      </c>
      <c r="D50">
        <v>10</v>
      </c>
      <c r="E50">
        <v>257.83333333333297</v>
      </c>
      <c r="F50">
        <v>212.18382245073201</v>
      </c>
      <c r="G50">
        <v>0</v>
      </c>
      <c r="H50">
        <v>500</v>
      </c>
      <c r="I50">
        <v>53.995680345572303</v>
      </c>
      <c r="J50" t="b">
        <v>1</v>
      </c>
      <c r="K50">
        <v>46.004319654427597</v>
      </c>
      <c r="L50">
        <v>5.2731642887279202</v>
      </c>
      <c r="M50">
        <v>0.76668816688115005</v>
      </c>
      <c r="N50">
        <f>_xlfn.LOGNORM.DIST('Benign-NoIDS'!D17,'Benign-IDS'!L50,'Benign-IDS'!M50,TRUE)</f>
        <v>0.73775453747377018</v>
      </c>
      <c r="O50">
        <f>N50-'Benign-NoIDS'!K17</f>
        <v>6.3576341336793352E-2</v>
      </c>
      <c r="Q50">
        <f t="shared" si="1"/>
        <v>6.3576341336793352</v>
      </c>
    </row>
    <row r="51" spans="1:17" x14ac:dyDescent="0.45">
      <c r="A51">
        <v>35</v>
      </c>
      <c r="B51">
        <v>0</v>
      </c>
      <c r="C51">
        <v>5</v>
      </c>
      <c r="D51">
        <v>10</v>
      </c>
      <c r="E51">
        <v>156.77600000000001</v>
      </c>
      <c r="F51">
        <v>119.719402331406</v>
      </c>
      <c r="G51">
        <v>0</v>
      </c>
      <c r="H51">
        <v>442</v>
      </c>
      <c r="I51">
        <v>46.921443736730303</v>
      </c>
      <c r="J51" t="b">
        <v>0</v>
      </c>
      <c r="K51">
        <v>53.078556263269597</v>
      </c>
      <c r="L51">
        <v>4.8346947179641697</v>
      </c>
      <c r="M51">
        <v>0.65139905005638599</v>
      </c>
      <c r="N51">
        <f>_xlfn.LOGNORM.DIST('Benign-NoIDS'!D18,'Benign-IDS'!L51,'Benign-IDS'!M51,TRUE)</f>
        <v>0.72073649602894729</v>
      </c>
      <c r="O51">
        <f>N51-'Benign-NoIDS'!K18</f>
        <v>8.4349574962918727E-2</v>
      </c>
      <c r="Q51">
        <f t="shared" si="1"/>
        <v>8.4349574962918723</v>
      </c>
    </row>
    <row r="52" spans="1:17" x14ac:dyDescent="0.45">
      <c r="A52">
        <v>45</v>
      </c>
      <c r="B52">
        <v>0</v>
      </c>
      <c r="C52">
        <v>5</v>
      </c>
      <c r="D52">
        <v>10</v>
      </c>
      <c r="E52">
        <v>130.172</v>
      </c>
      <c r="F52">
        <v>92.376063404868901</v>
      </c>
      <c r="G52">
        <v>0</v>
      </c>
      <c r="H52">
        <v>358</v>
      </c>
      <c r="I52">
        <v>41.724941724941701</v>
      </c>
      <c r="J52" t="b">
        <v>0</v>
      </c>
      <c r="K52">
        <v>58.2750582750582</v>
      </c>
      <c r="L52">
        <v>4.68932837151893</v>
      </c>
      <c r="M52">
        <v>0.58461842394689001</v>
      </c>
      <c r="N52">
        <f>_xlfn.LOGNORM.DIST('Benign-NoIDS'!D19,'Benign-IDS'!L52,'Benign-IDS'!M52,TRUE)</f>
        <v>0.6042966668984302</v>
      </c>
      <c r="O52">
        <f>N52-'Benign-NoIDS'!K19</f>
        <v>-4.9770869656866612E-3</v>
      </c>
      <c r="Q52">
        <f t="shared" si="1"/>
        <v>-0.49770869656866612</v>
      </c>
    </row>
    <row r="53" spans="1:17" x14ac:dyDescent="0.45">
      <c r="A53">
        <v>55</v>
      </c>
      <c r="B53">
        <v>0</v>
      </c>
      <c r="C53">
        <v>5</v>
      </c>
      <c r="D53">
        <v>10</v>
      </c>
      <c r="E53">
        <v>106.33799999999999</v>
      </c>
      <c r="F53">
        <v>66.986581942360999</v>
      </c>
      <c r="G53">
        <v>0</v>
      </c>
      <c r="H53">
        <v>308</v>
      </c>
      <c r="I53">
        <v>38.118811881188101</v>
      </c>
      <c r="J53" t="b">
        <v>0</v>
      </c>
      <c r="K53">
        <v>61.881188118811799</v>
      </c>
      <c r="L53">
        <v>4.5301452379008298</v>
      </c>
      <c r="M53">
        <v>0.50740846971096099</v>
      </c>
      <c r="N53">
        <f>_xlfn.LOGNORM.DIST('Benign-NoIDS'!D20,'Benign-IDS'!L53,'Benign-IDS'!M53,TRUE)</f>
        <v>0.60110741567398152</v>
      </c>
      <c r="O53">
        <f>N53-'Benign-NoIDS'!K20</f>
        <v>1.8440884752568554E-3</v>
      </c>
      <c r="Q53">
        <f t="shared" si="1"/>
        <v>0.18440884752568554</v>
      </c>
    </row>
    <row r="54" spans="1:17" x14ac:dyDescent="0.45">
      <c r="A54">
        <v>65</v>
      </c>
      <c r="B54">
        <v>0</v>
      </c>
      <c r="C54">
        <v>5</v>
      </c>
      <c r="D54">
        <v>10</v>
      </c>
      <c r="E54">
        <v>92.603999999999999</v>
      </c>
      <c r="F54">
        <v>48.627733825400398</v>
      </c>
      <c r="G54">
        <v>0</v>
      </c>
      <c r="H54">
        <v>234</v>
      </c>
      <c r="I54">
        <v>31.880108991825601</v>
      </c>
      <c r="J54" t="b">
        <v>0</v>
      </c>
      <c r="K54">
        <v>68.119891008174307</v>
      </c>
      <c r="L54">
        <v>4.4269816187450202</v>
      </c>
      <c r="M54">
        <v>0.445432984825546</v>
      </c>
      <c r="N54">
        <f>_xlfn.LOGNORM.DIST('Benign-NoIDS'!D21,'Benign-IDS'!L54,'Benign-IDS'!M54,TRUE)</f>
        <v>0.53699029878516424</v>
      </c>
      <c r="O54">
        <f>N54-'Benign-NoIDS'!K21</f>
        <v>-4.5538337460625189E-2</v>
      </c>
      <c r="Q54">
        <f t="shared" si="1"/>
        <v>-4.5538337460625193</v>
      </c>
    </row>
    <row r="55" spans="1:17" x14ac:dyDescent="0.45">
      <c r="A55">
        <v>75</v>
      </c>
      <c r="B55">
        <v>0</v>
      </c>
      <c r="C55">
        <v>5</v>
      </c>
      <c r="D55">
        <v>10</v>
      </c>
      <c r="E55">
        <v>83.006</v>
      </c>
      <c r="F55">
        <v>42.743232585565202</v>
      </c>
      <c r="G55">
        <v>0</v>
      </c>
      <c r="H55">
        <v>172</v>
      </c>
      <c r="I55">
        <v>25.595238095237999</v>
      </c>
      <c r="J55" t="b">
        <v>0</v>
      </c>
      <c r="K55">
        <v>74.404761904761898</v>
      </c>
      <c r="L55">
        <v>4.3312204051607797</v>
      </c>
      <c r="M55">
        <v>0.40865197512760898</v>
      </c>
      <c r="N55">
        <f>_xlfn.LOGNORM.DIST('Benign-NoIDS'!D22,'Benign-IDS'!L55,'Benign-IDS'!M55,TRUE)</f>
        <v>0.56535252454001261</v>
      </c>
      <c r="O55">
        <f>N55-'Benign-NoIDS'!K22</f>
        <v>-8.9853088756848276E-3</v>
      </c>
      <c r="Q55">
        <f t="shared" si="1"/>
        <v>-0.89853088756848276</v>
      </c>
    </row>
    <row r="56" spans="1:17" x14ac:dyDescent="0.45">
      <c r="A56">
        <v>85</v>
      </c>
      <c r="B56">
        <v>0</v>
      </c>
      <c r="C56">
        <v>5</v>
      </c>
      <c r="D56">
        <v>10</v>
      </c>
      <c r="E56">
        <v>75.447999999999993</v>
      </c>
      <c r="F56">
        <v>27.456639088936502</v>
      </c>
      <c r="G56">
        <v>0</v>
      </c>
      <c r="H56">
        <v>152</v>
      </c>
      <c r="I56">
        <v>23.312883435582801</v>
      </c>
      <c r="J56" t="b">
        <v>0</v>
      </c>
      <c r="K56">
        <v>76.687116564417096</v>
      </c>
      <c r="L56">
        <v>4.2656099923947197</v>
      </c>
      <c r="M56">
        <v>0.35099070352552802</v>
      </c>
      <c r="N56">
        <f>_xlfn.LOGNORM.DIST('Benign-NoIDS'!D23,'Benign-IDS'!L56,'Benign-IDS'!M56,TRUE)</f>
        <v>0.4954203142267895</v>
      </c>
      <c r="O56">
        <f>N56-'Benign-NoIDS'!K23</f>
        <v>-6.0557002452625797E-2</v>
      </c>
      <c r="Q56">
        <f t="shared" si="1"/>
        <v>-6.0557002452625799</v>
      </c>
    </row>
    <row r="57" spans="1:17" x14ac:dyDescent="0.45">
      <c r="A57">
        <v>0</v>
      </c>
      <c r="B57">
        <v>0</v>
      </c>
      <c r="C57">
        <v>5</v>
      </c>
      <c r="D57">
        <v>15</v>
      </c>
      <c r="E57">
        <v>1142.626</v>
      </c>
      <c r="F57">
        <v>984.348492167313</v>
      </c>
      <c r="G57">
        <v>0</v>
      </c>
      <c r="H57">
        <v>365</v>
      </c>
      <c r="I57">
        <v>42.196531791907503</v>
      </c>
      <c r="J57" t="b">
        <v>0</v>
      </c>
      <c r="K57">
        <v>57.803468208092397</v>
      </c>
      <c r="L57">
        <v>6.7036313643204402</v>
      </c>
      <c r="M57">
        <v>0.87641166708492702</v>
      </c>
      <c r="N57">
        <f>_xlfn.LOGNORM.DIST('Benign-NoIDS'!D24,'Benign-IDS'!L57,'Benign-IDS'!M57,TRUE)</f>
        <v>0.82052205006910839</v>
      </c>
      <c r="O57">
        <f>N57-'Benign-NoIDS'!K24</f>
        <v>0.15321620724711738</v>
      </c>
      <c r="Q57">
        <f t="shared" si="1"/>
        <v>15.321620724711737</v>
      </c>
    </row>
    <row r="58" spans="1:17" x14ac:dyDescent="0.45">
      <c r="A58">
        <v>0</v>
      </c>
      <c r="B58">
        <v>0</v>
      </c>
      <c r="C58">
        <v>5</v>
      </c>
      <c r="D58">
        <v>15</v>
      </c>
      <c r="E58">
        <v>1149.69</v>
      </c>
      <c r="F58">
        <v>964.335915236402</v>
      </c>
      <c r="G58">
        <v>0</v>
      </c>
      <c r="H58">
        <v>306</v>
      </c>
      <c r="I58">
        <v>37.9652605459057</v>
      </c>
      <c r="J58" t="b">
        <v>0</v>
      </c>
      <c r="K58">
        <v>62.034739454094201</v>
      </c>
      <c r="L58">
        <v>6.7088071517279504</v>
      </c>
      <c r="M58">
        <v>0.88025521301531395</v>
      </c>
      <c r="N58">
        <f>_xlfn.LOGNORM.DIST('Benign-NoIDS'!D25,'Benign-IDS'!L58,'Benign-IDS'!M58,TRUE)</f>
        <v>0.77538853558269938</v>
      </c>
      <c r="O58">
        <f>N58-'Benign-NoIDS'!K25</f>
        <v>0.10767021207262006</v>
      </c>
      <c r="Q58">
        <f t="shared" si="1"/>
        <v>10.767021207262006</v>
      </c>
    </row>
    <row r="59" spans="1:17" x14ac:dyDescent="0.45">
      <c r="A59">
        <v>5</v>
      </c>
      <c r="B59">
        <v>0</v>
      </c>
      <c r="C59">
        <v>5</v>
      </c>
      <c r="D59">
        <v>15</v>
      </c>
      <c r="E59">
        <v>995.54988913525494</v>
      </c>
      <c r="F59">
        <v>905.88110285265498</v>
      </c>
      <c r="G59">
        <v>0</v>
      </c>
      <c r="H59">
        <v>500</v>
      </c>
      <c r="I59">
        <v>52.576235541535198</v>
      </c>
      <c r="J59" t="b">
        <v>1</v>
      </c>
      <c r="K59">
        <v>47.423764458464703</v>
      </c>
      <c r="L59">
        <v>6.5657339392055496</v>
      </c>
      <c r="M59">
        <v>0.864399273609334</v>
      </c>
      <c r="N59">
        <f>_xlfn.LOGNORM.DIST('Benign-NoIDS'!D26,'Benign-IDS'!L59,'Benign-IDS'!M59,TRUE)</f>
        <v>0.73098134684409843</v>
      </c>
      <c r="O59">
        <f>N59-'Benign-NoIDS'!K26</f>
        <v>7.1878215752986141E-2</v>
      </c>
      <c r="Q59">
        <f t="shared" si="1"/>
        <v>7.1878215752986137</v>
      </c>
    </row>
    <row r="60" spans="1:17" x14ac:dyDescent="0.45">
      <c r="A60">
        <v>15</v>
      </c>
      <c r="B60">
        <v>0</v>
      </c>
      <c r="C60">
        <v>5</v>
      </c>
      <c r="D60">
        <v>15</v>
      </c>
      <c r="E60">
        <v>628.16825396825402</v>
      </c>
      <c r="F60">
        <v>496.69048046432698</v>
      </c>
      <c r="G60">
        <v>0</v>
      </c>
      <c r="H60">
        <v>500</v>
      </c>
      <c r="I60">
        <v>61.349693251533701</v>
      </c>
      <c r="J60" t="b">
        <v>1</v>
      </c>
      <c r="K60">
        <v>38.6503067484662</v>
      </c>
      <c r="L60">
        <v>6.1648037696784801</v>
      </c>
      <c r="M60">
        <v>0.79450671824816799</v>
      </c>
      <c r="N60">
        <f>_xlfn.LOGNORM.DIST('Benign-NoIDS'!D27,'Benign-IDS'!L60,'Benign-IDS'!M60,TRUE)</f>
        <v>0.70806034317425959</v>
      </c>
      <c r="O60">
        <f>N60-'Benign-NoIDS'!K27</f>
        <v>6.6181068855990732E-2</v>
      </c>
      <c r="Q60">
        <f t="shared" si="1"/>
        <v>6.6181068855990732</v>
      </c>
    </row>
    <row r="61" spans="1:17" x14ac:dyDescent="0.45">
      <c r="A61">
        <v>25</v>
      </c>
      <c r="B61">
        <v>0</v>
      </c>
      <c r="C61">
        <v>5</v>
      </c>
      <c r="D61">
        <v>15</v>
      </c>
      <c r="E61">
        <v>480.35507246376801</v>
      </c>
      <c r="F61">
        <v>549.67552479257597</v>
      </c>
      <c r="G61">
        <v>0</v>
      </c>
      <c r="H61">
        <v>500</v>
      </c>
      <c r="I61">
        <v>64.432989690721598</v>
      </c>
      <c r="J61" t="b">
        <v>1</v>
      </c>
      <c r="K61">
        <v>35.567010309278302</v>
      </c>
      <c r="L61">
        <v>5.8376471201603</v>
      </c>
      <c r="M61">
        <v>0.79746836308574798</v>
      </c>
      <c r="N61">
        <f>_xlfn.LOGNORM.DIST('Benign-NoIDS'!D28,'Benign-IDS'!L61,'Benign-IDS'!M61,TRUE)</f>
        <v>0.62310711014080877</v>
      </c>
      <c r="O61">
        <f>N61-'Benign-NoIDS'!K28</f>
        <v>-4.2977929602172615E-3</v>
      </c>
      <c r="Q61">
        <f t="shared" si="1"/>
        <v>-0.42977929602172615</v>
      </c>
    </row>
    <row r="62" spans="1:17" x14ac:dyDescent="0.45">
      <c r="A62">
        <v>35</v>
      </c>
      <c r="B62">
        <v>0</v>
      </c>
      <c r="C62">
        <v>5</v>
      </c>
      <c r="D62">
        <v>15</v>
      </c>
      <c r="E62">
        <v>291.77821011673097</v>
      </c>
      <c r="F62">
        <v>216.901568599321</v>
      </c>
      <c r="G62">
        <v>0</v>
      </c>
      <c r="H62">
        <v>500</v>
      </c>
      <c r="I62">
        <v>66.050198150594397</v>
      </c>
      <c r="J62" t="b">
        <v>1</v>
      </c>
      <c r="K62">
        <v>33.949801849405503</v>
      </c>
      <c r="L62">
        <v>5.4927327820282104</v>
      </c>
      <c r="M62">
        <v>0.63694920121993404</v>
      </c>
      <c r="N62">
        <f>_xlfn.LOGNORM.DIST('Benign-NoIDS'!D29,'Benign-IDS'!L62,'Benign-IDS'!M62,TRUE)</f>
        <v>0.64004213444597169</v>
      </c>
      <c r="O62">
        <f>N62-'Benign-NoIDS'!K29</f>
        <v>2.8603503825951337E-2</v>
      </c>
      <c r="Q62">
        <f t="shared" si="1"/>
        <v>2.8603503825951337</v>
      </c>
    </row>
    <row r="63" spans="1:17" x14ac:dyDescent="0.45">
      <c r="A63">
        <v>45</v>
      </c>
      <c r="B63">
        <v>0</v>
      </c>
      <c r="C63">
        <v>5</v>
      </c>
      <c r="D63">
        <v>15</v>
      </c>
      <c r="E63">
        <v>227.362857142857</v>
      </c>
      <c r="F63">
        <v>126.784849423696</v>
      </c>
      <c r="G63">
        <v>0</v>
      </c>
      <c r="H63">
        <v>500</v>
      </c>
      <c r="I63">
        <v>58.823529411764703</v>
      </c>
      <c r="J63" t="b">
        <v>1</v>
      </c>
      <c r="K63">
        <v>41.176470588235198</v>
      </c>
      <c r="L63">
        <v>5.2907778094139797</v>
      </c>
      <c r="M63">
        <v>0.55181060333543797</v>
      </c>
      <c r="N63">
        <f>_xlfn.LOGNORM.DIST('Benign-NoIDS'!D30,'Benign-IDS'!L63,'Benign-IDS'!M63,TRUE)</f>
        <v>0.54772226333277718</v>
      </c>
      <c r="O63">
        <f>N63-'Benign-NoIDS'!K30</f>
        <v>-3.8302648961464181E-2</v>
      </c>
      <c r="Q63">
        <f t="shared" si="1"/>
        <v>-3.8302648961464181</v>
      </c>
    </row>
    <row r="64" spans="1:17" x14ac:dyDescent="0.45">
      <c r="A64">
        <v>55</v>
      </c>
      <c r="B64">
        <v>0</v>
      </c>
      <c r="C64">
        <v>5</v>
      </c>
      <c r="D64">
        <v>15</v>
      </c>
      <c r="E64">
        <v>183.012170385395</v>
      </c>
      <c r="F64">
        <v>79.523197093495298</v>
      </c>
      <c r="G64">
        <v>0</v>
      </c>
      <c r="H64">
        <v>500</v>
      </c>
      <c r="I64">
        <v>50.352467270896199</v>
      </c>
      <c r="J64" t="b">
        <v>1</v>
      </c>
      <c r="K64">
        <v>49.647532729103702</v>
      </c>
      <c r="L64">
        <v>5.1268664515481301</v>
      </c>
      <c r="M64">
        <v>0.431790760161468</v>
      </c>
      <c r="N64">
        <f>_xlfn.LOGNORM.DIST('Benign-NoIDS'!D31,'Benign-IDS'!L64,'Benign-IDS'!M64,TRUE)</f>
        <v>0.5061737883971571</v>
      </c>
      <c r="O64">
        <f>N64-'Benign-NoIDS'!K31</f>
        <v>-6.6114403048844528E-2</v>
      </c>
      <c r="Q64">
        <f t="shared" si="1"/>
        <v>-6.6114403048844528</v>
      </c>
    </row>
    <row r="65" spans="1:17" x14ac:dyDescent="0.45">
      <c r="A65">
        <v>65</v>
      </c>
      <c r="B65">
        <v>0</v>
      </c>
      <c r="C65">
        <v>5</v>
      </c>
      <c r="D65">
        <v>15</v>
      </c>
      <c r="E65">
        <v>160.696</v>
      </c>
      <c r="F65">
        <v>69.377850617561094</v>
      </c>
      <c r="G65">
        <v>0</v>
      </c>
      <c r="H65">
        <v>378</v>
      </c>
      <c r="I65">
        <v>43.052391799544402</v>
      </c>
      <c r="J65" t="b">
        <v>0</v>
      </c>
      <c r="K65">
        <v>56.947608200455498</v>
      </c>
      <c r="L65">
        <v>5.0051126418144696</v>
      </c>
      <c r="M65">
        <v>0.40496891868169899</v>
      </c>
      <c r="N65">
        <f>_xlfn.LOGNORM.DIST('Benign-NoIDS'!D32,'Benign-IDS'!L65,'Benign-IDS'!M65,TRUE)</f>
        <v>0.49859975384308503</v>
      </c>
      <c r="O65">
        <f>N65-'Benign-NoIDS'!K32</f>
        <v>-6.0089549998880554E-2</v>
      </c>
      <c r="Q65">
        <f t="shared" si="1"/>
        <v>-6.0089549998880551</v>
      </c>
    </row>
    <row r="66" spans="1:17" x14ac:dyDescent="0.45">
      <c r="A66">
        <v>75</v>
      </c>
      <c r="B66">
        <v>0</v>
      </c>
      <c r="C66">
        <v>5</v>
      </c>
      <c r="D66">
        <v>15</v>
      </c>
      <c r="E66">
        <v>147.21600000000001</v>
      </c>
      <c r="F66">
        <v>56.782054801627098</v>
      </c>
      <c r="G66">
        <v>0</v>
      </c>
      <c r="H66">
        <v>267</v>
      </c>
      <c r="I66">
        <v>34.810951760104302</v>
      </c>
      <c r="J66" t="b">
        <v>0</v>
      </c>
      <c r="K66">
        <v>65.189048239895698</v>
      </c>
      <c r="L66">
        <v>4.9273209055215803</v>
      </c>
      <c r="M66">
        <v>0.38186150114332801</v>
      </c>
      <c r="N66">
        <f>_xlfn.LOGNORM.DIST('Benign-NoIDS'!D33,'Benign-IDS'!L66,'Benign-IDS'!M66,TRUE)</f>
        <v>0.44943849400606062</v>
      </c>
      <c r="O66">
        <f>N66-'Benign-NoIDS'!K33</f>
        <v>-9.8817755620327685E-2</v>
      </c>
      <c r="Q66">
        <f t="shared" ref="Q66:Q100" si="2">O66*100</f>
        <v>-9.8817755620327681</v>
      </c>
    </row>
    <row r="67" spans="1:17" x14ac:dyDescent="0.45">
      <c r="A67">
        <v>85</v>
      </c>
      <c r="B67">
        <v>0</v>
      </c>
      <c r="C67">
        <v>5</v>
      </c>
      <c r="D67">
        <v>15</v>
      </c>
      <c r="E67">
        <v>134.41399999999999</v>
      </c>
      <c r="F67">
        <v>39.214770181665003</v>
      </c>
      <c r="G67">
        <v>0</v>
      </c>
      <c r="H67">
        <v>229</v>
      </c>
      <c r="I67">
        <v>31.412894375857299</v>
      </c>
      <c r="J67" t="b">
        <v>0</v>
      </c>
      <c r="K67">
        <v>68.587105624142595</v>
      </c>
      <c r="L67">
        <v>4.8561272223078298</v>
      </c>
      <c r="M67">
        <v>0.335255908634365</v>
      </c>
      <c r="N67">
        <f>_xlfn.LOGNORM.DIST('Benign-NoIDS'!D34,'Benign-IDS'!L67,'Benign-IDS'!M67,TRUE)</f>
        <v>0.42543082372513735</v>
      </c>
      <c r="O67">
        <f>N67-'Benign-NoIDS'!K34</f>
        <v>-0.11886859063730332</v>
      </c>
      <c r="Q67">
        <f t="shared" si="2"/>
        <v>-11.886859063730332</v>
      </c>
    </row>
    <row r="68" spans="1:17" x14ac:dyDescent="0.45">
      <c r="A68">
        <v>0</v>
      </c>
      <c r="B68">
        <v>0</v>
      </c>
      <c r="C68">
        <v>10</v>
      </c>
      <c r="D68">
        <v>5</v>
      </c>
      <c r="E68">
        <v>251.958</v>
      </c>
      <c r="F68">
        <v>421.58549892258299</v>
      </c>
      <c r="G68">
        <v>0</v>
      </c>
      <c r="H68">
        <v>200</v>
      </c>
      <c r="I68">
        <v>28.571428571428498</v>
      </c>
      <c r="J68" t="b">
        <v>0</v>
      </c>
      <c r="K68">
        <v>71.428571428571402</v>
      </c>
      <c r="L68">
        <v>4.5996309207622899</v>
      </c>
      <c r="M68">
        <v>1.35592015936898</v>
      </c>
      <c r="N68">
        <f>_xlfn.LOGNORM.DIST('Benign-NoIDS'!D2,'Benign-IDS'!L68,'Benign-IDS'!M68,TRUE)</f>
        <v>0.92467662791975602</v>
      </c>
      <c r="O68">
        <f>N68-'Benign-NoIDS'!K2</f>
        <v>0.14120456564029149</v>
      </c>
      <c r="Q68">
        <f t="shared" si="2"/>
        <v>14.12045656402915</v>
      </c>
    </row>
    <row r="69" spans="1:17" x14ac:dyDescent="0.45">
      <c r="A69">
        <v>0</v>
      </c>
      <c r="B69">
        <v>0</v>
      </c>
      <c r="C69">
        <v>10</v>
      </c>
      <c r="D69">
        <v>5</v>
      </c>
      <c r="E69">
        <v>259.47800000000001</v>
      </c>
      <c r="F69">
        <v>485.03305417598801</v>
      </c>
      <c r="G69">
        <v>0</v>
      </c>
      <c r="H69">
        <v>231</v>
      </c>
      <c r="I69">
        <v>31.600547195622401</v>
      </c>
      <c r="J69" t="b">
        <v>0</v>
      </c>
      <c r="K69">
        <v>68.399452804377503</v>
      </c>
      <c r="L69">
        <v>4.5253666049404604</v>
      </c>
      <c r="M69">
        <v>1.3853249674750401</v>
      </c>
      <c r="N69">
        <f>_xlfn.LOGNORM.DIST('Benign-NoIDS'!D3,'Benign-IDS'!L69,'Benign-IDS'!M69,TRUE)</f>
        <v>0.92920722609636508</v>
      </c>
      <c r="O69">
        <f>N69-'Benign-NoIDS'!K3</f>
        <v>0.15493419640097106</v>
      </c>
      <c r="Q69">
        <f t="shared" si="2"/>
        <v>15.493419640097105</v>
      </c>
    </row>
    <row r="70" spans="1:17" x14ac:dyDescent="0.45">
      <c r="A70">
        <v>0</v>
      </c>
      <c r="B70">
        <v>0</v>
      </c>
      <c r="C70">
        <v>10</v>
      </c>
      <c r="D70">
        <v>5</v>
      </c>
      <c r="E70">
        <v>294.88200000000001</v>
      </c>
      <c r="F70">
        <v>522.90377009691099</v>
      </c>
      <c r="G70">
        <v>0</v>
      </c>
      <c r="H70">
        <v>182</v>
      </c>
      <c r="I70">
        <v>26.686217008797598</v>
      </c>
      <c r="J70" t="b">
        <v>0</v>
      </c>
      <c r="K70">
        <v>73.313782991202302</v>
      </c>
      <c r="L70">
        <v>4.6644209976423996</v>
      </c>
      <c r="M70">
        <v>1.42445710303193</v>
      </c>
      <c r="N70">
        <f>_xlfn.LOGNORM.DIST('Benign-NoIDS'!D4,'Benign-IDS'!L70,'Benign-IDS'!M70,TRUE)</f>
        <v>0.83137328110321196</v>
      </c>
      <c r="O70">
        <f>N70-'Benign-NoIDS'!K4</f>
        <v>4.2787535692582201E-2</v>
      </c>
      <c r="Q70">
        <f t="shared" si="2"/>
        <v>4.2787535692582201</v>
      </c>
    </row>
    <row r="71" spans="1:17" x14ac:dyDescent="0.45">
      <c r="A71">
        <v>10</v>
      </c>
      <c r="B71">
        <v>0</v>
      </c>
      <c r="C71">
        <v>10</v>
      </c>
      <c r="D71">
        <v>5</v>
      </c>
      <c r="E71">
        <v>120.998</v>
      </c>
      <c r="F71">
        <v>229.23772347440399</v>
      </c>
      <c r="G71">
        <v>0</v>
      </c>
      <c r="H71">
        <v>241</v>
      </c>
      <c r="I71">
        <v>32.523616734142998</v>
      </c>
      <c r="J71" t="b">
        <v>0</v>
      </c>
      <c r="K71">
        <v>67.476383265856896</v>
      </c>
      <c r="L71">
        <v>4.0143280054377701</v>
      </c>
      <c r="M71">
        <v>1.13293238837332</v>
      </c>
      <c r="N71">
        <f>_xlfn.LOGNORM.DIST('Benign-NoIDS'!D5,'Benign-IDS'!L71,'Benign-IDS'!M71,TRUE)</f>
        <v>0.85404922969021158</v>
      </c>
      <c r="O71">
        <f>N71-'Benign-NoIDS'!K5</f>
        <v>5.644708215736749E-2</v>
      </c>
      <c r="Q71">
        <f t="shared" si="2"/>
        <v>5.644708215736749</v>
      </c>
    </row>
    <row r="72" spans="1:17" x14ac:dyDescent="0.45">
      <c r="A72">
        <v>20</v>
      </c>
      <c r="B72">
        <v>0</v>
      </c>
      <c r="C72">
        <v>10</v>
      </c>
      <c r="D72">
        <v>5</v>
      </c>
      <c r="E72">
        <v>66.72</v>
      </c>
      <c r="F72">
        <v>109.61472700669999</v>
      </c>
      <c r="G72">
        <v>0</v>
      </c>
      <c r="H72">
        <v>227</v>
      </c>
      <c r="I72">
        <v>31.2242090784044</v>
      </c>
      <c r="J72" t="b">
        <v>0</v>
      </c>
      <c r="K72">
        <v>68.7757909215956</v>
      </c>
      <c r="L72">
        <v>3.65043041754353</v>
      </c>
      <c r="M72">
        <v>0.91856697630736905</v>
      </c>
      <c r="N72">
        <f>_xlfn.LOGNORM.DIST('Benign-NoIDS'!D6,'Benign-IDS'!L72,'Benign-IDS'!M72,TRUE)</f>
        <v>0.80443645373918149</v>
      </c>
      <c r="O72">
        <f>N72-'Benign-NoIDS'!K6</f>
        <v>6.5330767590245253E-2</v>
      </c>
      <c r="Q72">
        <f t="shared" si="2"/>
        <v>6.5330767590245253</v>
      </c>
    </row>
    <row r="73" spans="1:17" x14ac:dyDescent="0.45">
      <c r="A73">
        <v>30</v>
      </c>
      <c r="B73">
        <v>0</v>
      </c>
      <c r="C73">
        <v>10</v>
      </c>
      <c r="D73">
        <v>5</v>
      </c>
      <c r="E73">
        <v>44.59</v>
      </c>
      <c r="F73">
        <v>62.599899319324599</v>
      </c>
      <c r="G73">
        <v>0</v>
      </c>
      <c r="H73">
        <v>177</v>
      </c>
      <c r="I73">
        <v>26.144756277695699</v>
      </c>
      <c r="J73" t="b">
        <v>0</v>
      </c>
      <c r="K73">
        <v>73.855243722304195</v>
      </c>
      <c r="L73">
        <v>3.4247618123588999</v>
      </c>
      <c r="M73">
        <v>0.745238987288803</v>
      </c>
      <c r="N73">
        <f>_xlfn.LOGNORM.DIST('Benign-NoIDS'!D7,'Benign-IDS'!L73,'Benign-IDS'!M73,TRUE)</f>
        <v>0.81066049324600042</v>
      </c>
      <c r="O73">
        <f>N73-'Benign-NoIDS'!K7</f>
        <v>7.2526910556131918E-2</v>
      </c>
      <c r="Q73">
        <f t="shared" si="2"/>
        <v>7.2526910556131918</v>
      </c>
    </row>
    <row r="74" spans="1:17" x14ac:dyDescent="0.45">
      <c r="A74">
        <v>40</v>
      </c>
      <c r="B74">
        <v>0</v>
      </c>
      <c r="C74">
        <v>10</v>
      </c>
      <c r="D74">
        <v>5</v>
      </c>
      <c r="E74">
        <v>34.975999999999999</v>
      </c>
      <c r="F74">
        <v>33.592563830249297</v>
      </c>
      <c r="G74">
        <v>0</v>
      </c>
      <c r="H74">
        <v>108</v>
      </c>
      <c r="I74">
        <v>17.7631578947368</v>
      </c>
      <c r="J74" t="b">
        <v>0</v>
      </c>
      <c r="K74">
        <v>82.236842105263094</v>
      </c>
      <c r="L74">
        <v>3.2979948821190801</v>
      </c>
      <c r="M74">
        <v>0.64682199856092704</v>
      </c>
      <c r="N74">
        <f>_xlfn.LOGNORM.DIST('Benign-NoIDS'!D8,'Benign-IDS'!L74,'Benign-IDS'!M74,TRUE)</f>
        <v>0.69871086945357286</v>
      </c>
      <c r="O74">
        <f>N74-'Benign-NoIDS'!K8</f>
        <v>2.0210550179178721E-2</v>
      </c>
      <c r="Q74">
        <f t="shared" si="2"/>
        <v>2.0210550179178721</v>
      </c>
    </row>
    <row r="75" spans="1:17" x14ac:dyDescent="0.45">
      <c r="A75">
        <v>50</v>
      </c>
      <c r="B75">
        <v>0</v>
      </c>
      <c r="C75">
        <v>10</v>
      </c>
      <c r="D75">
        <v>5</v>
      </c>
      <c r="E75">
        <v>33.795999999999999</v>
      </c>
      <c r="F75">
        <v>33.754542246110901</v>
      </c>
      <c r="G75">
        <v>0</v>
      </c>
      <c r="H75">
        <v>71</v>
      </c>
      <c r="I75">
        <v>12.4343257443082</v>
      </c>
      <c r="J75" t="b">
        <v>0</v>
      </c>
      <c r="K75">
        <v>87.565674255691704</v>
      </c>
      <c r="L75">
        <v>3.2697324580703602</v>
      </c>
      <c r="M75">
        <v>0.63270882022878805</v>
      </c>
      <c r="N75">
        <f>_xlfn.LOGNORM.DIST('Benign-NoIDS'!D9,'Benign-IDS'!L75,'Benign-IDS'!M75,TRUE)</f>
        <v>0.62351134235308903</v>
      </c>
      <c r="O75">
        <f>N75-'Benign-NoIDS'!K9</f>
        <v>-4.0755326159593541E-2</v>
      </c>
      <c r="Q75">
        <f t="shared" si="2"/>
        <v>-4.0755326159593537</v>
      </c>
    </row>
    <row r="76" spans="1:17" x14ac:dyDescent="0.45">
      <c r="A76">
        <v>60</v>
      </c>
      <c r="B76">
        <v>0</v>
      </c>
      <c r="C76">
        <v>10</v>
      </c>
      <c r="D76">
        <v>5</v>
      </c>
      <c r="E76">
        <v>27.795999999999999</v>
      </c>
      <c r="F76">
        <v>25.4298986133836</v>
      </c>
      <c r="G76">
        <v>0</v>
      </c>
      <c r="H76">
        <v>62</v>
      </c>
      <c r="I76">
        <v>11.0320284697508</v>
      </c>
      <c r="J76" t="b">
        <v>0</v>
      </c>
      <c r="K76">
        <v>88.967971530249102</v>
      </c>
      <c r="L76">
        <v>3.1278130723469499</v>
      </c>
      <c r="M76">
        <v>0.547518570031992</v>
      </c>
      <c r="N76">
        <f>_xlfn.LOGNORM.DIST('Benign-NoIDS'!D10,'Benign-IDS'!L76,'Benign-IDS'!M76,TRUE)</f>
        <v>0.6287465127628753</v>
      </c>
      <c r="O76">
        <f>N76-'Benign-NoIDS'!K10</f>
        <v>-3.2948265453254244E-3</v>
      </c>
      <c r="Q76">
        <f t="shared" si="2"/>
        <v>-0.32948265453254244</v>
      </c>
    </row>
    <row r="77" spans="1:17" x14ac:dyDescent="0.45">
      <c r="A77">
        <v>70</v>
      </c>
      <c r="B77">
        <v>0</v>
      </c>
      <c r="C77">
        <v>10</v>
      </c>
      <c r="D77">
        <v>5</v>
      </c>
      <c r="E77">
        <v>24.858000000000001</v>
      </c>
      <c r="F77">
        <v>20.753970477505302</v>
      </c>
      <c r="G77">
        <v>0</v>
      </c>
      <c r="H77">
        <v>43</v>
      </c>
      <c r="I77">
        <v>7.9189686924493499</v>
      </c>
      <c r="J77" t="b">
        <v>0</v>
      </c>
      <c r="K77">
        <v>92.081031307550603</v>
      </c>
      <c r="L77">
        <v>3.0620122417860101</v>
      </c>
      <c r="M77">
        <v>0.47775128705509201</v>
      </c>
      <c r="N77">
        <f>_xlfn.LOGNORM.DIST('Benign-NoIDS'!D11,'Benign-IDS'!L77,'Benign-IDS'!M77,TRUE)</f>
        <v>0.62784809663279428</v>
      </c>
      <c r="O77">
        <f>N77-'Benign-NoIDS'!K11</f>
        <v>-7.0576230933006023E-4</v>
      </c>
      <c r="Q77">
        <f t="shared" si="2"/>
        <v>-7.0576230933006023E-2</v>
      </c>
    </row>
    <row r="78" spans="1:17" x14ac:dyDescent="0.45">
      <c r="A78">
        <v>80</v>
      </c>
      <c r="B78">
        <v>0</v>
      </c>
      <c r="C78">
        <v>10</v>
      </c>
      <c r="D78">
        <v>5</v>
      </c>
      <c r="E78">
        <v>22.85</v>
      </c>
      <c r="F78">
        <v>15.792349305698201</v>
      </c>
      <c r="G78">
        <v>0</v>
      </c>
      <c r="H78">
        <v>39</v>
      </c>
      <c r="I78">
        <v>7.2356215213358004</v>
      </c>
      <c r="J78" t="b">
        <v>0</v>
      </c>
      <c r="K78">
        <v>92.764378478664099</v>
      </c>
      <c r="L78">
        <v>3.0112686992849298</v>
      </c>
      <c r="M78">
        <v>0.43110304091146201</v>
      </c>
      <c r="N78">
        <f>_xlfn.LOGNORM.DIST('Benign-NoIDS'!D12,'Benign-IDS'!L78,'Benign-IDS'!M78,TRUE)</f>
        <v>0.52403592911290886</v>
      </c>
      <c r="O78">
        <f>N78-'Benign-NoIDS'!K12</f>
        <v>-6.6744924838142095E-2</v>
      </c>
      <c r="Q78">
        <f t="shared" si="2"/>
        <v>-6.674492483814209</v>
      </c>
    </row>
    <row r="79" spans="1:17" x14ac:dyDescent="0.45">
      <c r="A79">
        <v>0</v>
      </c>
      <c r="B79">
        <v>0</v>
      </c>
      <c r="C79">
        <v>10</v>
      </c>
      <c r="D79">
        <v>10</v>
      </c>
      <c r="E79">
        <v>644.33611691022895</v>
      </c>
      <c r="F79">
        <v>626.36738936054599</v>
      </c>
      <c r="G79">
        <v>0</v>
      </c>
      <c r="H79">
        <v>500</v>
      </c>
      <c r="I79">
        <v>51.072522982635299</v>
      </c>
      <c r="J79" t="b">
        <v>1</v>
      </c>
      <c r="K79">
        <v>48.927477017364602</v>
      </c>
      <c r="L79">
        <v>6.0302272587324399</v>
      </c>
      <c r="M79">
        <v>0.98937031044822399</v>
      </c>
      <c r="N79">
        <f>_xlfn.LOGNORM.DIST('Benign-NoIDS'!D13,'Benign-IDS'!L79,'Benign-IDS'!M79,TRUE)</f>
        <v>0.87585333273034383</v>
      </c>
      <c r="O79">
        <f>N79-'Benign-NoIDS'!K13</f>
        <v>0.17895738259551652</v>
      </c>
      <c r="Q79">
        <f t="shared" si="2"/>
        <v>17.895738259551653</v>
      </c>
    </row>
    <row r="80" spans="1:17" x14ac:dyDescent="0.45">
      <c r="A80">
        <v>0</v>
      </c>
      <c r="B80">
        <v>0</v>
      </c>
      <c r="C80">
        <v>10</v>
      </c>
      <c r="D80">
        <v>10</v>
      </c>
      <c r="E80">
        <v>616.49256900212299</v>
      </c>
      <c r="F80">
        <v>657.00245105276599</v>
      </c>
      <c r="G80">
        <v>0</v>
      </c>
      <c r="H80">
        <v>500</v>
      </c>
      <c r="I80">
        <v>51.493305870236803</v>
      </c>
      <c r="J80" t="b">
        <v>1</v>
      </c>
      <c r="K80">
        <v>48.506694129763098</v>
      </c>
      <c r="L80">
        <v>5.9367572634188601</v>
      </c>
      <c r="M80">
        <v>1.03760075427422</v>
      </c>
      <c r="N80">
        <f>_xlfn.LOGNORM.DIST('Benign-NoIDS'!D14,'Benign-IDS'!L80,'Benign-IDS'!M80,TRUE)</f>
        <v>0.88680490754137498</v>
      </c>
      <c r="O80">
        <f>N80-'Benign-NoIDS'!K14</f>
        <v>0.18561927741339768</v>
      </c>
      <c r="Q80">
        <f t="shared" si="2"/>
        <v>18.561927741339769</v>
      </c>
    </row>
    <row r="81" spans="1:17" x14ac:dyDescent="0.45">
      <c r="A81">
        <v>0</v>
      </c>
      <c r="B81">
        <v>0</v>
      </c>
      <c r="C81">
        <v>10</v>
      </c>
      <c r="D81">
        <v>10</v>
      </c>
      <c r="E81">
        <v>605.12962962962899</v>
      </c>
      <c r="F81">
        <v>610.354426075172</v>
      </c>
      <c r="G81">
        <v>0</v>
      </c>
      <c r="H81">
        <v>500</v>
      </c>
      <c r="I81">
        <v>50.709939148072998</v>
      </c>
      <c r="J81" t="b">
        <v>1</v>
      </c>
      <c r="K81">
        <v>49.290060851926903</v>
      </c>
      <c r="L81">
        <v>5.9720360719038998</v>
      </c>
      <c r="M81">
        <v>0.97374376953089503</v>
      </c>
      <c r="N81">
        <f>_xlfn.LOGNORM.DIST('Benign-NoIDS'!D15,'Benign-IDS'!L81,'Benign-IDS'!M81,TRUE)</f>
        <v>0.81530253065512082</v>
      </c>
      <c r="O81">
        <f>N81-'Benign-NoIDS'!K15</f>
        <v>0.11759395504027359</v>
      </c>
      <c r="Q81">
        <f t="shared" si="2"/>
        <v>11.75939550402736</v>
      </c>
    </row>
    <row r="82" spans="1:17" x14ac:dyDescent="0.45">
      <c r="A82">
        <v>10</v>
      </c>
      <c r="B82">
        <v>0</v>
      </c>
      <c r="C82">
        <v>10</v>
      </c>
      <c r="D82">
        <v>10</v>
      </c>
      <c r="E82">
        <v>386.35361216730001</v>
      </c>
      <c r="F82">
        <v>398.63871470650702</v>
      </c>
      <c r="G82">
        <v>0</v>
      </c>
      <c r="H82">
        <v>500</v>
      </c>
      <c r="I82">
        <v>65.530799475753597</v>
      </c>
      <c r="J82" t="b">
        <v>1</v>
      </c>
      <c r="K82">
        <v>34.469200524246297</v>
      </c>
      <c r="L82">
        <v>5.54138558534778</v>
      </c>
      <c r="M82">
        <v>0.93350563931805997</v>
      </c>
      <c r="N82">
        <f>_xlfn.LOGNORM.DIST('Benign-NoIDS'!D16,'Benign-IDS'!L82,'Benign-IDS'!M82,TRUE)</f>
        <v>0.77212478867253087</v>
      </c>
      <c r="O82">
        <f>N82-'Benign-NoIDS'!K16</f>
        <v>8.1134268344510874E-2</v>
      </c>
      <c r="Q82">
        <f t="shared" si="2"/>
        <v>8.1134268344510865</v>
      </c>
    </row>
    <row r="83" spans="1:17" x14ac:dyDescent="0.45">
      <c r="A83">
        <v>20</v>
      </c>
      <c r="B83">
        <v>0</v>
      </c>
      <c r="C83">
        <v>10</v>
      </c>
      <c r="D83">
        <v>10</v>
      </c>
      <c r="E83">
        <v>258.20425531914799</v>
      </c>
      <c r="F83">
        <v>257.54843703216699</v>
      </c>
      <c r="G83">
        <v>0</v>
      </c>
      <c r="H83">
        <v>500</v>
      </c>
      <c r="I83">
        <v>68.027210884353707</v>
      </c>
      <c r="J83" t="b">
        <v>1</v>
      </c>
      <c r="K83">
        <v>31.972789115646201</v>
      </c>
      <c r="L83">
        <v>5.2005638456396497</v>
      </c>
      <c r="M83">
        <v>0.84167076295045196</v>
      </c>
      <c r="N83">
        <f>_xlfn.LOGNORM.DIST('Benign-NoIDS'!D17,'Benign-IDS'!L83,'Benign-IDS'!M83,TRUE)</f>
        <v>0.74729341043516107</v>
      </c>
      <c r="O83">
        <f>N83-'Benign-NoIDS'!K17</f>
        <v>7.3115214298184239E-2</v>
      </c>
      <c r="Q83">
        <f t="shared" si="2"/>
        <v>7.3115214298184235</v>
      </c>
    </row>
    <row r="84" spans="1:17" x14ac:dyDescent="0.45">
      <c r="A84">
        <v>30</v>
      </c>
      <c r="B84">
        <v>0</v>
      </c>
      <c r="C84">
        <v>10</v>
      </c>
      <c r="D84">
        <v>10</v>
      </c>
      <c r="E84">
        <v>162.75518672199101</v>
      </c>
      <c r="F84">
        <v>140.19115753166801</v>
      </c>
      <c r="G84">
        <v>0</v>
      </c>
      <c r="H84">
        <v>500</v>
      </c>
      <c r="I84">
        <v>67.476383265856896</v>
      </c>
      <c r="J84" t="b">
        <v>1</v>
      </c>
      <c r="K84">
        <v>32.523616734142998</v>
      </c>
      <c r="L84">
        <v>4.8470040619260999</v>
      </c>
      <c r="M84">
        <v>0.69652254705287897</v>
      </c>
      <c r="N84">
        <f>_xlfn.LOGNORM.DIST('Benign-NoIDS'!D18,'Benign-IDS'!L84,'Benign-IDS'!M84,TRUE)</f>
        <v>0.70175597822870439</v>
      </c>
      <c r="O84">
        <f>N84-'Benign-NoIDS'!K18</f>
        <v>6.5369057162675825E-2</v>
      </c>
      <c r="Q84">
        <f t="shared" si="2"/>
        <v>6.536905716267583</v>
      </c>
    </row>
    <row r="85" spans="1:17" x14ac:dyDescent="0.45">
      <c r="A85">
        <v>40</v>
      </c>
      <c r="B85">
        <v>0</v>
      </c>
      <c r="C85">
        <v>10</v>
      </c>
      <c r="D85">
        <v>10</v>
      </c>
      <c r="E85">
        <v>128.700680272108</v>
      </c>
      <c r="F85">
        <v>84.827463110888502</v>
      </c>
      <c r="G85">
        <v>0</v>
      </c>
      <c r="H85">
        <v>500</v>
      </c>
      <c r="I85">
        <v>62.972292191435699</v>
      </c>
      <c r="J85" t="b">
        <v>1</v>
      </c>
      <c r="K85">
        <v>37.027707808564202</v>
      </c>
      <c r="L85">
        <v>4.6837057294938402</v>
      </c>
      <c r="M85">
        <v>0.59693136846539896</v>
      </c>
      <c r="N85">
        <f>_xlfn.LOGNORM.DIST('Benign-NoIDS'!D19,'Benign-IDS'!L85,'Benign-IDS'!M85,TRUE)</f>
        <v>0.60582280125996735</v>
      </c>
      <c r="O85">
        <f>N85-'Benign-NoIDS'!K19</f>
        <v>-3.4509526041495153E-3</v>
      </c>
      <c r="Q85">
        <f t="shared" si="2"/>
        <v>-0.34509526041495153</v>
      </c>
    </row>
    <row r="86" spans="1:17" x14ac:dyDescent="0.45">
      <c r="A86">
        <v>50</v>
      </c>
      <c r="B86">
        <v>0</v>
      </c>
      <c r="C86">
        <v>10</v>
      </c>
      <c r="D86">
        <v>10</v>
      </c>
      <c r="E86">
        <v>108.527980535279</v>
      </c>
      <c r="F86">
        <v>66.767350503287801</v>
      </c>
      <c r="G86">
        <v>0</v>
      </c>
      <c r="H86">
        <v>500</v>
      </c>
      <c r="I86">
        <v>54.8847420417124</v>
      </c>
      <c r="J86" t="b">
        <v>1</v>
      </c>
      <c r="K86">
        <v>45.1152579582876</v>
      </c>
      <c r="L86">
        <v>4.5442292350535798</v>
      </c>
      <c r="M86">
        <v>0.52789655179190598</v>
      </c>
      <c r="N86">
        <f>_xlfn.LOGNORM.DIST('Benign-NoIDS'!D20,'Benign-IDS'!L86,'Benign-IDS'!M86,TRUE)</f>
        <v>0.58690522869527073</v>
      </c>
      <c r="O86">
        <f>N86-'Benign-NoIDS'!K20</f>
        <v>-1.2358098503453929E-2</v>
      </c>
      <c r="Q86">
        <f t="shared" si="2"/>
        <v>-1.2358098503453929</v>
      </c>
    </row>
    <row r="87" spans="1:17" x14ac:dyDescent="0.45">
      <c r="A87">
        <v>60</v>
      </c>
      <c r="B87">
        <v>0</v>
      </c>
      <c r="C87">
        <v>10</v>
      </c>
      <c r="D87">
        <v>10</v>
      </c>
      <c r="E87">
        <v>93.748000000000005</v>
      </c>
      <c r="F87">
        <v>49.4903534658254</v>
      </c>
      <c r="G87">
        <v>0</v>
      </c>
      <c r="H87">
        <v>464</v>
      </c>
      <c r="I87">
        <v>48.132780082987502</v>
      </c>
      <c r="J87" t="b">
        <v>0</v>
      </c>
      <c r="K87">
        <v>51.867219917012399</v>
      </c>
      <c r="L87">
        <v>4.4405510827768104</v>
      </c>
      <c r="M87">
        <v>0.44232190723693598</v>
      </c>
      <c r="N87">
        <f>_xlfn.LOGNORM.DIST('Benign-NoIDS'!D21,'Benign-IDS'!L87,'Benign-IDS'!M87,TRUE)</f>
        <v>0.52504885283555791</v>
      </c>
      <c r="O87">
        <f>N87-'Benign-NoIDS'!K21</f>
        <v>-5.7479783410231522E-2</v>
      </c>
      <c r="Q87">
        <f t="shared" si="2"/>
        <v>-5.7479783410231526</v>
      </c>
    </row>
    <row r="88" spans="1:17" x14ac:dyDescent="0.45">
      <c r="A88">
        <v>70</v>
      </c>
      <c r="B88">
        <v>0</v>
      </c>
      <c r="C88">
        <v>10</v>
      </c>
      <c r="D88">
        <v>10</v>
      </c>
      <c r="E88">
        <v>87.498000000000005</v>
      </c>
      <c r="F88">
        <v>46.198990133754599</v>
      </c>
      <c r="G88">
        <v>0</v>
      </c>
      <c r="H88">
        <v>353</v>
      </c>
      <c r="I88">
        <v>41.383352872215703</v>
      </c>
      <c r="J88" t="b">
        <v>0</v>
      </c>
      <c r="K88">
        <v>58.616647127784198</v>
      </c>
      <c r="L88">
        <v>4.3739962917150903</v>
      </c>
      <c r="M88">
        <v>0.43095625026725698</v>
      </c>
      <c r="N88">
        <f>_xlfn.LOGNORM.DIST('Benign-NoIDS'!D22,'Benign-IDS'!L88,'Benign-IDS'!M88,TRUE)</f>
        <v>0.5226395746544471</v>
      </c>
      <c r="O88">
        <f>N88-'Benign-NoIDS'!K22</f>
        <v>-5.1698258761250337E-2</v>
      </c>
      <c r="Q88">
        <f t="shared" si="2"/>
        <v>-5.1698258761250333</v>
      </c>
    </row>
    <row r="89" spans="1:17" x14ac:dyDescent="0.45">
      <c r="A89">
        <v>80</v>
      </c>
      <c r="B89">
        <v>0</v>
      </c>
      <c r="C89">
        <v>10</v>
      </c>
      <c r="D89">
        <v>10</v>
      </c>
      <c r="E89">
        <v>78.378</v>
      </c>
      <c r="F89">
        <v>34.760144581152197</v>
      </c>
      <c r="G89">
        <v>0</v>
      </c>
      <c r="H89">
        <v>250</v>
      </c>
      <c r="I89">
        <v>33.3333333333333</v>
      </c>
      <c r="J89" t="b">
        <v>0</v>
      </c>
      <c r="K89">
        <v>66.6666666666666</v>
      </c>
      <c r="L89">
        <v>4.2925221192880398</v>
      </c>
      <c r="M89">
        <v>0.37135097146171198</v>
      </c>
      <c r="N89">
        <f>_xlfn.LOGNORM.DIST('Benign-NoIDS'!D23,'Benign-IDS'!L89,'Benign-IDS'!M89,TRUE)</f>
        <v>0.46679804068897141</v>
      </c>
      <c r="O89">
        <f>N89-'Benign-NoIDS'!K23</f>
        <v>-8.9179275990443896E-2</v>
      </c>
      <c r="Q89">
        <f t="shared" si="2"/>
        <v>-8.9179275990443898</v>
      </c>
    </row>
    <row r="90" spans="1:17" x14ac:dyDescent="0.45">
      <c r="A90">
        <v>0</v>
      </c>
      <c r="B90">
        <v>0</v>
      </c>
      <c r="C90">
        <v>10</v>
      </c>
      <c r="D90">
        <v>15</v>
      </c>
      <c r="E90">
        <v>884.359459459459</v>
      </c>
      <c r="F90">
        <v>684.58505856982504</v>
      </c>
      <c r="G90">
        <v>0</v>
      </c>
      <c r="H90">
        <v>500</v>
      </c>
      <c r="I90">
        <v>57.471264367815998</v>
      </c>
      <c r="J90" t="b">
        <v>1</v>
      </c>
      <c r="K90">
        <v>42.528735632183903</v>
      </c>
      <c r="L90">
        <v>6.4887642126970704</v>
      </c>
      <c r="M90">
        <v>0.83672442550007697</v>
      </c>
      <c r="N90">
        <f>_xlfn.LOGNORM.DIST('Benign-NoIDS'!D24,'Benign-IDS'!L90,'Benign-IDS'!M90,TRUE)</f>
        <v>0.88832411605039074</v>
      </c>
      <c r="O90">
        <f>N90-'Benign-NoIDS'!K24</f>
        <v>0.22101827322839973</v>
      </c>
      <c r="Q90">
        <f t="shared" si="2"/>
        <v>22.101827322839974</v>
      </c>
    </row>
    <row r="91" spans="1:17" x14ac:dyDescent="0.45">
      <c r="A91">
        <v>0</v>
      </c>
      <c r="B91">
        <v>0</v>
      </c>
      <c r="C91">
        <v>10</v>
      </c>
      <c r="D91">
        <v>15</v>
      </c>
      <c r="E91">
        <v>925.49235474006105</v>
      </c>
      <c r="F91">
        <v>740.28623159962399</v>
      </c>
      <c r="G91">
        <v>0</v>
      </c>
      <c r="H91">
        <v>500</v>
      </c>
      <c r="I91">
        <v>60.459492140266001</v>
      </c>
      <c r="J91" t="b">
        <v>1</v>
      </c>
      <c r="K91">
        <v>39.5405078597339</v>
      </c>
      <c r="L91">
        <v>6.5457722205137401</v>
      </c>
      <c r="M91">
        <v>0.82239832489101194</v>
      </c>
      <c r="N91">
        <f>_xlfn.LOGNORM.DIST('Benign-NoIDS'!D25,'Benign-IDS'!L91,'Benign-IDS'!M91,TRUE)</f>
        <v>0.84331840184565587</v>
      </c>
      <c r="O91">
        <f>N91-'Benign-NoIDS'!K25</f>
        <v>0.17560007833557656</v>
      </c>
      <c r="Q91">
        <f t="shared" si="2"/>
        <v>17.560007833557655</v>
      </c>
    </row>
    <row r="92" spans="1:17" x14ac:dyDescent="0.45">
      <c r="A92">
        <v>0</v>
      </c>
      <c r="B92">
        <v>0</v>
      </c>
      <c r="C92">
        <v>10</v>
      </c>
      <c r="D92">
        <v>15</v>
      </c>
      <c r="E92">
        <v>880.06534090908997</v>
      </c>
      <c r="F92">
        <v>780.25396460361196</v>
      </c>
      <c r="G92">
        <v>0</v>
      </c>
      <c r="H92">
        <v>500</v>
      </c>
      <c r="I92">
        <v>58.685446009389601</v>
      </c>
      <c r="J92" t="b">
        <v>1</v>
      </c>
      <c r="K92">
        <v>41.3145539906103</v>
      </c>
      <c r="L92">
        <v>6.4627811213880797</v>
      </c>
      <c r="M92">
        <v>0.84420568943993801</v>
      </c>
      <c r="N92">
        <f>_xlfn.LOGNORM.DIST('Benign-NoIDS'!D26,'Benign-IDS'!L92,'Benign-IDS'!M92,TRUE)</f>
        <v>0.7741144575475436</v>
      </c>
      <c r="O92">
        <f>N92-'Benign-NoIDS'!K26</f>
        <v>0.11501132645643131</v>
      </c>
      <c r="Q92">
        <f t="shared" si="2"/>
        <v>11.50113264564313</v>
      </c>
    </row>
    <row r="93" spans="1:17" x14ac:dyDescent="0.45">
      <c r="A93">
        <v>10</v>
      </c>
      <c r="B93">
        <v>0</v>
      </c>
      <c r="C93">
        <v>10</v>
      </c>
      <c r="D93">
        <v>15</v>
      </c>
      <c r="E93">
        <v>668.70391061452494</v>
      </c>
      <c r="F93">
        <v>618.26936471425699</v>
      </c>
      <c r="G93">
        <v>0</v>
      </c>
      <c r="H93">
        <v>500</v>
      </c>
      <c r="I93">
        <v>73.637702503681894</v>
      </c>
      <c r="J93" t="b">
        <v>1</v>
      </c>
      <c r="K93">
        <v>26.362297496318099</v>
      </c>
      <c r="L93">
        <v>6.1645921755829596</v>
      </c>
      <c r="M93">
        <v>0.89049223909001196</v>
      </c>
      <c r="N93">
        <f>_xlfn.LOGNORM.DIST('Benign-NoIDS'!D27,'Benign-IDS'!L93,'Benign-IDS'!M93,TRUE)</f>
        <v>0.68755280985648248</v>
      </c>
      <c r="O93">
        <f>N93-'Benign-NoIDS'!K27</f>
        <v>4.5673535538213628E-2</v>
      </c>
      <c r="Q93">
        <f t="shared" si="2"/>
        <v>4.5673535538213628</v>
      </c>
    </row>
    <row r="94" spans="1:17" x14ac:dyDescent="0.45">
      <c r="A94">
        <v>20</v>
      </c>
      <c r="B94">
        <v>0</v>
      </c>
      <c r="C94">
        <v>10</v>
      </c>
      <c r="D94">
        <v>15</v>
      </c>
      <c r="E94">
        <v>442.806722689075</v>
      </c>
      <c r="F94">
        <v>365.14126073809501</v>
      </c>
      <c r="G94">
        <v>0</v>
      </c>
      <c r="H94">
        <v>500</v>
      </c>
      <c r="I94">
        <v>80.775444264943403</v>
      </c>
      <c r="J94" t="b">
        <v>1</v>
      </c>
      <c r="K94">
        <v>19.224555735056502</v>
      </c>
      <c r="L94">
        <v>5.8348186125232804</v>
      </c>
      <c r="M94">
        <v>0.81297910467467105</v>
      </c>
      <c r="N94">
        <f>_xlfn.LOGNORM.DIST('Benign-NoIDS'!D28,'Benign-IDS'!L94,'Benign-IDS'!M94,TRUE)</f>
        <v>0.62215537926735198</v>
      </c>
      <c r="O94">
        <f>N94-'Benign-NoIDS'!K28</f>
        <v>-5.2495238336740524E-3</v>
      </c>
      <c r="Q94">
        <f t="shared" si="2"/>
        <v>-0.52495238336740524</v>
      </c>
    </row>
    <row r="95" spans="1:17" x14ac:dyDescent="0.45">
      <c r="A95">
        <v>30</v>
      </c>
      <c r="B95">
        <v>0</v>
      </c>
      <c r="C95">
        <v>10</v>
      </c>
      <c r="D95">
        <v>15</v>
      </c>
      <c r="E95">
        <v>274.480769230769</v>
      </c>
      <c r="F95">
        <v>162.94408956944699</v>
      </c>
      <c r="G95">
        <v>0</v>
      </c>
      <c r="H95">
        <v>500</v>
      </c>
      <c r="I95">
        <v>82.781456953642305</v>
      </c>
      <c r="J95" t="b">
        <v>1</v>
      </c>
      <c r="K95">
        <v>17.218543046357599</v>
      </c>
      <c r="L95">
        <v>5.4332275894236099</v>
      </c>
      <c r="M95">
        <v>0.726011816086229</v>
      </c>
      <c r="N95">
        <f>_xlfn.LOGNORM.DIST('Benign-NoIDS'!D29,'Benign-IDS'!L95,'Benign-IDS'!M95,TRUE)</f>
        <v>0.65414880405528253</v>
      </c>
      <c r="O95">
        <f>N95-'Benign-NoIDS'!K29</f>
        <v>4.2710173435262178E-2</v>
      </c>
      <c r="Q95">
        <f t="shared" si="2"/>
        <v>4.2710173435262178</v>
      </c>
    </row>
    <row r="96" spans="1:17" x14ac:dyDescent="0.45">
      <c r="A96">
        <v>40</v>
      </c>
      <c r="B96">
        <v>0</v>
      </c>
      <c r="C96">
        <v>10</v>
      </c>
      <c r="D96">
        <v>15</v>
      </c>
      <c r="E96">
        <v>222.730434782608</v>
      </c>
      <c r="F96">
        <v>147.08520753673699</v>
      </c>
      <c r="G96">
        <v>0</v>
      </c>
      <c r="H96">
        <v>500</v>
      </c>
      <c r="I96">
        <v>81.300813008130007</v>
      </c>
      <c r="J96" t="b">
        <v>1</v>
      </c>
      <c r="K96">
        <v>18.699186991869901</v>
      </c>
      <c r="L96">
        <v>5.2262904532456798</v>
      </c>
      <c r="M96">
        <v>0.68859192554692605</v>
      </c>
      <c r="N96">
        <f>_xlfn.LOGNORM.DIST('Benign-NoIDS'!D30,'Benign-IDS'!L96,'Benign-IDS'!M96,TRUE)</f>
        <v>0.57524402687504794</v>
      </c>
      <c r="O96">
        <f>N96-'Benign-NoIDS'!K30</f>
        <v>-1.078088541919342E-2</v>
      </c>
      <c r="Q96">
        <f t="shared" si="2"/>
        <v>-1.078088541919342</v>
      </c>
    </row>
    <row r="97" spans="1:17" x14ac:dyDescent="0.45">
      <c r="A97">
        <v>50</v>
      </c>
      <c r="B97">
        <v>0</v>
      </c>
      <c r="C97">
        <v>10</v>
      </c>
      <c r="D97">
        <v>15</v>
      </c>
      <c r="E97">
        <v>190.74731182795699</v>
      </c>
      <c r="F97">
        <v>125.551521106652</v>
      </c>
      <c r="G97">
        <v>0</v>
      </c>
      <c r="H97">
        <v>500</v>
      </c>
      <c r="I97">
        <v>72.886297376093296</v>
      </c>
      <c r="J97" t="b">
        <v>1</v>
      </c>
      <c r="K97">
        <v>27.1137026239067</v>
      </c>
      <c r="L97">
        <v>5.1080978945018396</v>
      </c>
      <c r="M97">
        <v>0.57816478812231298</v>
      </c>
      <c r="N97">
        <f>_xlfn.LOGNORM.DIST('Benign-NoIDS'!D31,'Benign-IDS'!L97,'Benign-IDS'!M97,TRUE)</f>
        <v>0.51755586661093256</v>
      </c>
      <c r="O97">
        <f>N97-'Benign-NoIDS'!K31</f>
        <v>-5.4732324835069068E-2</v>
      </c>
      <c r="Q97">
        <f t="shared" si="2"/>
        <v>-5.4732324835069068</v>
      </c>
    </row>
    <row r="98" spans="1:17" x14ac:dyDescent="0.45">
      <c r="A98">
        <v>60</v>
      </c>
      <c r="B98">
        <v>0</v>
      </c>
      <c r="C98">
        <v>10</v>
      </c>
      <c r="D98">
        <v>15</v>
      </c>
      <c r="E98">
        <v>169.25700934579399</v>
      </c>
      <c r="F98">
        <v>68.844618696077902</v>
      </c>
      <c r="G98">
        <v>0</v>
      </c>
      <c r="H98">
        <v>500</v>
      </c>
      <c r="I98">
        <v>70.0280112044817</v>
      </c>
      <c r="J98" t="b">
        <v>1</v>
      </c>
      <c r="K98">
        <v>29.9719887955182</v>
      </c>
      <c r="L98">
        <v>5.0425471258866796</v>
      </c>
      <c r="M98">
        <v>0.48894861633401898</v>
      </c>
      <c r="N98">
        <f>_xlfn.LOGNORM.DIST('Benign-NoIDS'!D32,'Benign-IDS'!L98,'Benign-IDS'!M98,TRUE)</f>
        <v>0.46833009622516941</v>
      </c>
      <c r="O98">
        <f>N98-'Benign-NoIDS'!K32</f>
        <v>-9.0359207616796167E-2</v>
      </c>
      <c r="Q98">
        <f t="shared" si="2"/>
        <v>-9.0359207616796162</v>
      </c>
    </row>
    <row r="99" spans="1:17" x14ac:dyDescent="0.45">
      <c r="A99">
        <v>70</v>
      </c>
      <c r="B99">
        <v>0</v>
      </c>
      <c r="C99">
        <v>10</v>
      </c>
      <c r="D99">
        <v>15</v>
      </c>
      <c r="E99">
        <v>152.39344262295</v>
      </c>
      <c r="F99">
        <v>59.602873994785703</v>
      </c>
      <c r="G99">
        <v>0</v>
      </c>
      <c r="H99">
        <v>500</v>
      </c>
      <c r="I99">
        <v>62.111801242235998</v>
      </c>
      <c r="J99" t="b">
        <v>1</v>
      </c>
      <c r="K99">
        <v>37.888198757763902</v>
      </c>
      <c r="L99">
        <v>4.9578282742631297</v>
      </c>
      <c r="M99">
        <v>0.41648270588672598</v>
      </c>
      <c r="N99">
        <f>_xlfn.LOGNORM.DIST('Benign-NoIDS'!D33,'Benign-IDS'!L99,'Benign-IDS'!M99,TRUE)</f>
        <v>0.42474614085356477</v>
      </c>
      <c r="O99">
        <f>N99-'Benign-NoIDS'!K33</f>
        <v>-0.12351010877282353</v>
      </c>
      <c r="Q99">
        <f t="shared" si="2"/>
        <v>-12.351010877282354</v>
      </c>
    </row>
    <row r="100" spans="1:17" x14ac:dyDescent="0.45">
      <c r="A100">
        <v>80</v>
      </c>
      <c r="B100">
        <v>0</v>
      </c>
      <c r="C100">
        <v>10</v>
      </c>
      <c r="D100">
        <v>15</v>
      </c>
      <c r="E100">
        <v>143.41592920353901</v>
      </c>
      <c r="F100">
        <v>50.644846288333603</v>
      </c>
      <c r="G100">
        <v>0</v>
      </c>
      <c r="H100">
        <v>500</v>
      </c>
      <c r="I100">
        <v>59.594755661501701</v>
      </c>
      <c r="J100" t="b">
        <v>1</v>
      </c>
      <c r="K100">
        <v>40.4052443384982</v>
      </c>
      <c r="L100">
        <v>4.9033230936578702</v>
      </c>
      <c r="M100">
        <v>0.39629925252144499</v>
      </c>
      <c r="N100">
        <f>_xlfn.LOGNORM.DIST('Benign-NoIDS'!D34,'Benign-IDS'!L100,'Benign-IDS'!M100,TRUE)</f>
        <v>0.39044883822821219</v>
      </c>
      <c r="O100">
        <f>N100-'Benign-NoIDS'!K34</f>
        <v>-0.15385057613422848</v>
      </c>
      <c r="Q100">
        <f t="shared" si="2"/>
        <v>-15.385057613422848</v>
      </c>
    </row>
  </sheetData>
  <autoFilter ref="A1:R100" xr:uid="{E95FF7FC-CD78-4FCE-80CF-0920FC7825B1}"/>
  <sortState ref="A2:O100">
    <sortCondition ref="C2:C100"/>
    <sortCondition ref="D2:D100"/>
    <sortCondition ref="A2:A100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26889A5-3E62-4FD1-8E06-4DC9F1D17B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'Benign-IDS'!O2:O2</xm:f>
              <xm:sqref>P2</xm:sqref>
            </x14:sparkline>
            <x14:sparkline>
              <xm:f>'Benign-IDS'!O3:O3</xm:f>
              <xm:sqref>P3</xm:sqref>
            </x14:sparkline>
            <x14:sparkline>
              <xm:f>'Benign-IDS'!O4:O4</xm:f>
              <xm:sqref>P4</xm:sqref>
            </x14:sparkline>
            <x14:sparkline>
              <xm:f>'Benign-IDS'!O5:O5</xm:f>
              <xm:sqref>P5</xm:sqref>
            </x14:sparkline>
            <x14:sparkline>
              <xm:f>'Benign-IDS'!O6:O6</xm:f>
              <xm:sqref>P6</xm:sqref>
            </x14:sparkline>
            <x14:sparkline>
              <xm:f>'Benign-IDS'!O7:O7</xm:f>
              <xm:sqref>P7</xm:sqref>
            </x14:sparkline>
            <x14:sparkline>
              <xm:f>'Benign-IDS'!O8:O8</xm:f>
              <xm:sqref>P8</xm:sqref>
            </x14:sparkline>
            <x14:sparkline>
              <xm:f>'Benign-IDS'!O9:O9</xm:f>
              <xm:sqref>P9</xm:sqref>
            </x14:sparkline>
            <x14:sparkline>
              <xm:f>'Benign-IDS'!O10:O10</xm:f>
              <xm:sqref>P10</xm:sqref>
            </x14:sparkline>
            <x14:sparkline>
              <xm:f>'Benign-IDS'!O11:O11</xm:f>
              <xm:sqref>P11</xm:sqref>
            </x14:sparkline>
            <x14:sparkline>
              <xm:f>'Benign-IDS'!O12:O12</xm:f>
              <xm:sqref>P12</xm:sqref>
            </x14:sparkline>
            <x14:sparkline>
              <xm:f>'Benign-IDS'!O13:O13</xm:f>
              <xm:sqref>P13</xm:sqref>
            </x14:sparkline>
            <x14:sparkline>
              <xm:f>'Benign-IDS'!O14:O14</xm:f>
              <xm:sqref>P14</xm:sqref>
            </x14:sparkline>
            <x14:sparkline>
              <xm:f>'Benign-IDS'!O15:O15</xm:f>
              <xm:sqref>P15</xm:sqref>
            </x14:sparkline>
            <x14:sparkline>
              <xm:f>'Benign-IDS'!O16:O16</xm:f>
              <xm:sqref>P16</xm:sqref>
            </x14:sparkline>
            <x14:sparkline>
              <xm:f>'Benign-IDS'!O17:O17</xm:f>
              <xm:sqref>P17</xm:sqref>
            </x14:sparkline>
            <x14:sparkline>
              <xm:f>'Benign-IDS'!O18:O18</xm:f>
              <xm:sqref>P18</xm:sqref>
            </x14:sparkline>
            <x14:sparkline>
              <xm:f>'Benign-IDS'!O19:O19</xm:f>
              <xm:sqref>P19</xm:sqref>
            </x14:sparkline>
            <x14:sparkline>
              <xm:f>'Benign-IDS'!O20:O20</xm:f>
              <xm:sqref>P20</xm:sqref>
            </x14:sparkline>
            <x14:sparkline>
              <xm:f>'Benign-IDS'!O21:O21</xm:f>
              <xm:sqref>P21</xm:sqref>
            </x14:sparkline>
            <x14:sparkline>
              <xm:f>'Benign-IDS'!O22:O22</xm:f>
              <xm:sqref>P22</xm:sqref>
            </x14:sparkline>
            <x14:sparkline>
              <xm:f>'Benign-IDS'!O23:O23</xm:f>
              <xm:sqref>P23</xm:sqref>
            </x14:sparkline>
            <x14:sparkline>
              <xm:f>'Benign-IDS'!O24:O24</xm:f>
              <xm:sqref>P24</xm:sqref>
            </x14:sparkline>
            <x14:sparkline>
              <xm:f>'Benign-IDS'!O25:O25</xm:f>
              <xm:sqref>P25</xm:sqref>
            </x14:sparkline>
            <x14:sparkline>
              <xm:f>'Benign-IDS'!O26:O26</xm:f>
              <xm:sqref>P26</xm:sqref>
            </x14:sparkline>
            <x14:sparkline>
              <xm:f>'Benign-IDS'!O27:O27</xm:f>
              <xm:sqref>P27</xm:sqref>
            </x14:sparkline>
            <x14:sparkline>
              <xm:f>'Benign-IDS'!O28:O28</xm:f>
              <xm:sqref>P28</xm:sqref>
            </x14:sparkline>
            <x14:sparkline>
              <xm:f>'Benign-IDS'!O29:O29</xm:f>
              <xm:sqref>P29</xm:sqref>
            </x14:sparkline>
            <x14:sparkline>
              <xm:f>'Benign-IDS'!O30:O30</xm:f>
              <xm:sqref>P30</xm:sqref>
            </x14:sparkline>
            <x14:sparkline>
              <xm:f>'Benign-IDS'!O31:O31</xm:f>
              <xm:sqref>P31</xm:sqref>
            </x14:sparkline>
            <x14:sparkline>
              <xm:f>'Benign-IDS'!O32:O32</xm:f>
              <xm:sqref>P32</xm:sqref>
            </x14:sparkline>
            <x14:sparkline>
              <xm:f>'Benign-IDS'!O33:O33</xm:f>
              <xm:sqref>P33</xm:sqref>
            </x14:sparkline>
            <x14:sparkline>
              <xm:f>'Benign-IDS'!O34:O34</xm:f>
              <xm:sqref>P34</xm:sqref>
            </x14:sparkline>
            <x14:sparkline>
              <xm:f>'Benign-IDS'!O35:O35</xm:f>
              <xm:sqref>P35</xm:sqref>
            </x14:sparkline>
            <x14:sparkline>
              <xm:f>'Benign-IDS'!O36:O36</xm:f>
              <xm:sqref>P36</xm:sqref>
            </x14:sparkline>
            <x14:sparkline>
              <xm:f>'Benign-IDS'!O37:O37</xm:f>
              <xm:sqref>P37</xm:sqref>
            </x14:sparkline>
            <x14:sparkline>
              <xm:f>'Benign-IDS'!O38:O38</xm:f>
              <xm:sqref>P38</xm:sqref>
            </x14:sparkline>
            <x14:sparkline>
              <xm:f>'Benign-IDS'!O39:O39</xm:f>
              <xm:sqref>P39</xm:sqref>
            </x14:sparkline>
            <x14:sparkline>
              <xm:f>'Benign-IDS'!O40:O40</xm:f>
              <xm:sqref>P40</xm:sqref>
            </x14:sparkline>
            <x14:sparkline>
              <xm:f>'Benign-IDS'!O41:O41</xm:f>
              <xm:sqref>P41</xm:sqref>
            </x14:sparkline>
            <x14:sparkline>
              <xm:f>'Benign-IDS'!O42:O42</xm:f>
              <xm:sqref>P42</xm:sqref>
            </x14:sparkline>
            <x14:sparkline>
              <xm:f>'Benign-IDS'!O43:O43</xm:f>
              <xm:sqref>P43</xm:sqref>
            </x14:sparkline>
            <x14:sparkline>
              <xm:f>'Benign-IDS'!O44:O44</xm:f>
              <xm:sqref>P44</xm:sqref>
            </x14:sparkline>
            <x14:sparkline>
              <xm:f>'Benign-IDS'!O45:O45</xm:f>
              <xm:sqref>P45</xm:sqref>
            </x14:sparkline>
            <x14:sparkline>
              <xm:f>'Benign-IDS'!O46:O46</xm:f>
              <xm:sqref>P46</xm:sqref>
            </x14:sparkline>
            <x14:sparkline>
              <xm:f>'Benign-IDS'!O47:O47</xm:f>
              <xm:sqref>P47</xm:sqref>
            </x14:sparkline>
            <x14:sparkline>
              <xm:f>'Benign-IDS'!O48:O48</xm:f>
              <xm:sqref>P48</xm:sqref>
            </x14:sparkline>
            <x14:sparkline>
              <xm:f>'Benign-IDS'!O49:O49</xm:f>
              <xm:sqref>P49</xm:sqref>
            </x14:sparkline>
            <x14:sparkline>
              <xm:f>'Benign-IDS'!O50:O50</xm:f>
              <xm:sqref>P50</xm:sqref>
            </x14:sparkline>
            <x14:sparkline>
              <xm:f>'Benign-IDS'!O51:O51</xm:f>
              <xm:sqref>P51</xm:sqref>
            </x14:sparkline>
            <x14:sparkline>
              <xm:f>'Benign-IDS'!O52:O52</xm:f>
              <xm:sqref>P52</xm:sqref>
            </x14:sparkline>
            <x14:sparkline>
              <xm:f>'Benign-IDS'!O53:O53</xm:f>
              <xm:sqref>P53</xm:sqref>
            </x14:sparkline>
            <x14:sparkline>
              <xm:f>'Benign-IDS'!O54:O54</xm:f>
              <xm:sqref>P54</xm:sqref>
            </x14:sparkline>
            <x14:sparkline>
              <xm:f>'Benign-IDS'!O55:O55</xm:f>
              <xm:sqref>P55</xm:sqref>
            </x14:sparkline>
            <x14:sparkline>
              <xm:f>'Benign-IDS'!O56:O56</xm:f>
              <xm:sqref>P56</xm:sqref>
            </x14:sparkline>
            <x14:sparkline>
              <xm:f>'Benign-IDS'!O57:O57</xm:f>
              <xm:sqref>P57</xm:sqref>
            </x14:sparkline>
            <x14:sparkline>
              <xm:f>'Benign-IDS'!O58:O58</xm:f>
              <xm:sqref>P58</xm:sqref>
            </x14:sparkline>
            <x14:sparkline>
              <xm:f>'Benign-IDS'!O59:O59</xm:f>
              <xm:sqref>P59</xm:sqref>
            </x14:sparkline>
            <x14:sparkline>
              <xm:f>'Benign-IDS'!O60:O60</xm:f>
              <xm:sqref>P60</xm:sqref>
            </x14:sparkline>
            <x14:sparkline>
              <xm:f>'Benign-IDS'!O61:O61</xm:f>
              <xm:sqref>P61</xm:sqref>
            </x14:sparkline>
            <x14:sparkline>
              <xm:f>'Benign-IDS'!O62:O62</xm:f>
              <xm:sqref>P62</xm:sqref>
            </x14:sparkline>
            <x14:sparkline>
              <xm:f>'Benign-IDS'!O63:O63</xm:f>
              <xm:sqref>P63</xm:sqref>
            </x14:sparkline>
            <x14:sparkline>
              <xm:f>'Benign-IDS'!O64:O64</xm:f>
              <xm:sqref>P64</xm:sqref>
            </x14:sparkline>
            <x14:sparkline>
              <xm:f>'Benign-IDS'!O65:O65</xm:f>
              <xm:sqref>P65</xm:sqref>
            </x14:sparkline>
            <x14:sparkline>
              <xm:f>'Benign-IDS'!O66:O66</xm:f>
              <xm:sqref>P66</xm:sqref>
            </x14:sparkline>
            <x14:sparkline>
              <xm:f>'Benign-IDS'!O67:O67</xm:f>
              <xm:sqref>P67</xm:sqref>
            </x14:sparkline>
            <x14:sparkline>
              <xm:f>'Benign-IDS'!O68:O68</xm:f>
              <xm:sqref>P68</xm:sqref>
            </x14:sparkline>
            <x14:sparkline>
              <xm:f>'Benign-IDS'!O69:O69</xm:f>
              <xm:sqref>P69</xm:sqref>
            </x14:sparkline>
            <x14:sparkline>
              <xm:f>'Benign-IDS'!O70:O70</xm:f>
              <xm:sqref>P70</xm:sqref>
            </x14:sparkline>
            <x14:sparkline>
              <xm:f>'Benign-IDS'!O71:O71</xm:f>
              <xm:sqref>P71</xm:sqref>
            </x14:sparkline>
            <x14:sparkline>
              <xm:f>'Benign-IDS'!O72:O72</xm:f>
              <xm:sqref>P72</xm:sqref>
            </x14:sparkline>
            <x14:sparkline>
              <xm:f>'Benign-IDS'!O73:O73</xm:f>
              <xm:sqref>P73</xm:sqref>
            </x14:sparkline>
            <x14:sparkline>
              <xm:f>'Benign-IDS'!O74:O74</xm:f>
              <xm:sqref>P74</xm:sqref>
            </x14:sparkline>
            <x14:sparkline>
              <xm:f>'Benign-IDS'!O75:O75</xm:f>
              <xm:sqref>P75</xm:sqref>
            </x14:sparkline>
            <x14:sparkline>
              <xm:f>'Benign-IDS'!O76:O76</xm:f>
              <xm:sqref>P76</xm:sqref>
            </x14:sparkline>
            <x14:sparkline>
              <xm:f>'Benign-IDS'!O77:O77</xm:f>
              <xm:sqref>P77</xm:sqref>
            </x14:sparkline>
            <x14:sparkline>
              <xm:f>'Benign-IDS'!O78:O78</xm:f>
              <xm:sqref>P78</xm:sqref>
            </x14:sparkline>
            <x14:sparkline>
              <xm:f>'Benign-IDS'!O79:O79</xm:f>
              <xm:sqref>P79</xm:sqref>
            </x14:sparkline>
            <x14:sparkline>
              <xm:f>'Benign-IDS'!O80:O80</xm:f>
              <xm:sqref>P80</xm:sqref>
            </x14:sparkline>
            <x14:sparkline>
              <xm:f>'Benign-IDS'!O81:O81</xm:f>
              <xm:sqref>P81</xm:sqref>
            </x14:sparkline>
            <x14:sparkline>
              <xm:f>'Benign-IDS'!O82:O82</xm:f>
              <xm:sqref>P82</xm:sqref>
            </x14:sparkline>
            <x14:sparkline>
              <xm:f>'Benign-IDS'!O83:O83</xm:f>
              <xm:sqref>P83</xm:sqref>
            </x14:sparkline>
            <x14:sparkline>
              <xm:f>'Benign-IDS'!O84:O84</xm:f>
              <xm:sqref>P84</xm:sqref>
            </x14:sparkline>
            <x14:sparkline>
              <xm:f>'Benign-IDS'!O85:O85</xm:f>
              <xm:sqref>P85</xm:sqref>
            </x14:sparkline>
            <x14:sparkline>
              <xm:f>'Benign-IDS'!O86:O86</xm:f>
              <xm:sqref>P86</xm:sqref>
            </x14:sparkline>
            <x14:sparkline>
              <xm:f>'Benign-IDS'!O87:O87</xm:f>
              <xm:sqref>P87</xm:sqref>
            </x14:sparkline>
            <x14:sparkline>
              <xm:f>'Benign-IDS'!O88:O88</xm:f>
              <xm:sqref>P88</xm:sqref>
            </x14:sparkline>
            <x14:sparkline>
              <xm:f>'Benign-IDS'!O89:O89</xm:f>
              <xm:sqref>P89</xm:sqref>
            </x14:sparkline>
            <x14:sparkline>
              <xm:f>'Benign-IDS'!O90:O90</xm:f>
              <xm:sqref>P90</xm:sqref>
            </x14:sparkline>
            <x14:sparkline>
              <xm:f>'Benign-IDS'!O91:O91</xm:f>
              <xm:sqref>P91</xm:sqref>
            </x14:sparkline>
            <x14:sparkline>
              <xm:f>'Benign-IDS'!O92:O92</xm:f>
              <xm:sqref>P92</xm:sqref>
            </x14:sparkline>
            <x14:sparkline>
              <xm:f>'Benign-IDS'!O93:O93</xm:f>
              <xm:sqref>P93</xm:sqref>
            </x14:sparkline>
            <x14:sparkline>
              <xm:f>'Benign-IDS'!O94:O94</xm:f>
              <xm:sqref>P94</xm:sqref>
            </x14:sparkline>
            <x14:sparkline>
              <xm:f>'Benign-IDS'!O95:O95</xm:f>
              <xm:sqref>P95</xm:sqref>
            </x14:sparkline>
            <x14:sparkline>
              <xm:f>'Benign-IDS'!O96:O96</xm:f>
              <xm:sqref>P96</xm:sqref>
            </x14:sparkline>
            <x14:sparkline>
              <xm:f>'Benign-IDS'!O97:O97</xm:f>
              <xm:sqref>P97</xm:sqref>
            </x14:sparkline>
            <x14:sparkline>
              <xm:f>'Benign-IDS'!O98:O98</xm:f>
              <xm:sqref>P98</xm:sqref>
            </x14:sparkline>
            <x14:sparkline>
              <xm:f>'Benign-IDS'!O99:O99</xm:f>
              <xm:sqref>P99</xm:sqref>
            </x14:sparkline>
            <x14:sparkline>
              <xm:f>'Benign-IDS'!O100:O100</xm:f>
              <xm:sqref>P100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F0B-29A2-4A40-A572-8BC1AA854D98}">
  <sheetPr>
    <tabColor rgb="FFC00000"/>
  </sheetPr>
  <dimension ref="A1:K34"/>
  <sheetViews>
    <sheetView topLeftCell="B1" workbookViewId="0">
      <selection activeCell="K2" sqref="K2"/>
    </sheetView>
  </sheetViews>
  <sheetFormatPr defaultRowHeight="14.25" x14ac:dyDescent="0.45"/>
  <cols>
    <col min="3" max="3" width="9.19921875" bestFit="1" customWidth="1"/>
    <col min="4" max="4" width="17.53125" bestFit="1" customWidth="1"/>
    <col min="5" max="5" width="13.19921875" bestFit="1" customWidth="1"/>
    <col min="6" max="6" width="16.9296875" bestFit="1" customWidth="1"/>
    <col min="7" max="7" width="11.265625" bestFit="1" customWidth="1"/>
    <col min="8" max="8" width="3" bestFit="1" customWidth="1"/>
    <col min="9" max="9" width="10.86328125" bestFit="1" customWidth="1"/>
    <col min="10" max="10" width="8.19921875" bestFit="1" customWidth="1"/>
    <col min="11" max="11" width="18.796875" bestFit="1" customWidth="1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33</v>
      </c>
    </row>
    <row r="2" spans="1:11" x14ac:dyDescent="0.45">
      <c r="A2">
        <v>0</v>
      </c>
      <c r="B2">
        <v>0</v>
      </c>
      <c r="C2">
        <v>5</v>
      </c>
      <c r="D2">
        <v>698.14599999999996</v>
      </c>
      <c r="E2">
        <v>0</v>
      </c>
      <c r="F2" t="b">
        <v>0</v>
      </c>
      <c r="G2">
        <v>100</v>
      </c>
      <c r="H2">
        <v>1327.70939333511</v>
      </c>
      <c r="I2">
        <v>5.2276485840416296</v>
      </c>
      <c r="J2">
        <v>1.6847256759165601</v>
      </c>
      <c r="K2">
        <f>_xlfn.LOGNORM.DIST(D2,I2,J2,TRUE)</f>
        <v>0.78347206227946453</v>
      </c>
    </row>
    <row r="3" spans="1:11" x14ac:dyDescent="0.45">
      <c r="A3">
        <v>1</v>
      </c>
      <c r="B3">
        <v>0</v>
      </c>
      <c r="C3">
        <v>5</v>
      </c>
      <c r="D3">
        <v>707.45399999999995</v>
      </c>
      <c r="E3">
        <v>0</v>
      </c>
      <c r="F3" t="b">
        <v>0</v>
      </c>
      <c r="G3">
        <v>100</v>
      </c>
      <c r="H3">
        <v>1315.2482258780401</v>
      </c>
      <c r="I3">
        <v>5.3132744112496901</v>
      </c>
      <c r="J3">
        <v>1.6579140872255</v>
      </c>
      <c r="K3">
        <f t="shared" ref="K3:K34" si="0">_xlfn.LOGNORM.DIST(D3,I3,J3,TRUE)</f>
        <v>0.77427302969539402</v>
      </c>
    </row>
    <row r="4" spans="1:11" x14ac:dyDescent="0.45">
      <c r="A4">
        <v>10</v>
      </c>
      <c r="B4">
        <v>0</v>
      </c>
      <c r="C4">
        <v>5</v>
      </c>
      <c r="D4">
        <v>416.27199999999999</v>
      </c>
      <c r="E4">
        <v>0</v>
      </c>
      <c r="F4" t="b">
        <v>0</v>
      </c>
      <c r="G4">
        <v>100</v>
      </c>
      <c r="H4">
        <v>1025.7658315123299</v>
      </c>
      <c r="I4">
        <v>4.76061502265215</v>
      </c>
      <c r="J4">
        <v>1.58538520440672</v>
      </c>
      <c r="K4">
        <f t="shared" si="0"/>
        <v>0.78858574541062976</v>
      </c>
    </row>
    <row r="5" spans="1:11" x14ac:dyDescent="0.45">
      <c r="A5">
        <v>20</v>
      </c>
      <c r="B5">
        <v>0</v>
      </c>
      <c r="C5">
        <v>5</v>
      </c>
      <c r="D5">
        <v>182.8</v>
      </c>
      <c r="E5">
        <v>0</v>
      </c>
      <c r="F5" t="b">
        <v>0</v>
      </c>
      <c r="G5">
        <v>100</v>
      </c>
      <c r="H5">
        <v>485.87713382948601</v>
      </c>
      <c r="I5">
        <v>4.1349509836014002</v>
      </c>
      <c r="J5">
        <v>1.2885110044885699</v>
      </c>
      <c r="K5">
        <f t="shared" si="0"/>
        <v>0.79760214753284409</v>
      </c>
    </row>
    <row r="6" spans="1:11" x14ac:dyDescent="0.45">
      <c r="A6">
        <v>30</v>
      </c>
      <c r="B6">
        <v>0</v>
      </c>
      <c r="C6">
        <v>5</v>
      </c>
      <c r="D6">
        <v>84.62</v>
      </c>
      <c r="E6">
        <v>0</v>
      </c>
      <c r="F6" t="b">
        <v>0</v>
      </c>
      <c r="G6">
        <v>100</v>
      </c>
      <c r="H6">
        <v>138.19744087837</v>
      </c>
      <c r="I6">
        <v>3.7677079558507098</v>
      </c>
      <c r="J6">
        <v>1.04663190413199</v>
      </c>
      <c r="K6">
        <f t="shared" si="0"/>
        <v>0.73910568614893624</v>
      </c>
    </row>
    <row r="7" spans="1:11" x14ac:dyDescent="0.45">
      <c r="A7">
        <v>40</v>
      </c>
      <c r="B7">
        <v>0</v>
      </c>
      <c r="C7">
        <v>5</v>
      </c>
      <c r="D7">
        <v>59.194000000000003</v>
      </c>
      <c r="E7">
        <v>0</v>
      </c>
      <c r="F7" t="b">
        <v>0</v>
      </c>
      <c r="G7">
        <v>100</v>
      </c>
      <c r="H7">
        <v>135.11536065662801</v>
      </c>
      <c r="I7">
        <v>3.5243676693261299</v>
      </c>
      <c r="J7">
        <v>0.87272714213589397</v>
      </c>
      <c r="K7">
        <f t="shared" si="0"/>
        <v>0.73813358268986851</v>
      </c>
    </row>
    <row r="8" spans="1:11" x14ac:dyDescent="0.45">
      <c r="A8">
        <v>50</v>
      </c>
      <c r="B8">
        <v>0</v>
      </c>
      <c r="C8">
        <v>5</v>
      </c>
      <c r="D8">
        <v>37.893999999999998</v>
      </c>
      <c r="E8">
        <v>0</v>
      </c>
      <c r="F8" t="b">
        <v>0</v>
      </c>
      <c r="G8">
        <v>100</v>
      </c>
      <c r="H8">
        <v>45.596544317606003</v>
      </c>
      <c r="I8">
        <v>3.3090053484083501</v>
      </c>
      <c r="J8">
        <v>0.70287144347703601</v>
      </c>
      <c r="K8">
        <f t="shared" si="0"/>
        <v>0.67850031927439414</v>
      </c>
    </row>
    <row r="9" spans="1:11" x14ac:dyDescent="0.45">
      <c r="A9">
        <v>60</v>
      </c>
      <c r="B9">
        <v>0</v>
      </c>
      <c r="C9">
        <v>5</v>
      </c>
      <c r="D9">
        <v>32.1</v>
      </c>
      <c r="E9">
        <v>0</v>
      </c>
      <c r="F9" t="b">
        <v>0</v>
      </c>
      <c r="G9">
        <v>100</v>
      </c>
      <c r="H9">
        <v>34.836894500469903</v>
      </c>
      <c r="I9">
        <v>3.2025559134547499</v>
      </c>
      <c r="J9">
        <v>0.627864984628978</v>
      </c>
      <c r="K9">
        <f t="shared" si="0"/>
        <v>0.66426666851268257</v>
      </c>
    </row>
    <row r="10" spans="1:11" x14ac:dyDescent="0.45">
      <c r="A10">
        <v>70</v>
      </c>
      <c r="B10">
        <v>0</v>
      </c>
      <c r="C10">
        <v>5</v>
      </c>
      <c r="D10">
        <v>27.321999999999999</v>
      </c>
      <c r="E10">
        <v>0</v>
      </c>
      <c r="F10" t="b">
        <v>0</v>
      </c>
      <c r="G10">
        <v>100</v>
      </c>
      <c r="H10">
        <v>21.834096535993599</v>
      </c>
      <c r="I10">
        <v>3.1252761484709901</v>
      </c>
      <c r="J10">
        <v>0.54086910595680304</v>
      </c>
      <c r="K10">
        <f t="shared" si="0"/>
        <v>0.63204133930820072</v>
      </c>
    </row>
    <row r="11" spans="1:11" x14ac:dyDescent="0.45">
      <c r="A11">
        <v>80</v>
      </c>
      <c r="B11">
        <v>0</v>
      </c>
      <c r="C11">
        <v>5</v>
      </c>
      <c r="D11">
        <v>24.974</v>
      </c>
      <c r="E11">
        <v>0</v>
      </c>
      <c r="F11" t="b">
        <v>0</v>
      </c>
      <c r="G11">
        <v>100</v>
      </c>
      <c r="H11">
        <v>21.798984275210199</v>
      </c>
      <c r="I11">
        <v>3.0579691824641499</v>
      </c>
      <c r="J11">
        <v>0.487358564273838</v>
      </c>
      <c r="K11">
        <f t="shared" si="0"/>
        <v>0.62855385894212434</v>
      </c>
    </row>
    <row r="12" spans="1:11" x14ac:dyDescent="0.45">
      <c r="A12">
        <v>90</v>
      </c>
      <c r="B12">
        <v>0</v>
      </c>
      <c r="C12">
        <v>5</v>
      </c>
      <c r="D12">
        <v>20.847999999999999</v>
      </c>
      <c r="E12">
        <v>0</v>
      </c>
      <c r="F12" t="b">
        <v>0</v>
      </c>
      <c r="G12">
        <v>100</v>
      </c>
      <c r="H12">
        <v>11.560457792351301</v>
      </c>
      <c r="I12">
        <v>2.9523995425465399</v>
      </c>
      <c r="J12">
        <v>0.369666605352026</v>
      </c>
      <c r="K12">
        <f t="shared" si="0"/>
        <v>0.59078085395105095</v>
      </c>
    </row>
    <row r="13" spans="1:11" x14ac:dyDescent="0.45">
      <c r="A13">
        <v>0</v>
      </c>
      <c r="B13">
        <v>0</v>
      </c>
      <c r="C13">
        <v>10</v>
      </c>
      <c r="D13">
        <v>1303.046</v>
      </c>
      <c r="E13">
        <v>0</v>
      </c>
      <c r="F13" t="b">
        <v>0</v>
      </c>
      <c r="G13">
        <v>100</v>
      </c>
      <c r="H13">
        <v>1585.5527828294701</v>
      </c>
      <c r="I13">
        <v>6.5446519313126403</v>
      </c>
      <c r="J13">
        <v>1.2178771509369299</v>
      </c>
      <c r="K13">
        <f t="shared" si="0"/>
        <v>0.6968959501348273</v>
      </c>
    </row>
    <row r="14" spans="1:11" x14ac:dyDescent="0.45">
      <c r="A14">
        <v>1</v>
      </c>
      <c r="B14">
        <v>0</v>
      </c>
      <c r="C14">
        <v>10</v>
      </c>
      <c r="D14">
        <v>1328.6959999999999</v>
      </c>
      <c r="E14">
        <v>0</v>
      </c>
      <c r="F14" t="b">
        <v>0</v>
      </c>
      <c r="G14">
        <v>100</v>
      </c>
      <c r="H14">
        <v>1588.9004717105399</v>
      </c>
      <c r="I14">
        <v>6.5439284174490098</v>
      </c>
      <c r="J14">
        <v>1.2277533435810299</v>
      </c>
      <c r="K14">
        <f t="shared" si="0"/>
        <v>0.7011856301279773</v>
      </c>
    </row>
    <row r="15" spans="1:11" x14ac:dyDescent="0.45">
      <c r="A15">
        <v>10</v>
      </c>
      <c r="B15">
        <v>0</v>
      </c>
      <c r="C15">
        <v>10</v>
      </c>
      <c r="D15">
        <v>940.18399999999997</v>
      </c>
      <c r="E15">
        <v>0</v>
      </c>
      <c r="F15" t="b">
        <v>0</v>
      </c>
      <c r="G15">
        <v>100</v>
      </c>
      <c r="H15">
        <v>1143.4702526000201</v>
      </c>
      <c r="I15">
        <v>6.2513790779299097</v>
      </c>
      <c r="J15">
        <v>1.1484586418212199</v>
      </c>
      <c r="K15">
        <f t="shared" si="0"/>
        <v>0.69770857561484723</v>
      </c>
    </row>
    <row r="16" spans="1:11" x14ac:dyDescent="0.45">
      <c r="A16">
        <v>20</v>
      </c>
      <c r="B16">
        <v>0</v>
      </c>
      <c r="C16">
        <v>10</v>
      </c>
      <c r="D16">
        <v>511.65600000000001</v>
      </c>
      <c r="E16">
        <v>0</v>
      </c>
      <c r="F16" t="b">
        <v>0</v>
      </c>
      <c r="G16">
        <v>100</v>
      </c>
      <c r="H16">
        <v>579.86869295223403</v>
      </c>
      <c r="I16">
        <v>5.7265480482589304</v>
      </c>
      <c r="J16">
        <v>1.0249559238444601</v>
      </c>
      <c r="K16">
        <f t="shared" si="0"/>
        <v>0.69099052032802</v>
      </c>
    </row>
    <row r="17" spans="1:11" x14ac:dyDescent="0.45">
      <c r="A17">
        <v>30</v>
      </c>
      <c r="B17">
        <v>0</v>
      </c>
      <c r="C17">
        <v>10</v>
      </c>
      <c r="D17">
        <v>317.702</v>
      </c>
      <c r="E17">
        <v>0</v>
      </c>
      <c r="F17" t="b">
        <v>0</v>
      </c>
      <c r="G17">
        <v>100</v>
      </c>
      <c r="H17">
        <v>350.45804153100403</v>
      </c>
      <c r="I17">
        <v>5.3715210549471397</v>
      </c>
      <c r="J17">
        <v>0.86292360052968597</v>
      </c>
      <c r="K17">
        <f t="shared" si="0"/>
        <v>0.67417819613697683</v>
      </c>
    </row>
    <row r="18" spans="1:11" x14ac:dyDescent="0.45">
      <c r="A18">
        <v>40</v>
      </c>
      <c r="B18">
        <v>0</v>
      </c>
      <c r="C18">
        <v>10</v>
      </c>
      <c r="D18">
        <v>184.15600000000001</v>
      </c>
      <c r="E18">
        <v>0</v>
      </c>
      <c r="F18" t="b">
        <v>0</v>
      </c>
      <c r="G18">
        <v>100</v>
      </c>
      <c r="H18">
        <v>144.98684780376499</v>
      </c>
      <c r="I18">
        <v>4.97599811642388</v>
      </c>
      <c r="J18">
        <v>0.68742237838522502</v>
      </c>
      <c r="K18">
        <f t="shared" si="0"/>
        <v>0.63638692106602857</v>
      </c>
    </row>
    <row r="19" spans="1:11" x14ac:dyDescent="0.45">
      <c r="A19">
        <v>50</v>
      </c>
      <c r="B19">
        <v>0</v>
      </c>
      <c r="C19">
        <v>10</v>
      </c>
      <c r="D19">
        <v>126.97</v>
      </c>
      <c r="E19">
        <v>0</v>
      </c>
      <c r="F19" t="b">
        <v>0</v>
      </c>
      <c r="G19">
        <v>100</v>
      </c>
      <c r="H19">
        <v>81.621573511695104</v>
      </c>
      <c r="I19">
        <v>4.6918658360526999</v>
      </c>
      <c r="J19">
        <v>0.54819889061167504</v>
      </c>
      <c r="K19">
        <f t="shared" si="0"/>
        <v>0.60927375386411686</v>
      </c>
    </row>
    <row r="20" spans="1:11" x14ac:dyDescent="0.45">
      <c r="A20">
        <v>60</v>
      </c>
      <c r="B20">
        <v>0</v>
      </c>
      <c r="C20">
        <v>10</v>
      </c>
      <c r="D20">
        <v>105.652</v>
      </c>
      <c r="E20">
        <v>0</v>
      </c>
      <c r="F20" t="b">
        <v>0</v>
      </c>
      <c r="G20">
        <v>100</v>
      </c>
      <c r="H20">
        <v>60.247210298049502</v>
      </c>
      <c r="I20">
        <v>4.5361381426131198</v>
      </c>
      <c r="J20">
        <v>0.49320771999854002</v>
      </c>
      <c r="K20">
        <f t="shared" si="0"/>
        <v>0.59926332719872466</v>
      </c>
    </row>
    <row r="21" spans="1:11" x14ac:dyDescent="0.45">
      <c r="A21">
        <v>70</v>
      </c>
      <c r="B21">
        <v>0</v>
      </c>
      <c r="C21">
        <v>10</v>
      </c>
      <c r="D21">
        <v>87.212000000000003</v>
      </c>
      <c r="E21">
        <v>0</v>
      </c>
      <c r="F21" t="b">
        <v>0</v>
      </c>
      <c r="G21">
        <v>100</v>
      </c>
      <c r="H21">
        <v>41.116422222181498</v>
      </c>
      <c r="I21">
        <v>4.3813407428349498</v>
      </c>
      <c r="J21">
        <v>0.41753904028720401</v>
      </c>
      <c r="K21">
        <f t="shared" si="0"/>
        <v>0.58252863624578943</v>
      </c>
    </row>
    <row r="22" spans="1:11" x14ac:dyDescent="0.45">
      <c r="A22">
        <v>80</v>
      </c>
      <c r="B22">
        <v>0</v>
      </c>
      <c r="C22">
        <v>10</v>
      </c>
      <c r="D22">
        <v>81.325999999999993</v>
      </c>
      <c r="E22">
        <v>0</v>
      </c>
      <c r="F22" t="b">
        <v>0</v>
      </c>
      <c r="G22">
        <v>100</v>
      </c>
      <c r="H22">
        <v>34.361331846313902</v>
      </c>
      <c r="I22">
        <v>4.3261372532187501</v>
      </c>
      <c r="J22">
        <v>0.38589833081959501</v>
      </c>
      <c r="K22">
        <f t="shared" si="0"/>
        <v>0.57433783341569744</v>
      </c>
    </row>
    <row r="23" spans="1:11" x14ac:dyDescent="0.45">
      <c r="A23">
        <v>90</v>
      </c>
      <c r="B23">
        <v>0</v>
      </c>
      <c r="C23">
        <v>10</v>
      </c>
      <c r="D23">
        <v>70.921999999999997</v>
      </c>
      <c r="E23">
        <v>0</v>
      </c>
      <c r="F23" t="b">
        <v>0</v>
      </c>
      <c r="G23">
        <v>100</v>
      </c>
      <c r="H23">
        <v>22.4618116358393</v>
      </c>
      <c r="I23">
        <v>4.2174527320671196</v>
      </c>
      <c r="J23">
        <v>0.31345783205575201</v>
      </c>
      <c r="K23">
        <f t="shared" si="0"/>
        <v>0.5559773166794153</v>
      </c>
    </row>
    <row r="24" spans="1:11" x14ac:dyDescent="0.45">
      <c r="A24">
        <v>0</v>
      </c>
      <c r="B24">
        <v>0</v>
      </c>
      <c r="C24">
        <v>15</v>
      </c>
      <c r="D24">
        <v>1821.86</v>
      </c>
      <c r="E24">
        <v>0</v>
      </c>
      <c r="F24" t="b">
        <v>0</v>
      </c>
      <c r="G24">
        <v>100</v>
      </c>
      <c r="H24">
        <v>1789.15483019576</v>
      </c>
      <c r="I24">
        <v>7.08442481604364</v>
      </c>
      <c r="J24">
        <v>0.97850228718443699</v>
      </c>
      <c r="K24">
        <f t="shared" si="0"/>
        <v>0.66730584282199101</v>
      </c>
    </row>
    <row r="25" spans="1:11" x14ac:dyDescent="0.45">
      <c r="A25">
        <v>1</v>
      </c>
      <c r="B25">
        <v>0</v>
      </c>
      <c r="C25">
        <v>15</v>
      </c>
      <c r="D25">
        <v>1595.442</v>
      </c>
      <c r="E25">
        <v>0</v>
      </c>
      <c r="F25" t="b">
        <v>0</v>
      </c>
      <c r="G25">
        <v>100</v>
      </c>
      <c r="H25">
        <v>1728.8296360419399</v>
      </c>
      <c r="I25">
        <v>6.9664922099761704</v>
      </c>
      <c r="J25">
        <v>0.94186733433292902</v>
      </c>
      <c r="K25">
        <f t="shared" si="0"/>
        <v>0.66771832351007931</v>
      </c>
    </row>
    <row r="26" spans="1:11" x14ac:dyDescent="0.45">
      <c r="A26">
        <v>10</v>
      </c>
      <c r="B26">
        <v>0</v>
      </c>
      <c r="C26">
        <v>15</v>
      </c>
      <c r="D26">
        <v>1209.566</v>
      </c>
      <c r="E26">
        <v>0</v>
      </c>
      <c r="F26" t="b">
        <v>0</v>
      </c>
      <c r="G26">
        <v>100</v>
      </c>
      <c r="H26">
        <v>1185.22562798078</v>
      </c>
      <c r="I26">
        <v>6.7318616333740904</v>
      </c>
      <c r="J26">
        <v>0.89302536405311805</v>
      </c>
      <c r="K26">
        <f t="shared" si="0"/>
        <v>0.65910313109111229</v>
      </c>
    </row>
    <row r="27" spans="1:11" x14ac:dyDescent="0.45">
      <c r="A27">
        <v>20</v>
      </c>
      <c r="B27">
        <v>0</v>
      </c>
      <c r="C27">
        <v>15</v>
      </c>
      <c r="D27">
        <v>735.07799999999997</v>
      </c>
      <c r="E27">
        <v>0</v>
      </c>
      <c r="F27" t="b">
        <v>0</v>
      </c>
      <c r="G27">
        <v>100</v>
      </c>
      <c r="H27">
        <v>625.68793075252597</v>
      </c>
      <c r="I27">
        <v>6.3122961320403599</v>
      </c>
      <c r="J27">
        <v>0.791447376862212</v>
      </c>
      <c r="K27">
        <f t="shared" si="0"/>
        <v>0.64187927431826886</v>
      </c>
    </row>
    <row r="28" spans="1:11" x14ac:dyDescent="0.45">
      <c r="A28">
        <v>30</v>
      </c>
      <c r="B28">
        <v>0</v>
      </c>
      <c r="C28">
        <v>15</v>
      </c>
      <c r="D28">
        <v>440.44</v>
      </c>
      <c r="E28">
        <v>0</v>
      </c>
      <c r="F28" t="b">
        <v>0</v>
      </c>
      <c r="G28">
        <v>100</v>
      </c>
      <c r="H28">
        <v>319.76242182724599</v>
      </c>
      <c r="I28">
        <v>5.8623252107001802</v>
      </c>
      <c r="J28">
        <v>0.69371500861194502</v>
      </c>
      <c r="K28">
        <f t="shared" si="0"/>
        <v>0.62740490310102603</v>
      </c>
    </row>
    <row r="29" spans="1:11" x14ac:dyDescent="0.45">
      <c r="A29">
        <v>40</v>
      </c>
      <c r="B29">
        <v>0</v>
      </c>
      <c r="C29">
        <v>15</v>
      </c>
      <c r="D29">
        <v>305.24799999999999</v>
      </c>
      <c r="E29">
        <v>0</v>
      </c>
      <c r="F29" t="b">
        <v>0</v>
      </c>
      <c r="G29">
        <v>100</v>
      </c>
      <c r="H29">
        <v>197.18684489488399</v>
      </c>
      <c r="I29">
        <v>5.5515989514472901</v>
      </c>
      <c r="J29">
        <v>0.59888107662521295</v>
      </c>
      <c r="K29">
        <f t="shared" si="0"/>
        <v>0.61143863062002035</v>
      </c>
    </row>
    <row r="30" spans="1:11" x14ac:dyDescent="0.45">
      <c r="A30">
        <v>50</v>
      </c>
      <c r="B30">
        <v>0</v>
      </c>
      <c r="C30">
        <v>15</v>
      </c>
      <c r="D30">
        <v>212.07599999999999</v>
      </c>
      <c r="E30">
        <v>0</v>
      </c>
      <c r="F30" t="b">
        <v>0</v>
      </c>
      <c r="G30">
        <v>100</v>
      </c>
      <c r="H30">
        <v>101.494119714756</v>
      </c>
      <c r="I30">
        <v>5.2525944473356203</v>
      </c>
      <c r="J30">
        <v>0.48014372247769799</v>
      </c>
      <c r="K30">
        <f t="shared" si="0"/>
        <v>0.58602491229424136</v>
      </c>
    </row>
    <row r="31" spans="1:11" x14ac:dyDescent="0.45">
      <c r="A31">
        <v>60</v>
      </c>
      <c r="B31">
        <v>0</v>
      </c>
      <c r="C31">
        <v>15</v>
      </c>
      <c r="D31">
        <v>169.61799999999999</v>
      </c>
      <c r="E31">
        <v>0</v>
      </c>
      <c r="F31" t="b">
        <v>0</v>
      </c>
      <c r="G31">
        <v>100</v>
      </c>
      <c r="H31">
        <v>68.703219289065004</v>
      </c>
      <c r="I31">
        <v>5.0581479349563603</v>
      </c>
      <c r="J31">
        <v>0.41382973634235098</v>
      </c>
      <c r="K31">
        <f t="shared" si="0"/>
        <v>0.57228819144600163</v>
      </c>
    </row>
    <row r="32" spans="1:11" x14ac:dyDescent="0.45">
      <c r="A32">
        <v>70</v>
      </c>
      <c r="B32">
        <v>0</v>
      </c>
      <c r="C32">
        <v>15</v>
      </c>
      <c r="D32">
        <v>148.96199999999999</v>
      </c>
      <c r="E32">
        <v>0</v>
      </c>
      <c r="F32" t="b">
        <v>0</v>
      </c>
      <c r="G32">
        <v>100</v>
      </c>
      <c r="H32">
        <v>47.340244544224902</v>
      </c>
      <c r="I32">
        <v>4.9501200344782701</v>
      </c>
      <c r="J32">
        <v>0.36283310743699998</v>
      </c>
      <c r="K32">
        <f t="shared" si="0"/>
        <v>0.55868930384196558</v>
      </c>
    </row>
    <row r="33" spans="1:11" x14ac:dyDescent="0.45">
      <c r="A33">
        <v>80</v>
      </c>
      <c r="B33">
        <v>0</v>
      </c>
      <c r="C33">
        <v>15</v>
      </c>
      <c r="D33">
        <v>131.47200000000001</v>
      </c>
      <c r="E33">
        <v>0</v>
      </c>
      <c r="F33" t="b">
        <v>0</v>
      </c>
      <c r="G33">
        <v>100</v>
      </c>
      <c r="H33">
        <v>34.342977392654603</v>
      </c>
      <c r="I33">
        <v>4.8402590228431697</v>
      </c>
      <c r="J33">
        <v>0.31779515910430201</v>
      </c>
      <c r="K33">
        <f t="shared" si="0"/>
        <v>0.5482562496263883</v>
      </c>
    </row>
    <row r="34" spans="1:11" x14ac:dyDescent="0.45">
      <c r="A34">
        <v>90</v>
      </c>
      <c r="B34">
        <v>0</v>
      </c>
      <c r="C34">
        <v>15</v>
      </c>
      <c r="D34">
        <v>120.67400000000001</v>
      </c>
      <c r="E34">
        <v>0</v>
      </c>
      <c r="F34" t="b">
        <v>0</v>
      </c>
      <c r="G34">
        <v>100</v>
      </c>
      <c r="H34">
        <v>29.127659794948499</v>
      </c>
      <c r="I34">
        <v>4.7599736736312304</v>
      </c>
      <c r="J34">
        <v>0.29764193798065502</v>
      </c>
      <c r="K34">
        <f t="shared" si="0"/>
        <v>0.54429941436244067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M57" zoomScale="70" zoomScaleNormal="70" workbookViewId="0">
      <selection activeCell="R15" sqref="R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EA26-39A0-4234-B29A-8D4E739BCFFC}">
  <sheetPr>
    <tabColor rgb="FFC00000"/>
  </sheetPr>
  <dimension ref="A1:M100"/>
  <sheetViews>
    <sheetView zoomScale="80" zoomScaleNormal="80" workbookViewId="0">
      <pane ySplit="1" topLeftCell="A2" activePane="bottomLeft" state="frozen"/>
      <selection pane="bottomLeft" activeCell="D58" sqref="D58"/>
    </sheetView>
  </sheetViews>
  <sheetFormatPr defaultRowHeight="14.25" x14ac:dyDescent="0.45"/>
  <cols>
    <col min="4" max="4" width="17.53125" bestFit="1" customWidth="1"/>
    <col min="5" max="5" width="13.19921875" bestFit="1" customWidth="1"/>
    <col min="6" max="6" width="16.9296875" bestFit="1" customWidth="1"/>
    <col min="7" max="7" width="11.73046875" bestFit="1" customWidth="1"/>
    <col min="9" max="9" width="10.86328125" bestFit="1" customWidth="1"/>
    <col min="10" max="10" width="7.265625" bestFit="1" customWidth="1"/>
    <col min="11" max="11" width="12.06640625" bestFit="1" customWidth="1"/>
    <col min="12" max="12" width="18.796875" bestFit="1" customWidth="1"/>
    <col min="13" max="13" width="17.929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16</v>
      </c>
      <c r="J1" s="1" t="s">
        <v>17</v>
      </c>
      <c r="K1" s="1" t="s">
        <v>15</v>
      </c>
      <c r="L1" s="1" t="s">
        <v>33</v>
      </c>
      <c r="M1" s="1" t="s">
        <v>34</v>
      </c>
    </row>
    <row r="2" spans="1:13" x14ac:dyDescent="0.45">
      <c r="A2">
        <v>0</v>
      </c>
      <c r="B2">
        <v>1</v>
      </c>
      <c r="C2">
        <v>5</v>
      </c>
      <c r="D2">
        <v>423.28399999999999</v>
      </c>
      <c r="E2">
        <v>128</v>
      </c>
      <c r="F2" t="b">
        <v>0</v>
      </c>
      <c r="G2">
        <v>79.617834394904406</v>
      </c>
      <c r="H2">
        <v>789.13047156112998</v>
      </c>
      <c r="I2">
        <v>4.9061822350295898</v>
      </c>
      <c r="J2">
        <v>1.5251980755910499</v>
      </c>
      <c r="K2">
        <f>(0.5*(G2/100))</f>
        <v>0.39808917197452204</v>
      </c>
      <c r="L2">
        <f>_xlfn.LOGNORM.DIST('Benign-NoIDS'!D2,'Hostile-No IDS'!I2,'Hostile-No IDS'!J2,TRUE)</f>
        <v>0.85920240250846858</v>
      </c>
      <c r="M2">
        <f>L2*G2/100</f>
        <v>0.68407834594623251</v>
      </c>
    </row>
    <row r="3" spans="1:13" x14ac:dyDescent="0.45">
      <c r="A3">
        <v>1</v>
      </c>
      <c r="B3">
        <v>1</v>
      </c>
      <c r="C3">
        <v>5</v>
      </c>
      <c r="D3">
        <v>441.55599999999998</v>
      </c>
      <c r="E3">
        <v>117</v>
      </c>
      <c r="F3" t="b">
        <v>0</v>
      </c>
      <c r="G3">
        <v>81.037277147487799</v>
      </c>
      <c r="H3">
        <v>950.27894589642904</v>
      </c>
      <c r="I3">
        <v>4.8645025278499503</v>
      </c>
      <c r="J3">
        <v>1.56159377336584</v>
      </c>
      <c r="K3">
        <f t="shared" ref="K3:K23" si="0">(0.5*(G3/100))</f>
        <v>0.40518638573743898</v>
      </c>
      <c r="L3">
        <f>_xlfn.LOGNORM.DIST('Benign-NoIDS'!D3,'Hostile-No IDS'!I3,'Hostile-No IDS'!J3,TRUE)</f>
        <v>0.86144163771327986</v>
      </c>
      <c r="M3">
        <f t="shared" ref="M3:M66" si="1">L3*G3/100</f>
        <v>0.69808884741756838</v>
      </c>
    </row>
    <row r="4" spans="1:13" x14ac:dyDescent="0.45">
      <c r="A4">
        <v>10</v>
      </c>
      <c r="B4">
        <v>1</v>
      </c>
      <c r="C4">
        <v>5</v>
      </c>
      <c r="D4">
        <v>210.84200000000001</v>
      </c>
      <c r="E4">
        <v>114</v>
      </c>
      <c r="F4" t="b">
        <v>0</v>
      </c>
      <c r="G4">
        <v>81.433224755700294</v>
      </c>
      <c r="H4">
        <v>457.21215090795101</v>
      </c>
      <c r="I4">
        <v>4.2993394648383996</v>
      </c>
      <c r="J4">
        <v>1.3313497828794101</v>
      </c>
      <c r="K4">
        <f t="shared" si="0"/>
        <v>0.40716612377850148</v>
      </c>
      <c r="L4">
        <f>_xlfn.LOGNORM.DIST('Benign-NoIDS'!D4,'Hostile-No IDS'!I4,'Hostile-No IDS'!J4,TRUE)</f>
        <v>0.90335963458695012</v>
      </c>
      <c r="M4">
        <f t="shared" si="1"/>
        <v>0.73563488158546386</v>
      </c>
    </row>
    <row r="5" spans="1:13" x14ac:dyDescent="0.45">
      <c r="A5">
        <v>20</v>
      </c>
      <c r="B5">
        <v>1</v>
      </c>
      <c r="C5">
        <v>5</v>
      </c>
      <c r="D5">
        <v>103.804</v>
      </c>
      <c r="E5">
        <v>135</v>
      </c>
      <c r="F5" t="b">
        <v>0</v>
      </c>
      <c r="G5">
        <v>78.740157480314906</v>
      </c>
      <c r="H5">
        <v>190.37366900835701</v>
      </c>
      <c r="I5">
        <v>3.8704049795132098</v>
      </c>
      <c r="J5">
        <v>1.1044429353529901</v>
      </c>
      <c r="K5">
        <f t="shared" si="0"/>
        <v>0.39370078740157455</v>
      </c>
      <c r="L5">
        <f>_xlfn.LOGNORM.DIST('Benign-NoIDS'!D5,'Hostile-No IDS'!I5,'Hostile-No IDS'!J5,TRUE)</f>
        <v>0.88714029039134812</v>
      </c>
      <c r="M5">
        <f t="shared" si="1"/>
        <v>0.69853566172547044</v>
      </c>
    </row>
    <row r="6" spans="1:13" x14ac:dyDescent="0.45">
      <c r="A6">
        <v>30</v>
      </c>
      <c r="B6">
        <v>1</v>
      </c>
      <c r="C6">
        <v>5</v>
      </c>
      <c r="D6">
        <v>55.456000000000003</v>
      </c>
      <c r="E6">
        <v>115</v>
      </c>
      <c r="F6" t="b">
        <v>0</v>
      </c>
      <c r="G6">
        <v>81.300813008130007</v>
      </c>
      <c r="H6">
        <v>86.897309214367397</v>
      </c>
      <c r="I6">
        <v>3.5431028511092899</v>
      </c>
      <c r="J6">
        <v>0.84352508072496102</v>
      </c>
      <c r="K6">
        <f t="shared" si="0"/>
        <v>0.40650406504065001</v>
      </c>
      <c r="L6">
        <f>_xlfn.LOGNORM.DIST('Benign-NoIDS'!D6,'Hostile-No IDS'!I6,'Hostile-No IDS'!J6,TRUE)</f>
        <v>0.85567866827529782</v>
      </c>
      <c r="M6">
        <f t="shared" si="1"/>
        <v>0.69567371404495693</v>
      </c>
    </row>
    <row r="7" spans="1:13" x14ac:dyDescent="0.45">
      <c r="A7">
        <v>40</v>
      </c>
      <c r="B7">
        <v>1</v>
      </c>
      <c r="C7">
        <v>5</v>
      </c>
      <c r="D7">
        <v>47.948</v>
      </c>
      <c r="E7">
        <v>101</v>
      </c>
      <c r="F7" t="b">
        <v>0</v>
      </c>
      <c r="G7">
        <v>83.194675540765303</v>
      </c>
      <c r="H7">
        <v>69.098411537125003</v>
      </c>
      <c r="I7">
        <v>3.4318261901992901</v>
      </c>
      <c r="J7">
        <v>0.80990990166168797</v>
      </c>
      <c r="K7">
        <f t="shared" si="0"/>
        <v>0.41597337770382653</v>
      </c>
      <c r="L7">
        <f>_xlfn.LOGNORM.DIST('Benign-NoIDS'!D7,'Hostile-No IDS'!I7,'Hostile-No IDS'!J7,TRUE)</f>
        <v>0.7885257178323658</v>
      </c>
      <c r="M7">
        <f t="shared" si="1"/>
        <v>0.65601141250612727</v>
      </c>
    </row>
    <row r="8" spans="1:13" x14ac:dyDescent="0.45">
      <c r="A8">
        <v>50</v>
      </c>
      <c r="B8">
        <v>1</v>
      </c>
      <c r="C8">
        <v>5</v>
      </c>
      <c r="D8">
        <v>33.997999999999998</v>
      </c>
      <c r="E8">
        <v>92</v>
      </c>
      <c r="F8" t="b">
        <v>0</v>
      </c>
      <c r="G8">
        <v>84.459459459459396</v>
      </c>
      <c r="H8">
        <v>36.992253914831899</v>
      </c>
      <c r="I8">
        <v>3.2498421808433302</v>
      </c>
      <c r="J8">
        <v>0.64903908363771501</v>
      </c>
      <c r="K8">
        <f t="shared" si="0"/>
        <v>0.42229729729729698</v>
      </c>
      <c r="L8">
        <f>_xlfn.LOGNORM.DIST('Benign-NoIDS'!D8,'Hostile-No IDS'!I8,'Hostile-No IDS'!J8,TRUE)</f>
        <v>0.72344573402429546</v>
      </c>
      <c r="M8">
        <f t="shared" si="1"/>
        <v>0.61101835643943825</v>
      </c>
    </row>
    <row r="9" spans="1:13" x14ac:dyDescent="0.45">
      <c r="A9">
        <v>60</v>
      </c>
      <c r="B9">
        <v>1</v>
      </c>
      <c r="C9">
        <v>5</v>
      </c>
      <c r="D9">
        <v>26.603999999999999</v>
      </c>
      <c r="E9">
        <v>69</v>
      </c>
      <c r="F9" t="b">
        <v>0</v>
      </c>
      <c r="G9">
        <v>87.873462214411205</v>
      </c>
      <c r="H9">
        <v>26.896356854117698</v>
      </c>
      <c r="I9">
        <v>3.10276160163599</v>
      </c>
      <c r="J9">
        <v>0.51254424216266503</v>
      </c>
      <c r="K9">
        <f t="shared" si="0"/>
        <v>0.43936731107205601</v>
      </c>
      <c r="L9">
        <f>_xlfn.LOGNORM.DIST('Benign-NoIDS'!D9,'Hostile-No IDS'!I9,'Hostile-No IDS'!J9,TRUE)</f>
        <v>0.76246955030755814</v>
      </c>
      <c r="M9">
        <f t="shared" si="1"/>
        <v>0.67000839218590313</v>
      </c>
    </row>
    <row r="10" spans="1:13" x14ac:dyDescent="0.45">
      <c r="A10">
        <v>70</v>
      </c>
      <c r="B10">
        <v>1</v>
      </c>
      <c r="C10">
        <v>5</v>
      </c>
      <c r="D10">
        <v>24.257999999999999</v>
      </c>
      <c r="E10">
        <v>60</v>
      </c>
      <c r="F10" t="b">
        <v>0</v>
      </c>
      <c r="G10">
        <v>89.285714285714207</v>
      </c>
      <c r="H10">
        <v>16.6385431524659</v>
      </c>
      <c r="I10">
        <v>3.0560430699096299</v>
      </c>
      <c r="J10">
        <v>0.46176208411798397</v>
      </c>
      <c r="K10">
        <f t="shared" si="0"/>
        <v>0.44642857142857101</v>
      </c>
      <c r="L10">
        <f>_xlfn.LOGNORM.DIST('Benign-NoIDS'!D10,'Hostile-No IDS'!I10,'Hostile-No IDS'!J10,TRUE)</f>
        <v>0.70711492462432812</v>
      </c>
      <c r="M10">
        <f t="shared" si="1"/>
        <v>0.63135261127172104</v>
      </c>
    </row>
    <row r="11" spans="1:13" x14ac:dyDescent="0.45">
      <c r="A11">
        <v>80</v>
      </c>
      <c r="B11">
        <v>1</v>
      </c>
      <c r="C11">
        <v>5</v>
      </c>
      <c r="D11">
        <v>22.085999999999999</v>
      </c>
      <c r="E11">
        <v>52</v>
      </c>
      <c r="F11" t="b">
        <v>0</v>
      </c>
      <c r="G11">
        <v>90.579710144927503</v>
      </c>
      <c r="H11">
        <v>12.312017525617</v>
      </c>
      <c r="I11">
        <v>2.9983173619869401</v>
      </c>
      <c r="J11">
        <v>0.40234747802239001</v>
      </c>
      <c r="K11">
        <f t="shared" si="0"/>
        <v>0.45289855072463753</v>
      </c>
      <c r="L11">
        <f>_xlfn.LOGNORM.DIST('Benign-NoIDS'!D11,'Hostile-No IDS'!I11,'Hostile-No IDS'!J11,TRUE)</f>
        <v>0.70732709222298562</v>
      </c>
      <c r="M11">
        <f t="shared" si="1"/>
        <v>0.64069482991212434</v>
      </c>
    </row>
    <row r="12" spans="1:13" x14ac:dyDescent="0.45">
      <c r="A12">
        <v>90</v>
      </c>
      <c r="B12">
        <v>1</v>
      </c>
      <c r="C12">
        <v>5</v>
      </c>
      <c r="D12">
        <v>20.167999999999999</v>
      </c>
      <c r="E12">
        <v>48</v>
      </c>
      <c r="F12" t="b">
        <v>0</v>
      </c>
      <c r="G12">
        <v>91.240875912408697</v>
      </c>
      <c r="H12">
        <v>10.1420658151086</v>
      </c>
      <c r="I12">
        <v>2.9315551795283699</v>
      </c>
      <c r="J12">
        <v>0.34666777946056598</v>
      </c>
      <c r="K12">
        <f t="shared" si="0"/>
        <v>0.45620437956204346</v>
      </c>
      <c r="L12">
        <f>_xlfn.LOGNORM.DIST('Benign-NoIDS'!D12,'Hostile-No IDS'!I12,'Hostile-No IDS'!J12,TRUE)</f>
        <v>0.61978305483962903</v>
      </c>
      <c r="M12">
        <f t="shared" si="1"/>
        <v>0.56549548799236182</v>
      </c>
    </row>
    <row r="13" spans="1:13" x14ac:dyDescent="0.45">
      <c r="A13">
        <v>0</v>
      </c>
      <c r="B13">
        <v>5</v>
      </c>
      <c r="C13">
        <v>5</v>
      </c>
      <c r="D13">
        <v>193.35</v>
      </c>
      <c r="E13">
        <v>455</v>
      </c>
      <c r="F13" t="b">
        <v>0</v>
      </c>
      <c r="G13">
        <v>52.3560209424083</v>
      </c>
      <c r="H13">
        <v>371.14356601345702</v>
      </c>
      <c r="I13">
        <v>4.2969553762879302</v>
      </c>
      <c r="J13">
        <v>1.3028100735888899</v>
      </c>
      <c r="K13">
        <f t="shared" si="0"/>
        <v>0.26178010471204149</v>
      </c>
      <c r="L13">
        <f>_xlfn.LOGNORM.DIST('Benign-NoIDS'!D2,'Hostile-No IDS'!I13,'Hostile-No IDS'!J13,TRUE)</f>
        <v>0.95802082129185195</v>
      </c>
      <c r="M13">
        <f t="shared" si="1"/>
        <v>0.50158158182819401</v>
      </c>
    </row>
    <row r="14" spans="1:13" x14ac:dyDescent="0.45">
      <c r="A14">
        <v>1</v>
      </c>
      <c r="B14">
        <v>5</v>
      </c>
      <c r="C14">
        <v>5</v>
      </c>
      <c r="D14">
        <v>142.298</v>
      </c>
      <c r="E14">
        <v>456</v>
      </c>
      <c r="F14" t="b">
        <v>0</v>
      </c>
      <c r="G14">
        <v>52.301255230125498</v>
      </c>
      <c r="H14">
        <v>298.08532153366298</v>
      </c>
      <c r="I14">
        <v>4.0719283012918002</v>
      </c>
      <c r="J14">
        <v>1.2087466465505301</v>
      </c>
      <c r="K14">
        <f t="shared" si="0"/>
        <v>0.26150627615062749</v>
      </c>
      <c r="L14">
        <f>_xlfn.LOGNORM.DIST('Benign-NoIDS'!D3,'Hostile-No IDS'!I14,'Hostile-No IDS'!J14,TRUE)</f>
        <v>0.98028990036845365</v>
      </c>
      <c r="M14">
        <f t="shared" si="1"/>
        <v>0.51270392278684784</v>
      </c>
    </row>
    <row r="15" spans="1:13" x14ac:dyDescent="0.45">
      <c r="A15">
        <v>10</v>
      </c>
      <c r="B15">
        <v>5</v>
      </c>
      <c r="C15">
        <v>5</v>
      </c>
      <c r="D15">
        <v>78.438000000000002</v>
      </c>
      <c r="E15">
        <v>482</v>
      </c>
      <c r="F15" t="b">
        <v>0</v>
      </c>
      <c r="G15">
        <v>50.916496945010103</v>
      </c>
      <c r="H15">
        <v>121.245334005214</v>
      </c>
      <c r="I15">
        <v>3.7081798023465198</v>
      </c>
      <c r="J15">
        <v>1.0317657337971999</v>
      </c>
      <c r="K15">
        <f t="shared" si="0"/>
        <v>0.25458248472505052</v>
      </c>
      <c r="L15">
        <f>_xlfn.LOGNORM.DIST('Benign-NoIDS'!D4,'Hostile-No IDS'!I15,'Hostile-No IDS'!J15,TRUE)</f>
        <v>0.98782730340246905</v>
      </c>
      <c r="M15">
        <f t="shared" si="1"/>
        <v>0.5029670587588938</v>
      </c>
    </row>
    <row r="16" spans="1:13" x14ac:dyDescent="0.45">
      <c r="A16">
        <v>20</v>
      </c>
      <c r="B16">
        <v>5</v>
      </c>
      <c r="C16">
        <v>5</v>
      </c>
      <c r="D16">
        <v>48.408000000000001</v>
      </c>
      <c r="E16">
        <v>354</v>
      </c>
      <c r="F16" t="b">
        <v>0</v>
      </c>
      <c r="G16">
        <v>58.548009367681402</v>
      </c>
      <c r="H16">
        <v>77.055412588723698</v>
      </c>
      <c r="I16">
        <v>3.41141266186558</v>
      </c>
      <c r="J16">
        <v>0.82563373089029501</v>
      </c>
      <c r="K16">
        <f t="shared" si="0"/>
        <v>0.29274004683840699</v>
      </c>
      <c r="L16">
        <f>_xlfn.LOGNORM.DIST('Benign-NoIDS'!D5,'Hostile-No IDS'!I16,'Hostile-No IDS'!J16,TRUE)</f>
        <v>0.98524051857373718</v>
      </c>
      <c r="M16">
        <f t="shared" si="1"/>
        <v>0.57683871110874452</v>
      </c>
    </row>
    <row r="17" spans="1:13" x14ac:dyDescent="0.45">
      <c r="A17">
        <v>30</v>
      </c>
      <c r="B17">
        <v>5</v>
      </c>
      <c r="C17">
        <v>5</v>
      </c>
      <c r="D17">
        <v>37.374000000000002</v>
      </c>
      <c r="E17">
        <v>390</v>
      </c>
      <c r="F17" t="b">
        <v>0</v>
      </c>
      <c r="G17">
        <v>56.179775280898802</v>
      </c>
      <c r="H17">
        <v>43.509266098992498</v>
      </c>
      <c r="I17">
        <v>3.3284538967060202</v>
      </c>
      <c r="J17">
        <v>0.67378140274473297</v>
      </c>
      <c r="K17">
        <f t="shared" si="0"/>
        <v>0.28089887640449401</v>
      </c>
      <c r="L17">
        <f>_xlfn.LOGNORM.DIST('Benign-NoIDS'!D6,'Hostile-No IDS'!I17,'Hostile-No IDS'!J17,TRUE)</f>
        <v>0.95022079073151278</v>
      </c>
      <c r="M17">
        <f t="shared" si="1"/>
        <v>0.53383190490534349</v>
      </c>
    </row>
    <row r="18" spans="1:13" x14ac:dyDescent="0.45">
      <c r="A18">
        <v>40</v>
      </c>
      <c r="B18">
        <v>5</v>
      </c>
      <c r="C18">
        <v>5</v>
      </c>
      <c r="D18">
        <v>30.97</v>
      </c>
      <c r="E18">
        <v>358</v>
      </c>
      <c r="F18" t="b">
        <v>0</v>
      </c>
      <c r="G18">
        <v>58.2750582750582</v>
      </c>
      <c r="H18">
        <v>31.313546211706999</v>
      </c>
      <c r="I18">
        <v>3.2052800562500199</v>
      </c>
      <c r="J18">
        <v>0.58675969976061004</v>
      </c>
      <c r="K18">
        <f t="shared" si="0"/>
        <v>0.291375291375291</v>
      </c>
      <c r="L18">
        <f>_xlfn.LOGNORM.DIST('Benign-NoIDS'!D7,'Hostile-No IDS'!I18,'Hostile-No IDS'!J18,TRUE)</f>
        <v>0.93217157035512088</v>
      </c>
      <c r="M18">
        <f t="shared" si="1"/>
        <v>0.54322352584797184</v>
      </c>
    </row>
    <row r="19" spans="1:13" x14ac:dyDescent="0.45">
      <c r="A19">
        <v>50</v>
      </c>
      <c r="B19">
        <v>5</v>
      </c>
      <c r="C19">
        <v>5</v>
      </c>
      <c r="D19">
        <v>27.37</v>
      </c>
      <c r="E19">
        <v>290</v>
      </c>
      <c r="F19" t="b">
        <v>0</v>
      </c>
      <c r="G19">
        <v>63.291139240506297</v>
      </c>
      <c r="H19">
        <v>23.532459567724999</v>
      </c>
      <c r="I19">
        <v>3.1280007270628301</v>
      </c>
      <c r="J19">
        <v>0.52756152379219401</v>
      </c>
      <c r="K19">
        <f t="shared" si="0"/>
        <v>0.3164556962025315</v>
      </c>
      <c r="L19">
        <f>_xlfn.LOGNORM.DIST('Benign-NoIDS'!D8,'Hostile-No IDS'!I19,'Hostile-No IDS'!J19,TRUE)</f>
        <v>0.83163118301856187</v>
      </c>
      <c r="M19">
        <f t="shared" si="1"/>
        <v>0.52634885001174769</v>
      </c>
    </row>
    <row r="20" spans="1:13" x14ac:dyDescent="0.45">
      <c r="A20">
        <v>60</v>
      </c>
      <c r="B20">
        <v>5</v>
      </c>
      <c r="C20">
        <v>5</v>
      </c>
      <c r="D20">
        <v>23.103999999999999</v>
      </c>
      <c r="E20">
        <v>365</v>
      </c>
      <c r="F20" t="b">
        <v>0</v>
      </c>
      <c r="G20">
        <v>57.803468208092397</v>
      </c>
      <c r="H20">
        <v>12.6507417384541</v>
      </c>
      <c r="I20">
        <v>3.03977364093446</v>
      </c>
      <c r="J20">
        <v>0.41588974410360302</v>
      </c>
      <c r="K20">
        <f t="shared" si="0"/>
        <v>0.28901734104046201</v>
      </c>
      <c r="L20">
        <f>_xlfn.LOGNORM.DIST('Benign-NoIDS'!D9,'Hostile-No IDS'!I20,'Hostile-No IDS'!J20,TRUE)</f>
        <v>0.8488986979404779</v>
      </c>
      <c r="M20">
        <f t="shared" si="1"/>
        <v>0.49069288898293445</v>
      </c>
    </row>
    <row r="21" spans="1:13" x14ac:dyDescent="0.45">
      <c r="A21">
        <v>70</v>
      </c>
      <c r="B21">
        <v>5</v>
      </c>
      <c r="C21">
        <v>5</v>
      </c>
      <c r="D21">
        <v>23.062000000000001</v>
      </c>
      <c r="E21">
        <v>304</v>
      </c>
      <c r="F21" t="b">
        <v>0</v>
      </c>
      <c r="G21">
        <v>62.189054726368099</v>
      </c>
      <c r="H21">
        <v>15.556547442690199</v>
      </c>
      <c r="I21">
        <v>3.02126997685611</v>
      </c>
      <c r="J21">
        <v>0.43256174481120302</v>
      </c>
      <c r="K21">
        <f t="shared" si="0"/>
        <v>0.31094527363184049</v>
      </c>
      <c r="L21">
        <f>_xlfn.LOGNORM.DIST('Benign-NoIDS'!D10,'Hostile-No IDS'!I21,'Hostile-No IDS'!J21,TRUE)</f>
        <v>0.74606356552627773</v>
      </c>
      <c r="M21">
        <f t="shared" si="1"/>
        <v>0.46396987905863002</v>
      </c>
    </row>
    <row r="22" spans="1:13" x14ac:dyDescent="0.45">
      <c r="A22">
        <v>80</v>
      </c>
      <c r="B22">
        <v>5</v>
      </c>
      <c r="C22">
        <v>5</v>
      </c>
      <c r="D22">
        <v>20.8</v>
      </c>
      <c r="E22">
        <v>277</v>
      </c>
      <c r="F22" t="b">
        <v>0</v>
      </c>
      <c r="G22">
        <v>64.350064350064301</v>
      </c>
      <c r="H22">
        <v>9.5091981628000006</v>
      </c>
      <c r="I22">
        <v>2.9651164541630002</v>
      </c>
      <c r="J22">
        <v>0.34831945954723997</v>
      </c>
      <c r="K22">
        <f t="shared" si="0"/>
        <v>0.32175032175032148</v>
      </c>
      <c r="L22">
        <f>_xlfn.LOGNORM.DIST('Benign-NoIDS'!D11,'Hostile-No IDS'!I22,'Hostile-No IDS'!J22,TRUE)</f>
        <v>0.76593882572009186</v>
      </c>
      <c r="M22">
        <f t="shared" si="1"/>
        <v>0.49288212723300595</v>
      </c>
    </row>
    <row r="23" spans="1:13" x14ac:dyDescent="0.45">
      <c r="A23">
        <v>90</v>
      </c>
      <c r="B23">
        <v>5</v>
      </c>
      <c r="C23">
        <v>5</v>
      </c>
      <c r="D23">
        <v>20.244</v>
      </c>
      <c r="E23">
        <v>252</v>
      </c>
      <c r="F23" t="b">
        <v>0</v>
      </c>
      <c r="G23">
        <v>66.489361702127596</v>
      </c>
      <c r="H23">
        <v>8.6272430500879391</v>
      </c>
      <c r="I23">
        <v>2.9479407169938199</v>
      </c>
      <c r="J23">
        <v>0.323839758484746</v>
      </c>
      <c r="K23">
        <f t="shared" si="0"/>
        <v>0.33244680851063796</v>
      </c>
      <c r="L23">
        <f>_xlfn.LOGNORM.DIST('Benign-NoIDS'!D12,'Hostile-No IDS'!I23,'Hostile-No IDS'!J23,TRUE)</f>
        <v>0.60865188342823728</v>
      </c>
      <c r="M23">
        <f t="shared" si="1"/>
        <v>0.4046887522794127</v>
      </c>
    </row>
    <row r="24" spans="1:13" x14ac:dyDescent="0.45">
      <c r="A24">
        <v>0</v>
      </c>
      <c r="B24">
        <v>10</v>
      </c>
      <c r="C24">
        <v>5</v>
      </c>
      <c r="D24">
        <v>109.950649350649</v>
      </c>
      <c r="E24">
        <v>500</v>
      </c>
      <c r="F24" t="b">
        <v>1</v>
      </c>
      <c r="G24">
        <v>43.502824858757002</v>
      </c>
      <c r="H24">
        <v>274.20422771297802</v>
      </c>
      <c r="I24">
        <v>3.80514527238513</v>
      </c>
      <c r="J24">
        <v>1.1312505219376401</v>
      </c>
      <c r="K24">
        <f t="shared" ref="K24:K45" si="2">(0.5*(G24/100))</f>
        <v>0.217514124293785</v>
      </c>
      <c r="L24">
        <f>_xlfn.LOGNORM.DIST('Benign-NoIDS'!D2,'Hostile-No IDS'!I24,'Hostile-No IDS'!J24,TRUE)</f>
        <v>0.9923458152305823</v>
      </c>
      <c r="M24">
        <f t="shared" si="1"/>
        <v>0.43169846199296458</v>
      </c>
    </row>
    <row r="25" spans="1:13" x14ac:dyDescent="0.45">
      <c r="A25">
        <v>1</v>
      </c>
      <c r="B25">
        <v>10</v>
      </c>
      <c r="C25">
        <v>5</v>
      </c>
      <c r="D25">
        <v>84.173913043478194</v>
      </c>
      <c r="E25">
        <v>500</v>
      </c>
      <c r="F25" t="b">
        <v>1</v>
      </c>
      <c r="G25">
        <v>39.1727493917274</v>
      </c>
      <c r="H25">
        <v>137.851338284702</v>
      </c>
      <c r="I25">
        <v>3.7669527159805098</v>
      </c>
      <c r="J25">
        <v>1.0452829228010301</v>
      </c>
      <c r="K25">
        <f t="shared" si="2"/>
        <v>0.19586374695863701</v>
      </c>
      <c r="L25">
        <f>_xlfn.LOGNORM.DIST('Benign-NoIDS'!D3,'Hostile-No IDS'!I25,'Hostile-No IDS'!J25,TRUE)</f>
        <v>0.99624845586181077</v>
      </c>
      <c r="M25">
        <f t="shared" si="1"/>
        <v>0.3902579109337011</v>
      </c>
    </row>
    <row r="26" spans="1:13" x14ac:dyDescent="0.45">
      <c r="A26">
        <v>10</v>
      </c>
      <c r="B26">
        <v>10</v>
      </c>
      <c r="C26">
        <v>5</v>
      </c>
      <c r="D26">
        <v>55.2900302114803</v>
      </c>
      <c r="E26">
        <v>500</v>
      </c>
      <c r="F26" t="b">
        <v>1</v>
      </c>
      <c r="G26">
        <v>39.831528279181697</v>
      </c>
      <c r="H26">
        <v>88.045170175377606</v>
      </c>
      <c r="I26">
        <v>3.4987247574218299</v>
      </c>
      <c r="J26">
        <v>0.88024334616194599</v>
      </c>
      <c r="K26">
        <f t="shared" si="2"/>
        <v>0.1991576413959085</v>
      </c>
      <c r="L26">
        <f>_xlfn.LOGNORM.DIST('Benign-NoIDS'!D4,'Hostile-No IDS'!I26,'Hostile-No IDS'!J26,TRUE)</f>
        <v>0.99799373489007548</v>
      </c>
      <c r="M26">
        <f t="shared" si="1"/>
        <v>0.39751615673720203</v>
      </c>
    </row>
    <row r="27" spans="1:13" x14ac:dyDescent="0.45">
      <c r="A27">
        <v>20</v>
      </c>
      <c r="B27">
        <v>10</v>
      </c>
      <c r="C27">
        <v>5</v>
      </c>
      <c r="D27">
        <v>37.621693121693099</v>
      </c>
      <c r="E27">
        <v>500</v>
      </c>
      <c r="F27" t="b">
        <v>1</v>
      </c>
      <c r="G27">
        <v>43.052391799544402</v>
      </c>
      <c r="H27">
        <v>45.881952732154403</v>
      </c>
      <c r="I27">
        <v>3.2938204502300601</v>
      </c>
      <c r="J27">
        <v>0.710384128559294</v>
      </c>
      <c r="K27">
        <f t="shared" si="2"/>
        <v>0.21526195899772202</v>
      </c>
      <c r="L27">
        <f>_xlfn.LOGNORM.DIST('Benign-NoIDS'!D5,'Hostile-No IDS'!I27,'Hostile-No IDS'!J27,TRUE)</f>
        <v>0.99648186154228469</v>
      </c>
      <c r="M27">
        <f t="shared" si="1"/>
        <v>0.42900927524257798</v>
      </c>
    </row>
    <row r="28" spans="1:13" x14ac:dyDescent="0.45">
      <c r="A28">
        <v>30</v>
      </c>
      <c r="B28">
        <v>10</v>
      </c>
      <c r="C28">
        <v>5</v>
      </c>
      <c r="D28">
        <v>29.4660766961651</v>
      </c>
      <c r="E28">
        <v>500</v>
      </c>
      <c r="F28" t="b">
        <v>1</v>
      </c>
      <c r="G28">
        <v>40.4052443384982</v>
      </c>
      <c r="H28">
        <v>31.9287464790259</v>
      </c>
      <c r="I28">
        <v>3.1472180320269501</v>
      </c>
      <c r="J28">
        <v>0.59307539530942399</v>
      </c>
      <c r="K28">
        <f t="shared" si="2"/>
        <v>0.20202622169249099</v>
      </c>
      <c r="L28">
        <f>_xlfn.LOGNORM.DIST('Benign-NoIDS'!D6,'Hostile-No IDS'!I28,'Hostile-No IDS'!J28,TRUE)</f>
        <v>0.98524886075667661</v>
      </c>
      <c r="M28">
        <f t="shared" si="1"/>
        <v>0.39809220953100505</v>
      </c>
    </row>
    <row r="29" spans="1:13" x14ac:dyDescent="0.45">
      <c r="A29">
        <v>40</v>
      </c>
      <c r="B29">
        <v>10</v>
      </c>
      <c r="C29">
        <v>5</v>
      </c>
      <c r="D29">
        <v>26.440944881889699</v>
      </c>
      <c r="E29">
        <v>500</v>
      </c>
      <c r="F29" t="b">
        <v>1</v>
      </c>
      <c r="G29">
        <v>43.246311010215599</v>
      </c>
      <c r="H29">
        <v>21.193588979728901</v>
      </c>
      <c r="I29">
        <v>3.1086019657353701</v>
      </c>
      <c r="J29">
        <v>0.51575083633386998</v>
      </c>
      <c r="K29">
        <f t="shared" si="2"/>
        <v>0.21623155505107799</v>
      </c>
      <c r="L29">
        <f>_xlfn.LOGNORM.DIST('Benign-NoIDS'!D7,'Hostile-No IDS'!I29,'Hostile-No IDS'!J29,TRUE)</f>
        <v>0.97028873176501773</v>
      </c>
      <c r="M29">
        <f t="shared" si="1"/>
        <v>0.41961408263617611</v>
      </c>
    </row>
    <row r="30" spans="1:13" x14ac:dyDescent="0.45">
      <c r="A30">
        <v>50</v>
      </c>
      <c r="B30">
        <v>10</v>
      </c>
      <c r="C30">
        <v>5</v>
      </c>
      <c r="D30">
        <v>23.554666666666598</v>
      </c>
      <c r="E30">
        <v>500</v>
      </c>
      <c r="F30" t="b">
        <v>1</v>
      </c>
      <c r="G30">
        <v>42.857142857142797</v>
      </c>
      <c r="H30">
        <v>18.528820543435501</v>
      </c>
      <c r="I30">
        <v>3.0227087925565801</v>
      </c>
      <c r="J30">
        <v>0.45670995790693603</v>
      </c>
      <c r="K30">
        <f t="shared" si="2"/>
        <v>0.214285714285714</v>
      </c>
      <c r="L30">
        <f>_xlfn.LOGNORM.DIST('Benign-NoIDS'!D8,'Hostile-No IDS'!I30,'Hostile-No IDS'!J30,TRUE)</f>
        <v>0.90991030035154774</v>
      </c>
      <c r="M30">
        <f t="shared" si="1"/>
        <v>0.38996155729351989</v>
      </c>
    </row>
    <row r="31" spans="1:13" x14ac:dyDescent="0.45">
      <c r="A31">
        <v>60</v>
      </c>
      <c r="B31">
        <v>10</v>
      </c>
      <c r="C31">
        <v>5</v>
      </c>
      <c r="D31">
        <v>20.893564356435601</v>
      </c>
      <c r="E31">
        <v>500</v>
      </c>
      <c r="F31" t="b">
        <v>1</v>
      </c>
      <c r="G31">
        <v>44.6902654867256</v>
      </c>
      <c r="H31">
        <v>10.0968539516234</v>
      </c>
      <c r="I31">
        <v>2.96245370938228</v>
      </c>
      <c r="J31">
        <v>0.36539429428895598</v>
      </c>
      <c r="K31">
        <f t="shared" si="2"/>
        <v>0.223451327433628</v>
      </c>
      <c r="L31">
        <f>_xlfn.LOGNORM.DIST('Benign-NoIDS'!D9,'Hostile-No IDS'!I31,'Hostile-No IDS'!J31,TRUE)</f>
        <v>0.9171122692869762</v>
      </c>
      <c r="M31">
        <f t="shared" si="1"/>
        <v>0.4098599079556835</v>
      </c>
    </row>
    <row r="32" spans="1:13" x14ac:dyDescent="0.45">
      <c r="A32">
        <v>70</v>
      </c>
      <c r="B32">
        <v>10</v>
      </c>
      <c r="C32">
        <v>5</v>
      </c>
      <c r="D32">
        <v>20.189931350114399</v>
      </c>
      <c r="E32">
        <v>500</v>
      </c>
      <c r="F32" t="b">
        <v>1</v>
      </c>
      <c r="G32">
        <v>46.638207043756601</v>
      </c>
      <c r="H32">
        <v>8.5669564272540004</v>
      </c>
      <c r="I32">
        <v>2.9411962888048802</v>
      </c>
      <c r="J32">
        <v>0.33762677201698799</v>
      </c>
      <c r="K32">
        <f t="shared" si="2"/>
        <v>0.23319103521878301</v>
      </c>
      <c r="L32">
        <f>_xlfn.LOGNORM.DIST('Benign-NoIDS'!D10,'Hostile-No IDS'!I32,'Hostile-No IDS'!J32,TRUE)</f>
        <v>0.86115123735604593</v>
      </c>
      <c r="M32">
        <f t="shared" si="1"/>
        <v>0.40162549703798456</v>
      </c>
    </row>
    <row r="33" spans="1:13" x14ac:dyDescent="0.45">
      <c r="A33">
        <v>80</v>
      </c>
      <c r="B33">
        <v>10</v>
      </c>
      <c r="C33">
        <v>5</v>
      </c>
      <c r="D33">
        <v>19.7724137931034</v>
      </c>
      <c r="E33">
        <v>500</v>
      </c>
      <c r="F33" t="b">
        <v>1</v>
      </c>
      <c r="G33">
        <v>46.524064171122902</v>
      </c>
      <c r="H33">
        <v>6.8159593428852396</v>
      </c>
      <c r="I33">
        <v>2.9352459177756201</v>
      </c>
      <c r="J33">
        <v>0.30476329403899999</v>
      </c>
      <c r="K33">
        <f t="shared" si="2"/>
        <v>0.23262032085561452</v>
      </c>
      <c r="L33">
        <f>_xlfn.LOGNORM.DIST('Benign-NoIDS'!D11,'Hostile-No IDS'!I33,'Hostile-No IDS'!J33,TRUE)</f>
        <v>0.82309958340292311</v>
      </c>
      <c r="M33">
        <f t="shared" si="1"/>
        <v>0.38293937837462122</v>
      </c>
    </row>
    <row r="34" spans="1:13" x14ac:dyDescent="0.45">
      <c r="A34">
        <v>90</v>
      </c>
      <c r="B34">
        <v>10</v>
      </c>
      <c r="C34">
        <v>5</v>
      </c>
      <c r="D34">
        <v>19.542619542619502</v>
      </c>
      <c r="E34">
        <v>500</v>
      </c>
      <c r="F34" t="b">
        <v>1</v>
      </c>
      <c r="G34">
        <v>49.031600407747099</v>
      </c>
      <c r="H34">
        <v>6.9232964660654197</v>
      </c>
      <c r="I34">
        <v>2.9258168737128099</v>
      </c>
      <c r="J34">
        <v>0.29305069781145199</v>
      </c>
      <c r="K34">
        <f t="shared" si="2"/>
        <v>0.2451580020387355</v>
      </c>
      <c r="L34">
        <f>_xlfn.LOGNORM.DIST('Benign-NoIDS'!D12,'Hostile-No IDS'!I34,'Hostile-No IDS'!J34,TRUE)</f>
        <v>0.64813099128369445</v>
      </c>
      <c r="M34">
        <f t="shared" si="1"/>
        <v>0.31778899776499125</v>
      </c>
    </row>
    <row r="35" spans="1:13" x14ac:dyDescent="0.45">
      <c r="A35">
        <v>0</v>
      </c>
      <c r="B35">
        <v>1</v>
      </c>
      <c r="C35">
        <v>10</v>
      </c>
      <c r="D35">
        <v>955.95399999999995</v>
      </c>
      <c r="E35">
        <v>226</v>
      </c>
      <c r="F35" t="b">
        <v>0</v>
      </c>
      <c r="G35">
        <v>68.8705234159779</v>
      </c>
      <c r="H35">
        <v>1050.7405919002699</v>
      </c>
      <c r="I35">
        <v>6.3096461990447201</v>
      </c>
      <c r="J35">
        <v>1.13089541115861</v>
      </c>
      <c r="K35">
        <f t="shared" si="2"/>
        <v>0.34435261707988951</v>
      </c>
      <c r="L35">
        <f>_xlfn.LOGNORM.DIST('Benign-NoIDS'!D13,'Hostile-No IDS'!I35,'Hostile-No IDS'!J35,TRUE)</f>
        <v>0.77725260823470821</v>
      </c>
      <c r="M35">
        <f t="shared" si="1"/>
        <v>0.53529793955558369</v>
      </c>
    </row>
    <row r="36" spans="1:13" x14ac:dyDescent="0.45">
      <c r="A36">
        <v>1</v>
      </c>
      <c r="B36">
        <v>1</v>
      </c>
      <c r="C36">
        <v>10</v>
      </c>
      <c r="D36">
        <v>954.39400000000001</v>
      </c>
      <c r="E36">
        <v>246</v>
      </c>
      <c r="F36" t="b">
        <v>0</v>
      </c>
      <c r="G36">
        <v>67.024128686327003</v>
      </c>
      <c r="H36">
        <v>1012.8434699168</v>
      </c>
      <c r="I36">
        <v>6.3116366487476103</v>
      </c>
      <c r="J36">
        <v>1.1302966649049799</v>
      </c>
      <c r="K36">
        <f t="shared" si="2"/>
        <v>0.335120643431635</v>
      </c>
      <c r="L36">
        <f>_xlfn.LOGNORM.DIST('Benign-NoIDS'!D14,'Hostile-No IDS'!I36,'Hostile-No IDS'!J36,TRUE)</f>
        <v>0.78196207227377978</v>
      </c>
      <c r="M36">
        <f t="shared" si="1"/>
        <v>0.52410326559904752</v>
      </c>
    </row>
    <row r="37" spans="1:13" x14ac:dyDescent="0.45">
      <c r="A37">
        <v>10</v>
      </c>
      <c r="B37">
        <v>1</v>
      </c>
      <c r="C37">
        <v>10</v>
      </c>
      <c r="D37">
        <v>627.48599999999999</v>
      </c>
      <c r="E37">
        <v>329</v>
      </c>
      <c r="F37" t="b">
        <v>0</v>
      </c>
      <c r="G37">
        <v>60.313630880578998</v>
      </c>
      <c r="H37">
        <v>650.02287751014796</v>
      </c>
      <c r="I37">
        <v>5.9595094320943902</v>
      </c>
      <c r="J37">
        <v>1.03228318897464</v>
      </c>
      <c r="K37">
        <f t="shared" si="2"/>
        <v>0.30156815440289497</v>
      </c>
      <c r="L37">
        <f>_xlfn.LOGNORM.DIST('Benign-NoIDS'!D15,'Hostile-No IDS'!I37,'Hostile-No IDS'!J37,TRUE)</f>
        <v>0.80478562208357296</v>
      </c>
      <c r="M37">
        <f t="shared" si="1"/>
        <v>0.4853954294834576</v>
      </c>
    </row>
    <row r="38" spans="1:13" x14ac:dyDescent="0.45">
      <c r="A38">
        <v>20</v>
      </c>
      <c r="B38">
        <v>1</v>
      </c>
      <c r="C38">
        <v>10</v>
      </c>
      <c r="D38">
        <v>331.93599999999998</v>
      </c>
      <c r="E38">
        <v>350</v>
      </c>
      <c r="F38" t="b">
        <v>0</v>
      </c>
      <c r="G38">
        <v>58.823529411764703</v>
      </c>
      <c r="H38">
        <v>349.07463687328499</v>
      </c>
      <c r="I38">
        <v>5.4253658059754102</v>
      </c>
      <c r="J38">
        <v>0.86583944549548397</v>
      </c>
      <c r="K38">
        <f t="shared" si="2"/>
        <v>0.29411764705882354</v>
      </c>
      <c r="L38">
        <f>_xlfn.LOGNORM.DIST('Benign-NoIDS'!D16,'Hostile-No IDS'!I38,'Hostile-No IDS'!J38,TRUE)</f>
        <v>0.82591616980934845</v>
      </c>
      <c r="M38">
        <f t="shared" si="1"/>
        <v>0.48583304106432257</v>
      </c>
    </row>
    <row r="39" spans="1:13" x14ac:dyDescent="0.45">
      <c r="A39">
        <v>30</v>
      </c>
      <c r="B39">
        <v>1</v>
      </c>
      <c r="C39">
        <v>10</v>
      </c>
      <c r="D39">
        <v>211.64400000000001</v>
      </c>
      <c r="E39">
        <v>434</v>
      </c>
      <c r="F39" t="b">
        <v>0</v>
      </c>
      <c r="G39">
        <v>53.533190578158397</v>
      </c>
      <c r="H39">
        <v>183.249387283777</v>
      </c>
      <c r="I39">
        <v>5.0683621082250401</v>
      </c>
      <c r="J39">
        <v>0.74965356671821903</v>
      </c>
      <c r="K39">
        <f t="shared" si="2"/>
        <v>0.26766595289079198</v>
      </c>
      <c r="L39">
        <f>_xlfn.LOGNORM.DIST('Benign-NoIDS'!D17,'Hostile-No IDS'!I39,'Hostile-No IDS'!J39,TRUE)</f>
        <v>0.82228178557218823</v>
      </c>
      <c r="M39">
        <f t="shared" si="1"/>
        <v>0.44019367535984327</v>
      </c>
    </row>
    <row r="40" spans="1:13" x14ac:dyDescent="0.45">
      <c r="A40">
        <v>40</v>
      </c>
      <c r="B40">
        <v>1</v>
      </c>
      <c r="C40">
        <v>10</v>
      </c>
      <c r="D40">
        <v>138.852</v>
      </c>
      <c r="E40">
        <v>491</v>
      </c>
      <c r="F40" t="b">
        <v>0</v>
      </c>
      <c r="G40">
        <v>50.454086781029197</v>
      </c>
      <c r="H40">
        <v>91.120007723963795</v>
      </c>
      <c r="I40">
        <v>4.7613336165914202</v>
      </c>
      <c r="J40">
        <v>0.584479556297265</v>
      </c>
      <c r="K40">
        <f t="shared" si="2"/>
        <v>0.25227043390514597</v>
      </c>
      <c r="L40">
        <f>_xlfn.LOGNORM.DIST('Benign-NoIDS'!D18,'Hostile-No IDS'!I40,'Hostile-No IDS'!J40,TRUE)</f>
        <v>0.78157653475430633</v>
      </c>
      <c r="M40">
        <f t="shared" si="1"/>
        <v>0.39433730310509851</v>
      </c>
    </row>
    <row r="41" spans="1:13" x14ac:dyDescent="0.45">
      <c r="A41">
        <v>50</v>
      </c>
      <c r="B41">
        <v>1</v>
      </c>
      <c r="C41">
        <v>10</v>
      </c>
      <c r="D41">
        <v>106.512</v>
      </c>
      <c r="E41">
        <v>461</v>
      </c>
      <c r="F41" t="b">
        <v>0</v>
      </c>
      <c r="G41">
        <v>52.029136316337102</v>
      </c>
      <c r="H41">
        <v>58.678618051491803</v>
      </c>
      <c r="I41">
        <v>4.5499381599080699</v>
      </c>
      <c r="J41">
        <v>0.48628619436600201</v>
      </c>
      <c r="K41">
        <f t="shared" si="2"/>
        <v>0.2601456815816855</v>
      </c>
      <c r="L41">
        <f>_xlfn.LOGNORM.DIST('Benign-NoIDS'!D19,'Hostile-No IDS'!I41,'Hostile-No IDS'!J41,TRUE)</f>
        <v>0.72728036083990988</v>
      </c>
      <c r="M41">
        <f t="shared" si="1"/>
        <v>0.37839769034334508</v>
      </c>
    </row>
    <row r="42" spans="1:13" x14ac:dyDescent="0.45">
      <c r="A42">
        <v>60</v>
      </c>
      <c r="B42">
        <v>1</v>
      </c>
      <c r="C42">
        <v>10</v>
      </c>
      <c r="D42">
        <v>90.781999999999996</v>
      </c>
      <c r="E42">
        <v>490</v>
      </c>
      <c r="F42" t="b">
        <v>0</v>
      </c>
      <c r="G42">
        <v>50.505050505050498</v>
      </c>
      <c r="H42">
        <v>46.165278531421897</v>
      </c>
      <c r="I42">
        <v>4.4109618545504201</v>
      </c>
      <c r="J42">
        <v>0.43859146947995997</v>
      </c>
      <c r="K42">
        <f t="shared" si="2"/>
        <v>0.25252525252525249</v>
      </c>
      <c r="L42">
        <f>_xlfn.LOGNORM.DIST('Benign-NoIDS'!D20,'Hostile-No IDS'!I42,'Hostile-No IDS'!J42,TRUE)</f>
        <v>0.71503582162418178</v>
      </c>
      <c r="M42">
        <f t="shared" si="1"/>
        <v>0.36112920284049577</v>
      </c>
    </row>
    <row r="43" spans="1:13" x14ac:dyDescent="0.45">
      <c r="A43">
        <v>70</v>
      </c>
      <c r="B43">
        <v>1</v>
      </c>
      <c r="C43">
        <v>10</v>
      </c>
      <c r="D43">
        <v>79.626000000000005</v>
      </c>
      <c r="E43">
        <v>469</v>
      </c>
      <c r="F43" t="b">
        <v>0</v>
      </c>
      <c r="G43">
        <v>51.599587203302299</v>
      </c>
      <c r="H43">
        <v>32.465213755778898</v>
      </c>
      <c r="I43">
        <v>4.3115271033181903</v>
      </c>
      <c r="J43">
        <v>0.36841416772529201</v>
      </c>
      <c r="K43">
        <f t="shared" si="2"/>
        <v>0.2579979360165115</v>
      </c>
      <c r="L43">
        <f>_xlfn.LOGNORM.DIST('Benign-NoIDS'!D21,'Hostile-No IDS'!I43,'Hostile-No IDS'!J43,TRUE)</f>
        <v>0.66481789910387123</v>
      </c>
      <c r="M43">
        <f t="shared" si="1"/>
        <v>0.34304329159126434</v>
      </c>
    </row>
    <row r="44" spans="1:13" x14ac:dyDescent="0.45">
      <c r="A44">
        <v>80</v>
      </c>
      <c r="B44">
        <v>1</v>
      </c>
      <c r="C44">
        <v>10</v>
      </c>
      <c r="D44">
        <v>73.08</v>
      </c>
      <c r="E44">
        <v>396</v>
      </c>
      <c r="F44" t="b">
        <v>0</v>
      </c>
      <c r="G44">
        <v>55.803571428571402</v>
      </c>
      <c r="H44">
        <v>25.332688175169199</v>
      </c>
      <c r="I44">
        <v>4.24162511304697</v>
      </c>
      <c r="J44">
        <v>0.328547458975672</v>
      </c>
      <c r="K44">
        <f t="shared" si="2"/>
        <v>0.27901785714285698</v>
      </c>
      <c r="L44">
        <f>_xlfn.LOGNORM.DIST('Benign-NoIDS'!D22,'Hostile-No IDS'!I44,'Hostile-No IDS'!J44,TRUE)</f>
        <v>0.68345278189012437</v>
      </c>
      <c r="M44">
        <f t="shared" si="1"/>
        <v>0.38139106132261391</v>
      </c>
    </row>
    <row r="45" spans="1:13" x14ac:dyDescent="0.45">
      <c r="A45">
        <v>90</v>
      </c>
      <c r="B45">
        <v>1</v>
      </c>
      <c r="C45">
        <v>10</v>
      </c>
      <c r="D45">
        <v>70.097999999999999</v>
      </c>
      <c r="E45">
        <v>398</v>
      </c>
      <c r="F45" t="b">
        <v>0</v>
      </c>
      <c r="G45">
        <v>55.679287305122401</v>
      </c>
      <c r="H45">
        <v>20.5962328014426</v>
      </c>
      <c r="I45">
        <v>4.2094986811810804</v>
      </c>
      <c r="J45">
        <v>0.30384320516278102</v>
      </c>
      <c r="K45">
        <f t="shared" si="2"/>
        <v>0.27839643652561202</v>
      </c>
      <c r="L45">
        <f>_xlfn.LOGNORM.DIST('Benign-NoIDS'!D23,'Hostile-No IDS'!I45,'Hostile-No IDS'!J45,TRUE)</f>
        <v>0.56804961000606835</v>
      </c>
      <c r="M45">
        <f t="shared" si="1"/>
        <v>0.31628597439090611</v>
      </c>
    </row>
    <row r="46" spans="1:13" x14ac:dyDescent="0.45">
      <c r="A46">
        <v>0</v>
      </c>
      <c r="B46">
        <v>5</v>
      </c>
      <c r="C46">
        <v>10</v>
      </c>
      <c r="D46">
        <v>460.07</v>
      </c>
      <c r="E46">
        <v>500</v>
      </c>
      <c r="F46" t="b">
        <v>1</v>
      </c>
      <c r="G46">
        <v>28.571428571428498</v>
      </c>
      <c r="H46">
        <v>502.82169142433997</v>
      </c>
      <c r="I46">
        <v>5.65576545990369</v>
      </c>
      <c r="J46">
        <v>1.01205796793325</v>
      </c>
      <c r="K46">
        <f t="shared" ref="K46:K56" si="3">(0.5*(G46/100))</f>
        <v>0.14285714285714249</v>
      </c>
      <c r="L46">
        <f>_xlfn.LOGNORM.DIST('Benign-NoIDS'!D13,'Hostile-No IDS'!I46,'Hostile-No IDS'!J46,TRUE)</f>
        <v>0.93301440617423248</v>
      </c>
      <c r="M46">
        <f t="shared" si="1"/>
        <v>0.26657554462120858</v>
      </c>
    </row>
    <row r="47" spans="1:13" x14ac:dyDescent="0.45">
      <c r="A47">
        <v>1</v>
      </c>
      <c r="B47">
        <v>5</v>
      </c>
      <c r="C47">
        <v>10</v>
      </c>
      <c r="D47">
        <v>499.77142857142798</v>
      </c>
      <c r="E47">
        <v>500</v>
      </c>
      <c r="F47" t="b">
        <v>1</v>
      </c>
      <c r="G47">
        <v>25.925925925925899</v>
      </c>
      <c r="H47">
        <v>602.72315396739702</v>
      </c>
      <c r="I47">
        <v>5.6759463490701396</v>
      </c>
      <c r="J47">
        <v>1.0833498471891301</v>
      </c>
      <c r="K47">
        <f t="shared" si="3"/>
        <v>0.12962962962962948</v>
      </c>
      <c r="L47">
        <f>_xlfn.LOGNORM.DIST('Benign-NoIDS'!D14,'Hostile-No IDS'!I47,'Hostile-No IDS'!J47,TRUE)</f>
        <v>0.9191489244346468</v>
      </c>
      <c r="M47">
        <f t="shared" si="1"/>
        <v>0.23829786929787114</v>
      </c>
    </row>
    <row r="48" spans="1:13" x14ac:dyDescent="0.45">
      <c r="A48">
        <v>10</v>
      </c>
      <c r="B48">
        <v>5</v>
      </c>
      <c r="C48">
        <v>10</v>
      </c>
      <c r="D48">
        <v>272.47552447552403</v>
      </c>
      <c r="E48">
        <v>500</v>
      </c>
      <c r="F48" t="b">
        <v>1</v>
      </c>
      <c r="G48">
        <v>22.239502332814901</v>
      </c>
      <c r="H48">
        <v>387.04736093661398</v>
      </c>
      <c r="I48">
        <v>5.1321492258649304</v>
      </c>
      <c r="J48">
        <v>0.92920913671134597</v>
      </c>
      <c r="K48">
        <f t="shared" si="3"/>
        <v>0.1111975116640745</v>
      </c>
      <c r="L48">
        <f>_xlfn.LOGNORM.DIST('Benign-NoIDS'!D15,'Hostile-No IDS'!I48,'Hostile-No IDS'!J48,TRUE)</f>
        <v>0.96744485666600122</v>
      </c>
      <c r="M48">
        <f t="shared" si="1"/>
        <v>0.21515492146693313</v>
      </c>
    </row>
    <row r="49" spans="1:13" x14ac:dyDescent="0.45">
      <c r="A49">
        <v>20</v>
      </c>
      <c r="B49">
        <v>5</v>
      </c>
      <c r="C49">
        <v>10</v>
      </c>
      <c r="D49">
        <v>215.046153846153</v>
      </c>
      <c r="E49">
        <v>500</v>
      </c>
      <c r="F49" t="b">
        <v>1</v>
      </c>
      <c r="G49">
        <v>20.634920634920601</v>
      </c>
      <c r="H49">
        <v>235.07959600518399</v>
      </c>
      <c r="I49">
        <v>4.9807753812925197</v>
      </c>
      <c r="J49">
        <v>0.88845103157537197</v>
      </c>
      <c r="K49">
        <f t="shared" si="3"/>
        <v>0.103174603174603</v>
      </c>
      <c r="L49">
        <f>_xlfn.LOGNORM.DIST('Benign-NoIDS'!D16,'Hostile-No IDS'!I49,'Hostile-No IDS'!J49,TRUE)</f>
        <v>0.92141936398868529</v>
      </c>
      <c r="M49">
        <f t="shared" si="1"/>
        <v>0.19013415447385537</v>
      </c>
    </row>
    <row r="50" spans="1:13" x14ac:dyDescent="0.45">
      <c r="A50">
        <v>30</v>
      </c>
      <c r="B50">
        <v>5</v>
      </c>
      <c r="C50">
        <v>10</v>
      </c>
      <c r="D50">
        <v>138.03960396039599</v>
      </c>
      <c r="E50">
        <v>500</v>
      </c>
      <c r="F50" t="b">
        <v>1</v>
      </c>
      <c r="G50">
        <v>16.805324459234601</v>
      </c>
      <c r="H50">
        <v>95.011780405598003</v>
      </c>
      <c r="I50">
        <v>4.7194757937234302</v>
      </c>
      <c r="J50">
        <v>0.71146000108010399</v>
      </c>
      <c r="K50">
        <f t="shared" si="3"/>
        <v>8.4026622296173012E-2</v>
      </c>
      <c r="L50">
        <f>_xlfn.LOGNORM.DIST('Benign-NoIDS'!D17,'Hostile-No IDS'!I50,'Hostile-No IDS'!J50,TRUE)</f>
        <v>0.92841466180468424</v>
      </c>
      <c r="M50">
        <f t="shared" si="1"/>
        <v>0.15602309624338281</v>
      </c>
    </row>
    <row r="51" spans="1:13" x14ac:dyDescent="0.45">
      <c r="A51">
        <v>40</v>
      </c>
      <c r="B51">
        <v>5</v>
      </c>
      <c r="C51">
        <v>10</v>
      </c>
      <c r="D51">
        <v>114.09876543209801</v>
      </c>
      <c r="E51">
        <v>500</v>
      </c>
      <c r="F51" t="b">
        <v>1</v>
      </c>
      <c r="G51">
        <v>13.941480206540399</v>
      </c>
      <c r="H51">
        <v>62.750817711459199</v>
      </c>
      <c r="I51">
        <v>4.5608411539856402</v>
      </c>
      <c r="J51">
        <v>0.69280964507407405</v>
      </c>
      <c r="K51">
        <f t="shared" si="3"/>
        <v>6.9707401032701996E-2</v>
      </c>
      <c r="L51">
        <f>_xlfn.LOGNORM.DIST('Benign-NoIDS'!D18,'Hostile-No IDS'!I51,'Hostile-No IDS'!J51,TRUE)</f>
        <v>0.82775785421686077</v>
      </c>
      <c r="M51">
        <f t="shared" si="1"/>
        <v>0.11540169740372719</v>
      </c>
    </row>
    <row r="52" spans="1:13" x14ac:dyDescent="0.45">
      <c r="A52">
        <v>50</v>
      </c>
      <c r="B52">
        <v>5</v>
      </c>
      <c r="C52">
        <v>10</v>
      </c>
      <c r="D52">
        <v>85.82</v>
      </c>
      <c r="E52">
        <v>500</v>
      </c>
      <c r="F52" t="b">
        <v>1</v>
      </c>
      <c r="G52">
        <v>16.6666666666666</v>
      </c>
      <c r="H52">
        <v>38.860636779510997</v>
      </c>
      <c r="I52">
        <v>4.3367066982670801</v>
      </c>
      <c r="J52">
        <v>0.561594127813001</v>
      </c>
      <c r="K52">
        <f t="shared" si="3"/>
        <v>8.3333333333332996E-2</v>
      </c>
      <c r="L52">
        <f>_xlfn.LOGNORM.DIST('Benign-NoIDS'!D19,'Hostile-No IDS'!I52,'Hostile-No IDS'!J52,TRUE)</f>
        <v>0.81679594313093495</v>
      </c>
      <c r="M52">
        <f t="shared" si="1"/>
        <v>0.1361326571884886</v>
      </c>
    </row>
    <row r="53" spans="1:13" x14ac:dyDescent="0.45">
      <c r="A53">
        <v>60</v>
      </c>
      <c r="B53">
        <v>5</v>
      </c>
      <c r="C53">
        <v>10</v>
      </c>
      <c r="D53">
        <v>71.439024390243901</v>
      </c>
      <c r="E53">
        <v>500</v>
      </c>
      <c r="F53" t="b">
        <v>1</v>
      </c>
      <c r="G53">
        <v>14.0893470790378</v>
      </c>
      <c r="H53">
        <v>21.920224361841498</v>
      </c>
      <c r="I53">
        <v>4.18304059325341</v>
      </c>
      <c r="J53">
        <v>0.52708985308984202</v>
      </c>
      <c r="K53">
        <f t="shared" si="3"/>
        <v>7.0446735395189003E-2</v>
      </c>
      <c r="L53">
        <f>_xlfn.LOGNORM.DIST('Benign-NoIDS'!D20,'Hostile-No IDS'!I53,'Hostile-No IDS'!J53,TRUE)</f>
        <v>0.81731442340301563</v>
      </c>
      <c r="M53">
        <f t="shared" si="1"/>
        <v>0.11515426584028741</v>
      </c>
    </row>
    <row r="54" spans="1:13" x14ac:dyDescent="0.45">
      <c r="A54">
        <v>70</v>
      </c>
      <c r="B54">
        <v>5</v>
      </c>
      <c r="C54">
        <v>10</v>
      </c>
      <c r="D54">
        <v>72.898550724637602</v>
      </c>
      <c r="E54">
        <v>500</v>
      </c>
      <c r="F54" t="b">
        <v>1</v>
      </c>
      <c r="G54">
        <v>12.126537785588701</v>
      </c>
      <c r="H54">
        <v>32.0863471641647</v>
      </c>
      <c r="I54">
        <v>4.1827391682255799</v>
      </c>
      <c r="J54">
        <v>0.56976891555588505</v>
      </c>
      <c r="K54">
        <f t="shared" si="3"/>
        <v>6.0632688927943504E-2</v>
      </c>
      <c r="L54">
        <f>_xlfn.LOGNORM.DIST('Benign-NoIDS'!D21,'Hostile-No IDS'!I54,'Hostile-No IDS'!J54,TRUE)</f>
        <v>0.69190617156649614</v>
      </c>
      <c r="M54">
        <f t="shared" si="1"/>
        <v>8.3904263335831342E-2</v>
      </c>
    </row>
    <row r="55" spans="1:13" x14ac:dyDescent="0.45">
      <c r="A55">
        <v>80</v>
      </c>
      <c r="B55">
        <v>5</v>
      </c>
      <c r="C55">
        <v>10</v>
      </c>
      <c r="D55">
        <v>70.851351351351298</v>
      </c>
      <c r="E55">
        <v>500</v>
      </c>
      <c r="F55" t="b">
        <v>1</v>
      </c>
      <c r="G55">
        <v>12.891986062717701</v>
      </c>
      <c r="H55">
        <v>15.682362863999399</v>
      </c>
      <c r="I55">
        <v>4.1828800424763699</v>
      </c>
      <c r="J55">
        <v>0.52881240229625204</v>
      </c>
      <c r="K55">
        <f t="shared" si="3"/>
        <v>6.4459930313588501E-2</v>
      </c>
      <c r="L55">
        <f>_xlfn.LOGNORM.DIST('Benign-NoIDS'!D22,'Hostile-No IDS'!I55,'Hostile-No IDS'!J55,TRUE)</f>
        <v>0.65824533184308642</v>
      </c>
      <c r="M55">
        <f t="shared" si="1"/>
        <v>8.4860896439700573E-2</v>
      </c>
    </row>
    <row r="56" spans="1:13" x14ac:dyDescent="0.45">
      <c r="A56">
        <v>90</v>
      </c>
      <c r="B56">
        <v>5</v>
      </c>
      <c r="C56">
        <v>10</v>
      </c>
      <c r="D56">
        <v>66.171717171717106</v>
      </c>
      <c r="E56">
        <v>500</v>
      </c>
      <c r="F56" t="b">
        <v>1</v>
      </c>
      <c r="G56">
        <v>16.5275459098497</v>
      </c>
      <c r="H56">
        <v>12.6507565346418</v>
      </c>
      <c r="I56">
        <v>4.1339848867439803</v>
      </c>
      <c r="J56">
        <v>0.45397474325248199</v>
      </c>
      <c r="K56">
        <f t="shared" si="3"/>
        <v>8.2637729549248501E-2</v>
      </c>
      <c r="L56">
        <f>_xlfn.LOGNORM.DIST('Benign-NoIDS'!D23,'Hostile-No IDS'!I56,'Hostile-No IDS'!J56,TRUE)</f>
        <v>0.61066920660834079</v>
      </c>
      <c r="M56">
        <f t="shared" si="1"/>
        <v>0.10092863347950845</v>
      </c>
    </row>
    <row r="57" spans="1:13" x14ac:dyDescent="0.45">
      <c r="A57">
        <v>0</v>
      </c>
      <c r="B57">
        <v>10</v>
      </c>
      <c r="C57">
        <v>10</v>
      </c>
      <c r="D57">
        <v>360.72941176470499</v>
      </c>
      <c r="E57">
        <v>500</v>
      </c>
      <c r="F57" t="b">
        <v>1</v>
      </c>
      <c r="G57">
        <v>14.5299145299145</v>
      </c>
      <c r="H57">
        <v>397.58716888595001</v>
      </c>
      <c r="I57">
        <v>5.41229887121498</v>
      </c>
      <c r="J57">
        <v>1.05092856514882</v>
      </c>
      <c r="K57">
        <f t="shared" ref="K57:K78" si="4">(0.5*(G57/100))</f>
        <v>7.2649572649572502E-2</v>
      </c>
      <c r="L57">
        <f>_xlfn.LOGNORM.DIST('Benign-NoIDS'!D13,'Hostile-No IDS'!I57,'Hostile-No IDS'!J57,TRUE)</f>
        <v>0.9530194089961328</v>
      </c>
      <c r="M57">
        <f t="shared" si="1"/>
        <v>0.13847290558063441</v>
      </c>
    </row>
    <row r="58" spans="1:13" x14ac:dyDescent="0.45">
      <c r="A58">
        <v>1</v>
      </c>
      <c r="B58">
        <v>10</v>
      </c>
      <c r="C58">
        <v>10</v>
      </c>
      <c r="D58">
        <v>340.25</v>
      </c>
      <c r="E58">
        <v>500</v>
      </c>
      <c r="F58" t="b">
        <v>1</v>
      </c>
      <c r="G58">
        <v>13.1944444444444</v>
      </c>
      <c r="H58">
        <v>362.28269348673001</v>
      </c>
      <c r="I58">
        <v>5.3968142267054704</v>
      </c>
      <c r="J58">
        <v>1.02082686897473</v>
      </c>
      <c r="K58">
        <f t="shared" si="4"/>
        <v>6.5972222222222002E-2</v>
      </c>
      <c r="L58">
        <f>_xlfn.LOGNORM.DIST('Benign-NoIDS'!D14,'Hostile-No IDS'!I58,'Hostile-No IDS'!J58,TRUE)</f>
        <v>0.96067001430037446</v>
      </c>
      <c r="M58">
        <f t="shared" si="1"/>
        <v>0.12675507133129899</v>
      </c>
    </row>
    <row r="59" spans="1:13" x14ac:dyDescent="0.45">
      <c r="A59">
        <v>10</v>
      </c>
      <c r="B59">
        <v>10</v>
      </c>
      <c r="C59">
        <v>10</v>
      </c>
      <c r="D59">
        <v>288.47540983606501</v>
      </c>
      <c r="E59">
        <v>500</v>
      </c>
      <c r="F59" t="b">
        <v>1</v>
      </c>
      <c r="G59">
        <v>10.8734402852049</v>
      </c>
      <c r="H59">
        <v>359.02235801118599</v>
      </c>
      <c r="I59">
        <v>5.1398225622483702</v>
      </c>
      <c r="J59">
        <v>1.0784415550867701</v>
      </c>
      <c r="K59">
        <f t="shared" si="4"/>
        <v>5.4367201426024497E-2</v>
      </c>
      <c r="L59">
        <f>_xlfn.LOGNORM.DIST('Benign-NoIDS'!D15,'Hostile-No IDS'!I59,'Hostile-No IDS'!J59,TRUE)</f>
        <v>0.94319198843084795</v>
      </c>
      <c r="M59">
        <f t="shared" si="1"/>
        <v>0.10255741763686496</v>
      </c>
    </row>
    <row r="60" spans="1:13" x14ac:dyDescent="0.45">
      <c r="A60">
        <v>20</v>
      </c>
      <c r="B60">
        <v>10</v>
      </c>
      <c r="C60">
        <v>10</v>
      </c>
      <c r="D60">
        <v>162.981818181818</v>
      </c>
      <c r="E60">
        <v>500</v>
      </c>
      <c r="F60" t="b">
        <v>1</v>
      </c>
      <c r="G60">
        <v>9.9099099099099099</v>
      </c>
      <c r="H60">
        <v>157.56873760586799</v>
      </c>
      <c r="I60">
        <v>4.7493574193231103</v>
      </c>
      <c r="J60">
        <v>0.915522301247227</v>
      </c>
      <c r="K60">
        <f t="shared" si="4"/>
        <v>4.954954954954955E-2</v>
      </c>
      <c r="L60">
        <f>_xlfn.LOGNORM.DIST('Benign-NoIDS'!D16,'Hostile-No IDS'!I60,'Hostile-No IDS'!J60,TRUE)</f>
        <v>0.94798517600369303</v>
      </c>
      <c r="M60">
        <f t="shared" si="1"/>
        <v>9.394447690126688E-2</v>
      </c>
    </row>
    <row r="61" spans="1:13" x14ac:dyDescent="0.45">
      <c r="A61">
        <v>30</v>
      </c>
      <c r="B61">
        <v>10</v>
      </c>
      <c r="C61">
        <v>10</v>
      </c>
      <c r="D61">
        <v>105.02</v>
      </c>
      <c r="E61">
        <v>500</v>
      </c>
      <c r="F61" t="b">
        <v>1</v>
      </c>
      <c r="G61">
        <v>9.0909090909090899</v>
      </c>
      <c r="H61">
        <v>57.705618161032902</v>
      </c>
      <c r="I61">
        <v>4.44700897020053</v>
      </c>
      <c r="J61">
        <v>0.78581762494316298</v>
      </c>
      <c r="K61">
        <f t="shared" si="4"/>
        <v>4.5454545454545449E-2</v>
      </c>
      <c r="L61">
        <f>_xlfn.LOGNORM.DIST('Benign-NoIDS'!D17,'Hostile-No IDS'!I61,'Hostile-No IDS'!J61,TRUE)</f>
        <v>0.95276515936026773</v>
      </c>
      <c r="M61">
        <f t="shared" si="1"/>
        <v>8.6615014487297054E-2</v>
      </c>
    </row>
    <row r="62" spans="1:13" x14ac:dyDescent="0.45">
      <c r="A62">
        <v>40</v>
      </c>
      <c r="B62">
        <v>10</v>
      </c>
      <c r="C62">
        <v>10</v>
      </c>
      <c r="D62">
        <v>91.290322580645096</v>
      </c>
      <c r="E62">
        <v>500</v>
      </c>
      <c r="F62" t="b">
        <v>1</v>
      </c>
      <c r="G62">
        <v>5.8380414312617699</v>
      </c>
      <c r="H62">
        <v>49.202434593142499</v>
      </c>
      <c r="I62">
        <v>4.2753833058312303</v>
      </c>
      <c r="J62">
        <v>0.88444733638536199</v>
      </c>
      <c r="K62">
        <f t="shared" si="4"/>
        <v>2.9190207156308851E-2</v>
      </c>
      <c r="L62">
        <f>_xlfn.LOGNORM.DIST('Benign-NoIDS'!D18,'Hostile-No IDS'!I62,'Hostile-No IDS'!J62,TRUE)</f>
        <v>0.85616859658964928</v>
      </c>
      <c r="M62">
        <f t="shared" si="1"/>
        <v>4.9983477390356162E-2</v>
      </c>
    </row>
    <row r="63" spans="1:13" x14ac:dyDescent="0.45">
      <c r="A63">
        <v>50</v>
      </c>
      <c r="B63">
        <v>10</v>
      </c>
      <c r="C63">
        <v>10</v>
      </c>
      <c r="D63">
        <v>79.382352941176407</v>
      </c>
      <c r="E63">
        <v>500</v>
      </c>
      <c r="F63" t="b">
        <v>1</v>
      </c>
      <c r="G63">
        <v>6.3670411985018696</v>
      </c>
      <c r="H63">
        <v>26.363444279833701</v>
      </c>
      <c r="I63">
        <v>4.2034881871713399</v>
      </c>
      <c r="J63">
        <v>0.79020645747751095</v>
      </c>
      <c r="K63">
        <f t="shared" si="4"/>
        <v>3.1835205992509351E-2</v>
      </c>
      <c r="L63">
        <f>_xlfn.LOGNORM.DIST('Benign-NoIDS'!D19,'Hostile-No IDS'!I63,'Hostile-No IDS'!J63,TRUE)</f>
        <v>0.79117368275859468</v>
      </c>
      <c r="M63">
        <f t="shared" si="1"/>
        <v>5.0374354332944203E-2</v>
      </c>
    </row>
    <row r="64" spans="1:13" x14ac:dyDescent="0.45">
      <c r="A64">
        <v>60</v>
      </c>
      <c r="B64">
        <v>10</v>
      </c>
      <c r="C64">
        <v>10</v>
      </c>
      <c r="D64">
        <v>70.040000000000006</v>
      </c>
      <c r="E64">
        <v>500</v>
      </c>
      <c r="F64" t="b">
        <v>1</v>
      </c>
      <c r="G64">
        <v>4.7619047619047601</v>
      </c>
      <c r="H64">
        <v>18.079638639456601</v>
      </c>
      <c r="I64">
        <v>4.0582057028016401</v>
      </c>
      <c r="J64">
        <v>0.85978043157513595</v>
      </c>
      <c r="K64">
        <f t="shared" si="4"/>
        <v>2.3809523809523801E-2</v>
      </c>
      <c r="L64">
        <f>_xlfn.LOGNORM.DIST('Benign-NoIDS'!D20,'Hostile-No IDS'!I64,'Hostile-No IDS'!J64,TRUE)</f>
        <v>0.7580721809646499</v>
      </c>
      <c r="M64">
        <f t="shared" si="1"/>
        <v>3.6098675284030934E-2</v>
      </c>
    </row>
    <row r="65" spans="1:13" x14ac:dyDescent="0.45">
      <c r="A65">
        <v>70</v>
      </c>
      <c r="B65">
        <v>10</v>
      </c>
      <c r="C65">
        <v>10</v>
      </c>
      <c r="D65">
        <v>69.9444444444444</v>
      </c>
      <c r="E65">
        <v>500</v>
      </c>
      <c r="F65" t="b">
        <v>1</v>
      </c>
      <c r="G65">
        <v>6.7164179104477597</v>
      </c>
      <c r="H65">
        <v>26.802925687260799</v>
      </c>
      <c r="I65">
        <v>4.0888685191375096</v>
      </c>
      <c r="J65">
        <v>0.742655760723128</v>
      </c>
      <c r="K65">
        <f t="shared" si="4"/>
        <v>3.3582089552238799E-2</v>
      </c>
      <c r="L65">
        <f>_xlfn.LOGNORM.DIST('Benign-NoIDS'!D21,'Hostile-No IDS'!I65,'Hostile-No IDS'!J65,TRUE)</f>
        <v>0.69531330950413373</v>
      </c>
      <c r="M65">
        <f t="shared" si="1"/>
        <v>4.6700147653262698E-2</v>
      </c>
    </row>
    <row r="66" spans="1:13" x14ac:dyDescent="0.45">
      <c r="A66">
        <v>80</v>
      </c>
      <c r="B66">
        <v>10</v>
      </c>
      <c r="C66">
        <v>10</v>
      </c>
      <c r="D66">
        <v>66.6875</v>
      </c>
      <c r="E66">
        <v>500</v>
      </c>
      <c r="F66" t="b">
        <v>1</v>
      </c>
      <c r="G66">
        <v>6.0150375939849603</v>
      </c>
      <c r="H66">
        <v>15.621402811734001</v>
      </c>
      <c r="I66">
        <v>4.0507718043099903</v>
      </c>
      <c r="J66">
        <v>0.75549940229596002</v>
      </c>
      <c r="K66">
        <f t="shared" si="4"/>
        <v>3.00751879699248E-2</v>
      </c>
      <c r="L66">
        <f>_xlfn.LOGNORM.DIST('Benign-NoIDS'!D22,'Hostile-No IDS'!I66,'Hostile-No IDS'!J66,TRUE)</f>
        <v>0.67731990559970501</v>
      </c>
      <c r="M66">
        <f t="shared" si="1"/>
        <v>4.0741046953365695E-2</v>
      </c>
    </row>
    <row r="67" spans="1:13" x14ac:dyDescent="0.45">
      <c r="A67">
        <v>90</v>
      </c>
      <c r="B67">
        <v>10</v>
      </c>
      <c r="C67">
        <v>10</v>
      </c>
      <c r="D67">
        <v>65.354838709677395</v>
      </c>
      <c r="E67">
        <v>500</v>
      </c>
      <c r="F67" t="b">
        <v>1</v>
      </c>
      <c r="G67">
        <v>5.8380414312617699</v>
      </c>
      <c r="H67">
        <v>20.166884385210601</v>
      </c>
      <c r="I67">
        <v>4.0162494268878799</v>
      </c>
      <c r="J67">
        <v>0.77179979322826997</v>
      </c>
      <c r="K67">
        <f t="shared" si="4"/>
        <v>2.9190207156308851E-2</v>
      </c>
      <c r="L67">
        <f>_xlfn.LOGNORM.DIST('Benign-NoIDS'!D23,'Hostile-No IDS'!I67,'Hostile-No IDS'!J67,TRUE)</f>
        <v>0.62470785871639656</v>
      </c>
      <c r="M67">
        <f t="shared" ref="M67:M100" si="5">L67*G67/100</f>
        <v>3.6470703616211478E-2</v>
      </c>
    </row>
    <row r="68" spans="1:13" x14ac:dyDescent="0.45">
      <c r="A68">
        <v>0</v>
      </c>
      <c r="B68">
        <v>1</v>
      </c>
      <c r="C68">
        <v>15</v>
      </c>
      <c r="D68">
        <v>1240.1279999999999</v>
      </c>
      <c r="E68">
        <v>330</v>
      </c>
      <c r="F68" t="b">
        <v>0</v>
      </c>
      <c r="G68">
        <v>60.240963855421597</v>
      </c>
      <c r="H68">
        <v>1091.12027684076</v>
      </c>
      <c r="I68">
        <v>6.7763900384931102</v>
      </c>
      <c r="J68">
        <v>0.89195348929940199</v>
      </c>
      <c r="K68">
        <f t="shared" si="4"/>
        <v>0.30120481927710796</v>
      </c>
      <c r="L68">
        <f>_xlfn.LOGNORM.DIST('Benign-NoIDS'!D24,'Hostile-No IDS'!I68,'Hostile-No IDS'!J68,TRUE)</f>
        <v>0.79383484727918141</v>
      </c>
      <c r="M68">
        <f t="shared" si="5"/>
        <v>0.47821376342119293</v>
      </c>
    </row>
    <row r="69" spans="1:13" x14ac:dyDescent="0.45">
      <c r="A69">
        <v>1</v>
      </c>
      <c r="B69">
        <v>1</v>
      </c>
      <c r="C69">
        <v>15</v>
      </c>
      <c r="D69">
        <v>1274.9480000000001</v>
      </c>
      <c r="E69">
        <v>348</v>
      </c>
      <c r="F69" t="b">
        <v>0</v>
      </c>
      <c r="G69">
        <v>58.962264150943398</v>
      </c>
      <c r="H69">
        <v>1274.94276868526</v>
      </c>
      <c r="I69">
        <v>6.7533619004673904</v>
      </c>
      <c r="J69">
        <v>0.93370413101837801</v>
      </c>
      <c r="K69">
        <f t="shared" si="4"/>
        <v>0.294811320754717</v>
      </c>
      <c r="L69">
        <f>_xlfn.LOGNORM.DIST('Benign-NoIDS'!D25,'Hostile-No IDS'!I69,'Hostile-No IDS'!J69,TRUE)</f>
        <v>0.74719080974240792</v>
      </c>
      <c r="M69">
        <f t="shared" si="5"/>
        <v>0.44056061895189147</v>
      </c>
    </row>
    <row r="70" spans="1:13" x14ac:dyDescent="0.45">
      <c r="A70">
        <v>10</v>
      </c>
      <c r="B70">
        <v>1</v>
      </c>
      <c r="C70">
        <v>15</v>
      </c>
      <c r="D70">
        <v>892.67399999999998</v>
      </c>
      <c r="E70">
        <v>460</v>
      </c>
      <c r="F70" t="b">
        <v>0</v>
      </c>
      <c r="G70">
        <v>52.0833333333333</v>
      </c>
      <c r="H70">
        <v>786.05380024382202</v>
      </c>
      <c r="I70">
        <v>6.46388239460929</v>
      </c>
      <c r="J70">
        <v>0.850734954173612</v>
      </c>
      <c r="K70">
        <f t="shared" si="4"/>
        <v>0.26041666666666652</v>
      </c>
      <c r="L70">
        <f>_xlfn.LOGNORM.DIST('Benign-NoIDS'!D26,'Hostile-No IDS'!I70,'Hostile-No IDS'!J70,TRUE)</f>
        <v>0.77198384423844468</v>
      </c>
      <c r="M70">
        <f t="shared" si="5"/>
        <v>0.40207491887418967</v>
      </c>
    </row>
    <row r="71" spans="1:13" x14ac:dyDescent="0.45">
      <c r="A71">
        <v>20</v>
      </c>
      <c r="B71">
        <v>1</v>
      </c>
      <c r="C71">
        <v>15</v>
      </c>
      <c r="D71">
        <v>563.29921259842502</v>
      </c>
      <c r="E71">
        <v>500</v>
      </c>
      <c r="F71" t="b">
        <v>1</v>
      </c>
      <c r="G71">
        <v>43.246311010215599</v>
      </c>
      <c r="H71">
        <v>434.43433847561602</v>
      </c>
      <c r="I71">
        <v>6.0741876988895003</v>
      </c>
      <c r="J71">
        <v>0.76473705395245095</v>
      </c>
      <c r="K71">
        <f t="shared" si="4"/>
        <v>0.21623155505107799</v>
      </c>
      <c r="L71">
        <f>_xlfn.LOGNORM.DIST('Benign-NoIDS'!D27,'Hostile-No IDS'!I71,'Hostile-No IDS'!J71,TRUE)</f>
        <v>0.75412940862729105</v>
      </c>
      <c r="M71">
        <f t="shared" si="5"/>
        <v>0.32613314947445793</v>
      </c>
    </row>
    <row r="72" spans="1:13" x14ac:dyDescent="0.45">
      <c r="A72">
        <v>30</v>
      </c>
      <c r="B72">
        <v>1</v>
      </c>
      <c r="C72">
        <v>15</v>
      </c>
      <c r="D72">
        <v>337.26415094339598</v>
      </c>
      <c r="E72">
        <v>500</v>
      </c>
      <c r="F72" t="b">
        <v>1</v>
      </c>
      <c r="G72">
        <v>38.875305623471803</v>
      </c>
      <c r="H72">
        <v>206.38163946501399</v>
      </c>
      <c r="I72">
        <v>5.6398274449855004</v>
      </c>
      <c r="J72">
        <v>0.64807755105931597</v>
      </c>
      <c r="K72">
        <f t="shared" si="4"/>
        <v>0.194376528117359</v>
      </c>
      <c r="L72">
        <f>_xlfn.LOGNORM.DIST('Benign-NoIDS'!D28,'Hostile-No IDS'!I72,'Hostile-No IDS'!J72,TRUE)</f>
        <v>0.75527792485022238</v>
      </c>
      <c r="M72">
        <f t="shared" si="5"/>
        <v>0.29361660159213965</v>
      </c>
    </row>
    <row r="73" spans="1:13" x14ac:dyDescent="0.45">
      <c r="A73">
        <v>40</v>
      </c>
      <c r="B73">
        <v>1</v>
      </c>
      <c r="C73">
        <v>15</v>
      </c>
      <c r="D73">
        <v>246.37354085603101</v>
      </c>
      <c r="E73">
        <v>500</v>
      </c>
      <c r="F73" t="b">
        <v>1</v>
      </c>
      <c r="G73">
        <v>33.949801849405503</v>
      </c>
      <c r="H73">
        <v>137.88403953931299</v>
      </c>
      <c r="I73">
        <v>5.3616403813859401</v>
      </c>
      <c r="J73">
        <v>0.58721713243072204</v>
      </c>
      <c r="K73">
        <f t="shared" si="4"/>
        <v>0.16974900924702752</v>
      </c>
      <c r="L73">
        <f>_xlfn.LOGNORM.DIST('Benign-NoIDS'!D29,'Hostile-No IDS'!I73,'Hostile-No IDS'!J73,TRUE)</f>
        <v>0.72979156246973453</v>
      </c>
      <c r="M73">
        <f t="shared" si="5"/>
        <v>0.24776278937215526</v>
      </c>
    </row>
    <row r="74" spans="1:13" x14ac:dyDescent="0.45">
      <c r="A74">
        <v>50</v>
      </c>
      <c r="B74">
        <v>1</v>
      </c>
      <c r="C74">
        <v>15</v>
      </c>
      <c r="D74">
        <v>192.175609756097</v>
      </c>
      <c r="E74">
        <v>500</v>
      </c>
      <c r="F74" t="b">
        <v>1</v>
      </c>
      <c r="G74">
        <v>29.078014184397102</v>
      </c>
      <c r="H74">
        <v>85.300727476864196</v>
      </c>
      <c r="I74">
        <v>5.1531742874964896</v>
      </c>
      <c r="J74">
        <v>0.52802900614564896</v>
      </c>
      <c r="K74">
        <f t="shared" si="4"/>
        <v>0.1453900709219855</v>
      </c>
      <c r="L74">
        <f>_xlfn.LOGNORM.DIST('Benign-NoIDS'!D30,'Hostile-No IDS'!I74,'Hostile-No IDS'!J74,TRUE)</f>
        <v>0.65021745400161557</v>
      </c>
      <c r="M74">
        <f t="shared" si="5"/>
        <v>0.18907032350401548</v>
      </c>
    </row>
    <row r="75" spans="1:13" x14ac:dyDescent="0.45">
      <c r="A75">
        <v>60</v>
      </c>
      <c r="B75">
        <v>1</v>
      </c>
      <c r="C75">
        <v>15</v>
      </c>
      <c r="D75">
        <v>160.21938775510199</v>
      </c>
      <c r="E75">
        <v>500</v>
      </c>
      <c r="F75" t="b">
        <v>1</v>
      </c>
      <c r="G75">
        <v>28.160919540229798</v>
      </c>
      <c r="H75">
        <v>67.216434434480107</v>
      </c>
      <c r="I75">
        <v>4.9898161500086697</v>
      </c>
      <c r="J75">
        <v>0.485327958860859</v>
      </c>
      <c r="K75">
        <f t="shared" si="4"/>
        <v>0.140804597701149</v>
      </c>
      <c r="L75">
        <f>_xlfn.LOGNORM.DIST('Benign-NoIDS'!D31,'Hostile-No IDS'!I75,'Hostile-No IDS'!J75,TRUE)</f>
        <v>0.61644445679107851</v>
      </c>
      <c r="M75">
        <f t="shared" si="5"/>
        <v>0.17359642748714227</v>
      </c>
    </row>
    <row r="76" spans="1:13" x14ac:dyDescent="0.45">
      <c r="A76">
        <v>70</v>
      </c>
      <c r="B76">
        <v>1</v>
      </c>
      <c r="C76">
        <v>15</v>
      </c>
      <c r="D76">
        <v>138.60377358490501</v>
      </c>
      <c r="E76">
        <v>500</v>
      </c>
      <c r="F76" t="b">
        <v>1</v>
      </c>
      <c r="G76">
        <v>24.127465857359599</v>
      </c>
      <c r="H76">
        <v>42.654042334133798</v>
      </c>
      <c r="I76">
        <v>4.8646445543718304</v>
      </c>
      <c r="J76">
        <v>0.46445049589954202</v>
      </c>
      <c r="K76">
        <f t="shared" si="4"/>
        <v>0.12063732928679799</v>
      </c>
      <c r="L76">
        <f>_xlfn.LOGNORM.DIST('Benign-NoIDS'!D32,'Hostile-No IDS'!I76,'Hostile-No IDS'!J76,TRUE)</f>
        <v>0.61767452584776317</v>
      </c>
      <c r="M76">
        <f t="shared" si="5"/>
        <v>0.14902921033352684</v>
      </c>
    </row>
    <row r="77" spans="1:13" x14ac:dyDescent="0.45">
      <c r="A77">
        <v>80</v>
      </c>
      <c r="B77">
        <v>1</v>
      </c>
      <c r="C77">
        <v>15</v>
      </c>
      <c r="D77">
        <v>123.41726618705</v>
      </c>
      <c r="E77">
        <v>500</v>
      </c>
      <c r="F77" t="b">
        <v>1</v>
      </c>
      <c r="G77">
        <v>21.752738654147102</v>
      </c>
      <c r="H77">
        <v>26.023929701522601</v>
      </c>
      <c r="I77">
        <v>4.7610925010979601</v>
      </c>
      <c r="J77">
        <v>0.45073811859955398</v>
      </c>
      <c r="K77">
        <f t="shared" si="4"/>
        <v>0.10876369327073551</v>
      </c>
      <c r="L77">
        <f>_xlfn.LOGNORM.DIST('Benign-NoIDS'!D33,'Hostile-No IDS'!I77,'Hostile-No IDS'!J77,TRUE)</f>
        <v>0.60300400404490628</v>
      </c>
      <c r="M77">
        <f t="shared" si="5"/>
        <v>0.13116988507393107</v>
      </c>
    </row>
    <row r="78" spans="1:13" x14ac:dyDescent="0.45">
      <c r="A78">
        <v>90</v>
      </c>
      <c r="B78">
        <v>1</v>
      </c>
      <c r="C78">
        <v>15</v>
      </c>
      <c r="D78">
        <v>119.67701863354</v>
      </c>
      <c r="E78">
        <v>500</v>
      </c>
      <c r="F78" t="b">
        <v>1</v>
      </c>
      <c r="G78">
        <v>24.357034795763902</v>
      </c>
      <c r="H78">
        <v>25.886435271313399</v>
      </c>
      <c r="I78">
        <v>4.7357092249453796</v>
      </c>
      <c r="J78">
        <v>0.420328516418016</v>
      </c>
      <c r="K78">
        <f t="shared" si="4"/>
        <v>0.12178517397881951</v>
      </c>
      <c r="L78">
        <f>_xlfn.LOGNORM.DIST('Benign-NoIDS'!D34,'Hostile-No IDS'!I78,'Hostile-No IDS'!J78,TRUE)</f>
        <v>0.55429510018056372</v>
      </c>
      <c r="M78">
        <f t="shared" si="5"/>
        <v>0.13500985042219427</v>
      </c>
    </row>
    <row r="79" spans="1:13" x14ac:dyDescent="0.45">
      <c r="A79">
        <v>0</v>
      </c>
      <c r="B79">
        <v>5</v>
      </c>
      <c r="C79">
        <v>15</v>
      </c>
      <c r="D79">
        <v>869.35537190082596</v>
      </c>
      <c r="E79">
        <v>500</v>
      </c>
      <c r="F79" t="b">
        <v>1</v>
      </c>
      <c r="G79">
        <v>19.484702093397701</v>
      </c>
      <c r="H79">
        <v>880.86715664644998</v>
      </c>
      <c r="I79">
        <v>6.3632754650016103</v>
      </c>
      <c r="J79">
        <v>1.00232835344195</v>
      </c>
      <c r="K79">
        <f t="shared" ref="K79:K91" si="6">(0.5*(G79/100))</f>
        <v>9.7423510466988508E-2</v>
      </c>
      <c r="L79">
        <f>_xlfn.LOGNORM.DIST('Benign-NoIDS'!D24,'Hostile-No IDS'!I79,'Hostile-No IDS'!J79,TRUE)</f>
        <v>0.87320637534824463</v>
      </c>
      <c r="M79">
        <f t="shared" si="5"/>
        <v>0.1701416608971616</v>
      </c>
    </row>
    <row r="80" spans="1:13" x14ac:dyDescent="0.45">
      <c r="A80">
        <v>1</v>
      </c>
      <c r="B80">
        <v>5</v>
      </c>
      <c r="C80">
        <v>15</v>
      </c>
      <c r="D80">
        <v>654.02499999999998</v>
      </c>
      <c r="E80">
        <v>500</v>
      </c>
      <c r="F80" t="b">
        <v>1</v>
      </c>
      <c r="G80">
        <v>19.354838709677399</v>
      </c>
      <c r="H80">
        <v>547.38271776324996</v>
      </c>
      <c r="I80">
        <v>6.1641548737036</v>
      </c>
      <c r="J80">
        <v>0.91030735725049805</v>
      </c>
      <c r="K80">
        <f t="shared" si="6"/>
        <v>9.6774193548386997E-2</v>
      </c>
      <c r="L80">
        <f>_xlfn.LOGNORM.DIST('Benign-NoIDS'!D25,'Hostile-No IDS'!I80,'Hostile-No IDS'!J80,TRUE)</f>
        <v>0.90824854345217032</v>
      </c>
      <c r="M80">
        <f t="shared" si="5"/>
        <v>0.17579004066816181</v>
      </c>
    </row>
    <row r="81" spans="1:13" x14ac:dyDescent="0.45">
      <c r="A81">
        <v>10</v>
      </c>
      <c r="B81">
        <v>5</v>
      </c>
      <c r="C81">
        <v>15</v>
      </c>
      <c r="D81">
        <v>490.19480519480499</v>
      </c>
      <c r="E81">
        <v>500</v>
      </c>
      <c r="F81" t="b">
        <v>1</v>
      </c>
      <c r="G81">
        <v>13.344887348353501</v>
      </c>
      <c r="H81">
        <v>301.30435910348803</v>
      </c>
      <c r="I81">
        <v>5.9264037549200204</v>
      </c>
      <c r="J81">
        <v>0.93110753386272804</v>
      </c>
      <c r="K81">
        <f t="shared" si="6"/>
        <v>6.6724436741767507E-2</v>
      </c>
      <c r="L81">
        <f>_xlfn.LOGNORM.DIST('Benign-NoIDS'!D26,'Hostile-No IDS'!I81,'Hostile-No IDS'!J81,TRUE)</f>
        <v>0.8958584626491799</v>
      </c>
      <c r="M81">
        <f t="shared" si="5"/>
        <v>0.11955130264122457</v>
      </c>
    </row>
    <row r="82" spans="1:13" x14ac:dyDescent="0.45">
      <c r="A82">
        <v>20</v>
      </c>
      <c r="B82">
        <v>5</v>
      </c>
      <c r="C82">
        <v>15</v>
      </c>
      <c r="D82">
        <v>430.06122448979499</v>
      </c>
      <c r="E82">
        <v>500</v>
      </c>
      <c r="F82" t="b">
        <v>1</v>
      </c>
      <c r="G82">
        <v>8.9253187613843306</v>
      </c>
      <c r="H82">
        <v>399.41772244957099</v>
      </c>
      <c r="I82">
        <v>5.6583162083055596</v>
      </c>
      <c r="J82">
        <v>1.08934514343425</v>
      </c>
      <c r="K82">
        <f t="shared" si="6"/>
        <v>4.4626593806921654E-2</v>
      </c>
      <c r="L82">
        <f>_xlfn.LOGNORM.DIST('Benign-NoIDS'!D27,'Hostile-No IDS'!I82,'Hostile-No IDS'!J82,TRUE)</f>
        <v>0.80632358250030556</v>
      </c>
      <c r="M82">
        <f t="shared" si="5"/>
        <v>7.1966949986366033E-2</v>
      </c>
    </row>
    <row r="83" spans="1:13" x14ac:dyDescent="0.45">
      <c r="A83">
        <v>30</v>
      </c>
      <c r="B83">
        <v>5</v>
      </c>
      <c r="C83">
        <v>15</v>
      </c>
      <c r="D83">
        <v>301.06060606060601</v>
      </c>
      <c r="E83">
        <v>500</v>
      </c>
      <c r="F83" t="b">
        <v>1</v>
      </c>
      <c r="G83">
        <v>6.1913696060037502</v>
      </c>
      <c r="H83">
        <v>308.52855817917498</v>
      </c>
      <c r="I83">
        <v>5.3034936966084096</v>
      </c>
      <c r="J83">
        <v>1.1206507968898101</v>
      </c>
      <c r="K83">
        <f t="shared" si="6"/>
        <v>3.095684803001875E-2</v>
      </c>
      <c r="L83">
        <f>_xlfn.LOGNORM.DIST('Benign-NoIDS'!D28,'Hostile-No IDS'!I83,'Hostile-No IDS'!J83,TRUE)</f>
        <v>0.75798757619273871</v>
      </c>
      <c r="M83">
        <f t="shared" si="5"/>
        <v>4.6929812409681741E-2</v>
      </c>
    </row>
    <row r="84" spans="1:13" x14ac:dyDescent="0.45">
      <c r="A84">
        <v>40</v>
      </c>
      <c r="B84">
        <v>5</v>
      </c>
      <c r="C84">
        <v>15</v>
      </c>
      <c r="D84">
        <v>237.5</v>
      </c>
      <c r="E84">
        <v>500</v>
      </c>
      <c r="F84" t="b">
        <v>1</v>
      </c>
      <c r="G84">
        <v>3.1007751937984498</v>
      </c>
      <c r="H84">
        <v>149.208578841834</v>
      </c>
      <c r="I84">
        <v>5.0323743879950804</v>
      </c>
      <c r="J84">
        <v>1.3766132067993599</v>
      </c>
      <c r="K84">
        <f t="shared" si="6"/>
        <v>1.550387596899225E-2</v>
      </c>
      <c r="L84">
        <f>_xlfn.LOGNORM.DIST('Benign-NoIDS'!D29,'Hostile-No IDS'!I84,'Hostile-No IDS'!J84,TRUE)</f>
        <v>0.69157589392327479</v>
      </c>
      <c r="M84">
        <f t="shared" si="5"/>
        <v>2.1444213765062784E-2</v>
      </c>
    </row>
    <row r="85" spans="1:13" x14ac:dyDescent="0.45">
      <c r="A85">
        <v>50</v>
      </c>
      <c r="B85">
        <v>5</v>
      </c>
      <c r="C85">
        <v>15</v>
      </c>
      <c r="D85">
        <v>163.57894736842101</v>
      </c>
      <c r="E85">
        <v>500</v>
      </c>
      <c r="F85" t="b">
        <v>1</v>
      </c>
      <c r="G85">
        <v>3.6608863198458499</v>
      </c>
      <c r="H85">
        <v>81.767499512998299</v>
      </c>
      <c r="I85">
        <v>4.7664009585094798</v>
      </c>
      <c r="J85">
        <v>1.18063432792088</v>
      </c>
      <c r="K85">
        <f t="shared" si="6"/>
        <v>1.8304431599229249E-2</v>
      </c>
      <c r="L85">
        <f>_xlfn.LOGNORM.DIST('Benign-NoIDS'!D30,'Hostile-No IDS'!I85,'Hostile-No IDS'!J85,TRUE)</f>
        <v>0.69153002378105866</v>
      </c>
      <c r="M85">
        <f t="shared" si="5"/>
        <v>2.5316128038227529E-2</v>
      </c>
    </row>
    <row r="86" spans="1:13" x14ac:dyDescent="0.45">
      <c r="A86">
        <v>60</v>
      </c>
      <c r="B86">
        <v>5</v>
      </c>
      <c r="C86">
        <v>15</v>
      </c>
      <c r="D86">
        <v>139.777777777777</v>
      </c>
      <c r="E86">
        <v>500</v>
      </c>
      <c r="F86" t="b">
        <v>1</v>
      </c>
      <c r="G86">
        <v>3.4749034749034702</v>
      </c>
      <c r="H86">
        <v>39.695244278133003</v>
      </c>
      <c r="I86">
        <v>4.6490009741113001</v>
      </c>
      <c r="J86">
        <v>1.1525998717473001</v>
      </c>
      <c r="K86">
        <f t="shared" si="6"/>
        <v>1.737451737451735E-2</v>
      </c>
      <c r="L86">
        <f>_xlfn.LOGNORM.DIST('Benign-NoIDS'!D31,'Hostile-No IDS'!I86,'Hostile-No IDS'!J86,TRUE)</f>
        <v>0.66290174671542035</v>
      </c>
      <c r="M86">
        <f t="shared" si="5"/>
        <v>2.3035195831809942E-2</v>
      </c>
    </row>
    <row r="87" spans="1:13" x14ac:dyDescent="0.45">
      <c r="A87">
        <v>70</v>
      </c>
      <c r="B87">
        <v>5</v>
      </c>
      <c r="C87">
        <v>15</v>
      </c>
      <c r="D87">
        <v>136.25</v>
      </c>
      <c r="E87">
        <v>500</v>
      </c>
      <c r="F87" t="b">
        <v>1</v>
      </c>
      <c r="G87">
        <v>1.57480314960629</v>
      </c>
      <c r="H87">
        <v>71.607561452285594</v>
      </c>
      <c r="I87">
        <v>4.2882383829692401</v>
      </c>
      <c r="J87">
        <v>1.65610274129585</v>
      </c>
      <c r="K87">
        <f t="shared" si="6"/>
        <v>7.8740157480314491E-3</v>
      </c>
      <c r="L87">
        <f>_xlfn.LOGNORM.DIST('Benign-NoIDS'!D32,'Hostile-No IDS'!I87,'Hostile-No IDS'!J87,TRUE)</f>
        <v>0.6671329080188495</v>
      </c>
      <c r="M87">
        <f t="shared" si="5"/>
        <v>1.0506030047540875E-2</v>
      </c>
    </row>
    <row r="88" spans="1:13" x14ac:dyDescent="0.45">
      <c r="A88">
        <v>80</v>
      </c>
      <c r="B88">
        <v>5</v>
      </c>
      <c r="C88">
        <v>15</v>
      </c>
      <c r="D88">
        <v>127.454545454545</v>
      </c>
      <c r="E88">
        <v>500</v>
      </c>
      <c r="F88" t="b">
        <v>1</v>
      </c>
      <c r="G88">
        <v>2.1526418786692698</v>
      </c>
      <c r="H88">
        <v>25.441555126853501</v>
      </c>
      <c r="I88">
        <v>4.42816179101112</v>
      </c>
      <c r="J88">
        <v>1.4063589807535499</v>
      </c>
      <c r="K88">
        <f t="shared" si="6"/>
        <v>1.076320939334635E-2</v>
      </c>
      <c r="L88">
        <f>_xlfn.LOGNORM.DIST('Benign-NoIDS'!D33,'Hostile-No IDS'!I88,'Hostile-No IDS'!J88,TRUE)</f>
        <v>0.62567678610107891</v>
      </c>
      <c r="M88">
        <f t="shared" si="5"/>
        <v>1.3468580522723775E-2</v>
      </c>
    </row>
    <row r="89" spans="1:13" x14ac:dyDescent="0.45">
      <c r="A89">
        <v>90</v>
      </c>
      <c r="B89">
        <v>5</v>
      </c>
      <c r="C89">
        <v>15</v>
      </c>
      <c r="D89">
        <v>105.90909090909</v>
      </c>
      <c r="E89">
        <v>500</v>
      </c>
      <c r="F89" t="b">
        <v>1</v>
      </c>
      <c r="G89">
        <v>2.1526418786692698</v>
      </c>
      <c r="H89">
        <v>10.1040046066353</v>
      </c>
      <c r="I89">
        <v>4.2703919504239902</v>
      </c>
      <c r="J89">
        <v>1.3477162003440599</v>
      </c>
      <c r="K89">
        <f t="shared" si="6"/>
        <v>1.076320939334635E-2</v>
      </c>
      <c r="L89">
        <f>_xlfn.LOGNORM.DIST('Benign-NoIDS'!D34,'Hostile-No IDS'!I89,'Hostile-No IDS'!J89,TRUE)</f>
        <v>0.65093346344737124</v>
      </c>
      <c r="M89">
        <f t="shared" si="5"/>
        <v>1.4012266336440437E-2</v>
      </c>
    </row>
    <row r="90" spans="1:13" x14ac:dyDescent="0.45">
      <c r="A90">
        <v>0</v>
      </c>
      <c r="B90">
        <v>10</v>
      </c>
      <c r="C90">
        <v>15</v>
      </c>
      <c r="D90">
        <v>670.41509433962199</v>
      </c>
      <c r="E90">
        <v>500</v>
      </c>
      <c r="F90" t="b">
        <v>1</v>
      </c>
      <c r="G90">
        <v>9.5840867992766707</v>
      </c>
      <c r="H90">
        <v>589.60232471237805</v>
      </c>
      <c r="I90">
        <v>6.0923941578348302</v>
      </c>
      <c r="J90">
        <v>1.1447072020464599</v>
      </c>
      <c r="K90">
        <f t="shared" si="6"/>
        <v>4.7920433996383356E-2</v>
      </c>
      <c r="L90">
        <f>_xlfn.LOGNORM.DIST('Benign-NoIDS'!D24,'Hostile-No IDS'!I90,'Hostile-No IDS'!J90,TRUE)</f>
        <v>0.89182931513767183</v>
      </c>
      <c r="M90">
        <f t="shared" si="5"/>
        <v>8.547369566418915E-2</v>
      </c>
    </row>
    <row r="91" spans="1:13" x14ac:dyDescent="0.45">
      <c r="A91">
        <v>1</v>
      </c>
      <c r="B91">
        <v>10</v>
      </c>
      <c r="C91">
        <v>15</v>
      </c>
      <c r="D91">
        <v>617.71875</v>
      </c>
      <c r="E91">
        <v>500</v>
      </c>
      <c r="F91" t="b">
        <v>1</v>
      </c>
      <c r="G91">
        <v>6.0150375939849603</v>
      </c>
      <c r="H91">
        <v>621.16151524719601</v>
      </c>
      <c r="I91">
        <v>5.8664027694465002</v>
      </c>
      <c r="J91">
        <v>1.3550850944931701</v>
      </c>
      <c r="K91">
        <f t="shared" si="6"/>
        <v>3.00751879699248E-2</v>
      </c>
      <c r="L91">
        <f>_xlfn.LOGNORM.DIST('Benign-NoIDS'!D25,'Hostile-No IDS'!I91,'Hostile-No IDS'!J91,TRUE)</f>
        <v>0.86719230865411934</v>
      </c>
      <c r="M91">
        <f t="shared" si="5"/>
        <v>5.2161943377691367E-2</v>
      </c>
    </row>
    <row r="92" spans="1:13" x14ac:dyDescent="0.45">
      <c r="A92">
        <v>10</v>
      </c>
      <c r="B92">
        <v>10</v>
      </c>
      <c r="C92">
        <v>15</v>
      </c>
      <c r="D92">
        <v>452.827586206896</v>
      </c>
      <c r="E92">
        <v>500</v>
      </c>
      <c r="F92" t="b">
        <v>1</v>
      </c>
      <c r="G92">
        <v>5.4820415879017004</v>
      </c>
      <c r="H92">
        <v>401.30973689422001</v>
      </c>
      <c r="I92">
        <v>5.6236936038275598</v>
      </c>
      <c r="J92">
        <v>1.2923362579622</v>
      </c>
      <c r="K92">
        <f t="shared" ref="K92:K100" si="7">(0.5*(G92/100))</f>
        <v>2.7410207939508501E-2</v>
      </c>
      <c r="L92">
        <f>_xlfn.LOGNORM.DIST('Benign-NoIDS'!D26,'Hostile-No IDS'!I92,'Hostile-No IDS'!J92,TRUE)</f>
        <v>0.87302762111340049</v>
      </c>
      <c r="M92">
        <f t="shared" si="5"/>
        <v>4.7859737263305495E-2</v>
      </c>
    </row>
    <row r="93" spans="1:13" x14ac:dyDescent="0.45">
      <c r="A93">
        <v>20</v>
      </c>
      <c r="B93">
        <v>10</v>
      </c>
      <c r="C93">
        <v>15</v>
      </c>
      <c r="D93">
        <v>326.89999999999998</v>
      </c>
      <c r="E93">
        <v>500</v>
      </c>
      <c r="F93" t="b">
        <v>1</v>
      </c>
      <c r="G93">
        <v>3.84615384615384</v>
      </c>
      <c r="H93">
        <v>169.01226987535799</v>
      </c>
      <c r="I93">
        <v>5.3900322063272803</v>
      </c>
      <c r="J93">
        <v>1.3390335209278701</v>
      </c>
      <c r="K93">
        <f t="shared" si="7"/>
        <v>1.9230769230769201E-2</v>
      </c>
      <c r="L93">
        <f>_xlfn.LOGNORM.DIST('Benign-NoIDS'!D27,'Hostile-No IDS'!I93,'Hostile-No IDS'!J93,TRUE)</f>
        <v>0.81689498550827144</v>
      </c>
      <c r="M93">
        <f t="shared" si="5"/>
        <v>3.1419037904164233E-2</v>
      </c>
    </row>
    <row r="94" spans="1:13" x14ac:dyDescent="0.45">
      <c r="A94">
        <v>30</v>
      </c>
      <c r="B94">
        <v>10</v>
      </c>
      <c r="C94">
        <v>15</v>
      </c>
      <c r="D94">
        <v>257</v>
      </c>
      <c r="E94">
        <v>500</v>
      </c>
      <c r="F94" t="b">
        <v>1</v>
      </c>
      <c r="G94">
        <v>2.34375</v>
      </c>
      <c r="H94">
        <v>110.872572229236</v>
      </c>
      <c r="I94">
        <v>5.0414402724078498</v>
      </c>
      <c r="J94">
        <v>1.5737233508886901</v>
      </c>
      <c r="K94">
        <f t="shared" si="7"/>
        <v>1.171875E-2</v>
      </c>
      <c r="L94">
        <f>_xlfn.LOGNORM.DIST('Benign-NoIDS'!D28,'Hostile-No IDS'!I94,'Hostile-No IDS'!J94,TRUE)</f>
        <v>0.74693571984337059</v>
      </c>
      <c r="M94">
        <f t="shared" si="5"/>
        <v>1.7506305933829E-2</v>
      </c>
    </row>
    <row r="95" spans="1:13" x14ac:dyDescent="0.45">
      <c r="A95">
        <v>40</v>
      </c>
      <c r="B95">
        <v>10</v>
      </c>
      <c r="C95">
        <v>15</v>
      </c>
      <c r="D95">
        <v>196.111111111111</v>
      </c>
      <c r="E95">
        <v>500</v>
      </c>
      <c r="F95" t="b">
        <v>1</v>
      </c>
      <c r="G95">
        <v>1.7681728880157099</v>
      </c>
      <c r="H95">
        <v>78.940554286824593</v>
      </c>
      <c r="I95">
        <v>4.6952824319888702</v>
      </c>
      <c r="J95">
        <v>1.6846631104626799</v>
      </c>
      <c r="K95">
        <f t="shared" si="7"/>
        <v>8.8408644400785504E-3</v>
      </c>
      <c r="L95">
        <f>_xlfn.LOGNORM.DIST('Benign-NoIDS'!D29,'Hostile-No IDS'!I95,'Hostile-No IDS'!J95,TRUE)</f>
        <v>0.72871462439516488</v>
      </c>
      <c r="M95">
        <f t="shared" si="5"/>
        <v>1.2884934419560821E-2</v>
      </c>
    </row>
    <row r="96" spans="1:13" x14ac:dyDescent="0.45">
      <c r="A96">
        <v>50</v>
      </c>
      <c r="B96">
        <v>10</v>
      </c>
      <c r="C96">
        <v>15</v>
      </c>
      <c r="D96">
        <v>137.75</v>
      </c>
      <c r="E96">
        <v>500</v>
      </c>
      <c r="F96" t="b">
        <v>1</v>
      </c>
      <c r="G96">
        <v>0.79365079365079305</v>
      </c>
      <c r="H96">
        <v>40.705241267761402</v>
      </c>
      <c r="I96">
        <v>3.9128027761447299</v>
      </c>
      <c r="J96">
        <v>2.2033636742016598</v>
      </c>
      <c r="K96">
        <f t="shared" si="7"/>
        <v>3.9682539682539654E-3</v>
      </c>
      <c r="L96">
        <f>_xlfn.LOGNORM.DIST('Benign-NoIDS'!D30,'Hostile-No IDS'!I96,'Hostile-No IDS'!J96,TRUE)</f>
        <v>0.74390325437944149</v>
      </c>
      <c r="M96">
        <f t="shared" si="5"/>
        <v>5.9039940823765154E-3</v>
      </c>
    </row>
    <row r="97" spans="1:13" x14ac:dyDescent="0.45">
      <c r="A97">
        <v>60</v>
      </c>
      <c r="B97">
        <v>10</v>
      </c>
      <c r="C97">
        <v>15</v>
      </c>
      <c r="D97">
        <v>162.5</v>
      </c>
      <c r="E97">
        <v>500</v>
      </c>
      <c r="F97" t="b">
        <v>1</v>
      </c>
      <c r="G97">
        <v>0.79365079365079305</v>
      </c>
      <c r="H97">
        <v>45.3247540901584</v>
      </c>
      <c r="I97">
        <v>4.0455376970253702</v>
      </c>
      <c r="J97">
        <v>2.2775179629631701</v>
      </c>
      <c r="K97">
        <f t="shared" si="7"/>
        <v>3.9682539682539654E-3</v>
      </c>
      <c r="L97">
        <f>_xlfn.LOGNORM.DIST('Benign-NoIDS'!D31,'Hostile-No IDS'!I97,'Hostile-No IDS'!J97,TRUE)</f>
        <v>0.68357450734281255</v>
      </c>
      <c r="M97">
        <f t="shared" si="5"/>
        <v>5.4251945027207309E-3</v>
      </c>
    </row>
    <row r="98" spans="1:13" x14ac:dyDescent="0.45">
      <c r="A98">
        <v>70</v>
      </c>
      <c r="B98">
        <v>10</v>
      </c>
      <c r="C98">
        <v>15</v>
      </c>
      <c r="D98">
        <v>143.5</v>
      </c>
      <c r="E98">
        <v>500</v>
      </c>
      <c r="F98" t="b">
        <v>1</v>
      </c>
      <c r="G98">
        <v>1.1857707509881401</v>
      </c>
      <c r="H98">
        <v>41.331585984571099</v>
      </c>
      <c r="I98">
        <v>4.2280476485582401</v>
      </c>
      <c r="J98">
        <v>1.88219169159793</v>
      </c>
      <c r="K98">
        <f t="shared" si="7"/>
        <v>5.9288537549407007E-3</v>
      </c>
      <c r="L98">
        <f>_xlfn.LOGNORM.DIST('Benign-NoIDS'!D32,'Hostile-No IDS'!I98,'Hostile-No IDS'!J98,TRUE)</f>
        <v>0.6598654549926859</v>
      </c>
      <c r="M98">
        <f t="shared" si="5"/>
        <v>7.8244915611780791E-3</v>
      </c>
    </row>
    <row r="99" spans="1:13" x14ac:dyDescent="0.45">
      <c r="A99">
        <v>80</v>
      </c>
      <c r="B99">
        <v>10</v>
      </c>
      <c r="C99">
        <v>15</v>
      </c>
      <c r="D99">
        <v>97</v>
      </c>
      <c r="E99">
        <v>500</v>
      </c>
      <c r="F99" t="b">
        <v>1</v>
      </c>
      <c r="G99">
        <v>0.39840637450199201</v>
      </c>
      <c r="H99">
        <v>14.142135623730899</v>
      </c>
      <c r="I99">
        <v>3.0462456510388201</v>
      </c>
      <c r="J99">
        <v>2.64015406188962</v>
      </c>
      <c r="K99">
        <f t="shared" si="7"/>
        <v>1.9920318725099601E-3</v>
      </c>
      <c r="L99">
        <f>_xlfn.LOGNORM.DIST('Benign-NoIDS'!D33,'Hostile-No IDS'!I99,'Hostile-No IDS'!J99,TRUE)</f>
        <v>0.75619230709599949</v>
      </c>
      <c r="M99">
        <f t="shared" si="5"/>
        <v>3.0127183549641411E-3</v>
      </c>
    </row>
    <row r="100" spans="1:13" x14ac:dyDescent="0.45">
      <c r="A100">
        <v>90</v>
      </c>
      <c r="B100">
        <v>10</v>
      </c>
      <c r="C100">
        <v>15</v>
      </c>
      <c r="D100">
        <v>109.5</v>
      </c>
      <c r="E100">
        <v>500</v>
      </c>
      <c r="F100" t="b">
        <v>1</v>
      </c>
      <c r="G100">
        <v>0.39840637450199201</v>
      </c>
      <c r="H100">
        <v>26.1629509039022</v>
      </c>
      <c r="I100">
        <v>3.1209632568121499</v>
      </c>
      <c r="J100">
        <v>2.7082112379216898</v>
      </c>
      <c r="K100">
        <f t="shared" si="7"/>
        <v>1.9920318725099601E-3</v>
      </c>
      <c r="L100">
        <f>_xlfn.LOGNORM.DIST('Benign-NoIDS'!D34,'Hostile-No IDS'!I100,'Hostile-No IDS'!J100,TRUE)</f>
        <v>0.73152425662988241</v>
      </c>
      <c r="M100">
        <f t="shared" si="5"/>
        <v>2.9144392694417627E-3</v>
      </c>
    </row>
  </sheetData>
  <autoFilter ref="A1:G100" xr:uid="{97DA0013-5EC6-4F60-A550-7CD185094566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5661-E1B5-4272-B8D3-8EAA3714ADD1}">
  <dimension ref="A1:Z298"/>
  <sheetViews>
    <sheetView topLeftCell="Q1" zoomScale="80" zoomScaleNormal="115" workbookViewId="0">
      <pane ySplit="1" topLeftCell="A2" activePane="bottomLeft" state="frozen"/>
      <selection pane="bottomLeft" activeCell="Q4" sqref="Q4"/>
    </sheetView>
  </sheetViews>
  <sheetFormatPr defaultRowHeight="14.25" x14ac:dyDescent="0.45"/>
  <cols>
    <col min="5" max="5" width="17.53125" customWidth="1"/>
    <col min="6" max="6" width="13.19921875" customWidth="1"/>
    <col min="7" max="7" width="19.3984375" customWidth="1"/>
    <col min="8" max="8" width="16.9296875" customWidth="1"/>
    <col min="9" max="9" width="12.06640625" bestFit="1" customWidth="1"/>
    <col min="10" max="10" width="12.53125" customWidth="1"/>
    <col min="11" max="11" width="19" customWidth="1"/>
    <col min="12" max="12" width="22.06640625" bestFit="1" customWidth="1"/>
    <col min="13" max="13" width="9.06640625" customWidth="1"/>
    <col min="14" max="14" width="13.3984375" customWidth="1"/>
    <col min="15" max="15" width="12.33203125" style="3" customWidth="1"/>
    <col min="16" max="16" width="9.06640625" customWidth="1"/>
    <col min="17" max="17" width="24.86328125" customWidth="1"/>
    <col min="18" max="18" width="15.1328125" customWidth="1"/>
    <col min="19" max="19" width="11.265625" bestFit="1" customWidth="1"/>
    <col min="21" max="21" width="11.9296875" bestFit="1" customWidth="1"/>
    <col min="22" max="23" width="11.73046875" bestFit="1" customWidth="1"/>
    <col min="24" max="24" width="15.86328125" bestFit="1" customWidth="1"/>
    <col min="25" max="25" width="35.9296875" bestFit="1" customWidth="1"/>
    <col min="26" max="26" width="16.46484375" bestFit="1" customWidth="1"/>
  </cols>
  <sheetData>
    <row r="1" spans="1:26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2" t="s">
        <v>14</v>
      </c>
      <c r="P1" s="1" t="s">
        <v>15</v>
      </c>
      <c r="Q1" s="1" t="s">
        <v>25</v>
      </c>
      <c r="R1" s="1" t="s">
        <v>26</v>
      </c>
      <c r="S1" s="1" t="s">
        <v>19</v>
      </c>
      <c r="T1" s="1" t="s">
        <v>20</v>
      </c>
      <c r="U1" s="1" t="s">
        <v>28</v>
      </c>
      <c r="V1" s="1" t="s">
        <v>29</v>
      </c>
      <c r="W1" s="1" t="s">
        <v>17</v>
      </c>
      <c r="X1" s="1" t="s">
        <v>30</v>
      </c>
      <c r="Y1" s="1" t="s">
        <v>31</v>
      </c>
      <c r="Z1" s="1" t="s">
        <v>32</v>
      </c>
    </row>
    <row r="2" spans="1:26" x14ac:dyDescent="0.45">
      <c r="A2">
        <v>0</v>
      </c>
      <c r="B2">
        <v>1</v>
      </c>
      <c r="C2">
        <v>1</v>
      </c>
      <c r="D2">
        <v>5</v>
      </c>
      <c r="E2">
        <v>656.89</v>
      </c>
      <c r="F2">
        <v>0</v>
      </c>
      <c r="G2">
        <v>51</v>
      </c>
      <c r="H2" t="b">
        <v>0</v>
      </c>
      <c r="I2">
        <v>90.744101633393797</v>
      </c>
      <c r="J2">
        <v>0.26200000000000001</v>
      </c>
      <c r="K2">
        <v>0</v>
      </c>
      <c r="L2">
        <v>0.02</v>
      </c>
      <c r="M2">
        <f t="shared" ref="M2:M65" si="0">E2*30</f>
        <v>19706.7</v>
      </c>
      <c r="N2">
        <f>((F2+G2)*(I2/100))/(1-(I2/100))</f>
        <v>499.99999999999778</v>
      </c>
      <c r="O2" s="3">
        <f t="shared" ref="O2:O65" si="1">M2/N2</f>
        <v>39.413400000000173</v>
      </c>
      <c r="P2">
        <f t="shared" ref="P2:P65" si="2">0.5*(I2/100)</f>
        <v>0.45372050816696896</v>
      </c>
      <c r="Q2">
        <f>_xlfn.LOGNORM.DIST('Benign-NoIDS'!D2,V2,W2,TRUE)</f>
        <v>0.77865121429573736</v>
      </c>
      <c r="R2">
        <f t="shared" ref="R2:R8" si="3">Q2*(I2/100)</f>
        <v>0.70658004927017881</v>
      </c>
      <c r="S2">
        <f>R2-'Hostile-No IDS'!M2</f>
        <v>2.2501703323946298E-2</v>
      </c>
      <c r="U2">
        <f t="shared" ref="U2:U65" si="4">S2*100</f>
        <v>2.2501703323946298</v>
      </c>
      <c r="V2">
        <v>5.2409835107303504</v>
      </c>
      <c r="W2">
        <v>1.70318723733007</v>
      </c>
      <c r="X2">
        <v>1042.7372131517</v>
      </c>
      <c r="Y2">
        <v>9.2558983666061696</v>
      </c>
    </row>
    <row r="3" spans="1:26" x14ac:dyDescent="0.45">
      <c r="A3">
        <v>0</v>
      </c>
      <c r="B3">
        <v>1</v>
      </c>
      <c r="C3">
        <v>1</v>
      </c>
      <c r="D3">
        <v>5</v>
      </c>
      <c r="E3">
        <v>617.15200000000004</v>
      </c>
      <c r="F3">
        <v>0</v>
      </c>
      <c r="G3">
        <v>48</v>
      </c>
      <c r="H3" t="b">
        <v>0</v>
      </c>
      <c r="I3">
        <v>91.240875912408697</v>
      </c>
      <c r="J3">
        <v>0.23</v>
      </c>
      <c r="K3">
        <v>0</v>
      </c>
      <c r="L3">
        <v>1.6E-2</v>
      </c>
      <c r="M3">
        <f t="shared" si="0"/>
        <v>18514.560000000001</v>
      </c>
      <c r="N3">
        <f>((F3+G3)*(I3/100))/(1-(I3/100))</f>
        <v>499.99999999999585</v>
      </c>
      <c r="O3" s="3">
        <f t="shared" si="1"/>
        <v>37.029120000000312</v>
      </c>
      <c r="P3">
        <f t="shared" si="2"/>
        <v>0.45620437956204346</v>
      </c>
      <c r="Q3">
        <f>_xlfn.LOGNORM.DIST('Benign-NoIDS'!D3,V3,W3,TRUE)</f>
        <v>0.80877405374546296</v>
      </c>
      <c r="R3">
        <f t="shared" si="3"/>
        <v>0.73793253078965548</v>
      </c>
      <c r="S3">
        <f>R3-'Hostile-No IDS'!M3</f>
        <v>3.9843683372087102E-2</v>
      </c>
      <c r="U3">
        <f t="shared" si="4"/>
        <v>3.9843683372087102</v>
      </c>
      <c r="V3">
        <v>5.0422628887757996</v>
      </c>
      <c r="W3">
        <v>1.73967418909083</v>
      </c>
      <c r="X3">
        <v>1082.9740062866599</v>
      </c>
      <c r="Y3">
        <v>8.7591240875912408</v>
      </c>
    </row>
    <row r="4" spans="1:26" x14ac:dyDescent="0.45">
      <c r="A4">
        <v>9</v>
      </c>
      <c r="B4">
        <v>1</v>
      </c>
      <c r="C4">
        <v>1</v>
      </c>
      <c r="D4">
        <v>5</v>
      </c>
      <c r="E4">
        <v>404.524</v>
      </c>
      <c r="F4">
        <v>0</v>
      </c>
      <c r="G4">
        <v>68</v>
      </c>
      <c r="H4" t="b">
        <v>0</v>
      </c>
      <c r="I4">
        <v>88.028169014084497</v>
      </c>
      <c r="J4">
        <v>0.182</v>
      </c>
      <c r="K4">
        <v>0.28799999999999998</v>
      </c>
      <c r="L4">
        <v>2.5999999999999999E-2</v>
      </c>
      <c r="M4">
        <f t="shared" si="0"/>
        <v>12135.72</v>
      </c>
      <c r="N4">
        <f>((F4+G4)*(I4/100))/(1-(I4/100))</f>
        <v>499.99999999999966</v>
      </c>
      <c r="O4" s="3">
        <f t="shared" si="1"/>
        <v>24.271440000000016</v>
      </c>
      <c r="P4">
        <f t="shared" si="2"/>
        <v>0.4401408450704225</v>
      </c>
      <c r="Q4">
        <f>_xlfn.LOGNORM.DIST('Benign-NoIDS'!D4,V4,W4,TRUE)</f>
        <v>0.79533241472487071</v>
      </c>
      <c r="R4">
        <f t="shared" si="3"/>
        <v>0.70011656225780872</v>
      </c>
      <c r="S4">
        <f>R4-'Hostile-No IDS'!M4</f>
        <v>-3.5518319327655146E-2</v>
      </c>
      <c r="U4">
        <f t="shared" si="4"/>
        <v>-3.5518319327655146</v>
      </c>
      <c r="V4">
        <v>4.67695088308965</v>
      </c>
      <c r="W4">
        <v>1.6415547890248801</v>
      </c>
      <c r="X4">
        <v>746.99876286875804</v>
      </c>
      <c r="Y4">
        <v>11.9718309859154</v>
      </c>
    </row>
    <row r="5" spans="1:26" x14ac:dyDescent="0.45">
      <c r="A5">
        <v>19</v>
      </c>
      <c r="B5">
        <v>1</v>
      </c>
      <c r="C5">
        <v>1</v>
      </c>
      <c r="D5">
        <v>5</v>
      </c>
      <c r="E5">
        <v>274.58999999999997</v>
      </c>
      <c r="F5">
        <v>0</v>
      </c>
      <c r="G5">
        <v>81</v>
      </c>
      <c r="H5" t="b">
        <v>0</v>
      </c>
      <c r="I5">
        <v>86.058519793459496</v>
      </c>
      <c r="J5">
        <v>0.182</v>
      </c>
      <c r="K5">
        <v>0.51400000000000001</v>
      </c>
      <c r="L5">
        <v>2.4E-2</v>
      </c>
      <c r="M5">
        <f t="shared" si="0"/>
        <v>8237.6999999999989</v>
      </c>
      <c r="N5">
        <f>((F5+G5)*(I5/100))/(1-(I5/100))</f>
        <v>499.99999999999773</v>
      </c>
      <c r="O5" s="3">
        <f t="shared" si="1"/>
        <v>16.475400000000072</v>
      </c>
      <c r="P5">
        <f t="shared" si="2"/>
        <v>0.43029259896729749</v>
      </c>
      <c r="Q5">
        <f>_xlfn.LOGNORM.DIST('Benign-NoIDS'!D5,V5,W5,TRUE)</f>
        <v>0.74929070425435751</v>
      </c>
      <c r="R5">
        <f t="shared" si="3"/>
        <v>0.64482848903128831</v>
      </c>
      <c r="S5">
        <f>R5-'Hostile-No IDS'!M5</f>
        <v>-5.3707172694182126E-2</v>
      </c>
      <c r="U5">
        <f t="shared" si="4"/>
        <v>-5.370717269418213</v>
      </c>
      <c r="V5">
        <v>4.2169745064386497</v>
      </c>
      <c r="W5">
        <v>1.47475542706814</v>
      </c>
      <c r="X5">
        <v>685.11975599899301</v>
      </c>
      <c r="Y5">
        <v>13.941480206540399</v>
      </c>
    </row>
    <row r="6" spans="1:26" x14ac:dyDescent="0.45">
      <c r="A6">
        <v>29</v>
      </c>
      <c r="B6">
        <v>1</v>
      </c>
      <c r="C6">
        <v>1</v>
      </c>
      <c r="D6">
        <v>5</v>
      </c>
      <c r="E6">
        <v>157.714</v>
      </c>
      <c r="F6">
        <v>0</v>
      </c>
      <c r="G6">
        <v>47</v>
      </c>
      <c r="H6" t="b">
        <v>0</v>
      </c>
      <c r="I6">
        <v>91.407678244972502</v>
      </c>
      <c r="J6">
        <v>0.12</v>
      </c>
      <c r="K6">
        <v>0.53800000000000003</v>
      </c>
      <c r="L6">
        <v>1.2E-2</v>
      </c>
      <c r="M6">
        <f t="shared" si="0"/>
        <v>4731.42</v>
      </c>
      <c r="N6">
        <f>((F6+G6)*(I6/100))/(1-(I6/100))</f>
        <v>499.99999999999511</v>
      </c>
      <c r="O6" s="3">
        <f t="shared" si="1"/>
        <v>9.4628400000000923</v>
      </c>
      <c r="P6">
        <f t="shared" si="2"/>
        <v>0.45703839122486251</v>
      </c>
      <c r="Q6">
        <f>_xlfn.LOGNORM.DIST('Benign-NoIDS'!D6,V6,W6,TRUE)</f>
        <v>0.70969418743887736</v>
      </c>
      <c r="R6">
        <f t="shared" si="3"/>
        <v>0.64871497937740108</v>
      </c>
      <c r="S6">
        <f>R6-'Hostile-No IDS'!M6</f>
        <v>-4.6958734667555846E-2</v>
      </c>
      <c r="U6">
        <f t="shared" si="4"/>
        <v>-4.6958734667555841</v>
      </c>
      <c r="V6">
        <v>3.7698564552537599</v>
      </c>
      <c r="W6">
        <v>1.20963695318444</v>
      </c>
      <c r="X6">
        <v>554.23520777290003</v>
      </c>
      <c r="Y6">
        <v>8.5923217550274202</v>
      </c>
    </row>
    <row r="7" spans="1:26" x14ac:dyDescent="0.45">
      <c r="A7">
        <v>39</v>
      </c>
      <c r="B7">
        <v>1</v>
      </c>
      <c r="C7">
        <v>1</v>
      </c>
      <c r="D7">
        <v>5</v>
      </c>
      <c r="E7">
        <v>125.494</v>
      </c>
      <c r="F7">
        <v>0</v>
      </c>
      <c r="G7">
        <v>42</v>
      </c>
      <c r="H7" t="b">
        <v>0</v>
      </c>
      <c r="I7">
        <v>92.250922509225006</v>
      </c>
      <c r="J7">
        <v>0.114</v>
      </c>
      <c r="K7">
        <v>0.58799999999999997</v>
      </c>
      <c r="L7">
        <v>0.01</v>
      </c>
      <c r="M7">
        <f t="shared" si="0"/>
        <v>3764.82</v>
      </c>
      <c r="N7">
        <f>IF(F7+G7=0,30,((F7+G7)*(I7/100))/(1-(I7/100)))</f>
        <v>499.9999999999942</v>
      </c>
      <c r="O7" s="3">
        <f t="shared" si="1"/>
        <v>7.5296400000000876</v>
      </c>
      <c r="P7">
        <f t="shared" si="2"/>
        <v>0.46125461254612504</v>
      </c>
      <c r="Q7">
        <f>_xlfn.LOGNORM.DIST('Benign-NoIDS'!D7,V7,W7,TRUE)</f>
        <v>0.67570018512345953</v>
      </c>
      <c r="R7">
        <f t="shared" si="3"/>
        <v>0.62333965417293258</v>
      </c>
      <c r="S7">
        <f>R7-'Hostile-No IDS'!M7</f>
        <v>-3.2671758333194689E-2</v>
      </c>
      <c r="U7">
        <f t="shared" si="4"/>
        <v>-3.2671758333194689</v>
      </c>
      <c r="V7">
        <v>3.5927759938664701</v>
      </c>
      <c r="W7">
        <v>1.0709570320981301</v>
      </c>
      <c r="X7">
        <v>670.13165784171201</v>
      </c>
      <c r="Y7">
        <v>7.7490774907748996</v>
      </c>
    </row>
    <row r="8" spans="1:26" x14ac:dyDescent="0.45">
      <c r="A8">
        <v>49</v>
      </c>
      <c r="B8">
        <v>1</v>
      </c>
      <c r="C8">
        <v>1</v>
      </c>
      <c r="D8">
        <v>5</v>
      </c>
      <c r="E8">
        <v>86.715999999999994</v>
      </c>
      <c r="F8">
        <v>0</v>
      </c>
      <c r="G8">
        <v>38</v>
      </c>
      <c r="H8" t="b">
        <v>0</v>
      </c>
      <c r="I8">
        <v>92.936802973977606</v>
      </c>
      <c r="J8">
        <v>9.6000000000000002E-2</v>
      </c>
      <c r="K8">
        <v>0.66200000000000003</v>
      </c>
      <c r="L8">
        <v>1.4E-2</v>
      </c>
      <c r="M8">
        <f t="shared" si="0"/>
        <v>2601.48</v>
      </c>
      <c r="N8">
        <f>IF(F8+G8=0,30,((F8+G8)*(I8/100))/(1-(I8/100)))</f>
        <v>499.99999999999324</v>
      </c>
      <c r="O8" s="3">
        <f t="shared" si="1"/>
        <v>5.2029600000000702</v>
      </c>
      <c r="P8">
        <f t="shared" si="2"/>
        <v>0.46468401486988803</v>
      </c>
      <c r="Q8">
        <f>_xlfn.LOGNORM.DIST('Benign-NoIDS'!D8,V8,W8,TRUE)</f>
        <v>0.60127684341748822</v>
      </c>
      <c r="R8">
        <f t="shared" si="3"/>
        <v>0.55880747529506281</v>
      </c>
      <c r="S8">
        <f>R8-'Hostile-No IDS'!M8</f>
        <v>-5.2210881144375443E-2</v>
      </c>
      <c r="U8">
        <f t="shared" si="4"/>
        <v>-5.2210881144375438</v>
      </c>
      <c r="V8">
        <v>3.3909328544760098</v>
      </c>
      <c r="W8">
        <v>0.95015258214605902</v>
      </c>
      <c r="X8">
        <v>374.820592145886</v>
      </c>
      <c r="Y8">
        <v>7.0631970260222996</v>
      </c>
    </row>
    <row r="9" spans="1:26" x14ac:dyDescent="0.45">
      <c r="A9">
        <v>59</v>
      </c>
      <c r="B9">
        <v>1</v>
      </c>
      <c r="C9">
        <v>1</v>
      </c>
      <c r="D9">
        <v>5</v>
      </c>
      <c r="E9">
        <v>100.83</v>
      </c>
      <c r="F9">
        <v>0</v>
      </c>
      <c r="G9">
        <v>24</v>
      </c>
      <c r="H9" t="b">
        <v>0</v>
      </c>
      <c r="I9">
        <v>95.419847328244202</v>
      </c>
      <c r="J9">
        <v>0.104</v>
      </c>
      <c r="K9">
        <v>0.874</v>
      </c>
      <c r="L9">
        <v>0.01</v>
      </c>
      <c r="M9">
        <f t="shared" si="0"/>
        <v>3024.9</v>
      </c>
      <c r="N9">
        <f>IF(F9+G9=0,30,((F9+G9)*(I9/100))/(1-(I9/100)))</f>
        <v>499.99999999999153</v>
      </c>
      <c r="O9" s="3">
        <f t="shared" si="1"/>
        <v>6.0498000000001024</v>
      </c>
      <c r="P9">
        <f t="shared" si="2"/>
        <v>0.477099236641221</v>
      </c>
      <c r="Q9">
        <f>_xlfn.LOGNORM.DIST('Benign-NoIDS'!D9,V9,W9,TRUE)</f>
        <v>0.52962102046075143</v>
      </c>
      <c r="R9">
        <f t="shared" ref="R9:R68" si="5">Q9*(I9/100)</f>
        <v>0.50536356914193803</v>
      </c>
      <c r="S9">
        <f>R9-'Hostile-No IDS'!M9</f>
        <v>-0.16464482304396511</v>
      </c>
      <c r="U9">
        <f t="shared" si="4"/>
        <v>-16.464482304396512</v>
      </c>
      <c r="V9">
        <v>3.39014520321316</v>
      </c>
      <c r="W9">
        <v>1.05911934373551</v>
      </c>
      <c r="X9">
        <v>362.99177284658703</v>
      </c>
      <c r="Y9">
        <v>4.5801526717557204</v>
      </c>
    </row>
    <row r="10" spans="1:26" x14ac:dyDescent="0.45">
      <c r="A10">
        <v>69</v>
      </c>
      <c r="B10">
        <v>1</v>
      </c>
      <c r="C10">
        <v>1</v>
      </c>
      <c r="D10">
        <v>5</v>
      </c>
      <c r="E10">
        <v>80.983999999999995</v>
      </c>
      <c r="F10">
        <v>0</v>
      </c>
      <c r="G10">
        <v>22</v>
      </c>
      <c r="H10" t="b">
        <v>0</v>
      </c>
      <c r="I10">
        <v>95.785440613026793</v>
      </c>
      <c r="J10">
        <v>7.5999999999999998E-2</v>
      </c>
      <c r="K10">
        <v>0.96199999999999997</v>
      </c>
      <c r="L10">
        <v>8.0000000000000002E-3</v>
      </c>
      <c r="M10">
        <f t="shared" si="0"/>
        <v>2429.52</v>
      </c>
      <c r="N10">
        <f t="shared" ref="N10:N73" si="6">((F10+G10)*(I10/100))/(1-(I10/100))</f>
        <v>499.99999999999699</v>
      </c>
      <c r="O10" s="3">
        <f t="shared" si="1"/>
        <v>4.8590400000000296</v>
      </c>
      <c r="P10">
        <f t="shared" si="2"/>
        <v>0.47892720306513398</v>
      </c>
      <c r="Q10">
        <f>_xlfn.LOGNORM.DIST('Benign-NoIDS'!D10,V10,W10,TRUE)</f>
        <v>0.52087189831471625</v>
      </c>
      <c r="R10">
        <f t="shared" si="5"/>
        <v>0.49891944283018785</v>
      </c>
      <c r="S10">
        <f>R10-'Hostile-No IDS'!M10</f>
        <v>-0.13243316844153319</v>
      </c>
      <c r="U10">
        <f t="shared" si="4"/>
        <v>-13.24331684415332</v>
      </c>
      <c r="V10">
        <v>3.2592456660801901</v>
      </c>
      <c r="W10">
        <v>0.92557774321842401</v>
      </c>
      <c r="X10">
        <v>362.247293913833</v>
      </c>
      <c r="Y10">
        <v>4.2145593869731801</v>
      </c>
    </row>
    <row r="11" spans="1:26" x14ac:dyDescent="0.45">
      <c r="A11">
        <v>79</v>
      </c>
      <c r="B11">
        <v>1</v>
      </c>
      <c r="C11">
        <v>1</v>
      </c>
      <c r="D11">
        <v>5</v>
      </c>
      <c r="E11">
        <v>89.22</v>
      </c>
      <c r="F11">
        <v>0</v>
      </c>
      <c r="G11">
        <v>34</v>
      </c>
      <c r="H11" t="b">
        <v>0</v>
      </c>
      <c r="I11">
        <v>93.632958801498106</v>
      </c>
      <c r="J11">
        <v>8.7999999999999995E-2</v>
      </c>
      <c r="K11">
        <v>1.1379999999999999</v>
      </c>
      <c r="L11">
        <v>0</v>
      </c>
      <c r="M11">
        <f t="shared" si="0"/>
        <v>2676.6</v>
      </c>
      <c r="N11">
        <f t="shared" si="6"/>
        <v>499.99999999999778</v>
      </c>
      <c r="O11" s="3">
        <f t="shared" si="1"/>
        <v>5.3532000000000233</v>
      </c>
      <c r="P11">
        <f t="shared" si="2"/>
        <v>0.4681647940074905</v>
      </c>
      <c r="Q11">
        <f>_xlfn.LOGNORM.DIST('Benign-NoIDS'!D11,V11,W11,TRUE)</f>
        <v>0.49505072510885789</v>
      </c>
      <c r="R11">
        <f t="shared" si="5"/>
        <v>0.46353064148769452</v>
      </c>
      <c r="S11">
        <f>R11-'Hostile-No IDS'!M11</f>
        <v>-0.17716418842442982</v>
      </c>
      <c r="U11">
        <f t="shared" si="4"/>
        <v>-17.716418842442984</v>
      </c>
      <c r="V11">
        <v>3.2295173080777402</v>
      </c>
      <c r="W11">
        <v>0.94161953004305299</v>
      </c>
      <c r="X11">
        <v>418.26516361536602</v>
      </c>
      <c r="Y11">
        <v>6.3670411985018696</v>
      </c>
    </row>
    <row r="12" spans="1:26" x14ac:dyDescent="0.45">
      <c r="A12">
        <v>89</v>
      </c>
      <c r="B12">
        <v>1</v>
      </c>
      <c r="C12">
        <v>1</v>
      </c>
      <c r="D12">
        <v>5</v>
      </c>
      <c r="E12">
        <v>61.326000000000001</v>
      </c>
      <c r="F12">
        <v>0</v>
      </c>
      <c r="G12">
        <v>34</v>
      </c>
      <c r="H12" t="b">
        <v>0</v>
      </c>
      <c r="I12">
        <v>93.632958801498106</v>
      </c>
      <c r="J12">
        <v>6.6000000000000003E-2</v>
      </c>
      <c r="K12">
        <v>1.0820000000000001</v>
      </c>
      <c r="L12">
        <v>4.0000000000000001E-3</v>
      </c>
      <c r="M12">
        <f t="shared" si="0"/>
        <v>1839.78</v>
      </c>
      <c r="N12">
        <f t="shared" si="6"/>
        <v>499.99999999999778</v>
      </c>
      <c r="O12" s="3">
        <f t="shared" si="1"/>
        <v>3.6795600000000164</v>
      </c>
      <c r="P12">
        <f t="shared" si="2"/>
        <v>0.4681647940074905</v>
      </c>
      <c r="Q12">
        <f>_xlfn.LOGNORM.DIST('Benign-NoIDS'!D12,V12,W12,TRUE)</f>
        <v>0.46678018332406934</v>
      </c>
      <c r="R12">
        <f t="shared" si="5"/>
        <v>0.43706009674538315</v>
      </c>
      <c r="S12">
        <f>R12-'Hostile-No IDS'!M12</f>
        <v>-0.12843539124697867</v>
      </c>
      <c r="U12">
        <f t="shared" si="4"/>
        <v>-12.843539124697866</v>
      </c>
      <c r="V12">
        <v>3.10305125036261</v>
      </c>
      <c r="W12">
        <v>0.78920753474007799</v>
      </c>
      <c r="X12">
        <v>277.74888047516998</v>
      </c>
      <c r="Y12">
        <v>6.3670411985018696</v>
      </c>
    </row>
    <row r="13" spans="1:26" x14ac:dyDescent="0.45">
      <c r="A13">
        <v>0</v>
      </c>
      <c r="B13">
        <v>5</v>
      </c>
      <c r="C13">
        <v>1</v>
      </c>
      <c r="D13">
        <v>5</v>
      </c>
      <c r="E13">
        <v>863.11</v>
      </c>
      <c r="F13">
        <v>0</v>
      </c>
      <c r="G13">
        <v>151</v>
      </c>
      <c r="H13" t="b">
        <v>0</v>
      </c>
      <c r="I13">
        <v>76.804915514592906</v>
      </c>
      <c r="J13">
        <v>1.478</v>
      </c>
      <c r="K13">
        <v>0</v>
      </c>
      <c r="L13">
        <v>0.64800000000000002</v>
      </c>
      <c r="M13">
        <f t="shared" si="0"/>
        <v>25893.3</v>
      </c>
      <c r="N13">
        <f t="shared" si="6"/>
        <v>499.99999999999932</v>
      </c>
      <c r="O13" s="3">
        <f t="shared" si="1"/>
        <v>51.786600000000071</v>
      </c>
      <c r="P13">
        <f t="shared" si="2"/>
        <v>0.38402457757296454</v>
      </c>
      <c r="Q13">
        <f>_xlfn.LOGNORM.DIST('Benign-NoIDS'!D2,V13,W13,TRUE)</f>
        <v>0.76238987674873748</v>
      </c>
      <c r="R13">
        <f t="shared" si="5"/>
        <v>0.58555290072867683</v>
      </c>
      <c r="S13">
        <f>R13-'Hostile-No IDS'!M13</f>
        <v>8.3971318900482816E-2</v>
      </c>
      <c r="U13">
        <f t="shared" si="4"/>
        <v>8.3971318900482821</v>
      </c>
      <c r="V13">
        <v>5.17649713924013</v>
      </c>
      <c r="W13">
        <v>1.92144197145166</v>
      </c>
      <c r="X13">
        <v>1541.23264760648</v>
      </c>
      <c r="Y13">
        <v>23.195084485407001</v>
      </c>
    </row>
    <row r="14" spans="1:26" x14ac:dyDescent="0.45">
      <c r="A14">
        <v>0</v>
      </c>
      <c r="B14">
        <v>5</v>
      </c>
      <c r="C14">
        <v>1</v>
      </c>
      <c r="D14">
        <v>5</v>
      </c>
      <c r="E14">
        <v>770.28399999999999</v>
      </c>
      <c r="F14">
        <v>0</v>
      </c>
      <c r="G14">
        <v>116</v>
      </c>
      <c r="H14" t="b">
        <v>0</v>
      </c>
      <c r="I14">
        <v>81.168831168831105</v>
      </c>
      <c r="J14">
        <v>1.478</v>
      </c>
      <c r="K14">
        <v>0</v>
      </c>
      <c r="L14">
        <v>0.65200000000000002</v>
      </c>
      <c r="M14">
        <f t="shared" si="0"/>
        <v>23108.52</v>
      </c>
      <c r="N14">
        <f t="shared" si="6"/>
        <v>499.99999999999778</v>
      </c>
      <c r="O14" s="3">
        <f t="shared" si="1"/>
        <v>46.217040000000203</v>
      </c>
      <c r="P14">
        <f t="shared" si="2"/>
        <v>0.40584415584415551</v>
      </c>
      <c r="Q14">
        <f>_xlfn.LOGNORM.DIST('Benign-NoIDS'!D3,V14,W14,TRUE)</f>
        <v>0.78466876668865171</v>
      </c>
      <c r="R14">
        <f t="shared" si="5"/>
        <v>0.63690646646806093</v>
      </c>
      <c r="S14">
        <f>R14-'Hostile-No IDS'!M14</f>
        <v>0.12420254368121308</v>
      </c>
      <c r="U14">
        <f t="shared" si="4"/>
        <v>12.420254368121309</v>
      </c>
      <c r="V14">
        <v>5.09387623323234</v>
      </c>
      <c r="W14">
        <v>1.86254739660851</v>
      </c>
      <c r="X14">
        <v>1424.03115865687</v>
      </c>
      <c r="Y14">
        <v>18.831168831168799</v>
      </c>
    </row>
    <row r="15" spans="1:26" x14ac:dyDescent="0.45">
      <c r="A15">
        <v>9</v>
      </c>
      <c r="B15">
        <v>5</v>
      </c>
      <c r="C15">
        <v>1</v>
      </c>
      <c r="D15">
        <v>5</v>
      </c>
      <c r="E15">
        <v>626.68600000000004</v>
      </c>
      <c r="F15">
        <v>0</v>
      </c>
      <c r="G15">
        <v>183</v>
      </c>
      <c r="H15" t="b">
        <v>0</v>
      </c>
      <c r="I15">
        <v>73.206442166910605</v>
      </c>
      <c r="J15">
        <v>1.3260000000000001</v>
      </c>
      <c r="K15">
        <v>0.436</v>
      </c>
      <c r="L15">
        <v>0.58799999999999997</v>
      </c>
      <c r="M15">
        <f t="shared" si="0"/>
        <v>18800.580000000002</v>
      </c>
      <c r="N15">
        <f t="shared" si="6"/>
        <v>499.99999999999773</v>
      </c>
      <c r="O15" s="3">
        <f t="shared" si="1"/>
        <v>37.601160000000178</v>
      </c>
      <c r="P15">
        <f t="shared" si="2"/>
        <v>0.36603221083455301</v>
      </c>
      <c r="Q15">
        <f>_xlfn.LOGNORM.DIST('Benign-NoIDS'!D4,V15,W15,TRUE)</f>
        <v>0.75257472378653112</v>
      </c>
      <c r="R15">
        <f t="shared" si="5"/>
        <v>0.55093317993157409</v>
      </c>
      <c r="S15">
        <f>R15-'Hostile-No IDS'!M15</f>
        <v>4.7966121172680287E-2</v>
      </c>
      <c r="U15">
        <f t="shared" si="4"/>
        <v>4.7966121172680287</v>
      </c>
      <c r="V15">
        <v>4.8080609497816402</v>
      </c>
      <c r="W15">
        <v>1.7920483361384401</v>
      </c>
      <c r="X15">
        <v>1342.2614122448699</v>
      </c>
      <c r="Y15">
        <v>26.793557833089299</v>
      </c>
    </row>
    <row r="16" spans="1:26" x14ac:dyDescent="0.45">
      <c r="A16">
        <v>19</v>
      </c>
      <c r="B16">
        <v>5</v>
      </c>
      <c r="C16">
        <v>1</v>
      </c>
      <c r="D16">
        <v>5</v>
      </c>
      <c r="E16">
        <v>457.36399999999998</v>
      </c>
      <c r="F16">
        <v>0</v>
      </c>
      <c r="G16">
        <v>155</v>
      </c>
      <c r="H16" t="b">
        <v>0</v>
      </c>
      <c r="I16">
        <v>76.335877862595396</v>
      </c>
      <c r="J16">
        <v>1.234</v>
      </c>
      <c r="K16">
        <v>0.72599999999999998</v>
      </c>
      <c r="L16">
        <v>0.56200000000000006</v>
      </c>
      <c r="M16">
        <f t="shared" si="0"/>
        <v>13720.92</v>
      </c>
      <c r="N16">
        <f t="shared" si="6"/>
        <v>499.99999999999926</v>
      </c>
      <c r="O16" s="3">
        <f t="shared" si="1"/>
        <v>27.441840000000042</v>
      </c>
      <c r="P16">
        <f t="shared" si="2"/>
        <v>0.38167938931297696</v>
      </c>
      <c r="Q16">
        <f>_xlfn.LOGNORM.DIST('Benign-NoIDS'!D5,V16,W16,TRUE)</f>
        <v>0.66640030261139405</v>
      </c>
      <c r="R16">
        <f t="shared" si="5"/>
        <v>0.50870252107739988</v>
      </c>
      <c r="S16">
        <f>R16-'Hostile-No IDS'!M16</f>
        <v>-6.8136190031344634E-2</v>
      </c>
      <c r="U16">
        <f t="shared" si="4"/>
        <v>-6.8136190031344634</v>
      </c>
      <c r="V16">
        <v>4.4662546713279196</v>
      </c>
      <c r="W16">
        <v>1.7259230083533399</v>
      </c>
      <c r="X16">
        <v>1039.9478383635501</v>
      </c>
      <c r="Y16">
        <v>23.664122137404501</v>
      </c>
    </row>
    <row r="17" spans="1:25" x14ac:dyDescent="0.45">
      <c r="A17">
        <v>29</v>
      </c>
      <c r="B17">
        <v>5</v>
      </c>
      <c r="C17">
        <v>1</v>
      </c>
      <c r="D17">
        <v>5</v>
      </c>
      <c r="E17">
        <v>412.20600000000002</v>
      </c>
      <c r="F17">
        <v>0</v>
      </c>
      <c r="G17">
        <v>154</v>
      </c>
      <c r="H17" t="b">
        <v>0</v>
      </c>
      <c r="I17">
        <v>76.452599388379198</v>
      </c>
      <c r="J17">
        <v>1.1859999999999999</v>
      </c>
      <c r="K17">
        <v>1.1819999999999999</v>
      </c>
      <c r="L17">
        <v>0.52600000000000002</v>
      </c>
      <c r="M17">
        <f t="shared" si="0"/>
        <v>12366.18</v>
      </c>
      <c r="N17">
        <f t="shared" si="6"/>
        <v>499.99999999999972</v>
      </c>
      <c r="O17" s="3">
        <f t="shared" si="1"/>
        <v>24.732360000000014</v>
      </c>
      <c r="P17">
        <f t="shared" si="2"/>
        <v>0.38226299694189597</v>
      </c>
      <c r="Q17">
        <f>_xlfn.LOGNORM.DIST('Benign-NoIDS'!D6,V17,W17,TRUE)</f>
        <v>0.55812464665782513</v>
      </c>
      <c r="R17">
        <f t="shared" si="5"/>
        <v>0.42670080019711393</v>
      </c>
      <c r="S17">
        <f>R17-'Hostile-No IDS'!M17</f>
        <v>-0.10713110470822956</v>
      </c>
      <c r="U17">
        <f t="shared" si="4"/>
        <v>-10.713110470822956</v>
      </c>
      <c r="V17">
        <v>4.1898006384409001</v>
      </c>
      <c r="W17">
        <v>1.6986488782678799</v>
      </c>
      <c r="X17">
        <v>1050.0214691783499</v>
      </c>
      <c r="Y17">
        <v>23.547400611620699</v>
      </c>
    </row>
    <row r="18" spans="1:25" x14ac:dyDescent="0.45">
      <c r="A18">
        <v>39</v>
      </c>
      <c r="B18">
        <v>5</v>
      </c>
      <c r="C18">
        <v>1</v>
      </c>
      <c r="D18">
        <v>5</v>
      </c>
      <c r="E18">
        <v>384.916</v>
      </c>
      <c r="F18">
        <v>0</v>
      </c>
      <c r="G18">
        <v>170</v>
      </c>
      <c r="H18" t="b">
        <v>0</v>
      </c>
      <c r="I18">
        <v>74.626865671641795</v>
      </c>
      <c r="J18">
        <v>1.1439999999999999</v>
      </c>
      <c r="K18">
        <v>1.6459999999999999</v>
      </c>
      <c r="L18">
        <v>0.51600000000000001</v>
      </c>
      <c r="M18">
        <f t="shared" si="0"/>
        <v>11547.48</v>
      </c>
      <c r="N18">
        <f t="shared" si="6"/>
        <v>500.00000000000011</v>
      </c>
      <c r="O18" s="3">
        <f t="shared" si="1"/>
        <v>23.094959999999993</v>
      </c>
      <c r="P18">
        <f t="shared" si="2"/>
        <v>0.37313432835820898</v>
      </c>
      <c r="Q18">
        <f>_xlfn.LOGNORM.DIST('Benign-NoIDS'!D7,V18,W18,TRUE)</f>
        <v>0.50347086493649451</v>
      </c>
      <c r="R18">
        <f t="shared" si="5"/>
        <v>0.37572452607201084</v>
      </c>
      <c r="S18">
        <f>R18-'Hostile-No IDS'!M18</f>
        <v>-0.167498999775961</v>
      </c>
      <c r="U18">
        <f t="shared" si="4"/>
        <v>-16.749899977596101</v>
      </c>
      <c r="V18">
        <v>4.06615046469223</v>
      </c>
      <c r="W18">
        <v>1.68612092617295</v>
      </c>
      <c r="X18">
        <v>986.24934600179995</v>
      </c>
      <c r="Y18">
        <v>25.373134328358201</v>
      </c>
    </row>
    <row r="19" spans="1:25" x14ac:dyDescent="0.45">
      <c r="A19">
        <v>49</v>
      </c>
      <c r="B19">
        <v>5</v>
      </c>
      <c r="C19">
        <v>1</v>
      </c>
      <c r="D19">
        <v>5</v>
      </c>
      <c r="E19">
        <v>355.50200000000001</v>
      </c>
      <c r="F19">
        <v>0</v>
      </c>
      <c r="G19">
        <v>130</v>
      </c>
      <c r="H19" t="b">
        <v>0</v>
      </c>
      <c r="I19">
        <v>79.365079365079296</v>
      </c>
      <c r="J19">
        <v>1.054</v>
      </c>
      <c r="K19">
        <v>2.1040000000000001</v>
      </c>
      <c r="L19">
        <v>0.47399999999999998</v>
      </c>
      <c r="M19">
        <f t="shared" si="0"/>
        <v>10665.06</v>
      </c>
      <c r="N19">
        <f t="shared" si="6"/>
        <v>499.99999999999778</v>
      </c>
      <c r="O19" s="3">
        <f t="shared" si="1"/>
        <v>21.330120000000093</v>
      </c>
      <c r="P19">
        <f t="shared" si="2"/>
        <v>0.39682539682539647</v>
      </c>
      <c r="Q19">
        <f>_xlfn.LOGNORM.DIST('Benign-NoIDS'!D8,V19,W19,TRUE)</f>
        <v>0.43641677449656868</v>
      </c>
      <c r="R19">
        <f t="shared" si="5"/>
        <v>0.34636251944172086</v>
      </c>
      <c r="S19">
        <f>R19-'Hostile-No IDS'!M19</f>
        <v>-0.17998633057002683</v>
      </c>
      <c r="U19">
        <f t="shared" si="4"/>
        <v>-17.998633057002682</v>
      </c>
      <c r="V19">
        <v>3.9004068687153999</v>
      </c>
      <c r="W19">
        <v>1.65946226509186</v>
      </c>
      <c r="X19">
        <v>952.036746101669</v>
      </c>
      <c r="Y19">
        <v>20.634920634920601</v>
      </c>
    </row>
    <row r="20" spans="1:25" x14ac:dyDescent="0.45">
      <c r="A20">
        <v>59</v>
      </c>
      <c r="B20">
        <v>5</v>
      </c>
      <c r="C20">
        <v>1</v>
      </c>
      <c r="D20">
        <v>5</v>
      </c>
      <c r="E20">
        <v>332.91800000000001</v>
      </c>
      <c r="F20">
        <v>0</v>
      </c>
      <c r="G20">
        <v>109</v>
      </c>
      <c r="H20" t="b">
        <v>0</v>
      </c>
      <c r="I20">
        <v>82.101806239737201</v>
      </c>
      <c r="J20">
        <v>1.004</v>
      </c>
      <c r="K20">
        <v>2.4119999999999999</v>
      </c>
      <c r="L20">
        <v>0.438</v>
      </c>
      <c r="M20">
        <f t="shared" si="0"/>
        <v>9987.5400000000009</v>
      </c>
      <c r="N20">
        <f t="shared" si="6"/>
        <v>499.99999999999733</v>
      </c>
      <c r="O20" s="3">
        <f t="shared" si="1"/>
        <v>19.975080000000109</v>
      </c>
      <c r="P20">
        <f t="shared" si="2"/>
        <v>0.41050903119868598</v>
      </c>
      <c r="Q20">
        <f>_xlfn.LOGNORM.DIST('Benign-NoIDS'!D9,V20,W20,TRUE)</f>
        <v>0.41364999107944106</v>
      </c>
      <c r="R20">
        <f t="shared" si="5"/>
        <v>0.33961411418673287</v>
      </c>
      <c r="S20">
        <f>R20-'Hostile-No IDS'!M20</f>
        <v>-0.15107877479620158</v>
      </c>
      <c r="U20">
        <f t="shared" si="4"/>
        <v>-15.107877479620157</v>
      </c>
      <c r="V20">
        <v>3.8179351927043501</v>
      </c>
      <c r="W20">
        <v>1.6000641155850199</v>
      </c>
      <c r="X20">
        <v>993.21037700074601</v>
      </c>
      <c r="Y20">
        <v>17.8981937602627</v>
      </c>
    </row>
    <row r="21" spans="1:25" x14ac:dyDescent="0.45">
      <c r="A21">
        <v>69</v>
      </c>
      <c r="B21">
        <v>5</v>
      </c>
      <c r="C21">
        <v>1</v>
      </c>
      <c r="D21">
        <v>5</v>
      </c>
      <c r="E21">
        <v>274</v>
      </c>
      <c r="F21">
        <v>0</v>
      </c>
      <c r="G21">
        <v>113</v>
      </c>
      <c r="H21" t="b">
        <v>0</v>
      </c>
      <c r="I21">
        <v>81.566068515497506</v>
      </c>
      <c r="J21">
        <v>0.86799999999999999</v>
      </c>
      <c r="K21">
        <v>2.6219999999999999</v>
      </c>
      <c r="L21">
        <v>0.38800000000000001</v>
      </c>
      <c r="M21">
        <f t="shared" si="0"/>
        <v>8220</v>
      </c>
      <c r="N21">
        <f t="shared" si="6"/>
        <v>499.99999999999829</v>
      </c>
      <c r="O21" s="3">
        <f t="shared" si="1"/>
        <v>16.440000000000055</v>
      </c>
      <c r="P21">
        <f t="shared" si="2"/>
        <v>0.40783034257748751</v>
      </c>
      <c r="Q21">
        <f>_xlfn.LOGNORM.DIST('Benign-NoIDS'!D10,V21,W21,TRUE)</f>
        <v>0.41268747121384081</v>
      </c>
      <c r="R21">
        <f t="shared" si="5"/>
        <v>0.33661294552515542</v>
      </c>
      <c r="S21">
        <f>R21-'Hostile-No IDS'!M21</f>
        <v>-0.1273569335334746</v>
      </c>
      <c r="U21">
        <f t="shared" si="4"/>
        <v>-12.735693353347461</v>
      </c>
      <c r="V21">
        <v>3.6464481758879299</v>
      </c>
      <c r="W21">
        <v>1.53535285656206</v>
      </c>
      <c r="X21">
        <v>811.41383326736195</v>
      </c>
      <c r="Y21">
        <v>18.433931484502398</v>
      </c>
    </row>
    <row r="22" spans="1:25" x14ac:dyDescent="0.45">
      <c r="A22">
        <v>79</v>
      </c>
      <c r="B22">
        <v>5</v>
      </c>
      <c r="C22">
        <v>1</v>
      </c>
      <c r="D22">
        <v>5</v>
      </c>
      <c r="E22">
        <v>271.71600000000001</v>
      </c>
      <c r="F22">
        <v>0</v>
      </c>
      <c r="G22">
        <v>115</v>
      </c>
      <c r="H22" t="b">
        <v>0</v>
      </c>
      <c r="I22">
        <v>81.300813008130007</v>
      </c>
      <c r="J22">
        <v>0.91</v>
      </c>
      <c r="K22">
        <v>3.012</v>
      </c>
      <c r="L22">
        <v>0.39600000000000002</v>
      </c>
      <c r="M22">
        <f t="shared" si="0"/>
        <v>8151.4800000000005</v>
      </c>
      <c r="N22">
        <f t="shared" si="6"/>
        <v>499.99999999999739</v>
      </c>
      <c r="O22" s="3">
        <f t="shared" si="1"/>
        <v>16.302960000000088</v>
      </c>
      <c r="P22">
        <f t="shared" si="2"/>
        <v>0.40650406504065001</v>
      </c>
      <c r="Q22">
        <f>_xlfn.LOGNORM.DIST('Benign-NoIDS'!D11,V22,W22,TRUE)</f>
        <v>0.39713865107347279</v>
      </c>
      <c r="R22">
        <f t="shared" si="5"/>
        <v>0.32287695209225398</v>
      </c>
      <c r="S22">
        <f>R22-'Hostile-No IDS'!M22</f>
        <v>-0.17000517514075197</v>
      </c>
      <c r="U22">
        <f t="shared" si="4"/>
        <v>-17.000517514075199</v>
      </c>
      <c r="V22">
        <v>3.6141001770030701</v>
      </c>
      <c r="W22">
        <v>1.51965148217836</v>
      </c>
      <c r="X22">
        <v>830.48031551199699</v>
      </c>
      <c r="Y22">
        <v>18.699186991869901</v>
      </c>
    </row>
    <row r="23" spans="1:25" x14ac:dyDescent="0.45">
      <c r="A23">
        <v>89</v>
      </c>
      <c r="B23">
        <v>5</v>
      </c>
      <c r="C23">
        <v>1</v>
      </c>
      <c r="D23">
        <v>5</v>
      </c>
      <c r="E23">
        <v>252.702</v>
      </c>
      <c r="F23">
        <v>0</v>
      </c>
      <c r="G23">
        <v>107</v>
      </c>
      <c r="H23" t="b">
        <v>0</v>
      </c>
      <c r="I23">
        <v>82.372322899505704</v>
      </c>
      <c r="J23">
        <v>0.97799999999999998</v>
      </c>
      <c r="K23">
        <v>3.54</v>
      </c>
      <c r="L23">
        <v>0.44800000000000001</v>
      </c>
      <c r="M23">
        <f t="shared" si="0"/>
        <v>7581.0599999999995</v>
      </c>
      <c r="N23">
        <f t="shared" si="6"/>
        <v>499.99999999999773</v>
      </c>
      <c r="O23" s="3">
        <f t="shared" si="1"/>
        <v>15.162120000000067</v>
      </c>
      <c r="P23">
        <f t="shared" si="2"/>
        <v>0.41186161449752851</v>
      </c>
      <c r="Q23">
        <f>_xlfn.LOGNORM.DIST('Benign-NoIDS'!D12,V23,W23,TRUE)</f>
        <v>0.34809703358457056</v>
      </c>
      <c r="R23">
        <f t="shared" si="5"/>
        <v>0.28673561250788326</v>
      </c>
      <c r="S23">
        <f>R23-'Hostile-No IDS'!M23</f>
        <v>-0.11795313977152944</v>
      </c>
      <c r="U23">
        <f t="shared" si="4"/>
        <v>-11.795313977152944</v>
      </c>
      <c r="V23">
        <v>3.6349273342729602</v>
      </c>
      <c r="W23">
        <v>1.5306674848833199</v>
      </c>
      <c r="X23">
        <v>781.05071643221504</v>
      </c>
      <c r="Y23">
        <v>17.6276771004942</v>
      </c>
    </row>
    <row r="24" spans="1:25" x14ac:dyDescent="0.45">
      <c r="A24">
        <v>0</v>
      </c>
      <c r="B24">
        <v>10</v>
      </c>
      <c r="C24">
        <v>1</v>
      </c>
      <c r="D24">
        <v>5</v>
      </c>
      <c r="E24">
        <v>923.64200000000005</v>
      </c>
      <c r="F24">
        <v>0</v>
      </c>
      <c r="G24">
        <v>212</v>
      </c>
      <c r="H24" t="b">
        <v>0</v>
      </c>
      <c r="I24">
        <v>70.224719101123597</v>
      </c>
      <c r="J24">
        <v>3.1859999999999999</v>
      </c>
      <c r="K24">
        <v>0</v>
      </c>
      <c r="L24">
        <v>1.5840000000000001</v>
      </c>
      <c r="M24">
        <f t="shared" si="0"/>
        <v>27709.260000000002</v>
      </c>
      <c r="N24">
        <f t="shared" si="6"/>
        <v>500.00000000000011</v>
      </c>
      <c r="O24" s="3">
        <f t="shared" si="1"/>
        <v>55.418519999999994</v>
      </c>
      <c r="P24">
        <f t="shared" si="2"/>
        <v>0.351123595505618</v>
      </c>
      <c r="Q24">
        <f>_xlfn.LOGNORM.DIST('Benign-NoIDS'!D2,V24,W24,TRUE)</f>
        <v>0.76558695348082684</v>
      </c>
      <c r="R24">
        <f t="shared" si="5"/>
        <v>0.53763128755676048</v>
      </c>
      <c r="S24">
        <f>R24-'Hostile-No IDS'!M24</f>
        <v>0.10593282556379591</v>
      </c>
      <c r="U24">
        <f t="shared" si="4"/>
        <v>10.593282556379592</v>
      </c>
      <c r="V24">
        <v>5.0956495099653596</v>
      </c>
      <c r="W24">
        <v>2.0055190457962699</v>
      </c>
      <c r="X24">
        <v>1791.89228184494</v>
      </c>
      <c r="Y24">
        <v>29.7752808988764</v>
      </c>
    </row>
    <row r="25" spans="1:25" x14ac:dyDescent="0.45">
      <c r="A25">
        <v>0</v>
      </c>
      <c r="B25">
        <v>10</v>
      </c>
      <c r="C25">
        <v>1</v>
      </c>
      <c r="D25">
        <v>5</v>
      </c>
      <c r="E25">
        <v>833.34400000000005</v>
      </c>
      <c r="F25">
        <v>0</v>
      </c>
      <c r="G25">
        <v>199</v>
      </c>
      <c r="H25" t="b">
        <v>0</v>
      </c>
      <c r="I25">
        <v>71.530758226037193</v>
      </c>
      <c r="J25">
        <v>3.1160000000000001</v>
      </c>
      <c r="K25">
        <v>0</v>
      </c>
      <c r="L25">
        <v>1.514</v>
      </c>
      <c r="M25">
        <f t="shared" si="0"/>
        <v>25000.32</v>
      </c>
      <c r="N25">
        <f t="shared" si="6"/>
        <v>499.99999999999994</v>
      </c>
      <c r="O25" s="3">
        <f t="shared" si="1"/>
        <v>50.000640000000004</v>
      </c>
      <c r="P25">
        <f t="shared" si="2"/>
        <v>0.35765379113018597</v>
      </c>
      <c r="Q25">
        <f>_xlfn.LOGNORM.DIST('Benign-NoIDS'!D3,V25,W25,TRUE)</f>
        <v>0.77561210029946059</v>
      </c>
      <c r="R25">
        <f t="shared" si="5"/>
        <v>0.55480121623709622</v>
      </c>
      <c r="S25">
        <f>R25-'Hostile-No IDS'!M25</f>
        <v>0.16454330530339512</v>
      </c>
      <c r="U25">
        <f t="shared" si="4"/>
        <v>16.454330530339512</v>
      </c>
      <c r="V25">
        <v>5.0649262334871397</v>
      </c>
      <c r="W25">
        <v>1.9760135883743799</v>
      </c>
      <c r="X25">
        <v>1525.38030136474</v>
      </c>
      <c r="Y25">
        <v>28.4692417739628</v>
      </c>
    </row>
    <row r="26" spans="1:25" x14ac:dyDescent="0.45">
      <c r="A26">
        <v>9</v>
      </c>
      <c r="B26">
        <v>10</v>
      </c>
      <c r="C26">
        <v>1</v>
      </c>
      <c r="D26">
        <v>5</v>
      </c>
      <c r="E26">
        <v>630.56799999999998</v>
      </c>
      <c r="F26">
        <v>0</v>
      </c>
      <c r="G26">
        <v>207</v>
      </c>
      <c r="H26" t="b">
        <v>0</v>
      </c>
      <c r="I26">
        <v>70.721357850070703</v>
      </c>
      <c r="J26">
        <v>2.8620000000000001</v>
      </c>
      <c r="K26">
        <v>0.55400000000000005</v>
      </c>
      <c r="L26">
        <v>1.448</v>
      </c>
      <c r="M26">
        <f t="shared" si="0"/>
        <v>18917.04</v>
      </c>
      <c r="N26">
        <f t="shared" si="6"/>
        <v>499.99999999999949</v>
      </c>
      <c r="O26" s="3">
        <f t="shared" si="1"/>
        <v>37.834080000000043</v>
      </c>
      <c r="P26">
        <f t="shared" si="2"/>
        <v>0.35360678925035349</v>
      </c>
      <c r="Q26">
        <f>_xlfn.LOGNORM.DIST('Benign-NoIDS'!D4,V26,W26,TRUE)</f>
        <v>0.74567240312773275</v>
      </c>
      <c r="R26">
        <f t="shared" si="5"/>
        <v>0.52734964860518563</v>
      </c>
      <c r="S26">
        <f>R26-'Hostile-No IDS'!M26</f>
        <v>0.1298334918679836</v>
      </c>
      <c r="U26">
        <f t="shared" si="4"/>
        <v>12.98334918679836</v>
      </c>
      <c r="V26">
        <v>4.7751287658330401</v>
      </c>
      <c r="W26">
        <v>1.9006614372804</v>
      </c>
      <c r="X26">
        <v>1218.3401359019099</v>
      </c>
      <c r="Y26">
        <v>29.278642149929201</v>
      </c>
    </row>
    <row r="27" spans="1:25" x14ac:dyDescent="0.45">
      <c r="A27">
        <v>19</v>
      </c>
      <c r="B27">
        <v>10</v>
      </c>
      <c r="C27">
        <v>1</v>
      </c>
      <c r="D27">
        <v>5</v>
      </c>
      <c r="E27">
        <v>522.22799999999995</v>
      </c>
      <c r="F27">
        <v>0</v>
      </c>
      <c r="G27">
        <v>264</v>
      </c>
      <c r="H27" t="b">
        <v>0</v>
      </c>
      <c r="I27">
        <v>65.445026178010394</v>
      </c>
      <c r="J27">
        <v>2.536</v>
      </c>
      <c r="K27">
        <v>0.90600000000000003</v>
      </c>
      <c r="L27">
        <v>1.26</v>
      </c>
      <c r="M27">
        <f t="shared" si="0"/>
        <v>15666.839999999998</v>
      </c>
      <c r="N27">
        <f t="shared" si="6"/>
        <v>499.99999999999818</v>
      </c>
      <c r="O27" s="3">
        <f t="shared" si="1"/>
        <v>31.333680000000111</v>
      </c>
      <c r="P27">
        <f t="shared" si="2"/>
        <v>0.32722513089005195</v>
      </c>
      <c r="Q27">
        <f>_xlfn.LOGNORM.DIST('Benign-NoIDS'!D5,V27,W27,TRUE)</f>
        <v>0.671310876340803</v>
      </c>
      <c r="R27">
        <f t="shared" si="5"/>
        <v>0.43933957875706947</v>
      </c>
      <c r="S27">
        <f>R27-'Hostile-No IDS'!M27</f>
        <v>1.033030351449149E-2</v>
      </c>
      <c r="U27">
        <f t="shared" si="4"/>
        <v>1.033030351449149</v>
      </c>
      <c r="V27">
        <v>4.4064859981803499</v>
      </c>
      <c r="W27">
        <v>1.8079864186277499</v>
      </c>
      <c r="X27">
        <v>1217.0507273577</v>
      </c>
      <c r="Y27">
        <v>34.554973821989499</v>
      </c>
    </row>
    <row r="28" spans="1:25" x14ac:dyDescent="0.45">
      <c r="A28">
        <v>29</v>
      </c>
      <c r="B28">
        <v>10</v>
      </c>
      <c r="C28">
        <v>1</v>
      </c>
      <c r="D28">
        <v>5</v>
      </c>
      <c r="E28">
        <v>498.14</v>
      </c>
      <c r="F28">
        <v>0</v>
      </c>
      <c r="G28">
        <v>264</v>
      </c>
      <c r="H28" t="b">
        <v>0</v>
      </c>
      <c r="I28">
        <v>65.445026178010394</v>
      </c>
      <c r="J28">
        <v>2.6539999999999999</v>
      </c>
      <c r="K28">
        <v>1.3660000000000001</v>
      </c>
      <c r="L28">
        <v>1.298</v>
      </c>
      <c r="M28">
        <f t="shared" si="0"/>
        <v>14944.199999999999</v>
      </c>
      <c r="N28">
        <f t="shared" si="6"/>
        <v>499.99999999999818</v>
      </c>
      <c r="O28" s="3">
        <f t="shared" si="1"/>
        <v>29.888400000000107</v>
      </c>
      <c r="P28">
        <f t="shared" si="2"/>
        <v>0.32722513089005195</v>
      </c>
      <c r="Q28">
        <f>_xlfn.LOGNORM.DIST('Benign-NoIDS'!D6,V28,W28,TRUE)</f>
        <v>0.53574377621758162</v>
      </c>
      <c r="R28">
        <f t="shared" si="5"/>
        <v>0.3506176545926577</v>
      </c>
      <c r="S28">
        <f>R28-'Hostile-No IDS'!M28</f>
        <v>-4.7474554938347346E-2</v>
      </c>
      <c r="U28">
        <f t="shared" si="4"/>
        <v>-4.7474554938347344</v>
      </c>
      <c r="V28">
        <v>4.2737557426970403</v>
      </c>
      <c r="W28">
        <v>1.8326035133666201</v>
      </c>
      <c r="X28">
        <v>1193.3236808236099</v>
      </c>
      <c r="Y28">
        <v>34.554973821989499</v>
      </c>
    </row>
    <row r="29" spans="1:25" x14ac:dyDescent="0.45">
      <c r="A29">
        <v>39</v>
      </c>
      <c r="B29">
        <v>10</v>
      </c>
      <c r="C29">
        <v>1</v>
      </c>
      <c r="D29">
        <v>5</v>
      </c>
      <c r="E29">
        <v>534.17999999999995</v>
      </c>
      <c r="F29">
        <v>0</v>
      </c>
      <c r="G29">
        <v>242</v>
      </c>
      <c r="H29" t="b">
        <v>0</v>
      </c>
      <c r="I29">
        <v>67.385444743935295</v>
      </c>
      <c r="J29">
        <v>2.8820000000000001</v>
      </c>
      <c r="K29">
        <v>2.2160000000000002</v>
      </c>
      <c r="L29">
        <v>1.3919999999999999</v>
      </c>
      <c r="M29">
        <f t="shared" si="0"/>
        <v>16025.399999999998</v>
      </c>
      <c r="N29">
        <f t="shared" si="6"/>
        <v>499.99999999999966</v>
      </c>
      <c r="O29" s="3">
        <f t="shared" si="1"/>
        <v>32.050800000000017</v>
      </c>
      <c r="P29">
        <f t="shared" si="2"/>
        <v>0.33692722371967648</v>
      </c>
      <c r="Q29">
        <f>_xlfn.LOGNORM.DIST('Benign-NoIDS'!D7,V29,W29,TRUE)</f>
        <v>0.45135649484422735</v>
      </c>
      <c r="R29">
        <f t="shared" si="5"/>
        <v>0.30414858143141998</v>
      </c>
      <c r="S29">
        <f>R29-'Hostile-No IDS'!M29</f>
        <v>-0.11546550120475613</v>
      </c>
      <c r="U29">
        <f t="shared" si="4"/>
        <v>-11.546550120475613</v>
      </c>
      <c r="V29">
        <v>4.3127798182333397</v>
      </c>
      <c r="W29">
        <v>1.89765474608438</v>
      </c>
      <c r="X29">
        <v>1161.41314810932</v>
      </c>
      <c r="Y29">
        <v>32.614555256064598</v>
      </c>
    </row>
    <row r="30" spans="1:25" x14ac:dyDescent="0.45">
      <c r="A30">
        <v>49</v>
      </c>
      <c r="B30">
        <v>10</v>
      </c>
      <c r="C30">
        <v>1</v>
      </c>
      <c r="D30">
        <v>5</v>
      </c>
      <c r="E30">
        <v>424.38</v>
      </c>
      <c r="F30">
        <v>0</v>
      </c>
      <c r="G30">
        <v>194</v>
      </c>
      <c r="H30" t="b">
        <v>0</v>
      </c>
      <c r="I30">
        <v>72.046109510086396</v>
      </c>
      <c r="J30">
        <v>2.54</v>
      </c>
      <c r="K30">
        <v>2.5880000000000001</v>
      </c>
      <c r="L30">
        <v>1.26</v>
      </c>
      <c r="M30">
        <f t="shared" si="0"/>
        <v>12731.4</v>
      </c>
      <c r="N30">
        <f t="shared" si="6"/>
        <v>499.99999999999858</v>
      </c>
      <c r="O30" s="3">
        <f t="shared" si="1"/>
        <v>25.462800000000072</v>
      </c>
      <c r="P30">
        <f t="shared" si="2"/>
        <v>0.36023054755043199</v>
      </c>
      <c r="Q30">
        <f>_xlfn.LOGNORM.DIST('Benign-NoIDS'!D8,V30,W30,TRUE)</f>
        <v>0.39432691002894449</v>
      </c>
      <c r="R30">
        <f t="shared" si="5"/>
        <v>0.28409719742719319</v>
      </c>
      <c r="S30">
        <f>R30-'Hostile-No IDS'!M30</f>
        <v>-0.1058643598663267</v>
      </c>
      <c r="U30">
        <f t="shared" si="4"/>
        <v>-10.586435986632669</v>
      </c>
      <c r="V30">
        <v>4.1171489269789001</v>
      </c>
      <c r="W30">
        <v>1.79943945709229</v>
      </c>
      <c r="X30">
        <v>954.65048194895303</v>
      </c>
      <c r="Y30">
        <v>27.953890489913501</v>
      </c>
    </row>
    <row r="31" spans="1:25" x14ac:dyDescent="0.45">
      <c r="A31">
        <v>59</v>
      </c>
      <c r="B31">
        <v>10</v>
      </c>
      <c r="C31">
        <v>1</v>
      </c>
      <c r="D31">
        <v>5</v>
      </c>
      <c r="E31">
        <v>428.49</v>
      </c>
      <c r="F31">
        <v>0</v>
      </c>
      <c r="G31">
        <v>212</v>
      </c>
      <c r="H31" t="b">
        <v>0</v>
      </c>
      <c r="I31">
        <v>70.224719101123597</v>
      </c>
      <c r="J31">
        <v>2.714</v>
      </c>
      <c r="K31">
        <v>3.2320000000000002</v>
      </c>
      <c r="L31">
        <v>1.34</v>
      </c>
      <c r="M31">
        <f t="shared" si="0"/>
        <v>12854.7</v>
      </c>
      <c r="N31">
        <f t="shared" si="6"/>
        <v>500.00000000000011</v>
      </c>
      <c r="O31" s="3">
        <f t="shared" si="1"/>
        <v>25.709399999999995</v>
      </c>
      <c r="P31">
        <f t="shared" si="2"/>
        <v>0.351123595505618</v>
      </c>
      <c r="Q31">
        <f>_xlfn.LOGNORM.DIST('Benign-NoIDS'!D9,V31,W31,TRUE)</f>
        <v>0.36644801447589159</v>
      </c>
      <c r="R31">
        <f t="shared" si="5"/>
        <v>0.25733708881733963</v>
      </c>
      <c r="S31">
        <f>R31-'Hostile-No IDS'!M31</f>
        <v>-0.15252281913834387</v>
      </c>
      <c r="U31">
        <f t="shared" si="4"/>
        <v>-15.252281913834388</v>
      </c>
      <c r="V31">
        <v>4.0869805598801303</v>
      </c>
      <c r="W31">
        <v>1.8112174530724301</v>
      </c>
      <c r="X31">
        <v>996.34174440464199</v>
      </c>
      <c r="Y31">
        <v>29.7752808988764</v>
      </c>
    </row>
    <row r="32" spans="1:25" x14ac:dyDescent="0.45">
      <c r="A32">
        <v>69</v>
      </c>
      <c r="B32">
        <v>10</v>
      </c>
      <c r="C32">
        <v>1</v>
      </c>
      <c r="D32">
        <v>5</v>
      </c>
      <c r="E32">
        <v>420.14</v>
      </c>
      <c r="F32">
        <v>0</v>
      </c>
      <c r="G32">
        <v>193</v>
      </c>
      <c r="H32" t="b">
        <v>0</v>
      </c>
      <c r="I32">
        <v>72.150072150072106</v>
      </c>
      <c r="J32">
        <v>2.7240000000000002</v>
      </c>
      <c r="K32">
        <v>3.9260000000000002</v>
      </c>
      <c r="L32">
        <v>1.3340000000000001</v>
      </c>
      <c r="M32">
        <f t="shared" si="0"/>
        <v>12604.199999999999</v>
      </c>
      <c r="N32">
        <f t="shared" si="6"/>
        <v>499.99999999999892</v>
      </c>
      <c r="O32" s="3">
        <f t="shared" si="1"/>
        <v>25.208400000000051</v>
      </c>
      <c r="P32">
        <f t="shared" si="2"/>
        <v>0.36075036075036054</v>
      </c>
      <c r="Q32">
        <f>_xlfn.LOGNORM.DIST('Benign-NoIDS'!D10,V32,W32,TRUE)</f>
        <v>0.3388393686450068</v>
      </c>
      <c r="R32">
        <f t="shared" si="5"/>
        <v>0.24447284895022123</v>
      </c>
      <c r="S32">
        <f>R32-'Hostile-No IDS'!M32</f>
        <v>-0.15715264808776333</v>
      </c>
      <c r="U32">
        <f t="shared" si="4"/>
        <v>-15.715264808776332</v>
      </c>
      <c r="V32">
        <v>4.0669018148430203</v>
      </c>
      <c r="W32">
        <v>1.82663547179048</v>
      </c>
      <c r="X32">
        <v>992.90671055831899</v>
      </c>
      <c r="Y32">
        <v>27.849927849927798</v>
      </c>
    </row>
    <row r="33" spans="1:25" x14ac:dyDescent="0.45">
      <c r="A33">
        <v>79</v>
      </c>
      <c r="B33">
        <v>10</v>
      </c>
      <c r="C33">
        <v>1</v>
      </c>
      <c r="D33">
        <v>5</v>
      </c>
      <c r="E33">
        <v>467.774</v>
      </c>
      <c r="F33">
        <v>0</v>
      </c>
      <c r="G33">
        <v>192</v>
      </c>
      <c r="H33" t="b">
        <v>0</v>
      </c>
      <c r="I33">
        <v>72.254335260115596</v>
      </c>
      <c r="J33">
        <v>2.7280000000000002</v>
      </c>
      <c r="K33">
        <v>4.9939999999999998</v>
      </c>
      <c r="L33">
        <v>1.3779999999999999</v>
      </c>
      <c r="M33">
        <f t="shared" si="0"/>
        <v>14033.22</v>
      </c>
      <c r="N33">
        <f t="shared" si="6"/>
        <v>499.99999999999972</v>
      </c>
      <c r="O33" s="3">
        <f t="shared" si="1"/>
        <v>28.066440000000014</v>
      </c>
      <c r="P33">
        <f t="shared" si="2"/>
        <v>0.36127167630057799</v>
      </c>
      <c r="Q33">
        <f>_xlfn.LOGNORM.DIST('Benign-NoIDS'!D11,V33,W33,TRUE)</f>
        <v>0.31664950078825493</v>
      </c>
      <c r="R33">
        <f t="shared" si="5"/>
        <v>0.2287929918990281</v>
      </c>
      <c r="S33">
        <f>R33-'Hostile-No IDS'!M33</f>
        <v>-0.15414638647559312</v>
      </c>
      <c r="U33">
        <f t="shared" si="4"/>
        <v>-15.414638647559311</v>
      </c>
      <c r="V33">
        <v>4.1004060868810397</v>
      </c>
      <c r="W33">
        <v>1.8499094798625999</v>
      </c>
      <c r="X33">
        <v>1313.38479897719</v>
      </c>
      <c r="Y33">
        <v>27.745664739884301</v>
      </c>
    </row>
    <row r="34" spans="1:25" x14ac:dyDescent="0.45">
      <c r="A34">
        <v>89</v>
      </c>
      <c r="B34">
        <v>10</v>
      </c>
      <c r="C34">
        <v>1</v>
      </c>
      <c r="D34">
        <v>5</v>
      </c>
      <c r="E34">
        <v>399.858</v>
      </c>
      <c r="F34">
        <v>0</v>
      </c>
      <c r="G34">
        <v>217</v>
      </c>
      <c r="H34" t="b">
        <v>0</v>
      </c>
      <c r="I34">
        <v>69.735006973500703</v>
      </c>
      <c r="J34">
        <v>2.528</v>
      </c>
      <c r="K34">
        <v>5.218</v>
      </c>
      <c r="L34">
        <v>1.264</v>
      </c>
      <c r="M34">
        <f t="shared" si="0"/>
        <v>11995.74</v>
      </c>
      <c r="N34">
        <f t="shared" si="6"/>
        <v>500.00000000000006</v>
      </c>
      <c r="O34" s="3">
        <f t="shared" si="1"/>
        <v>23.991479999999996</v>
      </c>
      <c r="P34">
        <f t="shared" si="2"/>
        <v>0.34867503486750351</v>
      </c>
      <c r="Q34">
        <f>_xlfn.LOGNORM.DIST('Benign-NoIDS'!D12,V34,W34,TRUE)</f>
        <v>0.3001520986227631</v>
      </c>
      <c r="R34">
        <f t="shared" si="5"/>
        <v>0.20931108690569256</v>
      </c>
      <c r="S34">
        <f>R34-'Hostile-No IDS'!M34</f>
        <v>-0.1084779108592987</v>
      </c>
      <c r="U34">
        <f t="shared" si="4"/>
        <v>-10.84779108592987</v>
      </c>
      <c r="V34">
        <v>3.9786033084322798</v>
      </c>
      <c r="W34">
        <v>1.7965869494762401</v>
      </c>
      <c r="X34">
        <v>999.56867342959595</v>
      </c>
      <c r="Y34">
        <v>30.264993026499301</v>
      </c>
    </row>
    <row r="35" spans="1:25" x14ac:dyDescent="0.45">
      <c r="A35">
        <v>0</v>
      </c>
      <c r="B35">
        <v>1</v>
      </c>
      <c r="C35">
        <v>1</v>
      </c>
      <c r="D35">
        <v>10</v>
      </c>
      <c r="E35">
        <v>1427.644</v>
      </c>
      <c r="F35">
        <v>0</v>
      </c>
      <c r="G35">
        <v>82</v>
      </c>
      <c r="H35" t="b">
        <v>0</v>
      </c>
      <c r="I35">
        <v>85.910652920962093</v>
      </c>
      <c r="J35">
        <v>0.42599999999999999</v>
      </c>
      <c r="K35">
        <v>0</v>
      </c>
      <c r="L35">
        <v>3.2000000000000001E-2</v>
      </c>
      <c r="M35">
        <f t="shared" si="0"/>
        <v>42829.32</v>
      </c>
      <c r="N35">
        <f t="shared" si="6"/>
        <v>499.99999999999568</v>
      </c>
      <c r="O35" s="3">
        <f t="shared" si="1"/>
        <v>85.658640000000744</v>
      </c>
      <c r="P35">
        <f t="shared" si="2"/>
        <v>0.42955326460481047</v>
      </c>
      <c r="Q35">
        <f>_xlfn.LOGNORM.DIST('Benign-NoIDS'!D13,V35,W35,TRUE)</f>
        <v>0.67120396088789147</v>
      </c>
      <c r="R35">
        <f t="shared" si="5"/>
        <v>0.57663570523014662</v>
      </c>
      <c r="S35">
        <f>R35-'Hostile-No IDS'!M35</f>
        <v>4.1337765674562932E-2</v>
      </c>
      <c r="U35">
        <f t="shared" si="4"/>
        <v>4.1337765674562927</v>
      </c>
      <c r="V35">
        <v>6.6548044865935196</v>
      </c>
      <c r="W35">
        <v>1.1678893563938599</v>
      </c>
      <c r="X35">
        <v>1784.3431862948701</v>
      </c>
      <c r="Y35">
        <v>14.0893470790378</v>
      </c>
    </row>
    <row r="36" spans="1:25" x14ac:dyDescent="0.45">
      <c r="A36">
        <v>0</v>
      </c>
      <c r="B36">
        <v>1</v>
      </c>
      <c r="C36">
        <v>1</v>
      </c>
      <c r="D36">
        <v>10</v>
      </c>
      <c r="E36">
        <v>1380.2860000000001</v>
      </c>
      <c r="F36">
        <v>0</v>
      </c>
      <c r="G36">
        <v>90</v>
      </c>
      <c r="H36" t="b">
        <v>0</v>
      </c>
      <c r="I36">
        <v>84.745762711864401</v>
      </c>
      <c r="J36">
        <v>0.42399999999999999</v>
      </c>
      <c r="K36">
        <v>0</v>
      </c>
      <c r="L36">
        <v>0.05</v>
      </c>
      <c r="M36">
        <f t="shared" si="0"/>
        <v>41408.58</v>
      </c>
      <c r="N36">
        <f t="shared" si="6"/>
        <v>499.99999999999989</v>
      </c>
      <c r="O36" s="3">
        <f t="shared" si="1"/>
        <v>82.817160000000015</v>
      </c>
      <c r="P36">
        <f t="shared" si="2"/>
        <v>0.42372881355932202</v>
      </c>
      <c r="Q36">
        <f>_xlfn.LOGNORM.DIST('Benign-NoIDS'!D14,V36,W36,TRUE)</f>
        <v>0.6803119852227959</v>
      </c>
      <c r="R36">
        <f t="shared" si="5"/>
        <v>0.57653558069728461</v>
      </c>
      <c r="S36">
        <f>R36-'Hostile-No IDS'!M36</f>
        <v>5.2432315098237092E-2</v>
      </c>
      <c r="U36">
        <f t="shared" si="4"/>
        <v>5.2432315098237092</v>
      </c>
      <c r="V36">
        <v>6.6262689862696798</v>
      </c>
      <c r="W36">
        <v>1.2072531784573299</v>
      </c>
      <c r="X36">
        <v>1524.8180469671499</v>
      </c>
      <c r="Y36">
        <v>15.254237288135499</v>
      </c>
    </row>
    <row r="37" spans="1:25" x14ac:dyDescent="0.45">
      <c r="A37">
        <v>9</v>
      </c>
      <c r="B37">
        <v>1</v>
      </c>
      <c r="C37">
        <v>1</v>
      </c>
      <c r="D37">
        <v>10</v>
      </c>
      <c r="E37">
        <v>891.23400000000004</v>
      </c>
      <c r="F37">
        <v>0</v>
      </c>
      <c r="G37">
        <v>165</v>
      </c>
      <c r="H37" t="b">
        <v>0</v>
      </c>
      <c r="I37">
        <v>75.187969924811995</v>
      </c>
      <c r="J37">
        <v>0.4</v>
      </c>
      <c r="K37">
        <v>0.61799999999999999</v>
      </c>
      <c r="L37">
        <v>3.2000000000000001E-2</v>
      </c>
      <c r="M37">
        <f t="shared" si="0"/>
        <v>26737.02</v>
      </c>
      <c r="N37">
        <f t="shared" si="6"/>
        <v>499.99999999999898</v>
      </c>
      <c r="O37" s="3">
        <f t="shared" si="1"/>
        <v>53.474040000000109</v>
      </c>
      <c r="P37">
        <f t="shared" si="2"/>
        <v>0.37593984962405996</v>
      </c>
      <c r="Q37">
        <f>_xlfn.LOGNORM.DIST('Benign-NoIDS'!D15,V37,W37,TRUE)</f>
        <v>0.71965846367260022</v>
      </c>
      <c r="R37">
        <f t="shared" si="5"/>
        <v>0.54109658922751869</v>
      </c>
      <c r="S37">
        <f>R37-'Hostile-No IDS'!M37</f>
        <v>5.5701159744061091E-2</v>
      </c>
      <c r="U37">
        <f t="shared" si="4"/>
        <v>5.5701159744061091</v>
      </c>
      <c r="V37">
        <v>6.1892635278240897</v>
      </c>
      <c r="W37">
        <v>1.1288782293714801</v>
      </c>
      <c r="X37">
        <v>1134.1088718065</v>
      </c>
      <c r="Y37">
        <v>24.812030075187899</v>
      </c>
    </row>
    <row r="38" spans="1:25" x14ac:dyDescent="0.45">
      <c r="A38">
        <v>19</v>
      </c>
      <c r="B38">
        <v>1</v>
      </c>
      <c r="C38">
        <v>1</v>
      </c>
      <c r="D38">
        <v>10</v>
      </c>
      <c r="E38">
        <v>652.452</v>
      </c>
      <c r="F38">
        <v>0</v>
      </c>
      <c r="G38">
        <v>199</v>
      </c>
      <c r="H38" t="b">
        <v>0</v>
      </c>
      <c r="I38">
        <v>71.530758226037193</v>
      </c>
      <c r="J38">
        <v>0.41399999999999998</v>
      </c>
      <c r="K38">
        <v>1.1879999999999999</v>
      </c>
      <c r="L38">
        <v>0.04</v>
      </c>
      <c r="M38">
        <f t="shared" si="0"/>
        <v>19573.560000000001</v>
      </c>
      <c r="N38">
        <f t="shared" si="6"/>
        <v>499.99999999999994</v>
      </c>
      <c r="O38" s="3">
        <f t="shared" si="1"/>
        <v>39.147120000000008</v>
      </c>
      <c r="P38">
        <f t="shared" si="2"/>
        <v>0.35765379113018597</v>
      </c>
      <c r="Q38">
        <f>_xlfn.LOGNORM.DIST('Benign-NoIDS'!D16,V38,W38,TRUE)</f>
        <v>0.62270703165400665</v>
      </c>
      <c r="R38">
        <f t="shared" si="5"/>
        <v>0.44542706126896042</v>
      </c>
      <c r="S38">
        <f>R38-'Hostile-No IDS'!M38</f>
        <v>-4.0405979795362146E-2</v>
      </c>
      <c r="U38">
        <f t="shared" si="4"/>
        <v>-4.0405979795362148</v>
      </c>
      <c r="V38">
        <v>5.8917402731663602</v>
      </c>
      <c r="W38">
        <v>1.1065714317956199</v>
      </c>
      <c r="X38">
        <v>812.90826751780401</v>
      </c>
      <c r="Y38">
        <v>28.4692417739628</v>
      </c>
    </row>
    <row r="39" spans="1:25" x14ac:dyDescent="0.45">
      <c r="A39">
        <v>29</v>
      </c>
      <c r="B39">
        <v>1</v>
      </c>
      <c r="C39">
        <v>1</v>
      </c>
      <c r="D39">
        <v>10</v>
      </c>
      <c r="E39">
        <v>519.13199999999995</v>
      </c>
      <c r="F39">
        <v>0</v>
      </c>
      <c r="G39">
        <v>204</v>
      </c>
      <c r="H39" t="b">
        <v>0</v>
      </c>
      <c r="I39">
        <v>71.022727272727195</v>
      </c>
      <c r="J39">
        <v>0.46</v>
      </c>
      <c r="K39">
        <v>1.706</v>
      </c>
      <c r="L39">
        <v>4.2000000000000003E-2</v>
      </c>
      <c r="M39">
        <f t="shared" si="0"/>
        <v>15573.96</v>
      </c>
      <c r="N39">
        <f t="shared" si="6"/>
        <v>499.99999999999812</v>
      </c>
      <c r="O39" s="3">
        <f t="shared" si="1"/>
        <v>31.147920000000116</v>
      </c>
      <c r="P39">
        <f t="shared" si="2"/>
        <v>0.35511363636363596</v>
      </c>
      <c r="Q39">
        <f>_xlfn.LOGNORM.DIST('Benign-NoIDS'!D17,V39,W39,TRUE)</f>
        <v>0.57343698364403473</v>
      </c>
      <c r="R39">
        <f t="shared" si="5"/>
        <v>0.40727058497445601</v>
      </c>
      <c r="S39">
        <f>R39-'Hostile-No IDS'!M39</f>
        <v>-3.2923090385387266E-2</v>
      </c>
      <c r="U39">
        <f t="shared" si="4"/>
        <v>-3.2923090385387264</v>
      </c>
      <c r="V39">
        <v>5.5582438497030502</v>
      </c>
      <c r="W39">
        <v>1.09581664337205</v>
      </c>
      <c r="X39">
        <v>839.543564903419</v>
      </c>
      <c r="Y39">
        <v>28.977272727272702</v>
      </c>
    </row>
    <row r="40" spans="1:25" x14ac:dyDescent="0.45">
      <c r="A40">
        <v>39</v>
      </c>
      <c r="B40">
        <v>1</v>
      </c>
      <c r="C40">
        <v>1</v>
      </c>
      <c r="D40">
        <v>10</v>
      </c>
      <c r="E40">
        <v>476.91</v>
      </c>
      <c r="F40">
        <v>0</v>
      </c>
      <c r="G40">
        <v>209</v>
      </c>
      <c r="H40" t="b">
        <v>0</v>
      </c>
      <c r="I40">
        <v>70.521861777150903</v>
      </c>
      <c r="J40">
        <v>0.46200000000000002</v>
      </c>
      <c r="K40">
        <v>2.198</v>
      </c>
      <c r="L40">
        <v>0.04</v>
      </c>
      <c r="M40">
        <f t="shared" si="0"/>
        <v>14307.300000000001</v>
      </c>
      <c r="N40">
        <f t="shared" si="6"/>
        <v>499.99999999999972</v>
      </c>
      <c r="O40" s="3">
        <f t="shared" si="1"/>
        <v>28.614600000000017</v>
      </c>
      <c r="P40">
        <f t="shared" si="2"/>
        <v>0.35260930888575454</v>
      </c>
      <c r="Q40">
        <f>_xlfn.LOGNORM.DIST('Benign-NoIDS'!D18,V40,W40,TRUE)</f>
        <v>0.43749002390169428</v>
      </c>
      <c r="R40">
        <f t="shared" si="5"/>
        <v>0.3085261099447773</v>
      </c>
      <c r="S40">
        <f>R40-'Hostile-No IDS'!M40</f>
        <v>-8.5811193160321209E-2</v>
      </c>
      <c r="U40">
        <f t="shared" si="4"/>
        <v>-8.5811193160321206</v>
      </c>
      <c r="V40">
        <v>5.3912627287676402</v>
      </c>
      <c r="W40">
        <v>1.11531691180492</v>
      </c>
      <c r="X40">
        <v>907.32188550029696</v>
      </c>
      <c r="Y40">
        <v>29.478138222849001</v>
      </c>
    </row>
    <row r="41" spans="1:25" x14ac:dyDescent="0.45">
      <c r="A41">
        <v>49</v>
      </c>
      <c r="B41">
        <v>1</v>
      </c>
      <c r="C41">
        <v>1</v>
      </c>
      <c r="D41">
        <v>10</v>
      </c>
      <c r="E41">
        <v>413.08199999999999</v>
      </c>
      <c r="F41">
        <v>0</v>
      </c>
      <c r="G41">
        <v>169</v>
      </c>
      <c r="H41" t="b">
        <v>0</v>
      </c>
      <c r="I41">
        <v>74.738415545590399</v>
      </c>
      <c r="J41">
        <v>0.44600000000000001</v>
      </c>
      <c r="K41">
        <v>2.6619999999999999</v>
      </c>
      <c r="L41">
        <v>3.4000000000000002E-2</v>
      </c>
      <c r="M41">
        <f t="shared" si="0"/>
        <v>12392.46</v>
      </c>
      <c r="N41">
        <f t="shared" si="6"/>
        <v>499.99999999999909</v>
      </c>
      <c r="O41" s="3">
        <f t="shared" si="1"/>
        <v>24.784920000000042</v>
      </c>
      <c r="P41">
        <f t="shared" si="2"/>
        <v>0.37369207772795199</v>
      </c>
      <c r="Q41">
        <f>_xlfn.LOGNORM.DIST('Benign-NoIDS'!D19,V41,W41,TRUE)</f>
        <v>0.38748868737711761</v>
      </c>
      <c r="R41">
        <f t="shared" si="5"/>
        <v>0.28960290536406386</v>
      </c>
      <c r="S41">
        <f>R41-'Hostile-No IDS'!M41</f>
        <v>-8.8794784979281227E-2</v>
      </c>
      <c r="U41">
        <f t="shared" si="4"/>
        <v>-8.8794784979281225</v>
      </c>
      <c r="V41">
        <v>5.1691256912798904</v>
      </c>
      <c r="W41">
        <v>1.13749040581857</v>
      </c>
      <c r="X41">
        <v>784.1033473942</v>
      </c>
      <c r="Y41">
        <v>25.261584454409501</v>
      </c>
    </row>
    <row r="42" spans="1:25" x14ac:dyDescent="0.45">
      <c r="A42">
        <v>59</v>
      </c>
      <c r="B42">
        <v>1</v>
      </c>
      <c r="C42">
        <v>1</v>
      </c>
      <c r="D42">
        <v>10</v>
      </c>
      <c r="E42">
        <v>416.87</v>
      </c>
      <c r="F42">
        <v>0</v>
      </c>
      <c r="G42">
        <v>155</v>
      </c>
      <c r="H42" t="b">
        <v>0</v>
      </c>
      <c r="I42">
        <v>76.335877862595396</v>
      </c>
      <c r="J42">
        <v>0.46200000000000002</v>
      </c>
      <c r="K42">
        <v>3.3740000000000001</v>
      </c>
      <c r="L42">
        <v>0.03</v>
      </c>
      <c r="M42">
        <f t="shared" si="0"/>
        <v>12506.1</v>
      </c>
      <c r="N42">
        <f t="shared" si="6"/>
        <v>499.99999999999926</v>
      </c>
      <c r="O42" s="3">
        <f t="shared" si="1"/>
        <v>25.012200000000039</v>
      </c>
      <c r="P42">
        <f t="shared" si="2"/>
        <v>0.38167938931297696</v>
      </c>
      <c r="Q42">
        <f>_xlfn.LOGNORM.DIST('Benign-NoIDS'!D20,V42,W42,TRUE)</f>
        <v>0.36998626020295766</v>
      </c>
      <c r="R42">
        <f t="shared" si="5"/>
        <v>0.28243225969691416</v>
      </c>
      <c r="S42">
        <f>R42-'Hostile-No IDS'!M42</f>
        <v>-7.869694314358161E-2</v>
      </c>
      <c r="U42">
        <f t="shared" si="4"/>
        <v>-7.8696943143581608</v>
      </c>
      <c r="V42">
        <v>5.0524526850459299</v>
      </c>
      <c r="W42">
        <v>1.1820251343019099</v>
      </c>
      <c r="X42">
        <v>931.88439527245202</v>
      </c>
      <c r="Y42">
        <v>23.664122137404501</v>
      </c>
    </row>
    <row r="43" spans="1:25" x14ac:dyDescent="0.45">
      <c r="A43">
        <v>69</v>
      </c>
      <c r="B43">
        <v>1</v>
      </c>
      <c r="C43">
        <v>1</v>
      </c>
      <c r="D43">
        <v>10</v>
      </c>
      <c r="E43">
        <v>343.94600000000003</v>
      </c>
      <c r="F43">
        <v>0</v>
      </c>
      <c r="G43">
        <v>146</v>
      </c>
      <c r="H43" t="b">
        <v>0</v>
      </c>
      <c r="I43">
        <v>77.399380804953495</v>
      </c>
      <c r="J43">
        <v>0.39800000000000002</v>
      </c>
      <c r="K43">
        <v>3.69</v>
      </c>
      <c r="L43">
        <v>5.1999999999999998E-2</v>
      </c>
      <c r="M43">
        <f t="shared" si="0"/>
        <v>10318.380000000001</v>
      </c>
      <c r="N43">
        <f t="shared" si="6"/>
        <v>499.99999999999829</v>
      </c>
      <c r="O43" s="3">
        <f t="shared" si="1"/>
        <v>20.636760000000073</v>
      </c>
      <c r="P43">
        <f t="shared" si="2"/>
        <v>0.3869969040247675</v>
      </c>
      <c r="Q43">
        <f>_xlfn.LOGNORM.DIST('Benign-NoIDS'!D21,V43,W43,TRUE)</f>
        <v>0.36455362923719492</v>
      </c>
      <c r="R43">
        <f t="shared" si="5"/>
        <v>0.28216225173157478</v>
      </c>
      <c r="S43">
        <f>R43-'Hostile-No IDS'!M43</f>
        <v>-6.0881039859689567E-2</v>
      </c>
      <c r="U43">
        <f t="shared" si="4"/>
        <v>-6.0881039859689565</v>
      </c>
      <c r="V43">
        <v>4.8530960082510299</v>
      </c>
      <c r="W43">
        <v>1.1109999200469001</v>
      </c>
      <c r="X43">
        <v>845.49749799880794</v>
      </c>
      <c r="Y43">
        <v>22.600619195046399</v>
      </c>
    </row>
    <row r="44" spans="1:25" x14ac:dyDescent="0.45">
      <c r="A44">
        <v>79</v>
      </c>
      <c r="B44">
        <v>1</v>
      </c>
      <c r="C44">
        <v>1</v>
      </c>
      <c r="D44">
        <v>10</v>
      </c>
      <c r="E44">
        <v>366.61200000000002</v>
      </c>
      <c r="F44">
        <v>0</v>
      </c>
      <c r="G44">
        <v>137</v>
      </c>
      <c r="H44" t="b">
        <v>0</v>
      </c>
      <c r="I44">
        <v>78.492935635792705</v>
      </c>
      <c r="J44">
        <v>0.39</v>
      </c>
      <c r="K44">
        <v>4.4939999999999998</v>
      </c>
      <c r="L44">
        <v>4.2000000000000003E-2</v>
      </c>
      <c r="M44">
        <f t="shared" si="0"/>
        <v>10998.36</v>
      </c>
      <c r="N44">
        <f t="shared" si="6"/>
        <v>499.99999999999778</v>
      </c>
      <c r="O44" s="3">
        <f t="shared" si="1"/>
        <v>21.996720000000099</v>
      </c>
      <c r="P44">
        <f t="shared" si="2"/>
        <v>0.39246467817896352</v>
      </c>
      <c r="Q44">
        <f>_xlfn.LOGNORM.DIST('Benign-NoIDS'!D22,V44,W44,TRUE)</f>
        <v>0.34701315004498523</v>
      </c>
      <c r="R44">
        <f t="shared" si="5"/>
        <v>0.27238080851254703</v>
      </c>
      <c r="S44">
        <f>R44-'Hostile-No IDS'!M44</f>
        <v>-0.10901025281006688</v>
      </c>
      <c r="U44">
        <f t="shared" si="4"/>
        <v>-10.901025281006687</v>
      </c>
      <c r="V44">
        <v>4.8542127899482104</v>
      </c>
      <c r="W44">
        <v>1.1584914091342799</v>
      </c>
      <c r="X44">
        <v>854.37341093143402</v>
      </c>
      <c r="Y44">
        <v>21.507064364207199</v>
      </c>
    </row>
    <row r="45" spans="1:25" x14ac:dyDescent="0.45">
      <c r="A45">
        <v>89</v>
      </c>
      <c r="B45">
        <v>1</v>
      </c>
      <c r="C45">
        <v>1</v>
      </c>
      <c r="D45">
        <v>10</v>
      </c>
      <c r="E45">
        <v>368.69200000000001</v>
      </c>
      <c r="F45">
        <v>0</v>
      </c>
      <c r="G45">
        <v>133</v>
      </c>
      <c r="H45" t="b">
        <v>0</v>
      </c>
      <c r="I45">
        <v>78.988941548183206</v>
      </c>
      <c r="J45">
        <v>0.40200000000000002</v>
      </c>
      <c r="K45">
        <v>5.3540000000000001</v>
      </c>
      <c r="L45">
        <v>3.5999999999999997E-2</v>
      </c>
      <c r="M45">
        <f t="shared" si="0"/>
        <v>11060.76</v>
      </c>
      <c r="N45">
        <f t="shared" si="6"/>
        <v>499.99999999999869</v>
      </c>
      <c r="O45" s="3">
        <f t="shared" si="1"/>
        <v>22.121520000000057</v>
      </c>
      <c r="P45">
        <f t="shared" si="2"/>
        <v>0.39494470774091606</v>
      </c>
      <c r="Q45">
        <f>_xlfn.LOGNORM.DIST('Benign-NoIDS'!D23,V45,W45,TRUE)</f>
        <v>0.31999148967268676</v>
      </c>
      <c r="R45">
        <f t="shared" si="5"/>
        <v>0.25275789073671928</v>
      </c>
      <c r="S45">
        <f>R45-'Hostile-No IDS'!M45</f>
        <v>-6.3528083654186829E-2</v>
      </c>
      <c r="U45">
        <f t="shared" si="4"/>
        <v>-6.3528083654186833</v>
      </c>
      <c r="V45">
        <v>4.8192503236893902</v>
      </c>
      <c r="W45">
        <v>1.19230853010062</v>
      </c>
      <c r="X45">
        <v>873.54831259918706</v>
      </c>
      <c r="Y45">
        <v>21.011058451816702</v>
      </c>
    </row>
    <row r="46" spans="1:25" x14ac:dyDescent="0.45">
      <c r="A46">
        <v>0</v>
      </c>
      <c r="B46">
        <v>5</v>
      </c>
      <c r="C46">
        <v>1</v>
      </c>
      <c r="D46">
        <v>10</v>
      </c>
      <c r="E46">
        <v>1634.002</v>
      </c>
      <c r="F46">
        <v>0</v>
      </c>
      <c r="G46">
        <v>197</v>
      </c>
      <c r="H46" t="b">
        <v>0</v>
      </c>
      <c r="I46">
        <v>71.736011477761807</v>
      </c>
      <c r="J46">
        <v>2.6760000000000002</v>
      </c>
      <c r="K46">
        <v>0</v>
      </c>
      <c r="L46">
        <v>1.206</v>
      </c>
      <c r="M46">
        <f t="shared" si="0"/>
        <v>49020.06</v>
      </c>
      <c r="N46">
        <f t="shared" si="6"/>
        <v>499.99999999999926</v>
      </c>
      <c r="O46" s="3">
        <f t="shared" si="1"/>
        <v>98.040120000000144</v>
      </c>
      <c r="P46">
        <f t="shared" si="2"/>
        <v>0.35868005738880904</v>
      </c>
      <c r="Q46">
        <f>_xlfn.LOGNORM.DIST('Benign-NoIDS'!D13,V46,W46,TRUE)</f>
        <v>0.62135456090209651</v>
      </c>
      <c r="R46">
        <f t="shared" si="5"/>
        <v>0.44573497912632443</v>
      </c>
      <c r="S46">
        <f>R46-'Hostile-No IDS'!M46</f>
        <v>0.17915943450511584</v>
      </c>
      <c r="U46">
        <f t="shared" si="4"/>
        <v>17.915943450511584</v>
      </c>
      <c r="V46">
        <v>6.7850938068134603</v>
      </c>
      <c r="W46">
        <v>1.25344844743114</v>
      </c>
      <c r="X46">
        <v>1726.1927066573501</v>
      </c>
      <c r="Y46">
        <v>28.263988522238101</v>
      </c>
    </row>
    <row r="47" spans="1:25" x14ac:dyDescent="0.45">
      <c r="A47">
        <v>0</v>
      </c>
      <c r="B47">
        <v>5</v>
      </c>
      <c r="C47">
        <v>1</v>
      </c>
      <c r="D47">
        <v>10</v>
      </c>
      <c r="E47">
        <v>1553.7819999999999</v>
      </c>
      <c r="F47">
        <v>0</v>
      </c>
      <c r="G47">
        <v>204</v>
      </c>
      <c r="H47" t="b">
        <v>0</v>
      </c>
      <c r="I47">
        <v>71.022727272727195</v>
      </c>
      <c r="J47">
        <v>2.6760000000000002</v>
      </c>
      <c r="K47">
        <v>0</v>
      </c>
      <c r="L47">
        <v>1.238</v>
      </c>
      <c r="M47">
        <f t="shared" si="0"/>
        <v>46613.46</v>
      </c>
      <c r="N47">
        <f t="shared" si="6"/>
        <v>499.99999999999812</v>
      </c>
      <c r="O47" s="3">
        <f t="shared" si="1"/>
        <v>93.226920000000348</v>
      </c>
      <c r="P47">
        <f t="shared" si="2"/>
        <v>0.35511363636363596</v>
      </c>
      <c r="Q47">
        <f>_xlfn.LOGNORM.DIST('Benign-NoIDS'!D14,V47,W47,TRUE)</f>
        <v>0.65220238730315416</v>
      </c>
      <c r="R47">
        <f t="shared" si="5"/>
        <v>0.46321192280053508</v>
      </c>
      <c r="S47">
        <f>R47-'Hostile-No IDS'!M47</f>
        <v>0.22491405350266394</v>
      </c>
      <c r="U47">
        <f t="shared" si="4"/>
        <v>22.491405350266394</v>
      </c>
      <c r="V47">
        <v>6.7002999998284096</v>
      </c>
      <c r="W47">
        <v>1.25654696444926</v>
      </c>
      <c r="X47">
        <v>1766.3867319047899</v>
      </c>
      <c r="Y47">
        <v>28.977272727272702</v>
      </c>
    </row>
    <row r="48" spans="1:25" x14ac:dyDescent="0.45">
      <c r="A48">
        <v>9</v>
      </c>
      <c r="B48">
        <v>5</v>
      </c>
      <c r="C48">
        <v>1</v>
      </c>
      <c r="D48">
        <v>10</v>
      </c>
      <c r="E48">
        <v>1287.0219999999999</v>
      </c>
      <c r="F48">
        <v>0</v>
      </c>
      <c r="G48">
        <v>317</v>
      </c>
      <c r="H48" t="b">
        <v>0</v>
      </c>
      <c r="I48">
        <v>61.199510403916697</v>
      </c>
      <c r="J48">
        <v>2.6160000000000001</v>
      </c>
      <c r="K48">
        <v>0.94799999999999995</v>
      </c>
      <c r="L48">
        <v>1.204</v>
      </c>
      <c r="M48">
        <f t="shared" si="0"/>
        <v>38610.659999999996</v>
      </c>
      <c r="N48">
        <f t="shared" si="6"/>
        <v>499.99999999999858</v>
      </c>
      <c r="O48" s="3">
        <f t="shared" si="1"/>
        <v>77.221320000000219</v>
      </c>
      <c r="P48">
        <f t="shared" si="2"/>
        <v>0.30599755201958351</v>
      </c>
      <c r="Q48">
        <f>_xlfn.LOGNORM.DIST('Benign-NoIDS'!D15,V48,W48,TRUE)</f>
        <v>0.60418794921434327</v>
      </c>
      <c r="R48">
        <f t="shared" si="5"/>
        <v>0.36976006683864299</v>
      </c>
      <c r="S48">
        <f>R48-'Hostile-No IDS'!M48</f>
        <v>0.15460514537170986</v>
      </c>
      <c r="U48">
        <f t="shared" si="4"/>
        <v>15.460514537170985</v>
      </c>
      <c r="V48">
        <v>6.5209374494549799</v>
      </c>
      <c r="W48">
        <v>1.23064126038785</v>
      </c>
      <c r="X48">
        <v>1472.4849082847099</v>
      </c>
      <c r="Y48">
        <v>38.800489596083203</v>
      </c>
    </row>
    <row r="49" spans="1:25" x14ac:dyDescent="0.45">
      <c r="A49">
        <v>19</v>
      </c>
      <c r="B49">
        <v>5</v>
      </c>
      <c r="C49">
        <v>1</v>
      </c>
      <c r="D49">
        <v>10</v>
      </c>
      <c r="E49">
        <v>1087.644</v>
      </c>
      <c r="F49">
        <v>0</v>
      </c>
      <c r="G49">
        <v>418</v>
      </c>
      <c r="H49" t="b">
        <v>0</v>
      </c>
      <c r="I49">
        <v>54.466230936819102</v>
      </c>
      <c r="J49">
        <v>2.8620000000000001</v>
      </c>
      <c r="K49">
        <v>1.782</v>
      </c>
      <c r="L49">
        <v>1.32</v>
      </c>
      <c r="M49">
        <f t="shared" si="0"/>
        <v>32629.32</v>
      </c>
      <c r="N49">
        <f t="shared" si="6"/>
        <v>499.99999999999864</v>
      </c>
      <c r="O49" s="3">
        <f t="shared" si="1"/>
        <v>65.258640000000185</v>
      </c>
      <c r="P49">
        <f t="shared" si="2"/>
        <v>0.27233115468409552</v>
      </c>
      <c r="Q49">
        <f>_xlfn.LOGNORM.DIST('Benign-NoIDS'!D16,V49,W49,TRUE)</f>
        <v>0.50252995069136075</v>
      </c>
      <c r="R49">
        <f t="shared" si="5"/>
        <v>0.27370912347023973</v>
      </c>
      <c r="S49">
        <f>R49-'Hostile-No IDS'!M49</f>
        <v>8.3574968996384363E-2</v>
      </c>
      <c r="U49">
        <f t="shared" si="4"/>
        <v>8.357496899638436</v>
      </c>
      <c r="V49">
        <v>6.2294089004237403</v>
      </c>
      <c r="W49">
        <v>1.2999099341056</v>
      </c>
      <c r="X49">
        <v>1532.7019030167</v>
      </c>
      <c r="Y49">
        <v>45.533769063180799</v>
      </c>
    </row>
    <row r="50" spans="1:25" x14ac:dyDescent="0.45">
      <c r="A50">
        <v>29</v>
      </c>
      <c r="B50">
        <v>5</v>
      </c>
      <c r="C50">
        <v>1</v>
      </c>
      <c r="D50">
        <v>10</v>
      </c>
      <c r="E50">
        <v>997.00800000000004</v>
      </c>
      <c r="F50">
        <v>0</v>
      </c>
      <c r="G50">
        <v>460</v>
      </c>
      <c r="H50" t="b">
        <v>0</v>
      </c>
      <c r="I50">
        <v>52.0833333333333</v>
      </c>
      <c r="J50">
        <v>3.0939999999999999</v>
      </c>
      <c r="K50">
        <v>3.0179999999999998</v>
      </c>
      <c r="L50">
        <v>1.4339999999999999</v>
      </c>
      <c r="M50">
        <f t="shared" si="0"/>
        <v>29910.240000000002</v>
      </c>
      <c r="N50">
        <f t="shared" si="6"/>
        <v>499.99999999999943</v>
      </c>
      <c r="O50" s="3">
        <f t="shared" si="1"/>
        <v>59.820480000000074</v>
      </c>
      <c r="P50">
        <f t="shared" si="2"/>
        <v>0.26041666666666652</v>
      </c>
      <c r="Q50">
        <f>_xlfn.LOGNORM.DIST('Benign-NoIDS'!D17,V50,W50,TRUE)</f>
        <v>0.38566482887934339</v>
      </c>
      <c r="R50">
        <f t="shared" si="5"/>
        <v>0.20086709837465791</v>
      </c>
      <c r="S50">
        <f>R50-'Hostile-No IDS'!M50</f>
        <v>4.4844002131275096E-2</v>
      </c>
      <c r="U50">
        <f t="shared" si="4"/>
        <v>4.4844002131275094</v>
      </c>
      <c r="V50">
        <v>6.1443268847099999</v>
      </c>
      <c r="W50">
        <v>1.31853223300834</v>
      </c>
      <c r="X50">
        <v>1260.65621488185</v>
      </c>
      <c r="Y50">
        <v>47.9166666666666</v>
      </c>
    </row>
    <row r="51" spans="1:25" x14ac:dyDescent="0.45">
      <c r="A51">
        <v>39</v>
      </c>
      <c r="B51">
        <v>5</v>
      </c>
      <c r="C51">
        <v>1</v>
      </c>
      <c r="D51">
        <v>10</v>
      </c>
      <c r="E51">
        <v>986.68600000000004</v>
      </c>
      <c r="F51">
        <v>0</v>
      </c>
      <c r="G51">
        <v>466</v>
      </c>
      <c r="H51" t="b">
        <v>0</v>
      </c>
      <c r="I51">
        <v>51.759834368530001</v>
      </c>
      <c r="J51">
        <v>3.1619999999999999</v>
      </c>
      <c r="K51">
        <v>4.1539999999999999</v>
      </c>
      <c r="L51">
        <v>1.49</v>
      </c>
      <c r="M51">
        <f t="shared" si="0"/>
        <v>29600.58</v>
      </c>
      <c r="N51">
        <f t="shared" si="6"/>
        <v>499.9999999999996</v>
      </c>
      <c r="O51" s="3">
        <f t="shared" si="1"/>
        <v>59.201160000000051</v>
      </c>
      <c r="P51">
        <f t="shared" si="2"/>
        <v>0.25879917184265</v>
      </c>
      <c r="Q51">
        <f>_xlfn.LOGNORM.DIST('Benign-NoIDS'!D18,V51,W51,TRUE)</f>
        <v>0.2800445416279943</v>
      </c>
      <c r="R51">
        <f t="shared" si="5"/>
        <v>0.1449505909047589</v>
      </c>
      <c r="S51">
        <f>R51-'Hostile-No IDS'!M51</f>
        <v>2.9548893501031709E-2</v>
      </c>
      <c r="U51">
        <f t="shared" si="4"/>
        <v>2.954889350103171</v>
      </c>
      <c r="V51">
        <v>6.0182326341226702</v>
      </c>
      <c r="W51">
        <v>1.3771009941248</v>
      </c>
      <c r="X51">
        <v>1406.0674745152801</v>
      </c>
      <c r="Y51">
        <v>48.2401656314699</v>
      </c>
    </row>
    <row r="52" spans="1:25" x14ac:dyDescent="0.45">
      <c r="A52">
        <v>49</v>
      </c>
      <c r="B52">
        <v>5</v>
      </c>
      <c r="C52">
        <v>1</v>
      </c>
      <c r="D52">
        <v>10</v>
      </c>
      <c r="E52">
        <v>925.72400000000005</v>
      </c>
      <c r="F52">
        <v>0</v>
      </c>
      <c r="G52">
        <v>415</v>
      </c>
      <c r="H52" t="b">
        <v>0</v>
      </c>
      <c r="I52">
        <v>54.644808743169399</v>
      </c>
      <c r="J52">
        <v>3.1520000000000001</v>
      </c>
      <c r="K52">
        <v>5.34</v>
      </c>
      <c r="L52">
        <v>1.46</v>
      </c>
      <c r="M52">
        <f t="shared" si="0"/>
        <v>27771.72</v>
      </c>
      <c r="N52">
        <f t="shared" si="6"/>
        <v>500.00000000000011</v>
      </c>
      <c r="O52" s="3">
        <f t="shared" si="1"/>
        <v>55.54343999999999</v>
      </c>
      <c r="P52">
        <f t="shared" si="2"/>
        <v>0.27322404371584702</v>
      </c>
      <c r="Q52">
        <f>_xlfn.LOGNORM.DIST('Benign-NoIDS'!D19,V52,W52,TRUE)</f>
        <v>0.221082960733475</v>
      </c>
      <c r="R52">
        <f t="shared" si="5"/>
        <v>0.12081036105654373</v>
      </c>
      <c r="S52">
        <f>R52-'Hostile-No IDS'!M52</f>
        <v>-1.5322296131944871E-2</v>
      </c>
      <c r="U52">
        <f t="shared" si="4"/>
        <v>-1.532229613194487</v>
      </c>
      <c r="V52">
        <v>5.9222103864465003</v>
      </c>
      <c r="W52">
        <v>1.4029957225924301</v>
      </c>
      <c r="X52">
        <v>1292.85681392279</v>
      </c>
      <c r="Y52">
        <v>45.355191256830601</v>
      </c>
    </row>
    <row r="53" spans="1:25" x14ac:dyDescent="0.45">
      <c r="A53">
        <v>59</v>
      </c>
      <c r="B53">
        <v>5</v>
      </c>
      <c r="C53">
        <v>1</v>
      </c>
      <c r="D53">
        <v>10</v>
      </c>
      <c r="E53">
        <v>916.178</v>
      </c>
      <c r="F53">
        <v>0</v>
      </c>
      <c r="G53">
        <v>440</v>
      </c>
      <c r="H53" t="b">
        <v>0</v>
      </c>
      <c r="I53">
        <v>53.191489361702097</v>
      </c>
      <c r="J53">
        <v>3.1459999999999999</v>
      </c>
      <c r="K53">
        <v>6.8879999999999999</v>
      </c>
      <c r="L53">
        <v>1.486</v>
      </c>
      <c r="M53">
        <f t="shared" si="0"/>
        <v>27485.34</v>
      </c>
      <c r="N53">
        <f t="shared" si="6"/>
        <v>499.99999999999932</v>
      </c>
      <c r="O53" s="3">
        <f t="shared" si="1"/>
        <v>54.970680000000073</v>
      </c>
      <c r="P53">
        <f t="shared" si="2"/>
        <v>0.26595744680851047</v>
      </c>
      <c r="Q53">
        <f>_xlfn.LOGNORM.DIST('Benign-NoIDS'!D20,V53,W53,TRUE)</f>
        <v>0.20742981823923837</v>
      </c>
      <c r="R53">
        <f t="shared" si="5"/>
        <v>0.11033500970172247</v>
      </c>
      <c r="S53">
        <f>R53-'Hostile-No IDS'!M53</f>
        <v>-4.8192561385649452E-3</v>
      </c>
      <c r="U53">
        <f t="shared" si="4"/>
        <v>-0.48192561385649452</v>
      </c>
      <c r="V53">
        <v>5.8452600847642699</v>
      </c>
      <c r="W53">
        <v>1.4534592726323601</v>
      </c>
      <c r="X53">
        <v>1364.75431451744</v>
      </c>
      <c r="Y53">
        <v>46.808510638297797</v>
      </c>
    </row>
    <row r="54" spans="1:25" x14ac:dyDescent="0.45">
      <c r="A54">
        <v>69</v>
      </c>
      <c r="B54">
        <v>5</v>
      </c>
      <c r="C54">
        <v>1</v>
      </c>
      <c r="D54">
        <v>10</v>
      </c>
      <c r="E54">
        <v>1016.0839999999999</v>
      </c>
      <c r="F54">
        <v>0</v>
      </c>
      <c r="G54">
        <v>395</v>
      </c>
      <c r="H54" t="b">
        <v>0</v>
      </c>
      <c r="I54">
        <v>55.865921787709397</v>
      </c>
      <c r="J54">
        <v>3.294</v>
      </c>
      <c r="K54">
        <v>9.3480000000000008</v>
      </c>
      <c r="L54">
        <v>1.552</v>
      </c>
      <c r="M54">
        <f t="shared" si="0"/>
        <v>30482.519999999997</v>
      </c>
      <c r="N54">
        <f t="shared" si="6"/>
        <v>499.9999999999979</v>
      </c>
      <c r="O54" s="3">
        <f t="shared" si="1"/>
        <v>60.965040000000251</v>
      </c>
      <c r="P54">
        <f t="shared" si="2"/>
        <v>0.27932960893854697</v>
      </c>
      <c r="Q54">
        <f>_xlfn.LOGNORM.DIST('Benign-NoIDS'!D21,V54,W54,TRUE)</f>
        <v>0.16363670054099522</v>
      </c>
      <c r="R54">
        <f t="shared" si="5"/>
        <v>9.1417151140220629E-2</v>
      </c>
      <c r="S54">
        <f>R54-'Hostile-No IDS'!M54</f>
        <v>7.5128878043892872E-3</v>
      </c>
      <c r="U54">
        <f t="shared" si="4"/>
        <v>0.75128878043892877</v>
      </c>
      <c r="V54">
        <v>5.9410758984030503</v>
      </c>
      <c r="W54">
        <v>1.5033716793892899</v>
      </c>
      <c r="X54">
        <v>1410.8581766191301</v>
      </c>
      <c r="Y54">
        <v>44.134078212290497</v>
      </c>
    </row>
    <row r="55" spans="1:25" x14ac:dyDescent="0.45">
      <c r="A55">
        <v>79</v>
      </c>
      <c r="B55">
        <v>5</v>
      </c>
      <c r="C55">
        <v>1</v>
      </c>
      <c r="D55">
        <v>10</v>
      </c>
      <c r="E55">
        <v>915.37599999999998</v>
      </c>
      <c r="F55">
        <v>0</v>
      </c>
      <c r="G55">
        <v>459</v>
      </c>
      <c r="H55" t="b">
        <v>0</v>
      </c>
      <c r="I55">
        <v>52.137643378519201</v>
      </c>
      <c r="J55">
        <v>3.1640000000000001</v>
      </c>
      <c r="K55">
        <v>10.125999999999999</v>
      </c>
      <c r="L55">
        <v>1.454</v>
      </c>
      <c r="M55">
        <f t="shared" si="0"/>
        <v>27461.279999999999</v>
      </c>
      <c r="N55">
        <f t="shared" si="6"/>
        <v>499.99999999999829</v>
      </c>
      <c r="O55" s="3">
        <f t="shared" si="1"/>
        <v>54.922560000000182</v>
      </c>
      <c r="P55">
        <f t="shared" si="2"/>
        <v>0.26068821689259603</v>
      </c>
      <c r="Q55">
        <f>_xlfn.LOGNORM.DIST('Benign-NoIDS'!D22,V55,W55,TRUE)</f>
        <v>0.17717332482868228</v>
      </c>
      <c r="R55">
        <f t="shared" si="5"/>
        <v>9.2373996261043798E-2</v>
      </c>
      <c r="S55">
        <f>R55-'Hostile-No IDS'!M55</f>
        <v>7.5130998213432248E-3</v>
      </c>
      <c r="U55">
        <f t="shared" si="4"/>
        <v>0.75130998213432254</v>
      </c>
      <c r="V55">
        <v>5.7977327758139499</v>
      </c>
      <c r="W55">
        <v>1.5107756141186499</v>
      </c>
      <c r="X55">
        <v>1267.7292682663899</v>
      </c>
      <c r="Y55">
        <v>47.8623566214807</v>
      </c>
    </row>
    <row r="56" spans="1:25" x14ac:dyDescent="0.45">
      <c r="A56">
        <v>89</v>
      </c>
      <c r="B56">
        <v>5</v>
      </c>
      <c r="C56">
        <v>1</v>
      </c>
      <c r="D56">
        <v>10</v>
      </c>
      <c r="E56">
        <v>965.85599999999999</v>
      </c>
      <c r="F56">
        <v>0</v>
      </c>
      <c r="G56">
        <v>364</v>
      </c>
      <c r="H56" t="b">
        <v>0</v>
      </c>
      <c r="I56">
        <v>57.870370370370303</v>
      </c>
      <c r="J56">
        <v>3.1459999999999999</v>
      </c>
      <c r="K56">
        <v>12.276</v>
      </c>
      <c r="L56">
        <v>1.454</v>
      </c>
      <c r="M56">
        <f t="shared" si="0"/>
        <v>28975.68</v>
      </c>
      <c r="N56">
        <f t="shared" si="6"/>
        <v>499.99999999999869</v>
      </c>
      <c r="O56" s="3">
        <f t="shared" si="1"/>
        <v>57.95136000000015</v>
      </c>
      <c r="P56">
        <f t="shared" si="2"/>
        <v>0.28935185185185153</v>
      </c>
      <c r="Q56">
        <f>_xlfn.LOGNORM.DIST('Benign-NoIDS'!D23,V56,W56,TRUE)</f>
        <v>0.1584712482849272</v>
      </c>
      <c r="R56">
        <f t="shared" si="5"/>
        <v>9.1707898313036468E-2</v>
      </c>
      <c r="S56">
        <f>R56-'Hostile-No IDS'!M56</f>
        <v>-9.2207351664719828E-3</v>
      </c>
      <c r="U56">
        <f t="shared" si="4"/>
        <v>-0.92207351664719828</v>
      </c>
      <c r="V56">
        <v>5.7923865466875499</v>
      </c>
      <c r="W56">
        <v>1.5296422123176601</v>
      </c>
      <c r="X56">
        <v>1582.63010186925</v>
      </c>
      <c r="Y56">
        <v>42.129629629629598</v>
      </c>
    </row>
    <row r="57" spans="1:25" x14ac:dyDescent="0.45">
      <c r="A57">
        <v>0</v>
      </c>
      <c r="B57">
        <v>10</v>
      </c>
      <c r="C57">
        <v>1</v>
      </c>
      <c r="D57">
        <v>10</v>
      </c>
      <c r="E57">
        <v>1665.6959999999999</v>
      </c>
      <c r="F57">
        <v>0</v>
      </c>
      <c r="G57">
        <v>292</v>
      </c>
      <c r="H57" t="b">
        <v>0</v>
      </c>
      <c r="I57">
        <v>63.1313131313131</v>
      </c>
      <c r="J57">
        <v>5.952</v>
      </c>
      <c r="K57">
        <v>0</v>
      </c>
      <c r="L57">
        <v>3.004</v>
      </c>
      <c r="M57">
        <f t="shared" si="0"/>
        <v>49970.879999999997</v>
      </c>
      <c r="N57">
        <f t="shared" si="6"/>
        <v>499.99999999999943</v>
      </c>
      <c r="O57" s="3">
        <f t="shared" si="1"/>
        <v>99.941760000000102</v>
      </c>
      <c r="P57">
        <f t="shared" si="2"/>
        <v>0.31565656565656552</v>
      </c>
      <c r="Q57">
        <f>_xlfn.LOGNORM.DIST('Benign-NoIDS'!D13,V57,W57,TRUE)</f>
        <v>0.6184258327286819</v>
      </c>
      <c r="R57">
        <f t="shared" si="5"/>
        <v>0.39042034894487476</v>
      </c>
      <c r="S57">
        <f>R57-'Hostile-No IDS'!M57</f>
        <v>0.25194744336424035</v>
      </c>
      <c r="U57">
        <f t="shared" si="4"/>
        <v>25.194744336424037</v>
      </c>
      <c r="V57">
        <v>6.7942103568374304</v>
      </c>
      <c r="W57">
        <v>1.25518733533451</v>
      </c>
      <c r="X57">
        <v>1831.8744595783</v>
      </c>
      <c r="Y57">
        <v>36.868686868686801</v>
      </c>
    </row>
    <row r="58" spans="1:25" x14ac:dyDescent="0.45">
      <c r="A58">
        <v>0</v>
      </c>
      <c r="B58">
        <v>10</v>
      </c>
      <c r="C58">
        <v>1</v>
      </c>
      <c r="D58">
        <v>10</v>
      </c>
      <c r="E58">
        <v>1656.2940000000001</v>
      </c>
      <c r="F58">
        <v>0</v>
      </c>
      <c r="G58">
        <v>305</v>
      </c>
      <c r="H58" t="b">
        <v>0</v>
      </c>
      <c r="I58">
        <v>62.111801242235998</v>
      </c>
      <c r="J58">
        <v>6.0439999999999996</v>
      </c>
      <c r="K58">
        <v>0</v>
      </c>
      <c r="L58">
        <v>3.0459999999999998</v>
      </c>
      <c r="M58">
        <f t="shared" si="0"/>
        <v>49688.82</v>
      </c>
      <c r="N58">
        <f t="shared" si="6"/>
        <v>499.99999999999937</v>
      </c>
      <c r="O58" s="3">
        <f t="shared" si="1"/>
        <v>99.377640000000127</v>
      </c>
      <c r="P58">
        <f t="shared" si="2"/>
        <v>0.31055900621117999</v>
      </c>
      <c r="Q58">
        <f>_xlfn.LOGNORM.DIST('Benign-NoIDS'!D14,V58,W58,TRUE)</f>
        <v>0.61441113705258221</v>
      </c>
      <c r="R58">
        <f t="shared" si="5"/>
        <v>0.38162182425626207</v>
      </c>
      <c r="S58">
        <f>R58-'Hostile-No IDS'!M58</f>
        <v>0.25486675292496308</v>
      </c>
      <c r="U58">
        <f t="shared" si="4"/>
        <v>25.486675292496308</v>
      </c>
      <c r="V58">
        <v>6.8338890485786701</v>
      </c>
      <c r="W58">
        <v>1.2311605512868</v>
      </c>
      <c r="X58">
        <v>1646.3008353411201</v>
      </c>
      <c r="Y58">
        <v>37.888198757763902</v>
      </c>
    </row>
    <row r="59" spans="1:25" x14ac:dyDescent="0.45">
      <c r="A59">
        <v>9</v>
      </c>
      <c r="B59">
        <v>10</v>
      </c>
      <c r="C59">
        <v>1</v>
      </c>
      <c r="D59">
        <v>10</v>
      </c>
      <c r="E59">
        <v>1522.9315068493099</v>
      </c>
      <c r="F59">
        <v>0</v>
      </c>
      <c r="G59">
        <v>500</v>
      </c>
      <c r="H59" t="b">
        <v>1</v>
      </c>
      <c r="I59">
        <v>46.695095948827202</v>
      </c>
      <c r="J59">
        <v>6.1415525114155196</v>
      </c>
      <c r="K59">
        <v>1.0342465753424599</v>
      </c>
      <c r="L59">
        <v>3.18264840182648</v>
      </c>
      <c r="M59">
        <f t="shared" si="0"/>
        <v>45687.9452054793</v>
      </c>
      <c r="N59">
        <f t="shared" si="6"/>
        <v>437.99999999999841</v>
      </c>
      <c r="O59" s="3">
        <f t="shared" si="1"/>
        <v>104.31037718145997</v>
      </c>
      <c r="P59">
        <f t="shared" si="2"/>
        <v>0.23347547974413602</v>
      </c>
      <c r="Q59">
        <f>_xlfn.LOGNORM.DIST('Benign-NoIDS'!D15,V59,W59,TRUE)</f>
        <v>0.5661267205632492</v>
      </c>
      <c r="R59">
        <f t="shared" si="5"/>
        <v>0.26435341535895807</v>
      </c>
      <c r="S59">
        <f>R59-'Hostile-No IDS'!M59</f>
        <v>0.1617959977220931</v>
      </c>
      <c r="U59">
        <f t="shared" si="4"/>
        <v>16.179599772209311</v>
      </c>
      <c r="V59">
        <v>6.6248846032242197</v>
      </c>
      <c r="W59">
        <v>1.32830287693055</v>
      </c>
      <c r="X59">
        <v>1710.68873275591</v>
      </c>
      <c r="Y59">
        <v>53.304904051172699</v>
      </c>
    </row>
    <row r="60" spans="1:25" x14ac:dyDescent="0.45">
      <c r="A60">
        <v>19</v>
      </c>
      <c r="B60">
        <v>10</v>
      </c>
      <c r="C60">
        <v>1</v>
      </c>
      <c r="D60">
        <v>10</v>
      </c>
      <c r="E60">
        <v>1274.00259740259</v>
      </c>
      <c r="F60">
        <v>0</v>
      </c>
      <c r="G60">
        <v>500</v>
      </c>
      <c r="H60" t="b">
        <v>1</v>
      </c>
      <c r="I60">
        <v>43.502824858757002</v>
      </c>
      <c r="J60">
        <v>6.3532467532467498</v>
      </c>
      <c r="K60">
        <v>2.2051948051947998</v>
      </c>
      <c r="L60">
        <v>3.3090909090909002</v>
      </c>
      <c r="M60">
        <f t="shared" si="0"/>
        <v>38220.077922077704</v>
      </c>
      <c r="N60">
        <f t="shared" si="6"/>
        <v>384.99999999999903</v>
      </c>
      <c r="O60" s="3">
        <f t="shared" si="1"/>
        <v>99.272929667734545</v>
      </c>
      <c r="P60">
        <f t="shared" si="2"/>
        <v>0.217514124293785</v>
      </c>
      <c r="Q60">
        <f>_xlfn.LOGNORM.DIST('Benign-NoIDS'!D16,V60,W60,TRUE)</f>
        <v>0.44606073674271141</v>
      </c>
      <c r="R60">
        <f t="shared" si="5"/>
        <v>0.19404902106886288</v>
      </c>
      <c r="S60">
        <f>R60-'Hostile-No IDS'!M60</f>
        <v>0.100104544167596</v>
      </c>
      <c r="U60">
        <f t="shared" si="4"/>
        <v>10.0104544167596</v>
      </c>
      <c r="V60">
        <v>6.4223626737786796</v>
      </c>
      <c r="W60">
        <v>1.36196556530948</v>
      </c>
      <c r="X60">
        <v>1430.40147427126</v>
      </c>
      <c r="Y60">
        <v>56.497175141242899</v>
      </c>
    </row>
    <row r="61" spans="1:25" x14ac:dyDescent="0.45">
      <c r="A61">
        <v>29</v>
      </c>
      <c r="B61">
        <v>10</v>
      </c>
      <c r="C61">
        <v>1</v>
      </c>
      <c r="D61">
        <v>10</v>
      </c>
      <c r="E61">
        <v>1207.6016260162601</v>
      </c>
      <c r="F61">
        <v>0</v>
      </c>
      <c r="G61">
        <v>500</v>
      </c>
      <c r="H61" t="b">
        <v>1</v>
      </c>
      <c r="I61">
        <v>42.462600690448703</v>
      </c>
      <c r="J61">
        <v>6.7181571815718097</v>
      </c>
      <c r="K61">
        <v>3.4336043360433601</v>
      </c>
      <c r="L61">
        <v>3.4092140921409202</v>
      </c>
      <c r="M61">
        <f t="shared" si="0"/>
        <v>36228.048780487799</v>
      </c>
      <c r="N61">
        <f t="shared" si="6"/>
        <v>368.99999999999869</v>
      </c>
      <c r="O61" s="3">
        <f t="shared" si="1"/>
        <v>98.178993985062135</v>
      </c>
      <c r="P61">
        <f t="shared" si="2"/>
        <v>0.21231300345224352</v>
      </c>
      <c r="Q61">
        <f>_xlfn.LOGNORM.DIST('Benign-NoIDS'!D17,V61,W61,TRUE)</f>
        <v>0.32958451593193838</v>
      </c>
      <c r="R61">
        <f t="shared" si="5"/>
        <v>0.13995015693772728</v>
      </c>
      <c r="S61">
        <f>R61-'Hostile-No IDS'!M61</f>
        <v>5.3335142450430223E-2</v>
      </c>
      <c r="U61">
        <f t="shared" si="4"/>
        <v>5.3335142450430224</v>
      </c>
      <c r="V61">
        <v>6.3425345136799196</v>
      </c>
      <c r="W61">
        <v>1.3182326996968901</v>
      </c>
      <c r="X61">
        <v>1619.1228959779301</v>
      </c>
      <c r="Y61">
        <v>57.537399309551198</v>
      </c>
    </row>
    <row r="62" spans="1:25" x14ac:dyDescent="0.45">
      <c r="A62">
        <v>39</v>
      </c>
      <c r="B62">
        <v>10</v>
      </c>
      <c r="C62">
        <v>1</v>
      </c>
      <c r="D62">
        <v>10</v>
      </c>
      <c r="E62">
        <v>1125.4972527472501</v>
      </c>
      <c r="F62">
        <v>0</v>
      </c>
      <c r="G62">
        <v>500</v>
      </c>
      <c r="H62" t="b">
        <v>1</v>
      </c>
      <c r="I62">
        <v>42.129629629629598</v>
      </c>
      <c r="J62">
        <v>6.7802197802197801</v>
      </c>
      <c r="K62">
        <v>4.8076923076923004</v>
      </c>
      <c r="L62">
        <v>3.4423076923076898</v>
      </c>
      <c r="M62">
        <f t="shared" si="0"/>
        <v>33764.917582417504</v>
      </c>
      <c r="N62">
        <f t="shared" si="6"/>
        <v>363.9999999999996</v>
      </c>
      <c r="O62" s="3">
        <f t="shared" si="1"/>
        <v>92.760762589059183</v>
      </c>
      <c r="P62">
        <f t="shared" si="2"/>
        <v>0.210648148148148</v>
      </c>
      <c r="Q62">
        <f>_xlfn.LOGNORM.DIST('Benign-NoIDS'!D18,V62,W62,TRUE)</f>
        <v>0.22287406381006378</v>
      </c>
      <c r="R62">
        <f t="shared" si="5"/>
        <v>9.3896017623684214E-2</v>
      </c>
      <c r="S62">
        <f>R62-'Hostile-No IDS'!M62</f>
        <v>4.3912540233328051E-2</v>
      </c>
      <c r="U62">
        <f t="shared" si="4"/>
        <v>4.391254023332805</v>
      </c>
      <c r="V62">
        <v>6.2626681639396597</v>
      </c>
      <c r="W62">
        <v>1.3729230650056601</v>
      </c>
      <c r="X62">
        <v>1435.6740989687501</v>
      </c>
      <c r="Y62">
        <v>57.870370370370303</v>
      </c>
    </row>
    <row r="63" spans="1:25" x14ac:dyDescent="0.45">
      <c r="A63">
        <v>49</v>
      </c>
      <c r="B63">
        <v>10</v>
      </c>
      <c r="C63">
        <v>1</v>
      </c>
      <c r="D63">
        <v>10</v>
      </c>
      <c r="E63">
        <v>1421.44444444444</v>
      </c>
      <c r="F63">
        <v>0</v>
      </c>
      <c r="G63">
        <v>500</v>
      </c>
      <c r="H63" t="b">
        <v>1</v>
      </c>
      <c r="I63">
        <v>41.860465116279002</v>
      </c>
      <c r="J63">
        <v>7.55</v>
      </c>
      <c r="K63">
        <v>7.75</v>
      </c>
      <c r="L63">
        <v>3.86944444444444</v>
      </c>
      <c r="M63">
        <f t="shared" si="0"/>
        <v>42643.333333333198</v>
      </c>
      <c r="N63">
        <f t="shared" si="6"/>
        <v>359.99999999999898</v>
      </c>
      <c r="O63" s="3">
        <f t="shared" si="1"/>
        <v>118.45370370370367</v>
      </c>
      <c r="P63">
        <f t="shared" si="2"/>
        <v>0.209302325581395</v>
      </c>
      <c r="Q63">
        <f>_xlfn.LOGNORM.DIST('Benign-NoIDS'!D19,V63,W63,TRUE)</f>
        <v>0.11925743130211339</v>
      </c>
      <c r="R63">
        <f t="shared" si="5"/>
        <v>4.992171542879157E-2</v>
      </c>
      <c r="S63">
        <f>R63-'Hostile-No IDS'!M63</f>
        <v>-4.5263890415263297E-4</v>
      </c>
      <c r="U63">
        <f t="shared" si="4"/>
        <v>-4.5263890415263297E-2</v>
      </c>
      <c r="V63">
        <v>6.4877704498395197</v>
      </c>
      <c r="W63">
        <v>1.3945955994947501</v>
      </c>
      <c r="X63">
        <v>1862.82221036636</v>
      </c>
      <c r="Y63">
        <v>58.139534883720899</v>
      </c>
    </row>
    <row r="64" spans="1:25" x14ac:dyDescent="0.45">
      <c r="A64">
        <v>59</v>
      </c>
      <c r="B64">
        <v>10</v>
      </c>
      <c r="C64">
        <v>1</v>
      </c>
      <c r="D64">
        <v>10</v>
      </c>
      <c r="E64">
        <v>1122.4434589800401</v>
      </c>
      <c r="F64">
        <v>0</v>
      </c>
      <c r="G64">
        <v>500</v>
      </c>
      <c r="H64" t="b">
        <v>1</v>
      </c>
      <c r="I64">
        <v>47.423764458464703</v>
      </c>
      <c r="J64">
        <v>7.1973392461197303</v>
      </c>
      <c r="K64">
        <v>8.19955654101995</v>
      </c>
      <c r="L64">
        <v>3.7184035476718398</v>
      </c>
      <c r="M64">
        <f t="shared" si="0"/>
        <v>33673.303769401202</v>
      </c>
      <c r="N64">
        <f t="shared" si="6"/>
        <v>450.99999999999869</v>
      </c>
      <c r="O64" s="3">
        <f t="shared" si="1"/>
        <v>74.663644721510636</v>
      </c>
      <c r="P64">
        <f t="shared" si="2"/>
        <v>0.23711882229232351</v>
      </c>
      <c r="Q64">
        <f>_xlfn.LOGNORM.DIST('Benign-NoIDS'!D20,V64,W64,TRUE)</f>
        <v>0.13623309601354897</v>
      </c>
      <c r="R64">
        <f t="shared" si="5"/>
        <v>6.460686256793953E-2</v>
      </c>
      <c r="S64">
        <f>R64-'Hostile-No IDS'!M64</f>
        <v>2.8508187283908595E-2</v>
      </c>
      <c r="U64">
        <f t="shared" si="4"/>
        <v>2.8508187283908595</v>
      </c>
      <c r="V64">
        <v>6.2003889460595998</v>
      </c>
      <c r="W64">
        <v>1.40353293843907</v>
      </c>
      <c r="X64">
        <v>1448.7901522060799</v>
      </c>
      <c r="Y64">
        <v>52.576235541535198</v>
      </c>
    </row>
    <row r="65" spans="1:25" x14ac:dyDescent="0.45">
      <c r="A65">
        <v>69</v>
      </c>
      <c r="B65">
        <v>10</v>
      </c>
      <c r="C65">
        <v>1</v>
      </c>
      <c r="D65">
        <v>10</v>
      </c>
      <c r="E65">
        <v>1037.25</v>
      </c>
      <c r="F65">
        <v>0</v>
      </c>
      <c r="G65">
        <v>500</v>
      </c>
      <c r="H65" t="b">
        <v>1</v>
      </c>
      <c r="I65">
        <v>43.181818181818102</v>
      </c>
      <c r="J65">
        <v>6.8263157894736803</v>
      </c>
      <c r="K65">
        <v>9.6921052631578899</v>
      </c>
      <c r="L65">
        <v>3.4894736842105201</v>
      </c>
      <c r="M65">
        <f t="shared" si="0"/>
        <v>31117.5</v>
      </c>
      <c r="N65">
        <f t="shared" si="6"/>
        <v>379.99999999999875</v>
      </c>
      <c r="O65" s="3">
        <f t="shared" si="1"/>
        <v>81.888157894737105</v>
      </c>
      <c r="P65">
        <f t="shared" si="2"/>
        <v>0.2159090909090905</v>
      </c>
      <c r="Q65">
        <f>_xlfn.LOGNORM.DIST('Benign-NoIDS'!D21,V65,W65,TRUE)</f>
        <v>0.13288806031796799</v>
      </c>
      <c r="R65">
        <f t="shared" si="5"/>
        <v>5.7383480591849702E-2</v>
      </c>
      <c r="S65">
        <f>R65-'Hostile-No IDS'!M65</f>
        <v>1.0683332938587004E-2</v>
      </c>
      <c r="U65">
        <f t="shared" si="4"/>
        <v>1.0683332938587005</v>
      </c>
      <c r="V65">
        <v>6.0700488071130803</v>
      </c>
      <c r="W65">
        <v>1.43929353088705</v>
      </c>
      <c r="X65">
        <v>1381.3655830411201</v>
      </c>
      <c r="Y65">
        <v>56.818181818181799</v>
      </c>
    </row>
    <row r="66" spans="1:25" x14ac:dyDescent="0.45">
      <c r="A66">
        <v>79</v>
      </c>
      <c r="B66">
        <v>10</v>
      </c>
      <c r="C66">
        <v>1</v>
      </c>
      <c r="D66">
        <v>10</v>
      </c>
      <c r="E66">
        <v>1176.0783410138199</v>
      </c>
      <c r="F66">
        <v>0</v>
      </c>
      <c r="G66">
        <v>500</v>
      </c>
      <c r="H66" t="b">
        <v>1</v>
      </c>
      <c r="I66">
        <v>46.466809421841504</v>
      </c>
      <c r="J66">
        <v>6.9723502304147402</v>
      </c>
      <c r="K66">
        <v>12.824884792626699</v>
      </c>
      <c r="L66">
        <v>3.5921658986175098</v>
      </c>
      <c r="M66">
        <f t="shared" ref="M66:M129" si="7">E66*30</f>
        <v>35282.350230414595</v>
      </c>
      <c r="N66">
        <f t="shared" si="6"/>
        <v>433.99999999999932</v>
      </c>
      <c r="O66" s="3">
        <f t="shared" ref="O66:O129" si="8">M66/N66</f>
        <v>81.295737858098278</v>
      </c>
      <c r="P66">
        <f t="shared" ref="P66:P129" si="9">0.5*(I66/100)</f>
        <v>0.23233404710920752</v>
      </c>
      <c r="Q66">
        <f>_xlfn.LOGNORM.DIST('Benign-NoIDS'!D22,V66,W66,TRUE)</f>
        <v>0.1074386642756139</v>
      </c>
      <c r="R66">
        <f t="shared" si="5"/>
        <v>4.9923319374321623E-2</v>
      </c>
      <c r="S66">
        <f>R66-'Hostile-No IDS'!M66</f>
        <v>9.1822724209559281E-3</v>
      </c>
      <c r="U66">
        <f t="shared" ref="U66:U129" si="10">S66*100</f>
        <v>0.91822724209559281</v>
      </c>
      <c r="V66">
        <v>6.2190658380494597</v>
      </c>
      <c r="W66">
        <v>1.4679119475298399</v>
      </c>
      <c r="X66">
        <v>1538.6291635268799</v>
      </c>
      <c r="Y66">
        <v>53.533190578158397</v>
      </c>
    </row>
    <row r="67" spans="1:25" x14ac:dyDescent="0.45">
      <c r="A67">
        <v>89</v>
      </c>
      <c r="B67">
        <v>10</v>
      </c>
      <c r="C67">
        <v>1</v>
      </c>
      <c r="D67">
        <v>10</v>
      </c>
      <c r="E67">
        <v>1265.85747663551</v>
      </c>
      <c r="F67">
        <v>0</v>
      </c>
      <c r="G67">
        <v>500</v>
      </c>
      <c r="H67" t="b">
        <v>1</v>
      </c>
      <c r="I67">
        <v>46.120689655172399</v>
      </c>
      <c r="J67">
        <v>7.23831775700934</v>
      </c>
      <c r="K67">
        <v>16.107476635514001</v>
      </c>
      <c r="L67">
        <v>3.6845794392523299</v>
      </c>
      <c r="M67">
        <f t="shared" si="7"/>
        <v>37975.724299065303</v>
      </c>
      <c r="N67">
        <f t="shared" si="6"/>
        <v>427.99999999999972</v>
      </c>
      <c r="O67" s="3">
        <f t="shared" si="8"/>
        <v>88.728327801554499</v>
      </c>
      <c r="P67">
        <f t="shared" si="9"/>
        <v>0.23060344827586199</v>
      </c>
      <c r="Q67">
        <f>_xlfn.LOGNORM.DIST('Benign-NoIDS'!D23,V67,W67,TRUE)</f>
        <v>9.0041802090820425E-2</v>
      </c>
      <c r="R67">
        <f t="shared" si="5"/>
        <v>4.152790010223182E-2</v>
      </c>
      <c r="S67">
        <f>R67-'Hostile-No IDS'!M67</f>
        <v>5.0571964860203419E-3</v>
      </c>
      <c r="U67">
        <f t="shared" si="10"/>
        <v>0.50571964860203422</v>
      </c>
      <c r="V67">
        <v>6.2619403192177003</v>
      </c>
      <c r="W67">
        <v>1.4922514939862701</v>
      </c>
      <c r="X67">
        <v>1566.9753500899101</v>
      </c>
      <c r="Y67">
        <v>53.879310344827502</v>
      </c>
    </row>
    <row r="68" spans="1:25" x14ac:dyDescent="0.45">
      <c r="A68">
        <v>0</v>
      </c>
      <c r="B68">
        <v>1</v>
      </c>
      <c r="C68">
        <v>1</v>
      </c>
      <c r="D68">
        <v>15</v>
      </c>
      <c r="E68">
        <v>1722.944</v>
      </c>
      <c r="F68">
        <v>0</v>
      </c>
      <c r="G68">
        <v>81</v>
      </c>
      <c r="H68" t="b">
        <v>0</v>
      </c>
      <c r="I68">
        <v>86.058519793459496</v>
      </c>
      <c r="J68">
        <v>0.56000000000000005</v>
      </c>
      <c r="K68">
        <v>0</v>
      </c>
      <c r="L68">
        <v>5.6000000000000001E-2</v>
      </c>
      <c r="M68">
        <f t="shared" si="7"/>
        <v>51688.32</v>
      </c>
      <c r="N68">
        <f t="shared" si="6"/>
        <v>499.99999999999773</v>
      </c>
      <c r="O68" s="3">
        <f t="shared" si="8"/>
        <v>103.37664000000046</v>
      </c>
      <c r="P68">
        <f t="shared" si="9"/>
        <v>0.43029259896729749</v>
      </c>
      <c r="Q68">
        <f>_xlfn.LOGNORM.DIST('Benign-NoIDS'!D24,V68,W68,TRUE)</f>
        <v>0.67881196776748653</v>
      </c>
      <c r="R68">
        <f t="shared" si="5"/>
        <v>0.58417553164155434</v>
      </c>
      <c r="S68">
        <f>R68-'Hostile-No IDS'!M68</f>
        <v>0.10596176822036141</v>
      </c>
      <c r="U68">
        <f t="shared" si="10"/>
        <v>10.59617682203614</v>
      </c>
      <c r="V68">
        <v>7.0567521767576</v>
      </c>
      <c r="W68">
        <v>0.970889792889569</v>
      </c>
      <c r="X68">
        <v>1539.7287273971101</v>
      </c>
      <c r="Y68">
        <v>13.941480206540399</v>
      </c>
    </row>
    <row r="69" spans="1:25" x14ac:dyDescent="0.45">
      <c r="A69">
        <v>0</v>
      </c>
      <c r="B69">
        <v>1</v>
      </c>
      <c r="C69">
        <v>1</v>
      </c>
      <c r="D69">
        <v>15</v>
      </c>
      <c r="E69">
        <v>1688.01</v>
      </c>
      <c r="F69">
        <v>0</v>
      </c>
      <c r="G69">
        <v>80</v>
      </c>
      <c r="H69" t="b">
        <v>0</v>
      </c>
      <c r="I69">
        <v>86.2068965517241</v>
      </c>
      <c r="J69">
        <v>0.55600000000000005</v>
      </c>
      <c r="K69">
        <v>0</v>
      </c>
      <c r="L69">
        <v>6.4000000000000001E-2</v>
      </c>
      <c r="M69">
        <f t="shared" si="7"/>
        <v>50640.3</v>
      </c>
      <c r="N69">
        <f t="shared" si="6"/>
        <v>499.99999999999835</v>
      </c>
      <c r="O69" s="3">
        <f t="shared" si="8"/>
        <v>101.28060000000033</v>
      </c>
      <c r="P69">
        <f t="shared" si="9"/>
        <v>0.4310344827586205</v>
      </c>
      <c r="Q69">
        <f>_xlfn.LOGNORM.DIST('Benign-NoIDS'!D25,V69,W69,TRUE)</f>
        <v>0.64354384232595652</v>
      </c>
      <c r="R69">
        <f t="shared" ref="R69:R132" si="11">Q69*(I69/100)</f>
        <v>0.55477917441892777</v>
      </c>
      <c r="S69">
        <f>R69-'Hostile-No IDS'!M69</f>
        <v>0.1142185554670363</v>
      </c>
      <c r="U69">
        <f t="shared" si="10"/>
        <v>11.421855546703629</v>
      </c>
      <c r="V69">
        <v>7.0223848847896999</v>
      </c>
      <c r="W69">
        <v>0.958074517822182</v>
      </c>
      <c r="X69">
        <v>1767.7940495156599</v>
      </c>
      <c r="Y69">
        <v>13.793103448275801</v>
      </c>
    </row>
    <row r="70" spans="1:25" x14ac:dyDescent="0.45">
      <c r="A70">
        <v>9</v>
      </c>
      <c r="B70">
        <v>1</v>
      </c>
      <c r="C70">
        <v>1</v>
      </c>
      <c r="D70">
        <v>15</v>
      </c>
      <c r="E70">
        <v>1271.4960000000001</v>
      </c>
      <c r="F70">
        <v>0</v>
      </c>
      <c r="G70">
        <v>191</v>
      </c>
      <c r="H70" t="b">
        <v>0</v>
      </c>
      <c r="I70">
        <v>72.358900144717794</v>
      </c>
      <c r="J70">
        <v>0.57199999999999995</v>
      </c>
      <c r="K70">
        <v>0.88600000000000001</v>
      </c>
      <c r="L70">
        <v>4.5999999999999999E-2</v>
      </c>
      <c r="M70">
        <f t="shared" si="7"/>
        <v>38144.880000000005</v>
      </c>
      <c r="N70">
        <f t="shared" si="6"/>
        <v>499.99999999999989</v>
      </c>
      <c r="O70" s="3">
        <f t="shared" si="8"/>
        <v>76.28976000000003</v>
      </c>
      <c r="P70">
        <f t="shared" si="9"/>
        <v>0.36179450072358899</v>
      </c>
      <c r="Q70">
        <f>_xlfn.LOGNORM.DIST('Benign-NoIDS'!D26,V70,W70,TRUE)</f>
        <v>0.64689917247383855</v>
      </c>
      <c r="R70">
        <f t="shared" si="11"/>
        <v>0.46808912624735061</v>
      </c>
      <c r="S70">
        <f>R70-'Hostile-No IDS'!M70</f>
        <v>6.6014207373160938E-2</v>
      </c>
      <c r="U70">
        <f t="shared" si="10"/>
        <v>6.6014207373160936</v>
      </c>
      <c r="V70">
        <v>6.7414934434400404</v>
      </c>
      <c r="W70">
        <v>0.94578024195785304</v>
      </c>
      <c r="X70">
        <v>1278.68671589988</v>
      </c>
      <c r="Y70">
        <v>27.6410998552821</v>
      </c>
    </row>
    <row r="71" spans="1:25" x14ac:dyDescent="0.45">
      <c r="A71">
        <v>19</v>
      </c>
      <c r="B71">
        <v>1</v>
      </c>
      <c r="C71">
        <v>1</v>
      </c>
      <c r="D71">
        <v>15</v>
      </c>
      <c r="E71">
        <v>990.20799999999997</v>
      </c>
      <c r="F71">
        <v>0</v>
      </c>
      <c r="G71">
        <v>296</v>
      </c>
      <c r="H71" t="b">
        <v>0</v>
      </c>
      <c r="I71">
        <v>62.814070351758801</v>
      </c>
      <c r="J71">
        <v>0.64200000000000002</v>
      </c>
      <c r="K71">
        <v>1.88</v>
      </c>
      <c r="L71">
        <v>7.0000000000000007E-2</v>
      </c>
      <c r="M71">
        <f t="shared" si="7"/>
        <v>29706.239999999998</v>
      </c>
      <c r="N71">
        <f t="shared" si="6"/>
        <v>500.00000000000011</v>
      </c>
      <c r="O71" s="3">
        <f t="shared" si="8"/>
        <v>59.412479999999981</v>
      </c>
      <c r="P71">
        <f t="shared" si="9"/>
        <v>0.314070351758794</v>
      </c>
      <c r="Q71">
        <f>_xlfn.LOGNORM.DIST('Benign-NoIDS'!D27,V71,W71,TRUE)</f>
        <v>0.54244875770746881</v>
      </c>
      <c r="R71">
        <f t="shared" si="11"/>
        <v>0.3407341442886111</v>
      </c>
      <c r="S71">
        <f>R71-'Hostile-No IDS'!M71</f>
        <v>1.4600994814153168E-2</v>
      </c>
      <c r="U71">
        <f t="shared" si="10"/>
        <v>1.4600994814153168</v>
      </c>
      <c r="V71">
        <v>6.5008332969118401</v>
      </c>
      <c r="W71">
        <v>0.93000773709831097</v>
      </c>
      <c r="X71">
        <v>932.90987260120301</v>
      </c>
      <c r="Y71">
        <v>37.185929648241199</v>
      </c>
    </row>
    <row r="72" spans="1:25" x14ac:dyDescent="0.45">
      <c r="A72">
        <v>29</v>
      </c>
      <c r="B72">
        <v>1</v>
      </c>
      <c r="C72">
        <v>1</v>
      </c>
      <c r="D72">
        <v>15</v>
      </c>
      <c r="E72">
        <v>829.45600000000002</v>
      </c>
      <c r="F72">
        <v>0</v>
      </c>
      <c r="G72">
        <v>285</v>
      </c>
      <c r="H72" t="b">
        <v>0</v>
      </c>
      <c r="I72">
        <v>63.694267515923499</v>
      </c>
      <c r="J72">
        <v>0.622</v>
      </c>
      <c r="K72">
        <v>2.4820000000000002</v>
      </c>
      <c r="L72">
        <v>5.8000000000000003E-2</v>
      </c>
      <c r="M72">
        <f t="shared" si="7"/>
        <v>24883.68</v>
      </c>
      <c r="N72">
        <f t="shared" si="6"/>
        <v>499.99999999999852</v>
      </c>
      <c r="O72" s="3">
        <f t="shared" si="8"/>
        <v>49.767360000000146</v>
      </c>
      <c r="P72">
        <f t="shared" si="9"/>
        <v>0.31847133757961749</v>
      </c>
      <c r="Q72">
        <f>_xlfn.LOGNORM.DIST('Benign-NoIDS'!D28,V72,W72,TRUE)</f>
        <v>0.44910772408434013</v>
      </c>
      <c r="R72">
        <f t="shared" si="11"/>
        <v>0.28605587521295517</v>
      </c>
      <c r="S72">
        <f>R72-'Hostile-No IDS'!M72</f>
        <v>-7.5607263791844792E-3</v>
      </c>
      <c r="U72">
        <f t="shared" si="10"/>
        <v>-0.75607263791844792</v>
      </c>
      <c r="V72">
        <v>6.2118489563925303</v>
      </c>
      <c r="W72">
        <v>0.96997035752709704</v>
      </c>
      <c r="X72">
        <v>1105.43746817995</v>
      </c>
      <c r="Y72">
        <v>36.305732484076401</v>
      </c>
    </row>
    <row r="73" spans="1:25" x14ac:dyDescent="0.45">
      <c r="A73">
        <v>39</v>
      </c>
      <c r="B73">
        <v>1</v>
      </c>
      <c r="C73">
        <v>1</v>
      </c>
      <c r="D73">
        <v>15</v>
      </c>
      <c r="E73">
        <v>664.99199999999996</v>
      </c>
      <c r="F73">
        <v>0</v>
      </c>
      <c r="G73">
        <v>270</v>
      </c>
      <c r="H73" t="b">
        <v>0</v>
      </c>
      <c r="I73">
        <v>64.935064935064901</v>
      </c>
      <c r="J73">
        <v>0.67200000000000004</v>
      </c>
      <c r="K73">
        <v>3.3079999999999998</v>
      </c>
      <c r="L73">
        <v>7.5999999999999998E-2</v>
      </c>
      <c r="M73">
        <f t="shared" si="7"/>
        <v>19949.759999999998</v>
      </c>
      <c r="N73">
        <f t="shared" si="6"/>
        <v>499.99999999999926</v>
      </c>
      <c r="O73" s="3">
        <f t="shared" si="8"/>
        <v>39.899520000000052</v>
      </c>
      <c r="P73">
        <f t="shared" si="9"/>
        <v>0.32467532467532451</v>
      </c>
      <c r="Q73">
        <f>_xlfn.LOGNORM.DIST('Benign-NoIDS'!D29,V73,W73,TRUE)</f>
        <v>0.38430915430680179</v>
      </c>
      <c r="R73">
        <f t="shared" si="11"/>
        <v>0.24955139890052053</v>
      </c>
      <c r="S73">
        <f>R73-'Hostile-No IDS'!M73</f>
        <v>1.7886095283652648E-3</v>
      </c>
      <c r="U73">
        <f t="shared" si="10"/>
        <v>0.17886095283652648</v>
      </c>
      <c r="V73">
        <v>6.0017478405447502</v>
      </c>
      <c r="W73">
        <v>0.95390820403806997</v>
      </c>
      <c r="X73">
        <v>827.17172464979706</v>
      </c>
      <c r="Y73">
        <v>35.064935064935</v>
      </c>
    </row>
    <row r="74" spans="1:25" x14ac:dyDescent="0.45">
      <c r="A74">
        <v>49</v>
      </c>
      <c r="B74">
        <v>1</v>
      </c>
      <c r="C74">
        <v>1</v>
      </c>
      <c r="D74">
        <v>15</v>
      </c>
      <c r="E74">
        <v>686.31600000000003</v>
      </c>
      <c r="F74">
        <v>0</v>
      </c>
      <c r="G74">
        <v>272</v>
      </c>
      <c r="H74" t="b">
        <v>0</v>
      </c>
      <c r="I74">
        <v>64.766839378238302</v>
      </c>
      <c r="J74">
        <v>0.73599999999999999</v>
      </c>
      <c r="K74">
        <v>4.75</v>
      </c>
      <c r="L74">
        <v>8.7999999999999995E-2</v>
      </c>
      <c r="M74">
        <f t="shared" si="7"/>
        <v>20589.48</v>
      </c>
      <c r="N74">
        <f t="shared" ref="N74:N137" si="12">((F74+G74)*(I74/100))/(1-(I74/100))</f>
        <v>499.99999999999915</v>
      </c>
      <c r="O74" s="3">
        <f t="shared" si="8"/>
        <v>41.178960000000068</v>
      </c>
      <c r="P74">
        <f t="shared" si="9"/>
        <v>0.32383419689119153</v>
      </c>
      <c r="Q74">
        <f>_xlfn.LOGNORM.DIST('Benign-NoIDS'!D30,V74,W74,TRUE)</f>
        <v>0.29551113102027382</v>
      </c>
      <c r="R74">
        <f t="shared" si="11"/>
        <v>0.1913932195727161</v>
      </c>
      <c r="S74">
        <f>R74-'Hostile-No IDS'!M74</f>
        <v>2.3228960687006195E-3</v>
      </c>
      <c r="U74">
        <f t="shared" si="10"/>
        <v>0.23228960687006195</v>
      </c>
      <c r="V74">
        <v>5.9199533093002996</v>
      </c>
      <c r="W74">
        <v>1.04774007391146</v>
      </c>
      <c r="X74">
        <v>961.41197106141794</v>
      </c>
      <c r="Y74">
        <v>35.233160621761598</v>
      </c>
    </row>
    <row r="75" spans="1:25" x14ac:dyDescent="0.45">
      <c r="A75">
        <v>59</v>
      </c>
      <c r="B75">
        <v>1</v>
      </c>
      <c r="C75">
        <v>1</v>
      </c>
      <c r="D75">
        <v>15</v>
      </c>
      <c r="E75">
        <v>633.57399999999996</v>
      </c>
      <c r="F75">
        <v>0</v>
      </c>
      <c r="G75">
        <v>205</v>
      </c>
      <c r="H75" t="b">
        <v>0</v>
      </c>
      <c r="I75">
        <v>70.921985815602795</v>
      </c>
      <c r="J75">
        <v>0.71399999999999997</v>
      </c>
      <c r="K75">
        <v>5.0999999999999996</v>
      </c>
      <c r="L75">
        <v>4.8000000000000001E-2</v>
      </c>
      <c r="M75">
        <f t="shared" si="7"/>
        <v>19007.219999999998</v>
      </c>
      <c r="N75">
        <f t="shared" si="12"/>
        <v>499.99999999999903</v>
      </c>
      <c r="O75" s="3">
        <f t="shared" si="8"/>
        <v>38.014440000000072</v>
      </c>
      <c r="P75">
        <f t="shared" si="9"/>
        <v>0.35460992907801397</v>
      </c>
      <c r="Q75">
        <f>_xlfn.LOGNORM.DIST('Benign-NoIDS'!D31,V75,W75,TRUE)</f>
        <v>0.26765506814979867</v>
      </c>
      <c r="R75">
        <f t="shared" si="11"/>
        <v>0.18982628946794219</v>
      </c>
      <c r="S75">
        <f>R75-'Hostile-No IDS'!M75</f>
        <v>1.6229861980799926E-2</v>
      </c>
      <c r="U75">
        <f t="shared" si="10"/>
        <v>1.6229861980799924</v>
      </c>
      <c r="V75">
        <v>5.78945477566044</v>
      </c>
      <c r="W75">
        <v>1.0580484730359501</v>
      </c>
      <c r="X75">
        <v>999.58322002297598</v>
      </c>
      <c r="Y75">
        <v>29.078014184397102</v>
      </c>
    </row>
    <row r="76" spans="1:25" x14ac:dyDescent="0.45">
      <c r="A76">
        <v>69</v>
      </c>
      <c r="B76">
        <v>1</v>
      </c>
      <c r="C76">
        <v>1</v>
      </c>
      <c r="D76">
        <v>15</v>
      </c>
      <c r="E76">
        <v>630.654</v>
      </c>
      <c r="F76">
        <v>0</v>
      </c>
      <c r="G76">
        <v>224</v>
      </c>
      <c r="H76" t="b">
        <v>0</v>
      </c>
      <c r="I76">
        <v>69.060773480662903</v>
      </c>
      <c r="J76">
        <v>0.72799999999999998</v>
      </c>
      <c r="K76">
        <v>6.8979999999999997</v>
      </c>
      <c r="L76">
        <v>6.6000000000000003E-2</v>
      </c>
      <c r="M76">
        <f t="shared" si="7"/>
        <v>18919.62</v>
      </c>
      <c r="N76">
        <f t="shared" si="12"/>
        <v>499.99999999999824</v>
      </c>
      <c r="O76" s="3">
        <f t="shared" si="8"/>
        <v>37.839240000000132</v>
      </c>
      <c r="P76">
        <f t="shared" si="9"/>
        <v>0.34530386740331453</v>
      </c>
      <c r="Q76">
        <f>_xlfn.LOGNORM.DIST('Benign-NoIDS'!D32,V76,W76,TRUE)</f>
        <v>0.25308724406083882</v>
      </c>
      <c r="R76">
        <f t="shared" si="11"/>
        <v>0.17478400832930838</v>
      </c>
      <c r="S76">
        <f>R76-'Hostile-No IDS'!M76</f>
        <v>2.5754797995781537E-2</v>
      </c>
      <c r="U76">
        <f t="shared" si="10"/>
        <v>2.5754797995781535</v>
      </c>
      <c r="V76">
        <v>5.7434800005316102</v>
      </c>
      <c r="W76">
        <v>1.11278868266185</v>
      </c>
      <c r="X76">
        <v>930.40419938458103</v>
      </c>
      <c r="Y76">
        <v>30.939226519337002</v>
      </c>
    </row>
    <row r="77" spans="1:25" x14ac:dyDescent="0.45">
      <c r="A77">
        <v>79</v>
      </c>
      <c r="B77">
        <v>1</v>
      </c>
      <c r="C77">
        <v>1</v>
      </c>
      <c r="D77">
        <v>15</v>
      </c>
      <c r="E77">
        <v>703.38</v>
      </c>
      <c r="F77">
        <v>0</v>
      </c>
      <c r="G77">
        <v>192</v>
      </c>
      <c r="H77" t="b">
        <v>0</v>
      </c>
      <c r="I77">
        <v>72.254335260115596</v>
      </c>
      <c r="J77">
        <v>0.74</v>
      </c>
      <c r="K77">
        <v>8.452</v>
      </c>
      <c r="L77">
        <v>6.6000000000000003E-2</v>
      </c>
      <c r="M77">
        <f t="shared" si="7"/>
        <v>21101.4</v>
      </c>
      <c r="N77">
        <f t="shared" si="12"/>
        <v>499.99999999999972</v>
      </c>
      <c r="O77" s="3">
        <f t="shared" si="8"/>
        <v>42.202800000000025</v>
      </c>
      <c r="P77">
        <f t="shared" si="9"/>
        <v>0.36127167630057799</v>
      </c>
      <c r="Q77">
        <f>_xlfn.LOGNORM.DIST('Benign-NoIDS'!D33,V77,W77,TRUE)</f>
        <v>0.23041631367986232</v>
      </c>
      <c r="R77">
        <f t="shared" si="11"/>
        <v>0.16648577578024731</v>
      </c>
      <c r="S77">
        <f>R77-'Hostile-No IDS'!M77</f>
        <v>3.5315890706316244E-2</v>
      </c>
      <c r="U77">
        <f t="shared" si="10"/>
        <v>3.5315890706316244</v>
      </c>
      <c r="V77">
        <v>5.7516555401431901</v>
      </c>
      <c r="W77">
        <v>1.1835789151065901</v>
      </c>
      <c r="X77">
        <v>1151.57708694396</v>
      </c>
      <c r="Y77">
        <v>27.745664739884301</v>
      </c>
    </row>
    <row r="78" spans="1:25" x14ac:dyDescent="0.45">
      <c r="A78">
        <v>89</v>
      </c>
      <c r="B78">
        <v>1</v>
      </c>
      <c r="C78">
        <v>1</v>
      </c>
      <c r="D78">
        <v>15</v>
      </c>
      <c r="E78">
        <v>577.71199999999999</v>
      </c>
      <c r="F78">
        <v>0</v>
      </c>
      <c r="G78">
        <v>184</v>
      </c>
      <c r="H78" t="b">
        <v>0</v>
      </c>
      <c r="I78">
        <v>73.099415204678294</v>
      </c>
      <c r="J78">
        <v>0.71799999999999997</v>
      </c>
      <c r="K78">
        <v>8.7360000000000007</v>
      </c>
      <c r="L78">
        <v>6.4000000000000001E-2</v>
      </c>
      <c r="M78">
        <f t="shared" si="7"/>
        <v>17331.36</v>
      </c>
      <c r="N78">
        <f t="shared" si="12"/>
        <v>499.99999999999829</v>
      </c>
      <c r="O78" s="3">
        <f t="shared" si="8"/>
        <v>34.662720000000121</v>
      </c>
      <c r="P78">
        <f t="shared" si="9"/>
        <v>0.36549707602339149</v>
      </c>
      <c r="Q78">
        <f>_xlfn.LOGNORM.DIST('Benign-NoIDS'!D34,V78,W78,TRUE)</f>
        <v>0.24295707929291743</v>
      </c>
      <c r="R78">
        <f t="shared" si="11"/>
        <v>0.17760020416148919</v>
      </c>
      <c r="S78">
        <f>R78-'Hostile-No IDS'!M78</f>
        <v>4.2590353739294928E-2</v>
      </c>
      <c r="U78">
        <f t="shared" si="10"/>
        <v>4.2590353739294926</v>
      </c>
      <c r="V78">
        <v>5.5901677332222404</v>
      </c>
      <c r="W78">
        <v>1.14387170539535</v>
      </c>
      <c r="X78">
        <v>903.76553892849199</v>
      </c>
      <c r="Y78">
        <v>26.900584795321599</v>
      </c>
    </row>
    <row r="79" spans="1:25" x14ac:dyDescent="0.45">
      <c r="A79">
        <v>0</v>
      </c>
      <c r="B79">
        <v>5</v>
      </c>
      <c r="C79">
        <v>1</v>
      </c>
      <c r="D79">
        <v>15</v>
      </c>
      <c r="E79">
        <v>1954.61</v>
      </c>
      <c r="F79">
        <v>0</v>
      </c>
      <c r="G79">
        <v>192</v>
      </c>
      <c r="H79" t="b">
        <v>0</v>
      </c>
      <c r="I79">
        <v>72.254335260115596</v>
      </c>
      <c r="J79">
        <v>3.1779999999999999</v>
      </c>
      <c r="K79">
        <v>0</v>
      </c>
      <c r="L79">
        <v>1.502</v>
      </c>
      <c r="M79">
        <f t="shared" si="7"/>
        <v>58638.299999999996</v>
      </c>
      <c r="N79">
        <f t="shared" si="12"/>
        <v>499.99999999999972</v>
      </c>
      <c r="O79" s="3">
        <f t="shared" si="8"/>
        <v>117.27660000000006</v>
      </c>
      <c r="P79">
        <f t="shared" si="9"/>
        <v>0.36127167630057799</v>
      </c>
      <c r="Q79">
        <f>_xlfn.LOGNORM.DIST('Benign-NoIDS'!D24,V79,W79,TRUE)</f>
        <v>0.63162482725323987</v>
      </c>
      <c r="R79">
        <f t="shared" si="11"/>
        <v>0.45637632026968195</v>
      </c>
      <c r="S79">
        <f>R79-'Hostile-No IDS'!M79</f>
        <v>0.28623465937252035</v>
      </c>
      <c r="U79">
        <f t="shared" si="10"/>
        <v>28.623465937252035</v>
      </c>
      <c r="V79">
        <v>7.1809860974561497</v>
      </c>
      <c r="W79">
        <v>0.97164239400012598</v>
      </c>
      <c r="X79">
        <v>1805.2610794647001</v>
      </c>
      <c r="Y79">
        <v>27.745664739884301</v>
      </c>
    </row>
    <row r="80" spans="1:25" x14ac:dyDescent="0.45">
      <c r="A80">
        <v>0</v>
      </c>
      <c r="B80">
        <v>5</v>
      </c>
      <c r="C80">
        <v>1</v>
      </c>
      <c r="D80">
        <v>15</v>
      </c>
      <c r="E80">
        <v>1871.356</v>
      </c>
      <c r="F80">
        <v>0</v>
      </c>
      <c r="G80">
        <v>199</v>
      </c>
      <c r="H80" t="b">
        <v>0</v>
      </c>
      <c r="I80">
        <v>71.530758226037193</v>
      </c>
      <c r="J80">
        <v>3.1880000000000002</v>
      </c>
      <c r="K80">
        <v>0</v>
      </c>
      <c r="L80">
        <v>1.532</v>
      </c>
      <c r="M80">
        <f t="shared" si="7"/>
        <v>56140.68</v>
      </c>
      <c r="N80">
        <f t="shared" si="12"/>
        <v>499.99999999999994</v>
      </c>
      <c r="O80" s="3">
        <f t="shared" si="8"/>
        <v>112.28136000000001</v>
      </c>
      <c r="P80">
        <f t="shared" si="9"/>
        <v>0.35765379113018597</v>
      </c>
      <c r="Q80">
        <f>_xlfn.LOGNORM.DIST('Benign-NoIDS'!D25,V80,W80,TRUE)</f>
        <v>0.60244051547129651</v>
      </c>
      <c r="R80">
        <f t="shared" si="11"/>
        <v>0.4309302685774653</v>
      </c>
      <c r="S80">
        <f>R80-'Hostile-No IDS'!M80</f>
        <v>0.25514022790930346</v>
      </c>
      <c r="U80">
        <f t="shared" si="10"/>
        <v>25.514022790930348</v>
      </c>
      <c r="V80">
        <v>7.1166020560230203</v>
      </c>
      <c r="W80">
        <v>0.99474276467492695</v>
      </c>
      <c r="X80">
        <v>1796.75736796671</v>
      </c>
      <c r="Y80">
        <v>28.4692417739628</v>
      </c>
    </row>
    <row r="81" spans="1:25" x14ac:dyDescent="0.45">
      <c r="A81">
        <v>9</v>
      </c>
      <c r="B81">
        <v>5</v>
      </c>
      <c r="C81">
        <v>1</v>
      </c>
      <c r="D81">
        <v>15</v>
      </c>
      <c r="E81">
        <v>1535.87</v>
      </c>
      <c r="F81">
        <v>0</v>
      </c>
      <c r="G81">
        <v>400</v>
      </c>
      <c r="H81" t="b">
        <v>0</v>
      </c>
      <c r="I81">
        <v>55.5555555555555</v>
      </c>
      <c r="J81">
        <v>3.242</v>
      </c>
      <c r="K81">
        <v>1.016</v>
      </c>
      <c r="L81">
        <v>1.52</v>
      </c>
      <c r="M81">
        <f t="shared" si="7"/>
        <v>46076.1</v>
      </c>
      <c r="N81">
        <f t="shared" si="12"/>
        <v>499.99999999999892</v>
      </c>
      <c r="O81" s="3">
        <f t="shared" si="8"/>
        <v>92.152200000000192</v>
      </c>
      <c r="P81">
        <f t="shared" si="9"/>
        <v>0.27777777777777751</v>
      </c>
      <c r="Q81">
        <f>_xlfn.LOGNORM.DIST('Benign-NoIDS'!D26,V81,W81,TRUE)</f>
        <v>0.56802551429281412</v>
      </c>
      <c r="R81">
        <f t="shared" si="11"/>
        <v>0.3155697301626742</v>
      </c>
      <c r="S81">
        <f>R81-'Hostile-No IDS'!M81</f>
        <v>0.19601842752144963</v>
      </c>
      <c r="U81">
        <f t="shared" si="10"/>
        <v>19.601842752144965</v>
      </c>
      <c r="V81">
        <v>6.9316450160760299</v>
      </c>
      <c r="W81">
        <v>0.970950565170414</v>
      </c>
      <c r="X81">
        <v>1418.2171543504101</v>
      </c>
      <c r="Y81">
        <v>44.4444444444444</v>
      </c>
    </row>
    <row r="82" spans="1:25" x14ac:dyDescent="0.45">
      <c r="A82">
        <v>19</v>
      </c>
      <c r="B82">
        <v>5</v>
      </c>
      <c r="C82">
        <v>1</v>
      </c>
      <c r="D82">
        <v>15</v>
      </c>
      <c r="E82">
        <v>1361.7</v>
      </c>
      <c r="F82">
        <v>0</v>
      </c>
      <c r="G82">
        <v>486</v>
      </c>
      <c r="H82" t="b">
        <v>0</v>
      </c>
      <c r="I82">
        <v>50.709939148072998</v>
      </c>
      <c r="J82">
        <v>3.7</v>
      </c>
      <c r="K82">
        <v>2.512</v>
      </c>
      <c r="L82">
        <v>1.774</v>
      </c>
      <c r="M82">
        <f t="shared" si="7"/>
        <v>40851</v>
      </c>
      <c r="N82">
        <f t="shared" si="12"/>
        <v>499.99999999999955</v>
      </c>
      <c r="O82" s="3">
        <f t="shared" si="8"/>
        <v>81.702000000000069</v>
      </c>
      <c r="P82">
        <f t="shared" si="9"/>
        <v>0.25354969574036501</v>
      </c>
      <c r="Q82">
        <f>_xlfn.LOGNORM.DIST('Benign-NoIDS'!D27,V82,W82,TRUE)</f>
        <v>0.43365297298411415</v>
      </c>
      <c r="R82">
        <f t="shared" si="11"/>
        <v>0.21990515871405375</v>
      </c>
      <c r="S82">
        <f>R82-'Hostile-No IDS'!M82</f>
        <v>0.1479382087276877</v>
      </c>
      <c r="U82">
        <f t="shared" si="10"/>
        <v>14.793820872768769</v>
      </c>
      <c r="V82">
        <v>6.7659153784435802</v>
      </c>
      <c r="W82">
        <v>0.99316077690006199</v>
      </c>
      <c r="X82">
        <v>1524.79380714528</v>
      </c>
      <c r="Y82">
        <v>49.290060851926903</v>
      </c>
    </row>
    <row r="83" spans="1:25" x14ac:dyDescent="0.45">
      <c r="A83">
        <v>29</v>
      </c>
      <c r="B83">
        <v>5</v>
      </c>
      <c r="C83">
        <v>1</v>
      </c>
      <c r="D83">
        <v>15</v>
      </c>
      <c r="E83">
        <v>1189.4479418886101</v>
      </c>
      <c r="F83">
        <v>0</v>
      </c>
      <c r="G83">
        <v>500</v>
      </c>
      <c r="H83" t="b">
        <v>1</v>
      </c>
      <c r="I83">
        <v>45.2354874041621</v>
      </c>
      <c r="J83">
        <v>3.9322033898305002</v>
      </c>
      <c r="K83">
        <v>3.6900726392251801</v>
      </c>
      <c r="L83">
        <v>1.8861985472154901</v>
      </c>
      <c r="M83">
        <f t="shared" si="7"/>
        <v>35683.438256658301</v>
      </c>
      <c r="N83">
        <f t="shared" si="12"/>
        <v>412.99999999999994</v>
      </c>
      <c r="O83" s="3">
        <f t="shared" si="8"/>
        <v>86.400576892635129</v>
      </c>
      <c r="P83">
        <f t="shared" si="9"/>
        <v>0.2261774370208105</v>
      </c>
      <c r="Q83">
        <f>_xlfn.LOGNORM.DIST('Benign-NoIDS'!D28,V83,W83,TRUE)</f>
        <v>0.29046516567411418</v>
      </c>
      <c r="R83">
        <f t="shared" si="11"/>
        <v>0.1313933334319925</v>
      </c>
      <c r="S83">
        <f>R83-'Hostile-No IDS'!M83</f>
        <v>8.446352102231075E-2</v>
      </c>
      <c r="U83">
        <f t="shared" si="10"/>
        <v>8.4463521022310744</v>
      </c>
      <c r="V83">
        <v>6.6362580889993996</v>
      </c>
      <c r="W83">
        <v>0.99358283707875295</v>
      </c>
      <c r="X83">
        <v>1222.7280081321201</v>
      </c>
      <c r="Y83">
        <v>54.7645125958379</v>
      </c>
    </row>
    <row r="84" spans="1:25" x14ac:dyDescent="0.45">
      <c r="A84">
        <v>39</v>
      </c>
      <c r="B84">
        <v>5</v>
      </c>
      <c r="C84">
        <v>1</v>
      </c>
      <c r="D84">
        <v>15</v>
      </c>
      <c r="E84">
        <v>1198.91846522781</v>
      </c>
      <c r="F84">
        <v>0</v>
      </c>
      <c r="G84">
        <v>500</v>
      </c>
      <c r="H84" t="b">
        <v>1</v>
      </c>
      <c r="I84">
        <v>45.474372955288899</v>
      </c>
      <c r="J84">
        <v>4.0479616306954398</v>
      </c>
      <c r="K84">
        <v>5.4004796163069502</v>
      </c>
      <c r="L84">
        <v>1.89208633093525</v>
      </c>
      <c r="M84">
        <f t="shared" si="7"/>
        <v>35967.553956834301</v>
      </c>
      <c r="N84">
        <f t="shared" si="12"/>
        <v>416.99999999999858</v>
      </c>
      <c r="O84" s="3">
        <f t="shared" si="8"/>
        <v>86.253126994806777</v>
      </c>
      <c r="P84">
        <f t="shared" si="9"/>
        <v>0.2273718647764445</v>
      </c>
      <c r="Q84">
        <f>_xlfn.LOGNORM.DIST('Benign-NoIDS'!D29,V84,W84,TRUE)</f>
        <v>0.21583755104869259</v>
      </c>
      <c r="R84">
        <f t="shared" si="11"/>
        <v>9.8150772941444545E-2</v>
      </c>
      <c r="S84">
        <f>R84-'Hostile-No IDS'!M84</f>
        <v>7.6706559176381764E-2</v>
      </c>
      <c r="U84">
        <f t="shared" si="10"/>
        <v>7.6706559176381761</v>
      </c>
      <c r="V84">
        <v>6.56786571183678</v>
      </c>
      <c r="W84">
        <v>1.07682886802589</v>
      </c>
      <c r="X84">
        <v>1289.0772352097799</v>
      </c>
      <c r="Y84">
        <v>54.525627044711001</v>
      </c>
    </row>
    <row r="85" spans="1:25" x14ac:dyDescent="0.45">
      <c r="A85">
        <v>49</v>
      </c>
      <c r="B85">
        <v>5</v>
      </c>
      <c r="C85">
        <v>1</v>
      </c>
      <c r="D85">
        <v>15</v>
      </c>
      <c r="E85">
        <v>1117.9054054054</v>
      </c>
      <c r="F85">
        <v>0</v>
      </c>
      <c r="G85">
        <v>500</v>
      </c>
      <c r="H85" t="b">
        <v>1</v>
      </c>
      <c r="I85">
        <v>47.033898305084698</v>
      </c>
      <c r="J85">
        <v>4.09684684684684</v>
      </c>
      <c r="K85">
        <v>6.6734234234234204</v>
      </c>
      <c r="L85">
        <v>1.9211711711711701</v>
      </c>
      <c r="M85">
        <f t="shared" si="7"/>
        <v>33537.162162162</v>
      </c>
      <c r="N85">
        <f t="shared" si="12"/>
        <v>443.99999999999915</v>
      </c>
      <c r="O85" s="3">
        <f t="shared" si="8"/>
        <v>75.534149013878519</v>
      </c>
      <c r="P85">
        <f t="shared" si="9"/>
        <v>0.23516949152542349</v>
      </c>
      <c r="Q85">
        <f>_xlfn.LOGNORM.DIST('Benign-NoIDS'!D30,V85,W85,TRUE)</f>
        <v>0.15760276717828364</v>
      </c>
      <c r="R85">
        <f t="shared" si="11"/>
        <v>7.4126725240633337E-2</v>
      </c>
      <c r="S85">
        <f>R85-'Hostile-No IDS'!M85</f>
        <v>4.8810597202405812E-2</v>
      </c>
      <c r="U85">
        <f t="shared" si="10"/>
        <v>4.8810597202405814</v>
      </c>
      <c r="V85">
        <v>6.4681751154463099</v>
      </c>
      <c r="W85">
        <v>1.10640742290151</v>
      </c>
      <c r="X85">
        <v>1247.6937967485201</v>
      </c>
      <c r="Y85">
        <v>52.966101694915203</v>
      </c>
    </row>
    <row r="86" spans="1:25" x14ac:dyDescent="0.45">
      <c r="A86">
        <v>59</v>
      </c>
      <c r="B86">
        <v>5</v>
      </c>
      <c r="C86">
        <v>1</v>
      </c>
      <c r="D86">
        <v>15</v>
      </c>
      <c r="E86">
        <v>1106.9338061465701</v>
      </c>
      <c r="F86">
        <v>0</v>
      </c>
      <c r="G86">
        <v>500</v>
      </c>
      <c r="H86" t="b">
        <v>1</v>
      </c>
      <c r="I86">
        <v>45.828819068255598</v>
      </c>
      <c r="J86">
        <v>4.2222222222222197</v>
      </c>
      <c r="K86">
        <v>8.9881796690307301</v>
      </c>
      <c r="L86">
        <v>1.9858156028368701</v>
      </c>
      <c r="M86">
        <f t="shared" si="7"/>
        <v>33208.0141843971</v>
      </c>
      <c r="N86">
        <f t="shared" si="12"/>
        <v>422.99999999999847</v>
      </c>
      <c r="O86" s="3">
        <f t="shared" si="8"/>
        <v>78.505943698338584</v>
      </c>
      <c r="P86">
        <f t="shared" si="9"/>
        <v>0.229144095341278</v>
      </c>
      <c r="Q86">
        <f>_xlfn.LOGNORM.DIST('Benign-NoIDS'!D31,V86,W86,TRUE)</f>
        <v>0.12201204105989709</v>
      </c>
      <c r="R86">
        <f t="shared" si="11"/>
        <v>5.5916677538825968E-2</v>
      </c>
      <c r="S86">
        <f>R86-'Hostile-No IDS'!M86</f>
        <v>3.2881481707016026E-2</v>
      </c>
      <c r="U86">
        <f t="shared" si="10"/>
        <v>3.2881481707016027</v>
      </c>
      <c r="V86">
        <v>6.43491334638483</v>
      </c>
      <c r="W86">
        <v>1.11706312545791</v>
      </c>
      <c r="X86">
        <v>1351.69190990575</v>
      </c>
      <c r="Y86">
        <v>54.171180931744303</v>
      </c>
    </row>
    <row r="87" spans="1:25" x14ac:dyDescent="0.45">
      <c r="A87">
        <v>69</v>
      </c>
      <c r="B87">
        <v>5</v>
      </c>
      <c r="C87">
        <v>1</v>
      </c>
      <c r="D87">
        <v>15</v>
      </c>
      <c r="E87">
        <v>1138.20734341252</v>
      </c>
      <c r="F87">
        <v>0</v>
      </c>
      <c r="G87">
        <v>500</v>
      </c>
      <c r="H87" t="b">
        <v>1</v>
      </c>
      <c r="I87">
        <v>48.078920041536797</v>
      </c>
      <c r="J87">
        <v>4.1879049676025897</v>
      </c>
      <c r="K87">
        <v>10.8466522678185</v>
      </c>
      <c r="L87">
        <v>2</v>
      </c>
      <c r="M87">
        <f t="shared" si="7"/>
        <v>34146.220302375601</v>
      </c>
      <c r="N87">
        <f t="shared" si="12"/>
        <v>462.99999999999881</v>
      </c>
      <c r="O87" s="3">
        <f t="shared" si="8"/>
        <v>73.74993585826283</v>
      </c>
      <c r="P87">
        <f t="shared" si="9"/>
        <v>0.24039460020768399</v>
      </c>
      <c r="Q87">
        <f>_xlfn.LOGNORM.DIST('Benign-NoIDS'!D32,V87,W87,TRUE)</f>
        <v>0.11912657421971916</v>
      </c>
      <c r="R87">
        <f t="shared" si="11"/>
        <v>5.7274770367320767E-2</v>
      </c>
      <c r="S87">
        <f>R87-'Hostile-No IDS'!M87</f>
        <v>4.6768740319779893E-2</v>
      </c>
      <c r="U87">
        <f t="shared" si="10"/>
        <v>4.6768740319779889</v>
      </c>
      <c r="V87">
        <v>6.40482901565536</v>
      </c>
      <c r="W87">
        <v>1.1880449392113299</v>
      </c>
      <c r="X87">
        <v>1328.6798611275201</v>
      </c>
      <c r="Y87">
        <v>51.921079958463103</v>
      </c>
    </row>
    <row r="88" spans="1:25" x14ac:dyDescent="0.45">
      <c r="A88">
        <v>79</v>
      </c>
      <c r="B88">
        <v>5</v>
      </c>
      <c r="C88">
        <v>1</v>
      </c>
      <c r="D88">
        <v>15</v>
      </c>
      <c r="E88">
        <v>1125.67328918322</v>
      </c>
      <c r="F88">
        <v>0</v>
      </c>
      <c r="G88">
        <v>500</v>
      </c>
      <c r="H88" t="b">
        <v>1</v>
      </c>
      <c r="I88">
        <v>47.5341028331584</v>
      </c>
      <c r="J88">
        <v>4.2494481236202999</v>
      </c>
      <c r="K88">
        <v>13.249448123620301</v>
      </c>
      <c r="L88">
        <v>1.98013245033112</v>
      </c>
      <c r="M88">
        <f t="shared" si="7"/>
        <v>33770.198675496598</v>
      </c>
      <c r="N88">
        <f t="shared" si="12"/>
        <v>452.99999999999909</v>
      </c>
      <c r="O88" s="3">
        <f t="shared" si="8"/>
        <v>74.547899945908753</v>
      </c>
      <c r="P88">
        <f t="shared" si="9"/>
        <v>0.23767051416579199</v>
      </c>
      <c r="Q88">
        <f>_xlfn.LOGNORM.DIST('Benign-NoIDS'!D33,V88,W88,TRUE)</f>
        <v>9.9123771581680301E-2</v>
      </c>
      <c r="R88">
        <f t="shared" si="11"/>
        <v>4.7117595515740955E-2</v>
      </c>
      <c r="S88">
        <f>R88-'Hostile-No IDS'!M88</f>
        <v>3.364901499301718E-2</v>
      </c>
      <c r="U88">
        <f t="shared" si="10"/>
        <v>3.3649014993017179</v>
      </c>
      <c r="V88">
        <v>6.4088642765468098</v>
      </c>
      <c r="W88">
        <v>1.1892720616622099</v>
      </c>
      <c r="X88">
        <v>1280.3255044904199</v>
      </c>
      <c r="Y88">
        <v>52.465897166841501</v>
      </c>
    </row>
    <row r="89" spans="1:25" x14ac:dyDescent="0.45">
      <c r="A89">
        <v>89</v>
      </c>
      <c r="B89">
        <v>5</v>
      </c>
      <c r="C89">
        <v>1</v>
      </c>
      <c r="D89">
        <v>15</v>
      </c>
      <c r="E89">
        <v>1259.6330749353999</v>
      </c>
      <c r="F89">
        <v>0</v>
      </c>
      <c r="G89">
        <v>500</v>
      </c>
      <c r="H89" t="b">
        <v>1</v>
      </c>
      <c r="I89">
        <v>43.630214205186</v>
      </c>
      <c r="J89">
        <v>4.3514211886304901</v>
      </c>
      <c r="K89">
        <v>16.826873385012899</v>
      </c>
      <c r="L89">
        <v>2.0335917312661498</v>
      </c>
      <c r="M89">
        <f t="shared" si="7"/>
        <v>37788.992248062001</v>
      </c>
      <c r="N89">
        <f t="shared" si="12"/>
        <v>386.99999999999972</v>
      </c>
      <c r="O89" s="3">
        <f t="shared" si="8"/>
        <v>97.645974801193873</v>
      </c>
      <c r="P89">
        <f t="shared" si="9"/>
        <v>0.21815107102593001</v>
      </c>
      <c r="Q89">
        <f>_xlfn.LOGNORM.DIST('Benign-NoIDS'!D34,V89,W89,TRUE)</f>
        <v>8.406836924074497E-2</v>
      </c>
      <c r="R89">
        <f t="shared" si="11"/>
        <v>3.6679209578543731E-2</v>
      </c>
      <c r="S89">
        <f>R89-'Hostile-No IDS'!M89</f>
        <v>2.2666943242103294E-2</v>
      </c>
      <c r="U89">
        <f t="shared" si="10"/>
        <v>2.2666943242103295</v>
      </c>
      <c r="V89">
        <v>6.4875921190227803</v>
      </c>
      <c r="W89">
        <v>1.2294879330044901</v>
      </c>
      <c r="X89">
        <v>1475.47583603982</v>
      </c>
      <c r="Y89">
        <v>56.3697857948139</v>
      </c>
    </row>
    <row r="90" spans="1:25" x14ac:dyDescent="0.45">
      <c r="A90">
        <v>0</v>
      </c>
      <c r="B90">
        <v>10</v>
      </c>
      <c r="C90">
        <v>1</v>
      </c>
      <c r="D90">
        <v>15</v>
      </c>
      <c r="E90">
        <v>2325.4479999999999</v>
      </c>
      <c r="F90">
        <v>0</v>
      </c>
      <c r="G90">
        <v>319</v>
      </c>
      <c r="H90" t="b">
        <v>0</v>
      </c>
      <c r="I90">
        <v>61.050061050060997</v>
      </c>
      <c r="J90">
        <v>7.5579999999999998</v>
      </c>
      <c r="K90">
        <v>0</v>
      </c>
      <c r="L90">
        <v>3.7519999999999998</v>
      </c>
      <c r="M90">
        <f t="shared" si="7"/>
        <v>69763.44</v>
      </c>
      <c r="N90">
        <f t="shared" si="12"/>
        <v>499.99999999999892</v>
      </c>
      <c r="O90" s="3">
        <f t="shared" si="8"/>
        <v>139.52688000000032</v>
      </c>
      <c r="P90">
        <f t="shared" si="9"/>
        <v>0.305250305250305</v>
      </c>
      <c r="Q90">
        <f>_xlfn.LOGNORM.DIST('Benign-NoIDS'!D24,V90,W90,TRUE)</f>
        <v>0.56562099987896119</v>
      </c>
      <c r="R90">
        <f t="shared" si="11"/>
        <v>0.34531196573807127</v>
      </c>
      <c r="S90">
        <f>R90-'Hostile-No IDS'!M90</f>
        <v>0.2598382700738821</v>
      </c>
      <c r="U90">
        <f t="shared" si="10"/>
        <v>25.983827007388211</v>
      </c>
      <c r="V90">
        <v>7.3431934206665002</v>
      </c>
      <c r="W90">
        <v>0.995058728623468</v>
      </c>
      <c r="X90">
        <v>2165.7004965084898</v>
      </c>
      <c r="Y90">
        <v>38.949938949938897</v>
      </c>
    </row>
    <row r="91" spans="1:25" x14ac:dyDescent="0.45">
      <c r="A91">
        <v>0</v>
      </c>
      <c r="B91">
        <v>10</v>
      </c>
      <c r="C91">
        <v>1</v>
      </c>
      <c r="D91">
        <v>15</v>
      </c>
      <c r="E91">
        <v>2099.83</v>
      </c>
      <c r="F91">
        <v>0</v>
      </c>
      <c r="G91">
        <v>291</v>
      </c>
      <c r="H91" t="b">
        <v>0</v>
      </c>
      <c r="I91">
        <v>63.211125158027798</v>
      </c>
      <c r="J91">
        <v>7.1020000000000003</v>
      </c>
      <c r="K91">
        <v>0</v>
      </c>
      <c r="L91">
        <v>3.5659999999999998</v>
      </c>
      <c r="M91">
        <f t="shared" si="7"/>
        <v>62994.899999999994</v>
      </c>
      <c r="N91">
        <f t="shared" si="12"/>
        <v>499.99999999999983</v>
      </c>
      <c r="O91" s="3">
        <f t="shared" si="8"/>
        <v>125.98980000000003</v>
      </c>
      <c r="P91">
        <f t="shared" si="9"/>
        <v>0.31605562579013902</v>
      </c>
      <c r="Q91">
        <f>_xlfn.LOGNORM.DIST('Benign-NoIDS'!D25,V91,W91,TRUE)</f>
        <v>0.55338009193515603</v>
      </c>
      <c r="R91">
        <f t="shared" si="11"/>
        <v>0.3497977825127408</v>
      </c>
      <c r="S91">
        <f>R91-'Hostile-No IDS'!M91</f>
        <v>0.29763583913504943</v>
      </c>
      <c r="U91">
        <f t="shared" si="10"/>
        <v>29.763583913504942</v>
      </c>
      <c r="V91">
        <v>7.2402048120480398</v>
      </c>
      <c r="W91">
        <v>1.0036917248748101</v>
      </c>
      <c r="X91">
        <v>1894.3222012911599</v>
      </c>
      <c r="Y91">
        <v>36.788874841972103</v>
      </c>
    </row>
    <row r="92" spans="1:25" x14ac:dyDescent="0.45">
      <c r="A92">
        <v>9</v>
      </c>
      <c r="B92">
        <v>10</v>
      </c>
      <c r="C92">
        <v>1</v>
      </c>
      <c r="D92">
        <v>15</v>
      </c>
      <c r="E92">
        <v>1697.6099137931001</v>
      </c>
      <c r="F92">
        <v>0</v>
      </c>
      <c r="G92">
        <v>500</v>
      </c>
      <c r="H92" t="b">
        <v>1</v>
      </c>
      <c r="I92">
        <v>48.132780082987502</v>
      </c>
      <c r="J92">
        <v>6.9590517241379297</v>
      </c>
      <c r="K92">
        <v>1.2047413793103401</v>
      </c>
      <c r="L92">
        <v>3.5883620689655098</v>
      </c>
      <c r="M92">
        <f t="shared" si="7"/>
        <v>50928.297413793</v>
      </c>
      <c r="N92">
        <f t="shared" si="12"/>
        <v>463.99999999999909</v>
      </c>
      <c r="O92" s="3">
        <f t="shared" si="8"/>
        <v>109.75926166765754</v>
      </c>
      <c r="P92">
        <f t="shared" si="9"/>
        <v>0.24066390041493751</v>
      </c>
      <c r="Q92">
        <f>_xlfn.LOGNORM.DIST('Benign-NoIDS'!D26,V92,W92,TRUE)</f>
        <v>0.53811294733976323</v>
      </c>
      <c r="R92">
        <f t="shared" si="11"/>
        <v>0.25900872154113058</v>
      </c>
      <c r="S92">
        <f>R92-'Hostile-No IDS'!M92</f>
        <v>0.21114898427782508</v>
      </c>
      <c r="U92">
        <f t="shared" si="10"/>
        <v>21.114898427782506</v>
      </c>
      <c r="V92">
        <v>7.0016571203532001</v>
      </c>
      <c r="W92">
        <v>1.0070964628985899</v>
      </c>
      <c r="X92">
        <v>1678.0423930848799</v>
      </c>
      <c r="Y92">
        <v>51.867219917012399</v>
      </c>
    </row>
    <row r="93" spans="1:25" x14ac:dyDescent="0.45">
      <c r="A93">
        <v>19</v>
      </c>
      <c r="B93">
        <v>10</v>
      </c>
      <c r="C93">
        <v>1</v>
      </c>
      <c r="D93">
        <v>15</v>
      </c>
      <c r="E93">
        <v>1650.45879120879</v>
      </c>
      <c r="F93">
        <v>0</v>
      </c>
      <c r="G93">
        <v>500</v>
      </c>
      <c r="H93" t="b">
        <v>1</v>
      </c>
      <c r="I93">
        <v>42.129629629629598</v>
      </c>
      <c r="J93">
        <v>7.7994505494505404</v>
      </c>
      <c r="K93">
        <v>2.8736263736263701</v>
      </c>
      <c r="L93">
        <v>4.0796703296703196</v>
      </c>
      <c r="M93">
        <f t="shared" si="7"/>
        <v>49513.763736263703</v>
      </c>
      <c r="N93">
        <f t="shared" si="12"/>
        <v>363.9999999999996</v>
      </c>
      <c r="O93" s="3">
        <f t="shared" si="8"/>
        <v>136.02682345127405</v>
      </c>
      <c r="P93">
        <f t="shared" si="9"/>
        <v>0.210648148148148</v>
      </c>
      <c r="Q93">
        <f>_xlfn.LOGNORM.DIST('Benign-NoIDS'!D27,V93,W93,TRUE)</f>
        <v>0.37019533065252358</v>
      </c>
      <c r="R93">
        <f t="shared" si="11"/>
        <v>0.15596192171009085</v>
      </c>
      <c r="S93">
        <f>R93-'Hostile-No IDS'!M93</f>
        <v>0.12454288380592662</v>
      </c>
      <c r="U93">
        <f t="shared" si="10"/>
        <v>12.454288380592663</v>
      </c>
      <c r="V93">
        <v>6.95023387132753</v>
      </c>
      <c r="W93">
        <v>1.05710577487819</v>
      </c>
      <c r="X93">
        <v>1552.34575220384</v>
      </c>
      <c r="Y93">
        <v>57.870370370370303</v>
      </c>
    </row>
    <row r="94" spans="1:25" x14ac:dyDescent="0.45">
      <c r="A94">
        <v>29</v>
      </c>
      <c r="B94">
        <v>10</v>
      </c>
      <c r="C94">
        <v>1</v>
      </c>
      <c r="D94">
        <v>15</v>
      </c>
      <c r="E94">
        <v>1339.9638554216799</v>
      </c>
      <c r="F94">
        <v>0</v>
      </c>
      <c r="G94">
        <v>500</v>
      </c>
      <c r="H94" t="b">
        <v>1</v>
      </c>
      <c r="I94">
        <v>39.903846153846096</v>
      </c>
      <c r="J94">
        <v>8.1897590361445705</v>
      </c>
      <c r="K94">
        <v>4.0903614457831301</v>
      </c>
      <c r="L94">
        <v>4.2379518072289102</v>
      </c>
      <c r="M94">
        <f t="shared" si="7"/>
        <v>40198.915662650397</v>
      </c>
      <c r="N94">
        <f t="shared" si="12"/>
        <v>331.99999999999926</v>
      </c>
      <c r="O94" s="3">
        <f t="shared" si="8"/>
        <v>121.08107127304363</v>
      </c>
      <c r="P94">
        <f t="shared" si="9"/>
        <v>0.19951923076923048</v>
      </c>
      <c r="Q94">
        <f>_xlfn.LOGNORM.DIST('Benign-NoIDS'!D28,V94,W94,TRUE)</f>
        <v>0.25157076522314931</v>
      </c>
      <c r="R94">
        <f t="shared" si="11"/>
        <v>0.10038641112269886</v>
      </c>
      <c r="S94">
        <f>R94-'Hostile-No IDS'!M94</f>
        <v>8.288010518886986E-2</v>
      </c>
      <c r="U94">
        <f t="shared" si="10"/>
        <v>8.2880105188869866</v>
      </c>
      <c r="V94">
        <v>6.7575295757734599</v>
      </c>
      <c r="W94">
        <v>1.00029927774656</v>
      </c>
      <c r="X94">
        <v>1412.0263294942799</v>
      </c>
      <c r="Y94">
        <v>60.096153846153797</v>
      </c>
    </row>
    <row r="95" spans="1:25" x14ac:dyDescent="0.45">
      <c r="A95">
        <v>39</v>
      </c>
      <c r="B95">
        <v>10</v>
      </c>
      <c r="C95">
        <v>1</v>
      </c>
      <c r="D95">
        <v>15</v>
      </c>
      <c r="E95">
        <v>1227.6267409470699</v>
      </c>
      <c r="F95">
        <v>0</v>
      </c>
      <c r="G95">
        <v>500</v>
      </c>
      <c r="H95" t="b">
        <v>1</v>
      </c>
      <c r="I95">
        <v>41.792782305005801</v>
      </c>
      <c r="J95">
        <v>8.3314763231197695</v>
      </c>
      <c r="K95">
        <v>5.3788300835654503</v>
      </c>
      <c r="L95">
        <v>4.2423398328690798</v>
      </c>
      <c r="M95">
        <f t="shared" si="7"/>
        <v>36828.802228412096</v>
      </c>
      <c r="N95">
        <f t="shared" si="12"/>
        <v>358.99999999999972</v>
      </c>
      <c r="O95" s="3">
        <f t="shared" si="8"/>
        <v>102.58719283680257</v>
      </c>
      <c r="P95">
        <f t="shared" si="9"/>
        <v>0.20896391152502899</v>
      </c>
      <c r="Q95">
        <f>_xlfn.LOGNORM.DIST('Benign-NoIDS'!D29,V95,W95,TRUE)</f>
        <v>0.18663695506591974</v>
      </c>
      <c r="R95">
        <f t="shared" si="11"/>
        <v>7.8000776331391325E-2</v>
      </c>
      <c r="S95">
        <f>R95-'Hostile-No IDS'!M95</f>
        <v>6.5115841911830508E-2</v>
      </c>
      <c r="U95">
        <f t="shared" si="10"/>
        <v>6.5115841911830508</v>
      </c>
      <c r="V95">
        <v>6.63901710745996</v>
      </c>
      <c r="W95">
        <v>1.0309257346668299</v>
      </c>
      <c r="X95">
        <v>1258.3986010241099</v>
      </c>
      <c r="Y95">
        <v>58.2072176949941</v>
      </c>
    </row>
    <row r="96" spans="1:25" x14ac:dyDescent="0.45">
      <c r="A96">
        <v>49</v>
      </c>
      <c r="B96">
        <v>10</v>
      </c>
      <c r="C96">
        <v>1</v>
      </c>
      <c r="D96">
        <v>15</v>
      </c>
      <c r="E96">
        <v>1338.0915750915699</v>
      </c>
      <c r="F96">
        <v>0</v>
      </c>
      <c r="G96">
        <v>500</v>
      </c>
      <c r="H96" t="b">
        <v>1</v>
      </c>
      <c r="I96">
        <v>35.316946959896498</v>
      </c>
      <c r="J96">
        <v>8.3406593406593394</v>
      </c>
      <c r="K96">
        <v>7.4981684981684902</v>
      </c>
      <c r="L96">
        <v>4.2820512820512802</v>
      </c>
      <c r="M96">
        <f t="shared" si="7"/>
        <v>40142.747252747096</v>
      </c>
      <c r="N96">
        <f t="shared" si="12"/>
        <v>272.99999999999994</v>
      </c>
      <c r="O96" s="3">
        <f t="shared" si="8"/>
        <v>147.04303022984288</v>
      </c>
      <c r="P96">
        <f t="shared" si="9"/>
        <v>0.1765847347994825</v>
      </c>
      <c r="Q96">
        <f>_xlfn.LOGNORM.DIST('Benign-NoIDS'!D30,V96,W96,TRUE)</f>
        <v>0.14690047164208703</v>
      </c>
      <c r="R96">
        <f t="shared" si="11"/>
        <v>5.1880761653673675E-2</v>
      </c>
      <c r="S96">
        <f>R96-'Hostile-No IDS'!M96</f>
        <v>4.5976767571297157E-2</v>
      </c>
      <c r="U96">
        <f t="shared" si="10"/>
        <v>4.5976767571297161</v>
      </c>
      <c r="V96">
        <v>6.5910034246994602</v>
      </c>
      <c r="W96">
        <v>1.17549569471041</v>
      </c>
      <c r="X96">
        <v>1580.1751935524301</v>
      </c>
      <c r="Y96">
        <v>64.683053040103403</v>
      </c>
    </row>
    <row r="97" spans="1:25" x14ac:dyDescent="0.45">
      <c r="A97">
        <v>59</v>
      </c>
      <c r="B97">
        <v>10</v>
      </c>
      <c r="C97">
        <v>1</v>
      </c>
      <c r="D97">
        <v>15</v>
      </c>
      <c r="E97">
        <v>1245.4969879518001</v>
      </c>
      <c r="F97">
        <v>0</v>
      </c>
      <c r="G97">
        <v>500</v>
      </c>
      <c r="H97" t="b">
        <v>1</v>
      </c>
      <c r="I97">
        <v>39.903846153846096</v>
      </c>
      <c r="J97">
        <v>8.5120481927710792</v>
      </c>
      <c r="K97">
        <v>9.7740963855421601</v>
      </c>
      <c r="L97">
        <v>4.4006024096385499</v>
      </c>
      <c r="M97">
        <f t="shared" si="7"/>
        <v>37364.909638554003</v>
      </c>
      <c r="N97">
        <f t="shared" si="12"/>
        <v>331.99999999999926</v>
      </c>
      <c r="O97" s="3">
        <f t="shared" si="8"/>
        <v>112.5449085498617</v>
      </c>
      <c r="P97">
        <f t="shared" si="9"/>
        <v>0.19951923076923048</v>
      </c>
      <c r="Q97">
        <f>_xlfn.LOGNORM.DIST('Benign-NoIDS'!D31,V97,W97,TRUE)</f>
        <v>0.10867918793923864</v>
      </c>
      <c r="R97">
        <f t="shared" si="11"/>
        <v>4.3367175956523049E-2</v>
      </c>
      <c r="S97">
        <f>R97-'Hostile-No IDS'!M97</f>
        <v>3.7941981453802315E-2</v>
      </c>
      <c r="U97">
        <f t="shared" si="10"/>
        <v>3.7941981453802316</v>
      </c>
      <c r="V97">
        <v>6.5570980058422297</v>
      </c>
      <c r="W97">
        <v>1.1539955521243499</v>
      </c>
      <c r="X97">
        <v>1357.8688240008</v>
      </c>
      <c r="Y97">
        <v>60.096153846153797</v>
      </c>
    </row>
    <row r="98" spans="1:25" x14ac:dyDescent="0.45">
      <c r="A98">
        <v>69</v>
      </c>
      <c r="B98">
        <v>10</v>
      </c>
      <c r="C98">
        <v>1</v>
      </c>
      <c r="D98">
        <v>15</v>
      </c>
      <c r="E98">
        <v>1289.5475409835999</v>
      </c>
      <c r="F98">
        <v>0</v>
      </c>
      <c r="G98">
        <v>500</v>
      </c>
      <c r="H98" t="b">
        <v>1</v>
      </c>
      <c r="I98">
        <v>37.888198757763902</v>
      </c>
      <c r="J98">
        <v>8.6754098360655707</v>
      </c>
      <c r="K98">
        <v>11.927868852459</v>
      </c>
      <c r="L98">
        <v>4.4459016393442603</v>
      </c>
      <c r="M98">
        <f t="shared" si="7"/>
        <v>38686.426229507997</v>
      </c>
      <c r="N98">
        <f t="shared" si="12"/>
        <v>304.99999999999909</v>
      </c>
      <c r="O98" s="3">
        <f t="shared" si="8"/>
        <v>126.84074173609217</v>
      </c>
      <c r="P98">
        <f t="shared" si="9"/>
        <v>0.18944099378881951</v>
      </c>
      <c r="Q98">
        <f>_xlfn.LOGNORM.DIST('Benign-NoIDS'!D32,V98,W98,TRUE)</f>
        <v>0.10393245027591802</v>
      </c>
      <c r="R98">
        <f t="shared" si="11"/>
        <v>3.9378133334353957E-2</v>
      </c>
      <c r="S98">
        <f>R98-'Hostile-No IDS'!M98</f>
        <v>3.1553641773175878E-2</v>
      </c>
      <c r="U98">
        <f t="shared" si="10"/>
        <v>3.1553641773175878</v>
      </c>
      <c r="V98">
        <v>6.5248818955380896</v>
      </c>
      <c r="W98">
        <v>1.2078135878337</v>
      </c>
      <c r="X98">
        <v>1542.0144927734</v>
      </c>
      <c r="Y98">
        <v>62.111801242235998</v>
      </c>
    </row>
    <row r="99" spans="1:25" x14ac:dyDescent="0.45">
      <c r="A99">
        <v>79</v>
      </c>
      <c r="B99">
        <v>10</v>
      </c>
      <c r="C99">
        <v>1</v>
      </c>
      <c r="D99">
        <v>15</v>
      </c>
      <c r="E99">
        <v>1289.50299401197</v>
      </c>
      <c r="F99">
        <v>0</v>
      </c>
      <c r="G99">
        <v>500</v>
      </c>
      <c r="H99" t="b">
        <v>1</v>
      </c>
      <c r="I99">
        <v>40.047961630695397</v>
      </c>
      <c r="J99">
        <v>8.1347305389221507</v>
      </c>
      <c r="K99">
        <v>14.2814371257485</v>
      </c>
      <c r="L99">
        <v>4.1227544910179601</v>
      </c>
      <c r="M99">
        <f t="shared" si="7"/>
        <v>38685.089820359099</v>
      </c>
      <c r="N99">
        <f t="shared" si="12"/>
        <v>333.99999999999932</v>
      </c>
      <c r="O99" s="3">
        <f t="shared" si="8"/>
        <v>115.82362221664424</v>
      </c>
      <c r="P99">
        <f t="shared" si="9"/>
        <v>0.20023980815347697</v>
      </c>
      <c r="Q99">
        <f>_xlfn.LOGNORM.DIST('Benign-NoIDS'!D33,V99,W99,TRUE)</f>
        <v>9.9074646351330509E-2</v>
      </c>
      <c r="R99">
        <f t="shared" si="11"/>
        <v>3.9677376356527995E-2</v>
      </c>
      <c r="S99">
        <f>R99-'Hostile-No IDS'!M99</f>
        <v>3.6664658001563856E-2</v>
      </c>
      <c r="U99">
        <f t="shared" si="10"/>
        <v>3.6664658001563857</v>
      </c>
      <c r="V99">
        <v>6.4864016509774496</v>
      </c>
      <c r="W99">
        <v>1.24926563824943</v>
      </c>
      <c r="X99">
        <v>1582.9562106564599</v>
      </c>
      <c r="Y99">
        <v>59.952038369304503</v>
      </c>
    </row>
    <row r="100" spans="1:25" x14ac:dyDescent="0.45">
      <c r="A100">
        <v>89</v>
      </c>
      <c r="B100">
        <v>10</v>
      </c>
      <c r="C100">
        <v>1</v>
      </c>
      <c r="D100">
        <v>15</v>
      </c>
      <c r="E100">
        <v>1305.00298507462</v>
      </c>
      <c r="F100">
        <v>0</v>
      </c>
      <c r="G100">
        <v>500</v>
      </c>
      <c r="H100" t="b">
        <v>1</v>
      </c>
      <c r="I100">
        <v>40.119760479041901</v>
      </c>
      <c r="J100">
        <v>8.4537313432835806</v>
      </c>
      <c r="K100">
        <v>17.194029850746201</v>
      </c>
      <c r="L100">
        <v>4.3194029850746203</v>
      </c>
      <c r="M100">
        <f t="shared" si="7"/>
        <v>39150.089552238598</v>
      </c>
      <c r="N100">
        <f t="shared" si="12"/>
        <v>334.99999999999977</v>
      </c>
      <c r="O100" s="3">
        <f t="shared" si="8"/>
        <v>116.86593896190634</v>
      </c>
      <c r="P100">
        <f t="shared" si="9"/>
        <v>0.2005988023952095</v>
      </c>
      <c r="Q100">
        <f>_xlfn.LOGNORM.DIST('Benign-NoIDS'!D34,V100,W100,TRUE)</f>
        <v>7.7625019581651827E-2</v>
      </c>
      <c r="R100">
        <f t="shared" si="11"/>
        <v>3.1142971927968086E-2</v>
      </c>
      <c r="S100">
        <f>R100-'Hostile-No IDS'!M100</f>
        <v>2.8228532658526324E-2</v>
      </c>
      <c r="U100">
        <f t="shared" si="10"/>
        <v>2.8228532658526326</v>
      </c>
      <c r="V100">
        <v>6.5338868836604203</v>
      </c>
      <c r="W100">
        <v>1.2248508337425399</v>
      </c>
      <c r="X100">
        <v>1565.1481774440099</v>
      </c>
      <c r="Y100">
        <v>59.880239520958</v>
      </c>
    </row>
    <row r="101" spans="1:25" x14ac:dyDescent="0.45">
      <c r="A101">
        <v>0</v>
      </c>
      <c r="B101">
        <v>1</v>
      </c>
      <c r="C101">
        <v>5</v>
      </c>
      <c r="D101">
        <v>5</v>
      </c>
      <c r="E101">
        <v>401.57400000000001</v>
      </c>
      <c r="F101">
        <v>0</v>
      </c>
      <c r="G101">
        <v>144</v>
      </c>
      <c r="H101" t="b">
        <v>0</v>
      </c>
      <c r="I101">
        <v>77.639751552795005</v>
      </c>
      <c r="J101">
        <v>0.28599999999999998</v>
      </c>
      <c r="K101">
        <v>0</v>
      </c>
      <c r="L101">
        <v>1.7999999999999999E-2</v>
      </c>
      <c r="M101">
        <f t="shared" si="7"/>
        <v>12047.220000000001</v>
      </c>
      <c r="N101">
        <f t="shared" si="12"/>
        <v>499.99999999999915</v>
      </c>
      <c r="O101" s="3">
        <f t="shared" si="8"/>
        <v>24.094440000000045</v>
      </c>
      <c r="P101">
        <f t="shared" si="9"/>
        <v>0.388198757763975</v>
      </c>
      <c r="Q101">
        <f>_xlfn.LOGNORM.DIST('Benign-NoIDS'!D2,V101,W101,TRUE)</f>
        <v>0.86740367566957133</v>
      </c>
      <c r="R101">
        <f t="shared" si="11"/>
        <v>0.6734500587496669</v>
      </c>
      <c r="S101">
        <f>R101-'Hostile-No IDS'!M2</f>
        <v>-1.0628287196565611E-2</v>
      </c>
      <c r="U101">
        <f t="shared" si="10"/>
        <v>-1.0628287196565611</v>
      </c>
      <c r="V101">
        <v>4.8422062518037103</v>
      </c>
      <c r="W101">
        <v>1.5313402727560099</v>
      </c>
      <c r="X101">
        <v>703.84403483637595</v>
      </c>
      <c r="Y101">
        <v>22.360248447204899</v>
      </c>
    </row>
    <row r="102" spans="1:25" x14ac:dyDescent="0.45">
      <c r="A102">
        <v>0</v>
      </c>
      <c r="B102">
        <v>1</v>
      </c>
      <c r="C102">
        <v>5</v>
      </c>
      <c r="D102">
        <v>5</v>
      </c>
      <c r="E102">
        <v>385.78199999999998</v>
      </c>
      <c r="F102">
        <v>0</v>
      </c>
      <c r="G102">
        <v>141</v>
      </c>
      <c r="H102" t="b">
        <v>0</v>
      </c>
      <c r="I102">
        <v>78.003120124804994</v>
      </c>
      <c r="J102">
        <v>0.25800000000000001</v>
      </c>
      <c r="K102">
        <v>0</v>
      </c>
      <c r="L102">
        <v>1.6E-2</v>
      </c>
      <c r="M102">
        <f t="shared" si="7"/>
        <v>11573.46</v>
      </c>
      <c r="N102">
        <f t="shared" si="12"/>
        <v>500</v>
      </c>
      <c r="O102" s="3">
        <f t="shared" si="8"/>
        <v>23.146919999999998</v>
      </c>
      <c r="P102">
        <f t="shared" si="9"/>
        <v>0.39001560062402496</v>
      </c>
      <c r="Q102">
        <f>_xlfn.LOGNORM.DIST('Benign-NoIDS'!D3,V102,W102,TRUE)</f>
        <v>0.87722290310410111</v>
      </c>
      <c r="R102">
        <f t="shared" si="11"/>
        <v>0.68426123487059365</v>
      </c>
      <c r="S102">
        <f>R102-'Hostile-No IDS'!M3</f>
        <v>-1.3827612546974732E-2</v>
      </c>
      <c r="U102">
        <f t="shared" si="10"/>
        <v>-1.3827612546974732</v>
      </c>
      <c r="V102">
        <v>4.7717247664119702</v>
      </c>
      <c r="W102">
        <v>1.54144303394841</v>
      </c>
      <c r="X102">
        <v>725.04669083016097</v>
      </c>
      <c r="Y102">
        <v>21.996879875194999</v>
      </c>
    </row>
    <row r="103" spans="1:25" x14ac:dyDescent="0.45">
      <c r="A103">
        <v>5</v>
      </c>
      <c r="B103">
        <v>1</v>
      </c>
      <c r="C103">
        <v>5</v>
      </c>
      <c r="D103">
        <v>5</v>
      </c>
      <c r="E103">
        <v>240.33199999999999</v>
      </c>
      <c r="F103">
        <v>0</v>
      </c>
      <c r="G103">
        <v>161</v>
      </c>
      <c r="H103" t="b">
        <v>0</v>
      </c>
      <c r="I103">
        <v>75.642965204236006</v>
      </c>
      <c r="J103">
        <v>0.23</v>
      </c>
      <c r="K103">
        <v>0.442</v>
      </c>
      <c r="L103">
        <v>1.6E-2</v>
      </c>
      <c r="M103">
        <f t="shared" si="7"/>
        <v>7209.96</v>
      </c>
      <c r="N103">
        <f t="shared" si="12"/>
        <v>499.99999999999983</v>
      </c>
      <c r="O103" s="3">
        <f t="shared" si="8"/>
        <v>14.419920000000005</v>
      </c>
      <c r="P103">
        <f t="shared" si="9"/>
        <v>0.37821482602118001</v>
      </c>
      <c r="Q103">
        <f>_xlfn.LOGNORM.DIST('Benign-NoIDS'!D4,V103,W103,TRUE)</f>
        <v>0.87735039809007453</v>
      </c>
      <c r="R103">
        <f t="shared" si="11"/>
        <v>0.66365385634650109</v>
      </c>
      <c r="S103">
        <f>R103-'Hostile-No IDS'!M4</f>
        <v>-7.198102523896277E-2</v>
      </c>
      <c r="U103">
        <f t="shared" si="10"/>
        <v>-7.198102523896277</v>
      </c>
      <c r="V103">
        <v>4.4139807540793301</v>
      </c>
      <c r="W103">
        <v>1.39206243984518</v>
      </c>
      <c r="X103">
        <v>495.70357861498502</v>
      </c>
      <c r="Y103">
        <v>24.357034795763902</v>
      </c>
    </row>
    <row r="104" spans="1:25" x14ac:dyDescent="0.45">
      <c r="A104">
        <v>15</v>
      </c>
      <c r="B104">
        <v>1</v>
      </c>
      <c r="C104">
        <v>5</v>
      </c>
      <c r="D104">
        <v>5</v>
      </c>
      <c r="E104">
        <v>116.604</v>
      </c>
      <c r="F104">
        <v>0</v>
      </c>
      <c r="G104">
        <v>141</v>
      </c>
      <c r="H104" t="b">
        <v>0</v>
      </c>
      <c r="I104">
        <v>78.003120124804994</v>
      </c>
      <c r="J104">
        <v>0.186</v>
      </c>
      <c r="K104">
        <v>0.77400000000000002</v>
      </c>
      <c r="L104">
        <v>2E-3</v>
      </c>
      <c r="M104">
        <f t="shared" si="7"/>
        <v>3498.12</v>
      </c>
      <c r="N104">
        <f t="shared" si="12"/>
        <v>500</v>
      </c>
      <c r="O104" s="3">
        <f t="shared" si="8"/>
        <v>6.9962399999999993</v>
      </c>
      <c r="P104">
        <f t="shared" si="9"/>
        <v>0.39001560062402496</v>
      </c>
      <c r="Q104">
        <f>_xlfn.LOGNORM.DIST('Benign-NoIDS'!D5,V104,W104,TRUE)</f>
        <v>0.86130989809111858</v>
      </c>
      <c r="R104">
        <f t="shared" si="11"/>
        <v>0.67184859445485068</v>
      </c>
      <c r="S104">
        <f>R104-'Hostile-No IDS'!M5</f>
        <v>-2.6687067270619758E-2</v>
      </c>
      <c r="U104">
        <f t="shared" si="10"/>
        <v>-2.6687067270619758</v>
      </c>
      <c r="V104">
        <v>3.9836299415221599</v>
      </c>
      <c r="W104">
        <v>1.12754228217288</v>
      </c>
      <c r="X104">
        <v>273.777353450801</v>
      </c>
      <c r="Y104">
        <v>21.996879875194999</v>
      </c>
    </row>
    <row r="105" spans="1:25" x14ac:dyDescent="0.45">
      <c r="A105">
        <v>25</v>
      </c>
      <c r="B105">
        <v>1</v>
      </c>
      <c r="C105">
        <v>5</v>
      </c>
      <c r="D105">
        <v>5</v>
      </c>
      <c r="E105">
        <v>82.837999999999994</v>
      </c>
      <c r="F105">
        <v>0</v>
      </c>
      <c r="G105">
        <v>130</v>
      </c>
      <c r="H105" t="b">
        <v>0</v>
      </c>
      <c r="I105">
        <v>79.365079365079296</v>
      </c>
      <c r="J105">
        <v>0.192</v>
      </c>
      <c r="K105">
        <v>1.1579999999999999</v>
      </c>
      <c r="L105">
        <v>1.6E-2</v>
      </c>
      <c r="M105">
        <f t="shared" si="7"/>
        <v>2485.14</v>
      </c>
      <c r="N105">
        <f t="shared" si="12"/>
        <v>499.99999999999778</v>
      </c>
      <c r="O105" s="3">
        <f t="shared" si="8"/>
        <v>4.970280000000022</v>
      </c>
      <c r="P105">
        <f t="shared" si="9"/>
        <v>0.39682539682539647</v>
      </c>
      <c r="Q105">
        <f>_xlfn.LOGNORM.DIST('Benign-NoIDS'!D6,V105,W105,TRUE)</f>
        <v>0.74622453035948555</v>
      </c>
      <c r="R105">
        <f t="shared" si="11"/>
        <v>0.59224169076149591</v>
      </c>
      <c r="S105">
        <f>R105-'Hostile-No IDS'!M6</f>
        <v>-0.10343202328346102</v>
      </c>
      <c r="U105">
        <f t="shared" si="10"/>
        <v>-10.343202328346102</v>
      </c>
      <c r="V105">
        <v>3.75289580006898</v>
      </c>
      <c r="W105">
        <v>1.0341337214862101</v>
      </c>
      <c r="X105">
        <v>131.57406745424001</v>
      </c>
      <c r="Y105">
        <v>20.634920634920601</v>
      </c>
    </row>
    <row r="106" spans="1:25" x14ac:dyDescent="0.45">
      <c r="A106">
        <v>35</v>
      </c>
      <c r="B106">
        <v>1</v>
      </c>
      <c r="C106">
        <v>5</v>
      </c>
      <c r="D106">
        <v>5</v>
      </c>
      <c r="E106">
        <v>60.124000000000002</v>
      </c>
      <c r="F106">
        <v>0</v>
      </c>
      <c r="G106">
        <v>92</v>
      </c>
      <c r="H106" t="b">
        <v>0</v>
      </c>
      <c r="I106">
        <v>84.459459459459396</v>
      </c>
      <c r="J106">
        <v>0.16200000000000001</v>
      </c>
      <c r="K106">
        <v>1.35</v>
      </c>
      <c r="L106">
        <v>1.4E-2</v>
      </c>
      <c r="M106">
        <f t="shared" si="7"/>
        <v>1803.72</v>
      </c>
      <c r="N106">
        <f t="shared" si="12"/>
        <v>499.99999999999756</v>
      </c>
      <c r="O106" s="3">
        <f t="shared" si="8"/>
        <v>3.6074400000000177</v>
      </c>
      <c r="P106">
        <f t="shared" si="9"/>
        <v>0.42229729729729698</v>
      </c>
      <c r="Q106">
        <f>_xlfn.LOGNORM.DIST('Benign-NoIDS'!D7,V106,W106,TRUE)</f>
        <v>0.72105466603883139</v>
      </c>
      <c r="R106">
        <f t="shared" si="11"/>
        <v>0.60899887334360714</v>
      </c>
      <c r="S106">
        <f>R106-'Hostile-No IDS'!M7</f>
        <v>-4.7012539162520128E-2</v>
      </c>
      <c r="U106">
        <f t="shared" si="10"/>
        <v>-4.7012539162520124</v>
      </c>
      <c r="V106">
        <v>3.5494318974720098</v>
      </c>
      <c r="W106">
        <v>0.906840846756513</v>
      </c>
      <c r="X106">
        <v>98.395222768828802</v>
      </c>
      <c r="Y106">
        <v>15.540540540540499</v>
      </c>
    </row>
    <row r="107" spans="1:25" x14ac:dyDescent="0.45">
      <c r="A107">
        <v>45</v>
      </c>
      <c r="B107">
        <v>1</v>
      </c>
      <c r="C107">
        <v>5</v>
      </c>
      <c r="D107">
        <v>5</v>
      </c>
      <c r="E107">
        <v>42.368000000000002</v>
      </c>
      <c r="F107">
        <v>0</v>
      </c>
      <c r="G107">
        <v>80</v>
      </c>
      <c r="H107" t="b">
        <v>0</v>
      </c>
      <c r="I107">
        <v>86.2068965517241</v>
      </c>
      <c r="J107">
        <v>0.13200000000000001</v>
      </c>
      <c r="K107">
        <v>1.39</v>
      </c>
      <c r="L107">
        <v>1.4E-2</v>
      </c>
      <c r="M107">
        <f t="shared" si="7"/>
        <v>1271.04</v>
      </c>
      <c r="N107">
        <f t="shared" si="12"/>
        <v>499.99999999999835</v>
      </c>
      <c r="O107" s="3">
        <f t="shared" si="8"/>
        <v>2.5420800000000083</v>
      </c>
      <c r="P107">
        <f t="shared" si="9"/>
        <v>0.4310344827586205</v>
      </c>
      <c r="Q107">
        <f>_xlfn.LOGNORM.DIST('Benign-NoIDS'!D8,V107,W107,TRUE)</f>
        <v>0.63773825882952873</v>
      </c>
      <c r="R107">
        <f t="shared" si="11"/>
        <v>0.54977436105993827</v>
      </c>
      <c r="S107">
        <f>R107-'Hostile-No IDS'!M8</f>
        <v>-6.1243995379499983E-2</v>
      </c>
      <c r="U107">
        <f t="shared" si="10"/>
        <v>-6.1243995379499978</v>
      </c>
      <c r="V107">
        <v>3.3725441065514499</v>
      </c>
      <c r="W107">
        <v>0.74413727251982598</v>
      </c>
      <c r="X107">
        <v>60.406344276555103</v>
      </c>
      <c r="Y107">
        <v>13.793103448275801</v>
      </c>
    </row>
    <row r="108" spans="1:25" x14ac:dyDescent="0.45">
      <c r="A108">
        <v>55</v>
      </c>
      <c r="B108">
        <v>1</v>
      </c>
      <c r="C108">
        <v>5</v>
      </c>
      <c r="D108">
        <v>5</v>
      </c>
      <c r="E108">
        <v>44.783999999999999</v>
      </c>
      <c r="F108">
        <v>0</v>
      </c>
      <c r="G108">
        <v>73</v>
      </c>
      <c r="H108" t="b">
        <v>0</v>
      </c>
      <c r="I108">
        <v>87.260034904013906</v>
      </c>
      <c r="J108">
        <v>0.14599999999999999</v>
      </c>
      <c r="K108">
        <v>1.8520000000000001</v>
      </c>
      <c r="L108">
        <v>0.01</v>
      </c>
      <c r="M108">
        <f t="shared" si="7"/>
        <v>1343.52</v>
      </c>
      <c r="N108">
        <f t="shared" si="12"/>
        <v>499.99999999999744</v>
      </c>
      <c r="O108" s="3">
        <f t="shared" si="8"/>
        <v>2.6870400000000139</v>
      </c>
      <c r="P108">
        <f t="shared" si="9"/>
        <v>0.43630017452006953</v>
      </c>
      <c r="Q108">
        <f>_xlfn.LOGNORM.DIST('Benign-NoIDS'!D9,V108,W108,TRUE)</f>
        <v>0.58259256378655322</v>
      </c>
      <c r="R108">
        <f t="shared" si="11"/>
        <v>0.50837047450833583</v>
      </c>
      <c r="S108">
        <f>R108-'Hostile-No IDS'!M9</f>
        <v>-0.1616379176775673</v>
      </c>
      <c r="U108">
        <f t="shared" si="10"/>
        <v>-16.163791767756731</v>
      </c>
      <c r="V108">
        <v>3.3120917714270002</v>
      </c>
      <c r="W108">
        <v>0.75175744971599401</v>
      </c>
      <c r="X108">
        <v>108.896364403779</v>
      </c>
      <c r="Y108">
        <v>12.739965095985999</v>
      </c>
    </row>
    <row r="109" spans="1:25" x14ac:dyDescent="0.45">
      <c r="A109">
        <v>65</v>
      </c>
      <c r="B109">
        <v>1</v>
      </c>
      <c r="C109">
        <v>5</v>
      </c>
      <c r="D109">
        <v>5</v>
      </c>
      <c r="E109">
        <v>45.183999999999997</v>
      </c>
      <c r="F109">
        <v>0</v>
      </c>
      <c r="G109">
        <v>42</v>
      </c>
      <c r="H109" t="b">
        <v>0</v>
      </c>
      <c r="I109">
        <v>92.250922509225006</v>
      </c>
      <c r="J109">
        <v>0.13200000000000001</v>
      </c>
      <c r="K109">
        <v>2.3580000000000001</v>
      </c>
      <c r="L109">
        <v>1.4E-2</v>
      </c>
      <c r="M109">
        <f t="shared" si="7"/>
        <v>1355.52</v>
      </c>
      <c r="N109">
        <f t="shared" si="12"/>
        <v>499.9999999999942</v>
      </c>
      <c r="O109" s="3">
        <f t="shared" si="8"/>
        <v>2.7110400000000312</v>
      </c>
      <c r="P109">
        <f t="shared" si="9"/>
        <v>0.46125461254612504</v>
      </c>
      <c r="Q109">
        <f>_xlfn.LOGNORM.DIST('Benign-NoIDS'!D10,V109,W109,TRUE)</f>
        <v>0.5211813545915378</v>
      </c>
      <c r="R109">
        <f t="shared" si="11"/>
        <v>0.48079460755676878</v>
      </c>
      <c r="S109">
        <f>R109-'Hostile-No IDS'!M10</f>
        <v>-0.15055800371495226</v>
      </c>
      <c r="U109">
        <f t="shared" si="10"/>
        <v>-15.055800371495225</v>
      </c>
      <c r="V109">
        <v>3.26628350483821</v>
      </c>
      <c r="W109">
        <v>0.77955020159983801</v>
      </c>
      <c r="X109">
        <v>100.72627118788201</v>
      </c>
      <c r="Y109">
        <v>7.7490774907748996</v>
      </c>
    </row>
    <row r="110" spans="1:25" x14ac:dyDescent="0.45">
      <c r="A110">
        <v>75</v>
      </c>
      <c r="B110">
        <v>1</v>
      </c>
      <c r="C110">
        <v>5</v>
      </c>
      <c r="D110">
        <v>5</v>
      </c>
      <c r="E110">
        <v>38.792000000000002</v>
      </c>
      <c r="F110">
        <v>0</v>
      </c>
      <c r="G110">
        <v>46</v>
      </c>
      <c r="H110" t="b">
        <v>0</v>
      </c>
      <c r="I110">
        <v>91.575091575091506</v>
      </c>
      <c r="J110">
        <v>0.128</v>
      </c>
      <c r="K110">
        <v>2.5979999999999999</v>
      </c>
      <c r="L110">
        <v>8.0000000000000002E-3</v>
      </c>
      <c r="M110">
        <f t="shared" si="7"/>
        <v>1163.76</v>
      </c>
      <c r="N110">
        <f t="shared" si="12"/>
        <v>499.99999999999551</v>
      </c>
      <c r="O110" s="3">
        <f t="shared" si="8"/>
        <v>2.3275200000000207</v>
      </c>
      <c r="P110">
        <f t="shared" si="9"/>
        <v>0.45787545787545753</v>
      </c>
      <c r="Q110">
        <f>_xlfn.LOGNORM.DIST('Benign-NoIDS'!D11,V110,W110,TRUE)</f>
        <v>0.51712709392616718</v>
      </c>
      <c r="R110">
        <f t="shared" si="11"/>
        <v>0.47355960982249706</v>
      </c>
      <c r="S110">
        <f>R110-'Hostile-No IDS'!M11</f>
        <v>-0.16713522008962728</v>
      </c>
      <c r="U110">
        <f t="shared" si="10"/>
        <v>-16.713522008962727</v>
      </c>
      <c r="V110">
        <v>3.1870790471154402</v>
      </c>
      <c r="W110">
        <v>0.71618645998098496</v>
      </c>
      <c r="X110">
        <v>89.007107955112502</v>
      </c>
      <c r="Y110">
        <v>8.4249084249084198</v>
      </c>
    </row>
    <row r="111" spans="1:25" x14ac:dyDescent="0.45">
      <c r="A111">
        <v>85</v>
      </c>
      <c r="B111">
        <v>1</v>
      </c>
      <c r="C111">
        <v>5</v>
      </c>
      <c r="D111">
        <v>5</v>
      </c>
      <c r="E111">
        <v>33.298000000000002</v>
      </c>
      <c r="F111">
        <v>0</v>
      </c>
      <c r="G111">
        <v>43</v>
      </c>
      <c r="H111" t="b">
        <v>0</v>
      </c>
      <c r="I111">
        <v>92.081031307550603</v>
      </c>
      <c r="J111">
        <v>9.1999999999999998E-2</v>
      </c>
      <c r="K111">
        <v>2.5859999999999999</v>
      </c>
      <c r="L111">
        <v>0.01</v>
      </c>
      <c r="M111">
        <f t="shared" si="7"/>
        <v>998.94</v>
      </c>
      <c r="N111">
        <f t="shared" si="12"/>
        <v>499.99999999999682</v>
      </c>
      <c r="O111" s="3">
        <f t="shared" si="8"/>
        <v>1.9978800000000128</v>
      </c>
      <c r="P111">
        <f t="shared" si="9"/>
        <v>0.46040515653775299</v>
      </c>
      <c r="Q111">
        <f>_xlfn.LOGNORM.DIST('Benign-NoIDS'!D12,V111,W111,TRUE)</f>
        <v>0.46579123597857297</v>
      </c>
      <c r="R111">
        <f t="shared" si="11"/>
        <v>0.42890537382925664</v>
      </c>
      <c r="S111">
        <f>R111-'Hostile-No IDS'!M12</f>
        <v>-0.13659011416310518</v>
      </c>
      <c r="U111">
        <f t="shared" si="10"/>
        <v>-13.659011416310518</v>
      </c>
      <c r="V111">
        <v>3.0910869317066099</v>
      </c>
      <c r="W111">
        <v>0.62698191907804202</v>
      </c>
      <c r="X111">
        <v>83.1743297794971</v>
      </c>
      <c r="Y111">
        <v>7.9189686924493499</v>
      </c>
    </row>
    <row r="112" spans="1:25" x14ac:dyDescent="0.45">
      <c r="A112">
        <v>0</v>
      </c>
      <c r="B112">
        <v>5</v>
      </c>
      <c r="C112">
        <v>5</v>
      </c>
      <c r="D112">
        <v>5</v>
      </c>
      <c r="E112">
        <v>383.64800000000002</v>
      </c>
      <c r="F112">
        <v>0</v>
      </c>
      <c r="G112">
        <v>166</v>
      </c>
      <c r="H112" t="b">
        <v>0</v>
      </c>
      <c r="I112">
        <v>75.075075075075006</v>
      </c>
      <c r="J112">
        <v>1.516</v>
      </c>
      <c r="K112">
        <v>0</v>
      </c>
      <c r="L112">
        <v>0.57799999999999996</v>
      </c>
      <c r="M112">
        <f t="shared" si="7"/>
        <v>11509.44</v>
      </c>
      <c r="N112">
        <f t="shared" si="12"/>
        <v>499.99999999999807</v>
      </c>
      <c r="O112" s="3">
        <f t="shared" si="8"/>
        <v>23.018880000000092</v>
      </c>
      <c r="P112">
        <f t="shared" si="9"/>
        <v>0.37537537537537502</v>
      </c>
      <c r="Q112">
        <f>_xlfn.LOGNORM.DIST('Benign-NoIDS'!D2,V112,W112,TRUE)</f>
        <v>0.86880320048229076</v>
      </c>
      <c r="R112">
        <f t="shared" si="11"/>
        <v>0.65225465501673419</v>
      </c>
      <c r="S112">
        <f>R112-'Hostile-No IDS'!M13</f>
        <v>0.15067307318854017</v>
      </c>
      <c r="U112">
        <f t="shared" si="10"/>
        <v>15.067307318854017</v>
      </c>
      <c r="V112">
        <v>4.8164500538471904</v>
      </c>
      <c r="W112">
        <v>1.54537200877109</v>
      </c>
      <c r="X112">
        <v>685.45713144886497</v>
      </c>
      <c r="Y112">
        <v>24.924924924924898</v>
      </c>
    </row>
    <row r="113" spans="1:25" x14ac:dyDescent="0.45">
      <c r="A113">
        <v>0</v>
      </c>
      <c r="B113">
        <v>5</v>
      </c>
      <c r="C113">
        <v>5</v>
      </c>
      <c r="D113">
        <v>5</v>
      </c>
      <c r="E113">
        <v>373.41199999999998</v>
      </c>
      <c r="F113">
        <v>0</v>
      </c>
      <c r="G113">
        <v>162</v>
      </c>
      <c r="H113" t="b">
        <v>0</v>
      </c>
      <c r="I113">
        <v>75.528700906344397</v>
      </c>
      <c r="J113">
        <v>1.452</v>
      </c>
      <c r="K113">
        <v>0</v>
      </c>
      <c r="L113">
        <v>0.58799999999999997</v>
      </c>
      <c r="M113">
        <f t="shared" si="7"/>
        <v>11202.359999999999</v>
      </c>
      <c r="N113">
        <f t="shared" si="12"/>
        <v>499.99999999999949</v>
      </c>
      <c r="O113" s="3">
        <f t="shared" si="8"/>
        <v>22.404720000000019</v>
      </c>
      <c r="P113">
        <f t="shared" si="9"/>
        <v>0.37764350453172196</v>
      </c>
      <c r="Q113">
        <f>_xlfn.LOGNORM.DIST('Benign-NoIDS'!D3,V113,W113,TRUE)</f>
        <v>0.87784740591549304</v>
      </c>
      <c r="R113">
        <f t="shared" si="11"/>
        <v>0.66302674162801578</v>
      </c>
      <c r="S113">
        <f>R113-'Hostile-No IDS'!M14</f>
        <v>0.15032281884116794</v>
      </c>
      <c r="U113">
        <f t="shared" si="10"/>
        <v>15.032281884116793</v>
      </c>
      <c r="V113">
        <v>4.7639682761589803</v>
      </c>
      <c r="W113">
        <v>1.54403052876115</v>
      </c>
      <c r="X113">
        <v>701.89233929993497</v>
      </c>
      <c r="Y113">
        <v>24.471299093655499</v>
      </c>
    </row>
    <row r="114" spans="1:25" x14ac:dyDescent="0.45">
      <c r="A114">
        <v>5</v>
      </c>
      <c r="B114">
        <v>5</v>
      </c>
      <c r="C114">
        <v>5</v>
      </c>
      <c r="D114">
        <v>5</v>
      </c>
      <c r="E114">
        <v>256.79199999999997</v>
      </c>
      <c r="F114">
        <v>0</v>
      </c>
      <c r="G114">
        <v>194</v>
      </c>
      <c r="H114" t="b">
        <v>0</v>
      </c>
      <c r="I114">
        <v>72.046109510086396</v>
      </c>
      <c r="J114">
        <v>1.1759999999999999</v>
      </c>
      <c r="K114">
        <v>0.48599999999999999</v>
      </c>
      <c r="L114">
        <v>0.45200000000000001</v>
      </c>
      <c r="M114">
        <f t="shared" si="7"/>
        <v>7703.7599999999993</v>
      </c>
      <c r="N114">
        <f t="shared" si="12"/>
        <v>499.99999999999858</v>
      </c>
      <c r="O114" s="3">
        <f t="shared" si="8"/>
        <v>15.407520000000043</v>
      </c>
      <c r="P114">
        <f t="shared" si="9"/>
        <v>0.36023054755043199</v>
      </c>
      <c r="Q114">
        <f>_xlfn.LOGNORM.DIST('Benign-NoIDS'!D4,V114,W114,TRUE)</f>
        <v>0.86666294179373837</v>
      </c>
      <c r="R114">
        <f t="shared" si="11"/>
        <v>0.62439693212805314</v>
      </c>
      <c r="S114">
        <f>R114-'Hostile-No IDS'!M15</f>
        <v>0.12142987336915934</v>
      </c>
      <c r="U114">
        <f t="shared" si="10"/>
        <v>12.142987336915933</v>
      </c>
      <c r="V114">
        <v>4.4961875922723404</v>
      </c>
      <c r="W114">
        <v>1.3820799805661099</v>
      </c>
      <c r="X114">
        <v>527.81587692667097</v>
      </c>
      <c r="Y114">
        <v>27.953890489913501</v>
      </c>
    </row>
    <row r="115" spans="1:25" x14ac:dyDescent="0.45">
      <c r="A115">
        <v>15</v>
      </c>
      <c r="B115">
        <v>5</v>
      </c>
      <c r="C115">
        <v>5</v>
      </c>
      <c r="D115">
        <v>5</v>
      </c>
      <c r="E115">
        <v>125.37</v>
      </c>
      <c r="F115">
        <v>0</v>
      </c>
      <c r="G115">
        <v>225</v>
      </c>
      <c r="H115" t="b">
        <v>0</v>
      </c>
      <c r="I115">
        <v>68.965517241379303</v>
      </c>
      <c r="J115">
        <v>1.0840000000000001</v>
      </c>
      <c r="K115">
        <v>0.92400000000000004</v>
      </c>
      <c r="L115">
        <v>0.46</v>
      </c>
      <c r="M115">
        <f t="shared" si="7"/>
        <v>3761.1000000000004</v>
      </c>
      <c r="N115">
        <f t="shared" si="12"/>
        <v>499.99999999999983</v>
      </c>
      <c r="O115" s="3">
        <f t="shared" si="8"/>
        <v>7.5222000000000033</v>
      </c>
      <c r="P115">
        <f t="shared" si="9"/>
        <v>0.34482758620689652</v>
      </c>
      <c r="Q115">
        <f>_xlfn.LOGNORM.DIST('Benign-NoIDS'!D5,V115,W115,TRUE)</f>
        <v>0.84189503160022161</v>
      </c>
      <c r="R115">
        <f t="shared" si="11"/>
        <v>0.58061726317256657</v>
      </c>
      <c r="S115">
        <f>R115-'Hostile-No IDS'!M16</f>
        <v>3.7785520638220493E-3</v>
      </c>
      <c r="U115">
        <f t="shared" si="10"/>
        <v>0.37785520638220493</v>
      </c>
      <c r="V115">
        <v>4.0196238945722902</v>
      </c>
      <c r="W115">
        <v>1.1860683547150399</v>
      </c>
      <c r="X115">
        <v>226.74113032346099</v>
      </c>
      <c r="Y115">
        <v>31.034482758620602</v>
      </c>
    </row>
    <row r="116" spans="1:25" x14ac:dyDescent="0.45">
      <c r="A116">
        <v>25</v>
      </c>
      <c r="B116">
        <v>5</v>
      </c>
      <c r="C116">
        <v>5</v>
      </c>
      <c r="D116">
        <v>5</v>
      </c>
      <c r="E116">
        <v>112.136</v>
      </c>
      <c r="F116">
        <v>0</v>
      </c>
      <c r="G116">
        <v>211</v>
      </c>
      <c r="H116" t="b">
        <v>0</v>
      </c>
      <c r="I116">
        <v>70.323488045006997</v>
      </c>
      <c r="J116">
        <v>1.0860000000000001</v>
      </c>
      <c r="K116">
        <v>1.4419999999999999</v>
      </c>
      <c r="L116">
        <v>0.48799999999999999</v>
      </c>
      <c r="M116">
        <f t="shared" si="7"/>
        <v>3364.08</v>
      </c>
      <c r="N116">
        <f t="shared" si="12"/>
        <v>499.99999999999915</v>
      </c>
      <c r="O116" s="3">
        <f t="shared" si="8"/>
        <v>6.7281600000000115</v>
      </c>
      <c r="P116">
        <f t="shared" si="9"/>
        <v>0.35161744022503499</v>
      </c>
      <c r="Q116">
        <f>_xlfn.LOGNORM.DIST('Benign-NoIDS'!D6,V116,W116,TRUE)</f>
        <v>0.69468837803447536</v>
      </c>
      <c r="R116">
        <f t="shared" si="11"/>
        <v>0.48852909847712733</v>
      </c>
      <c r="S116">
        <f>R116-'Hostile-No IDS'!M17</f>
        <v>-4.5302806428216158E-2</v>
      </c>
      <c r="U116">
        <f t="shared" si="10"/>
        <v>-4.5302806428216158</v>
      </c>
      <c r="V116">
        <v>3.8335434673953999</v>
      </c>
      <c r="W116">
        <v>1.18744335185866</v>
      </c>
      <c r="X116">
        <v>202.47821700301799</v>
      </c>
      <c r="Y116">
        <v>29.6765119549929</v>
      </c>
    </row>
    <row r="117" spans="1:25" x14ac:dyDescent="0.45">
      <c r="A117">
        <v>35</v>
      </c>
      <c r="B117">
        <v>5</v>
      </c>
      <c r="C117">
        <v>5</v>
      </c>
      <c r="D117">
        <v>5</v>
      </c>
      <c r="E117">
        <v>86.06</v>
      </c>
      <c r="F117">
        <v>0</v>
      </c>
      <c r="G117">
        <v>184</v>
      </c>
      <c r="H117" t="b">
        <v>0</v>
      </c>
      <c r="I117">
        <v>73.099415204678294</v>
      </c>
      <c r="J117">
        <v>1.0720000000000001</v>
      </c>
      <c r="K117">
        <v>1.766</v>
      </c>
      <c r="L117">
        <v>0.51600000000000001</v>
      </c>
      <c r="M117">
        <f t="shared" si="7"/>
        <v>2581.8000000000002</v>
      </c>
      <c r="N117">
        <f t="shared" si="12"/>
        <v>499.99999999999829</v>
      </c>
      <c r="O117" s="3">
        <f t="shared" si="8"/>
        <v>5.1636000000000184</v>
      </c>
      <c r="P117">
        <f t="shared" si="9"/>
        <v>0.36549707602339149</v>
      </c>
      <c r="Q117">
        <f>_xlfn.LOGNORM.DIST('Benign-NoIDS'!D7,V117,W117,TRUE)</f>
        <v>0.64405506878154739</v>
      </c>
      <c r="R117">
        <f t="shared" si="11"/>
        <v>0.47080048887539971</v>
      </c>
      <c r="S117">
        <f>R117-'Hostile-No IDS'!M18</f>
        <v>-7.242303697257213E-2</v>
      </c>
      <c r="U117">
        <f t="shared" si="10"/>
        <v>-7.2423036972572135</v>
      </c>
      <c r="V117">
        <v>3.6822593141779598</v>
      </c>
      <c r="W117">
        <v>1.0791774118422499</v>
      </c>
      <c r="X117">
        <v>161.772547467821</v>
      </c>
      <c r="Y117">
        <v>26.900584795321599</v>
      </c>
    </row>
    <row r="118" spans="1:25" x14ac:dyDescent="0.45">
      <c r="A118">
        <v>45</v>
      </c>
      <c r="B118">
        <v>5</v>
      </c>
      <c r="C118">
        <v>5</v>
      </c>
      <c r="D118">
        <v>5</v>
      </c>
      <c r="E118">
        <v>68.33</v>
      </c>
      <c r="F118">
        <v>0</v>
      </c>
      <c r="G118">
        <v>183</v>
      </c>
      <c r="H118" t="b">
        <v>0</v>
      </c>
      <c r="I118">
        <v>73.206442166910605</v>
      </c>
      <c r="J118">
        <v>0.93</v>
      </c>
      <c r="K118">
        <v>2.1520000000000001</v>
      </c>
      <c r="L118">
        <v>0.45200000000000001</v>
      </c>
      <c r="M118">
        <f t="shared" si="7"/>
        <v>2049.9</v>
      </c>
      <c r="N118">
        <f t="shared" si="12"/>
        <v>499.99999999999773</v>
      </c>
      <c r="O118" s="3">
        <f t="shared" si="8"/>
        <v>4.0998000000000188</v>
      </c>
      <c r="P118">
        <f t="shared" si="9"/>
        <v>0.36603221083455301</v>
      </c>
      <c r="Q118">
        <f>_xlfn.LOGNORM.DIST('Benign-NoIDS'!D8,V118,W118,TRUE)</f>
        <v>0.53981784580141401</v>
      </c>
      <c r="R118">
        <f t="shared" si="11"/>
        <v>0.3951814390932748</v>
      </c>
      <c r="S118">
        <f>R118-'Hostile-No IDS'!M19</f>
        <v>-0.13116741091847289</v>
      </c>
      <c r="U118">
        <f t="shared" si="10"/>
        <v>-13.11674109184729</v>
      </c>
      <c r="V118">
        <v>3.5366213382530098</v>
      </c>
      <c r="W118">
        <v>0.98196166346389202</v>
      </c>
      <c r="X118">
        <v>124.924077544325</v>
      </c>
      <c r="Y118">
        <v>26.793557833089299</v>
      </c>
    </row>
    <row r="119" spans="1:25" x14ac:dyDescent="0.45">
      <c r="A119">
        <v>55</v>
      </c>
      <c r="B119">
        <v>5</v>
      </c>
      <c r="C119">
        <v>5</v>
      </c>
      <c r="D119">
        <v>5</v>
      </c>
      <c r="E119">
        <v>71.542000000000002</v>
      </c>
      <c r="F119">
        <v>0</v>
      </c>
      <c r="G119">
        <v>138</v>
      </c>
      <c r="H119" t="b">
        <v>0</v>
      </c>
      <c r="I119">
        <v>78.369905956112802</v>
      </c>
      <c r="J119">
        <v>0.92200000000000004</v>
      </c>
      <c r="K119">
        <v>2.65</v>
      </c>
      <c r="L119">
        <v>0.45</v>
      </c>
      <c r="M119">
        <f t="shared" si="7"/>
        <v>2146.2600000000002</v>
      </c>
      <c r="N119">
        <f t="shared" si="12"/>
        <v>499.99999999999864</v>
      </c>
      <c r="O119" s="3">
        <f t="shared" si="8"/>
        <v>4.2925200000000121</v>
      </c>
      <c r="P119">
        <f t="shared" si="9"/>
        <v>0.39184952978056403</v>
      </c>
      <c r="Q119">
        <f>_xlfn.LOGNORM.DIST('Benign-NoIDS'!D9,V119,W119,TRUE)</f>
        <v>0.49736717222265042</v>
      </c>
      <c r="R119">
        <f t="shared" si="11"/>
        <v>0.38978618512746877</v>
      </c>
      <c r="S119">
        <f>R119-'Hostile-No IDS'!M20</f>
        <v>-0.10090670385546568</v>
      </c>
      <c r="U119">
        <f t="shared" si="10"/>
        <v>-10.090670385546568</v>
      </c>
      <c r="V119">
        <v>3.4753632508404899</v>
      </c>
      <c r="W119">
        <v>0.98600700161929</v>
      </c>
      <c r="X119">
        <v>178.18244077461901</v>
      </c>
      <c r="Y119">
        <v>21.630094043887102</v>
      </c>
    </row>
    <row r="120" spans="1:25" x14ac:dyDescent="0.45">
      <c r="A120">
        <v>65</v>
      </c>
      <c r="B120">
        <v>5</v>
      </c>
      <c r="C120">
        <v>5</v>
      </c>
      <c r="D120">
        <v>5</v>
      </c>
      <c r="E120">
        <v>75.325999999999993</v>
      </c>
      <c r="F120">
        <v>0</v>
      </c>
      <c r="G120">
        <v>153</v>
      </c>
      <c r="H120" t="b">
        <v>0</v>
      </c>
      <c r="I120">
        <v>76.569678407350693</v>
      </c>
      <c r="J120">
        <v>1.0620000000000001</v>
      </c>
      <c r="K120">
        <v>3.58</v>
      </c>
      <c r="L120">
        <v>0.47399999999999998</v>
      </c>
      <c r="M120">
        <f t="shared" si="7"/>
        <v>2259.7799999999997</v>
      </c>
      <c r="N120">
        <f t="shared" si="12"/>
        <v>500.00000000000011</v>
      </c>
      <c r="O120" s="3">
        <f t="shared" si="8"/>
        <v>4.5195599999999985</v>
      </c>
      <c r="P120">
        <f t="shared" si="9"/>
        <v>0.38284839203675347</v>
      </c>
      <c r="Q120">
        <f>_xlfn.LOGNORM.DIST('Benign-NoIDS'!D10,V120,W120,TRUE)</f>
        <v>0.4169631535915449</v>
      </c>
      <c r="R120">
        <f t="shared" si="11"/>
        <v>0.31926734578219368</v>
      </c>
      <c r="S120">
        <f>R120-'Hostile-No IDS'!M21</f>
        <v>-0.14470253327643634</v>
      </c>
      <c r="U120">
        <f t="shared" si="10"/>
        <v>-14.470253327643634</v>
      </c>
      <c r="V120">
        <v>3.5256981780485201</v>
      </c>
      <c r="W120">
        <v>1.0397641964383799</v>
      </c>
      <c r="X120">
        <v>152.624415308614</v>
      </c>
      <c r="Y120">
        <v>23.4303215926493</v>
      </c>
    </row>
    <row r="121" spans="1:25" x14ac:dyDescent="0.45">
      <c r="A121">
        <v>75</v>
      </c>
      <c r="B121">
        <v>5</v>
      </c>
      <c r="C121">
        <v>5</v>
      </c>
      <c r="D121">
        <v>5</v>
      </c>
      <c r="E121">
        <v>59.268000000000001</v>
      </c>
      <c r="F121">
        <v>0</v>
      </c>
      <c r="G121">
        <v>134</v>
      </c>
      <c r="H121" t="b">
        <v>0</v>
      </c>
      <c r="I121">
        <v>78.864353312302796</v>
      </c>
      <c r="J121">
        <v>0.91800000000000004</v>
      </c>
      <c r="K121">
        <v>3.5939999999999999</v>
      </c>
      <c r="L121">
        <v>0.432</v>
      </c>
      <c r="M121">
        <f t="shared" si="7"/>
        <v>1778.04</v>
      </c>
      <c r="N121">
        <f t="shared" si="12"/>
        <v>499.99999999999864</v>
      </c>
      <c r="O121" s="3">
        <f t="shared" si="8"/>
        <v>3.5560800000000095</v>
      </c>
      <c r="P121">
        <f t="shared" si="9"/>
        <v>0.39432176656151396</v>
      </c>
      <c r="Q121">
        <f>_xlfn.LOGNORM.DIST('Benign-NoIDS'!D11,V121,W121,TRUE)</f>
        <v>0.4237995926782141</v>
      </c>
      <c r="R121">
        <f t="shared" si="11"/>
        <v>0.33422680810584687</v>
      </c>
      <c r="S121">
        <f>R121-'Hostile-No IDS'!M22</f>
        <v>-0.15865531912715908</v>
      </c>
      <c r="U121">
        <f t="shared" si="10"/>
        <v>-15.865531912715907</v>
      </c>
      <c r="V121">
        <v>3.3983467405705099</v>
      </c>
      <c r="W121">
        <v>0.939270616833772</v>
      </c>
      <c r="X121">
        <v>121.858882937196</v>
      </c>
      <c r="Y121">
        <v>21.135646687697101</v>
      </c>
    </row>
    <row r="122" spans="1:25" x14ac:dyDescent="0.45">
      <c r="A122">
        <v>85</v>
      </c>
      <c r="B122">
        <v>5</v>
      </c>
      <c r="C122">
        <v>5</v>
      </c>
      <c r="D122">
        <v>5</v>
      </c>
      <c r="E122">
        <v>69.152000000000001</v>
      </c>
      <c r="F122">
        <v>0</v>
      </c>
      <c r="G122">
        <v>105</v>
      </c>
      <c r="H122" t="b">
        <v>0</v>
      </c>
      <c r="I122">
        <v>82.644628099173502</v>
      </c>
      <c r="J122">
        <v>0.95199999999999996</v>
      </c>
      <c r="K122">
        <v>4.7240000000000002</v>
      </c>
      <c r="L122">
        <v>0.41599999999999998</v>
      </c>
      <c r="M122">
        <f t="shared" si="7"/>
        <v>2074.56</v>
      </c>
      <c r="N122">
        <f t="shared" si="12"/>
        <v>499.99999999999812</v>
      </c>
      <c r="O122" s="3">
        <f t="shared" si="8"/>
        <v>4.149120000000015</v>
      </c>
      <c r="P122">
        <f t="shared" si="9"/>
        <v>0.4132231404958675</v>
      </c>
      <c r="Q122">
        <f>_xlfn.LOGNORM.DIST('Benign-NoIDS'!D12,V122,W122,TRUE)</f>
        <v>0.35592172676586653</v>
      </c>
      <c r="R122">
        <f t="shared" si="11"/>
        <v>0.29415018740980686</v>
      </c>
      <c r="S122">
        <f>R122-'Hostile-No IDS'!M23</f>
        <v>-0.11053856486960584</v>
      </c>
      <c r="U122">
        <f t="shared" si="10"/>
        <v>-11.053856486960584</v>
      </c>
      <c r="V122">
        <v>3.4057256444636299</v>
      </c>
      <c r="W122">
        <v>0.99752617634415397</v>
      </c>
      <c r="X122">
        <v>168.87077774188799</v>
      </c>
      <c r="Y122">
        <v>17.355371900826398</v>
      </c>
    </row>
    <row r="123" spans="1:25" x14ac:dyDescent="0.45">
      <c r="A123">
        <v>0</v>
      </c>
      <c r="B123">
        <v>10</v>
      </c>
      <c r="C123">
        <v>5</v>
      </c>
      <c r="D123">
        <v>5</v>
      </c>
      <c r="E123">
        <v>345.42399999999998</v>
      </c>
      <c r="F123">
        <v>0</v>
      </c>
      <c r="G123">
        <v>229</v>
      </c>
      <c r="H123" t="b">
        <v>0</v>
      </c>
      <c r="I123">
        <v>68.587105624142595</v>
      </c>
      <c r="J123">
        <v>2.9780000000000002</v>
      </c>
      <c r="K123">
        <v>0</v>
      </c>
      <c r="L123">
        <v>1.5840000000000001</v>
      </c>
      <c r="M123">
        <f t="shared" si="7"/>
        <v>10362.719999999999</v>
      </c>
      <c r="N123">
        <f t="shared" si="12"/>
        <v>499.99999999999852</v>
      </c>
      <c r="O123" s="3">
        <f t="shared" si="8"/>
        <v>20.725440000000059</v>
      </c>
      <c r="P123">
        <f t="shared" si="9"/>
        <v>0.34293552812071298</v>
      </c>
      <c r="Q123">
        <f>_xlfn.LOGNORM.DIST('Benign-NoIDS'!D2,V123,W123,TRUE)</f>
        <v>0.88441002648805367</v>
      </c>
      <c r="R123">
        <f t="shared" si="11"/>
        <v>0.60659123901786893</v>
      </c>
      <c r="S123">
        <f>R123-'Hostile-No IDS'!M24</f>
        <v>0.17489277702490436</v>
      </c>
      <c r="U123">
        <f t="shared" si="10"/>
        <v>17.489277702490437</v>
      </c>
      <c r="V123">
        <v>4.6421055920868302</v>
      </c>
      <c r="W123">
        <v>1.5921515331715499</v>
      </c>
      <c r="X123">
        <v>582.99771259395095</v>
      </c>
      <c r="Y123">
        <v>31.412894375857299</v>
      </c>
    </row>
    <row r="124" spans="1:25" x14ac:dyDescent="0.45">
      <c r="A124">
        <v>0</v>
      </c>
      <c r="B124">
        <v>10</v>
      </c>
      <c r="C124">
        <v>5</v>
      </c>
      <c r="D124">
        <v>5</v>
      </c>
      <c r="E124">
        <v>297.00200000000001</v>
      </c>
      <c r="F124">
        <v>0</v>
      </c>
      <c r="G124">
        <v>205</v>
      </c>
      <c r="H124" t="b">
        <v>0</v>
      </c>
      <c r="I124">
        <v>70.921985815602795</v>
      </c>
      <c r="J124">
        <v>2.6840000000000002</v>
      </c>
      <c r="K124">
        <v>0</v>
      </c>
      <c r="L124">
        <v>1.3779999999999999</v>
      </c>
      <c r="M124">
        <f t="shared" si="7"/>
        <v>8910.06</v>
      </c>
      <c r="N124">
        <f t="shared" si="12"/>
        <v>499.99999999999903</v>
      </c>
      <c r="O124" s="3">
        <f t="shared" si="8"/>
        <v>17.820120000000035</v>
      </c>
      <c r="P124">
        <f t="shared" si="9"/>
        <v>0.35460992907801397</v>
      </c>
      <c r="Q124">
        <f>_xlfn.LOGNORM.DIST('Benign-NoIDS'!D3,V124,W124,TRUE)</f>
        <v>0.90889763508034482</v>
      </c>
      <c r="R124">
        <f t="shared" si="11"/>
        <v>0.64460825183003145</v>
      </c>
      <c r="S124">
        <f>R124-'Hostile-No IDS'!M25</f>
        <v>0.25435034089633035</v>
      </c>
      <c r="U124">
        <f t="shared" si="10"/>
        <v>25.435034089633035</v>
      </c>
      <c r="V124">
        <v>4.52527995825566</v>
      </c>
      <c r="W124">
        <v>1.52653427232073</v>
      </c>
      <c r="X124">
        <v>523.82163013414402</v>
      </c>
      <c r="Y124">
        <v>29.078014184397102</v>
      </c>
    </row>
    <row r="125" spans="1:25" x14ac:dyDescent="0.45">
      <c r="A125">
        <v>5</v>
      </c>
      <c r="B125">
        <v>10</v>
      </c>
      <c r="C125">
        <v>5</v>
      </c>
      <c r="D125">
        <v>5</v>
      </c>
      <c r="E125">
        <v>253.83799999999999</v>
      </c>
      <c r="F125">
        <v>0</v>
      </c>
      <c r="G125">
        <v>253</v>
      </c>
      <c r="H125" t="b">
        <v>0</v>
      </c>
      <c r="I125">
        <v>66.401062416998599</v>
      </c>
      <c r="J125">
        <v>2.5299999999999998</v>
      </c>
      <c r="K125">
        <v>0.47</v>
      </c>
      <c r="L125">
        <v>1.304</v>
      </c>
      <c r="M125">
        <f t="shared" si="7"/>
        <v>7615.1399999999994</v>
      </c>
      <c r="N125">
        <f t="shared" si="12"/>
        <v>499.99999999999847</v>
      </c>
      <c r="O125" s="3">
        <f t="shared" si="8"/>
        <v>15.230280000000045</v>
      </c>
      <c r="P125">
        <f t="shared" si="9"/>
        <v>0.33200531208499301</v>
      </c>
      <c r="Q125">
        <f>_xlfn.LOGNORM.DIST('Benign-NoIDS'!D4,V125,W125,TRUE)</f>
        <v>0.8648142589869483</v>
      </c>
      <c r="R125">
        <f t="shared" si="11"/>
        <v>0.5742458559010275</v>
      </c>
      <c r="S125">
        <f>R125-'Hostile-No IDS'!M26</f>
        <v>0.17672969916382547</v>
      </c>
      <c r="U125">
        <f t="shared" si="10"/>
        <v>17.672969916382549</v>
      </c>
      <c r="V125">
        <v>4.4331358449031004</v>
      </c>
      <c r="W125">
        <v>1.45000200130407</v>
      </c>
      <c r="X125">
        <v>460.86190898609499</v>
      </c>
      <c r="Y125">
        <v>33.598937583001302</v>
      </c>
    </row>
    <row r="126" spans="1:25" x14ac:dyDescent="0.45">
      <c r="A126">
        <v>15</v>
      </c>
      <c r="B126">
        <v>10</v>
      </c>
      <c r="C126">
        <v>5</v>
      </c>
      <c r="D126">
        <v>5</v>
      </c>
      <c r="E126">
        <v>144.358</v>
      </c>
      <c r="F126">
        <v>0</v>
      </c>
      <c r="G126">
        <v>264</v>
      </c>
      <c r="H126" t="b">
        <v>0</v>
      </c>
      <c r="I126">
        <v>65.445026178010394</v>
      </c>
      <c r="J126">
        <v>2.2480000000000002</v>
      </c>
      <c r="K126">
        <v>0.92600000000000005</v>
      </c>
      <c r="L126">
        <v>1.238</v>
      </c>
      <c r="M126">
        <f t="shared" si="7"/>
        <v>4330.74</v>
      </c>
      <c r="N126">
        <f t="shared" si="12"/>
        <v>499.99999999999818</v>
      </c>
      <c r="O126" s="3">
        <f t="shared" si="8"/>
        <v>8.6614800000000312</v>
      </c>
      <c r="P126">
        <f t="shared" si="9"/>
        <v>0.32722513089005195</v>
      </c>
      <c r="Q126">
        <f>_xlfn.LOGNORM.DIST('Benign-NoIDS'!D5,V126,W126,TRUE)</f>
        <v>0.81958369598882697</v>
      </c>
      <c r="R126">
        <f t="shared" si="11"/>
        <v>0.5363767643905929</v>
      </c>
      <c r="S126">
        <f>R126-'Hostile-No IDS'!M27</f>
        <v>0.10736748914801492</v>
      </c>
      <c r="U126">
        <f t="shared" si="10"/>
        <v>10.736748914801492</v>
      </c>
      <c r="V126">
        <v>4.0602124447383003</v>
      </c>
      <c r="W126">
        <v>1.25651751401588</v>
      </c>
      <c r="X126">
        <v>261.93582915131401</v>
      </c>
      <c r="Y126">
        <v>34.554973821989499</v>
      </c>
    </row>
    <row r="127" spans="1:25" x14ac:dyDescent="0.45">
      <c r="A127">
        <v>25</v>
      </c>
      <c r="B127">
        <v>10</v>
      </c>
      <c r="C127">
        <v>5</v>
      </c>
      <c r="D127">
        <v>5</v>
      </c>
      <c r="E127">
        <v>109.072</v>
      </c>
      <c r="F127">
        <v>0</v>
      </c>
      <c r="G127">
        <v>242</v>
      </c>
      <c r="H127" t="b">
        <v>0</v>
      </c>
      <c r="I127">
        <v>67.385444743935295</v>
      </c>
      <c r="J127">
        <v>2.1640000000000001</v>
      </c>
      <c r="K127">
        <v>1.5</v>
      </c>
      <c r="L127">
        <v>1.1539999999999999</v>
      </c>
      <c r="M127">
        <f t="shared" si="7"/>
        <v>3272.16</v>
      </c>
      <c r="N127">
        <f t="shared" si="12"/>
        <v>499.99999999999966</v>
      </c>
      <c r="O127" s="3">
        <f t="shared" si="8"/>
        <v>6.5443200000000044</v>
      </c>
      <c r="P127">
        <f t="shared" si="9"/>
        <v>0.33692722371967648</v>
      </c>
      <c r="Q127">
        <f>_xlfn.LOGNORM.DIST('Benign-NoIDS'!D6,V127,W127,TRUE)</f>
        <v>0.68625328189049661</v>
      </c>
      <c r="R127">
        <f t="shared" si="11"/>
        <v>0.46243482607176312</v>
      </c>
      <c r="S127">
        <f>R127-'Hostile-No IDS'!M28</f>
        <v>6.4342616540758069E-2</v>
      </c>
      <c r="U127">
        <f t="shared" si="10"/>
        <v>6.4342616540758071</v>
      </c>
      <c r="V127">
        <v>3.87873136800218</v>
      </c>
      <c r="W127">
        <v>1.1528700749080001</v>
      </c>
      <c r="X127">
        <v>200.06758080653501</v>
      </c>
      <c r="Y127">
        <v>32.614555256064598</v>
      </c>
    </row>
    <row r="128" spans="1:25" x14ac:dyDescent="0.45">
      <c r="A128">
        <v>35</v>
      </c>
      <c r="B128">
        <v>10</v>
      </c>
      <c r="C128">
        <v>5</v>
      </c>
      <c r="D128">
        <v>5</v>
      </c>
      <c r="E128">
        <v>99.373999999999995</v>
      </c>
      <c r="F128">
        <v>0</v>
      </c>
      <c r="G128">
        <v>223</v>
      </c>
      <c r="H128" t="b">
        <v>0</v>
      </c>
      <c r="I128">
        <v>69.156293222683203</v>
      </c>
      <c r="J128">
        <v>2.02</v>
      </c>
      <c r="K128">
        <v>2.0059999999999998</v>
      </c>
      <c r="L128">
        <v>1.0820000000000001</v>
      </c>
      <c r="M128">
        <f t="shared" si="7"/>
        <v>2981.22</v>
      </c>
      <c r="N128">
        <f t="shared" si="12"/>
        <v>499.99999999999864</v>
      </c>
      <c r="O128" s="3">
        <f t="shared" si="8"/>
        <v>5.9624400000000159</v>
      </c>
      <c r="P128">
        <f t="shared" si="9"/>
        <v>0.34578146611341604</v>
      </c>
      <c r="Q128">
        <f>_xlfn.LOGNORM.DIST('Benign-NoIDS'!D7,V128,W128,TRUE)</f>
        <v>0.62972179567623576</v>
      </c>
      <c r="R128">
        <f t="shared" si="11"/>
        <v>0.43549225150500365</v>
      </c>
      <c r="S128">
        <f>R128-'Hostile-No IDS'!M29</f>
        <v>1.5878168868827536E-2</v>
      </c>
      <c r="U128">
        <f t="shared" si="10"/>
        <v>1.5878168868827536</v>
      </c>
      <c r="V128">
        <v>3.6986217151314502</v>
      </c>
      <c r="W128">
        <v>1.1542715262280601</v>
      </c>
      <c r="X128">
        <v>199.565053416398</v>
      </c>
      <c r="Y128">
        <v>30.843706777316701</v>
      </c>
    </row>
    <row r="129" spans="1:25" x14ac:dyDescent="0.45">
      <c r="A129">
        <v>45</v>
      </c>
      <c r="B129">
        <v>10</v>
      </c>
      <c r="C129">
        <v>5</v>
      </c>
      <c r="D129">
        <v>5</v>
      </c>
      <c r="E129">
        <v>79.156000000000006</v>
      </c>
      <c r="F129">
        <v>0</v>
      </c>
      <c r="G129">
        <v>225</v>
      </c>
      <c r="H129" t="b">
        <v>0</v>
      </c>
      <c r="I129">
        <v>68.965517241379303</v>
      </c>
      <c r="J129">
        <v>2.036</v>
      </c>
      <c r="K129">
        <v>2.266</v>
      </c>
      <c r="L129">
        <v>1.0860000000000001</v>
      </c>
      <c r="M129">
        <f t="shared" si="7"/>
        <v>2374.6800000000003</v>
      </c>
      <c r="N129">
        <f t="shared" si="12"/>
        <v>499.99999999999983</v>
      </c>
      <c r="O129" s="3">
        <f t="shared" si="8"/>
        <v>4.749360000000002</v>
      </c>
      <c r="P129">
        <f t="shared" si="9"/>
        <v>0.34482758620689652</v>
      </c>
      <c r="Q129">
        <f>_xlfn.LOGNORM.DIST('Benign-NoIDS'!D8,V129,W129,TRUE)</f>
        <v>0.51699547958754799</v>
      </c>
      <c r="R129">
        <f t="shared" si="11"/>
        <v>0.35654860661210203</v>
      </c>
      <c r="S129">
        <f>R129-'Hostile-No IDS'!M30</f>
        <v>-3.3412950681417863E-2</v>
      </c>
      <c r="U129">
        <f t="shared" si="10"/>
        <v>-3.3412950681417861</v>
      </c>
      <c r="V129">
        <v>3.58985279670611</v>
      </c>
      <c r="W129">
        <v>1.0545767659923699</v>
      </c>
      <c r="X129">
        <v>179.21498734027401</v>
      </c>
      <c r="Y129">
        <v>31.034482758620602</v>
      </c>
    </row>
    <row r="130" spans="1:25" x14ac:dyDescent="0.45">
      <c r="A130">
        <v>55</v>
      </c>
      <c r="B130">
        <v>10</v>
      </c>
      <c r="C130">
        <v>5</v>
      </c>
      <c r="D130">
        <v>5</v>
      </c>
      <c r="E130">
        <v>95.278000000000006</v>
      </c>
      <c r="F130">
        <v>0</v>
      </c>
      <c r="G130">
        <v>208</v>
      </c>
      <c r="H130" t="b">
        <v>0</v>
      </c>
      <c r="I130">
        <v>70.621468926553604</v>
      </c>
      <c r="J130">
        <v>2.4340000000000002</v>
      </c>
      <c r="K130">
        <v>3.4020000000000001</v>
      </c>
      <c r="L130">
        <v>1.266</v>
      </c>
      <c r="M130">
        <f t="shared" ref="M130:M193" si="13">E130*30</f>
        <v>2858.34</v>
      </c>
      <c r="N130">
        <f t="shared" si="12"/>
        <v>499.99999999999829</v>
      </c>
      <c r="O130" s="3">
        <f t="shared" ref="O130:O193" si="14">M130/N130</f>
        <v>5.7166800000000197</v>
      </c>
      <c r="P130">
        <f t="shared" ref="P130:P193" si="15">0.5*(I130/100)</f>
        <v>0.35310734463276799</v>
      </c>
      <c r="Q130">
        <f>_xlfn.LOGNORM.DIST('Benign-NoIDS'!D9,V130,W130,TRUE)</f>
        <v>0.43577921800134889</v>
      </c>
      <c r="R130">
        <f t="shared" si="11"/>
        <v>0.30775368502920086</v>
      </c>
      <c r="S130">
        <f>R130-'Hostile-No IDS'!M31</f>
        <v>-0.10210622292648264</v>
      </c>
      <c r="U130">
        <f t="shared" ref="U130:U193" si="16">S130*100</f>
        <v>-10.210622292648264</v>
      </c>
      <c r="V130">
        <v>3.6526890122178401</v>
      </c>
      <c r="W130">
        <v>1.1370226431213399</v>
      </c>
      <c r="X130">
        <v>203.39843303507101</v>
      </c>
      <c r="Y130">
        <v>29.3785310734463</v>
      </c>
    </row>
    <row r="131" spans="1:25" x14ac:dyDescent="0.45">
      <c r="A131">
        <v>65</v>
      </c>
      <c r="B131">
        <v>10</v>
      </c>
      <c r="C131">
        <v>5</v>
      </c>
      <c r="D131">
        <v>5</v>
      </c>
      <c r="E131">
        <v>94.94</v>
      </c>
      <c r="F131">
        <v>0</v>
      </c>
      <c r="G131">
        <v>200</v>
      </c>
      <c r="H131" t="b">
        <v>0</v>
      </c>
      <c r="I131">
        <v>71.428571428571402</v>
      </c>
      <c r="J131">
        <v>2.4900000000000002</v>
      </c>
      <c r="K131">
        <v>4.3479999999999999</v>
      </c>
      <c r="L131">
        <v>1.42</v>
      </c>
      <c r="M131">
        <f t="shared" si="13"/>
        <v>2848.2</v>
      </c>
      <c r="N131">
        <f t="shared" si="12"/>
        <v>499.99999999999926</v>
      </c>
      <c r="O131" s="3">
        <f t="shared" si="14"/>
        <v>5.6964000000000077</v>
      </c>
      <c r="P131">
        <f t="shared" si="15"/>
        <v>0.35714285714285698</v>
      </c>
      <c r="Q131">
        <f>_xlfn.LOGNORM.DIST('Benign-NoIDS'!D10,V131,W131,TRUE)</f>
        <v>0.38225806989824695</v>
      </c>
      <c r="R131">
        <f t="shared" si="11"/>
        <v>0.27304147849874771</v>
      </c>
      <c r="S131">
        <f>R131-'Hostile-No IDS'!M32</f>
        <v>-0.12858401853923684</v>
      </c>
      <c r="U131">
        <f t="shared" si="16"/>
        <v>-12.858401853923684</v>
      </c>
      <c r="V131">
        <v>3.6499374016381201</v>
      </c>
      <c r="W131">
        <v>1.1425095686990201</v>
      </c>
      <c r="X131">
        <v>186.58784109606299</v>
      </c>
      <c r="Y131">
        <v>28.571428571428498</v>
      </c>
    </row>
    <row r="132" spans="1:25" x14ac:dyDescent="0.45">
      <c r="A132">
        <v>75</v>
      </c>
      <c r="B132">
        <v>10</v>
      </c>
      <c r="C132">
        <v>5</v>
      </c>
      <c r="D132">
        <v>5</v>
      </c>
      <c r="E132">
        <v>76.787999999999997</v>
      </c>
      <c r="F132">
        <v>0</v>
      </c>
      <c r="G132">
        <v>186</v>
      </c>
      <c r="H132" t="b">
        <v>0</v>
      </c>
      <c r="I132">
        <v>72.886297376093296</v>
      </c>
      <c r="J132">
        <v>2.2519999999999998</v>
      </c>
      <c r="K132">
        <v>4.5419999999999998</v>
      </c>
      <c r="L132">
        <v>1.306</v>
      </c>
      <c r="M132">
        <f t="shared" si="13"/>
        <v>2303.64</v>
      </c>
      <c r="N132">
        <f t="shared" si="12"/>
        <v>500.00000000000017</v>
      </c>
      <c r="O132" s="3">
        <f t="shared" si="14"/>
        <v>4.6072799999999985</v>
      </c>
      <c r="P132">
        <f t="shared" si="15"/>
        <v>0.3644314868804665</v>
      </c>
      <c r="Q132">
        <f>_xlfn.LOGNORM.DIST('Benign-NoIDS'!D11,V132,W132,TRUE)</f>
        <v>0.38835976213511181</v>
      </c>
      <c r="R132">
        <f t="shared" si="11"/>
        <v>0.28306105111888619</v>
      </c>
      <c r="S132">
        <f>R132-'Hostile-No IDS'!M33</f>
        <v>-9.9878327255735033E-2</v>
      </c>
      <c r="U132">
        <f t="shared" si="16"/>
        <v>-9.9878327255735027</v>
      </c>
      <c r="V132">
        <v>3.51870040660453</v>
      </c>
      <c r="W132">
        <v>1.06089105794052</v>
      </c>
      <c r="X132">
        <v>157.80592027216801</v>
      </c>
      <c r="Y132">
        <v>27.1137026239067</v>
      </c>
    </row>
    <row r="133" spans="1:25" x14ac:dyDescent="0.45">
      <c r="A133">
        <v>85</v>
      </c>
      <c r="B133">
        <v>10</v>
      </c>
      <c r="C133">
        <v>5</v>
      </c>
      <c r="D133">
        <v>5</v>
      </c>
      <c r="E133">
        <v>76.488</v>
      </c>
      <c r="F133">
        <v>0</v>
      </c>
      <c r="G133">
        <v>204</v>
      </c>
      <c r="H133" t="b">
        <v>0</v>
      </c>
      <c r="I133">
        <v>71.022727272727195</v>
      </c>
      <c r="J133">
        <v>2.42</v>
      </c>
      <c r="K133">
        <v>5.5960000000000001</v>
      </c>
      <c r="L133">
        <v>1.4219999999999999</v>
      </c>
      <c r="M133">
        <f t="shared" si="13"/>
        <v>2294.64</v>
      </c>
      <c r="N133">
        <f t="shared" si="12"/>
        <v>499.99999999999812</v>
      </c>
      <c r="O133" s="3">
        <f t="shared" si="14"/>
        <v>4.5892800000000173</v>
      </c>
      <c r="P133">
        <f t="shared" si="15"/>
        <v>0.35511363636363596</v>
      </c>
      <c r="Q133">
        <f>_xlfn.LOGNORM.DIST('Benign-NoIDS'!D12,V133,W133,TRUE)</f>
        <v>0.31930195569513264</v>
      </c>
      <c r="R133">
        <f t="shared" ref="R133:R196" si="17">Q133*(I133/100)</f>
        <v>0.22677695716983828</v>
      </c>
      <c r="S133">
        <f>R133-'Hostile-No IDS'!M34</f>
        <v>-9.1012040595152971E-2</v>
      </c>
      <c r="U133">
        <f t="shared" si="16"/>
        <v>-9.1012040595152968</v>
      </c>
      <c r="V133">
        <v>3.5391320426660302</v>
      </c>
      <c r="W133">
        <v>1.06860907262858</v>
      </c>
      <c r="X133">
        <v>142.83463628491899</v>
      </c>
      <c r="Y133">
        <v>28.977272727272702</v>
      </c>
    </row>
    <row r="134" spans="1:25" x14ac:dyDescent="0.45">
      <c r="A134">
        <v>0</v>
      </c>
      <c r="B134">
        <v>1</v>
      </c>
      <c r="C134">
        <v>5</v>
      </c>
      <c r="D134">
        <v>10</v>
      </c>
      <c r="E134">
        <v>904.20600000000002</v>
      </c>
      <c r="F134">
        <v>0</v>
      </c>
      <c r="G134">
        <v>252</v>
      </c>
      <c r="H134" t="b">
        <v>0</v>
      </c>
      <c r="I134">
        <v>66.489361702127596</v>
      </c>
      <c r="J134">
        <v>0.52</v>
      </c>
      <c r="K134">
        <v>0</v>
      </c>
      <c r="L134">
        <v>0.04</v>
      </c>
      <c r="M134">
        <f t="shared" si="13"/>
        <v>27126.18</v>
      </c>
      <c r="N134">
        <f t="shared" si="12"/>
        <v>499.99999999999847</v>
      </c>
      <c r="O134" s="3">
        <f t="shared" si="14"/>
        <v>54.252360000000166</v>
      </c>
      <c r="P134">
        <f t="shared" si="15"/>
        <v>0.33244680851063796</v>
      </c>
      <c r="Q134">
        <f>_xlfn.LOGNORM.DIST('Benign-NoIDS'!D13,V134,W134,TRUE)</f>
        <v>0.78916404180999855</v>
      </c>
      <c r="R134">
        <f t="shared" si="17"/>
        <v>0.52471013418217938</v>
      </c>
      <c r="S134">
        <f>R134-'Hostile-No IDS'!M35</f>
        <v>-1.0587805373404313E-2</v>
      </c>
      <c r="U134">
        <f t="shared" si="16"/>
        <v>-1.0587805373404313</v>
      </c>
      <c r="V134">
        <v>6.2893754488365303</v>
      </c>
      <c r="W134">
        <v>1.0990143463581501</v>
      </c>
      <c r="X134">
        <v>934.02508815051999</v>
      </c>
      <c r="Y134">
        <v>33.510638297872298</v>
      </c>
    </row>
    <row r="135" spans="1:25" x14ac:dyDescent="0.45">
      <c r="A135">
        <v>0</v>
      </c>
      <c r="B135">
        <v>1</v>
      </c>
      <c r="C135">
        <v>5</v>
      </c>
      <c r="D135">
        <v>10</v>
      </c>
      <c r="E135">
        <v>882.58799999999997</v>
      </c>
      <c r="F135">
        <v>0</v>
      </c>
      <c r="G135">
        <v>312</v>
      </c>
      <c r="H135" t="b">
        <v>0</v>
      </c>
      <c r="I135">
        <v>61.576354679802897</v>
      </c>
      <c r="J135">
        <v>0.50600000000000001</v>
      </c>
      <c r="K135">
        <v>0</v>
      </c>
      <c r="L135">
        <v>6.2E-2</v>
      </c>
      <c r="M135">
        <f t="shared" si="13"/>
        <v>26477.64</v>
      </c>
      <c r="N135">
        <f t="shared" si="12"/>
        <v>499.99999999999864</v>
      </c>
      <c r="O135" s="3">
        <f t="shared" si="14"/>
        <v>52.955280000000144</v>
      </c>
      <c r="P135">
        <f t="shared" si="15"/>
        <v>0.30788177339901446</v>
      </c>
      <c r="Q135">
        <f>_xlfn.LOGNORM.DIST('Benign-NoIDS'!D14,V135,W135,TRUE)</f>
        <v>0.79912941113200586</v>
      </c>
      <c r="R135">
        <f t="shared" si="17"/>
        <v>0.49207476054926419</v>
      </c>
      <c r="S135">
        <f>R135-'Hostile-No IDS'!M36</f>
        <v>-3.2028505049783329E-2</v>
      </c>
      <c r="U135">
        <f t="shared" si="16"/>
        <v>-3.2028505049783327</v>
      </c>
      <c r="V135">
        <v>6.3032169473774999</v>
      </c>
      <c r="W135">
        <v>1.0598924081519301</v>
      </c>
      <c r="X135">
        <v>896.54262788963104</v>
      </c>
      <c r="Y135">
        <v>38.423645320196997</v>
      </c>
    </row>
    <row r="136" spans="1:25" x14ac:dyDescent="0.45">
      <c r="A136">
        <v>5</v>
      </c>
      <c r="B136">
        <v>1</v>
      </c>
      <c r="C136">
        <v>5</v>
      </c>
      <c r="D136">
        <v>10</v>
      </c>
      <c r="E136">
        <v>638.56200000000001</v>
      </c>
      <c r="F136">
        <v>0</v>
      </c>
      <c r="G136">
        <v>438</v>
      </c>
      <c r="H136" t="b">
        <v>0</v>
      </c>
      <c r="I136">
        <v>53.304904051172699</v>
      </c>
      <c r="J136">
        <v>0.48599999999999999</v>
      </c>
      <c r="K136">
        <v>1.1080000000000001</v>
      </c>
      <c r="L136">
        <v>3.4000000000000002E-2</v>
      </c>
      <c r="M136">
        <f t="shared" si="13"/>
        <v>19156.86</v>
      </c>
      <c r="N136">
        <f t="shared" si="12"/>
        <v>499.99999999999977</v>
      </c>
      <c r="O136" s="3">
        <f t="shared" si="14"/>
        <v>38.313720000000018</v>
      </c>
      <c r="P136">
        <f t="shared" si="15"/>
        <v>0.26652452025586348</v>
      </c>
      <c r="Q136">
        <f>_xlfn.LOGNORM.DIST('Benign-NoIDS'!D15,V136,W136,TRUE)</f>
        <v>0.79868249365367916</v>
      </c>
      <c r="R136">
        <f t="shared" si="17"/>
        <v>0.42573693691560716</v>
      </c>
      <c r="S136">
        <f>R136-'Hostile-No IDS'!M37</f>
        <v>-5.9658492567850441E-2</v>
      </c>
      <c r="U136">
        <f t="shared" si="16"/>
        <v>-5.9658492567850443</v>
      </c>
      <c r="V136">
        <v>6.0024514175216401</v>
      </c>
      <c r="W136">
        <v>1.00800513288219</v>
      </c>
      <c r="X136">
        <v>644.17221131593601</v>
      </c>
      <c r="Y136">
        <v>46.695095948827202</v>
      </c>
    </row>
    <row r="137" spans="1:25" x14ac:dyDescent="0.45">
      <c r="A137">
        <v>15</v>
      </c>
      <c r="B137">
        <v>1</v>
      </c>
      <c r="C137">
        <v>5</v>
      </c>
      <c r="D137">
        <v>10</v>
      </c>
      <c r="E137">
        <v>401.492957746478</v>
      </c>
      <c r="F137">
        <v>0</v>
      </c>
      <c r="G137">
        <v>500</v>
      </c>
      <c r="H137" t="b">
        <v>1</v>
      </c>
      <c r="I137">
        <v>46.004319654427597</v>
      </c>
      <c r="J137">
        <v>0.48826291079812201</v>
      </c>
      <c r="K137">
        <v>2.5845070422535201</v>
      </c>
      <c r="L137">
        <v>3.75586854460093E-2</v>
      </c>
      <c r="M137">
        <f t="shared" si="13"/>
        <v>12044.78873239434</v>
      </c>
      <c r="N137">
        <f t="shared" si="12"/>
        <v>425.99999999999909</v>
      </c>
      <c r="O137" s="3">
        <f t="shared" si="14"/>
        <v>28.274151953977384</v>
      </c>
      <c r="P137">
        <f t="shared" si="15"/>
        <v>0.23002159827213797</v>
      </c>
      <c r="Q137">
        <f>_xlfn.LOGNORM.DIST('Benign-NoIDS'!D16,V137,W137,TRUE)</f>
        <v>0.76643617983718393</v>
      </c>
      <c r="R137">
        <f t="shared" si="17"/>
        <v>0.35259375011948163</v>
      </c>
      <c r="S137">
        <f>R137-'Hostile-No IDS'!M38</f>
        <v>-0.13323929094484094</v>
      </c>
      <c r="U137">
        <f t="shared" si="16"/>
        <v>-13.323929094484093</v>
      </c>
      <c r="V137">
        <v>5.5713765255238696</v>
      </c>
      <c r="W137">
        <v>0.916270890043413</v>
      </c>
      <c r="X137">
        <v>449.77125814815298</v>
      </c>
      <c r="Y137">
        <v>53.995680345572303</v>
      </c>
    </row>
    <row r="138" spans="1:25" x14ac:dyDescent="0.45">
      <c r="A138">
        <v>25</v>
      </c>
      <c r="B138">
        <v>1</v>
      </c>
      <c r="C138">
        <v>5</v>
      </c>
      <c r="D138">
        <v>10</v>
      </c>
      <c r="E138">
        <v>256.87692307692299</v>
      </c>
      <c r="F138">
        <v>0</v>
      </c>
      <c r="G138">
        <v>500</v>
      </c>
      <c r="H138" t="b">
        <v>1</v>
      </c>
      <c r="I138">
        <v>43.820224719101098</v>
      </c>
      <c r="J138">
        <v>0.46923076923076901</v>
      </c>
      <c r="K138">
        <v>3.2435897435897401</v>
      </c>
      <c r="L138">
        <v>5.1282051282051197E-2</v>
      </c>
      <c r="M138">
        <f t="shared" si="13"/>
        <v>7706.3076923076896</v>
      </c>
      <c r="N138">
        <f t="shared" ref="N138:N201" si="18">((F138+G138)*(I138/100))/(1-(I138/100))</f>
        <v>389.9999999999996</v>
      </c>
      <c r="O138" s="3">
        <f t="shared" si="14"/>
        <v>19.759763313609479</v>
      </c>
      <c r="P138">
        <f t="shared" si="15"/>
        <v>0.21910112359550549</v>
      </c>
      <c r="Q138">
        <f>_xlfn.LOGNORM.DIST('Benign-NoIDS'!D17,V138,W138,TRUE)</f>
        <v>0.75330479988631072</v>
      </c>
      <c r="R138">
        <f t="shared" si="17"/>
        <v>0.33009985612995618</v>
      </c>
      <c r="S138">
        <f>R138-'Hostile-No IDS'!M39</f>
        <v>-0.11009381922988709</v>
      </c>
      <c r="U138">
        <f t="shared" si="16"/>
        <v>-11.009381922988709</v>
      </c>
      <c r="V138">
        <v>5.2052656610762096</v>
      </c>
      <c r="W138">
        <v>0.81154445152593402</v>
      </c>
      <c r="X138">
        <v>261.07954688231803</v>
      </c>
      <c r="Y138">
        <v>56.179775280898802</v>
      </c>
    </row>
    <row r="139" spans="1:25" x14ac:dyDescent="0.45">
      <c r="A139">
        <v>35</v>
      </c>
      <c r="B139">
        <v>1</v>
      </c>
      <c r="C139">
        <v>5</v>
      </c>
      <c r="D139">
        <v>10</v>
      </c>
      <c r="E139">
        <v>192.840807174887</v>
      </c>
      <c r="F139">
        <v>0</v>
      </c>
      <c r="G139">
        <v>500</v>
      </c>
      <c r="H139" t="b">
        <v>1</v>
      </c>
      <c r="I139">
        <v>47.1458773784355</v>
      </c>
      <c r="J139">
        <v>0.52017937219730903</v>
      </c>
      <c r="K139">
        <v>4.0672645739910296</v>
      </c>
      <c r="L139">
        <v>2.46636771300448E-2</v>
      </c>
      <c r="M139">
        <f t="shared" si="13"/>
        <v>5785.2242152466097</v>
      </c>
      <c r="N139">
        <f t="shared" si="18"/>
        <v>445.99999999999966</v>
      </c>
      <c r="O139" s="3">
        <f t="shared" si="14"/>
        <v>12.971354742705413</v>
      </c>
      <c r="P139">
        <f t="shared" si="15"/>
        <v>0.23572938689217751</v>
      </c>
      <c r="Q139">
        <f>_xlfn.LOGNORM.DIST('Benign-NoIDS'!D18,V139,W139,TRUE)</f>
        <v>0.62528269066007491</v>
      </c>
      <c r="R139">
        <f t="shared" si="17"/>
        <v>0.29479501060718111</v>
      </c>
      <c r="S139">
        <f>R139-'Hostile-No IDS'!M40</f>
        <v>-9.9542292497917406E-2</v>
      </c>
      <c r="U139">
        <f t="shared" si="16"/>
        <v>-9.9542292497917408</v>
      </c>
      <c r="V139">
        <v>4.9847051740597603</v>
      </c>
      <c r="W139">
        <v>0.72350950600695196</v>
      </c>
      <c r="X139">
        <v>172.99778330273901</v>
      </c>
      <c r="Y139">
        <v>52.8541226215644</v>
      </c>
    </row>
    <row r="140" spans="1:25" x14ac:dyDescent="0.45">
      <c r="A140">
        <v>45</v>
      </c>
      <c r="B140">
        <v>1</v>
      </c>
      <c r="C140">
        <v>5</v>
      </c>
      <c r="D140">
        <v>10</v>
      </c>
      <c r="E140">
        <v>156.77000000000001</v>
      </c>
      <c r="F140">
        <v>0</v>
      </c>
      <c r="G140">
        <v>463</v>
      </c>
      <c r="H140" t="b">
        <v>0</v>
      </c>
      <c r="I140">
        <v>51.921079958463103</v>
      </c>
      <c r="J140">
        <v>0.53800000000000003</v>
      </c>
      <c r="K140">
        <v>4.7380000000000004</v>
      </c>
      <c r="L140">
        <v>0.05</v>
      </c>
      <c r="M140">
        <f t="shared" si="13"/>
        <v>4703.1000000000004</v>
      </c>
      <c r="N140">
        <f t="shared" si="18"/>
        <v>499.99999999999932</v>
      </c>
      <c r="O140" s="3">
        <f t="shared" si="14"/>
        <v>9.4062000000000143</v>
      </c>
      <c r="P140">
        <f t="shared" si="15"/>
        <v>0.25960539979231551</v>
      </c>
      <c r="Q140">
        <f>_xlfn.LOGNORM.DIST('Benign-NoIDS'!D19,V140,W140,TRUE)</f>
        <v>0.52206350937571289</v>
      </c>
      <c r="R140">
        <f t="shared" si="17"/>
        <v>0.27106101213692241</v>
      </c>
      <c r="S140">
        <f>R140-'Hostile-No IDS'!M41</f>
        <v>-0.10733667820642268</v>
      </c>
      <c r="U140">
        <f t="shared" si="16"/>
        <v>-10.733667820642268</v>
      </c>
      <c r="V140">
        <v>4.8066853238518901</v>
      </c>
      <c r="W140">
        <v>0.67347428803121501</v>
      </c>
      <c r="X140">
        <v>135.72532493110899</v>
      </c>
      <c r="Y140">
        <v>48.078920041536797</v>
      </c>
    </row>
    <row r="141" spans="1:25" x14ac:dyDescent="0.45">
      <c r="A141">
        <v>55</v>
      </c>
      <c r="B141">
        <v>1</v>
      </c>
      <c r="C141">
        <v>5</v>
      </c>
      <c r="D141">
        <v>10</v>
      </c>
      <c r="E141">
        <v>129.16</v>
      </c>
      <c r="F141">
        <v>0</v>
      </c>
      <c r="G141">
        <v>350</v>
      </c>
      <c r="H141" t="b">
        <v>0</v>
      </c>
      <c r="I141">
        <v>58.823529411764703</v>
      </c>
      <c r="J141">
        <v>0.52800000000000002</v>
      </c>
      <c r="K141">
        <v>5.4320000000000004</v>
      </c>
      <c r="L141">
        <v>4.2000000000000003E-2</v>
      </c>
      <c r="M141">
        <f t="shared" si="13"/>
        <v>3874.7999999999997</v>
      </c>
      <c r="N141">
        <f t="shared" si="18"/>
        <v>500</v>
      </c>
      <c r="O141" s="3">
        <f t="shared" si="14"/>
        <v>7.7495999999999992</v>
      </c>
      <c r="P141">
        <f t="shared" si="15"/>
        <v>0.29411764705882354</v>
      </c>
      <c r="Q141">
        <f>_xlfn.LOGNORM.DIST('Benign-NoIDS'!D20,V141,W141,TRUE)</f>
        <v>0.51415347150866952</v>
      </c>
      <c r="R141">
        <f t="shared" si="17"/>
        <v>0.3024432185345115</v>
      </c>
      <c r="S141">
        <f>R141-'Hostile-No IDS'!M42</f>
        <v>-5.8685984305984262E-2</v>
      </c>
      <c r="U141">
        <f t="shared" si="16"/>
        <v>-5.8685984305984267</v>
      </c>
      <c r="V141">
        <v>4.6386792340533596</v>
      </c>
      <c r="W141">
        <v>0.60508603934875804</v>
      </c>
      <c r="X141">
        <v>122.789155683663</v>
      </c>
      <c r="Y141">
        <v>41.176470588235198</v>
      </c>
    </row>
    <row r="142" spans="1:25" x14ac:dyDescent="0.45">
      <c r="A142">
        <v>65</v>
      </c>
      <c r="B142">
        <v>1</v>
      </c>
      <c r="C142">
        <v>5</v>
      </c>
      <c r="D142">
        <v>10</v>
      </c>
      <c r="E142">
        <v>127.018</v>
      </c>
      <c r="F142">
        <v>0</v>
      </c>
      <c r="G142">
        <v>322</v>
      </c>
      <c r="H142" t="b">
        <v>0</v>
      </c>
      <c r="I142">
        <v>60.8272506082725</v>
      </c>
      <c r="J142">
        <v>0.54200000000000004</v>
      </c>
      <c r="K142">
        <v>6.4240000000000004</v>
      </c>
      <c r="L142">
        <v>7.0000000000000007E-2</v>
      </c>
      <c r="M142">
        <f t="shared" si="13"/>
        <v>3810.54</v>
      </c>
      <c r="N142">
        <f t="shared" si="18"/>
        <v>499.99999999999983</v>
      </c>
      <c r="O142" s="3">
        <f t="shared" si="14"/>
        <v>7.6210800000000027</v>
      </c>
      <c r="P142">
        <f t="shared" si="15"/>
        <v>0.30413625304136249</v>
      </c>
      <c r="Q142">
        <f>_xlfn.LOGNORM.DIST('Benign-NoIDS'!D21,V142,W142,TRUE)</f>
        <v>0.4232462672615136</v>
      </c>
      <c r="R142">
        <f t="shared" si="17"/>
        <v>0.25744906767731968</v>
      </c>
      <c r="S142">
        <f>R142-'Hostile-No IDS'!M43</f>
        <v>-8.5594223913944667E-2</v>
      </c>
      <c r="U142">
        <f t="shared" si="16"/>
        <v>-8.5594223913944667</v>
      </c>
      <c r="V142">
        <v>4.5894571814318503</v>
      </c>
      <c r="W142">
        <v>0.62560945584574901</v>
      </c>
      <c r="X142">
        <v>141.44615833388599</v>
      </c>
      <c r="Y142">
        <v>39.1727493917274</v>
      </c>
    </row>
    <row r="143" spans="1:25" x14ac:dyDescent="0.45">
      <c r="A143">
        <v>75</v>
      </c>
      <c r="B143">
        <v>1</v>
      </c>
      <c r="C143">
        <v>5</v>
      </c>
      <c r="D143">
        <v>10</v>
      </c>
      <c r="E143">
        <v>110.386</v>
      </c>
      <c r="F143">
        <v>0</v>
      </c>
      <c r="G143">
        <v>260</v>
      </c>
      <c r="H143" t="b">
        <v>0</v>
      </c>
      <c r="I143">
        <v>65.789473684210506</v>
      </c>
      <c r="J143">
        <v>0.50600000000000001</v>
      </c>
      <c r="K143">
        <v>7.2140000000000004</v>
      </c>
      <c r="L143">
        <v>5.3999999999999999E-2</v>
      </c>
      <c r="M143">
        <f t="shared" si="13"/>
        <v>3311.58</v>
      </c>
      <c r="N143">
        <f t="shared" si="18"/>
        <v>499.9999999999996</v>
      </c>
      <c r="O143" s="3">
        <f t="shared" si="14"/>
        <v>6.6231600000000048</v>
      </c>
      <c r="P143">
        <f t="shared" si="15"/>
        <v>0.32894736842105254</v>
      </c>
      <c r="Q143">
        <f>_xlfn.LOGNORM.DIST('Benign-NoIDS'!D22,V143,W143,TRUE)</f>
        <v>0.43943217915881788</v>
      </c>
      <c r="R143">
        <f t="shared" si="17"/>
        <v>0.28910011786764328</v>
      </c>
      <c r="S143">
        <f>R143-'Hostile-No IDS'!M44</f>
        <v>-9.2290943454970631E-2</v>
      </c>
      <c r="U143">
        <f t="shared" si="16"/>
        <v>-9.2290943454970638</v>
      </c>
      <c r="V143">
        <v>4.4853725272432099</v>
      </c>
      <c r="W143">
        <v>0.57022064380669402</v>
      </c>
      <c r="X143">
        <v>124.45184420913201</v>
      </c>
      <c r="Y143">
        <v>34.210526315789402</v>
      </c>
    </row>
    <row r="144" spans="1:25" x14ac:dyDescent="0.45">
      <c r="A144">
        <v>85</v>
      </c>
      <c r="B144">
        <v>1</v>
      </c>
      <c r="C144">
        <v>5</v>
      </c>
      <c r="D144">
        <v>10</v>
      </c>
      <c r="E144">
        <v>113.998</v>
      </c>
      <c r="F144">
        <v>0</v>
      </c>
      <c r="G144">
        <v>261</v>
      </c>
      <c r="H144" t="b">
        <v>0</v>
      </c>
      <c r="I144">
        <v>65.703022339027598</v>
      </c>
      <c r="J144">
        <v>0.47399999999999998</v>
      </c>
      <c r="K144">
        <v>8.3520000000000003</v>
      </c>
      <c r="L144">
        <v>5.8000000000000003E-2</v>
      </c>
      <c r="M144">
        <f t="shared" si="13"/>
        <v>3419.94</v>
      </c>
      <c r="N144">
        <f t="shared" si="18"/>
        <v>499.99999999999994</v>
      </c>
      <c r="O144" s="3">
        <f t="shared" si="14"/>
        <v>6.8398800000000008</v>
      </c>
      <c r="P144">
        <f t="shared" si="15"/>
        <v>0.32851511169513797</v>
      </c>
      <c r="Q144">
        <f>_xlfn.LOGNORM.DIST('Benign-NoIDS'!D23,V144,W144,TRUE)</f>
        <v>0.37572017704525151</v>
      </c>
      <c r="R144">
        <f t="shared" si="17"/>
        <v>0.24685951185627564</v>
      </c>
      <c r="S144">
        <f>R144-'Hostile-No IDS'!M45</f>
        <v>-6.9426462534630473E-2</v>
      </c>
      <c r="U144">
        <f t="shared" si="16"/>
        <v>-6.9426462534630478</v>
      </c>
      <c r="V144">
        <v>4.45114400194635</v>
      </c>
      <c r="W144">
        <v>0.59848106967480097</v>
      </c>
      <c r="X144">
        <v>180.384820211472</v>
      </c>
      <c r="Y144">
        <v>34.296977660972402</v>
      </c>
    </row>
    <row r="145" spans="1:25" x14ac:dyDescent="0.45">
      <c r="A145">
        <v>0</v>
      </c>
      <c r="B145">
        <v>5</v>
      </c>
      <c r="C145">
        <v>5</v>
      </c>
      <c r="D145">
        <v>10</v>
      </c>
      <c r="E145">
        <v>853.53</v>
      </c>
      <c r="F145">
        <v>0</v>
      </c>
      <c r="G145">
        <v>365</v>
      </c>
      <c r="H145" t="b">
        <v>0</v>
      </c>
      <c r="I145">
        <v>57.803468208092397</v>
      </c>
      <c r="J145">
        <v>2.8460000000000001</v>
      </c>
      <c r="K145">
        <v>0</v>
      </c>
      <c r="L145">
        <v>1.224</v>
      </c>
      <c r="M145">
        <f t="shared" si="13"/>
        <v>25605.899999999998</v>
      </c>
      <c r="N145">
        <f t="shared" si="18"/>
        <v>499.99999999999829</v>
      </c>
      <c r="O145" s="3">
        <f t="shared" si="14"/>
        <v>51.211800000000167</v>
      </c>
      <c r="P145">
        <f t="shared" si="15"/>
        <v>0.28901734104046201</v>
      </c>
      <c r="Q145">
        <f>_xlfn.LOGNORM.DIST('Benign-NoIDS'!D13,V145,W145,TRUE)</f>
        <v>0.80347532057082183</v>
      </c>
      <c r="R145">
        <f t="shared" si="17"/>
        <v>0.4644366014860235</v>
      </c>
      <c r="S145">
        <f>R145-'Hostile-No IDS'!M46</f>
        <v>0.19786105686481492</v>
      </c>
      <c r="U145">
        <f t="shared" si="16"/>
        <v>19.786105686481491</v>
      </c>
      <c r="V145">
        <v>6.2740939677333198</v>
      </c>
      <c r="W145">
        <v>1.0518270514282</v>
      </c>
      <c r="X145">
        <v>866.79041546887004</v>
      </c>
      <c r="Y145">
        <v>42.196531791907503</v>
      </c>
    </row>
    <row r="146" spans="1:25" x14ac:dyDescent="0.45">
      <c r="A146">
        <v>0</v>
      </c>
      <c r="B146">
        <v>5</v>
      </c>
      <c r="C146">
        <v>5</v>
      </c>
      <c r="D146">
        <v>10</v>
      </c>
      <c r="E146">
        <v>845.11400000000003</v>
      </c>
      <c r="F146">
        <v>0</v>
      </c>
      <c r="G146">
        <v>303</v>
      </c>
      <c r="H146" t="b">
        <v>0</v>
      </c>
      <c r="I146">
        <v>62.266500622664999</v>
      </c>
      <c r="J146">
        <v>2.54</v>
      </c>
      <c r="K146">
        <v>0</v>
      </c>
      <c r="L146">
        <v>1.018</v>
      </c>
      <c r="M146">
        <f t="shared" si="13"/>
        <v>25353.420000000002</v>
      </c>
      <c r="N146">
        <f t="shared" si="18"/>
        <v>499.99999999999983</v>
      </c>
      <c r="O146" s="3">
        <f t="shared" si="14"/>
        <v>50.706840000000021</v>
      </c>
      <c r="P146">
        <f t="shared" si="15"/>
        <v>0.311332503113325</v>
      </c>
      <c r="Q146">
        <f>_xlfn.LOGNORM.DIST('Benign-NoIDS'!D14,V146,W146,TRUE)</f>
        <v>0.81746243451623479</v>
      </c>
      <c r="R146">
        <f t="shared" si="17"/>
        <v>0.50900525187810375</v>
      </c>
      <c r="S146">
        <f>R146-'Hostile-No IDS'!M47</f>
        <v>0.27070738258023264</v>
      </c>
      <c r="U146">
        <f t="shared" si="16"/>
        <v>27.070738258023262</v>
      </c>
      <c r="V146">
        <v>6.2173511836502504</v>
      </c>
      <c r="W146">
        <v>1.07603225004709</v>
      </c>
      <c r="X146">
        <v>936.624856197236</v>
      </c>
      <c r="Y146">
        <v>37.733499377334901</v>
      </c>
    </row>
    <row r="147" spans="1:25" x14ac:dyDescent="0.45">
      <c r="A147">
        <v>5</v>
      </c>
      <c r="B147">
        <v>5</v>
      </c>
      <c r="C147">
        <v>5</v>
      </c>
      <c r="D147">
        <v>10</v>
      </c>
      <c r="E147">
        <v>646.62199999999996</v>
      </c>
      <c r="F147">
        <v>0</v>
      </c>
      <c r="G147">
        <v>470</v>
      </c>
      <c r="H147" t="b">
        <v>0</v>
      </c>
      <c r="I147">
        <v>51.5463917525773</v>
      </c>
      <c r="J147">
        <v>2.5779999999999998</v>
      </c>
      <c r="K147">
        <v>1.1140000000000001</v>
      </c>
      <c r="L147">
        <v>1.04</v>
      </c>
      <c r="M147">
        <f t="shared" si="13"/>
        <v>19398.66</v>
      </c>
      <c r="N147">
        <f t="shared" si="18"/>
        <v>499.99999999999966</v>
      </c>
      <c r="O147" s="3">
        <f t="shared" si="14"/>
        <v>38.797320000000028</v>
      </c>
      <c r="P147">
        <f t="shared" si="15"/>
        <v>0.25773195876288651</v>
      </c>
      <c r="Q147">
        <f>_xlfn.LOGNORM.DIST('Benign-NoIDS'!D15,V147,W147,TRUE)</f>
        <v>0.79296280240405492</v>
      </c>
      <c r="R147">
        <f t="shared" si="17"/>
        <v>0.40874371257940961</v>
      </c>
      <c r="S147">
        <f>R147-'Hostile-No IDS'!M48</f>
        <v>0.19358879111247648</v>
      </c>
      <c r="U147">
        <f t="shared" si="16"/>
        <v>19.358879111247649</v>
      </c>
      <c r="V147">
        <v>5.9959247807104701</v>
      </c>
      <c r="W147">
        <v>1.0409016666092299</v>
      </c>
      <c r="X147">
        <v>638.34817137028199</v>
      </c>
      <c r="Y147">
        <v>48.453608247422601</v>
      </c>
    </row>
    <row r="148" spans="1:25" x14ac:dyDescent="0.45">
      <c r="A148">
        <v>15</v>
      </c>
      <c r="B148">
        <v>5</v>
      </c>
      <c r="C148">
        <v>5</v>
      </c>
      <c r="D148">
        <v>10</v>
      </c>
      <c r="E148">
        <v>408.26005361930203</v>
      </c>
      <c r="F148">
        <v>0</v>
      </c>
      <c r="G148">
        <v>500</v>
      </c>
      <c r="H148" t="b">
        <v>1</v>
      </c>
      <c r="I148">
        <v>42.726231386025198</v>
      </c>
      <c r="J148">
        <v>2.4584450402144702</v>
      </c>
      <c r="K148">
        <v>2.5120643431635301</v>
      </c>
      <c r="L148">
        <v>1.00268096514745</v>
      </c>
      <c r="M148">
        <f t="shared" si="13"/>
        <v>12247.80160857906</v>
      </c>
      <c r="N148">
        <f t="shared" si="18"/>
        <v>373</v>
      </c>
      <c r="O148" s="3">
        <f t="shared" si="14"/>
        <v>32.835929245520269</v>
      </c>
      <c r="P148">
        <f t="shared" si="15"/>
        <v>0.21363115693012599</v>
      </c>
      <c r="Q148">
        <f>_xlfn.LOGNORM.DIST('Benign-NoIDS'!D16,V148,W148,TRUE)</f>
        <v>0.76000642378695427</v>
      </c>
      <c r="R148">
        <f t="shared" si="17"/>
        <v>0.32472210317586936</v>
      </c>
      <c r="S148">
        <f>R148-'Hostile-No IDS'!M49</f>
        <v>0.13458794870201399</v>
      </c>
      <c r="U148">
        <f t="shared" si="16"/>
        <v>13.458794870201398</v>
      </c>
      <c r="V148">
        <v>5.5690199962004501</v>
      </c>
      <c r="W148">
        <v>0.94663817183663601</v>
      </c>
      <c r="X148">
        <v>496.677925581772</v>
      </c>
      <c r="Y148">
        <v>57.273768613974703</v>
      </c>
    </row>
    <row r="149" spans="1:25" x14ac:dyDescent="0.45">
      <c r="A149">
        <v>25</v>
      </c>
      <c r="B149">
        <v>5</v>
      </c>
      <c r="C149">
        <v>5</v>
      </c>
      <c r="D149">
        <v>10</v>
      </c>
      <c r="E149">
        <v>294.87074829931902</v>
      </c>
      <c r="F149">
        <v>0</v>
      </c>
      <c r="G149">
        <v>500</v>
      </c>
      <c r="H149" t="b">
        <v>1</v>
      </c>
      <c r="I149">
        <v>37.027707808564202</v>
      </c>
      <c r="J149">
        <v>2.7006802721088401</v>
      </c>
      <c r="K149">
        <v>3.6428571428571401</v>
      </c>
      <c r="L149">
        <v>1.18367346938775</v>
      </c>
      <c r="M149">
        <f t="shared" si="13"/>
        <v>8846.1224489795713</v>
      </c>
      <c r="N149">
        <f t="shared" si="18"/>
        <v>293.9999999999996</v>
      </c>
      <c r="O149" s="3">
        <f t="shared" si="14"/>
        <v>30.088851867277494</v>
      </c>
      <c r="P149">
        <f t="shared" si="15"/>
        <v>0.18513853904282102</v>
      </c>
      <c r="Q149">
        <f>_xlfn.LOGNORM.DIST('Benign-NoIDS'!D17,V149,W149,TRUE)</f>
        <v>0.69516840487800202</v>
      </c>
      <c r="R149">
        <f t="shared" si="17"/>
        <v>0.25740492573568319</v>
      </c>
      <c r="S149">
        <f>R149-'Hostile-No IDS'!M50</f>
        <v>0.10138182949230037</v>
      </c>
      <c r="U149">
        <f t="shared" si="16"/>
        <v>10.138182949230037</v>
      </c>
      <c r="V149">
        <v>5.3254127662715502</v>
      </c>
      <c r="W149">
        <v>0.85338832501876605</v>
      </c>
      <c r="X149">
        <v>290.13224646417001</v>
      </c>
      <c r="Y149">
        <v>62.972292191435699</v>
      </c>
    </row>
    <row r="150" spans="1:25" x14ac:dyDescent="0.45">
      <c r="A150">
        <v>35</v>
      </c>
      <c r="B150">
        <v>5</v>
      </c>
      <c r="C150">
        <v>5</v>
      </c>
      <c r="D150">
        <v>10</v>
      </c>
      <c r="E150">
        <v>241.72702702702699</v>
      </c>
      <c r="F150">
        <v>0</v>
      </c>
      <c r="G150">
        <v>500</v>
      </c>
      <c r="H150" t="b">
        <v>1</v>
      </c>
      <c r="I150">
        <v>42.528735632183903</v>
      </c>
      <c r="J150">
        <v>2.8594594594594498</v>
      </c>
      <c r="K150">
        <v>4.6945945945945899</v>
      </c>
      <c r="L150">
        <v>1.3081081081081001</v>
      </c>
      <c r="M150">
        <f t="shared" si="13"/>
        <v>7251.8108108108099</v>
      </c>
      <c r="N150">
        <f t="shared" si="18"/>
        <v>369.99999999999989</v>
      </c>
      <c r="O150" s="3">
        <f t="shared" si="14"/>
        <v>19.599488677867061</v>
      </c>
      <c r="P150">
        <f t="shared" si="15"/>
        <v>0.2126436781609195</v>
      </c>
      <c r="Q150">
        <f>_xlfn.LOGNORM.DIST('Benign-NoIDS'!D18,V150,W150,TRUE)</f>
        <v>0.52640040760993367</v>
      </c>
      <c r="R150">
        <f t="shared" si="17"/>
        <v>0.22387143771916715</v>
      </c>
      <c r="S150">
        <f>R150-'Hostile-No IDS'!M51</f>
        <v>0.10846974031543996</v>
      </c>
      <c r="U150">
        <f t="shared" si="16"/>
        <v>10.846974031543995</v>
      </c>
      <c r="V150">
        <v>5.16183661146448</v>
      </c>
      <c r="W150">
        <v>0.81460348614298606</v>
      </c>
      <c r="X150">
        <v>216.793667780014</v>
      </c>
      <c r="Y150">
        <v>57.471264367815998</v>
      </c>
    </row>
    <row r="151" spans="1:25" x14ac:dyDescent="0.45">
      <c r="A151">
        <v>45</v>
      </c>
      <c r="B151">
        <v>5</v>
      </c>
      <c r="C151">
        <v>5</v>
      </c>
      <c r="D151">
        <v>10</v>
      </c>
      <c r="E151">
        <v>213.57602339181199</v>
      </c>
      <c r="F151">
        <v>0</v>
      </c>
      <c r="G151">
        <v>500</v>
      </c>
      <c r="H151" t="b">
        <v>1</v>
      </c>
      <c r="I151">
        <v>40.6175771971496</v>
      </c>
      <c r="J151">
        <v>3.0204678362573101</v>
      </c>
      <c r="K151">
        <v>5.9473684210526301</v>
      </c>
      <c r="L151">
        <v>1.4795321637426899</v>
      </c>
      <c r="M151">
        <f t="shared" si="13"/>
        <v>6407.2807017543601</v>
      </c>
      <c r="N151">
        <f t="shared" si="18"/>
        <v>341.99999999999943</v>
      </c>
      <c r="O151" s="3">
        <f t="shared" si="14"/>
        <v>18.734738894018626</v>
      </c>
      <c r="P151">
        <f t="shared" si="15"/>
        <v>0.20308788598574801</v>
      </c>
      <c r="Q151">
        <f>_xlfn.LOGNORM.DIST('Benign-NoIDS'!D19,V151,W151,TRUE)</f>
        <v>0.40014175654870132</v>
      </c>
      <c r="R151">
        <f t="shared" si="17"/>
        <v>0.16252788686419917</v>
      </c>
      <c r="S151">
        <f>R151-'Hostile-No IDS'!M52</f>
        <v>2.6395229675710563E-2</v>
      </c>
      <c r="U151">
        <f t="shared" si="16"/>
        <v>2.6395229675710565</v>
      </c>
      <c r="V151">
        <v>5.04458145063556</v>
      </c>
      <c r="W151">
        <v>0.79306843733189503</v>
      </c>
      <c r="X151">
        <v>198.53448050979799</v>
      </c>
      <c r="Y151">
        <v>59.3824228028503</v>
      </c>
    </row>
    <row r="152" spans="1:25" x14ac:dyDescent="0.45">
      <c r="A152">
        <v>55</v>
      </c>
      <c r="B152">
        <v>5</v>
      </c>
      <c r="C152">
        <v>5</v>
      </c>
      <c r="D152">
        <v>10</v>
      </c>
      <c r="E152">
        <v>198.442731277533</v>
      </c>
      <c r="F152">
        <v>0</v>
      </c>
      <c r="G152">
        <v>500</v>
      </c>
      <c r="H152" t="b">
        <v>1</v>
      </c>
      <c r="I152">
        <v>47.589098532494702</v>
      </c>
      <c r="J152">
        <v>2.9251101321585899</v>
      </c>
      <c r="K152">
        <v>7.3127753303964704</v>
      </c>
      <c r="L152">
        <v>1.3964757709251101</v>
      </c>
      <c r="M152">
        <f t="shared" si="13"/>
        <v>5953.2819383259903</v>
      </c>
      <c r="N152">
        <f t="shared" si="18"/>
        <v>453.99999999999892</v>
      </c>
      <c r="O152" s="3">
        <f t="shared" si="14"/>
        <v>13.112955811290758</v>
      </c>
      <c r="P152">
        <f t="shared" si="15"/>
        <v>0.2379454926624735</v>
      </c>
      <c r="Q152">
        <f>_xlfn.LOGNORM.DIST('Benign-NoIDS'!D20,V152,W152,TRUE)</f>
        <v>0.36832089445575888</v>
      </c>
      <c r="R152">
        <f t="shared" si="17"/>
        <v>0.17528059337831692</v>
      </c>
      <c r="S152">
        <f>R152-'Hostile-No IDS'!M53</f>
        <v>6.0126327538029503E-2</v>
      </c>
      <c r="U152">
        <f t="shared" si="16"/>
        <v>6.0126327538029507</v>
      </c>
      <c r="V152">
        <v>4.9261320326658096</v>
      </c>
      <c r="W152">
        <v>0.790896096945089</v>
      </c>
      <c r="X152">
        <v>224.00312404698801</v>
      </c>
      <c r="Y152">
        <v>52.410901467505198</v>
      </c>
    </row>
    <row r="153" spans="1:25" x14ac:dyDescent="0.45">
      <c r="A153">
        <v>65</v>
      </c>
      <c r="B153">
        <v>5</v>
      </c>
      <c r="C153">
        <v>5</v>
      </c>
      <c r="D153">
        <v>10</v>
      </c>
      <c r="E153">
        <v>197.898706896551</v>
      </c>
      <c r="F153">
        <v>0</v>
      </c>
      <c r="G153">
        <v>500</v>
      </c>
      <c r="H153" t="b">
        <v>1</v>
      </c>
      <c r="I153">
        <v>48.132780082987502</v>
      </c>
      <c r="J153">
        <v>3.0193965517241299</v>
      </c>
      <c r="K153">
        <v>9.1724137931034395</v>
      </c>
      <c r="L153">
        <v>1.42456896551724</v>
      </c>
      <c r="M153">
        <f t="shared" si="13"/>
        <v>5936.9612068965298</v>
      </c>
      <c r="N153">
        <f t="shared" si="18"/>
        <v>463.99999999999909</v>
      </c>
      <c r="O153" s="3">
        <f t="shared" si="14"/>
        <v>12.795175014863236</v>
      </c>
      <c r="P153">
        <f t="shared" si="15"/>
        <v>0.24066390041493751</v>
      </c>
      <c r="Q153">
        <f>_xlfn.LOGNORM.DIST('Benign-NoIDS'!D21,V153,W153,TRUE)</f>
        <v>0.3027805340837636</v>
      </c>
      <c r="R153">
        <f t="shared" si="17"/>
        <v>0.14573668860463296</v>
      </c>
      <c r="S153">
        <f>R153-'Hostile-No IDS'!M54</f>
        <v>6.1832425268801616E-2</v>
      </c>
      <c r="U153">
        <f t="shared" si="16"/>
        <v>6.1832425268801616</v>
      </c>
      <c r="V153">
        <v>4.8956032918669896</v>
      </c>
      <c r="W153">
        <v>0.82735238347294204</v>
      </c>
      <c r="X153">
        <v>222.667270292837</v>
      </c>
      <c r="Y153">
        <v>51.867219917012399</v>
      </c>
    </row>
    <row r="154" spans="1:25" x14ac:dyDescent="0.45">
      <c r="A154">
        <v>75</v>
      </c>
      <c r="B154">
        <v>5</v>
      </c>
      <c r="C154">
        <v>5</v>
      </c>
      <c r="D154">
        <v>10</v>
      </c>
      <c r="E154">
        <v>187.324618736383</v>
      </c>
      <c r="F154">
        <v>0</v>
      </c>
      <c r="G154">
        <v>500</v>
      </c>
      <c r="H154" t="b">
        <v>1</v>
      </c>
      <c r="I154">
        <v>47.8623566214807</v>
      </c>
      <c r="J154">
        <v>3.1372549019607798</v>
      </c>
      <c r="K154">
        <v>10.7516339869281</v>
      </c>
      <c r="L154">
        <v>1.5381263616557701</v>
      </c>
      <c r="M154">
        <f t="shared" si="13"/>
        <v>5619.7385620914902</v>
      </c>
      <c r="N154">
        <f t="shared" si="18"/>
        <v>458.99999999999989</v>
      </c>
      <c r="O154" s="3">
        <f t="shared" si="14"/>
        <v>12.243439133096931</v>
      </c>
      <c r="P154">
        <f t="shared" si="15"/>
        <v>0.2393117831074035</v>
      </c>
      <c r="Q154">
        <f>_xlfn.LOGNORM.DIST('Benign-NoIDS'!D22,V154,W154,TRUE)</f>
        <v>0.2722489104468061</v>
      </c>
      <c r="R154">
        <f t="shared" si="17"/>
        <v>0.13030474441614595</v>
      </c>
      <c r="S154">
        <f>R154-'Hostile-No IDS'!M55</f>
        <v>4.5443847976445378E-2</v>
      </c>
      <c r="U154">
        <f t="shared" si="16"/>
        <v>4.544384797644538</v>
      </c>
      <c r="V154">
        <v>4.8772066559390304</v>
      </c>
      <c r="W154">
        <v>0.78996822420892499</v>
      </c>
      <c r="X154">
        <v>202.407888543306</v>
      </c>
      <c r="Y154">
        <v>52.137643378519201</v>
      </c>
    </row>
    <row r="155" spans="1:25" x14ac:dyDescent="0.45">
      <c r="A155">
        <v>85</v>
      </c>
      <c r="B155">
        <v>5</v>
      </c>
      <c r="C155">
        <v>5</v>
      </c>
      <c r="D155">
        <v>10</v>
      </c>
      <c r="E155">
        <v>173.57</v>
      </c>
      <c r="F155">
        <v>0</v>
      </c>
      <c r="G155">
        <v>490</v>
      </c>
      <c r="H155" t="b">
        <v>0</v>
      </c>
      <c r="I155">
        <v>50.505050505050498</v>
      </c>
      <c r="J155">
        <v>2.9220000000000002</v>
      </c>
      <c r="K155">
        <v>11.875999999999999</v>
      </c>
      <c r="L155">
        <v>1.3859999999999999</v>
      </c>
      <c r="M155">
        <f t="shared" si="13"/>
        <v>5207.0999999999995</v>
      </c>
      <c r="N155">
        <f t="shared" si="18"/>
        <v>499.99999999999983</v>
      </c>
      <c r="O155" s="3">
        <f t="shared" si="14"/>
        <v>10.414200000000003</v>
      </c>
      <c r="P155">
        <f t="shared" si="15"/>
        <v>0.25252525252525249</v>
      </c>
      <c r="Q155">
        <f>_xlfn.LOGNORM.DIST('Benign-NoIDS'!D23,V155,W155,TRUE)</f>
        <v>0.2506663734469321</v>
      </c>
      <c r="R155">
        <f t="shared" si="17"/>
        <v>0.12659917850855154</v>
      </c>
      <c r="S155">
        <f>R155-'Hostile-No IDS'!M56</f>
        <v>2.567054502904309E-2</v>
      </c>
      <c r="U155">
        <f t="shared" si="16"/>
        <v>2.567054502904309</v>
      </c>
      <c r="V155">
        <v>4.7779814813632102</v>
      </c>
      <c r="W155">
        <v>0.76800300597726601</v>
      </c>
      <c r="X155">
        <v>240.37403448148399</v>
      </c>
      <c r="Y155">
        <v>49.494949494949402</v>
      </c>
    </row>
    <row r="156" spans="1:25" x14ac:dyDescent="0.45">
      <c r="A156">
        <v>0</v>
      </c>
      <c r="B156">
        <v>10</v>
      </c>
      <c r="C156">
        <v>5</v>
      </c>
      <c r="D156">
        <v>10</v>
      </c>
      <c r="E156">
        <v>907.73599999999999</v>
      </c>
      <c r="F156">
        <v>0</v>
      </c>
      <c r="G156">
        <v>349</v>
      </c>
      <c r="H156" t="b">
        <v>0</v>
      </c>
      <c r="I156">
        <v>58.892815076560602</v>
      </c>
      <c r="J156">
        <v>5.742</v>
      </c>
      <c r="K156">
        <v>0</v>
      </c>
      <c r="L156">
        <v>2.8959999999999999</v>
      </c>
      <c r="M156">
        <f t="shared" si="13"/>
        <v>27232.079999999998</v>
      </c>
      <c r="N156">
        <f t="shared" si="18"/>
        <v>499.99999999999875</v>
      </c>
      <c r="O156" s="3">
        <f t="shared" si="14"/>
        <v>54.464160000000135</v>
      </c>
      <c r="P156">
        <f t="shared" si="15"/>
        <v>0.294464075382803</v>
      </c>
      <c r="Q156">
        <f>_xlfn.LOGNORM.DIST('Benign-NoIDS'!D13,V156,W156,TRUE)</f>
        <v>0.79393575592232479</v>
      </c>
      <c r="R156">
        <f t="shared" si="17"/>
        <v>0.46757111656202827</v>
      </c>
      <c r="S156">
        <f>R156-'Hostile-No IDS'!M57</f>
        <v>0.32909821098139386</v>
      </c>
      <c r="U156">
        <f t="shared" si="16"/>
        <v>32.909821098139389</v>
      </c>
      <c r="V156">
        <v>6.2412355168802902</v>
      </c>
      <c r="W156">
        <v>1.1354266329351499</v>
      </c>
      <c r="X156">
        <v>1009.63013838567</v>
      </c>
      <c r="Y156">
        <v>41.107184923439299</v>
      </c>
    </row>
    <row r="157" spans="1:25" x14ac:dyDescent="0.45">
      <c r="A157">
        <v>0</v>
      </c>
      <c r="B157">
        <v>10</v>
      </c>
      <c r="C157">
        <v>5</v>
      </c>
      <c r="D157">
        <v>10</v>
      </c>
      <c r="E157">
        <v>875.00800000000004</v>
      </c>
      <c r="F157">
        <v>0</v>
      </c>
      <c r="G157">
        <v>317</v>
      </c>
      <c r="H157" t="b">
        <v>0</v>
      </c>
      <c r="I157">
        <v>61.199510403916697</v>
      </c>
      <c r="J157">
        <v>5.7880000000000003</v>
      </c>
      <c r="K157">
        <v>0</v>
      </c>
      <c r="L157">
        <v>3.0259999999999998</v>
      </c>
      <c r="M157">
        <f t="shared" si="13"/>
        <v>26250.240000000002</v>
      </c>
      <c r="N157">
        <f t="shared" si="18"/>
        <v>499.99999999999858</v>
      </c>
      <c r="O157" s="3">
        <f t="shared" si="14"/>
        <v>52.500480000000152</v>
      </c>
      <c r="P157">
        <f t="shared" si="15"/>
        <v>0.30599755201958351</v>
      </c>
      <c r="Q157">
        <f>_xlfn.LOGNORM.DIST('Benign-NoIDS'!D14,V157,W157,TRUE)</f>
        <v>0.81215345129926308</v>
      </c>
      <c r="R157">
        <f t="shared" si="17"/>
        <v>0.49703393592366107</v>
      </c>
      <c r="S157">
        <f>R157-'Hostile-No IDS'!M58</f>
        <v>0.37027886459236209</v>
      </c>
      <c r="U157">
        <f t="shared" si="16"/>
        <v>37.027886459236207</v>
      </c>
      <c r="V157">
        <v>6.2085978186488697</v>
      </c>
      <c r="W157">
        <v>1.11005771410596</v>
      </c>
      <c r="X157">
        <v>1055.8682832622601</v>
      </c>
      <c r="Y157">
        <v>38.800489596083203</v>
      </c>
    </row>
    <row r="158" spans="1:25" x14ac:dyDescent="0.45">
      <c r="A158">
        <v>5</v>
      </c>
      <c r="B158">
        <v>10</v>
      </c>
      <c r="C158">
        <v>5</v>
      </c>
      <c r="D158">
        <v>10</v>
      </c>
      <c r="E158">
        <v>664.68444444444401</v>
      </c>
      <c r="F158">
        <v>0</v>
      </c>
      <c r="G158">
        <v>500</v>
      </c>
      <c r="H158" t="b">
        <v>1</v>
      </c>
      <c r="I158">
        <v>47.368421052631497</v>
      </c>
      <c r="J158">
        <v>5.4511111111111097</v>
      </c>
      <c r="K158">
        <v>1.0644444444444401</v>
      </c>
      <c r="L158">
        <v>2.7733333333333299</v>
      </c>
      <c r="M158">
        <f t="shared" si="13"/>
        <v>19940.533333333322</v>
      </c>
      <c r="N158">
        <f t="shared" si="18"/>
        <v>449.99999999999858</v>
      </c>
      <c r="O158" s="3">
        <f t="shared" si="14"/>
        <v>44.31229629629641</v>
      </c>
      <c r="P158">
        <f t="shared" si="15"/>
        <v>0.23684210526315749</v>
      </c>
      <c r="Q158">
        <f>_xlfn.LOGNORM.DIST('Benign-NoIDS'!D15,V158,W158,TRUE)</f>
        <v>0.79218414955558525</v>
      </c>
      <c r="R158">
        <f t="shared" si="17"/>
        <v>0.37524512347369765</v>
      </c>
      <c r="S158">
        <f>R158-'Hostile-No IDS'!M59</f>
        <v>0.27268770583683266</v>
      </c>
      <c r="U158">
        <f t="shared" si="16"/>
        <v>27.268770583683267</v>
      </c>
      <c r="V158">
        <v>6.0045346427648099</v>
      </c>
      <c r="W158">
        <v>1.0338047257996701</v>
      </c>
      <c r="X158">
        <v>748.18800144321199</v>
      </c>
      <c r="Y158">
        <v>52.631578947368403</v>
      </c>
    </row>
    <row r="159" spans="1:25" x14ac:dyDescent="0.45">
      <c r="A159">
        <v>15</v>
      </c>
      <c r="B159">
        <v>10</v>
      </c>
      <c r="C159">
        <v>5</v>
      </c>
      <c r="D159">
        <v>10</v>
      </c>
      <c r="E159">
        <v>441.06177606177602</v>
      </c>
      <c r="F159">
        <v>0</v>
      </c>
      <c r="G159">
        <v>500</v>
      </c>
      <c r="H159" t="b">
        <v>1</v>
      </c>
      <c r="I159">
        <v>34.123847167325401</v>
      </c>
      <c r="J159">
        <v>5.3127413127413101</v>
      </c>
      <c r="K159">
        <v>2.6023166023165998</v>
      </c>
      <c r="L159">
        <v>2.7683397683397599</v>
      </c>
      <c r="M159">
        <f t="shared" si="13"/>
        <v>13231.85328185328</v>
      </c>
      <c r="N159">
        <f t="shared" si="18"/>
        <v>258.9999999999996</v>
      </c>
      <c r="O159" s="3">
        <f t="shared" si="14"/>
        <v>51.088236609472204</v>
      </c>
      <c r="P159">
        <f t="shared" si="15"/>
        <v>0.170619235836627</v>
      </c>
      <c r="Q159">
        <f>_xlfn.LOGNORM.DIST('Benign-NoIDS'!D16,V159,W159,TRUE)</f>
        <v>0.72947718284095886</v>
      </c>
      <c r="R159">
        <f t="shared" si="17"/>
        <v>0.24892567899315968</v>
      </c>
      <c r="S159">
        <f>R159-'Hostile-No IDS'!M60</f>
        <v>0.15498120209189281</v>
      </c>
      <c r="U159">
        <f t="shared" si="16"/>
        <v>15.498120209189281</v>
      </c>
      <c r="V159">
        <v>5.6370730349309301</v>
      </c>
      <c r="W159">
        <v>0.98257117497645396</v>
      </c>
      <c r="X159">
        <v>492.89818834714998</v>
      </c>
      <c r="Y159">
        <v>65.876152832674506</v>
      </c>
    </row>
    <row r="160" spans="1:25" x14ac:dyDescent="0.45">
      <c r="A160">
        <v>25</v>
      </c>
      <c r="B160">
        <v>10</v>
      </c>
      <c r="C160">
        <v>5</v>
      </c>
      <c r="D160">
        <v>10</v>
      </c>
      <c r="E160">
        <v>319.30451127819498</v>
      </c>
      <c r="F160">
        <v>0</v>
      </c>
      <c r="G160">
        <v>500</v>
      </c>
      <c r="H160" t="b">
        <v>1</v>
      </c>
      <c r="I160">
        <v>34.725848563968597</v>
      </c>
      <c r="J160">
        <v>5.8834586466165399</v>
      </c>
      <c r="K160">
        <v>3.8157894736842102</v>
      </c>
      <c r="L160">
        <v>3.19172932330827</v>
      </c>
      <c r="M160">
        <f t="shared" si="13"/>
        <v>9579.13533834585</v>
      </c>
      <c r="N160">
        <f t="shared" si="18"/>
        <v>265.9999999999992</v>
      </c>
      <c r="O160" s="3">
        <f t="shared" si="14"/>
        <v>36.011786986262699</v>
      </c>
      <c r="P160">
        <f t="shared" si="15"/>
        <v>0.17362924281984299</v>
      </c>
      <c r="Q160">
        <f>_xlfn.LOGNORM.DIST('Benign-NoIDS'!D17,V160,W160,TRUE)</f>
        <v>0.66403257074777688</v>
      </c>
      <c r="R160">
        <f t="shared" si="17"/>
        <v>0.23059094493330065</v>
      </c>
      <c r="S160">
        <f>R160-'Hostile-No IDS'!M61</f>
        <v>0.1439759304460036</v>
      </c>
      <c r="U160">
        <f t="shared" si="16"/>
        <v>14.397593044600359</v>
      </c>
      <c r="V160">
        <v>5.3769893517179197</v>
      </c>
      <c r="W160">
        <v>0.90703637822836203</v>
      </c>
      <c r="X160">
        <v>311.28491065615901</v>
      </c>
      <c r="Y160">
        <v>65.274151436031303</v>
      </c>
    </row>
    <row r="161" spans="1:25" x14ac:dyDescent="0.45">
      <c r="A161">
        <v>35</v>
      </c>
      <c r="B161">
        <v>10</v>
      </c>
      <c r="C161">
        <v>5</v>
      </c>
      <c r="D161">
        <v>10</v>
      </c>
      <c r="E161">
        <v>267.159468438538</v>
      </c>
      <c r="F161">
        <v>0</v>
      </c>
      <c r="G161">
        <v>500</v>
      </c>
      <c r="H161" t="b">
        <v>1</v>
      </c>
      <c r="I161">
        <v>37.578027465667901</v>
      </c>
      <c r="J161">
        <v>6.34883720930232</v>
      </c>
      <c r="K161">
        <v>5.3255813953488298</v>
      </c>
      <c r="L161">
        <v>3.4352159468438499</v>
      </c>
      <c r="M161">
        <f t="shared" si="13"/>
        <v>8014.7840531561396</v>
      </c>
      <c r="N161">
        <f t="shared" si="18"/>
        <v>300.99999999999977</v>
      </c>
      <c r="O161" s="3">
        <f t="shared" si="14"/>
        <v>26.627189545369255</v>
      </c>
      <c r="P161">
        <f t="shared" si="15"/>
        <v>0.18789013732833951</v>
      </c>
      <c r="Q161">
        <f>_xlfn.LOGNORM.DIST('Benign-NoIDS'!D18,V161,W161,TRUE)</f>
        <v>0.47672807716636101</v>
      </c>
      <c r="R161">
        <f t="shared" si="17"/>
        <v>0.17914500777412562</v>
      </c>
      <c r="S161">
        <f>R161-'Hostile-No IDS'!M62</f>
        <v>0.12916153038376946</v>
      </c>
      <c r="U161">
        <f t="shared" si="16"/>
        <v>12.916153038376946</v>
      </c>
      <c r="V161">
        <v>5.2645249079132599</v>
      </c>
      <c r="W161">
        <v>0.83508713084125497</v>
      </c>
      <c r="X161">
        <v>229.23513652663101</v>
      </c>
      <c r="Y161">
        <v>62.421972534331999</v>
      </c>
    </row>
    <row r="162" spans="1:25" x14ac:dyDescent="0.45">
      <c r="A162">
        <v>45</v>
      </c>
      <c r="B162">
        <v>10</v>
      </c>
      <c r="C162">
        <v>5</v>
      </c>
      <c r="D162">
        <v>10</v>
      </c>
      <c r="E162">
        <v>256.57324840764301</v>
      </c>
      <c r="F162">
        <v>0</v>
      </c>
      <c r="G162">
        <v>500</v>
      </c>
      <c r="H162" t="b">
        <v>1</v>
      </c>
      <c r="I162">
        <v>38.5749385749385</v>
      </c>
      <c r="J162">
        <v>6.4554140127388502</v>
      </c>
      <c r="K162">
        <v>7.0318471337579602</v>
      </c>
      <c r="L162">
        <v>3.7165605095541401</v>
      </c>
      <c r="M162">
        <f t="shared" si="13"/>
        <v>7697.1974522292903</v>
      </c>
      <c r="N162">
        <f t="shared" si="18"/>
        <v>313.99999999999898</v>
      </c>
      <c r="O162" s="3">
        <f t="shared" si="14"/>
        <v>24.513367682258966</v>
      </c>
      <c r="P162">
        <f t="shared" si="15"/>
        <v>0.1928746928746925</v>
      </c>
      <c r="Q162">
        <f>_xlfn.LOGNORM.DIST('Benign-NoIDS'!D19,V162,W162,TRUE)</f>
        <v>0.36665847658841022</v>
      </c>
      <c r="R162">
        <f t="shared" si="17"/>
        <v>0.14143828212378451</v>
      </c>
      <c r="S162">
        <f>R162-'Hostile-No IDS'!M63</f>
        <v>9.1063927790840299E-2</v>
      </c>
      <c r="U162">
        <f t="shared" si="16"/>
        <v>9.1063927790840307</v>
      </c>
      <c r="V162">
        <v>5.1407665577931896</v>
      </c>
      <c r="W162">
        <v>0.87115137391573605</v>
      </c>
      <c r="X162">
        <v>286.43093394576499</v>
      </c>
      <c r="Y162">
        <v>61.425061425061401</v>
      </c>
    </row>
    <row r="163" spans="1:25" x14ac:dyDescent="0.45">
      <c r="A163">
        <v>55</v>
      </c>
      <c r="B163">
        <v>10</v>
      </c>
      <c r="C163">
        <v>5</v>
      </c>
      <c r="D163">
        <v>10</v>
      </c>
      <c r="E163">
        <v>235.06287425149699</v>
      </c>
      <c r="F163">
        <v>0</v>
      </c>
      <c r="G163">
        <v>500</v>
      </c>
      <c r="H163" t="b">
        <v>1</v>
      </c>
      <c r="I163">
        <v>40.047961630695397</v>
      </c>
      <c r="J163">
        <v>6.4191616766467003</v>
      </c>
      <c r="K163">
        <v>8.6646706586826294</v>
      </c>
      <c r="L163">
        <v>3.4281437125748502</v>
      </c>
      <c r="M163">
        <f t="shared" si="13"/>
        <v>7051.8862275449101</v>
      </c>
      <c r="N163">
        <f t="shared" si="18"/>
        <v>333.99999999999932</v>
      </c>
      <c r="O163" s="3">
        <f t="shared" si="14"/>
        <v>21.11343181899678</v>
      </c>
      <c r="P163">
        <f t="shared" si="15"/>
        <v>0.20023980815347697</v>
      </c>
      <c r="Q163">
        <f>_xlfn.LOGNORM.DIST('Benign-NoIDS'!D20,V163,W163,TRUE)</f>
        <v>0.31438848069985165</v>
      </c>
      <c r="R163">
        <f t="shared" si="17"/>
        <v>0.12590617812200278</v>
      </c>
      <c r="S163">
        <f>R163-'Hostile-No IDS'!M64</f>
        <v>8.9807502837971842E-2</v>
      </c>
      <c r="U163">
        <f t="shared" si="16"/>
        <v>8.9807502837971835</v>
      </c>
      <c r="V163">
        <v>5.0718888073828197</v>
      </c>
      <c r="W163">
        <v>0.85166818138725997</v>
      </c>
      <c r="X163">
        <v>269.07803706164998</v>
      </c>
      <c r="Y163">
        <v>59.952038369304503</v>
      </c>
    </row>
    <row r="164" spans="1:25" x14ac:dyDescent="0.45">
      <c r="A164">
        <v>65</v>
      </c>
      <c r="B164">
        <v>10</v>
      </c>
      <c r="C164">
        <v>5</v>
      </c>
      <c r="D164">
        <v>10</v>
      </c>
      <c r="E164">
        <v>181.98028169014</v>
      </c>
      <c r="F164">
        <v>0</v>
      </c>
      <c r="G164">
        <v>500</v>
      </c>
      <c r="H164" t="b">
        <v>1</v>
      </c>
      <c r="I164">
        <v>41.520467836257303</v>
      </c>
      <c r="J164">
        <v>6.1718309859154896</v>
      </c>
      <c r="K164">
        <v>8.5971830985915396</v>
      </c>
      <c r="L164">
        <v>3.5042253521126701</v>
      </c>
      <c r="M164">
        <f t="shared" si="13"/>
        <v>5459.4084507041998</v>
      </c>
      <c r="N164">
        <f t="shared" si="18"/>
        <v>354.99999999999989</v>
      </c>
      <c r="O164" s="3">
        <f t="shared" si="14"/>
        <v>15.378615354096343</v>
      </c>
      <c r="P164">
        <f t="shared" si="15"/>
        <v>0.20760233918128651</v>
      </c>
      <c r="Q164">
        <f>_xlfn.LOGNORM.DIST('Benign-NoIDS'!D21,V164,W164,TRUE)</f>
        <v>0.30598581176856071</v>
      </c>
      <c r="R164">
        <f t="shared" si="17"/>
        <v>0.12704674055887605</v>
      </c>
      <c r="S164">
        <f>R164-'Hostile-No IDS'!M65</f>
        <v>8.0346592905613357E-2</v>
      </c>
      <c r="U164">
        <f t="shared" si="16"/>
        <v>8.0346592905613363</v>
      </c>
      <c r="V164">
        <v>4.8624925275448696</v>
      </c>
      <c r="W164">
        <v>0.77701717192388298</v>
      </c>
      <c r="X164">
        <v>191.55051893692399</v>
      </c>
      <c r="Y164">
        <v>58.479532163742597</v>
      </c>
    </row>
    <row r="165" spans="1:25" x14ac:dyDescent="0.45">
      <c r="A165">
        <v>75</v>
      </c>
      <c r="B165">
        <v>10</v>
      </c>
      <c r="C165">
        <v>5</v>
      </c>
      <c r="D165">
        <v>10</v>
      </c>
      <c r="E165">
        <v>184.28354430379699</v>
      </c>
      <c r="F165">
        <v>0</v>
      </c>
      <c r="G165">
        <v>500</v>
      </c>
      <c r="H165" t="b">
        <v>1</v>
      </c>
      <c r="I165">
        <v>44.134078212290497</v>
      </c>
      <c r="J165">
        <v>6.3113924050632901</v>
      </c>
      <c r="K165">
        <v>10.653164556962</v>
      </c>
      <c r="L165">
        <v>3.6050632911392402</v>
      </c>
      <c r="M165">
        <f t="shared" si="13"/>
        <v>5528.5063291139095</v>
      </c>
      <c r="N165">
        <f t="shared" si="18"/>
        <v>394.99999999999989</v>
      </c>
      <c r="O165" s="3">
        <f t="shared" si="14"/>
        <v>13.996218554718762</v>
      </c>
      <c r="P165">
        <f t="shared" si="15"/>
        <v>0.22067039106145248</v>
      </c>
      <c r="Q165">
        <f>_xlfn.LOGNORM.DIST('Benign-NoIDS'!D22,V165,W165,TRUE)</f>
        <v>0.27754276622684415</v>
      </c>
      <c r="R165">
        <f t="shared" si="17"/>
        <v>0.12249094151910997</v>
      </c>
      <c r="S165">
        <f>R165-'Hostile-No IDS'!M66</f>
        <v>8.1749894565744274E-2</v>
      </c>
      <c r="U165">
        <f t="shared" si="16"/>
        <v>8.1749894565744281</v>
      </c>
      <c r="V165">
        <v>4.8577100743200203</v>
      </c>
      <c r="W165">
        <v>0.77817337153336097</v>
      </c>
      <c r="X165">
        <v>221.19150259423</v>
      </c>
      <c r="Y165">
        <v>55.865921787709397</v>
      </c>
    </row>
    <row r="166" spans="1:25" x14ac:dyDescent="0.45">
      <c r="A166">
        <v>85</v>
      </c>
      <c r="B166">
        <v>10</v>
      </c>
      <c r="C166">
        <v>5</v>
      </c>
      <c r="D166">
        <v>10</v>
      </c>
      <c r="E166">
        <v>195.88598574821799</v>
      </c>
      <c r="F166">
        <v>0</v>
      </c>
      <c r="G166">
        <v>500</v>
      </c>
      <c r="H166" t="b">
        <v>1</v>
      </c>
      <c r="I166">
        <v>45.711183496199702</v>
      </c>
      <c r="J166">
        <v>6.2874109263657898</v>
      </c>
      <c r="K166">
        <v>13.3871733966745</v>
      </c>
      <c r="L166">
        <v>3.61520190023752</v>
      </c>
      <c r="M166">
        <f t="shared" si="13"/>
        <v>5876.5795724465397</v>
      </c>
      <c r="N166">
        <f t="shared" si="18"/>
        <v>420.99999999999864</v>
      </c>
      <c r="O166" s="3">
        <f t="shared" si="14"/>
        <v>13.958621312224604</v>
      </c>
      <c r="P166">
        <f t="shared" si="15"/>
        <v>0.22855591748099852</v>
      </c>
      <c r="Q166">
        <f>_xlfn.LOGNORM.DIST('Benign-NoIDS'!D23,V166,W166,TRUE)</f>
        <v>0.22863139008680627</v>
      </c>
      <c r="R166">
        <f t="shared" si="17"/>
        <v>0.10451011425249215</v>
      </c>
      <c r="S166">
        <f>R166-'Hostile-No IDS'!M67</f>
        <v>6.8039410636280676E-2</v>
      </c>
      <c r="U166">
        <f t="shared" si="16"/>
        <v>6.8039410636280673</v>
      </c>
      <c r="V166">
        <v>4.8763636280542304</v>
      </c>
      <c r="W166">
        <v>0.82703079921485501</v>
      </c>
      <c r="X166">
        <v>233.68379392081999</v>
      </c>
      <c r="Y166">
        <v>54.288816503800199</v>
      </c>
    </row>
    <row r="167" spans="1:25" x14ac:dyDescent="0.45">
      <c r="A167">
        <v>0</v>
      </c>
      <c r="B167">
        <v>1</v>
      </c>
      <c r="C167">
        <v>5</v>
      </c>
      <c r="D167">
        <v>15</v>
      </c>
      <c r="E167">
        <v>1168.0139999999999</v>
      </c>
      <c r="F167">
        <v>0</v>
      </c>
      <c r="G167">
        <v>358</v>
      </c>
      <c r="H167" t="b">
        <v>0</v>
      </c>
      <c r="I167">
        <v>58.2750582750582</v>
      </c>
      <c r="J167">
        <v>0.58599999999999997</v>
      </c>
      <c r="K167">
        <v>0</v>
      </c>
      <c r="L167">
        <v>4.3999999999999997E-2</v>
      </c>
      <c r="M167">
        <f t="shared" si="13"/>
        <v>35040.42</v>
      </c>
      <c r="N167">
        <f t="shared" si="18"/>
        <v>499.99999999999847</v>
      </c>
      <c r="O167" s="3">
        <f t="shared" si="14"/>
        <v>70.080840000000208</v>
      </c>
      <c r="P167">
        <f t="shared" si="15"/>
        <v>0.291375291375291</v>
      </c>
      <c r="Q167">
        <f>_xlfn.LOGNORM.DIST('Benign-NoIDS'!D24,V167,W167,TRUE)</f>
        <v>0.81270587230629199</v>
      </c>
      <c r="R167">
        <f t="shared" si="17"/>
        <v>0.47360482069131171</v>
      </c>
      <c r="S167">
        <f>R167-'Hostile-No IDS'!M68</f>
        <v>-4.6089427298812158E-3</v>
      </c>
      <c r="U167">
        <f t="shared" si="16"/>
        <v>-0.46089427298812158</v>
      </c>
      <c r="V167">
        <v>6.7372381575127003</v>
      </c>
      <c r="W167">
        <v>0.86762578569842497</v>
      </c>
      <c r="X167">
        <v>1021.2624970985401</v>
      </c>
      <c r="Y167">
        <v>41.724941724941701</v>
      </c>
    </row>
    <row r="168" spans="1:25" x14ac:dyDescent="0.45">
      <c r="A168">
        <v>0</v>
      </c>
      <c r="B168">
        <v>1</v>
      </c>
      <c r="C168">
        <v>5</v>
      </c>
      <c r="D168">
        <v>15</v>
      </c>
      <c r="E168">
        <v>1071.0060000000001</v>
      </c>
      <c r="F168">
        <v>0</v>
      </c>
      <c r="G168">
        <v>361</v>
      </c>
      <c r="H168" t="b">
        <v>0</v>
      </c>
      <c r="I168">
        <v>58.072009291521397</v>
      </c>
      <c r="J168">
        <v>0.59799999999999998</v>
      </c>
      <c r="K168">
        <v>0</v>
      </c>
      <c r="L168">
        <v>4.2000000000000003E-2</v>
      </c>
      <c r="M168">
        <f t="shared" si="13"/>
        <v>32130.180000000004</v>
      </c>
      <c r="N168">
        <f t="shared" si="18"/>
        <v>499.99999999999818</v>
      </c>
      <c r="O168" s="3">
        <f t="shared" si="14"/>
        <v>64.260360000000247</v>
      </c>
      <c r="P168">
        <f t="shared" si="15"/>
        <v>0.29036004645760699</v>
      </c>
      <c r="Q168">
        <f>_xlfn.LOGNORM.DIST('Benign-NoIDS'!D25,V168,W168,TRUE)</f>
        <v>0.80049078829211429</v>
      </c>
      <c r="R168">
        <f t="shared" si="17"/>
        <v>0.46486108495476947</v>
      </c>
      <c r="S168">
        <f>R168-'Hostile-No IDS'!M69</f>
        <v>2.4300466002877996E-2</v>
      </c>
      <c r="U168">
        <f t="shared" si="16"/>
        <v>2.4300466002877998</v>
      </c>
      <c r="V168">
        <v>6.6691898394433897</v>
      </c>
      <c r="W168">
        <v>0.83677577087945798</v>
      </c>
      <c r="X168">
        <v>868.44734529336495</v>
      </c>
      <c r="Y168">
        <v>41.927990708478497</v>
      </c>
    </row>
    <row r="169" spans="1:25" x14ac:dyDescent="0.45">
      <c r="A169">
        <v>5</v>
      </c>
      <c r="B169">
        <v>1</v>
      </c>
      <c r="C169">
        <v>5</v>
      </c>
      <c r="D169">
        <v>15</v>
      </c>
      <c r="E169">
        <v>945.67037861915298</v>
      </c>
      <c r="F169">
        <v>0</v>
      </c>
      <c r="G169">
        <v>500</v>
      </c>
      <c r="H169" t="b">
        <v>1</v>
      </c>
      <c r="I169">
        <v>47.312961011591099</v>
      </c>
      <c r="J169">
        <v>0.56347438752783896</v>
      </c>
      <c r="K169">
        <v>1.5077951002227099</v>
      </c>
      <c r="L169">
        <v>6.0133630289532197E-2</v>
      </c>
      <c r="M169">
        <f t="shared" si="13"/>
        <v>28370.111358574588</v>
      </c>
      <c r="N169">
        <f t="shared" si="18"/>
        <v>448.99999999999915</v>
      </c>
      <c r="O169" s="3">
        <f t="shared" si="14"/>
        <v>63.185103248495864</v>
      </c>
      <c r="P169">
        <f t="shared" si="15"/>
        <v>0.23656480505795549</v>
      </c>
      <c r="Q169">
        <f>_xlfn.LOGNORM.DIST('Benign-NoIDS'!D26,V169,W169,TRUE)</f>
        <v>0.75159323636745945</v>
      </c>
      <c r="R169">
        <f t="shared" si="17"/>
        <v>0.35560101488829182</v>
      </c>
      <c r="S169">
        <f>R169-'Hostile-No IDS'!M70</f>
        <v>-4.6473903985897846E-2</v>
      </c>
      <c r="U169">
        <f t="shared" si="16"/>
        <v>-4.6473903985897849</v>
      </c>
      <c r="V169">
        <v>6.4929405636775401</v>
      </c>
      <c r="W169">
        <v>0.89045721281145396</v>
      </c>
      <c r="X169">
        <v>859.855076576491</v>
      </c>
      <c r="Y169">
        <v>52.687038988408801</v>
      </c>
    </row>
    <row r="170" spans="1:25" x14ac:dyDescent="0.45">
      <c r="A170">
        <v>15</v>
      </c>
      <c r="B170">
        <v>1</v>
      </c>
      <c r="C170">
        <v>5</v>
      </c>
      <c r="D170">
        <v>15</v>
      </c>
      <c r="E170">
        <v>601.32399999999996</v>
      </c>
      <c r="F170">
        <v>0</v>
      </c>
      <c r="G170">
        <v>500</v>
      </c>
      <c r="H170" t="b">
        <v>1</v>
      </c>
      <c r="I170">
        <v>33.3333333333333</v>
      </c>
      <c r="J170">
        <v>0.64800000000000002</v>
      </c>
      <c r="K170">
        <v>3.8079999999999998</v>
      </c>
      <c r="L170">
        <v>4.8000000000000001E-2</v>
      </c>
      <c r="M170">
        <f t="shared" si="13"/>
        <v>18039.719999999998</v>
      </c>
      <c r="N170">
        <f t="shared" si="18"/>
        <v>249.99999999999963</v>
      </c>
      <c r="O170" s="3">
        <f t="shared" si="14"/>
        <v>72.158880000000096</v>
      </c>
      <c r="P170">
        <f t="shared" si="15"/>
        <v>0.16666666666666649</v>
      </c>
      <c r="Q170">
        <f>_xlfn.LOGNORM.DIST('Benign-NoIDS'!D27,V170,W170,TRUE)</f>
        <v>0.72753166714353801</v>
      </c>
      <c r="R170">
        <f t="shared" si="17"/>
        <v>0.24251055571451241</v>
      </c>
      <c r="S170">
        <f>R170-'Hostile-No IDS'!M71</f>
        <v>-8.3622593759945518E-2</v>
      </c>
      <c r="U170">
        <f t="shared" si="16"/>
        <v>-8.3622593759945509</v>
      </c>
      <c r="V170">
        <v>6.1058669939626196</v>
      </c>
      <c r="W170">
        <v>0.81621802413518896</v>
      </c>
      <c r="X170">
        <v>500.07636668218601</v>
      </c>
      <c r="Y170">
        <v>66.6666666666666</v>
      </c>
    </row>
    <row r="171" spans="1:25" x14ac:dyDescent="0.45">
      <c r="A171">
        <v>25</v>
      </c>
      <c r="B171">
        <v>1</v>
      </c>
      <c r="C171">
        <v>5</v>
      </c>
      <c r="D171">
        <v>15</v>
      </c>
      <c r="E171">
        <v>424.95061728395001</v>
      </c>
      <c r="F171">
        <v>0</v>
      </c>
      <c r="G171">
        <v>500</v>
      </c>
      <c r="H171" t="b">
        <v>1</v>
      </c>
      <c r="I171">
        <v>32.705248990578703</v>
      </c>
      <c r="J171">
        <v>0.75720164609053497</v>
      </c>
      <c r="K171">
        <v>5.1028806584362103</v>
      </c>
      <c r="L171">
        <v>5.3497942386831199E-2</v>
      </c>
      <c r="M171">
        <f t="shared" si="13"/>
        <v>12748.5185185185</v>
      </c>
      <c r="N171">
        <f t="shared" si="18"/>
        <v>242.9999999999996</v>
      </c>
      <c r="O171" s="3">
        <f t="shared" si="14"/>
        <v>52.46303917085811</v>
      </c>
      <c r="P171">
        <f t="shared" si="15"/>
        <v>0.1635262449528935</v>
      </c>
      <c r="Q171">
        <f>_xlfn.LOGNORM.DIST('Benign-NoIDS'!D28,V171,W171,TRUE)</f>
        <v>0.6405154214008002</v>
      </c>
      <c r="R171">
        <f t="shared" si="17"/>
        <v>0.20948216339218612</v>
      </c>
      <c r="S171">
        <f>R171-'Hostile-No IDS'!M72</f>
        <v>-8.4134438199953532E-2</v>
      </c>
      <c r="U171">
        <f t="shared" si="16"/>
        <v>-8.4134438199953525</v>
      </c>
      <c r="V171">
        <v>5.8327073967213998</v>
      </c>
      <c r="W171">
        <v>0.70884025042419696</v>
      </c>
      <c r="X171">
        <v>317.15712538010098</v>
      </c>
      <c r="Y171">
        <v>67.294751009421205</v>
      </c>
    </row>
    <row r="172" spans="1:25" x14ac:dyDescent="0.45">
      <c r="A172">
        <v>35</v>
      </c>
      <c r="B172">
        <v>1</v>
      </c>
      <c r="C172">
        <v>5</v>
      </c>
      <c r="D172">
        <v>15</v>
      </c>
      <c r="E172">
        <v>318.78971962616799</v>
      </c>
      <c r="F172">
        <v>0</v>
      </c>
      <c r="G172">
        <v>500</v>
      </c>
      <c r="H172" t="b">
        <v>1</v>
      </c>
      <c r="I172">
        <v>29.9719887955182</v>
      </c>
      <c r="J172">
        <v>0.76168224299065401</v>
      </c>
      <c r="K172">
        <v>6.2336448598130803</v>
      </c>
      <c r="L172">
        <v>4.2056074766355103E-2</v>
      </c>
      <c r="M172">
        <f t="shared" si="13"/>
        <v>9563.6915887850391</v>
      </c>
      <c r="N172">
        <f t="shared" si="18"/>
        <v>213.99999999999994</v>
      </c>
      <c r="O172" s="3">
        <f t="shared" si="14"/>
        <v>44.690147611145058</v>
      </c>
      <c r="P172">
        <f t="shared" si="15"/>
        <v>0.149859943977591</v>
      </c>
      <c r="Q172">
        <f>_xlfn.LOGNORM.DIST('Benign-NoIDS'!D29,V172,W172,TRUE)</f>
        <v>0.59615663981573153</v>
      </c>
      <c r="R172">
        <f t="shared" si="17"/>
        <v>0.17868000128930886</v>
      </c>
      <c r="S172">
        <f>R172-'Hostile-No IDS'!M73</f>
        <v>-6.9082788082846402E-2</v>
      </c>
      <c r="U172">
        <f t="shared" si="16"/>
        <v>-6.9082788082846402</v>
      </c>
      <c r="V172">
        <v>5.5561415242715997</v>
      </c>
      <c r="W172">
        <v>0.67779505302801801</v>
      </c>
      <c r="X172">
        <v>244.95381894337601</v>
      </c>
      <c r="Y172">
        <v>70.0280112044817</v>
      </c>
    </row>
    <row r="173" spans="1:25" x14ac:dyDescent="0.45">
      <c r="A173">
        <v>45</v>
      </c>
      <c r="B173">
        <v>1</v>
      </c>
      <c r="C173">
        <v>5</v>
      </c>
      <c r="D173">
        <v>15</v>
      </c>
      <c r="E173">
        <v>254.51712328767101</v>
      </c>
      <c r="F173">
        <v>0</v>
      </c>
      <c r="G173">
        <v>500</v>
      </c>
      <c r="H173" t="b">
        <v>1</v>
      </c>
      <c r="I173">
        <v>36.868686868686801</v>
      </c>
      <c r="J173">
        <v>0.78082191780821897</v>
      </c>
      <c r="K173">
        <v>7.75</v>
      </c>
      <c r="L173">
        <v>9.2465753424657501E-2</v>
      </c>
      <c r="M173">
        <f t="shared" si="13"/>
        <v>7635.5136986301304</v>
      </c>
      <c r="N173">
        <f t="shared" si="18"/>
        <v>291.9999999999992</v>
      </c>
      <c r="O173" s="3">
        <f t="shared" si="14"/>
        <v>26.149019515856683</v>
      </c>
      <c r="P173">
        <f t="shared" si="15"/>
        <v>0.184343434343434</v>
      </c>
      <c r="Q173">
        <f>_xlfn.LOGNORM.DIST('Benign-NoIDS'!D30,V173,W173,TRUE)</f>
        <v>0.49688781220548489</v>
      </c>
      <c r="R173">
        <f t="shared" si="17"/>
        <v>0.18319601157070875</v>
      </c>
      <c r="S173">
        <f>R173-'Hostile-No IDS'!M74</f>
        <v>-5.8743119333067306E-3</v>
      </c>
      <c r="U173">
        <f t="shared" si="16"/>
        <v>-0.58743119333067306</v>
      </c>
      <c r="V173">
        <v>5.3617825312154102</v>
      </c>
      <c r="W173">
        <v>0.62014106198313201</v>
      </c>
      <c r="X173">
        <v>167.272037154119</v>
      </c>
      <c r="Y173">
        <v>63.1313131313131</v>
      </c>
    </row>
    <row r="174" spans="1:25" x14ac:dyDescent="0.45">
      <c r="A174">
        <v>55</v>
      </c>
      <c r="B174">
        <v>1</v>
      </c>
      <c r="C174">
        <v>5</v>
      </c>
      <c r="D174">
        <v>15</v>
      </c>
      <c r="E174">
        <v>213.69077306733101</v>
      </c>
      <c r="F174">
        <v>0</v>
      </c>
      <c r="G174">
        <v>500</v>
      </c>
      <c r="H174" t="b">
        <v>1</v>
      </c>
      <c r="I174">
        <v>44.506104328523797</v>
      </c>
      <c r="J174">
        <v>0.810473815461346</v>
      </c>
      <c r="K174">
        <v>8.5660847880299205</v>
      </c>
      <c r="L174">
        <v>6.4837905236907703E-2</v>
      </c>
      <c r="M174">
        <f t="shared" si="13"/>
        <v>6410.7231920199301</v>
      </c>
      <c r="N174">
        <f t="shared" si="18"/>
        <v>400.99999999999898</v>
      </c>
      <c r="O174" s="3">
        <f t="shared" si="14"/>
        <v>15.986840877855228</v>
      </c>
      <c r="P174">
        <f t="shared" si="15"/>
        <v>0.22253052164261899</v>
      </c>
      <c r="Q174">
        <f>_xlfn.LOGNORM.DIST('Benign-NoIDS'!D31,V174,W174,TRUE)</f>
        <v>0.42440323808387997</v>
      </c>
      <c r="R174">
        <f t="shared" si="17"/>
        <v>0.18888534791524486</v>
      </c>
      <c r="S174">
        <f>R174-'Hostile-No IDS'!M75</f>
        <v>1.5288920428102593E-2</v>
      </c>
      <c r="U174">
        <f t="shared" si="16"/>
        <v>1.5288920428102593</v>
      </c>
      <c r="V174">
        <v>5.2333236487747596</v>
      </c>
      <c r="W174">
        <v>0.52336348764127605</v>
      </c>
      <c r="X174">
        <v>127.197225361447</v>
      </c>
      <c r="Y174">
        <v>55.493895671476103</v>
      </c>
    </row>
    <row r="175" spans="1:25" x14ac:dyDescent="0.45">
      <c r="A175">
        <v>65</v>
      </c>
      <c r="B175">
        <v>1</v>
      </c>
      <c r="C175">
        <v>5</v>
      </c>
      <c r="D175">
        <v>15</v>
      </c>
      <c r="E175">
        <v>197.71612903225801</v>
      </c>
      <c r="F175">
        <v>0</v>
      </c>
      <c r="G175">
        <v>500</v>
      </c>
      <c r="H175" t="b">
        <v>1</v>
      </c>
      <c r="I175">
        <v>48.186528497409299</v>
      </c>
      <c r="J175">
        <v>0.84516129032258003</v>
      </c>
      <c r="K175">
        <v>10.178494623655901</v>
      </c>
      <c r="L175">
        <v>6.6666666666666596E-2</v>
      </c>
      <c r="M175">
        <f t="shared" si="13"/>
        <v>5931.4838709677406</v>
      </c>
      <c r="N175">
        <f t="shared" si="18"/>
        <v>464.99999999999943</v>
      </c>
      <c r="O175" s="3">
        <f t="shared" si="14"/>
        <v>12.755879292403758</v>
      </c>
      <c r="P175">
        <f t="shared" si="15"/>
        <v>0.24093264248704649</v>
      </c>
      <c r="Q175">
        <f>_xlfn.LOGNORM.DIST('Benign-NoIDS'!D32,V175,W175,TRUE)</f>
        <v>0.3890813107265404</v>
      </c>
      <c r="R175">
        <f t="shared" si="17"/>
        <v>0.187484776671338</v>
      </c>
      <c r="S175">
        <f>R175-'Hostile-No IDS'!M76</f>
        <v>3.8455566337811165E-2</v>
      </c>
      <c r="U175">
        <f t="shared" si="16"/>
        <v>3.8455566337811167</v>
      </c>
      <c r="V175">
        <v>5.1480251669539401</v>
      </c>
      <c r="W175">
        <v>0.51234157810638803</v>
      </c>
      <c r="X175">
        <v>138.93702469036401</v>
      </c>
      <c r="Y175">
        <v>51.813471502590602</v>
      </c>
    </row>
    <row r="176" spans="1:25" x14ac:dyDescent="0.45">
      <c r="A176">
        <v>75</v>
      </c>
      <c r="B176">
        <v>1</v>
      </c>
      <c r="C176">
        <v>5</v>
      </c>
      <c r="D176">
        <v>15</v>
      </c>
      <c r="E176">
        <v>193.92</v>
      </c>
      <c r="F176">
        <v>0</v>
      </c>
      <c r="G176">
        <v>420</v>
      </c>
      <c r="H176" t="b">
        <v>0</v>
      </c>
      <c r="I176">
        <v>54.347826086956502</v>
      </c>
      <c r="J176">
        <v>0.84399999999999997</v>
      </c>
      <c r="K176">
        <v>11.763999999999999</v>
      </c>
      <c r="L176">
        <v>7.0000000000000007E-2</v>
      </c>
      <c r="M176">
        <f t="shared" si="13"/>
        <v>5817.5999999999995</v>
      </c>
      <c r="N176">
        <f t="shared" si="18"/>
        <v>499.99999999999949</v>
      </c>
      <c r="O176" s="3">
        <f t="shared" si="14"/>
        <v>11.63520000000001</v>
      </c>
      <c r="P176">
        <f t="shared" si="15"/>
        <v>0.27173913043478248</v>
      </c>
      <c r="Q176">
        <f>_xlfn.LOGNORM.DIST('Benign-NoIDS'!D33,V176,W176,TRUE)</f>
        <v>0.3219276685256246</v>
      </c>
      <c r="R176">
        <f t="shared" si="17"/>
        <v>0.17496068941610024</v>
      </c>
      <c r="S176">
        <f>R176-'Hostile-No IDS'!M77</f>
        <v>4.3790804342169171E-2</v>
      </c>
      <c r="U176">
        <f t="shared" si="16"/>
        <v>4.3790804342169167</v>
      </c>
      <c r="V176">
        <v>5.1173593981195697</v>
      </c>
      <c r="W176">
        <v>0.51602353307201398</v>
      </c>
      <c r="X176">
        <v>150.730185356335</v>
      </c>
      <c r="Y176">
        <v>45.652173913043399</v>
      </c>
    </row>
    <row r="177" spans="1:25" x14ac:dyDescent="0.45">
      <c r="A177">
        <v>85</v>
      </c>
      <c r="B177">
        <v>1</v>
      </c>
      <c r="C177">
        <v>5</v>
      </c>
      <c r="D177">
        <v>15</v>
      </c>
      <c r="E177">
        <v>181.31800000000001</v>
      </c>
      <c r="F177">
        <v>0</v>
      </c>
      <c r="G177">
        <v>381</v>
      </c>
      <c r="H177" t="b">
        <v>0</v>
      </c>
      <c r="I177">
        <v>56.753688989784301</v>
      </c>
      <c r="J177">
        <v>0.83</v>
      </c>
      <c r="K177">
        <v>13.891999999999999</v>
      </c>
      <c r="L177">
        <v>9.1999999999999998E-2</v>
      </c>
      <c r="M177">
        <f t="shared" si="13"/>
        <v>5439.54</v>
      </c>
      <c r="N177">
        <f t="shared" si="18"/>
        <v>499.99999999999926</v>
      </c>
      <c r="O177" s="3">
        <f t="shared" si="14"/>
        <v>10.879080000000016</v>
      </c>
      <c r="P177">
        <f t="shared" si="15"/>
        <v>0.28376844494892151</v>
      </c>
      <c r="Q177">
        <f>_xlfn.LOGNORM.DIST('Benign-NoIDS'!D34,V177,W177,TRUE)</f>
        <v>0.30871768223922691</v>
      </c>
      <c r="R177">
        <f t="shared" si="17"/>
        <v>0.17520867323452141</v>
      </c>
      <c r="S177">
        <f>R177-'Hostile-No IDS'!M78</f>
        <v>4.0198822812327145E-2</v>
      </c>
      <c r="U177">
        <f t="shared" si="16"/>
        <v>4.0198822812327144</v>
      </c>
      <c r="V177">
        <v>5.0496541141684501</v>
      </c>
      <c r="W177">
        <v>0.51364841507514702</v>
      </c>
      <c r="X177">
        <v>136.79394007075001</v>
      </c>
      <c r="Y177">
        <v>43.246311010215599</v>
      </c>
    </row>
    <row r="178" spans="1:25" x14ac:dyDescent="0.45">
      <c r="A178">
        <v>0</v>
      </c>
      <c r="B178">
        <v>5</v>
      </c>
      <c r="C178">
        <v>5</v>
      </c>
      <c r="D178">
        <v>15</v>
      </c>
      <c r="E178">
        <v>1189.864</v>
      </c>
      <c r="F178">
        <v>0</v>
      </c>
      <c r="G178">
        <v>366</v>
      </c>
      <c r="H178" t="b">
        <v>0</v>
      </c>
      <c r="I178">
        <v>57.736720554272502</v>
      </c>
      <c r="J178">
        <v>3.24</v>
      </c>
      <c r="K178">
        <v>0</v>
      </c>
      <c r="L178">
        <v>1.304</v>
      </c>
      <c r="M178">
        <f t="shared" si="13"/>
        <v>35695.919999999998</v>
      </c>
      <c r="N178">
        <f t="shared" si="18"/>
        <v>499.99999999999972</v>
      </c>
      <c r="O178" s="3">
        <f t="shared" si="14"/>
        <v>71.39184000000003</v>
      </c>
      <c r="P178">
        <f t="shared" si="15"/>
        <v>0.28868360277136251</v>
      </c>
      <c r="Q178">
        <f>_xlfn.LOGNORM.DIST('Benign-NoIDS'!D24,V178,W178,TRUE)</f>
        <v>0.81069332113600057</v>
      </c>
      <c r="R178">
        <f t="shared" si="17"/>
        <v>0.46806773737644364</v>
      </c>
      <c r="S178">
        <f>R178-'Hostile-No IDS'!M79</f>
        <v>0.29792607647928204</v>
      </c>
      <c r="U178">
        <f t="shared" si="16"/>
        <v>29.792607647928204</v>
      </c>
      <c r="V178">
        <v>6.7605675030039798</v>
      </c>
      <c r="W178">
        <v>0.84847776799519903</v>
      </c>
      <c r="X178">
        <v>1013.55776163786</v>
      </c>
      <c r="Y178">
        <v>42.263279445727399</v>
      </c>
    </row>
    <row r="179" spans="1:25" x14ac:dyDescent="0.45">
      <c r="A179">
        <v>0</v>
      </c>
      <c r="B179">
        <v>5</v>
      </c>
      <c r="C179">
        <v>5</v>
      </c>
      <c r="D179">
        <v>15</v>
      </c>
      <c r="E179">
        <v>1162.6420000000001</v>
      </c>
      <c r="F179">
        <v>0</v>
      </c>
      <c r="G179">
        <v>352</v>
      </c>
      <c r="H179" t="b">
        <v>0</v>
      </c>
      <c r="I179">
        <v>58.685446009389601</v>
      </c>
      <c r="J179">
        <v>3.3119999999999998</v>
      </c>
      <c r="K179">
        <v>0</v>
      </c>
      <c r="L179">
        <v>1.3779999999999999</v>
      </c>
      <c r="M179">
        <f t="shared" si="13"/>
        <v>34879.26</v>
      </c>
      <c r="N179">
        <f t="shared" si="18"/>
        <v>499.99999999999847</v>
      </c>
      <c r="O179" s="3">
        <f t="shared" si="14"/>
        <v>69.758520000000217</v>
      </c>
      <c r="P179">
        <f t="shared" si="15"/>
        <v>0.29342723004694798</v>
      </c>
      <c r="Q179">
        <f>_xlfn.LOGNORM.DIST('Benign-NoIDS'!D25,V179,W179,TRUE)</f>
        <v>0.76825227660144313</v>
      </c>
      <c r="R179">
        <f t="shared" si="17"/>
        <v>0.45085227500084635</v>
      </c>
      <c r="S179">
        <f>R179-'Hostile-No IDS'!M80</f>
        <v>0.27506223433268451</v>
      </c>
      <c r="U179">
        <f t="shared" si="16"/>
        <v>27.506223433268453</v>
      </c>
      <c r="V179">
        <v>6.7430303900307402</v>
      </c>
      <c r="W179">
        <v>0.861919091016209</v>
      </c>
      <c r="X179">
        <v>929.41442218869395</v>
      </c>
      <c r="Y179">
        <v>41.3145539906103</v>
      </c>
    </row>
    <row r="180" spans="1:25" x14ac:dyDescent="0.45">
      <c r="A180">
        <v>5</v>
      </c>
      <c r="B180">
        <v>5</v>
      </c>
      <c r="C180">
        <v>5</v>
      </c>
      <c r="D180">
        <v>15</v>
      </c>
      <c r="E180">
        <v>1000.78086419753</v>
      </c>
      <c r="F180">
        <v>0</v>
      </c>
      <c r="G180">
        <v>500</v>
      </c>
      <c r="H180" t="b">
        <v>1</v>
      </c>
      <c r="I180">
        <v>39.320388349514502</v>
      </c>
      <c r="J180">
        <v>3.2870370370370301</v>
      </c>
      <c r="K180">
        <v>1.6419753086419699</v>
      </c>
      <c r="L180">
        <v>1.44444444444444</v>
      </c>
      <c r="M180">
        <f t="shared" si="13"/>
        <v>30023.425925925902</v>
      </c>
      <c r="N180">
        <f t="shared" si="18"/>
        <v>323.99999999999915</v>
      </c>
      <c r="O180" s="3">
        <f t="shared" si="14"/>
        <v>92.664894833104881</v>
      </c>
      <c r="P180">
        <f t="shared" si="15"/>
        <v>0.19660194174757251</v>
      </c>
      <c r="Q180">
        <f>_xlfn.LOGNORM.DIST('Benign-NoIDS'!D26,V180,W180,TRUE)</f>
        <v>0.72358708821304396</v>
      </c>
      <c r="R180">
        <f t="shared" si="17"/>
        <v>0.28451725313231296</v>
      </c>
      <c r="S180">
        <f>R180-'Hostile-No IDS'!M81</f>
        <v>0.16496595049108839</v>
      </c>
      <c r="U180">
        <f t="shared" si="16"/>
        <v>16.496595049108841</v>
      </c>
      <c r="V180">
        <v>6.55684409683266</v>
      </c>
      <c r="W180">
        <v>0.91178518615057802</v>
      </c>
      <c r="X180">
        <v>867.11177721431602</v>
      </c>
      <c r="Y180">
        <v>60.679611650485398</v>
      </c>
    </row>
    <row r="181" spans="1:25" x14ac:dyDescent="0.45">
      <c r="A181">
        <v>15</v>
      </c>
      <c r="B181">
        <v>5</v>
      </c>
      <c r="C181">
        <v>5</v>
      </c>
      <c r="D181">
        <v>15</v>
      </c>
      <c r="E181">
        <v>671.89637305699398</v>
      </c>
      <c r="F181">
        <v>0</v>
      </c>
      <c r="G181">
        <v>500</v>
      </c>
      <c r="H181" t="b">
        <v>1</v>
      </c>
      <c r="I181">
        <v>27.849927849927798</v>
      </c>
      <c r="J181">
        <v>3.3834196891191701</v>
      </c>
      <c r="K181">
        <v>3.9170984455958502</v>
      </c>
      <c r="L181">
        <v>1.5129533678756399</v>
      </c>
      <c r="M181">
        <f t="shared" si="13"/>
        <v>20156.891191709819</v>
      </c>
      <c r="N181">
        <f t="shared" si="18"/>
        <v>192.99999999999949</v>
      </c>
      <c r="O181" s="3">
        <f t="shared" si="14"/>
        <v>104.43985073424804</v>
      </c>
      <c r="P181">
        <f t="shared" si="15"/>
        <v>0.13924963924963898</v>
      </c>
      <c r="Q181">
        <f>_xlfn.LOGNORM.DIST('Benign-NoIDS'!D27,V181,W181,TRUE)</f>
        <v>0.68609191521832247</v>
      </c>
      <c r="R181">
        <f t="shared" si="17"/>
        <v>0.19107610337249059</v>
      </c>
      <c r="S181">
        <f>R181-'Hostile-No IDS'!M82</f>
        <v>0.11910915338612456</v>
      </c>
      <c r="U181">
        <f t="shared" si="16"/>
        <v>11.910915338612456</v>
      </c>
      <c r="V181">
        <v>6.1779816936182703</v>
      </c>
      <c r="W181">
        <v>0.87044637626284704</v>
      </c>
      <c r="X181">
        <v>631.02705604080597</v>
      </c>
      <c r="Y181">
        <v>72.150072150072106</v>
      </c>
    </row>
    <row r="182" spans="1:25" x14ac:dyDescent="0.45">
      <c r="A182">
        <v>25</v>
      </c>
      <c r="B182">
        <v>5</v>
      </c>
      <c r="C182">
        <v>5</v>
      </c>
      <c r="D182">
        <v>15</v>
      </c>
      <c r="E182">
        <v>462.08556149732601</v>
      </c>
      <c r="F182">
        <v>0</v>
      </c>
      <c r="G182">
        <v>500</v>
      </c>
      <c r="H182" t="b">
        <v>1</v>
      </c>
      <c r="I182">
        <v>27.219796215429401</v>
      </c>
      <c r="J182">
        <v>3.57754010695187</v>
      </c>
      <c r="K182">
        <v>5.4438502673796796</v>
      </c>
      <c r="L182">
        <v>1.6951871657754001</v>
      </c>
      <c r="M182">
        <f t="shared" si="13"/>
        <v>13862.56684491978</v>
      </c>
      <c r="N182">
        <f t="shared" si="18"/>
        <v>187</v>
      </c>
      <c r="O182" s="3">
        <f t="shared" si="14"/>
        <v>74.131373502244813</v>
      </c>
      <c r="P182">
        <f t="shared" si="15"/>
        <v>0.13609898107714702</v>
      </c>
      <c r="Q182">
        <f>_xlfn.LOGNORM.DIST('Benign-NoIDS'!D28,V182,W182,TRUE)</f>
        <v>0.58600896445496731</v>
      </c>
      <c r="R182">
        <f t="shared" si="17"/>
        <v>0.15951044592879024</v>
      </c>
      <c r="S182">
        <f>R182-'Hostile-No IDS'!M83</f>
        <v>0.11258063351910849</v>
      </c>
      <c r="U182">
        <f t="shared" si="16"/>
        <v>11.258063351910849</v>
      </c>
      <c r="V182">
        <v>5.9279112968260703</v>
      </c>
      <c r="W182">
        <v>0.73571111100126196</v>
      </c>
      <c r="X182">
        <v>296.69600523362499</v>
      </c>
      <c r="Y182">
        <v>72.780203784570602</v>
      </c>
    </row>
    <row r="183" spans="1:25" x14ac:dyDescent="0.45">
      <c r="A183">
        <v>35</v>
      </c>
      <c r="B183">
        <v>5</v>
      </c>
      <c r="C183">
        <v>5</v>
      </c>
      <c r="D183">
        <v>15</v>
      </c>
      <c r="E183">
        <v>371.76415094339598</v>
      </c>
      <c r="F183">
        <v>0</v>
      </c>
      <c r="G183">
        <v>500</v>
      </c>
      <c r="H183" t="b">
        <v>1</v>
      </c>
      <c r="I183">
        <v>29.7752808988764</v>
      </c>
      <c r="J183">
        <v>4.0471698113207504</v>
      </c>
      <c r="K183">
        <v>7.0424528301886697</v>
      </c>
      <c r="L183">
        <v>2.0377358490566002</v>
      </c>
      <c r="M183">
        <f t="shared" si="13"/>
        <v>11152.924528301879</v>
      </c>
      <c r="N183">
        <f t="shared" si="18"/>
        <v>211.99999999999994</v>
      </c>
      <c r="O183" s="3">
        <f t="shared" si="14"/>
        <v>52.608134567461711</v>
      </c>
      <c r="P183">
        <f t="shared" si="15"/>
        <v>0.148876404494382</v>
      </c>
      <c r="Q183">
        <f>_xlfn.LOGNORM.DIST('Benign-NoIDS'!D29,V183,W183,TRUE)</f>
        <v>0.52645713737289679</v>
      </c>
      <c r="R183">
        <f t="shared" si="17"/>
        <v>0.15675409146496364</v>
      </c>
      <c r="S183">
        <f>R183-'Hostile-No IDS'!M84</f>
        <v>0.13530987769990085</v>
      </c>
      <c r="U183">
        <f t="shared" si="16"/>
        <v>13.530987769990086</v>
      </c>
      <c r="V183">
        <v>5.6722672235307403</v>
      </c>
      <c r="W183">
        <v>0.73617029557053404</v>
      </c>
      <c r="X183">
        <v>313.50200652091598</v>
      </c>
      <c r="Y183">
        <v>70.224719101123597</v>
      </c>
    </row>
    <row r="184" spans="1:25" x14ac:dyDescent="0.45">
      <c r="A184">
        <v>45</v>
      </c>
      <c r="B184">
        <v>5</v>
      </c>
      <c r="C184">
        <v>5</v>
      </c>
      <c r="D184">
        <v>15</v>
      </c>
      <c r="E184">
        <v>319.28251121076198</v>
      </c>
      <c r="F184">
        <v>0</v>
      </c>
      <c r="G184">
        <v>500</v>
      </c>
      <c r="H184" t="b">
        <v>1</v>
      </c>
      <c r="I184">
        <v>30.843706777316701</v>
      </c>
      <c r="J184">
        <v>4.1434977578475296</v>
      </c>
      <c r="K184">
        <v>9.0582959641255592</v>
      </c>
      <c r="L184">
        <v>2.01793721973094</v>
      </c>
      <c r="M184">
        <f t="shared" si="13"/>
        <v>9578.4753363228592</v>
      </c>
      <c r="N184">
        <f t="shared" si="18"/>
        <v>222.99999999999957</v>
      </c>
      <c r="O184" s="3">
        <f t="shared" si="14"/>
        <v>42.952804198757299</v>
      </c>
      <c r="P184">
        <f t="shared" si="15"/>
        <v>0.15421853388658349</v>
      </c>
      <c r="Q184">
        <f>_xlfn.LOGNORM.DIST('Benign-NoIDS'!D30,V184,W184,TRUE)</f>
        <v>0.38433190726149813</v>
      </c>
      <c r="R184">
        <f t="shared" si="17"/>
        <v>0.11854220652740523</v>
      </c>
      <c r="S184">
        <f>R184-'Hostile-No IDS'!M85</f>
        <v>9.3226078489177702E-2</v>
      </c>
      <c r="U184">
        <f t="shared" si="16"/>
        <v>9.3226078489177695</v>
      </c>
      <c r="V184">
        <v>5.5590236902619301</v>
      </c>
      <c r="W184">
        <v>0.687055747852374</v>
      </c>
      <c r="X184">
        <v>224.74278793500901</v>
      </c>
      <c r="Y184">
        <v>69.156293222683203</v>
      </c>
    </row>
    <row r="185" spans="1:25" x14ac:dyDescent="0.45">
      <c r="A185">
        <v>55</v>
      </c>
      <c r="B185">
        <v>5</v>
      </c>
      <c r="C185">
        <v>5</v>
      </c>
      <c r="D185">
        <v>15</v>
      </c>
      <c r="E185">
        <v>291.69879518072202</v>
      </c>
      <c r="F185">
        <v>0</v>
      </c>
      <c r="G185">
        <v>500</v>
      </c>
      <c r="H185" t="b">
        <v>1</v>
      </c>
      <c r="I185">
        <v>33.244325767690199</v>
      </c>
      <c r="J185">
        <v>4.3493975903614404</v>
      </c>
      <c r="K185">
        <v>11.0200803212851</v>
      </c>
      <c r="L185">
        <v>2.2048192771084301</v>
      </c>
      <c r="M185">
        <f t="shared" si="13"/>
        <v>8750.9638554216599</v>
      </c>
      <c r="N185">
        <f t="shared" si="18"/>
        <v>248.99999999999937</v>
      </c>
      <c r="O185" s="3">
        <f t="shared" si="14"/>
        <v>35.144433154303947</v>
      </c>
      <c r="P185">
        <f t="shared" si="15"/>
        <v>0.16622162883845099</v>
      </c>
      <c r="Q185">
        <f>_xlfn.LOGNORM.DIST('Benign-NoIDS'!D31,V185,W185,TRUE)</f>
        <v>0.32502170239128625</v>
      </c>
      <c r="R185">
        <f t="shared" si="17"/>
        <v>0.10805127355865173</v>
      </c>
      <c r="S185">
        <f>R185-'Hostile-No IDS'!M86</f>
        <v>8.5016077726841777E-2</v>
      </c>
      <c r="U185">
        <f t="shared" si="16"/>
        <v>8.5016077726841779</v>
      </c>
      <c r="V185">
        <v>5.4447629748218196</v>
      </c>
      <c r="W185">
        <v>0.68594407545204605</v>
      </c>
      <c r="X185">
        <v>243.71180767487499</v>
      </c>
      <c r="Y185">
        <v>66.755674232309701</v>
      </c>
    </row>
    <row r="186" spans="1:25" x14ac:dyDescent="0.45">
      <c r="A186">
        <v>65</v>
      </c>
      <c r="B186">
        <v>5</v>
      </c>
      <c r="C186">
        <v>5</v>
      </c>
      <c r="D186">
        <v>15</v>
      </c>
      <c r="E186">
        <v>251.84364820846901</v>
      </c>
      <c r="F186">
        <v>0</v>
      </c>
      <c r="G186">
        <v>500</v>
      </c>
      <c r="H186" t="b">
        <v>1</v>
      </c>
      <c r="I186">
        <v>38.042131350681501</v>
      </c>
      <c r="J186">
        <v>4.29641693811074</v>
      </c>
      <c r="K186">
        <v>11.716612377850099</v>
      </c>
      <c r="L186">
        <v>2.25081433224755</v>
      </c>
      <c r="M186">
        <f t="shared" si="13"/>
        <v>7555.3094462540703</v>
      </c>
      <c r="N186">
        <f t="shared" si="18"/>
        <v>306.99999999999955</v>
      </c>
      <c r="O186" s="3">
        <f t="shared" si="14"/>
        <v>24.610128489426977</v>
      </c>
      <c r="P186">
        <f t="shared" si="15"/>
        <v>0.19021065675340751</v>
      </c>
      <c r="Q186">
        <f>_xlfn.LOGNORM.DIST('Benign-NoIDS'!D32,V186,W186,TRUE)</f>
        <v>0.30282229888671974</v>
      </c>
      <c r="R186">
        <f t="shared" si="17"/>
        <v>0.11520005670163926</v>
      </c>
      <c r="S186">
        <f>R186-'Hostile-No IDS'!M87</f>
        <v>0.10469402665409838</v>
      </c>
      <c r="U186">
        <f t="shared" si="16"/>
        <v>10.469402665409838</v>
      </c>
      <c r="V186">
        <v>5.3311418770360399</v>
      </c>
      <c r="W186">
        <v>0.63422499730149595</v>
      </c>
      <c r="X186">
        <v>186.591585873193</v>
      </c>
      <c r="Y186">
        <v>61.957868649318399</v>
      </c>
    </row>
    <row r="187" spans="1:25" x14ac:dyDescent="0.45">
      <c r="A187">
        <v>75</v>
      </c>
      <c r="B187">
        <v>5</v>
      </c>
      <c r="C187">
        <v>5</v>
      </c>
      <c r="D187">
        <v>15</v>
      </c>
      <c r="E187">
        <v>245.02578796561599</v>
      </c>
      <c r="F187">
        <v>0</v>
      </c>
      <c r="G187">
        <v>500</v>
      </c>
      <c r="H187" t="b">
        <v>1</v>
      </c>
      <c r="I187">
        <v>41.107184923439299</v>
      </c>
      <c r="J187">
        <v>4.3037249283667602</v>
      </c>
      <c r="K187">
        <v>14.8137535816618</v>
      </c>
      <c r="L187">
        <v>2.0659025787965599</v>
      </c>
      <c r="M187">
        <f t="shared" si="13"/>
        <v>7350.7736389684796</v>
      </c>
      <c r="N187">
        <f t="shared" si="18"/>
        <v>348.99999999999937</v>
      </c>
      <c r="O187" s="3">
        <f t="shared" si="14"/>
        <v>21.062388650339521</v>
      </c>
      <c r="P187">
        <f t="shared" si="15"/>
        <v>0.2055359246171965</v>
      </c>
      <c r="Q187">
        <f>_xlfn.LOGNORM.DIST('Benign-NoIDS'!D33,V187,W187,TRUE)</f>
        <v>0.251877046971692</v>
      </c>
      <c r="R187">
        <f t="shared" si="17"/>
        <v>0.1035395634783515</v>
      </c>
      <c r="S187">
        <f>R187-'Hostile-No IDS'!M88</f>
        <v>9.0070982955627724E-2</v>
      </c>
      <c r="U187">
        <f t="shared" si="16"/>
        <v>9.0070982955627716</v>
      </c>
      <c r="V187">
        <v>5.2989420261781701</v>
      </c>
      <c r="W187">
        <v>0.62840486764693404</v>
      </c>
      <c r="X187">
        <v>188.35847737687899</v>
      </c>
      <c r="Y187">
        <v>58.892815076560602</v>
      </c>
    </row>
    <row r="188" spans="1:25" x14ac:dyDescent="0.45">
      <c r="A188">
        <v>85</v>
      </c>
      <c r="B188">
        <v>5</v>
      </c>
      <c r="C188">
        <v>5</v>
      </c>
      <c r="D188">
        <v>15</v>
      </c>
      <c r="E188">
        <v>242.112804878048</v>
      </c>
      <c r="F188">
        <v>0</v>
      </c>
      <c r="G188">
        <v>500</v>
      </c>
      <c r="H188" t="b">
        <v>1</v>
      </c>
      <c r="I188">
        <v>39.6135265700483</v>
      </c>
      <c r="J188">
        <v>4.2164634146341404</v>
      </c>
      <c r="K188">
        <v>16.5731707317073</v>
      </c>
      <c r="L188">
        <v>2.22865853658536</v>
      </c>
      <c r="M188">
        <f t="shared" si="13"/>
        <v>7263.3841463414401</v>
      </c>
      <c r="N188">
        <f t="shared" si="18"/>
        <v>327.99999999999994</v>
      </c>
      <c r="O188" s="3">
        <f t="shared" si="14"/>
        <v>22.144463860797078</v>
      </c>
      <c r="P188">
        <f t="shared" si="15"/>
        <v>0.19806763285024151</v>
      </c>
      <c r="Q188">
        <f>_xlfn.LOGNORM.DIST('Benign-NoIDS'!D34,V188,W188,TRUE)</f>
        <v>0.23310991046280871</v>
      </c>
      <c r="R188">
        <f t="shared" si="17"/>
        <v>9.2343056318600542E-2</v>
      </c>
      <c r="S188">
        <f>R188-'Hostile-No IDS'!M89</f>
        <v>7.8330789982160101E-2</v>
      </c>
      <c r="U188">
        <f t="shared" si="16"/>
        <v>7.8330789982160098</v>
      </c>
      <c r="V188">
        <v>5.2609774683297399</v>
      </c>
      <c r="W188">
        <v>0.642131351180941</v>
      </c>
      <c r="X188">
        <v>224.59228997511801</v>
      </c>
      <c r="Y188">
        <v>60.3864734299516</v>
      </c>
    </row>
    <row r="189" spans="1:25" x14ac:dyDescent="0.45">
      <c r="A189">
        <v>0</v>
      </c>
      <c r="B189">
        <v>10</v>
      </c>
      <c r="C189">
        <v>5</v>
      </c>
      <c r="D189">
        <v>15</v>
      </c>
      <c r="E189">
        <v>1148.32</v>
      </c>
      <c r="F189">
        <v>0</v>
      </c>
      <c r="G189">
        <v>420</v>
      </c>
      <c r="H189" t="b">
        <v>0</v>
      </c>
      <c r="I189">
        <v>54.347826086956502</v>
      </c>
      <c r="J189">
        <v>6.8239999999999998</v>
      </c>
      <c r="K189">
        <v>0</v>
      </c>
      <c r="L189">
        <v>3.47</v>
      </c>
      <c r="M189">
        <f t="shared" si="13"/>
        <v>34449.599999999999</v>
      </c>
      <c r="N189">
        <f t="shared" si="18"/>
        <v>499.99999999999949</v>
      </c>
      <c r="O189" s="3">
        <f t="shared" si="14"/>
        <v>68.899200000000064</v>
      </c>
      <c r="P189">
        <f t="shared" si="15"/>
        <v>0.27173913043478248</v>
      </c>
      <c r="Q189">
        <f>_xlfn.LOGNORM.DIST('Benign-NoIDS'!D24,V189,W189,TRUE)</f>
        <v>0.8194256341477818</v>
      </c>
      <c r="R189">
        <f t="shared" si="17"/>
        <v>0.44534001855857686</v>
      </c>
      <c r="S189">
        <f>R189-'Hostile-No IDS'!M90</f>
        <v>0.35986632289438769</v>
      </c>
      <c r="U189">
        <f t="shared" si="16"/>
        <v>35.986632289438766</v>
      </c>
      <c r="V189">
        <v>6.6994643713100501</v>
      </c>
      <c r="W189">
        <v>0.88498466553603705</v>
      </c>
      <c r="X189">
        <v>1020.06224691199</v>
      </c>
      <c r="Y189">
        <v>45.652173913043399</v>
      </c>
    </row>
    <row r="190" spans="1:25" x14ac:dyDescent="0.45">
      <c r="A190">
        <v>0</v>
      </c>
      <c r="B190">
        <v>10</v>
      </c>
      <c r="C190">
        <v>5</v>
      </c>
      <c r="D190">
        <v>15</v>
      </c>
      <c r="E190">
        <v>1131.336</v>
      </c>
      <c r="F190">
        <v>0</v>
      </c>
      <c r="G190">
        <v>443</v>
      </c>
      <c r="H190" t="b">
        <v>0</v>
      </c>
      <c r="I190">
        <v>53.022269353128301</v>
      </c>
      <c r="J190">
        <v>6.8620000000000001</v>
      </c>
      <c r="K190">
        <v>0</v>
      </c>
      <c r="L190">
        <v>3.4860000000000002</v>
      </c>
      <c r="M190">
        <f t="shared" si="13"/>
        <v>33940.080000000002</v>
      </c>
      <c r="N190">
        <f t="shared" si="18"/>
        <v>499.99999999999983</v>
      </c>
      <c r="O190" s="3">
        <f t="shared" si="14"/>
        <v>67.880160000000032</v>
      </c>
      <c r="P190">
        <f t="shared" si="15"/>
        <v>0.26511134676564152</v>
      </c>
      <c r="Q190">
        <f>_xlfn.LOGNORM.DIST('Benign-NoIDS'!D25,V190,W190,TRUE)</f>
        <v>0.78146323299216625</v>
      </c>
      <c r="R190">
        <f t="shared" si="17"/>
        <v>0.41434954029277099</v>
      </c>
      <c r="S190">
        <f>R190-'Hostile-No IDS'!M91</f>
        <v>0.36218759691507962</v>
      </c>
      <c r="U190">
        <f t="shared" si="16"/>
        <v>36.218759691507962</v>
      </c>
      <c r="V190">
        <v>6.7262462214654199</v>
      </c>
      <c r="W190">
        <v>0.83467088582538196</v>
      </c>
      <c r="X190">
        <v>930.20665442894301</v>
      </c>
      <c r="Y190">
        <v>46.977730646871599</v>
      </c>
    </row>
    <row r="191" spans="1:25" x14ac:dyDescent="0.45">
      <c r="A191">
        <v>5</v>
      </c>
      <c r="B191">
        <v>10</v>
      </c>
      <c r="C191">
        <v>5</v>
      </c>
      <c r="D191">
        <v>15</v>
      </c>
      <c r="E191">
        <v>1005.73900293255</v>
      </c>
      <c r="F191">
        <v>0</v>
      </c>
      <c r="G191">
        <v>500</v>
      </c>
      <c r="H191" t="b">
        <v>1</v>
      </c>
      <c r="I191">
        <v>40.546967895362599</v>
      </c>
      <c r="J191">
        <v>6.6275659824046897</v>
      </c>
      <c r="K191">
        <v>1.62756598240469</v>
      </c>
      <c r="L191">
        <v>3.32844574780058</v>
      </c>
      <c r="M191">
        <f t="shared" si="13"/>
        <v>30172.170087976498</v>
      </c>
      <c r="N191">
        <f t="shared" si="18"/>
        <v>340.99999999999915</v>
      </c>
      <c r="O191" s="3">
        <f t="shared" si="14"/>
        <v>88.481437208142438</v>
      </c>
      <c r="P191">
        <f t="shared" si="15"/>
        <v>0.20273483947681301</v>
      </c>
      <c r="Q191">
        <f>_xlfn.LOGNORM.DIST('Benign-NoIDS'!D26,V191,W191,TRUE)</f>
        <v>0.72468962212597554</v>
      </c>
      <c r="R191">
        <f t="shared" si="17"/>
        <v>0.29383966842444387</v>
      </c>
      <c r="S191">
        <f>R191-'Hostile-No IDS'!M92</f>
        <v>0.24597993116113837</v>
      </c>
      <c r="U191">
        <f t="shared" si="16"/>
        <v>24.597993116113837</v>
      </c>
      <c r="V191">
        <v>6.5718777884491004</v>
      </c>
      <c r="W191">
        <v>0.88155577920527906</v>
      </c>
      <c r="X191">
        <v>934.94249236684004</v>
      </c>
      <c r="Y191">
        <v>59.453032104637302</v>
      </c>
    </row>
    <row r="192" spans="1:25" x14ac:dyDescent="0.45">
      <c r="A192">
        <v>15</v>
      </c>
      <c r="B192">
        <v>10</v>
      </c>
      <c r="C192">
        <v>5</v>
      </c>
      <c r="D192">
        <v>15</v>
      </c>
      <c r="E192">
        <v>605.79081632653003</v>
      </c>
      <c r="F192">
        <v>0</v>
      </c>
      <c r="G192">
        <v>500</v>
      </c>
      <c r="H192" t="b">
        <v>1</v>
      </c>
      <c r="I192">
        <v>28.160919540229798</v>
      </c>
      <c r="J192">
        <v>6.7091836734693802</v>
      </c>
      <c r="K192">
        <v>3.6785714285714199</v>
      </c>
      <c r="L192">
        <v>3.5510204081632599</v>
      </c>
      <c r="M192">
        <f t="shared" si="13"/>
        <v>18173.724489795903</v>
      </c>
      <c r="N192">
        <f t="shared" si="18"/>
        <v>195.99999999999918</v>
      </c>
      <c r="O192" s="3">
        <f t="shared" si="14"/>
        <v>92.72308413161214</v>
      </c>
      <c r="P192">
        <f t="shared" si="15"/>
        <v>0.140804597701149</v>
      </c>
      <c r="Q192">
        <f>_xlfn.LOGNORM.DIST('Benign-NoIDS'!D27,V192,W192,TRUE)</f>
        <v>0.71254547183040373</v>
      </c>
      <c r="R192">
        <f t="shared" si="17"/>
        <v>0.2006593570097108</v>
      </c>
      <c r="S192">
        <f>R192-'Hostile-No IDS'!M93</f>
        <v>0.16924031910554657</v>
      </c>
      <c r="U192">
        <f t="shared" si="16"/>
        <v>16.924031910554657</v>
      </c>
      <c r="V192">
        <v>6.1361270173642399</v>
      </c>
      <c r="W192">
        <v>0.82706754081769396</v>
      </c>
      <c r="X192">
        <v>439.81481198147901</v>
      </c>
      <c r="Y192">
        <v>71.839080459770102</v>
      </c>
    </row>
    <row r="193" spans="1:25" x14ac:dyDescent="0.45">
      <c r="A193">
        <v>25</v>
      </c>
      <c r="B193">
        <v>10</v>
      </c>
      <c r="C193">
        <v>5</v>
      </c>
      <c r="D193">
        <v>15</v>
      </c>
      <c r="E193">
        <v>486.84146341463401</v>
      </c>
      <c r="F193">
        <v>0</v>
      </c>
      <c r="G193">
        <v>500</v>
      </c>
      <c r="H193" t="b">
        <v>1</v>
      </c>
      <c r="I193">
        <v>24.698795180722801</v>
      </c>
      <c r="J193">
        <v>7.1219512195121899</v>
      </c>
      <c r="K193">
        <v>5.6280487804878003</v>
      </c>
      <c r="L193">
        <v>3.6646341463414598</v>
      </c>
      <c r="M193">
        <f t="shared" si="13"/>
        <v>14605.243902439021</v>
      </c>
      <c r="N193">
        <f t="shared" si="18"/>
        <v>163.9999999999992</v>
      </c>
      <c r="O193" s="3">
        <f t="shared" si="14"/>
        <v>89.056365258774946</v>
      </c>
      <c r="P193">
        <f t="shared" si="15"/>
        <v>0.12349397590361401</v>
      </c>
      <c r="Q193">
        <f>_xlfn.LOGNORM.DIST('Benign-NoIDS'!D28,V193,W193,TRUE)</f>
        <v>0.58219100732925322</v>
      </c>
      <c r="R193">
        <f t="shared" si="17"/>
        <v>0.14379416446083912</v>
      </c>
      <c r="S193">
        <f>R193-'Hostile-No IDS'!M94</f>
        <v>0.12628785852701013</v>
      </c>
      <c r="U193">
        <f t="shared" si="16"/>
        <v>12.628785852701013</v>
      </c>
      <c r="V193">
        <v>5.9180396835961702</v>
      </c>
      <c r="W193">
        <v>0.81799069618085196</v>
      </c>
      <c r="X193">
        <v>380.29980002905501</v>
      </c>
      <c r="Y193">
        <v>75.301204819277103</v>
      </c>
    </row>
    <row r="194" spans="1:25" x14ac:dyDescent="0.45">
      <c r="A194">
        <v>35</v>
      </c>
      <c r="B194">
        <v>10</v>
      </c>
      <c r="C194">
        <v>5</v>
      </c>
      <c r="D194">
        <v>15</v>
      </c>
      <c r="E194">
        <v>379.43169398907099</v>
      </c>
      <c r="F194">
        <v>0</v>
      </c>
      <c r="G194">
        <v>500</v>
      </c>
      <c r="H194" t="b">
        <v>1</v>
      </c>
      <c r="I194">
        <v>26.793557833089299</v>
      </c>
      <c r="J194">
        <v>7.7540983606557301</v>
      </c>
      <c r="K194">
        <v>7.4153005464480799</v>
      </c>
      <c r="L194">
        <v>4.0819672131147504</v>
      </c>
      <c r="M194">
        <f t="shared" ref="M194:M257" si="19">E194*30</f>
        <v>11382.950819672129</v>
      </c>
      <c r="N194">
        <f t="shared" si="18"/>
        <v>182.99999999999989</v>
      </c>
      <c r="O194" s="3">
        <f t="shared" ref="O194:O257" si="20">M194/N194</f>
        <v>62.201917047388719</v>
      </c>
      <c r="P194">
        <f t="shared" ref="P194:P257" si="21">0.5*(I194/100)</f>
        <v>0.13396778916544649</v>
      </c>
      <c r="Q194">
        <f>_xlfn.LOGNORM.DIST('Benign-NoIDS'!D29,V194,W194,TRUE)</f>
        <v>0.51301232121189388</v>
      </c>
      <c r="R194">
        <f t="shared" si="17"/>
        <v>0.13745425297478261</v>
      </c>
      <c r="S194">
        <f>R194-'Hostile-No IDS'!M95</f>
        <v>0.1245693185552218</v>
      </c>
      <c r="U194">
        <f t="shared" ref="U194:U257" si="22">S194*100</f>
        <v>12.45693185552218</v>
      </c>
      <c r="V194">
        <v>5.6960103017599799</v>
      </c>
      <c r="W194">
        <v>0.76983674267882196</v>
      </c>
      <c r="X194">
        <v>266.231070587217</v>
      </c>
      <c r="Y194">
        <v>73.206442166910605</v>
      </c>
    </row>
    <row r="195" spans="1:25" x14ac:dyDescent="0.45">
      <c r="A195">
        <v>45</v>
      </c>
      <c r="B195">
        <v>10</v>
      </c>
      <c r="C195">
        <v>5</v>
      </c>
      <c r="D195">
        <v>15</v>
      </c>
      <c r="E195">
        <v>339.77560975609703</v>
      </c>
      <c r="F195">
        <v>0</v>
      </c>
      <c r="G195">
        <v>500</v>
      </c>
      <c r="H195" t="b">
        <v>1</v>
      </c>
      <c r="I195">
        <v>29.078014184397102</v>
      </c>
      <c r="J195">
        <v>8.0097560975609703</v>
      </c>
      <c r="K195">
        <v>8.9658536585365791</v>
      </c>
      <c r="L195">
        <v>4.4097560975609698</v>
      </c>
      <c r="M195">
        <f t="shared" si="19"/>
        <v>10193.268292682911</v>
      </c>
      <c r="N195">
        <f t="shared" si="18"/>
        <v>204.9999999999994</v>
      </c>
      <c r="O195" s="3">
        <f t="shared" si="20"/>
        <v>49.723259964307026</v>
      </c>
      <c r="P195">
        <f t="shared" si="21"/>
        <v>0.1453900709219855</v>
      </c>
      <c r="Q195">
        <f>_xlfn.LOGNORM.DIST('Benign-NoIDS'!D30,V195,W195,TRUE)</f>
        <v>0.36587943106544585</v>
      </c>
      <c r="R195">
        <f t="shared" si="17"/>
        <v>0.10639047286300175</v>
      </c>
      <c r="S195">
        <f>R195-'Hostile-No IDS'!M96</f>
        <v>0.10048647878062524</v>
      </c>
      <c r="U195">
        <f t="shared" si="22"/>
        <v>10.048647878062523</v>
      </c>
      <c r="V195">
        <v>5.6063509164659102</v>
      </c>
      <c r="W195">
        <v>0.72758408542711905</v>
      </c>
      <c r="X195">
        <v>229.406071150332</v>
      </c>
      <c r="Y195">
        <v>70.921985815602795</v>
      </c>
    </row>
    <row r="196" spans="1:25" x14ac:dyDescent="0.45">
      <c r="A196">
        <v>55</v>
      </c>
      <c r="B196">
        <v>10</v>
      </c>
      <c r="C196">
        <v>5</v>
      </c>
      <c r="D196">
        <v>15</v>
      </c>
      <c r="E196">
        <v>282.86666666666599</v>
      </c>
      <c r="F196">
        <v>0</v>
      </c>
      <c r="G196">
        <v>500</v>
      </c>
      <c r="H196" t="b">
        <v>1</v>
      </c>
      <c r="I196">
        <v>31.034482758620602</v>
      </c>
      <c r="J196">
        <v>8.6</v>
      </c>
      <c r="K196">
        <v>11.293333333333299</v>
      </c>
      <c r="L196">
        <v>4.9244444444444397</v>
      </c>
      <c r="M196">
        <f t="shared" si="19"/>
        <v>8485.99999999998</v>
      </c>
      <c r="N196">
        <f t="shared" si="18"/>
        <v>224.99999999999906</v>
      </c>
      <c r="O196" s="3">
        <f t="shared" si="20"/>
        <v>37.715555555555625</v>
      </c>
      <c r="P196">
        <f t="shared" si="21"/>
        <v>0.15517241379310301</v>
      </c>
      <c r="Q196">
        <f>_xlfn.LOGNORM.DIST('Benign-NoIDS'!D31,V196,W196,TRUE)</f>
        <v>0.32278733245838143</v>
      </c>
      <c r="R196">
        <f t="shared" si="17"/>
        <v>0.10017537903880774</v>
      </c>
      <c r="S196">
        <f>R196-'Hostile-No IDS'!M97</f>
        <v>9.4750184536087009E-2</v>
      </c>
      <c r="U196">
        <f t="shared" si="22"/>
        <v>9.4750184536087012</v>
      </c>
      <c r="V196">
        <v>5.4450721592356803</v>
      </c>
      <c r="W196">
        <v>0.67734447903589901</v>
      </c>
      <c r="X196">
        <v>187.647132748068</v>
      </c>
      <c r="Y196">
        <v>68.965517241379303</v>
      </c>
    </row>
    <row r="197" spans="1:25" x14ac:dyDescent="0.45">
      <c r="A197">
        <v>65</v>
      </c>
      <c r="B197">
        <v>10</v>
      </c>
      <c r="C197">
        <v>5</v>
      </c>
      <c r="D197">
        <v>15</v>
      </c>
      <c r="E197">
        <v>285.32735426008901</v>
      </c>
      <c r="F197">
        <v>0</v>
      </c>
      <c r="G197">
        <v>500</v>
      </c>
      <c r="H197" t="b">
        <v>1</v>
      </c>
      <c r="I197">
        <v>30.843706777316701</v>
      </c>
      <c r="J197">
        <v>9.0269058295964104</v>
      </c>
      <c r="K197">
        <v>13.5695067264574</v>
      </c>
      <c r="L197">
        <v>5.2690582959641201</v>
      </c>
      <c r="M197">
        <f t="shared" si="19"/>
        <v>8559.8206278026701</v>
      </c>
      <c r="N197">
        <f t="shared" si="18"/>
        <v>222.99999999999957</v>
      </c>
      <c r="O197" s="3">
        <f t="shared" si="20"/>
        <v>38.38484586458604</v>
      </c>
      <c r="P197">
        <f t="shared" si="21"/>
        <v>0.15421853388658349</v>
      </c>
      <c r="Q197">
        <f>_xlfn.LOGNORM.DIST('Benign-NoIDS'!D32,V197,W197,TRUE)</f>
        <v>0.26207819051420855</v>
      </c>
      <c r="R197">
        <f t="shared" ref="R197:R260" si="23">Q197*(I197/100)</f>
        <v>8.0834628609499914E-2</v>
      </c>
      <c r="S197">
        <f>R197-'Hostile-No IDS'!M98</f>
        <v>7.3010137048321835E-2</v>
      </c>
      <c r="U197">
        <f t="shared" si="22"/>
        <v>7.3010137048321839</v>
      </c>
      <c r="V197">
        <v>5.4380992633987599</v>
      </c>
      <c r="W197">
        <v>0.68201105801589601</v>
      </c>
      <c r="X197">
        <v>217.68086715200599</v>
      </c>
      <c r="Y197">
        <v>69.156293222683203</v>
      </c>
    </row>
    <row r="198" spans="1:25" x14ac:dyDescent="0.45">
      <c r="A198">
        <v>75</v>
      </c>
      <c r="B198">
        <v>10</v>
      </c>
      <c r="C198">
        <v>5</v>
      </c>
      <c r="D198">
        <v>15</v>
      </c>
      <c r="E198">
        <v>262.31690140845001</v>
      </c>
      <c r="F198">
        <v>0</v>
      </c>
      <c r="G198">
        <v>500</v>
      </c>
      <c r="H198" t="b">
        <v>1</v>
      </c>
      <c r="I198">
        <v>36.224489795918302</v>
      </c>
      <c r="J198">
        <v>8.52112676056338</v>
      </c>
      <c r="K198">
        <v>15.2922535211267</v>
      </c>
      <c r="L198">
        <v>4.9295774647887303</v>
      </c>
      <c r="M198">
        <f t="shared" si="19"/>
        <v>7869.5070422535</v>
      </c>
      <c r="N198">
        <f t="shared" si="18"/>
        <v>283.9999999999992</v>
      </c>
      <c r="O198" s="3">
        <f t="shared" si="20"/>
        <v>27.709531838920853</v>
      </c>
      <c r="P198">
        <f t="shared" si="21"/>
        <v>0.18112244897959151</v>
      </c>
      <c r="Q198">
        <f>_xlfn.LOGNORM.DIST('Benign-NoIDS'!D33,V198,W198,TRUE)</f>
        <v>0.24499975350615355</v>
      </c>
      <c r="R198">
        <f t="shared" si="23"/>
        <v>8.8749910708861582E-2</v>
      </c>
      <c r="S198">
        <f>R198-'Hostile-No IDS'!M99</f>
        <v>8.5737192353897443E-2</v>
      </c>
      <c r="U198">
        <f t="shared" si="22"/>
        <v>8.5737192353897438</v>
      </c>
      <c r="V198">
        <v>5.3440534775396804</v>
      </c>
      <c r="W198">
        <v>0.67398681828474905</v>
      </c>
      <c r="X198">
        <v>207.70544751854899</v>
      </c>
      <c r="Y198">
        <v>63.775510204081598</v>
      </c>
    </row>
    <row r="199" spans="1:25" x14ac:dyDescent="0.45">
      <c r="A199">
        <v>85</v>
      </c>
      <c r="B199">
        <v>10</v>
      </c>
      <c r="C199">
        <v>5</v>
      </c>
      <c r="D199">
        <v>15</v>
      </c>
      <c r="E199">
        <v>257.34982332155403</v>
      </c>
      <c r="F199">
        <v>0</v>
      </c>
      <c r="G199">
        <v>500</v>
      </c>
      <c r="H199" t="b">
        <v>1</v>
      </c>
      <c r="I199">
        <v>36.1430395913154</v>
      </c>
      <c r="J199">
        <v>8.8480565371024706</v>
      </c>
      <c r="K199">
        <v>18.441696113074201</v>
      </c>
      <c r="L199">
        <v>5.2261484098939901</v>
      </c>
      <c r="M199">
        <f t="shared" si="19"/>
        <v>7720.4946996466206</v>
      </c>
      <c r="N199">
        <f t="shared" si="18"/>
        <v>282.99999999999937</v>
      </c>
      <c r="O199" s="3">
        <f t="shared" si="20"/>
        <v>27.280899998751369</v>
      </c>
      <c r="P199">
        <f t="shared" si="21"/>
        <v>0.18071519795657701</v>
      </c>
      <c r="Q199">
        <f>_xlfn.LOGNORM.DIST('Benign-NoIDS'!D34,V199,W199,TRUE)</f>
        <v>0.20099816772772625</v>
      </c>
      <c r="R199">
        <f t="shared" si="23"/>
        <v>7.2646847339650628E-2</v>
      </c>
      <c r="S199">
        <f>R199-'Hostile-No IDS'!M100</f>
        <v>6.9732408070208862E-2</v>
      </c>
      <c r="U199">
        <f t="shared" si="22"/>
        <v>6.9732408070208862</v>
      </c>
      <c r="V199">
        <v>5.3411970128693298</v>
      </c>
      <c r="W199">
        <v>0.654014672581405</v>
      </c>
      <c r="X199">
        <v>194.732480320599</v>
      </c>
      <c r="Y199">
        <v>63.8569604086845</v>
      </c>
    </row>
    <row r="200" spans="1:25" x14ac:dyDescent="0.45">
      <c r="A200">
        <v>0</v>
      </c>
      <c r="B200">
        <v>1</v>
      </c>
      <c r="C200">
        <v>10</v>
      </c>
      <c r="D200">
        <v>5</v>
      </c>
      <c r="E200">
        <v>273.88400000000001</v>
      </c>
      <c r="F200">
        <v>0</v>
      </c>
      <c r="G200">
        <v>233</v>
      </c>
      <c r="H200" t="b">
        <v>0</v>
      </c>
      <c r="I200">
        <v>68.212824010914005</v>
      </c>
      <c r="J200">
        <v>0.23799999999999999</v>
      </c>
      <c r="K200">
        <v>0</v>
      </c>
      <c r="L200">
        <v>2.1999999999999999E-2</v>
      </c>
      <c r="M200">
        <f t="shared" si="19"/>
        <v>8216.52</v>
      </c>
      <c r="N200">
        <f t="shared" si="18"/>
        <v>499.99999999999898</v>
      </c>
      <c r="O200" s="3">
        <f t="shared" si="20"/>
        <v>16.433040000000034</v>
      </c>
      <c r="P200">
        <f t="shared" si="21"/>
        <v>0.34106412005457004</v>
      </c>
      <c r="Q200">
        <f>_xlfn.LOGNORM.DIST('Benign-NoIDS'!D2,V200,W200,TRUE)</f>
        <v>0.91032122766701495</v>
      </c>
      <c r="R200">
        <f t="shared" si="23"/>
        <v>0.6209558169624928</v>
      </c>
      <c r="S200">
        <f>R200-'Hostile-No IDS'!M2</f>
        <v>-6.3122528983739712E-2</v>
      </c>
      <c r="U200">
        <f t="shared" si="22"/>
        <v>-6.3122528983739716</v>
      </c>
      <c r="V200">
        <v>4.6869827356423697</v>
      </c>
      <c r="W200">
        <v>1.38630811979447</v>
      </c>
      <c r="X200">
        <v>407.82920428008498</v>
      </c>
      <c r="Y200">
        <v>31.787175989085899</v>
      </c>
    </row>
    <row r="201" spans="1:25" x14ac:dyDescent="0.45">
      <c r="A201">
        <v>0</v>
      </c>
      <c r="B201">
        <v>1</v>
      </c>
      <c r="C201">
        <v>10</v>
      </c>
      <c r="D201">
        <v>5</v>
      </c>
      <c r="E201">
        <v>254.72399999999999</v>
      </c>
      <c r="F201">
        <v>0</v>
      </c>
      <c r="G201">
        <v>212</v>
      </c>
      <c r="H201" t="b">
        <v>0</v>
      </c>
      <c r="I201">
        <v>70.224719101123597</v>
      </c>
      <c r="J201">
        <v>0.23599999999999999</v>
      </c>
      <c r="K201">
        <v>0</v>
      </c>
      <c r="L201">
        <v>2.4E-2</v>
      </c>
      <c r="M201">
        <f t="shared" si="19"/>
        <v>7641.7199999999993</v>
      </c>
      <c r="N201">
        <f t="shared" si="18"/>
        <v>500.00000000000011</v>
      </c>
      <c r="O201" s="3">
        <f t="shared" si="20"/>
        <v>15.283439999999995</v>
      </c>
      <c r="P201">
        <f t="shared" si="21"/>
        <v>0.351123595505618</v>
      </c>
      <c r="Q201">
        <f>_xlfn.LOGNORM.DIST('Benign-NoIDS'!D3,V201,W201,TRUE)</f>
        <v>0.92187571843022709</v>
      </c>
      <c r="R201">
        <f t="shared" si="23"/>
        <v>0.64738463372909205</v>
      </c>
      <c r="S201">
        <f>R201-'Hostile-No IDS'!M3</f>
        <v>-5.0704213688476329E-2</v>
      </c>
      <c r="U201">
        <f t="shared" si="22"/>
        <v>-5.0704213688476329</v>
      </c>
      <c r="V201">
        <v>4.6096851756439001</v>
      </c>
      <c r="W201">
        <v>1.3767700666955001</v>
      </c>
      <c r="X201">
        <v>409.020311297749</v>
      </c>
      <c r="Y201">
        <v>29.7752808988764</v>
      </c>
    </row>
    <row r="202" spans="1:25" x14ac:dyDescent="0.45">
      <c r="A202">
        <v>0</v>
      </c>
      <c r="B202">
        <v>1</v>
      </c>
      <c r="C202">
        <v>10</v>
      </c>
      <c r="D202">
        <v>5</v>
      </c>
      <c r="E202">
        <v>245.07599999999999</v>
      </c>
      <c r="F202">
        <v>0</v>
      </c>
      <c r="G202">
        <v>208</v>
      </c>
      <c r="H202" t="b">
        <v>0</v>
      </c>
      <c r="I202">
        <v>70.621468926553604</v>
      </c>
      <c r="J202">
        <v>0.21199999999999999</v>
      </c>
      <c r="K202">
        <v>0</v>
      </c>
      <c r="L202">
        <v>1.6E-2</v>
      </c>
      <c r="M202">
        <f t="shared" si="19"/>
        <v>7352.28</v>
      </c>
      <c r="N202">
        <f t="shared" ref="N202:N265" si="24">((F202+G202)*(I202/100))/(1-(I202/100))</f>
        <v>499.99999999999829</v>
      </c>
      <c r="O202" s="3">
        <f t="shared" si="20"/>
        <v>14.70456000000005</v>
      </c>
      <c r="P202">
        <f t="shared" si="21"/>
        <v>0.35310734463276799</v>
      </c>
      <c r="Q202">
        <f>_xlfn.LOGNORM.DIST('Benign-NoIDS'!D4,V202,W202,TRUE)</f>
        <v>0.86454480674881784</v>
      </c>
      <c r="R202">
        <f t="shared" si="23"/>
        <v>0.61055424205424924</v>
      </c>
      <c r="S202">
        <f>R202-'Hostile-No IDS'!M4</f>
        <v>-0.12508063953121462</v>
      </c>
      <c r="U202">
        <f t="shared" si="22"/>
        <v>-12.508063953121463</v>
      </c>
      <c r="V202">
        <v>4.5689459069412397</v>
      </c>
      <c r="W202">
        <v>1.32827873400378</v>
      </c>
      <c r="X202">
        <v>468.49560348520799</v>
      </c>
      <c r="Y202">
        <v>29.3785310734463</v>
      </c>
    </row>
    <row r="203" spans="1:25" x14ac:dyDescent="0.45">
      <c r="A203">
        <v>10</v>
      </c>
      <c r="B203">
        <v>1</v>
      </c>
      <c r="C203">
        <v>10</v>
      </c>
      <c r="D203">
        <v>5</v>
      </c>
      <c r="E203">
        <v>153.41</v>
      </c>
      <c r="F203">
        <v>0</v>
      </c>
      <c r="G203">
        <v>235</v>
      </c>
      <c r="H203" t="b">
        <v>0</v>
      </c>
      <c r="I203">
        <v>68.027210884353707</v>
      </c>
      <c r="J203">
        <v>0.19800000000000001</v>
      </c>
      <c r="K203">
        <v>1.0780000000000001</v>
      </c>
      <c r="L203">
        <v>0.02</v>
      </c>
      <c r="M203">
        <f t="shared" si="19"/>
        <v>4602.3</v>
      </c>
      <c r="N203">
        <f t="shared" si="24"/>
        <v>499.9999999999992</v>
      </c>
      <c r="O203" s="3">
        <f t="shared" si="20"/>
        <v>9.2046000000000152</v>
      </c>
      <c r="P203">
        <f t="shared" si="21"/>
        <v>0.34013605442176853</v>
      </c>
      <c r="Q203">
        <f>_xlfn.LOGNORM.DIST('Benign-NoIDS'!D5,V203,W203,TRUE)</f>
        <v>0.81607113035322743</v>
      </c>
      <c r="R203">
        <f t="shared" si="23"/>
        <v>0.55515042881171905</v>
      </c>
      <c r="S203">
        <f>R203-'Hostile-No IDS'!M5</f>
        <v>-0.14338523291375138</v>
      </c>
      <c r="U203">
        <f t="shared" si="22"/>
        <v>-14.338523291375138</v>
      </c>
      <c r="V203">
        <v>4.1016491335182002</v>
      </c>
      <c r="W203">
        <v>1.2290412488863101</v>
      </c>
      <c r="X203">
        <v>327.72978430872899</v>
      </c>
      <c r="Y203">
        <v>31.972789115646201</v>
      </c>
    </row>
    <row r="204" spans="1:25" x14ac:dyDescent="0.45">
      <c r="A204">
        <v>20</v>
      </c>
      <c r="B204">
        <v>1</v>
      </c>
      <c r="C204">
        <v>10</v>
      </c>
      <c r="D204">
        <v>5</v>
      </c>
      <c r="E204">
        <v>69.766000000000005</v>
      </c>
      <c r="F204">
        <v>0</v>
      </c>
      <c r="G204">
        <v>202</v>
      </c>
      <c r="H204" t="b">
        <v>0</v>
      </c>
      <c r="I204">
        <v>71.225071225071204</v>
      </c>
      <c r="J204">
        <v>0.17599999999999999</v>
      </c>
      <c r="K204">
        <v>1.44</v>
      </c>
      <c r="L204">
        <v>1.4E-2</v>
      </c>
      <c r="M204">
        <f t="shared" si="19"/>
        <v>2092.98</v>
      </c>
      <c r="N204">
        <f t="shared" si="24"/>
        <v>499.99999999999943</v>
      </c>
      <c r="O204" s="3">
        <f t="shared" si="20"/>
        <v>4.185960000000005</v>
      </c>
      <c r="P204">
        <f t="shared" si="21"/>
        <v>0.35612535612535601</v>
      </c>
      <c r="Q204">
        <f>_xlfn.LOGNORM.DIST('Benign-NoIDS'!D6,V204,W204,TRUE)</f>
        <v>0.77954344779514206</v>
      </c>
      <c r="R204">
        <f t="shared" si="23"/>
        <v>0.55523037592246571</v>
      </c>
      <c r="S204">
        <f>R204-'Hostile-No IDS'!M6</f>
        <v>-0.14044333812249121</v>
      </c>
      <c r="U204">
        <f t="shared" si="22"/>
        <v>-14.044333812249121</v>
      </c>
      <c r="V204">
        <v>3.7189673304339799</v>
      </c>
      <c r="W204">
        <v>0.93323979802300305</v>
      </c>
      <c r="X204">
        <v>105.855098354757</v>
      </c>
      <c r="Y204">
        <v>28.7749287749287</v>
      </c>
    </row>
    <row r="205" spans="1:25" x14ac:dyDescent="0.45">
      <c r="A205">
        <v>30</v>
      </c>
      <c r="B205">
        <v>1</v>
      </c>
      <c r="C205">
        <v>10</v>
      </c>
      <c r="D205">
        <v>5</v>
      </c>
      <c r="E205">
        <v>50.892000000000003</v>
      </c>
      <c r="F205">
        <v>0</v>
      </c>
      <c r="G205">
        <v>152</v>
      </c>
      <c r="H205" t="b">
        <v>0</v>
      </c>
      <c r="I205">
        <v>76.687116564417096</v>
      </c>
      <c r="J205">
        <v>0.13600000000000001</v>
      </c>
      <c r="K205">
        <v>1.5720000000000001</v>
      </c>
      <c r="L205">
        <v>1.4E-2</v>
      </c>
      <c r="M205">
        <f t="shared" si="19"/>
        <v>1526.76</v>
      </c>
      <c r="N205">
        <f t="shared" si="24"/>
        <v>499.99999999999756</v>
      </c>
      <c r="O205" s="3">
        <f t="shared" si="20"/>
        <v>3.0535200000000149</v>
      </c>
      <c r="P205">
        <f t="shared" si="21"/>
        <v>0.38343558282208545</v>
      </c>
      <c r="Q205">
        <f>_xlfn.LOGNORM.DIST('Benign-NoIDS'!D7,V205,W205,TRUE)</f>
        <v>0.77269281238383802</v>
      </c>
      <c r="R205">
        <f t="shared" si="23"/>
        <v>0.59255583771766651</v>
      </c>
      <c r="S205">
        <f>R205-'Hostile-No IDS'!M7</f>
        <v>-6.3455574788460756E-2</v>
      </c>
      <c r="U205">
        <f t="shared" si="22"/>
        <v>-6.3455574788460751</v>
      </c>
      <c r="V205">
        <v>3.4596751824129499</v>
      </c>
      <c r="W205">
        <v>0.83069167122960796</v>
      </c>
      <c r="X205">
        <v>81.676057033779102</v>
      </c>
      <c r="Y205">
        <v>23.312883435582801</v>
      </c>
    </row>
    <row r="206" spans="1:25" x14ac:dyDescent="0.45">
      <c r="A206">
        <v>40</v>
      </c>
      <c r="B206">
        <v>1</v>
      </c>
      <c r="C206">
        <v>10</v>
      </c>
      <c r="D206">
        <v>5</v>
      </c>
      <c r="E206">
        <v>40.450000000000003</v>
      </c>
      <c r="F206">
        <v>0</v>
      </c>
      <c r="G206">
        <v>115</v>
      </c>
      <c r="H206" t="b">
        <v>0</v>
      </c>
      <c r="I206">
        <v>81.300813008130007</v>
      </c>
      <c r="J206">
        <v>0.15</v>
      </c>
      <c r="K206">
        <v>2.056</v>
      </c>
      <c r="L206">
        <v>1.6E-2</v>
      </c>
      <c r="M206">
        <f t="shared" si="19"/>
        <v>1213.5</v>
      </c>
      <c r="N206">
        <f t="shared" si="24"/>
        <v>499.99999999999739</v>
      </c>
      <c r="O206" s="3">
        <f t="shared" si="20"/>
        <v>2.4270000000000125</v>
      </c>
      <c r="P206">
        <f t="shared" si="21"/>
        <v>0.40650406504065001</v>
      </c>
      <c r="Q206">
        <f>_xlfn.LOGNORM.DIST('Benign-NoIDS'!D8,V206,W206,TRUE)</f>
        <v>0.65086071311486648</v>
      </c>
      <c r="R206">
        <f t="shared" si="23"/>
        <v>0.52915505131289908</v>
      </c>
      <c r="S206">
        <f>R206-'Hostile-No IDS'!M8</f>
        <v>-8.1863305126539165E-2</v>
      </c>
      <c r="U206">
        <f t="shared" si="22"/>
        <v>-8.1863305126539174</v>
      </c>
      <c r="V206">
        <v>3.35265454944527</v>
      </c>
      <c r="W206">
        <v>0.72782585360120799</v>
      </c>
      <c r="X206">
        <v>50.477593791204903</v>
      </c>
      <c r="Y206">
        <v>18.699186991869901</v>
      </c>
    </row>
    <row r="207" spans="1:25" x14ac:dyDescent="0.45">
      <c r="A207">
        <v>50</v>
      </c>
      <c r="B207">
        <v>1</v>
      </c>
      <c r="C207">
        <v>10</v>
      </c>
      <c r="D207">
        <v>5</v>
      </c>
      <c r="E207">
        <v>34.594000000000001</v>
      </c>
      <c r="F207">
        <v>0</v>
      </c>
      <c r="G207">
        <v>106</v>
      </c>
      <c r="H207" t="b">
        <v>0</v>
      </c>
      <c r="I207">
        <v>82.508250825082499</v>
      </c>
      <c r="J207">
        <v>0.128</v>
      </c>
      <c r="K207">
        <v>2.3919999999999999</v>
      </c>
      <c r="L207">
        <v>8.0000000000000002E-3</v>
      </c>
      <c r="M207">
        <f t="shared" si="19"/>
        <v>1037.82</v>
      </c>
      <c r="N207">
        <f t="shared" si="24"/>
        <v>499.9999999999996</v>
      </c>
      <c r="O207" s="3">
        <f t="shared" si="20"/>
        <v>2.0756400000000017</v>
      </c>
      <c r="P207">
        <f t="shared" si="21"/>
        <v>0.41254125412541248</v>
      </c>
      <c r="Q207">
        <f>_xlfn.LOGNORM.DIST('Benign-NoIDS'!D9,V207,W207,TRUE)</f>
        <v>0.63658864895422607</v>
      </c>
      <c r="R207">
        <f t="shared" si="23"/>
        <v>0.52523815920315675</v>
      </c>
      <c r="S207">
        <f>R207-'Hostile-No IDS'!M9</f>
        <v>-0.14477023298274638</v>
      </c>
      <c r="U207">
        <f t="shared" si="22"/>
        <v>-14.477023298274638</v>
      </c>
      <c r="V207">
        <v>3.23995992215601</v>
      </c>
      <c r="W207">
        <v>0.65519603778776803</v>
      </c>
      <c r="X207">
        <v>46.451573292221603</v>
      </c>
      <c r="Y207">
        <v>17.491749174917398</v>
      </c>
    </row>
    <row r="208" spans="1:25" x14ac:dyDescent="0.45">
      <c r="A208">
        <v>60</v>
      </c>
      <c r="B208">
        <v>1</v>
      </c>
      <c r="C208">
        <v>10</v>
      </c>
      <c r="D208">
        <v>5</v>
      </c>
      <c r="E208">
        <v>29.827999999999999</v>
      </c>
      <c r="F208">
        <v>0</v>
      </c>
      <c r="G208">
        <v>70</v>
      </c>
      <c r="H208" t="b">
        <v>0</v>
      </c>
      <c r="I208">
        <v>87.719298245613999</v>
      </c>
      <c r="J208">
        <v>0.122</v>
      </c>
      <c r="K208">
        <v>2.5640000000000001</v>
      </c>
      <c r="L208">
        <v>1.2E-2</v>
      </c>
      <c r="M208">
        <f t="shared" si="19"/>
        <v>894.84</v>
      </c>
      <c r="N208">
        <f t="shared" si="24"/>
        <v>499.99999999999824</v>
      </c>
      <c r="O208" s="3">
        <f t="shared" si="20"/>
        <v>1.7896800000000064</v>
      </c>
      <c r="P208">
        <f t="shared" si="21"/>
        <v>0.43859649122806998</v>
      </c>
      <c r="Q208">
        <f>_xlfn.LOGNORM.DIST('Benign-NoIDS'!D10,V208,W208,TRUE)</f>
        <v>0.59602227686613629</v>
      </c>
      <c r="R208">
        <f t="shared" si="23"/>
        <v>0.52282655865450534</v>
      </c>
      <c r="S208">
        <f>R208-'Hostile-No IDS'!M10</f>
        <v>-0.10852605261721571</v>
      </c>
      <c r="U208">
        <f t="shared" si="22"/>
        <v>-10.852605261721571</v>
      </c>
      <c r="V208">
        <v>3.1652060084585298</v>
      </c>
      <c r="W208">
        <v>0.58620753409849902</v>
      </c>
      <c r="X208">
        <v>30.309003404512399</v>
      </c>
      <c r="Y208">
        <v>12.2807017543859</v>
      </c>
    </row>
    <row r="209" spans="1:25" x14ac:dyDescent="0.45">
      <c r="A209">
        <v>70</v>
      </c>
      <c r="B209">
        <v>1</v>
      </c>
      <c r="C209">
        <v>10</v>
      </c>
      <c r="D209">
        <v>5</v>
      </c>
      <c r="E209">
        <v>30.808</v>
      </c>
      <c r="F209">
        <v>0</v>
      </c>
      <c r="G209">
        <v>63</v>
      </c>
      <c r="H209" t="b">
        <v>0</v>
      </c>
      <c r="I209">
        <v>88.809946714031895</v>
      </c>
      <c r="J209">
        <v>0.16</v>
      </c>
      <c r="K209">
        <v>3.31</v>
      </c>
      <c r="L209">
        <v>0.01</v>
      </c>
      <c r="M209">
        <f t="shared" si="19"/>
        <v>924.24</v>
      </c>
      <c r="N209">
        <f t="shared" si="24"/>
        <v>499.99999999999613</v>
      </c>
      <c r="O209" s="3">
        <f t="shared" si="20"/>
        <v>1.8484800000000143</v>
      </c>
      <c r="P209">
        <f t="shared" si="21"/>
        <v>0.44404973357015948</v>
      </c>
      <c r="Q209">
        <f>_xlfn.LOGNORM.DIST('Benign-NoIDS'!D11,V209,W209,TRUE)</f>
        <v>0.53270333182996943</v>
      </c>
      <c r="R209">
        <f t="shared" si="23"/>
        <v>0.47309354514206836</v>
      </c>
      <c r="S209">
        <f>R209-'Hostile-No IDS'!M11</f>
        <v>-0.16760128477005598</v>
      </c>
      <c r="U209">
        <f t="shared" si="22"/>
        <v>-16.760128477005598</v>
      </c>
      <c r="V209">
        <v>3.1670574969204601</v>
      </c>
      <c r="W209">
        <v>0.61873481656652196</v>
      </c>
      <c r="X209">
        <v>33.495657242517503</v>
      </c>
      <c r="Y209">
        <v>11.190053285968</v>
      </c>
    </row>
    <row r="210" spans="1:25" x14ac:dyDescent="0.45">
      <c r="A210">
        <v>80</v>
      </c>
      <c r="B210">
        <v>1</v>
      </c>
      <c r="C210">
        <v>10</v>
      </c>
      <c r="D210">
        <v>5</v>
      </c>
      <c r="E210">
        <v>27.254000000000001</v>
      </c>
      <c r="F210">
        <v>0</v>
      </c>
      <c r="G210">
        <v>61</v>
      </c>
      <c r="H210" t="b">
        <v>0</v>
      </c>
      <c r="I210">
        <v>89.126559714794993</v>
      </c>
      <c r="J210">
        <v>0.108</v>
      </c>
      <c r="K210">
        <v>3.73</v>
      </c>
      <c r="L210">
        <v>2E-3</v>
      </c>
      <c r="M210">
        <f t="shared" si="19"/>
        <v>817.62</v>
      </c>
      <c r="N210">
        <f t="shared" si="24"/>
        <v>499.99999999999932</v>
      </c>
      <c r="O210" s="3">
        <f t="shared" si="20"/>
        <v>1.6352400000000022</v>
      </c>
      <c r="P210">
        <f t="shared" si="21"/>
        <v>0.44563279857397498</v>
      </c>
      <c r="Q210">
        <f>_xlfn.LOGNORM.DIST('Benign-NoIDS'!D12,V210,W210,TRUE)</f>
        <v>0.46388957553170218</v>
      </c>
      <c r="R210">
        <f t="shared" si="23"/>
        <v>0.4134488195469716</v>
      </c>
      <c r="S210">
        <f>R210-'Hostile-No IDS'!M12</f>
        <v>-0.15204666844539022</v>
      </c>
      <c r="U210">
        <f t="shared" si="22"/>
        <v>-15.204666844539021</v>
      </c>
      <c r="V210">
        <v>3.0851172387482801</v>
      </c>
      <c r="W210">
        <v>0.52801801739795695</v>
      </c>
      <c r="X210">
        <v>36.961192398067602</v>
      </c>
      <c r="Y210">
        <v>10.8734402852049</v>
      </c>
    </row>
    <row r="211" spans="1:25" x14ac:dyDescent="0.45">
      <c r="A211">
        <v>0</v>
      </c>
      <c r="B211">
        <v>5</v>
      </c>
      <c r="C211">
        <v>10</v>
      </c>
      <c r="D211">
        <v>5</v>
      </c>
      <c r="E211">
        <v>263.392</v>
      </c>
      <c r="F211">
        <v>0</v>
      </c>
      <c r="G211">
        <v>228</v>
      </c>
      <c r="H211" t="b">
        <v>0</v>
      </c>
      <c r="I211">
        <v>68.681318681318601</v>
      </c>
      <c r="J211">
        <v>1.4019999999999999</v>
      </c>
      <c r="K211">
        <v>0</v>
      </c>
      <c r="L211">
        <v>0.74199999999999999</v>
      </c>
      <c r="M211">
        <f t="shared" si="19"/>
        <v>7901.76</v>
      </c>
      <c r="N211">
        <f t="shared" si="24"/>
        <v>499.99999999999824</v>
      </c>
      <c r="O211" s="3">
        <f t="shared" si="20"/>
        <v>15.803520000000056</v>
      </c>
      <c r="P211">
        <f t="shared" si="21"/>
        <v>0.34340659340659302</v>
      </c>
      <c r="Q211">
        <f>_xlfn.LOGNORM.DIST('Benign-NoIDS'!D2,V211,W211,TRUE)</f>
        <v>0.92144588743714484</v>
      </c>
      <c r="R211">
        <f t="shared" si="23"/>
        <v>0.63286118642660971</v>
      </c>
      <c r="S211">
        <f>R211-'Hostile-No IDS'!M13</f>
        <v>0.1312796045984157</v>
      </c>
      <c r="U211">
        <f t="shared" si="22"/>
        <v>13.127960459841571</v>
      </c>
      <c r="V211">
        <v>4.5507951152590698</v>
      </c>
      <c r="W211">
        <v>1.4118900568869399</v>
      </c>
      <c r="X211">
        <v>454.88309662944999</v>
      </c>
      <c r="Y211">
        <v>31.3186813186813</v>
      </c>
    </row>
    <row r="212" spans="1:25" x14ac:dyDescent="0.45">
      <c r="A212">
        <v>0</v>
      </c>
      <c r="B212">
        <v>5</v>
      </c>
      <c r="C212">
        <v>10</v>
      </c>
      <c r="D212">
        <v>5</v>
      </c>
      <c r="E212">
        <v>253.57599999999999</v>
      </c>
      <c r="F212">
        <v>0</v>
      </c>
      <c r="G212">
        <v>221</v>
      </c>
      <c r="H212" t="b">
        <v>0</v>
      </c>
      <c r="I212">
        <v>69.348127600554704</v>
      </c>
      <c r="J212">
        <v>1.238</v>
      </c>
      <c r="K212">
        <v>0</v>
      </c>
      <c r="L212">
        <v>0.57999999999999996</v>
      </c>
      <c r="M212">
        <f t="shared" si="19"/>
        <v>7607.28</v>
      </c>
      <c r="N212">
        <f t="shared" si="24"/>
        <v>499.99999999999824</v>
      </c>
      <c r="O212" s="3">
        <f t="shared" si="20"/>
        <v>15.214560000000054</v>
      </c>
      <c r="P212">
        <f t="shared" si="21"/>
        <v>0.34674063800277355</v>
      </c>
      <c r="Q212">
        <f>_xlfn.LOGNORM.DIST('Benign-NoIDS'!D3,V212,W212,TRUE)</f>
        <v>0.92886820125411707</v>
      </c>
      <c r="R212">
        <f t="shared" si="23"/>
        <v>0.64415270544668246</v>
      </c>
      <c r="S212">
        <f>R212-'Hostile-No IDS'!M14</f>
        <v>0.13144878265983462</v>
      </c>
      <c r="U212">
        <f t="shared" si="22"/>
        <v>13.144878265983461</v>
      </c>
      <c r="V212">
        <v>4.5698696657098701</v>
      </c>
      <c r="W212">
        <v>1.3573562668139401</v>
      </c>
      <c r="X212">
        <v>504.67178189282299</v>
      </c>
      <c r="Y212">
        <v>30.6518723994452</v>
      </c>
    </row>
    <row r="213" spans="1:25" x14ac:dyDescent="0.45">
      <c r="A213">
        <v>0</v>
      </c>
      <c r="B213">
        <v>5</v>
      </c>
      <c r="C213">
        <v>10</v>
      </c>
      <c r="D213">
        <v>5</v>
      </c>
      <c r="E213">
        <v>252.13200000000001</v>
      </c>
      <c r="F213">
        <v>0</v>
      </c>
      <c r="G213">
        <v>227</v>
      </c>
      <c r="H213" t="b">
        <v>0</v>
      </c>
      <c r="I213">
        <v>68.7757909215956</v>
      </c>
      <c r="J213">
        <v>1.224</v>
      </c>
      <c r="K213">
        <v>0</v>
      </c>
      <c r="L213">
        <v>0.55000000000000004</v>
      </c>
      <c r="M213">
        <f t="shared" si="19"/>
        <v>7563.96</v>
      </c>
      <c r="N213">
        <f t="shared" si="24"/>
        <v>500.00000000000011</v>
      </c>
      <c r="O213" s="3">
        <f t="shared" si="20"/>
        <v>15.127919999999996</v>
      </c>
      <c r="P213">
        <f t="shared" si="21"/>
        <v>0.34387895460797802</v>
      </c>
      <c r="Q213">
        <f>_xlfn.LOGNORM.DIST('Benign-NoIDS'!D4,V213,W213,TRUE)</f>
        <v>0.85811569227057549</v>
      </c>
      <c r="R213">
        <f t="shared" si="23"/>
        <v>0.59017585438141373</v>
      </c>
      <c r="S213">
        <f>R213-'Hostile-No IDS'!M15</f>
        <v>8.720879562251993E-2</v>
      </c>
      <c r="U213">
        <f t="shared" si="22"/>
        <v>8.7208795622519926</v>
      </c>
      <c r="V213">
        <v>4.54309678754377</v>
      </c>
      <c r="W213">
        <v>1.3884256309927501</v>
      </c>
      <c r="X213">
        <v>438.89379821115699</v>
      </c>
      <c r="Y213">
        <v>31.2242090784044</v>
      </c>
    </row>
    <row r="214" spans="1:25" x14ac:dyDescent="0.45">
      <c r="A214">
        <v>10</v>
      </c>
      <c r="B214">
        <v>5</v>
      </c>
      <c r="C214">
        <v>10</v>
      </c>
      <c r="D214">
        <v>5</v>
      </c>
      <c r="E214">
        <v>137.14400000000001</v>
      </c>
      <c r="F214">
        <v>0</v>
      </c>
      <c r="G214">
        <v>280</v>
      </c>
      <c r="H214" t="b">
        <v>0</v>
      </c>
      <c r="I214">
        <v>64.102564102564102</v>
      </c>
      <c r="J214">
        <v>1.0580000000000001</v>
      </c>
      <c r="K214">
        <v>0.96</v>
      </c>
      <c r="L214">
        <v>0.51600000000000001</v>
      </c>
      <c r="M214">
        <f t="shared" si="19"/>
        <v>4114.32</v>
      </c>
      <c r="N214">
        <f t="shared" si="24"/>
        <v>499.99999999999989</v>
      </c>
      <c r="O214" s="3">
        <f t="shared" si="20"/>
        <v>8.2286400000000022</v>
      </c>
      <c r="P214">
        <f t="shared" si="21"/>
        <v>0.32051282051282048</v>
      </c>
      <c r="Q214">
        <f>_xlfn.LOGNORM.DIST('Benign-NoIDS'!D5,V214,W214,TRUE)</f>
        <v>0.83288676641143067</v>
      </c>
      <c r="R214">
        <f t="shared" si="23"/>
        <v>0.53390177334066069</v>
      </c>
      <c r="S214">
        <f>R214-'Hostile-No IDS'!M16</f>
        <v>-4.2936937768083827E-2</v>
      </c>
      <c r="U214">
        <f t="shared" si="22"/>
        <v>-4.2936937768083823</v>
      </c>
      <c r="V214">
        <v>4.0733235638853396</v>
      </c>
      <c r="W214">
        <v>1.17546296877364</v>
      </c>
      <c r="X214">
        <v>338.81945119046799</v>
      </c>
      <c r="Y214">
        <v>35.897435897435898</v>
      </c>
    </row>
    <row r="215" spans="1:25" x14ac:dyDescent="0.45">
      <c r="A215">
        <v>20</v>
      </c>
      <c r="B215">
        <v>5</v>
      </c>
      <c r="C215">
        <v>10</v>
      </c>
      <c r="D215">
        <v>5</v>
      </c>
      <c r="E215">
        <v>86.91</v>
      </c>
      <c r="F215">
        <v>0</v>
      </c>
      <c r="G215">
        <v>222</v>
      </c>
      <c r="H215" t="b">
        <v>0</v>
      </c>
      <c r="I215">
        <v>69.252077562326804</v>
      </c>
      <c r="J215">
        <v>0.93400000000000005</v>
      </c>
      <c r="K215">
        <v>1.548</v>
      </c>
      <c r="L215">
        <v>0.41199999999999998</v>
      </c>
      <c r="M215">
        <f t="shared" si="19"/>
        <v>2607.2999999999997</v>
      </c>
      <c r="N215">
        <f t="shared" si="24"/>
        <v>499.99999999999858</v>
      </c>
      <c r="O215" s="3">
        <f t="shared" si="20"/>
        <v>5.2146000000000141</v>
      </c>
      <c r="P215">
        <f t="shared" si="21"/>
        <v>0.34626038781163404</v>
      </c>
      <c r="Q215">
        <f>_xlfn.LOGNORM.DIST('Benign-NoIDS'!D6,V215,W215,TRUE)</f>
        <v>0.73318122019210308</v>
      </c>
      <c r="R215">
        <f t="shared" si="23"/>
        <v>0.50774322727984933</v>
      </c>
      <c r="S215">
        <f>R215-'Hostile-No IDS'!M17</f>
        <v>-2.6088677625494161E-2</v>
      </c>
      <c r="U215">
        <f t="shared" si="22"/>
        <v>-2.6088677625494161</v>
      </c>
      <c r="V215">
        <v>3.7903560173789801</v>
      </c>
      <c r="W215">
        <v>1.04072816591311</v>
      </c>
      <c r="X215">
        <v>150.68912477232399</v>
      </c>
      <c r="Y215">
        <v>30.7479224376731</v>
      </c>
    </row>
    <row r="216" spans="1:25" x14ac:dyDescent="0.45">
      <c r="A216">
        <v>30</v>
      </c>
      <c r="B216">
        <v>5</v>
      </c>
      <c r="C216">
        <v>10</v>
      </c>
      <c r="D216">
        <v>5</v>
      </c>
      <c r="E216">
        <v>64.281999999999996</v>
      </c>
      <c r="F216">
        <v>0</v>
      </c>
      <c r="G216">
        <v>195</v>
      </c>
      <c r="H216" t="b">
        <v>0</v>
      </c>
      <c r="I216">
        <v>71.942446043165404</v>
      </c>
      <c r="J216">
        <v>0.89800000000000002</v>
      </c>
      <c r="K216">
        <v>2.0259999999999998</v>
      </c>
      <c r="L216">
        <v>0.39600000000000002</v>
      </c>
      <c r="M216">
        <f t="shared" si="19"/>
        <v>1928.4599999999998</v>
      </c>
      <c r="N216">
        <f t="shared" si="24"/>
        <v>499.99999999999858</v>
      </c>
      <c r="O216" s="3">
        <f t="shared" si="20"/>
        <v>3.8569200000000108</v>
      </c>
      <c r="P216">
        <f t="shared" si="21"/>
        <v>0.35971223021582704</v>
      </c>
      <c r="Q216">
        <f>_xlfn.LOGNORM.DIST('Benign-NoIDS'!D7,V216,W216,TRUE)</f>
        <v>0.69394067089300771</v>
      </c>
      <c r="R216">
        <f t="shared" si="23"/>
        <v>0.49923789272878211</v>
      </c>
      <c r="S216">
        <f>R216-'Hostile-No IDS'!M18</f>
        <v>-4.3985633119189738E-2</v>
      </c>
      <c r="U216">
        <f t="shared" si="22"/>
        <v>-4.3985633119189735</v>
      </c>
      <c r="V216">
        <v>3.60955740120361</v>
      </c>
      <c r="W216">
        <v>0.92941791943888297</v>
      </c>
      <c r="X216">
        <v>100.837268832367</v>
      </c>
      <c r="Y216">
        <v>28.0575539568345</v>
      </c>
    </row>
    <row r="217" spans="1:25" x14ac:dyDescent="0.45">
      <c r="A217">
        <v>40</v>
      </c>
      <c r="B217">
        <v>5</v>
      </c>
      <c r="C217">
        <v>10</v>
      </c>
      <c r="D217">
        <v>5</v>
      </c>
      <c r="E217">
        <v>53.844000000000001</v>
      </c>
      <c r="F217">
        <v>0</v>
      </c>
      <c r="G217">
        <v>196</v>
      </c>
      <c r="H217" t="b">
        <v>0</v>
      </c>
      <c r="I217">
        <v>71.839080459770102</v>
      </c>
      <c r="J217">
        <v>0.90200000000000002</v>
      </c>
      <c r="K217">
        <v>2.488</v>
      </c>
      <c r="L217">
        <v>0.52400000000000002</v>
      </c>
      <c r="M217">
        <f t="shared" si="19"/>
        <v>1615.32</v>
      </c>
      <c r="N217">
        <f t="shared" si="24"/>
        <v>499.9999999999996</v>
      </c>
      <c r="O217" s="3">
        <f t="shared" si="20"/>
        <v>3.2306400000000024</v>
      </c>
      <c r="P217">
        <f t="shared" si="21"/>
        <v>0.3591954022988505</v>
      </c>
      <c r="Q217">
        <f>_xlfn.LOGNORM.DIST('Benign-NoIDS'!D8,V217,W217,TRUE)</f>
        <v>0.5725015605745789</v>
      </c>
      <c r="R217">
        <f t="shared" si="23"/>
        <v>0.4112798567346112</v>
      </c>
      <c r="S217">
        <f>R217-'Hostile-No IDS'!M19</f>
        <v>-0.11506899327713649</v>
      </c>
      <c r="U217">
        <f t="shared" si="22"/>
        <v>-11.506899327713649</v>
      </c>
      <c r="V217">
        <v>3.4763437237849</v>
      </c>
      <c r="W217">
        <v>0.86704265045610396</v>
      </c>
      <c r="X217">
        <v>87.066300860269493</v>
      </c>
      <c r="Y217">
        <v>28.160919540229798</v>
      </c>
    </row>
    <row r="218" spans="1:25" x14ac:dyDescent="0.45">
      <c r="A218">
        <v>50</v>
      </c>
      <c r="B218">
        <v>5</v>
      </c>
      <c r="C218">
        <v>10</v>
      </c>
      <c r="D218">
        <v>5</v>
      </c>
      <c r="E218">
        <v>48.606000000000002</v>
      </c>
      <c r="F218">
        <v>0</v>
      </c>
      <c r="G218">
        <v>159</v>
      </c>
      <c r="H218" t="b">
        <v>0</v>
      </c>
      <c r="I218">
        <v>75.872534142640305</v>
      </c>
      <c r="J218">
        <v>0.872</v>
      </c>
      <c r="K218">
        <v>3.0640000000000001</v>
      </c>
      <c r="L218">
        <v>0.45</v>
      </c>
      <c r="M218">
        <f t="shared" si="19"/>
        <v>1458.18</v>
      </c>
      <c r="N218">
        <f t="shared" si="24"/>
        <v>499.99999999999829</v>
      </c>
      <c r="O218" s="3">
        <f t="shared" si="20"/>
        <v>2.9163600000000103</v>
      </c>
      <c r="P218">
        <f t="shared" si="21"/>
        <v>0.37936267071320151</v>
      </c>
      <c r="Q218">
        <f>_xlfn.LOGNORM.DIST('Benign-NoIDS'!D9,V218,W218,TRUE)</f>
        <v>0.52778898369577776</v>
      </c>
      <c r="R218">
        <f t="shared" si="23"/>
        <v>0.40044687685567326</v>
      </c>
      <c r="S218">
        <f>R218-'Hostile-No IDS'!M20</f>
        <v>-9.0246012127261188E-2</v>
      </c>
      <c r="U218">
        <f t="shared" si="22"/>
        <v>-9.0246012127261181</v>
      </c>
      <c r="V218">
        <v>3.4110926788629898</v>
      </c>
      <c r="W218">
        <v>0.82858701952024505</v>
      </c>
      <c r="X218">
        <v>72.389607503764594</v>
      </c>
      <c r="Y218">
        <v>24.127465857359599</v>
      </c>
    </row>
    <row r="219" spans="1:25" x14ac:dyDescent="0.45">
      <c r="A219">
        <v>60</v>
      </c>
      <c r="B219">
        <v>5</v>
      </c>
      <c r="C219">
        <v>10</v>
      </c>
      <c r="D219">
        <v>5</v>
      </c>
      <c r="E219">
        <v>50.436</v>
      </c>
      <c r="F219">
        <v>0</v>
      </c>
      <c r="G219">
        <v>136</v>
      </c>
      <c r="H219" t="b">
        <v>0</v>
      </c>
      <c r="I219">
        <v>78.616352201257797</v>
      </c>
      <c r="J219">
        <v>0.95399999999999996</v>
      </c>
      <c r="K219">
        <v>4.16</v>
      </c>
      <c r="L219">
        <v>0.44400000000000001</v>
      </c>
      <c r="M219">
        <f t="shared" si="19"/>
        <v>1513.08</v>
      </c>
      <c r="N219">
        <f t="shared" si="24"/>
        <v>499.99999999999812</v>
      </c>
      <c r="O219" s="3">
        <f t="shared" si="20"/>
        <v>3.0261600000000111</v>
      </c>
      <c r="P219">
        <f t="shared" si="21"/>
        <v>0.393081761006289</v>
      </c>
      <c r="Q219">
        <f>_xlfn.LOGNORM.DIST('Benign-NoIDS'!D10,V219,W219,TRUE)</f>
        <v>0.4401241578492659</v>
      </c>
      <c r="R219">
        <f t="shared" si="23"/>
        <v>0.3460095580575987</v>
      </c>
      <c r="S219">
        <f>R219-'Hostile-No IDS'!M21</f>
        <v>-0.11796032100103132</v>
      </c>
      <c r="U219">
        <f t="shared" si="22"/>
        <v>-11.796032100103131</v>
      </c>
      <c r="V219">
        <v>3.43629048734131</v>
      </c>
      <c r="W219">
        <v>0.85359747869714697</v>
      </c>
      <c r="X219">
        <v>72.9685598422423</v>
      </c>
      <c r="Y219">
        <v>21.3836477987421</v>
      </c>
    </row>
    <row r="220" spans="1:25" x14ac:dyDescent="0.45">
      <c r="A220">
        <v>70</v>
      </c>
      <c r="B220">
        <v>5</v>
      </c>
      <c r="C220">
        <v>10</v>
      </c>
      <c r="D220">
        <v>5</v>
      </c>
      <c r="E220">
        <v>42.372</v>
      </c>
      <c r="F220">
        <v>0</v>
      </c>
      <c r="G220">
        <v>119</v>
      </c>
      <c r="H220" t="b">
        <v>0</v>
      </c>
      <c r="I220">
        <v>80.775444264943403</v>
      </c>
      <c r="J220">
        <v>0.83599999999999997</v>
      </c>
      <c r="K220">
        <v>4.4880000000000004</v>
      </c>
      <c r="L220">
        <v>0.42199999999999999</v>
      </c>
      <c r="M220">
        <f t="shared" si="19"/>
        <v>1271.1600000000001</v>
      </c>
      <c r="N220">
        <f t="shared" si="24"/>
        <v>499.99999999999847</v>
      </c>
      <c r="O220" s="3">
        <f t="shared" si="20"/>
        <v>2.5423200000000081</v>
      </c>
      <c r="P220">
        <f t="shared" si="21"/>
        <v>0.40387722132471704</v>
      </c>
      <c r="Q220">
        <f>_xlfn.LOGNORM.DIST('Benign-NoIDS'!D11,V220,W220,TRUE)</f>
        <v>0.44614652141647776</v>
      </c>
      <c r="R220">
        <f t="shared" si="23"/>
        <v>0.36037683474675081</v>
      </c>
      <c r="S220">
        <f>R220-'Hostile-No IDS'!M22</f>
        <v>-0.13250529248625514</v>
      </c>
      <c r="U220">
        <f t="shared" si="22"/>
        <v>-13.250529248625515</v>
      </c>
      <c r="V220">
        <v>3.3249043171242101</v>
      </c>
      <c r="W220">
        <v>0.79074188833914705</v>
      </c>
      <c r="X220">
        <v>56.114805165102602</v>
      </c>
      <c r="Y220">
        <v>19.224555735056502</v>
      </c>
    </row>
    <row r="221" spans="1:25" x14ac:dyDescent="0.45">
      <c r="A221">
        <v>80</v>
      </c>
      <c r="B221">
        <v>5</v>
      </c>
      <c r="C221">
        <v>10</v>
      </c>
      <c r="D221">
        <v>5</v>
      </c>
      <c r="E221">
        <v>43.994</v>
      </c>
      <c r="F221">
        <v>0</v>
      </c>
      <c r="G221">
        <v>141</v>
      </c>
      <c r="H221" t="b">
        <v>0</v>
      </c>
      <c r="I221">
        <v>78.003120124804994</v>
      </c>
      <c r="J221">
        <v>0.97399999999999998</v>
      </c>
      <c r="K221">
        <v>5.5519999999999996</v>
      </c>
      <c r="L221">
        <v>0.47599999999999998</v>
      </c>
      <c r="M221">
        <f t="shared" si="19"/>
        <v>1319.82</v>
      </c>
      <c r="N221">
        <f t="shared" si="24"/>
        <v>500</v>
      </c>
      <c r="O221" s="3">
        <f t="shared" si="20"/>
        <v>2.63964</v>
      </c>
      <c r="P221">
        <f t="shared" si="21"/>
        <v>0.39001560062402496</v>
      </c>
      <c r="Q221">
        <f>_xlfn.LOGNORM.DIST('Benign-NoIDS'!D12,V221,W221,TRUE)</f>
        <v>0.35405612183328228</v>
      </c>
      <c r="R221">
        <f t="shared" si="23"/>
        <v>0.2761748220228411</v>
      </c>
      <c r="S221">
        <f>R221-'Hostile-No IDS'!M23</f>
        <v>-0.1285139302565716</v>
      </c>
      <c r="U221">
        <f t="shared" si="22"/>
        <v>-12.85139302565716</v>
      </c>
      <c r="V221">
        <v>3.33680119732895</v>
      </c>
      <c r="W221">
        <v>0.80007770630989605</v>
      </c>
      <c r="X221">
        <v>62.531482764071299</v>
      </c>
      <c r="Y221">
        <v>21.996879875194999</v>
      </c>
    </row>
    <row r="222" spans="1:25" x14ac:dyDescent="0.45">
      <c r="A222">
        <v>0</v>
      </c>
      <c r="B222">
        <v>10</v>
      </c>
      <c r="C222">
        <v>10</v>
      </c>
      <c r="D222">
        <v>5</v>
      </c>
      <c r="E222">
        <v>270.72800000000001</v>
      </c>
      <c r="F222">
        <v>0</v>
      </c>
      <c r="G222">
        <v>218</v>
      </c>
      <c r="H222" t="b">
        <v>0</v>
      </c>
      <c r="I222">
        <v>69.637883008356496</v>
      </c>
      <c r="J222">
        <v>2.774</v>
      </c>
      <c r="K222">
        <v>0</v>
      </c>
      <c r="L222">
        <v>1.69</v>
      </c>
      <c r="M222">
        <f t="shared" si="19"/>
        <v>8121.84</v>
      </c>
      <c r="N222">
        <f t="shared" si="24"/>
        <v>499.99999999999881</v>
      </c>
      <c r="O222" s="3">
        <f t="shared" si="20"/>
        <v>16.24368000000004</v>
      </c>
      <c r="P222">
        <f t="shared" si="21"/>
        <v>0.34818941504178247</v>
      </c>
      <c r="Q222">
        <f>_xlfn.LOGNORM.DIST('Benign-NoIDS'!D2,V222,W222,TRUE)</f>
        <v>0.92434520726213454</v>
      </c>
      <c r="R222">
        <f t="shared" si="23"/>
        <v>0.64369443402655557</v>
      </c>
      <c r="S222">
        <f>R222-'Hostile-No IDS'!M24</f>
        <v>0.211995972033591</v>
      </c>
      <c r="U222">
        <f t="shared" si="22"/>
        <v>21.199597203359101</v>
      </c>
      <c r="V222">
        <v>4.50484774131119</v>
      </c>
      <c r="W222">
        <v>1.4241762314573501</v>
      </c>
      <c r="X222">
        <v>516.38102670943499</v>
      </c>
      <c r="Y222">
        <v>30.362116991643401</v>
      </c>
    </row>
    <row r="223" spans="1:25" x14ac:dyDescent="0.45">
      <c r="A223">
        <v>0</v>
      </c>
      <c r="B223">
        <v>10</v>
      </c>
      <c r="C223">
        <v>10</v>
      </c>
      <c r="D223">
        <v>5</v>
      </c>
      <c r="E223">
        <v>236.08199999999999</v>
      </c>
      <c r="F223">
        <v>0</v>
      </c>
      <c r="G223">
        <v>280</v>
      </c>
      <c r="H223" t="b">
        <v>0</v>
      </c>
      <c r="I223">
        <v>64.102564102564102</v>
      </c>
      <c r="J223">
        <v>2.726</v>
      </c>
      <c r="K223">
        <v>0</v>
      </c>
      <c r="L223">
        <v>1.8540000000000001</v>
      </c>
      <c r="M223">
        <f t="shared" si="19"/>
        <v>7082.46</v>
      </c>
      <c r="N223">
        <f t="shared" si="24"/>
        <v>499.99999999999989</v>
      </c>
      <c r="O223" s="3">
        <f t="shared" si="20"/>
        <v>14.164920000000004</v>
      </c>
      <c r="P223">
        <f t="shared" si="21"/>
        <v>0.32051282051282048</v>
      </c>
      <c r="Q223">
        <f>_xlfn.LOGNORM.DIST('Benign-NoIDS'!D3,V223,W223,TRUE)</f>
        <v>0.93754304395865229</v>
      </c>
      <c r="R223">
        <f t="shared" si="23"/>
        <v>0.60098913074272575</v>
      </c>
      <c r="S223">
        <f>R223-'Hostile-No IDS'!M25</f>
        <v>0.21073121980902465</v>
      </c>
      <c r="U223">
        <f t="shared" si="22"/>
        <v>21.073121980902464</v>
      </c>
      <c r="V223">
        <v>4.4436523601409501</v>
      </c>
      <c r="W223">
        <v>1.3802937647626401</v>
      </c>
      <c r="X223">
        <v>428.618084313297</v>
      </c>
      <c r="Y223">
        <v>35.897435897435898</v>
      </c>
    </row>
    <row r="224" spans="1:25" x14ac:dyDescent="0.45">
      <c r="A224">
        <v>0</v>
      </c>
      <c r="B224">
        <v>10</v>
      </c>
      <c r="C224">
        <v>10</v>
      </c>
      <c r="D224">
        <v>5</v>
      </c>
      <c r="E224">
        <v>230.96199999999999</v>
      </c>
      <c r="F224">
        <v>0</v>
      </c>
      <c r="G224">
        <v>232</v>
      </c>
      <c r="H224" t="b">
        <v>0</v>
      </c>
      <c r="I224">
        <v>68.306010928961697</v>
      </c>
      <c r="J224">
        <v>2.67</v>
      </c>
      <c r="K224">
        <v>0</v>
      </c>
      <c r="L224">
        <v>1.8420000000000001</v>
      </c>
      <c r="M224">
        <f t="shared" si="19"/>
        <v>6928.86</v>
      </c>
      <c r="N224">
        <f t="shared" si="24"/>
        <v>499.99999999999898</v>
      </c>
      <c r="O224" s="3">
        <f t="shared" si="20"/>
        <v>13.857720000000027</v>
      </c>
      <c r="P224">
        <f t="shared" si="21"/>
        <v>0.34153005464480851</v>
      </c>
      <c r="Q224">
        <f>_xlfn.LOGNORM.DIST('Benign-NoIDS'!D4,V224,W224,TRUE)</f>
        <v>0.87593629774415938</v>
      </c>
      <c r="R224">
        <f t="shared" si="23"/>
        <v>0.598317143267868</v>
      </c>
      <c r="S224">
        <f>R224-'Hostile-No IDS'!M26</f>
        <v>0.20080098653066597</v>
      </c>
      <c r="U224">
        <f t="shared" si="22"/>
        <v>20.080098653066596</v>
      </c>
      <c r="V224">
        <v>4.4626500520237604</v>
      </c>
      <c r="W224">
        <v>1.3582783426240901</v>
      </c>
      <c r="X224">
        <v>442.25096085905898</v>
      </c>
      <c r="Y224">
        <v>31.6939890710382</v>
      </c>
    </row>
    <row r="225" spans="1:25" x14ac:dyDescent="0.45">
      <c r="A225">
        <v>10</v>
      </c>
      <c r="B225">
        <v>10</v>
      </c>
      <c r="C225">
        <v>10</v>
      </c>
      <c r="D225">
        <v>5</v>
      </c>
      <c r="E225">
        <v>123.744</v>
      </c>
      <c r="F225">
        <v>0</v>
      </c>
      <c r="G225">
        <v>307</v>
      </c>
      <c r="H225" t="b">
        <v>0</v>
      </c>
      <c r="I225">
        <v>61.957868649318399</v>
      </c>
      <c r="J225">
        <v>2.052</v>
      </c>
      <c r="K225">
        <v>1.002</v>
      </c>
      <c r="L225">
        <v>1.37</v>
      </c>
      <c r="M225">
        <f t="shared" si="19"/>
        <v>3712.32</v>
      </c>
      <c r="N225">
        <f t="shared" si="24"/>
        <v>499.99999999999875</v>
      </c>
      <c r="O225" s="3">
        <f t="shared" si="20"/>
        <v>7.4246400000000188</v>
      </c>
      <c r="P225">
        <f t="shared" si="21"/>
        <v>0.30978934324659202</v>
      </c>
      <c r="Q225">
        <f>_xlfn.LOGNORM.DIST('Benign-NoIDS'!D5,V225,W225,TRUE)</f>
        <v>0.84021312601459497</v>
      </c>
      <c r="R225">
        <f t="shared" si="23"/>
        <v>0.52057814499045485</v>
      </c>
      <c r="S225">
        <f>R225-'Hostile-No IDS'!M27</f>
        <v>9.1568869747876869E-2</v>
      </c>
      <c r="U225">
        <f t="shared" si="22"/>
        <v>9.1568869747876871</v>
      </c>
      <c r="V225">
        <v>4.03571908410962</v>
      </c>
      <c r="W225">
        <v>1.1781706800017</v>
      </c>
      <c r="X225">
        <v>211.73500865889699</v>
      </c>
      <c r="Y225">
        <v>38.042131350681501</v>
      </c>
    </row>
    <row r="226" spans="1:25" x14ac:dyDescent="0.45">
      <c r="A226">
        <v>20</v>
      </c>
      <c r="B226">
        <v>10</v>
      </c>
      <c r="C226">
        <v>10</v>
      </c>
      <c r="D226">
        <v>5</v>
      </c>
      <c r="E226">
        <v>85.988</v>
      </c>
      <c r="F226">
        <v>0</v>
      </c>
      <c r="G226">
        <v>288</v>
      </c>
      <c r="H226" t="b">
        <v>0</v>
      </c>
      <c r="I226">
        <v>63.451776649746101</v>
      </c>
      <c r="J226">
        <v>2.1539999999999999</v>
      </c>
      <c r="K226">
        <v>1.5980000000000001</v>
      </c>
      <c r="L226">
        <v>1.47</v>
      </c>
      <c r="M226">
        <f t="shared" si="19"/>
        <v>2579.64</v>
      </c>
      <c r="N226">
        <f t="shared" si="24"/>
        <v>499.99999999999812</v>
      </c>
      <c r="O226" s="3">
        <f t="shared" si="20"/>
        <v>5.1592800000000194</v>
      </c>
      <c r="P226">
        <f t="shared" si="21"/>
        <v>0.31725888324873053</v>
      </c>
      <c r="Q226">
        <f>_xlfn.LOGNORM.DIST('Benign-NoIDS'!D6,V226,W226,TRUE)</f>
        <v>0.7230929892421144</v>
      </c>
      <c r="R226">
        <f t="shared" si="23"/>
        <v>0.45881534850387906</v>
      </c>
      <c r="S226">
        <f>R226-'Hostile-No IDS'!M28</f>
        <v>6.0723138972874013E-2</v>
      </c>
      <c r="U226">
        <f t="shared" si="22"/>
        <v>6.0723138972874011</v>
      </c>
      <c r="V226">
        <v>3.81795615584159</v>
      </c>
      <c r="W226">
        <v>1.0475629797585799</v>
      </c>
      <c r="X226">
        <v>129.63871431211001</v>
      </c>
      <c r="Y226">
        <v>36.548223350253799</v>
      </c>
    </row>
    <row r="227" spans="1:25" x14ac:dyDescent="0.45">
      <c r="A227">
        <v>30</v>
      </c>
      <c r="B227">
        <v>10</v>
      </c>
      <c r="C227">
        <v>10</v>
      </c>
      <c r="D227">
        <v>5</v>
      </c>
      <c r="E227">
        <v>71.665999999999997</v>
      </c>
      <c r="F227">
        <v>0</v>
      </c>
      <c r="G227">
        <v>294</v>
      </c>
      <c r="H227" t="b">
        <v>0</v>
      </c>
      <c r="I227">
        <v>62.972292191435699</v>
      </c>
      <c r="J227">
        <v>2.1080000000000001</v>
      </c>
      <c r="K227">
        <v>2.3620000000000001</v>
      </c>
      <c r="L227">
        <v>1.544</v>
      </c>
      <c r="M227">
        <f t="shared" si="19"/>
        <v>2149.98</v>
      </c>
      <c r="N227">
        <f t="shared" si="24"/>
        <v>499.99999999999847</v>
      </c>
      <c r="O227" s="3">
        <f t="shared" si="20"/>
        <v>4.2999600000000129</v>
      </c>
      <c r="P227">
        <f t="shared" si="21"/>
        <v>0.31486146095717849</v>
      </c>
      <c r="Q227">
        <f>_xlfn.LOGNORM.DIST('Benign-NoIDS'!D7,V227,W227,TRUE)</f>
        <v>0.65078826348979857</v>
      </c>
      <c r="R227">
        <f t="shared" si="23"/>
        <v>0.40981628683236637</v>
      </c>
      <c r="S227">
        <f>R227-'Hostile-No IDS'!M29</f>
        <v>-9.797795803809739E-3</v>
      </c>
      <c r="U227">
        <f t="shared" si="22"/>
        <v>-0.9797795803809739</v>
      </c>
      <c r="V227">
        <v>3.7012438051658898</v>
      </c>
      <c r="W227">
        <v>0.97967965385525002</v>
      </c>
      <c r="X227">
        <v>104.54577026432101</v>
      </c>
      <c r="Y227">
        <v>37.027707808564202</v>
      </c>
    </row>
    <row r="228" spans="1:25" x14ac:dyDescent="0.45">
      <c r="A228">
        <v>40</v>
      </c>
      <c r="B228">
        <v>10</v>
      </c>
      <c r="C228">
        <v>10</v>
      </c>
      <c r="D228">
        <v>5</v>
      </c>
      <c r="E228">
        <v>73.373999999999995</v>
      </c>
      <c r="F228">
        <v>0</v>
      </c>
      <c r="G228">
        <v>254</v>
      </c>
      <c r="H228" t="b">
        <v>0</v>
      </c>
      <c r="I228">
        <v>66.312997347480106</v>
      </c>
      <c r="J228">
        <v>2.2559999999999998</v>
      </c>
      <c r="K228">
        <v>3.3580000000000001</v>
      </c>
      <c r="L228">
        <v>1.496</v>
      </c>
      <c r="M228">
        <f t="shared" si="19"/>
        <v>2201.2199999999998</v>
      </c>
      <c r="N228">
        <f t="shared" si="24"/>
        <v>500.00000000000006</v>
      </c>
      <c r="O228" s="3">
        <f t="shared" si="20"/>
        <v>4.4024399999999995</v>
      </c>
      <c r="P228">
        <f t="shared" si="21"/>
        <v>0.33156498673740054</v>
      </c>
      <c r="Q228">
        <f>_xlfn.LOGNORM.DIST('Benign-NoIDS'!D8,V228,W228,TRUE)</f>
        <v>0.48460915320986653</v>
      </c>
      <c r="R228">
        <f t="shared" si="23"/>
        <v>0.32135885491370458</v>
      </c>
      <c r="S228">
        <f>R228-'Hostile-No IDS'!M30</f>
        <v>-6.8602702379815306E-2</v>
      </c>
      <c r="U228">
        <f t="shared" si="22"/>
        <v>-6.8602702379815304</v>
      </c>
      <c r="V228">
        <v>3.6733098786921401</v>
      </c>
      <c r="W228">
        <v>0.99814411731627495</v>
      </c>
      <c r="X228">
        <v>116.24687865742899</v>
      </c>
      <c r="Y228">
        <v>33.687002652519801</v>
      </c>
    </row>
    <row r="229" spans="1:25" x14ac:dyDescent="0.45">
      <c r="A229">
        <v>50</v>
      </c>
      <c r="B229">
        <v>10</v>
      </c>
      <c r="C229">
        <v>10</v>
      </c>
      <c r="D229">
        <v>5</v>
      </c>
      <c r="E229">
        <v>68.656000000000006</v>
      </c>
      <c r="F229">
        <v>0</v>
      </c>
      <c r="G229">
        <v>213</v>
      </c>
      <c r="H229" t="b">
        <v>0</v>
      </c>
      <c r="I229">
        <v>70.126227208976104</v>
      </c>
      <c r="J229">
        <v>2.544</v>
      </c>
      <c r="K229">
        <v>4.3520000000000003</v>
      </c>
      <c r="L229">
        <v>1.764</v>
      </c>
      <c r="M229">
        <f t="shared" si="19"/>
        <v>2059.6800000000003</v>
      </c>
      <c r="N229">
        <f t="shared" si="24"/>
        <v>499.99999999999858</v>
      </c>
      <c r="O229" s="3">
        <f t="shared" si="20"/>
        <v>4.1193600000000119</v>
      </c>
      <c r="P229">
        <f t="shared" si="21"/>
        <v>0.3506311360448805</v>
      </c>
      <c r="Q229">
        <f>_xlfn.LOGNORM.DIST('Benign-NoIDS'!D9,V229,W229,TRUE)</f>
        <v>0.42227868179422834</v>
      </c>
      <c r="R229">
        <f t="shared" si="23"/>
        <v>0.29612810785008975</v>
      </c>
      <c r="S229">
        <f>R229-'Hostile-No IDS'!M31</f>
        <v>-0.11373180010559375</v>
      </c>
      <c r="U229">
        <f t="shared" si="22"/>
        <v>-11.373180010559375</v>
      </c>
      <c r="V229">
        <v>3.66038830956112</v>
      </c>
      <c r="W229">
        <v>0.97686927542254998</v>
      </c>
      <c r="X229">
        <v>97.312224319475902</v>
      </c>
      <c r="Y229">
        <v>29.8737727910238</v>
      </c>
    </row>
    <row r="230" spans="1:25" x14ac:dyDescent="0.45">
      <c r="A230">
        <v>60</v>
      </c>
      <c r="B230">
        <v>10</v>
      </c>
      <c r="C230">
        <v>10</v>
      </c>
      <c r="D230">
        <v>5</v>
      </c>
      <c r="E230">
        <v>57.201999999999998</v>
      </c>
      <c r="F230">
        <v>0</v>
      </c>
      <c r="G230">
        <v>229</v>
      </c>
      <c r="H230" t="b">
        <v>0</v>
      </c>
      <c r="I230">
        <v>68.587105624142595</v>
      </c>
      <c r="J230">
        <v>2.09</v>
      </c>
      <c r="K230">
        <v>4.5060000000000002</v>
      </c>
      <c r="L230">
        <v>1.3680000000000001</v>
      </c>
      <c r="M230">
        <f t="shared" si="19"/>
        <v>1716.06</v>
      </c>
      <c r="N230">
        <f t="shared" si="24"/>
        <v>499.99999999999852</v>
      </c>
      <c r="O230" s="3">
        <f t="shared" si="20"/>
        <v>3.4321200000000101</v>
      </c>
      <c r="P230">
        <f t="shared" si="21"/>
        <v>0.34293552812071298</v>
      </c>
      <c r="Q230">
        <f>_xlfn.LOGNORM.DIST('Benign-NoIDS'!D10,V230,W230,TRUE)</f>
        <v>0.43640733371420115</v>
      </c>
      <c r="R230">
        <f t="shared" si="23"/>
        <v>0.29931915892606359</v>
      </c>
      <c r="S230">
        <f>R230-'Hostile-No IDS'!M32</f>
        <v>-0.10230633811192097</v>
      </c>
      <c r="U230">
        <f t="shared" si="22"/>
        <v>-10.230633811192098</v>
      </c>
      <c r="V230">
        <v>3.4555857418238398</v>
      </c>
      <c r="W230">
        <v>0.92384763621111798</v>
      </c>
      <c r="X230">
        <v>100.394159044939</v>
      </c>
      <c r="Y230">
        <v>31.412894375857299</v>
      </c>
    </row>
    <row r="231" spans="1:25" x14ac:dyDescent="0.45">
      <c r="A231">
        <v>70</v>
      </c>
      <c r="B231">
        <v>10</v>
      </c>
      <c r="C231">
        <v>10</v>
      </c>
      <c r="D231">
        <v>5</v>
      </c>
      <c r="E231">
        <v>56.246000000000002</v>
      </c>
      <c r="F231">
        <v>0</v>
      </c>
      <c r="G231">
        <v>233</v>
      </c>
      <c r="H231" t="b">
        <v>0</v>
      </c>
      <c r="I231">
        <v>68.212824010914005</v>
      </c>
      <c r="J231">
        <v>2.286</v>
      </c>
      <c r="K231">
        <v>5.64</v>
      </c>
      <c r="L231">
        <v>1.6279999999999999</v>
      </c>
      <c r="M231">
        <f t="shared" si="19"/>
        <v>1687.38</v>
      </c>
      <c r="N231">
        <f t="shared" si="24"/>
        <v>499.99999999999898</v>
      </c>
      <c r="O231" s="3">
        <f t="shared" si="20"/>
        <v>3.3747600000000073</v>
      </c>
      <c r="P231">
        <f t="shared" si="21"/>
        <v>0.34106412005457004</v>
      </c>
      <c r="Q231">
        <f>_xlfn.LOGNORM.DIST('Benign-NoIDS'!D11,V231,W231,TRUE)</f>
        <v>0.38979802844643779</v>
      </c>
      <c r="R231">
        <f t="shared" si="23"/>
        <v>0.26589224314218113</v>
      </c>
      <c r="S231">
        <f>R231-'Hostile-No IDS'!M33</f>
        <v>-0.11704713523244009</v>
      </c>
      <c r="U231">
        <f t="shared" si="22"/>
        <v>-11.70471352324401</v>
      </c>
      <c r="V231">
        <v>3.4742582280149099</v>
      </c>
      <c r="W231">
        <v>0.91630189640924897</v>
      </c>
      <c r="X231">
        <v>85.662860887731995</v>
      </c>
      <c r="Y231">
        <v>31.787175989085899</v>
      </c>
    </row>
    <row r="232" spans="1:25" x14ac:dyDescent="0.45">
      <c r="A232">
        <v>80</v>
      </c>
      <c r="B232">
        <v>10</v>
      </c>
      <c r="C232">
        <v>10</v>
      </c>
      <c r="D232">
        <v>5</v>
      </c>
      <c r="E232">
        <v>54.781999999999996</v>
      </c>
      <c r="F232">
        <v>0</v>
      </c>
      <c r="G232">
        <v>234</v>
      </c>
      <c r="H232" t="b">
        <v>0</v>
      </c>
      <c r="I232">
        <v>68.119891008174307</v>
      </c>
      <c r="J232">
        <v>2.04</v>
      </c>
      <c r="K232">
        <v>6.1779999999999999</v>
      </c>
      <c r="L232">
        <v>1.46</v>
      </c>
      <c r="M232">
        <f t="shared" si="19"/>
        <v>1643.4599999999998</v>
      </c>
      <c r="N232">
        <f t="shared" si="24"/>
        <v>499.99999999999812</v>
      </c>
      <c r="O232" s="3">
        <f t="shared" si="20"/>
        <v>3.2869200000000118</v>
      </c>
      <c r="P232">
        <f t="shared" si="21"/>
        <v>0.34059945504087152</v>
      </c>
      <c r="Q232">
        <f>_xlfn.LOGNORM.DIST('Benign-NoIDS'!D12,V232,W232,TRUE)</f>
        <v>0.32969358608303634</v>
      </c>
      <c r="R232">
        <f t="shared" si="23"/>
        <v>0.22458691150070567</v>
      </c>
      <c r="S232">
        <f>R232-'Hostile-No IDS'!M34</f>
        <v>-9.3202086264285583E-2</v>
      </c>
      <c r="U232">
        <f t="shared" si="22"/>
        <v>-9.320208626428558</v>
      </c>
      <c r="V232">
        <v>3.4300874505074099</v>
      </c>
      <c r="W232">
        <v>0.89125588622049101</v>
      </c>
      <c r="X232">
        <v>101.34908855783</v>
      </c>
      <c r="Y232">
        <v>31.880108991825601</v>
      </c>
    </row>
    <row r="233" spans="1:25" x14ac:dyDescent="0.45">
      <c r="A233">
        <v>0</v>
      </c>
      <c r="B233">
        <v>1</v>
      </c>
      <c r="C233">
        <v>10</v>
      </c>
      <c r="D233">
        <v>10</v>
      </c>
      <c r="E233">
        <v>644.60805084745698</v>
      </c>
      <c r="F233">
        <v>0</v>
      </c>
      <c r="G233">
        <v>500</v>
      </c>
      <c r="H233" t="b">
        <v>1</v>
      </c>
      <c r="I233">
        <v>48.559670781892997</v>
      </c>
      <c r="J233">
        <v>0.47881355932203301</v>
      </c>
      <c r="K233">
        <v>0</v>
      </c>
      <c r="L233">
        <v>4.8728813559322001E-2</v>
      </c>
      <c r="M233">
        <f t="shared" si="19"/>
        <v>19338.241525423709</v>
      </c>
      <c r="N233">
        <f t="shared" si="24"/>
        <v>471.99999999999994</v>
      </c>
      <c r="O233" s="3">
        <f t="shared" si="20"/>
        <v>40.970850689457016</v>
      </c>
      <c r="P233">
        <f t="shared" si="21"/>
        <v>0.242798353909465</v>
      </c>
      <c r="Q233">
        <f>_xlfn.LOGNORM.DIST('Benign-NoIDS'!D13,V233,W233,TRUE)</f>
        <v>0.87497483234821594</v>
      </c>
      <c r="R233">
        <f t="shared" si="23"/>
        <v>0.4248848980127139</v>
      </c>
      <c r="S233">
        <f>R233-'Hostile-No IDS'!M35</f>
        <v>-0.11041304154286979</v>
      </c>
      <c r="U233">
        <f t="shared" si="22"/>
        <v>-11.04130415428698</v>
      </c>
      <c r="V233">
        <v>5.9936907428309301</v>
      </c>
      <c r="W233">
        <v>1.0248142363556301</v>
      </c>
      <c r="X233">
        <v>665.73452320840397</v>
      </c>
      <c r="Y233">
        <v>51.440329218106903</v>
      </c>
    </row>
    <row r="234" spans="1:25" x14ac:dyDescent="0.45">
      <c r="A234">
        <v>0</v>
      </c>
      <c r="B234">
        <v>1</v>
      </c>
      <c r="C234">
        <v>10</v>
      </c>
      <c r="D234">
        <v>10</v>
      </c>
      <c r="E234">
        <v>604.94523326572005</v>
      </c>
      <c r="F234">
        <v>0</v>
      </c>
      <c r="G234">
        <v>500</v>
      </c>
      <c r="H234" t="b">
        <v>1</v>
      </c>
      <c r="I234">
        <v>49.647532729103702</v>
      </c>
      <c r="J234">
        <v>0.49898580121703801</v>
      </c>
      <c r="K234">
        <v>0</v>
      </c>
      <c r="L234">
        <v>3.8539553752535399E-2</v>
      </c>
      <c r="M234">
        <f t="shared" si="19"/>
        <v>18148.356997971601</v>
      </c>
      <c r="N234">
        <f t="shared" si="24"/>
        <v>492.99999999999943</v>
      </c>
      <c r="O234" s="3">
        <f t="shared" si="20"/>
        <v>36.812083160185843</v>
      </c>
      <c r="P234">
        <f t="shared" si="21"/>
        <v>0.2482376636455185</v>
      </c>
      <c r="Q234">
        <f>_xlfn.LOGNORM.DIST('Benign-NoIDS'!D14,V234,W234,TRUE)</f>
        <v>0.89570876104297914</v>
      </c>
      <c r="R234">
        <f t="shared" si="23"/>
        <v>0.44469730029626231</v>
      </c>
      <c r="S234">
        <f>R234-'Hostile-No IDS'!M36</f>
        <v>-7.9405965302785209E-2</v>
      </c>
      <c r="U234">
        <f t="shared" si="22"/>
        <v>-7.9405965302785209</v>
      </c>
      <c r="V234">
        <v>5.9803405163725998</v>
      </c>
      <c r="W234">
        <v>0.96352999526646899</v>
      </c>
      <c r="X234">
        <v>614.42294879231099</v>
      </c>
      <c r="Y234">
        <v>50.352467270896199</v>
      </c>
    </row>
    <row r="235" spans="1:25" x14ac:dyDescent="0.45">
      <c r="A235">
        <v>0</v>
      </c>
      <c r="B235">
        <v>1</v>
      </c>
      <c r="C235">
        <v>10</v>
      </c>
      <c r="D235">
        <v>10</v>
      </c>
      <c r="E235">
        <v>603.75400000000002</v>
      </c>
      <c r="F235">
        <v>0</v>
      </c>
      <c r="G235">
        <v>474</v>
      </c>
      <c r="H235" t="b">
        <v>0</v>
      </c>
      <c r="I235">
        <v>51.3347022587268</v>
      </c>
      <c r="J235">
        <v>0.46600000000000003</v>
      </c>
      <c r="K235">
        <v>0</v>
      </c>
      <c r="L235">
        <v>5.6000000000000001E-2</v>
      </c>
      <c r="M235">
        <f t="shared" si="19"/>
        <v>18112.62</v>
      </c>
      <c r="N235">
        <f t="shared" si="24"/>
        <v>499.99999999999812</v>
      </c>
      <c r="O235" s="3">
        <f t="shared" si="20"/>
        <v>36.225240000000134</v>
      </c>
      <c r="P235">
        <f t="shared" si="21"/>
        <v>0.25667351129363403</v>
      </c>
      <c r="Q235">
        <f>_xlfn.LOGNORM.DIST('Benign-NoIDS'!D15,V235,W235,TRUE)</f>
        <v>0.81427664704822889</v>
      </c>
      <c r="R235">
        <f t="shared" si="23"/>
        <v>0.41800649232455206</v>
      </c>
      <c r="S235">
        <f>R235-'Hostile-No IDS'!M37</f>
        <v>-6.7388937158905537E-2</v>
      </c>
      <c r="U235">
        <f t="shared" si="22"/>
        <v>-6.738893715890554</v>
      </c>
      <c r="V235">
        <v>5.9731747198685703</v>
      </c>
      <c r="W235">
        <v>0.97665401692789</v>
      </c>
      <c r="X235">
        <v>602.14284475943896</v>
      </c>
      <c r="Y235">
        <v>48.6652977412731</v>
      </c>
    </row>
    <row r="236" spans="1:25" x14ac:dyDescent="0.45">
      <c r="A236">
        <v>10</v>
      </c>
      <c r="B236">
        <v>1</v>
      </c>
      <c r="C236">
        <v>10</v>
      </c>
      <c r="D236">
        <v>10</v>
      </c>
      <c r="E236">
        <v>403.73195876288599</v>
      </c>
      <c r="F236">
        <v>0</v>
      </c>
      <c r="G236">
        <v>500</v>
      </c>
      <c r="H236" t="b">
        <v>1</v>
      </c>
      <c r="I236">
        <v>36.788874841972103</v>
      </c>
      <c r="J236">
        <v>0.45017182130584099</v>
      </c>
      <c r="K236">
        <v>2.7353951890034298</v>
      </c>
      <c r="L236">
        <v>3.0927835051546299E-2</v>
      </c>
      <c r="M236">
        <f t="shared" si="19"/>
        <v>12111.958762886579</v>
      </c>
      <c r="N236">
        <f t="shared" si="24"/>
        <v>290.99999999999898</v>
      </c>
      <c r="O236" s="3">
        <f t="shared" si="20"/>
        <v>41.621851418854369</v>
      </c>
      <c r="P236">
        <f t="shared" si="21"/>
        <v>0.18394437420986051</v>
      </c>
      <c r="Q236">
        <f>_xlfn.LOGNORM.DIST('Benign-NoIDS'!D16,V236,W236,TRUE)</f>
        <v>0.75907068151095713</v>
      </c>
      <c r="R236">
        <f t="shared" si="23"/>
        <v>0.27925356298317067</v>
      </c>
      <c r="S236">
        <f>R236-'Hostile-No IDS'!M38</f>
        <v>-0.2065794780811519</v>
      </c>
      <c r="U236">
        <f t="shared" si="22"/>
        <v>-20.657947808115189</v>
      </c>
      <c r="V236">
        <v>5.5597040015610002</v>
      </c>
      <c r="W236">
        <v>0.96393115737832602</v>
      </c>
      <c r="X236">
        <v>449.98884696057598</v>
      </c>
      <c r="Y236">
        <v>63.211125158027798</v>
      </c>
    </row>
    <row r="237" spans="1:25" x14ac:dyDescent="0.45">
      <c r="A237">
        <v>20</v>
      </c>
      <c r="B237">
        <v>1</v>
      </c>
      <c r="C237">
        <v>10</v>
      </c>
      <c r="D237">
        <v>10</v>
      </c>
      <c r="E237">
        <v>243.19417475728099</v>
      </c>
      <c r="F237">
        <v>0</v>
      </c>
      <c r="G237">
        <v>500</v>
      </c>
      <c r="H237" t="b">
        <v>1</v>
      </c>
      <c r="I237">
        <v>29.178470254957499</v>
      </c>
      <c r="J237">
        <v>0.495145631067961</v>
      </c>
      <c r="K237">
        <v>4.1941747572815498</v>
      </c>
      <c r="L237">
        <v>6.3106796116504799E-2</v>
      </c>
      <c r="M237">
        <f t="shared" si="19"/>
        <v>7295.8252427184298</v>
      </c>
      <c r="N237">
        <f t="shared" si="24"/>
        <v>205.99999999999994</v>
      </c>
      <c r="O237" s="3">
        <f t="shared" si="20"/>
        <v>35.416627391837046</v>
      </c>
      <c r="P237">
        <f t="shared" si="21"/>
        <v>0.1458923512747875</v>
      </c>
      <c r="Q237">
        <f>_xlfn.LOGNORM.DIST('Benign-NoIDS'!D17,V237,W237,TRUE)</f>
        <v>0.7618367525469798</v>
      </c>
      <c r="R237">
        <f t="shared" si="23"/>
        <v>0.22229231023325469</v>
      </c>
      <c r="S237">
        <f>R237-'Hostile-No IDS'!M39</f>
        <v>-0.21790136512658859</v>
      </c>
      <c r="U237">
        <f t="shared" si="22"/>
        <v>-21.790136512658858</v>
      </c>
      <c r="V237">
        <v>5.1841928458433602</v>
      </c>
      <c r="W237">
        <v>0.81002821697574501</v>
      </c>
      <c r="X237">
        <v>220.05163732145201</v>
      </c>
      <c r="Y237">
        <v>70.821529745042398</v>
      </c>
    </row>
    <row r="238" spans="1:25" x14ac:dyDescent="0.45">
      <c r="A238">
        <v>30</v>
      </c>
      <c r="B238">
        <v>1</v>
      </c>
      <c r="C238">
        <v>10</v>
      </c>
      <c r="D238">
        <v>10</v>
      </c>
      <c r="E238">
        <v>182.13875598086099</v>
      </c>
      <c r="F238">
        <v>0</v>
      </c>
      <c r="G238">
        <v>500</v>
      </c>
      <c r="H238" t="b">
        <v>1</v>
      </c>
      <c r="I238">
        <v>29.478138222849001</v>
      </c>
      <c r="J238">
        <v>0.55502392344497598</v>
      </c>
      <c r="K238">
        <v>5.2440191387559798</v>
      </c>
      <c r="L238">
        <v>5.7416267942583699E-2</v>
      </c>
      <c r="M238">
        <f t="shared" si="19"/>
        <v>5464.16267942583</v>
      </c>
      <c r="N238">
        <f t="shared" si="24"/>
        <v>208.99999999999912</v>
      </c>
      <c r="O238" s="3">
        <f t="shared" si="20"/>
        <v>26.144319040315086</v>
      </c>
      <c r="P238">
        <f t="shared" si="21"/>
        <v>0.14739069111424499</v>
      </c>
      <c r="Q238">
        <f>_xlfn.LOGNORM.DIST('Benign-NoIDS'!D18,V238,W238,TRUE)</f>
        <v>0.64845028103749092</v>
      </c>
      <c r="R238">
        <f t="shared" si="23"/>
        <v>0.19115107015068436</v>
      </c>
      <c r="S238">
        <f>R238-'Hostile-No IDS'!M40</f>
        <v>-0.20318623295441415</v>
      </c>
      <c r="U238">
        <f t="shared" si="22"/>
        <v>-20.318623295441416</v>
      </c>
      <c r="V238">
        <v>4.9339211336663702</v>
      </c>
      <c r="W238">
        <v>0.73952395645471602</v>
      </c>
      <c r="X238">
        <v>163.05530822033799</v>
      </c>
      <c r="Y238">
        <v>70.521861777150903</v>
      </c>
    </row>
    <row r="239" spans="1:25" x14ac:dyDescent="0.45">
      <c r="A239">
        <v>40</v>
      </c>
      <c r="B239">
        <v>1</v>
      </c>
      <c r="C239">
        <v>10</v>
      </c>
      <c r="D239">
        <v>10</v>
      </c>
      <c r="E239">
        <v>141.528619528619</v>
      </c>
      <c r="F239">
        <v>0</v>
      </c>
      <c r="G239">
        <v>500</v>
      </c>
      <c r="H239" t="b">
        <v>1</v>
      </c>
      <c r="I239">
        <v>37.264742785445399</v>
      </c>
      <c r="J239">
        <v>0.52525252525252497</v>
      </c>
      <c r="K239">
        <v>6.3164983164983104</v>
      </c>
      <c r="L239">
        <v>4.7138047138047097E-2</v>
      </c>
      <c r="M239">
        <f t="shared" si="19"/>
        <v>4245.8585858585702</v>
      </c>
      <c r="N239">
        <f t="shared" si="24"/>
        <v>296.99999999999977</v>
      </c>
      <c r="O239" s="3">
        <f t="shared" si="20"/>
        <v>14.295820154405972</v>
      </c>
      <c r="P239">
        <f t="shared" si="21"/>
        <v>0.18632371392722699</v>
      </c>
      <c r="Q239">
        <f>_xlfn.LOGNORM.DIST('Benign-NoIDS'!D19,V239,W239,TRUE)</f>
        <v>0.56718849624277989</v>
      </c>
      <c r="R239">
        <f t="shared" si="23"/>
        <v>0.21136133423350756</v>
      </c>
      <c r="S239">
        <f>R239-'Hostile-No IDS'!M41</f>
        <v>-0.16703635610983752</v>
      </c>
      <c r="U239">
        <f t="shared" si="22"/>
        <v>-16.703635610983753</v>
      </c>
      <c r="V239">
        <v>4.7369411123937697</v>
      </c>
      <c r="W239">
        <v>0.63236762915282896</v>
      </c>
      <c r="X239">
        <v>137.05779022218201</v>
      </c>
      <c r="Y239">
        <v>62.735257214554501</v>
      </c>
    </row>
    <row r="240" spans="1:25" x14ac:dyDescent="0.45">
      <c r="A240">
        <v>50</v>
      </c>
      <c r="B240">
        <v>1</v>
      </c>
      <c r="C240">
        <v>10</v>
      </c>
      <c r="D240">
        <v>10</v>
      </c>
      <c r="E240">
        <v>113.34153846153799</v>
      </c>
      <c r="F240">
        <v>0</v>
      </c>
      <c r="G240">
        <v>500</v>
      </c>
      <c r="H240" t="b">
        <v>1</v>
      </c>
      <c r="I240">
        <v>39.393939393939299</v>
      </c>
      <c r="J240">
        <v>0.51692307692307604</v>
      </c>
      <c r="K240">
        <v>7.1969230769230697</v>
      </c>
      <c r="L240">
        <v>4.3076923076922999E-2</v>
      </c>
      <c r="M240">
        <f t="shared" si="19"/>
        <v>3400.2461538461398</v>
      </c>
      <c r="N240">
        <f t="shared" si="24"/>
        <v>324.99999999999864</v>
      </c>
      <c r="O240" s="3">
        <f t="shared" si="20"/>
        <v>10.462295857988167</v>
      </c>
      <c r="P240">
        <f t="shared" si="21"/>
        <v>0.19696969696969649</v>
      </c>
      <c r="Q240">
        <f>_xlfn.LOGNORM.DIST('Benign-NoIDS'!D20,V240,W240,TRUE)</f>
        <v>0.56030868813817025</v>
      </c>
      <c r="R240">
        <f t="shared" si="23"/>
        <v>0.22072766502412713</v>
      </c>
      <c r="S240">
        <f>R240-'Hostile-No IDS'!M42</f>
        <v>-0.14040153781636863</v>
      </c>
      <c r="U240">
        <f t="shared" si="22"/>
        <v>-14.040153781636864</v>
      </c>
      <c r="V240">
        <v>4.5761331719315601</v>
      </c>
      <c r="W240">
        <v>0.55365042796240105</v>
      </c>
      <c r="X240">
        <v>73.062696930862103</v>
      </c>
      <c r="Y240">
        <v>60.606060606060602</v>
      </c>
    </row>
    <row r="241" spans="1:25" x14ac:dyDescent="0.45">
      <c r="A241">
        <v>60</v>
      </c>
      <c r="B241">
        <v>1</v>
      </c>
      <c r="C241">
        <v>10</v>
      </c>
      <c r="D241">
        <v>10</v>
      </c>
      <c r="E241">
        <v>101.14476614699301</v>
      </c>
      <c r="F241">
        <v>0</v>
      </c>
      <c r="G241">
        <v>500</v>
      </c>
      <c r="H241" t="b">
        <v>1</v>
      </c>
      <c r="I241">
        <v>47.312961011591099</v>
      </c>
      <c r="J241">
        <v>0.48997772828507702</v>
      </c>
      <c r="K241">
        <v>8.2583518930957691</v>
      </c>
      <c r="L241">
        <v>2.8953229398663599E-2</v>
      </c>
      <c r="M241">
        <f t="shared" si="19"/>
        <v>3034.34298440979</v>
      </c>
      <c r="N241">
        <f t="shared" si="24"/>
        <v>448.99999999999915</v>
      </c>
      <c r="O241" s="3">
        <f t="shared" si="20"/>
        <v>6.7580021924494336</v>
      </c>
      <c r="P241">
        <f t="shared" si="21"/>
        <v>0.23656480505795549</v>
      </c>
      <c r="Q241">
        <f>_xlfn.LOGNORM.DIST('Benign-NoIDS'!D21,V241,W241,TRUE)</f>
        <v>0.48449498758263571</v>
      </c>
      <c r="R241">
        <f t="shared" si="23"/>
        <v>0.22922892457808555</v>
      </c>
      <c r="S241">
        <f>R241-'Hostile-No IDS'!M43</f>
        <v>-0.11381436701317879</v>
      </c>
      <c r="U241">
        <f t="shared" si="22"/>
        <v>-11.381436701317879</v>
      </c>
      <c r="V241">
        <v>4.4871805971064997</v>
      </c>
      <c r="W241">
        <v>0.48459463258567498</v>
      </c>
      <c r="X241">
        <v>71.397053607556302</v>
      </c>
      <c r="Y241">
        <v>52.687038988408801</v>
      </c>
    </row>
    <row r="242" spans="1:25" x14ac:dyDescent="0.45">
      <c r="A242">
        <v>70</v>
      </c>
      <c r="B242">
        <v>1</v>
      </c>
      <c r="C242">
        <v>10</v>
      </c>
      <c r="D242">
        <v>10</v>
      </c>
      <c r="E242">
        <v>96.817999999999998</v>
      </c>
      <c r="F242">
        <v>0</v>
      </c>
      <c r="G242">
        <v>442</v>
      </c>
      <c r="H242" t="b">
        <v>0</v>
      </c>
      <c r="I242">
        <v>53.078556263269597</v>
      </c>
      <c r="J242">
        <v>0.51800000000000002</v>
      </c>
      <c r="K242">
        <v>9.8360000000000003</v>
      </c>
      <c r="L242">
        <v>0.04</v>
      </c>
      <c r="M242">
        <f t="shared" si="19"/>
        <v>2904.54</v>
      </c>
      <c r="N242">
        <f t="shared" si="24"/>
        <v>499.99999999999909</v>
      </c>
      <c r="O242" s="3">
        <f t="shared" si="20"/>
        <v>5.8090800000000105</v>
      </c>
      <c r="P242">
        <f t="shared" si="21"/>
        <v>0.26539278131634797</v>
      </c>
      <c r="Q242">
        <f>_xlfn.LOGNORM.DIST('Benign-NoIDS'!D22,V242,W242,TRUE)</f>
        <v>0.47088220845635964</v>
      </c>
      <c r="R242">
        <f t="shared" si="23"/>
        <v>0.24993747794923526</v>
      </c>
      <c r="S242">
        <f>R242-'Hostile-No IDS'!M44</f>
        <v>-0.13145358337337865</v>
      </c>
      <c r="U242">
        <f t="shared" si="22"/>
        <v>-13.145358337337864</v>
      </c>
      <c r="V242">
        <v>4.4344941905027202</v>
      </c>
      <c r="W242">
        <v>0.49318598915070799</v>
      </c>
      <c r="X242">
        <v>68.991917246084498</v>
      </c>
      <c r="Y242">
        <v>46.921443736730303</v>
      </c>
    </row>
    <row r="243" spans="1:25" x14ac:dyDescent="0.45">
      <c r="A243">
        <v>80</v>
      </c>
      <c r="B243">
        <v>1</v>
      </c>
      <c r="C243">
        <v>10</v>
      </c>
      <c r="D243">
        <v>10</v>
      </c>
      <c r="E243">
        <v>87.298000000000002</v>
      </c>
      <c r="F243">
        <v>0</v>
      </c>
      <c r="G243">
        <v>388</v>
      </c>
      <c r="H243" t="b">
        <v>0</v>
      </c>
      <c r="I243">
        <v>56.306306306306297</v>
      </c>
      <c r="J243">
        <v>0.48799999999999999</v>
      </c>
      <c r="K243">
        <v>11.04</v>
      </c>
      <c r="L243">
        <v>0.06</v>
      </c>
      <c r="M243">
        <f t="shared" si="19"/>
        <v>2618.94</v>
      </c>
      <c r="N243">
        <f t="shared" si="24"/>
        <v>499.99999999999983</v>
      </c>
      <c r="O243" s="3">
        <f t="shared" si="20"/>
        <v>5.2378800000000023</v>
      </c>
      <c r="P243">
        <f t="shared" si="21"/>
        <v>0.28153153153153149</v>
      </c>
      <c r="Q243">
        <f>_xlfn.LOGNORM.DIST('Benign-NoIDS'!D23,V243,W243,TRUE)</f>
        <v>0.39352206534151329</v>
      </c>
      <c r="R243">
        <f t="shared" si="23"/>
        <v>0.22157773949409529</v>
      </c>
      <c r="S243">
        <f>R243-'Hostile-No IDS'!M45</f>
        <v>-9.4708234896810822E-2</v>
      </c>
      <c r="U243">
        <f t="shared" si="22"/>
        <v>-9.4708234896810826</v>
      </c>
      <c r="V243">
        <v>4.37647320087616</v>
      </c>
      <c r="W243">
        <v>0.42529008946232499</v>
      </c>
      <c r="X243">
        <v>44.355428123376399</v>
      </c>
      <c r="Y243">
        <v>43.693693693693596</v>
      </c>
    </row>
    <row r="244" spans="1:25" x14ac:dyDescent="0.45">
      <c r="A244">
        <v>0</v>
      </c>
      <c r="B244">
        <v>5</v>
      </c>
      <c r="C244">
        <v>10</v>
      </c>
      <c r="D244">
        <v>10</v>
      </c>
      <c r="E244">
        <v>691.17102615694102</v>
      </c>
      <c r="F244">
        <v>0</v>
      </c>
      <c r="G244">
        <v>500</v>
      </c>
      <c r="H244" t="b">
        <v>1</v>
      </c>
      <c r="I244">
        <v>49.849548645937801</v>
      </c>
      <c r="J244">
        <v>2.7505030181086498</v>
      </c>
      <c r="K244">
        <v>0</v>
      </c>
      <c r="L244">
        <v>1.3138832997987899</v>
      </c>
      <c r="M244">
        <f t="shared" si="19"/>
        <v>20735.130784708232</v>
      </c>
      <c r="N244">
        <f t="shared" si="24"/>
        <v>496.99999999999977</v>
      </c>
      <c r="O244" s="3">
        <f t="shared" si="20"/>
        <v>41.720585079895855</v>
      </c>
      <c r="P244">
        <f t="shared" si="21"/>
        <v>0.24924774322968901</v>
      </c>
      <c r="Q244">
        <f>_xlfn.LOGNORM.DIST('Benign-NoIDS'!D13,V244,W244,TRUE)</f>
        <v>0.85795346398210692</v>
      </c>
      <c r="R244">
        <f t="shared" si="23"/>
        <v>0.42768592938726885</v>
      </c>
      <c r="S244">
        <f>R244-'Hostile-No IDS'!M46</f>
        <v>0.16111038476606027</v>
      </c>
      <c r="U244">
        <f t="shared" si="22"/>
        <v>16.111038476606026</v>
      </c>
      <c r="V244">
        <v>6.0738815778262403</v>
      </c>
      <c r="W244">
        <v>1.0255874142316901</v>
      </c>
      <c r="X244">
        <v>687.21606521374099</v>
      </c>
      <c r="Y244">
        <v>50.150451354062099</v>
      </c>
    </row>
    <row r="245" spans="1:25" x14ac:dyDescent="0.45">
      <c r="A245">
        <v>0</v>
      </c>
      <c r="B245">
        <v>5</v>
      </c>
      <c r="C245">
        <v>10</v>
      </c>
      <c r="D245">
        <v>10</v>
      </c>
      <c r="E245">
        <v>639.30176211453704</v>
      </c>
      <c r="F245">
        <v>0</v>
      </c>
      <c r="G245">
        <v>500</v>
      </c>
      <c r="H245" t="b">
        <v>1</v>
      </c>
      <c r="I245">
        <v>47.589098532494702</v>
      </c>
      <c r="J245">
        <v>2.5748898678413998</v>
      </c>
      <c r="K245">
        <v>0</v>
      </c>
      <c r="L245">
        <v>1.14757709251101</v>
      </c>
      <c r="M245">
        <f t="shared" si="19"/>
        <v>19179.052863436111</v>
      </c>
      <c r="N245">
        <f t="shared" si="24"/>
        <v>453.99999999999892</v>
      </c>
      <c r="O245" s="3">
        <f t="shared" si="20"/>
        <v>42.244609831357174</v>
      </c>
      <c r="P245">
        <f t="shared" si="21"/>
        <v>0.2379454926624735</v>
      </c>
      <c r="Q245">
        <f>_xlfn.LOGNORM.DIST('Benign-NoIDS'!D14,V245,W245,TRUE)</f>
        <v>0.87961441907515381</v>
      </c>
      <c r="R245">
        <f t="shared" si="23"/>
        <v>0.41860057259970579</v>
      </c>
      <c r="S245">
        <f>R245-'Hostile-No IDS'!M47</f>
        <v>0.18030270330183465</v>
      </c>
      <c r="U245">
        <f t="shared" si="22"/>
        <v>18.030270330183466</v>
      </c>
      <c r="V245">
        <v>5.9858012838787804</v>
      </c>
      <c r="W245">
        <v>1.0282087091327501</v>
      </c>
      <c r="X245">
        <v>663.27342235342098</v>
      </c>
      <c r="Y245">
        <v>52.410901467505198</v>
      </c>
    </row>
    <row r="246" spans="1:25" x14ac:dyDescent="0.45">
      <c r="A246">
        <v>0</v>
      </c>
      <c r="B246">
        <v>5</v>
      </c>
      <c r="C246">
        <v>10</v>
      </c>
      <c r="D246">
        <v>10</v>
      </c>
      <c r="E246">
        <v>612.883620689655</v>
      </c>
      <c r="F246">
        <v>0</v>
      </c>
      <c r="G246">
        <v>500</v>
      </c>
      <c r="H246" t="b">
        <v>1</v>
      </c>
      <c r="I246">
        <v>48.132780082987502</v>
      </c>
      <c r="J246">
        <v>2.5323275862068901</v>
      </c>
      <c r="K246">
        <v>0</v>
      </c>
      <c r="L246">
        <v>1.14008620689655</v>
      </c>
      <c r="M246">
        <f t="shared" si="19"/>
        <v>18386.508620689649</v>
      </c>
      <c r="N246">
        <f t="shared" si="24"/>
        <v>463.99999999999909</v>
      </c>
      <c r="O246" s="3">
        <f t="shared" si="20"/>
        <v>39.626096165279492</v>
      </c>
      <c r="P246">
        <f t="shared" si="21"/>
        <v>0.24066390041493751</v>
      </c>
      <c r="Q246">
        <f>_xlfn.LOGNORM.DIST('Benign-NoIDS'!D15,V246,W246,TRUE)</f>
        <v>0.81257298231277431</v>
      </c>
      <c r="R246">
        <f t="shared" si="23"/>
        <v>0.39111396659038061</v>
      </c>
      <c r="S246">
        <f>R246-'Hostile-No IDS'!M48</f>
        <v>0.17595904512344748</v>
      </c>
      <c r="U246">
        <f t="shared" si="22"/>
        <v>17.595904512344749</v>
      </c>
      <c r="V246">
        <v>5.98031183006748</v>
      </c>
      <c r="W246">
        <v>0.97559889850065595</v>
      </c>
      <c r="X246">
        <v>610.43889199022101</v>
      </c>
      <c r="Y246">
        <v>51.867219917012399</v>
      </c>
    </row>
    <row r="247" spans="1:25" x14ac:dyDescent="0.45">
      <c r="A247">
        <v>10</v>
      </c>
      <c r="B247">
        <v>5</v>
      </c>
      <c r="C247">
        <v>10</v>
      </c>
      <c r="D247">
        <v>10</v>
      </c>
      <c r="E247">
        <v>378.81853281853199</v>
      </c>
      <c r="F247">
        <v>0</v>
      </c>
      <c r="G247">
        <v>500</v>
      </c>
      <c r="H247" t="b">
        <v>1</v>
      </c>
      <c r="I247">
        <v>34.123847167325401</v>
      </c>
      <c r="J247">
        <v>2.33976833976834</v>
      </c>
      <c r="K247">
        <v>2.5250965250965201</v>
      </c>
      <c r="L247">
        <v>1.11196911196911</v>
      </c>
      <c r="M247">
        <f t="shared" si="19"/>
        <v>11364.55598455596</v>
      </c>
      <c r="N247">
        <f t="shared" si="24"/>
        <v>258.9999999999996</v>
      </c>
      <c r="O247" s="3">
        <f t="shared" si="20"/>
        <v>43.878594534965167</v>
      </c>
      <c r="P247">
        <f t="shared" si="21"/>
        <v>0.170619235836627</v>
      </c>
      <c r="Q247">
        <f>_xlfn.LOGNORM.DIST('Benign-NoIDS'!D16,V247,W247,TRUE)</f>
        <v>0.78098282776684813</v>
      </c>
      <c r="R247">
        <f t="shared" si="23"/>
        <v>0.26650138655021544</v>
      </c>
      <c r="S247">
        <f>R247-'Hostile-No IDS'!M49</f>
        <v>7.6367232076360064E-2</v>
      </c>
      <c r="U247">
        <f t="shared" si="22"/>
        <v>7.6367232076360061</v>
      </c>
      <c r="V247">
        <v>5.5083818693935998</v>
      </c>
      <c r="W247">
        <v>0.94036732463116102</v>
      </c>
      <c r="X247">
        <v>430.09860268000898</v>
      </c>
      <c r="Y247">
        <v>65.876152832674506</v>
      </c>
    </row>
    <row r="248" spans="1:25" x14ac:dyDescent="0.45">
      <c r="A248">
        <v>20</v>
      </c>
      <c r="B248">
        <v>5</v>
      </c>
      <c r="C248">
        <v>10</v>
      </c>
      <c r="D248">
        <v>10</v>
      </c>
      <c r="E248">
        <v>292.21319796954299</v>
      </c>
      <c r="F248">
        <v>0</v>
      </c>
      <c r="G248">
        <v>500</v>
      </c>
      <c r="H248" t="b">
        <v>1</v>
      </c>
      <c r="I248">
        <v>28.263988522238101</v>
      </c>
      <c r="J248">
        <v>2.48730964467005</v>
      </c>
      <c r="K248">
        <v>4.74111675126903</v>
      </c>
      <c r="L248">
        <v>1.20304568527918</v>
      </c>
      <c r="M248">
        <f t="shared" si="19"/>
        <v>8766.3959390862892</v>
      </c>
      <c r="N248">
        <f t="shared" si="24"/>
        <v>196.99999999999943</v>
      </c>
      <c r="O248" s="3">
        <f t="shared" si="20"/>
        <v>44.499471772011752</v>
      </c>
      <c r="P248">
        <f t="shared" si="21"/>
        <v>0.14131994261119052</v>
      </c>
      <c r="Q248">
        <f>_xlfn.LOGNORM.DIST('Benign-NoIDS'!D17,V248,W248,TRUE)</f>
        <v>0.70067006256897213</v>
      </c>
      <c r="R248">
        <f t="shared" si="23"/>
        <v>0.19803730606325282</v>
      </c>
      <c r="S248">
        <f>R248-'Hostile-No IDS'!M50</f>
        <v>4.2014209819870002E-2</v>
      </c>
      <c r="U248">
        <f t="shared" si="22"/>
        <v>4.2014209819869999</v>
      </c>
      <c r="V248">
        <v>5.2823789164320401</v>
      </c>
      <c r="W248">
        <v>0.90957410925736204</v>
      </c>
      <c r="X248">
        <v>296.83876133869001</v>
      </c>
      <c r="Y248">
        <v>71.736011477761807</v>
      </c>
    </row>
    <row r="249" spans="1:25" x14ac:dyDescent="0.45">
      <c r="A249">
        <v>30</v>
      </c>
      <c r="B249">
        <v>5</v>
      </c>
      <c r="C249">
        <v>10</v>
      </c>
      <c r="D249">
        <v>10</v>
      </c>
      <c r="E249">
        <v>207.970443349753</v>
      </c>
      <c r="F249">
        <v>0</v>
      </c>
      <c r="G249">
        <v>500</v>
      </c>
      <c r="H249" t="b">
        <v>1</v>
      </c>
      <c r="I249">
        <v>28.8762446657183</v>
      </c>
      <c r="J249">
        <v>2.6847290640393999</v>
      </c>
      <c r="K249">
        <v>5.8226600985221602</v>
      </c>
      <c r="L249">
        <v>1.3103448275862</v>
      </c>
      <c r="M249">
        <f t="shared" si="19"/>
        <v>6239.1133004925896</v>
      </c>
      <c r="N249">
        <f t="shared" si="24"/>
        <v>202.99999999999949</v>
      </c>
      <c r="O249" s="3">
        <f t="shared" si="20"/>
        <v>30.734548278288695</v>
      </c>
      <c r="P249">
        <f t="shared" si="21"/>
        <v>0.14438122332859149</v>
      </c>
      <c r="Q249">
        <f>_xlfn.LOGNORM.DIST('Benign-NoIDS'!D18,V249,W249,TRUE)</f>
        <v>0.59221720811005152</v>
      </c>
      <c r="R249">
        <f t="shared" si="23"/>
        <v>0.17101008996634459</v>
      </c>
      <c r="S249">
        <f>R249-'Hostile-No IDS'!M51</f>
        <v>5.5608392562617404E-2</v>
      </c>
      <c r="U249">
        <f t="shared" si="22"/>
        <v>5.5608392562617404</v>
      </c>
      <c r="V249">
        <v>5.0270120324564704</v>
      </c>
      <c r="W249">
        <v>0.80930084466108398</v>
      </c>
      <c r="X249">
        <v>181.11704850922601</v>
      </c>
      <c r="Y249">
        <v>71.123755334281597</v>
      </c>
    </row>
    <row r="250" spans="1:25" x14ac:dyDescent="0.45">
      <c r="A250">
        <v>40</v>
      </c>
      <c r="B250">
        <v>5</v>
      </c>
      <c r="C250">
        <v>10</v>
      </c>
      <c r="D250">
        <v>10</v>
      </c>
      <c r="E250">
        <v>138.95435684647299</v>
      </c>
      <c r="F250">
        <v>0</v>
      </c>
      <c r="G250">
        <v>500</v>
      </c>
      <c r="H250" t="b">
        <v>1</v>
      </c>
      <c r="I250">
        <v>32.523616734142998</v>
      </c>
      <c r="J250">
        <v>2.3817427385892098</v>
      </c>
      <c r="K250">
        <v>6.2987551867219898</v>
      </c>
      <c r="L250">
        <v>1.2572614107883799</v>
      </c>
      <c r="M250">
        <f t="shared" si="19"/>
        <v>4168.63070539419</v>
      </c>
      <c r="N250">
        <f t="shared" si="24"/>
        <v>240.9999999999994</v>
      </c>
      <c r="O250" s="3">
        <f t="shared" si="20"/>
        <v>17.297222843959339</v>
      </c>
      <c r="P250">
        <f t="shared" si="21"/>
        <v>0.16261808367071498</v>
      </c>
      <c r="Q250">
        <f>_xlfn.LOGNORM.DIST('Benign-NoIDS'!D19,V250,W250,TRUE)</f>
        <v>0.56099229038824339</v>
      </c>
      <c r="R250">
        <f t="shared" si="23"/>
        <v>0.1824549824339628</v>
      </c>
      <c r="S250">
        <f>R250-'Hostile-No IDS'!M52</f>
        <v>4.6322325245474194E-2</v>
      </c>
      <c r="U250">
        <f t="shared" si="22"/>
        <v>4.632232524547419</v>
      </c>
      <c r="V250">
        <v>4.74573319737046</v>
      </c>
      <c r="W250">
        <v>0.639914758828112</v>
      </c>
      <c r="X250">
        <v>89.378700341237803</v>
      </c>
      <c r="Y250">
        <v>67.476383265856896</v>
      </c>
    </row>
    <row r="251" spans="1:25" x14ac:dyDescent="0.45">
      <c r="A251">
        <v>50</v>
      </c>
      <c r="B251">
        <v>5</v>
      </c>
      <c r="C251">
        <v>10</v>
      </c>
      <c r="D251">
        <v>10</v>
      </c>
      <c r="E251">
        <v>144.822580645161</v>
      </c>
      <c r="F251">
        <v>0</v>
      </c>
      <c r="G251">
        <v>500</v>
      </c>
      <c r="H251" t="b">
        <v>1</v>
      </c>
      <c r="I251">
        <v>33.155080213903702</v>
      </c>
      <c r="J251">
        <v>2.8629032258064502</v>
      </c>
      <c r="K251">
        <v>8.7217741935483808</v>
      </c>
      <c r="L251">
        <v>1.6491935483870901</v>
      </c>
      <c r="M251">
        <f t="shared" si="19"/>
        <v>4344.6774193548299</v>
      </c>
      <c r="N251">
        <f t="shared" si="24"/>
        <v>247.99999999999955</v>
      </c>
      <c r="O251" s="3">
        <f t="shared" si="20"/>
        <v>17.518860561914668</v>
      </c>
      <c r="P251">
        <f t="shared" si="21"/>
        <v>0.16577540106951852</v>
      </c>
      <c r="Q251">
        <f>_xlfn.LOGNORM.DIST('Benign-NoIDS'!D20,V251,W251,TRUE)</f>
        <v>0.44364987396336192</v>
      </c>
      <c r="R251">
        <f t="shared" si="23"/>
        <v>0.14709247158143532</v>
      </c>
      <c r="S251">
        <f>R251-'Hostile-No IDS'!M53</f>
        <v>3.1938205741147904E-2</v>
      </c>
      <c r="U251">
        <f t="shared" si="22"/>
        <v>3.1938205741147905</v>
      </c>
      <c r="V251">
        <v>4.7546687685196201</v>
      </c>
      <c r="W251">
        <v>0.66692695388143997</v>
      </c>
      <c r="X251">
        <v>111.23291741746201</v>
      </c>
      <c r="Y251">
        <v>66.844919786096199</v>
      </c>
    </row>
    <row r="252" spans="1:25" x14ac:dyDescent="0.45">
      <c r="A252">
        <v>60</v>
      </c>
      <c r="B252">
        <v>5</v>
      </c>
      <c r="C252">
        <v>10</v>
      </c>
      <c r="D252">
        <v>10</v>
      </c>
      <c r="E252">
        <v>124.8</v>
      </c>
      <c r="F252">
        <v>0</v>
      </c>
      <c r="G252">
        <v>500</v>
      </c>
      <c r="H252" t="b">
        <v>1</v>
      </c>
      <c r="I252">
        <v>38.271604938271601</v>
      </c>
      <c r="J252">
        <v>2.8193548387096699</v>
      </c>
      <c r="K252">
        <v>9.9516129032258007</v>
      </c>
      <c r="L252">
        <v>1.6387096774193499</v>
      </c>
      <c r="M252">
        <f t="shared" si="19"/>
        <v>3744</v>
      </c>
      <c r="N252">
        <f t="shared" si="24"/>
        <v>309.99999999999994</v>
      </c>
      <c r="O252" s="3">
        <f t="shared" si="20"/>
        <v>12.077419354838712</v>
      </c>
      <c r="P252">
        <f t="shared" si="21"/>
        <v>0.19135802469135801</v>
      </c>
      <c r="Q252">
        <f>_xlfn.LOGNORM.DIST('Benign-NoIDS'!D21,V252,W252,TRUE)</f>
        <v>0.36808072504967726</v>
      </c>
      <c r="R252">
        <f t="shared" si="23"/>
        <v>0.14087040094493819</v>
      </c>
      <c r="S252">
        <f>R252-'Hostile-No IDS'!M54</f>
        <v>5.6966137609106848E-2</v>
      </c>
      <c r="U252">
        <f t="shared" si="22"/>
        <v>5.6966137609106848</v>
      </c>
      <c r="V252">
        <v>4.6629893822039099</v>
      </c>
      <c r="W252">
        <v>0.57769016545650298</v>
      </c>
      <c r="X252">
        <v>80.124652077560697</v>
      </c>
      <c r="Y252">
        <v>61.7283950617283</v>
      </c>
    </row>
    <row r="253" spans="1:25" x14ac:dyDescent="0.45">
      <c r="A253">
        <v>70</v>
      </c>
      <c r="B253">
        <v>5</v>
      </c>
      <c r="C253">
        <v>10</v>
      </c>
      <c r="D253">
        <v>10</v>
      </c>
      <c r="E253">
        <v>120.495652173913</v>
      </c>
      <c r="F253">
        <v>0</v>
      </c>
      <c r="G253">
        <v>500</v>
      </c>
      <c r="H253" t="b">
        <v>1</v>
      </c>
      <c r="I253">
        <v>40.828402366863898</v>
      </c>
      <c r="J253">
        <v>2.9942028985507201</v>
      </c>
      <c r="K253">
        <v>12.156521739130399</v>
      </c>
      <c r="L253">
        <v>1.65797101449275</v>
      </c>
      <c r="M253">
        <f t="shared" si="19"/>
        <v>3614.8695652173901</v>
      </c>
      <c r="N253">
        <f t="shared" si="24"/>
        <v>344.99999999999983</v>
      </c>
      <c r="O253" s="3">
        <f t="shared" si="20"/>
        <v>10.477882797731571</v>
      </c>
      <c r="P253">
        <f t="shared" si="21"/>
        <v>0.20414201183431949</v>
      </c>
      <c r="Q253">
        <f>_xlfn.LOGNORM.DIST('Benign-NoIDS'!D22,V253,W253,TRUE)</f>
        <v>0.3379418555262137</v>
      </c>
      <c r="R253">
        <f t="shared" si="23"/>
        <v>0.13797626054028841</v>
      </c>
      <c r="S253">
        <f>R253-'Hostile-No IDS'!M55</f>
        <v>5.3115364100587842E-2</v>
      </c>
      <c r="U253">
        <f t="shared" si="22"/>
        <v>5.3115364100587845</v>
      </c>
      <c r="V253">
        <v>4.6312504406978201</v>
      </c>
      <c r="W253">
        <v>0.55678561076153499</v>
      </c>
      <c r="X253">
        <v>85.645636937267795</v>
      </c>
      <c r="Y253">
        <v>59.171597633136003</v>
      </c>
    </row>
    <row r="254" spans="1:25" x14ac:dyDescent="0.45">
      <c r="A254">
        <v>80</v>
      </c>
      <c r="B254">
        <v>5</v>
      </c>
      <c r="C254">
        <v>10</v>
      </c>
      <c r="D254">
        <v>10</v>
      </c>
      <c r="E254">
        <v>113.37531486146</v>
      </c>
      <c r="F254">
        <v>0</v>
      </c>
      <c r="G254">
        <v>500</v>
      </c>
      <c r="H254" t="b">
        <v>1</v>
      </c>
      <c r="I254">
        <v>44.258639910813798</v>
      </c>
      <c r="J254">
        <v>2.8362720403022599</v>
      </c>
      <c r="K254">
        <v>13.4282115869017</v>
      </c>
      <c r="L254">
        <v>1.6801007556675001</v>
      </c>
      <c r="M254">
        <f t="shared" si="19"/>
        <v>3401.2594458437998</v>
      </c>
      <c r="N254">
        <f t="shared" si="24"/>
        <v>396.9999999999996</v>
      </c>
      <c r="O254" s="3">
        <f t="shared" si="20"/>
        <v>8.5674041457022749</v>
      </c>
      <c r="P254">
        <f t="shared" si="21"/>
        <v>0.22129319955406898</v>
      </c>
      <c r="Q254">
        <f>_xlfn.LOGNORM.DIST('Benign-NoIDS'!D23,V254,W254,TRUE)</f>
        <v>0.28354827105539226</v>
      </c>
      <c r="R254">
        <f t="shared" si="23"/>
        <v>0.12549460825974432</v>
      </c>
      <c r="S254">
        <f>R254-'Hostile-No IDS'!M56</f>
        <v>2.4565974780235866E-2</v>
      </c>
      <c r="U254">
        <f t="shared" si="22"/>
        <v>2.4565974780235864</v>
      </c>
      <c r="V254">
        <v>4.5760619177817503</v>
      </c>
      <c r="W254">
        <v>0.54947269123780496</v>
      </c>
      <c r="X254">
        <v>72.8666465331289</v>
      </c>
      <c r="Y254">
        <v>55.741360089186102</v>
      </c>
    </row>
    <row r="255" spans="1:25" x14ac:dyDescent="0.45">
      <c r="A255">
        <v>0</v>
      </c>
      <c r="B255">
        <v>10</v>
      </c>
      <c r="C255">
        <v>10</v>
      </c>
      <c r="D255">
        <v>10</v>
      </c>
      <c r="E255">
        <v>644.43875278396399</v>
      </c>
      <c r="F255">
        <v>0</v>
      </c>
      <c r="G255">
        <v>500</v>
      </c>
      <c r="H255" t="b">
        <v>1</v>
      </c>
      <c r="I255">
        <v>47.312961011591099</v>
      </c>
      <c r="J255">
        <v>5.3184855233853003</v>
      </c>
      <c r="K255">
        <v>0</v>
      </c>
      <c r="L255">
        <v>3.3028953229398601</v>
      </c>
      <c r="M255">
        <f t="shared" si="19"/>
        <v>19333.162583518919</v>
      </c>
      <c r="N255">
        <f t="shared" si="24"/>
        <v>448.99999999999915</v>
      </c>
      <c r="O255" s="3">
        <f t="shared" si="20"/>
        <v>43.058268560175847</v>
      </c>
      <c r="P255">
        <f t="shared" si="21"/>
        <v>0.23656480505795549</v>
      </c>
      <c r="Q255">
        <f>_xlfn.LOGNORM.DIST('Benign-NoIDS'!D13,V255,W255,TRUE)</f>
        <v>0.87460622694259782</v>
      </c>
      <c r="R255">
        <f t="shared" si="23"/>
        <v>0.41380210315829924</v>
      </c>
      <c r="S255">
        <f>R255-'Hostile-No IDS'!M57</f>
        <v>0.27532919757766483</v>
      </c>
      <c r="U255">
        <f t="shared" si="22"/>
        <v>27.532919757766482</v>
      </c>
      <c r="V255">
        <v>6.0173730125920004</v>
      </c>
      <c r="W255">
        <v>1.00578896083901</v>
      </c>
      <c r="X255">
        <v>642.96665336092997</v>
      </c>
      <c r="Y255">
        <v>52.687038988408801</v>
      </c>
    </row>
    <row r="256" spans="1:25" x14ac:dyDescent="0.45">
      <c r="A256">
        <v>0</v>
      </c>
      <c r="B256">
        <v>10</v>
      </c>
      <c r="C256">
        <v>10</v>
      </c>
      <c r="D256">
        <v>10</v>
      </c>
      <c r="E256">
        <v>614.40481400437602</v>
      </c>
      <c r="F256">
        <v>0</v>
      </c>
      <c r="G256">
        <v>500</v>
      </c>
      <c r="H256" t="b">
        <v>1</v>
      </c>
      <c r="I256">
        <v>47.753396029258099</v>
      </c>
      <c r="J256">
        <v>5.2319474835886197</v>
      </c>
      <c r="K256">
        <v>0</v>
      </c>
      <c r="L256">
        <v>3.1947483588621401</v>
      </c>
      <c r="M256">
        <f t="shared" si="19"/>
        <v>18432.144420131281</v>
      </c>
      <c r="N256">
        <f t="shared" si="24"/>
        <v>457.00000000000006</v>
      </c>
      <c r="O256" s="3">
        <f t="shared" si="20"/>
        <v>40.332919956523583</v>
      </c>
      <c r="P256">
        <f t="shared" si="21"/>
        <v>0.2387669801462905</v>
      </c>
      <c r="Q256">
        <f>_xlfn.LOGNORM.DIST('Benign-NoIDS'!D14,V256,W256,TRUE)</f>
        <v>0.89097150620793442</v>
      </c>
      <c r="R256">
        <f t="shared" si="23"/>
        <v>0.42546915186732082</v>
      </c>
      <c r="S256">
        <f>R256-'Hostile-No IDS'!M58</f>
        <v>0.29871408053602183</v>
      </c>
      <c r="U256">
        <f t="shared" si="22"/>
        <v>29.871408053602185</v>
      </c>
      <c r="V256">
        <v>5.9434821537407103</v>
      </c>
      <c r="W256">
        <v>1.0136070400216199</v>
      </c>
      <c r="X256">
        <v>678.96725321747795</v>
      </c>
      <c r="Y256">
        <v>52.246603970741901</v>
      </c>
    </row>
    <row r="257" spans="1:25" x14ac:dyDescent="0.45">
      <c r="A257">
        <v>0</v>
      </c>
      <c r="B257">
        <v>10</v>
      </c>
      <c r="C257">
        <v>10</v>
      </c>
      <c r="D257">
        <v>10</v>
      </c>
      <c r="E257">
        <v>595.10250569476</v>
      </c>
      <c r="F257">
        <v>0</v>
      </c>
      <c r="G257">
        <v>500</v>
      </c>
      <c r="H257" t="b">
        <v>1</v>
      </c>
      <c r="I257">
        <v>46.751863684771003</v>
      </c>
      <c r="J257">
        <v>5.33712984054669</v>
      </c>
      <c r="K257">
        <v>0</v>
      </c>
      <c r="L257">
        <v>3.2482915717539802</v>
      </c>
      <c r="M257">
        <f t="shared" si="19"/>
        <v>17853.0751708428</v>
      </c>
      <c r="N257">
        <f t="shared" si="24"/>
        <v>438.99999999999943</v>
      </c>
      <c r="O257" s="3">
        <f t="shared" si="20"/>
        <v>40.667597200097546</v>
      </c>
      <c r="P257">
        <f t="shared" si="21"/>
        <v>0.233759318423855</v>
      </c>
      <c r="Q257">
        <f>_xlfn.LOGNORM.DIST('Benign-NoIDS'!D15,V257,W257,TRUE)</f>
        <v>0.81605591510647546</v>
      </c>
      <c r="R257">
        <f t="shared" si="23"/>
        <v>0.38152134902208995</v>
      </c>
      <c r="S257">
        <f>R257-'Hostile-No IDS'!M59</f>
        <v>0.27896393138522502</v>
      </c>
      <c r="U257">
        <f t="shared" si="22"/>
        <v>27.896393138522502</v>
      </c>
      <c r="V257">
        <v>5.9740187393151798</v>
      </c>
      <c r="W257">
        <v>0.96848268976941798</v>
      </c>
      <c r="X257">
        <v>586.86432118312098</v>
      </c>
      <c r="Y257">
        <v>53.248136315228898</v>
      </c>
    </row>
    <row r="258" spans="1:25" x14ac:dyDescent="0.45">
      <c r="A258">
        <v>10</v>
      </c>
      <c r="B258">
        <v>10</v>
      </c>
      <c r="C258">
        <v>10</v>
      </c>
      <c r="D258">
        <v>10</v>
      </c>
      <c r="E258">
        <v>397.195348837209</v>
      </c>
      <c r="F258">
        <v>0</v>
      </c>
      <c r="G258">
        <v>500</v>
      </c>
      <c r="H258" t="b">
        <v>1</v>
      </c>
      <c r="I258">
        <v>30.069930069929999</v>
      </c>
      <c r="J258">
        <v>4.8883720930232499</v>
      </c>
      <c r="K258">
        <v>2.7348837209302301</v>
      </c>
      <c r="L258">
        <v>3.2744186046511601</v>
      </c>
      <c r="M258">
        <f t="shared" ref="M258:M298" si="25">E258*30</f>
        <v>11915.86046511627</v>
      </c>
      <c r="N258">
        <f t="shared" si="24"/>
        <v>214.99999999999929</v>
      </c>
      <c r="O258" s="3">
        <f t="shared" ref="O258:O298" si="26">M258/N258</f>
        <v>55.422606814494458</v>
      </c>
      <c r="P258">
        <f t="shared" ref="P258:P298" si="27">0.5*(I258/100)</f>
        <v>0.15034965034965</v>
      </c>
      <c r="Q258">
        <f>_xlfn.LOGNORM.DIST('Benign-NoIDS'!D16,V258,W258,TRUE)</f>
        <v>0.76728064132287155</v>
      </c>
      <c r="R258">
        <f t="shared" si="23"/>
        <v>0.23072075228589792</v>
      </c>
      <c r="S258">
        <f>R258-'Hostile-No IDS'!M60</f>
        <v>0.13677627538463105</v>
      </c>
      <c r="U258">
        <f t="shared" ref="U258:U298" si="28">S258*100</f>
        <v>13.677627538463105</v>
      </c>
      <c r="V258">
        <v>5.5542811372639296</v>
      </c>
      <c r="W258">
        <v>0.93622701354651805</v>
      </c>
      <c r="X258">
        <v>498.31127810316201</v>
      </c>
      <c r="Y258">
        <v>69.930069930069905</v>
      </c>
    </row>
    <row r="259" spans="1:25" x14ac:dyDescent="0.45">
      <c r="A259">
        <v>20</v>
      </c>
      <c r="B259">
        <v>10</v>
      </c>
      <c r="C259">
        <v>10</v>
      </c>
      <c r="D259">
        <v>10</v>
      </c>
      <c r="E259">
        <v>253.945652173913</v>
      </c>
      <c r="F259">
        <v>0</v>
      </c>
      <c r="G259">
        <v>500</v>
      </c>
      <c r="H259" t="b">
        <v>1</v>
      </c>
      <c r="I259">
        <v>26.900584795321599</v>
      </c>
      <c r="J259">
        <v>5.2663043478260798</v>
      </c>
      <c r="K259">
        <v>4.2119565217391299</v>
      </c>
      <c r="L259">
        <v>3.4673913043478199</v>
      </c>
      <c r="M259">
        <f t="shared" si="25"/>
        <v>7618.3695652173901</v>
      </c>
      <c r="N259">
        <f t="shared" si="24"/>
        <v>183.99999999999963</v>
      </c>
      <c r="O259" s="3">
        <f t="shared" si="26"/>
        <v>41.404182419659811</v>
      </c>
      <c r="P259">
        <f t="shared" si="27"/>
        <v>0.13450292397660799</v>
      </c>
      <c r="Q259">
        <f>_xlfn.LOGNORM.DIST('Benign-NoIDS'!D17,V259,W259,TRUE)</f>
        <v>0.74220377766214274</v>
      </c>
      <c r="R259">
        <f t="shared" si="23"/>
        <v>0.19965715656408489</v>
      </c>
      <c r="S259">
        <f>R259-'Hostile-No IDS'!M61</f>
        <v>0.11304214207678784</v>
      </c>
      <c r="U259">
        <f t="shared" si="28"/>
        <v>11.304214207678784</v>
      </c>
      <c r="V259">
        <v>5.2234943695780904</v>
      </c>
      <c r="W259">
        <v>0.82691035448407801</v>
      </c>
      <c r="X259">
        <v>222.23513684061501</v>
      </c>
      <c r="Y259">
        <v>73.099415204678294</v>
      </c>
    </row>
    <row r="260" spans="1:25" x14ac:dyDescent="0.45">
      <c r="A260">
        <v>30</v>
      </c>
      <c r="B260">
        <v>10</v>
      </c>
      <c r="C260">
        <v>10</v>
      </c>
      <c r="D260">
        <v>10</v>
      </c>
      <c r="E260">
        <v>222.203125</v>
      </c>
      <c r="F260">
        <v>0</v>
      </c>
      <c r="G260">
        <v>500</v>
      </c>
      <c r="H260" t="b">
        <v>1</v>
      </c>
      <c r="I260">
        <v>27.745664739884301</v>
      </c>
      <c r="J260">
        <v>5.359375</v>
      </c>
      <c r="K260">
        <v>6.4635416666666599</v>
      </c>
      <c r="L260">
        <v>3.5364583333333299</v>
      </c>
      <c r="M260">
        <f t="shared" si="25"/>
        <v>6666.09375</v>
      </c>
      <c r="N260">
        <f t="shared" si="24"/>
        <v>191.99999999999912</v>
      </c>
      <c r="O260" s="3">
        <f t="shared" si="26"/>
        <v>34.719238281250156</v>
      </c>
      <c r="P260">
        <f t="shared" si="27"/>
        <v>0.13872832369942151</v>
      </c>
      <c r="Q260">
        <f>_xlfn.LOGNORM.DIST('Benign-NoIDS'!D18,V260,W260,TRUE)</f>
        <v>0.5588768271214648</v>
      </c>
      <c r="R260">
        <f t="shared" si="23"/>
        <v>0.1550640907620244</v>
      </c>
      <c r="S260">
        <f>R260-'Hostile-No IDS'!M62</f>
        <v>0.10508061337166824</v>
      </c>
      <c r="U260">
        <f t="shared" si="28"/>
        <v>10.508061337166824</v>
      </c>
      <c r="V260">
        <v>5.0954010433869099</v>
      </c>
      <c r="W260">
        <v>0.81272218286146303</v>
      </c>
      <c r="X260">
        <v>191.439313831395</v>
      </c>
      <c r="Y260">
        <v>72.254335260115596</v>
      </c>
    </row>
    <row r="261" spans="1:25" x14ac:dyDescent="0.45">
      <c r="A261">
        <v>40</v>
      </c>
      <c r="B261">
        <v>10</v>
      </c>
      <c r="C261">
        <v>10</v>
      </c>
      <c r="D261">
        <v>10</v>
      </c>
      <c r="E261">
        <v>183.54935622317501</v>
      </c>
      <c r="F261">
        <v>0</v>
      </c>
      <c r="G261">
        <v>500</v>
      </c>
      <c r="H261" t="b">
        <v>1</v>
      </c>
      <c r="I261">
        <v>31.787175989085899</v>
      </c>
      <c r="J261">
        <v>5.93991416309012</v>
      </c>
      <c r="K261">
        <v>7.6266094420600803</v>
      </c>
      <c r="L261">
        <v>4.1030042918454903</v>
      </c>
      <c r="M261">
        <f t="shared" si="25"/>
        <v>5506.4806866952504</v>
      </c>
      <c r="N261">
        <f t="shared" si="24"/>
        <v>232.99999999999943</v>
      </c>
      <c r="O261" s="3">
        <f t="shared" si="26"/>
        <v>23.63296432058053</v>
      </c>
      <c r="P261">
        <f t="shared" si="27"/>
        <v>0.15893587994542949</v>
      </c>
      <c r="Q261">
        <f>_xlfn.LOGNORM.DIST('Benign-NoIDS'!D19,V261,W261,TRUE)</f>
        <v>0.4459409339817505</v>
      </c>
      <c r="R261">
        <f>Q261*(I261/100)</f>
        <v>0.14175202949215238</v>
      </c>
      <c r="S261">
        <f>R261-'Hostile-No IDS'!M63</f>
        <v>9.1377675159208166E-2</v>
      </c>
      <c r="U261">
        <f t="shared" si="28"/>
        <v>9.1377675159208174</v>
      </c>
      <c r="V261">
        <v>4.9438182845245198</v>
      </c>
      <c r="W261">
        <v>0.73473350114565095</v>
      </c>
      <c r="X261">
        <v>156.63863643479701</v>
      </c>
      <c r="Y261">
        <v>68.212824010914005</v>
      </c>
    </row>
    <row r="262" spans="1:25" x14ac:dyDescent="0.45">
      <c r="A262">
        <v>50</v>
      </c>
      <c r="B262">
        <v>10</v>
      </c>
      <c r="C262">
        <v>10</v>
      </c>
      <c r="D262">
        <v>10</v>
      </c>
      <c r="E262">
        <v>143.142857142857</v>
      </c>
      <c r="F262">
        <v>0</v>
      </c>
      <c r="G262">
        <v>500</v>
      </c>
      <c r="H262" t="b">
        <v>1</v>
      </c>
      <c r="I262">
        <v>31.600547195622401</v>
      </c>
      <c r="J262">
        <v>5.7619047619047601</v>
      </c>
      <c r="K262">
        <v>8.5108225108225106</v>
      </c>
      <c r="L262">
        <v>4</v>
      </c>
      <c r="M262">
        <f t="shared" si="25"/>
        <v>4294.2857142857101</v>
      </c>
      <c r="N262">
        <f t="shared" si="24"/>
        <v>230.99999999999963</v>
      </c>
      <c r="O262" s="3">
        <f t="shared" si="26"/>
        <v>18.589981447124316</v>
      </c>
      <c r="P262">
        <f t="shared" si="27"/>
        <v>0.15800273597811201</v>
      </c>
      <c r="Q262">
        <f>_xlfn.LOGNORM.DIST('Benign-NoIDS'!D20,V262,W262,TRUE)</f>
        <v>0.43060702585845317</v>
      </c>
      <c r="R262">
        <f t="shared" ref="R262:R298" si="29">Q262*(I262/100)</f>
        <v>0.13607417643406647</v>
      </c>
      <c r="S262">
        <f>R262-'Hostile-No IDS'!M64</f>
        <v>9.9975501150035534E-2</v>
      </c>
      <c r="U262">
        <f t="shared" si="28"/>
        <v>9.9975501150035537</v>
      </c>
      <c r="V262">
        <v>4.7705845355319401</v>
      </c>
      <c r="W262">
        <v>0.63166810050831401</v>
      </c>
      <c r="X262">
        <v>105.438757945162</v>
      </c>
      <c r="Y262">
        <v>68.399452804377503</v>
      </c>
    </row>
    <row r="263" spans="1:25" x14ac:dyDescent="0.45">
      <c r="A263">
        <v>60</v>
      </c>
      <c r="B263">
        <v>10</v>
      </c>
      <c r="C263">
        <v>10</v>
      </c>
      <c r="D263">
        <v>10</v>
      </c>
      <c r="E263">
        <v>139.697916666666</v>
      </c>
      <c r="F263">
        <v>0</v>
      </c>
      <c r="G263">
        <v>500</v>
      </c>
      <c r="H263" t="b">
        <v>1</v>
      </c>
      <c r="I263">
        <v>36.548223350253799</v>
      </c>
      <c r="J263">
        <v>6.1354166666666599</v>
      </c>
      <c r="K263">
        <v>10.7222222222222</v>
      </c>
      <c r="L263">
        <v>4.46875</v>
      </c>
      <c r="M263">
        <f t="shared" si="25"/>
        <v>4190.93749999998</v>
      </c>
      <c r="N263">
        <f t="shared" si="24"/>
        <v>287.99999999999994</v>
      </c>
      <c r="O263" s="3">
        <f t="shared" si="26"/>
        <v>14.551866319444377</v>
      </c>
      <c r="P263">
        <f t="shared" si="27"/>
        <v>0.182741116751269</v>
      </c>
      <c r="Q263">
        <f>_xlfn.LOGNORM.DIST('Benign-NoIDS'!D21,V263,W263,TRUE)</f>
        <v>0.32300076178959503</v>
      </c>
      <c r="R263">
        <f t="shared" si="29"/>
        <v>0.11805103984188242</v>
      </c>
      <c r="S263">
        <f>R263-'Hostile-No IDS'!M65</f>
        <v>7.135089218861973E-2</v>
      </c>
      <c r="U263">
        <f t="shared" si="28"/>
        <v>7.1350892188619728</v>
      </c>
      <c r="V263">
        <v>4.7512591638454698</v>
      </c>
      <c r="W263">
        <v>0.615942634340505</v>
      </c>
      <c r="X263">
        <v>100.996821262118</v>
      </c>
      <c r="Y263">
        <v>63.451776649746101</v>
      </c>
    </row>
    <row r="264" spans="1:25" x14ac:dyDescent="0.45">
      <c r="A264">
        <v>70</v>
      </c>
      <c r="B264">
        <v>10</v>
      </c>
      <c r="C264">
        <v>10</v>
      </c>
      <c r="D264">
        <v>10</v>
      </c>
      <c r="E264">
        <v>125.058441558441</v>
      </c>
      <c r="F264">
        <v>0</v>
      </c>
      <c r="G264">
        <v>500</v>
      </c>
      <c r="H264" t="b">
        <v>1</v>
      </c>
      <c r="I264">
        <v>38.118811881188101</v>
      </c>
      <c r="J264">
        <v>5.9480519480519396</v>
      </c>
      <c r="K264">
        <v>12.327922077922</v>
      </c>
      <c r="L264">
        <v>4.33766233766233</v>
      </c>
      <c r="M264">
        <f t="shared" si="25"/>
        <v>3751.7532467532301</v>
      </c>
      <c r="N264">
        <f t="shared" si="24"/>
        <v>307.99999999999983</v>
      </c>
      <c r="O264" s="3">
        <f t="shared" si="26"/>
        <v>12.181017034913092</v>
      </c>
      <c r="P264">
        <f t="shared" si="27"/>
        <v>0.19059405940594051</v>
      </c>
      <c r="Q264">
        <f>_xlfn.LOGNORM.DIST('Benign-NoIDS'!D22,V264,W264,TRUE)</f>
        <v>0.3322524867237685</v>
      </c>
      <c r="R264">
        <f t="shared" si="29"/>
        <v>0.12665070038480278</v>
      </c>
      <c r="S264">
        <f>R264-'Hostile-No IDS'!M66</f>
        <v>8.5909653431437083E-2</v>
      </c>
      <c r="U264">
        <f t="shared" si="28"/>
        <v>8.5909653431437079</v>
      </c>
      <c r="V264">
        <v>4.6539118523985401</v>
      </c>
      <c r="W264">
        <v>0.588990091286405</v>
      </c>
      <c r="X264">
        <v>86.587474326642194</v>
      </c>
      <c r="Y264">
        <v>61.881188118811799</v>
      </c>
    </row>
    <row r="265" spans="1:25" x14ac:dyDescent="0.45">
      <c r="A265">
        <v>80</v>
      </c>
      <c r="B265">
        <v>10</v>
      </c>
      <c r="C265">
        <v>10</v>
      </c>
      <c r="D265">
        <v>10</v>
      </c>
      <c r="E265">
        <v>124.78153846153801</v>
      </c>
      <c r="F265">
        <v>0</v>
      </c>
      <c r="G265">
        <v>500</v>
      </c>
      <c r="H265" t="b">
        <v>1</v>
      </c>
      <c r="I265">
        <v>39.393939393939299</v>
      </c>
      <c r="J265">
        <v>6.0461538461538398</v>
      </c>
      <c r="K265">
        <v>14.646153846153799</v>
      </c>
      <c r="L265">
        <v>4.3323076923076904</v>
      </c>
      <c r="M265">
        <f t="shared" si="25"/>
        <v>3743.4461538461401</v>
      </c>
      <c r="N265">
        <f t="shared" si="24"/>
        <v>324.99999999999864</v>
      </c>
      <c r="O265" s="3">
        <f t="shared" si="26"/>
        <v>11.518295857988171</v>
      </c>
      <c r="P265">
        <f t="shared" si="27"/>
        <v>0.19696969696969649</v>
      </c>
      <c r="Q265">
        <f>_xlfn.LOGNORM.DIST('Benign-NoIDS'!D23,V265,W265,TRUE)</f>
        <v>0.27282427634250617</v>
      </c>
      <c r="R265">
        <f t="shared" si="29"/>
        <v>0.10747623007432035</v>
      </c>
      <c r="S265">
        <f>R265-'Hostile-No IDS'!M67</f>
        <v>7.100552645810887E-2</v>
      </c>
      <c r="U265">
        <f t="shared" si="28"/>
        <v>7.100552645810887</v>
      </c>
      <c r="V265">
        <v>4.6280600445847098</v>
      </c>
      <c r="W265">
        <v>0.60645925589827898</v>
      </c>
      <c r="X265">
        <v>98.684143366332194</v>
      </c>
      <c r="Y265">
        <v>60.606060606060602</v>
      </c>
    </row>
    <row r="266" spans="1:25" x14ac:dyDescent="0.45">
      <c r="A266">
        <v>0</v>
      </c>
      <c r="B266">
        <v>1</v>
      </c>
      <c r="C266">
        <v>10</v>
      </c>
      <c r="D266">
        <v>15</v>
      </c>
      <c r="E266">
        <v>897.63478260869499</v>
      </c>
      <c r="F266">
        <v>0</v>
      </c>
      <c r="G266">
        <v>500</v>
      </c>
      <c r="H266" t="b">
        <v>1</v>
      </c>
      <c r="I266">
        <v>40.828402366863898</v>
      </c>
      <c r="J266">
        <v>0.59710144927536202</v>
      </c>
      <c r="K266">
        <v>0</v>
      </c>
      <c r="L266">
        <v>6.08695652173913E-2</v>
      </c>
      <c r="M266">
        <f t="shared" si="25"/>
        <v>26929.04347826085</v>
      </c>
      <c r="N266">
        <f t="shared" ref="N266:N298" si="30">((F266+G266)*(I266/100))/(1-(I266/100))</f>
        <v>344.99999999999983</v>
      </c>
      <c r="O266" s="3">
        <f t="shared" si="26"/>
        <v>78.055198487712644</v>
      </c>
      <c r="P266">
        <f t="shared" si="27"/>
        <v>0.20414201183431949</v>
      </c>
      <c r="Q266">
        <f>_xlfn.LOGNORM.DIST('Benign-NoIDS'!D24,V266,W266,TRUE)</f>
        <v>0.88503767061576877</v>
      </c>
      <c r="R266">
        <f t="shared" si="29"/>
        <v>0.36134674125732563</v>
      </c>
      <c r="S266">
        <f>R266-'Hostile-No IDS'!M68</f>
        <v>-0.1168670221638673</v>
      </c>
      <c r="U266">
        <f t="shared" si="28"/>
        <v>-11.686702216386729</v>
      </c>
      <c r="V266">
        <v>6.5234637875183399</v>
      </c>
      <c r="W266">
        <v>0.81974680359091801</v>
      </c>
      <c r="X266">
        <v>665.48286364857495</v>
      </c>
      <c r="Y266">
        <v>59.171597633136003</v>
      </c>
    </row>
    <row r="267" spans="1:25" x14ac:dyDescent="0.45">
      <c r="A267">
        <v>0</v>
      </c>
      <c r="B267">
        <v>1</v>
      </c>
      <c r="C267">
        <v>10</v>
      </c>
      <c r="D267">
        <v>15</v>
      </c>
      <c r="E267">
        <v>885.56363636363596</v>
      </c>
      <c r="F267">
        <v>0</v>
      </c>
      <c r="G267">
        <v>500</v>
      </c>
      <c r="H267" t="b">
        <v>1</v>
      </c>
      <c r="I267">
        <v>39.759036144578303</v>
      </c>
      <c r="J267">
        <v>0.56969696969696904</v>
      </c>
      <c r="K267">
        <v>0</v>
      </c>
      <c r="L267">
        <v>6.6666666666666596E-2</v>
      </c>
      <c r="M267">
        <f t="shared" si="25"/>
        <v>26566.909090909077</v>
      </c>
      <c r="N267">
        <f t="shared" si="30"/>
        <v>329.99999999999983</v>
      </c>
      <c r="O267" s="3">
        <f t="shared" si="26"/>
        <v>80.505785123966945</v>
      </c>
      <c r="P267">
        <f t="shared" si="27"/>
        <v>0.19879518072289151</v>
      </c>
      <c r="Q267">
        <f>_xlfn.LOGNORM.DIST('Benign-NoIDS'!D25,V267,W267,TRUE)</f>
        <v>0.85500109451339512</v>
      </c>
      <c r="R267">
        <f t="shared" si="29"/>
        <v>0.33994019420412086</v>
      </c>
      <c r="S267">
        <f>R267-'Hostile-No IDS'!M69</f>
        <v>-0.10062042474777061</v>
      </c>
      <c r="U267">
        <f t="shared" si="28"/>
        <v>-10.06204247477706</v>
      </c>
      <c r="V267">
        <v>6.4614949224321503</v>
      </c>
      <c r="W267">
        <v>0.86323444275785599</v>
      </c>
      <c r="X267">
        <v>754.55265670698896</v>
      </c>
      <c r="Y267">
        <v>60.240963855421597</v>
      </c>
    </row>
    <row r="268" spans="1:25" x14ac:dyDescent="0.45">
      <c r="A268">
        <v>0</v>
      </c>
      <c r="B268">
        <v>1</v>
      </c>
      <c r="C268">
        <v>10</v>
      </c>
      <c r="D268">
        <v>15</v>
      </c>
      <c r="E268">
        <v>869.27607361963101</v>
      </c>
      <c r="F268">
        <v>0</v>
      </c>
      <c r="G268">
        <v>500</v>
      </c>
      <c r="H268" t="b">
        <v>1</v>
      </c>
      <c r="I268">
        <v>39.467312348668202</v>
      </c>
      <c r="J268">
        <v>0.59509202453987697</v>
      </c>
      <c r="K268">
        <v>0</v>
      </c>
      <c r="L268">
        <v>6.4417177914110405E-2</v>
      </c>
      <c r="M268">
        <f t="shared" si="25"/>
        <v>26078.282208588931</v>
      </c>
      <c r="N268">
        <f t="shared" si="30"/>
        <v>325.99999999999892</v>
      </c>
      <c r="O268" s="3">
        <f t="shared" si="26"/>
        <v>79.994730701193305</v>
      </c>
      <c r="P268">
        <f t="shared" si="27"/>
        <v>0.19733656174334102</v>
      </c>
      <c r="Q268">
        <f>_xlfn.LOGNORM.DIST('Benign-NoIDS'!D26,V268,W268,TRUE)</f>
        <v>0.77311131872316941</v>
      </c>
      <c r="R268">
        <f t="shared" si="29"/>
        <v>0.30512625896338103</v>
      </c>
      <c r="S268">
        <f>R268-'Hostile-No IDS'!M70</f>
        <v>-9.6948659910808643E-2</v>
      </c>
      <c r="U268">
        <f t="shared" si="28"/>
        <v>-9.6948659910808637</v>
      </c>
      <c r="V268">
        <v>6.47436360025171</v>
      </c>
      <c r="W268">
        <v>0.83250068075749595</v>
      </c>
      <c r="X268">
        <v>687.80065348432095</v>
      </c>
      <c r="Y268">
        <v>60.532687651331699</v>
      </c>
    </row>
    <row r="269" spans="1:25" x14ac:dyDescent="0.45">
      <c r="A269">
        <v>10</v>
      </c>
      <c r="B269">
        <v>1</v>
      </c>
      <c r="C269">
        <v>10</v>
      </c>
      <c r="D269">
        <v>15</v>
      </c>
      <c r="E269">
        <v>606.92805755395602</v>
      </c>
      <c r="F269">
        <v>0</v>
      </c>
      <c r="G269">
        <v>500</v>
      </c>
      <c r="H269" t="b">
        <v>1</v>
      </c>
      <c r="I269">
        <v>21.752738654147102</v>
      </c>
      <c r="J269">
        <v>0.63309352517985595</v>
      </c>
      <c r="K269">
        <v>3.97122302158273</v>
      </c>
      <c r="L269">
        <v>4.31654676258992E-2</v>
      </c>
      <c r="M269">
        <f t="shared" si="25"/>
        <v>18207.841726618681</v>
      </c>
      <c r="N269">
        <f t="shared" si="30"/>
        <v>139</v>
      </c>
      <c r="O269" s="3">
        <f t="shared" si="26"/>
        <v>130.99166709797612</v>
      </c>
      <c r="P269">
        <f t="shared" si="27"/>
        <v>0.10876369327073551</v>
      </c>
      <c r="Q269">
        <f>_xlfn.LOGNORM.DIST('Benign-NoIDS'!D27,V269,W269,TRUE)</f>
        <v>0.70848027219249721</v>
      </c>
      <c r="R269">
        <f t="shared" si="29"/>
        <v>0.15411386202622396</v>
      </c>
      <c r="S269">
        <f>R269-'Hostile-No IDS'!M71</f>
        <v>-0.17201928744823397</v>
      </c>
      <c r="U269">
        <f t="shared" si="28"/>
        <v>-17.201928744823398</v>
      </c>
      <c r="V269">
        <v>6.1376438633803296</v>
      </c>
      <c r="W269">
        <v>0.84221217737918697</v>
      </c>
      <c r="X269">
        <v>465.66154656166202</v>
      </c>
      <c r="Y269">
        <v>78.247261345852806</v>
      </c>
    </row>
    <row r="270" spans="1:25" x14ac:dyDescent="0.45">
      <c r="A270">
        <v>20</v>
      </c>
      <c r="B270">
        <v>1</v>
      </c>
      <c r="C270">
        <v>10</v>
      </c>
      <c r="D270">
        <v>15</v>
      </c>
      <c r="E270">
        <v>444.18018018018</v>
      </c>
      <c r="F270">
        <v>0</v>
      </c>
      <c r="G270">
        <v>500</v>
      </c>
      <c r="H270" t="b">
        <v>1</v>
      </c>
      <c r="I270">
        <v>18.166939443535099</v>
      </c>
      <c r="J270">
        <v>0.57657657657657602</v>
      </c>
      <c r="K270">
        <v>6.2432432432432403</v>
      </c>
      <c r="L270">
        <v>3.6036036036036001E-2</v>
      </c>
      <c r="M270">
        <f t="shared" si="25"/>
        <v>13325.4054054054</v>
      </c>
      <c r="N270">
        <f t="shared" si="30"/>
        <v>110.99999999999935</v>
      </c>
      <c r="O270" s="3">
        <f t="shared" si="26"/>
        <v>120.04869734599529</v>
      </c>
      <c r="P270">
        <f t="shared" si="27"/>
        <v>9.0834697217675495E-2</v>
      </c>
      <c r="Q270">
        <f>_xlfn.LOGNORM.DIST('Benign-NoIDS'!D28,V270,W270,TRUE)</f>
        <v>0.63534264809650398</v>
      </c>
      <c r="R270">
        <f t="shared" si="29"/>
        <v>0.11542231413864418</v>
      </c>
      <c r="S270">
        <f>R270-'Hostile-No IDS'!M72</f>
        <v>-0.17819428745349547</v>
      </c>
      <c r="U270">
        <f t="shared" si="28"/>
        <v>-17.819428745349548</v>
      </c>
      <c r="V270">
        <v>5.7990360502319396</v>
      </c>
      <c r="W270">
        <v>0.83441351588658697</v>
      </c>
      <c r="X270">
        <v>503.43077881487199</v>
      </c>
      <c r="Y270">
        <v>81.833060556464801</v>
      </c>
    </row>
    <row r="271" spans="1:25" x14ac:dyDescent="0.45">
      <c r="A271">
        <v>30</v>
      </c>
      <c r="B271">
        <v>1</v>
      </c>
      <c r="C271">
        <v>10</v>
      </c>
      <c r="D271">
        <v>15</v>
      </c>
      <c r="E271">
        <v>300.15315315315303</v>
      </c>
      <c r="F271">
        <v>0</v>
      </c>
      <c r="G271">
        <v>500</v>
      </c>
      <c r="H271" t="b">
        <v>1</v>
      </c>
      <c r="I271">
        <v>18.166939443535099</v>
      </c>
      <c r="J271">
        <v>0.74774774774774699</v>
      </c>
      <c r="K271">
        <v>7.9729729729729701</v>
      </c>
      <c r="L271">
        <v>1.8018018018018001E-2</v>
      </c>
      <c r="M271">
        <f t="shared" si="25"/>
        <v>9004.5945945945914</v>
      </c>
      <c r="N271">
        <f t="shared" si="30"/>
        <v>110.99999999999935</v>
      </c>
      <c r="O271" s="3">
        <f t="shared" si="26"/>
        <v>81.122473825176982</v>
      </c>
      <c r="P271">
        <f t="shared" si="27"/>
        <v>9.0834697217675495E-2</v>
      </c>
      <c r="Q271">
        <f>_xlfn.LOGNORM.DIST('Benign-NoIDS'!D29,V271,W271,TRUE)</f>
        <v>0.6287049969024856</v>
      </c>
      <c r="R271">
        <f t="shared" si="29"/>
        <v>0.11421645606575379</v>
      </c>
      <c r="S271">
        <f>R271-'Hostile-No IDS'!M73</f>
        <v>-0.13354633330640148</v>
      </c>
      <c r="U271">
        <f t="shared" si="28"/>
        <v>-13.354633330640148</v>
      </c>
      <c r="V271">
        <v>5.4679019058697396</v>
      </c>
      <c r="W271">
        <v>0.771020207081072</v>
      </c>
      <c r="X271">
        <v>232.255392273176</v>
      </c>
      <c r="Y271">
        <v>81.833060556464801</v>
      </c>
    </row>
    <row r="272" spans="1:25" x14ac:dyDescent="0.45">
      <c r="A272">
        <v>40</v>
      </c>
      <c r="B272">
        <v>1</v>
      </c>
      <c r="C272">
        <v>10</v>
      </c>
      <c r="D272">
        <v>15</v>
      </c>
      <c r="E272">
        <v>224.31147540983599</v>
      </c>
      <c r="F272">
        <v>0</v>
      </c>
      <c r="G272">
        <v>500</v>
      </c>
      <c r="H272" t="b">
        <v>1</v>
      </c>
      <c r="I272">
        <v>19.614147909967802</v>
      </c>
      <c r="J272">
        <v>0.79508196721311397</v>
      </c>
      <c r="K272">
        <v>9.8770491803278695</v>
      </c>
      <c r="L272">
        <v>5.7377049180327801E-2</v>
      </c>
      <c r="M272">
        <f t="shared" si="25"/>
        <v>6729.3442622950797</v>
      </c>
      <c r="N272">
        <f t="shared" si="30"/>
        <v>121.99999999999967</v>
      </c>
      <c r="O272" s="3">
        <f t="shared" si="26"/>
        <v>55.158559527008997</v>
      </c>
      <c r="P272">
        <f t="shared" si="27"/>
        <v>9.8070739549839012E-2</v>
      </c>
      <c r="Q272">
        <f>_xlfn.LOGNORM.DIST('Benign-NoIDS'!D30,V272,W272,TRUE)</f>
        <v>0.55293309675534763</v>
      </c>
      <c r="R272">
        <f t="shared" si="29"/>
        <v>0.10845311544075927</v>
      </c>
      <c r="S272">
        <f>R272-'Hostile-No IDS'!M74</f>
        <v>-8.0617208063256215E-2</v>
      </c>
      <c r="U272">
        <f t="shared" si="28"/>
        <v>-8.0617208063256207</v>
      </c>
      <c r="V272">
        <v>5.2712365469699396</v>
      </c>
      <c r="W272">
        <v>0.64405742903638796</v>
      </c>
      <c r="X272">
        <v>109.863482676931</v>
      </c>
      <c r="Y272">
        <v>80.385852090032103</v>
      </c>
    </row>
    <row r="273" spans="1:25" x14ac:dyDescent="0.45">
      <c r="A273">
        <v>50</v>
      </c>
      <c r="B273">
        <v>1</v>
      </c>
      <c r="C273">
        <v>10</v>
      </c>
      <c r="D273">
        <v>15</v>
      </c>
      <c r="E273">
        <v>183.48550724637599</v>
      </c>
      <c r="F273">
        <v>0</v>
      </c>
      <c r="G273">
        <v>500</v>
      </c>
      <c r="H273" t="b">
        <v>1</v>
      </c>
      <c r="I273">
        <v>21.630094043887102</v>
      </c>
      <c r="J273">
        <v>0.85507246376811596</v>
      </c>
      <c r="K273">
        <v>11.7391304347826</v>
      </c>
      <c r="L273">
        <v>7.2463768115942004E-2</v>
      </c>
      <c r="M273">
        <f t="shared" si="25"/>
        <v>5504.5652173912795</v>
      </c>
      <c r="N273">
        <f t="shared" si="30"/>
        <v>137.99999999999963</v>
      </c>
      <c r="O273" s="3">
        <f t="shared" si="26"/>
        <v>39.888153749212279</v>
      </c>
      <c r="P273">
        <f t="shared" si="27"/>
        <v>0.10815047021943551</v>
      </c>
      <c r="Q273">
        <f>_xlfn.LOGNORM.DIST('Benign-NoIDS'!D31,V273,W273,TRUE)</f>
        <v>0.52165917102956871</v>
      </c>
      <c r="R273">
        <f t="shared" si="29"/>
        <v>0.11283536928225757</v>
      </c>
      <c r="S273">
        <f>R273-'Hostile-No IDS'!M75</f>
        <v>-6.0761058204884699E-2</v>
      </c>
      <c r="U273">
        <f t="shared" si="28"/>
        <v>-6.0761058204884701</v>
      </c>
      <c r="V273">
        <v>5.10260909309212</v>
      </c>
      <c r="W273">
        <v>0.56960213659525905</v>
      </c>
      <c r="X273">
        <v>77.635140992298702</v>
      </c>
      <c r="Y273">
        <v>78.369905956112802</v>
      </c>
    </row>
    <row r="274" spans="1:25" x14ac:dyDescent="0.45">
      <c r="A274">
        <v>60</v>
      </c>
      <c r="B274">
        <v>1</v>
      </c>
      <c r="C274">
        <v>10</v>
      </c>
      <c r="D274">
        <v>15</v>
      </c>
      <c r="E274">
        <v>178.83673469387699</v>
      </c>
      <c r="F274">
        <v>0</v>
      </c>
      <c r="G274">
        <v>500</v>
      </c>
      <c r="H274" t="b">
        <v>1</v>
      </c>
      <c r="I274">
        <v>28.160919540229798</v>
      </c>
      <c r="J274">
        <v>0.87755102040816302</v>
      </c>
      <c r="K274">
        <v>14.3520408163265</v>
      </c>
      <c r="L274">
        <v>8.16326530612244E-2</v>
      </c>
      <c r="M274">
        <f t="shared" si="25"/>
        <v>5365.1020408163095</v>
      </c>
      <c r="N274">
        <f t="shared" si="30"/>
        <v>195.99999999999918</v>
      </c>
      <c r="O274" s="3">
        <f t="shared" si="26"/>
        <v>27.372969596001695</v>
      </c>
      <c r="P274">
        <f t="shared" si="27"/>
        <v>0.140804597701149</v>
      </c>
      <c r="Q274">
        <f>_xlfn.LOGNORM.DIST('Benign-NoIDS'!D32,V274,W274,TRUE)</f>
        <v>0.43129330611612571</v>
      </c>
      <c r="R274">
        <f t="shared" si="29"/>
        <v>0.12145616091775917</v>
      </c>
      <c r="S274">
        <f>R274-'Hostile-No IDS'!M76</f>
        <v>-2.7573049415767673E-2</v>
      </c>
      <c r="U274">
        <f t="shared" si="28"/>
        <v>-2.7573049415767672</v>
      </c>
      <c r="V274">
        <v>5.0919574843631903</v>
      </c>
      <c r="W274">
        <v>0.50996643337910896</v>
      </c>
      <c r="X274">
        <v>73.563326130174204</v>
      </c>
      <c r="Y274">
        <v>71.839080459770102</v>
      </c>
    </row>
    <row r="275" spans="1:25" x14ac:dyDescent="0.45">
      <c r="A275">
        <v>70</v>
      </c>
      <c r="B275">
        <v>1</v>
      </c>
      <c r="C275">
        <v>10</v>
      </c>
      <c r="D275">
        <v>15</v>
      </c>
      <c r="E275">
        <v>163.21167883211601</v>
      </c>
      <c r="F275">
        <v>0</v>
      </c>
      <c r="G275">
        <v>500</v>
      </c>
      <c r="H275" t="b">
        <v>1</v>
      </c>
      <c r="I275">
        <v>35.400516795865599</v>
      </c>
      <c r="J275">
        <v>0.83941605839416</v>
      </c>
      <c r="K275">
        <v>16.262773722627699</v>
      </c>
      <c r="L275">
        <v>8.7591240875912399E-2</v>
      </c>
      <c r="M275">
        <f t="shared" si="25"/>
        <v>4896.3503649634804</v>
      </c>
      <c r="N275">
        <f t="shared" si="30"/>
        <v>273.9999999999996</v>
      </c>
      <c r="O275" s="3">
        <f t="shared" si="26"/>
        <v>17.869891842932436</v>
      </c>
      <c r="P275">
        <f t="shared" si="27"/>
        <v>0.177002583979328</v>
      </c>
      <c r="Q275">
        <f>_xlfn.LOGNORM.DIST('Benign-NoIDS'!D33,V275,W275,TRUE)</f>
        <v>0.39367365228499918</v>
      </c>
      <c r="R275">
        <f t="shared" si="29"/>
        <v>0.13936250739804867</v>
      </c>
      <c r="S275">
        <f>R275-'Hostile-No IDS'!M77</f>
        <v>8.1926223241176044E-3</v>
      </c>
      <c r="U275">
        <f t="shared" si="28"/>
        <v>0.81926223241176044</v>
      </c>
      <c r="V275">
        <v>5.0042240163693004</v>
      </c>
      <c r="W275">
        <v>0.464974680469665</v>
      </c>
      <c r="X275">
        <v>76.751769678747706</v>
      </c>
      <c r="Y275">
        <v>64.599483204134302</v>
      </c>
    </row>
    <row r="276" spans="1:25" x14ac:dyDescent="0.45">
      <c r="A276">
        <v>80</v>
      </c>
      <c r="B276">
        <v>1</v>
      </c>
      <c r="C276">
        <v>10</v>
      </c>
      <c r="D276">
        <v>15</v>
      </c>
      <c r="E276">
        <v>151.793918918918</v>
      </c>
      <c r="F276">
        <v>0</v>
      </c>
      <c r="G276">
        <v>500</v>
      </c>
      <c r="H276" t="b">
        <v>1</v>
      </c>
      <c r="I276">
        <v>37.185929648241199</v>
      </c>
      <c r="J276">
        <v>0.84459459459459396</v>
      </c>
      <c r="K276">
        <v>18.824324324324301</v>
      </c>
      <c r="L276">
        <v>7.77027027027027E-2</v>
      </c>
      <c r="M276">
        <f t="shared" si="25"/>
        <v>4553.8175675675402</v>
      </c>
      <c r="N276">
        <f t="shared" si="30"/>
        <v>295.99999999999994</v>
      </c>
      <c r="O276" s="3">
        <f t="shared" si="26"/>
        <v>15.384518809349801</v>
      </c>
      <c r="P276">
        <f t="shared" si="27"/>
        <v>0.185929648241206</v>
      </c>
      <c r="Q276">
        <f>_xlfn.LOGNORM.DIST('Benign-NoIDS'!D34,V276,W276,TRUE)</f>
        <v>0.35860381560483279</v>
      </c>
      <c r="R276">
        <f t="shared" si="29"/>
        <v>0.13335016258672172</v>
      </c>
      <c r="S276">
        <f>R276-'Hostile-No IDS'!M78</f>
        <v>-1.6596878354725453E-3</v>
      </c>
      <c r="U276">
        <f t="shared" si="28"/>
        <v>-0.16596878354725453</v>
      </c>
      <c r="V276">
        <v>4.9483894334261596</v>
      </c>
      <c r="W276">
        <v>0.42876763480788599</v>
      </c>
      <c r="X276">
        <v>60.580648838903599</v>
      </c>
      <c r="Y276">
        <v>62.814070351758801</v>
      </c>
    </row>
    <row r="277" spans="1:25" x14ac:dyDescent="0.45">
      <c r="A277">
        <v>0</v>
      </c>
      <c r="B277">
        <v>5</v>
      </c>
      <c r="C277">
        <v>10</v>
      </c>
      <c r="D277">
        <v>15</v>
      </c>
      <c r="E277">
        <v>927.81049562682199</v>
      </c>
      <c r="F277">
        <v>0</v>
      </c>
      <c r="G277">
        <v>500</v>
      </c>
      <c r="H277" t="b">
        <v>1</v>
      </c>
      <c r="I277">
        <v>40.688018979833899</v>
      </c>
      <c r="J277">
        <v>3.17492711370262</v>
      </c>
      <c r="K277">
        <v>0</v>
      </c>
      <c r="L277">
        <v>1.3935860058309</v>
      </c>
      <c r="M277">
        <f t="shared" si="25"/>
        <v>27834.31486880466</v>
      </c>
      <c r="N277">
        <f t="shared" si="30"/>
        <v>342.9999999999996</v>
      </c>
      <c r="O277" s="3">
        <f t="shared" si="26"/>
        <v>81.149606031500568</v>
      </c>
      <c r="P277">
        <f t="shared" si="27"/>
        <v>0.2034400948991695</v>
      </c>
      <c r="Q277">
        <f>_xlfn.LOGNORM.DIST('Benign-NoIDS'!D24,V277,W277,TRUE)</f>
        <v>0.87766757576521215</v>
      </c>
      <c r="R277">
        <f t="shared" si="29"/>
        <v>0.35710554980719761</v>
      </c>
      <c r="S277">
        <f>R277-'Hostile-No IDS'!M79</f>
        <v>0.18696388891003601</v>
      </c>
      <c r="U277">
        <f t="shared" si="28"/>
        <v>18.6963888910036</v>
      </c>
      <c r="V277">
        <v>6.5352769113722404</v>
      </c>
      <c r="W277">
        <v>0.83576704185448503</v>
      </c>
      <c r="X277">
        <v>745.68820342796403</v>
      </c>
      <c r="Y277">
        <v>59.311981020166002</v>
      </c>
    </row>
    <row r="278" spans="1:25" x14ac:dyDescent="0.45">
      <c r="A278">
        <v>0</v>
      </c>
      <c r="B278">
        <v>5</v>
      </c>
      <c r="C278">
        <v>10</v>
      </c>
      <c r="D278">
        <v>15</v>
      </c>
      <c r="E278">
        <v>902.45375722543304</v>
      </c>
      <c r="F278">
        <v>0</v>
      </c>
      <c r="G278">
        <v>500</v>
      </c>
      <c r="H278" t="b">
        <v>1</v>
      </c>
      <c r="I278">
        <v>40.898345153664302</v>
      </c>
      <c r="J278">
        <v>3.1242774566473899</v>
      </c>
      <c r="K278">
        <v>0</v>
      </c>
      <c r="L278">
        <v>1.54046242774566</v>
      </c>
      <c r="M278">
        <f t="shared" si="25"/>
        <v>27073.612716762989</v>
      </c>
      <c r="N278">
        <f t="shared" si="30"/>
        <v>346</v>
      </c>
      <c r="O278" s="3">
        <f t="shared" si="26"/>
        <v>78.247435597580889</v>
      </c>
      <c r="P278">
        <f t="shared" si="27"/>
        <v>0.2044917257683215</v>
      </c>
      <c r="Q278">
        <f>_xlfn.LOGNORM.DIST('Benign-NoIDS'!D25,V278,W278,TRUE)</f>
        <v>0.84987048989265324</v>
      </c>
      <c r="R278">
        <f t="shared" si="29"/>
        <v>0.347582966315435</v>
      </c>
      <c r="S278">
        <f>R278-'Hostile-No IDS'!M80</f>
        <v>0.17179292564727319</v>
      </c>
      <c r="U278">
        <f t="shared" si="28"/>
        <v>17.179292564727319</v>
      </c>
      <c r="V278">
        <v>6.5142026779369999</v>
      </c>
      <c r="W278">
        <v>0.83089257590209398</v>
      </c>
      <c r="X278">
        <v>713.08509921675704</v>
      </c>
      <c r="Y278">
        <v>59.101654846335599</v>
      </c>
    </row>
    <row r="279" spans="1:25" x14ac:dyDescent="0.45">
      <c r="A279">
        <v>0</v>
      </c>
      <c r="B279">
        <v>5</v>
      </c>
      <c r="C279">
        <v>10</v>
      </c>
      <c r="D279">
        <v>15</v>
      </c>
      <c r="E279">
        <v>863.76744186046506</v>
      </c>
      <c r="F279">
        <v>0</v>
      </c>
      <c r="G279">
        <v>500</v>
      </c>
      <c r="H279" t="b">
        <v>1</v>
      </c>
      <c r="I279">
        <v>40.7582938388625</v>
      </c>
      <c r="J279">
        <v>3.04941860465116</v>
      </c>
      <c r="K279">
        <v>0</v>
      </c>
      <c r="L279">
        <v>1.3953488372092999</v>
      </c>
      <c r="M279">
        <f t="shared" si="25"/>
        <v>25913.023255813951</v>
      </c>
      <c r="N279">
        <f t="shared" si="30"/>
        <v>343.99999999999909</v>
      </c>
      <c r="O279" s="3">
        <f t="shared" si="26"/>
        <v>75.328555976203546</v>
      </c>
      <c r="P279">
        <f t="shared" si="27"/>
        <v>0.20379146919431249</v>
      </c>
      <c r="Q279">
        <f>_xlfn.LOGNORM.DIST('Benign-NoIDS'!D26,V279,W279,TRUE)</f>
        <v>0.77314179012379736</v>
      </c>
      <c r="R279">
        <f t="shared" si="29"/>
        <v>0.3151194026096989</v>
      </c>
      <c r="S279">
        <f>R279-'Hostile-No IDS'!M81</f>
        <v>0.19556809996847432</v>
      </c>
      <c r="U279">
        <f t="shared" si="28"/>
        <v>19.556809996847431</v>
      </c>
      <c r="V279">
        <v>6.4571677525205997</v>
      </c>
      <c r="W279">
        <v>0.85533956630813002</v>
      </c>
      <c r="X279">
        <v>678.80393738485304</v>
      </c>
      <c r="Y279">
        <v>59.241706161137401</v>
      </c>
    </row>
    <row r="280" spans="1:25" x14ac:dyDescent="0.45">
      <c r="A280">
        <v>10</v>
      </c>
      <c r="B280">
        <v>5</v>
      </c>
      <c r="C280">
        <v>10</v>
      </c>
      <c r="D280">
        <v>15</v>
      </c>
      <c r="E280">
        <v>628.39751552794996</v>
      </c>
      <c r="F280">
        <v>0</v>
      </c>
      <c r="G280">
        <v>500</v>
      </c>
      <c r="H280" t="b">
        <v>1</v>
      </c>
      <c r="I280">
        <v>24.357034795763902</v>
      </c>
      <c r="J280">
        <v>3.2173913043478199</v>
      </c>
      <c r="K280">
        <v>3.9627329192546501</v>
      </c>
      <c r="L280">
        <v>1.5527950310559</v>
      </c>
      <c r="M280">
        <f t="shared" si="25"/>
        <v>18851.9254658385</v>
      </c>
      <c r="N280">
        <f t="shared" si="30"/>
        <v>160.9999999999992</v>
      </c>
      <c r="O280" s="3">
        <f t="shared" si="26"/>
        <v>117.09270475676145</v>
      </c>
      <c r="P280">
        <f t="shared" si="27"/>
        <v>0.12178517397881951</v>
      </c>
      <c r="Q280">
        <f>_xlfn.LOGNORM.DIST('Benign-NoIDS'!D27,V280,W280,TRUE)</f>
        <v>0.6981397824714719</v>
      </c>
      <c r="R280">
        <f t="shared" si="29"/>
        <v>0.17004614973964682</v>
      </c>
      <c r="S280">
        <f>R280-'Hostile-No IDS'!M82</f>
        <v>9.8079199753280791E-2</v>
      </c>
      <c r="U280">
        <f t="shared" si="28"/>
        <v>9.8079199753280797</v>
      </c>
      <c r="V280">
        <v>6.1649161177966896</v>
      </c>
      <c r="W280">
        <v>0.83817350992193596</v>
      </c>
      <c r="X280">
        <v>486.68537423451301</v>
      </c>
      <c r="Y280">
        <v>75.642965204236006</v>
      </c>
    </row>
    <row r="281" spans="1:25" x14ac:dyDescent="0.45">
      <c r="A281">
        <v>20</v>
      </c>
      <c r="B281">
        <v>5</v>
      </c>
      <c r="C281">
        <v>10</v>
      </c>
      <c r="D281">
        <v>15</v>
      </c>
      <c r="E281">
        <v>468.92222222222199</v>
      </c>
      <c r="F281">
        <v>0</v>
      </c>
      <c r="G281">
        <v>500</v>
      </c>
      <c r="H281" t="b">
        <v>1</v>
      </c>
      <c r="I281">
        <v>15.254237288135499</v>
      </c>
      <c r="J281">
        <v>2.98888888888888</v>
      </c>
      <c r="K281">
        <v>6.6888888888888802</v>
      </c>
      <c r="L281">
        <v>1.2222222222222201</v>
      </c>
      <c r="M281">
        <f t="shared" si="25"/>
        <v>14067.666666666661</v>
      </c>
      <c r="N281">
        <f t="shared" si="30"/>
        <v>89.999999999999346</v>
      </c>
      <c r="O281" s="3">
        <f t="shared" si="26"/>
        <v>156.30740740740848</v>
      </c>
      <c r="P281">
        <f t="shared" si="27"/>
        <v>7.6271186440677499E-2</v>
      </c>
      <c r="Q281">
        <f>_xlfn.LOGNORM.DIST('Benign-NoIDS'!D28,V281,W281,TRUE)</f>
        <v>0.60508856193153104</v>
      </c>
      <c r="R281">
        <f t="shared" si="29"/>
        <v>9.2301645040402475E-2</v>
      </c>
      <c r="S281">
        <f>R281-'Hostile-No IDS'!M83</f>
        <v>4.5371832630720733E-2</v>
      </c>
      <c r="U281">
        <f t="shared" si="28"/>
        <v>4.5371832630720732</v>
      </c>
      <c r="V281">
        <v>5.8469851427357602</v>
      </c>
      <c r="W281">
        <v>0.90338605692905605</v>
      </c>
      <c r="X281">
        <v>398.09050486343102</v>
      </c>
      <c r="Y281">
        <v>84.745762711864401</v>
      </c>
    </row>
    <row r="282" spans="1:25" x14ac:dyDescent="0.45">
      <c r="A282">
        <v>30</v>
      </c>
      <c r="B282">
        <v>5</v>
      </c>
      <c r="C282">
        <v>10</v>
      </c>
      <c r="D282">
        <v>15</v>
      </c>
      <c r="E282">
        <v>358.83168316831598</v>
      </c>
      <c r="F282">
        <v>0</v>
      </c>
      <c r="G282">
        <v>500</v>
      </c>
      <c r="H282" t="b">
        <v>1</v>
      </c>
      <c r="I282">
        <v>16.805324459234601</v>
      </c>
      <c r="J282">
        <v>3.7326732673267302</v>
      </c>
      <c r="K282">
        <v>9.1386138613861299</v>
      </c>
      <c r="L282">
        <v>1.88118811881188</v>
      </c>
      <c r="M282">
        <f t="shared" si="25"/>
        <v>10764.950495049479</v>
      </c>
      <c r="N282">
        <f t="shared" si="30"/>
        <v>100.99999999999996</v>
      </c>
      <c r="O282" s="3">
        <f t="shared" si="26"/>
        <v>106.58366826781668</v>
      </c>
      <c r="P282">
        <f t="shared" si="27"/>
        <v>8.4026622296173012E-2</v>
      </c>
      <c r="Q282">
        <f>_xlfn.LOGNORM.DIST('Benign-NoIDS'!D29,V282,W282,TRUE)</f>
        <v>0.54568031515193949</v>
      </c>
      <c r="R282">
        <f t="shared" si="29"/>
        <v>9.170334747145735E-2</v>
      </c>
      <c r="S282">
        <f>R282-'Hostile-No IDS'!M84</f>
        <v>7.0259133706394569E-2</v>
      </c>
      <c r="U282">
        <f t="shared" si="28"/>
        <v>7.025913370639457</v>
      </c>
      <c r="V282">
        <v>5.62721938636464</v>
      </c>
      <c r="W282">
        <v>0.81831055576220801</v>
      </c>
      <c r="X282">
        <v>308.52938496379602</v>
      </c>
      <c r="Y282">
        <v>83.194675540765303</v>
      </c>
    </row>
    <row r="283" spans="1:25" x14ac:dyDescent="0.45">
      <c r="A283">
        <v>40</v>
      </c>
      <c r="B283">
        <v>5</v>
      </c>
      <c r="C283">
        <v>10</v>
      </c>
      <c r="D283">
        <v>15</v>
      </c>
      <c r="E283">
        <v>244.90909090909</v>
      </c>
      <c r="F283">
        <v>0</v>
      </c>
      <c r="G283">
        <v>500</v>
      </c>
      <c r="H283" t="b">
        <v>1</v>
      </c>
      <c r="I283">
        <v>16.5275459098497</v>
      </c>
      <c r="J283">
        <v>3.7373737373737299</v>
      </c>
      <c r="K283">
        <v>10.3333333333333</v>
      </c>
      <c r="L283">
        <v>2</v>
      </c>
      <c r="M283">
        <f t="shared" si="25"/>
        <v>7347.2727272726997</v>
      </c>
      <c r="N283">
        <f t="shared" si="30"/>
        <v>98.999999999999659</v>
      </c>
      <c r="O283" s="3">
        <f t="shared" si="26"/>
        <v>74.214876033057834</v>
      </c>
      <c r="P283">
        <f t="shared" si="27"/>
        <v>8.2637729549248501E-2</v>
      </c>
      <c r="Q283">
        <f>_xlfn.LOGNORM.DIST('Benign-NoIDS'!D30,V283,W283,TRUE)</f>
        <v>0.5192582895193194</v>
      </c>
      <c r="R283">
        <f t="shared" si="29"/>
        <v>8.5820652191005792E-2</v>
      </c>
      <c r="S283">
        <f>R283-'Hostile-No IDS'!M85</f>
        <v>6.0504524152778266E-2</v>
      </c>
      <c r="U283">
        <f t="shared" si="28"/>
        <v>6.0504524152778263</v>
      </c>
      <c r="V283">
        <v>5.3219407818689204</v>
      </c>
      <c r="W283">
        <v>0.72483682143277695</v>
      </c>
      <c r="X283">
        <v>133.45205444233201</v>
      </c>
      <c r="Y283">
        <v>83.472454090150194</v>
      </c>
    </row>
    <row r="284" spans="1:25" x14ac:dyDescent="0.45">
      <c r="A284">
        <v>50</v>
      </c>
      <c r="B284">
        <v>5</v>
      </c>
      <c r="C284">
        <v>10</v>
      </c>
      <c r="D284">
        <v>15</v>
      </c>
      <c r="E284">
        <v>221.72440944881799</v>
      </c>
      <c r="F284">
        <v>0</v>
      </c>
      <c r="G284">
        <v>500</v>
      </c>
      <c r="H284" t="b">
        <v>1</v>
      </c>
      <c r="I284">
        <v>20.2551834130781</v>
      </c>
      <c r="J284">
        <v>4.1102362204724399</v>
      </c>
      <c r="K284">
        <v>12.9448818897637</v>
      </c>
      <c r="L284">
        <v>2.31496062992125</v>
      </c>
      <c r="M284">
        <f t="shared" si="25"/>
        <v>6651.7322834645402</v>
      </c>
      <c r="N284">
        <f t="shared" si="30"/>
        <v>126.99999999999962</v>
      </c>
      <c r="O284" s="3">
        <f t="shared" si="26"/>
        <v>52.375844751689449</v>
      </c>
      <c r="P284">
        <f t="shared" si="27"/>
        <v>0.10127591706539051</v>
      </c>
      <c r="Q284">
        <f>_xlfn.LOGNORM.DIST('Benign-NoIDS'!D31,V284,W284,TRUE)</f>
        <v>0.41829313816567937</v>
      </c>
      <c r="R284">
        <f t="shared" si="29"/>
        <v>8.4726042339778554E-2</v>
      </c>
      <c r="S284">
        <f>R284-'Hostile-No IDS'!M86</f>
        <v>6.1690846507968612E-2</v>
      </c>
      <c r="U284">
        <f t="shared" si="28"/>
        <v>6.1690846507968615</v>
      </c>
      <c r="V284">
        <v>5.2638903760781197</v>
      </c>
      <c r="W284">
        <v>0.63192221341699695</v>
      </c>
      <c r="X284">
        <v>107.93948018948799</v>
      </c>
      <c r="Y284">
        <v>79.7448165869218</v>
      </c>
    </row>
    <row r="285" spans="1:25" x14ac:dyDescent="0.45">
      <c r="A285">
        <v>60</v>
      </c>
      <c r="B285">
        <v>5</v>
      </c>
      <c r="C285">
        <v>10</v>
      </c>
      <c r="D285">
        <v>15</v>
      </c>
      <c r="E285">
        <v>206.981927710843</v>
      </c>
      <c r="F285">
        <v>0</v>
      </c>
      <c r="G285">
        <v>500</v>
      </c>
      <c r="H285" t="b">
        <v>1</v>
      </c>
      <c r="I285">
        <v>24.924924924924898</v>
      </c>
      <c r="J285">
        <v>4.3253012048192696</v>
      </c>
      <c r="K285">
        <v>15.0240963855421</v>
      </c>
      <c r="L285">
        <v>2.73493975903614</v>
      </c>
      <c r="M285">
        <f t="shared" si="25"/>
        <v>6209.4578313252896</v>
      </c>
      <c r="N285">
        <f t="shared" si="30"/>
        <v>165.99999999999974</v>
      </c>
      <c r="O285" s="3">
        <f t="shared" si="26"/>
        <v>37.40637247786325</v>
      </c>
      <c r="P285">
        <f t="shared" si="27"/>
        <v>0.12462462462462449</v>
      </c>
      <c r="Q285">
        <f>_xlfn.LOGNORM.DIST('Benign-NoIDS'!D32,V285,W285,TRUE)</f>
        <v>0.36991405745897665</v>
      </c>
      <c r="R285">
        <f t="shared" si="29"/>
        <v>9.2200801108393488E-2</v>
      </c>
      <c r="S285">
        <f>R285-'Hostile-No IDS'!M87</f>
        <v>8.1694771060852614E-2</v>
      </c>
      <c r="U285">
        <f t="shared" si="28"/>
        <v>8.169477106085262</v>
      </c>
      <c r="V285">
        <v>5.2011748656053296</v>
      </c>
      <c r="W285">
        <v>0.59468515257473498</v>
      </c>
      <c r="X285">
        <v>100.529234276105</v>
      </c>
      <c r="Y285">
        <v>75.075075075075006</v>
      </c>
    </row>
    <row r="286" spans="1:25" x14ac:dyDescent="0.45">
      <c r="A286">
        <v>70</v>
      </c>
      <c r="B286">
        <v>5</v>
      </c>
      <c r="C286">
        <v>10</v>
      </c>
      <c r="D286">
        <v>15</v>
      </c>
      <c r="E286">
        <v>189.91860465116201</v>
      </c>
      <c r="F286">
        <v>0</v>
      </c>
      <c r="G286">
        <v>500</v>
      </c>
      <c r="H286" t="b">
        <v>1</v>
      </c>
      <c r="I286">
        <v>25.595238095237999</v>
      </c>
      <c r="J286">
        <v>4.31395348837209</v>
      </c>
      <c r="K286">
        <v>18.744186046511601</v>
      </c>
      <c r="L286">
        <v>2.4534883720930201</v>
      </c>
      <c r="M286">
        <f t="shared" si="25"/>
        <v>5697.5581395348599</v>
      </c>
      <c r="N286">
        <f t="shared" si="30"/>
        <v>171.99999999999915</v>
      </c>
      <c r="O286" s="3">
        <f t="shared" si="26"/>
        <v>33.125338020551673</v>
      </c>
      <c r="P286">
        <f t="shared" si="27"/>
        <v>0.12797619047618999</v>
      </c>
      <c r="Q286">
        <f>_xlfn.LOGNORM.DIST('Benign-NoIDS'!D33,V286,W286,TRUE)</f>
        <v>0.32527766827278637</v>
      </c>
      <c r="R286">
        <f t="shared" si="29"/>
        <v>8.3255593665058109E-2</v>
      </c>
      <c r="S286">
        <f>R286-'Hostile-No IDS'!M88</f>
        <v>6.9787013142334334E-2</v>
      </c>
      <c r="U286">
        <f t="shared" si="28"/>
        <v>6.9787013142334331</v>
      </c>
      <c r="V286">
        <v>5.1307710746900597</v>
      </c>
      <c r="W286">
        <v>0.55625224740671197</v>
      </c>
      <c r="X286">
        <v>90.788130083857794</v>
      </c>
      <c r="Y286">
        <v>74.404761904761898</v>
      </c>
    </row>
    <row r="287" spans="1:25" x14ac:dyDescent="0.45">
      <c r="A287">
        <v>80</v>
      </c>
      <c r="B287">
        <v>5</v>
      </c>
      <c r="C287">
        <v>10</v>
      </c>
      <c r="D287">
        <v>15</v>
      </c>
      <c r="E287">
        <v>184.77611940298499</v>
      </c>
      <c r="F287">
        <v>0</v>
      </c>
      <c r="G287">
        <v>500</v>
      </c>
      <c r="H287" t="b">
        <v>1</v>
      </c>
      <c r="I287">
        <v>28.673323823109801</v>
      </c>
      <c r="J287">
        <v>4.4029850746268604</v>
      </c>
      <c r="K287">
        <v>21.915422885572099</v>
      </c>
      <c r="L287">
        <v>2.6567164179104399</v>
      </c>
      <c r="M287">
        <f t="shared" si="25"/>
        <v>5543.2835820895498</v>
      </c>
      <c r="N287">
        <f t="shared" si="30"/>
        <v>200.99999999999963</v>
      </c>
      <c r="O287" s="3">
        <f t="shared" si="26"/>
        <v>27.578525284027663</v>
      </c>
      <c r="P287">
        <f t="shared" si="27"/>
        <v>0.14336661911554902</v>
      </c>
      <c r="Q287">
        <f>_xlfn.LOGNORM.DIST('Benign-NoIDS'!D34,V287,W287,TRUE)</f>
        <v>0.28530373017798583</v>
      </c>
      <c r="R287">
        <f t="shared" si="29"/>
        <v>8.1806062433345317E-2</v>
      </c>
      <c r="S287">
        <f>R287-'Hostile-No IDS'!M89</f>
        <v>6.7793796096904876E-2</v>
      </c>
      <c r="U287">
        <f t="shared" si="28"/>
        <v>6.7793796096904879</v>
      </c>
      <c r="V287">
        <v>5.1007711554737201</v>
      </c>
      <c r="W287">
        <v>0.54249249044148096</v>
      </c>
      <c r="X287">
        <v>94.068350824630002</v>
      </c>
      <c r="Y287">
        <v>71.326676176890103</v>
      </c>
    </row>
    <row r="288" spans="1:25" x14ac:dyDescent="0.45">
      <c r="A288">
        <v>0</v>
      </c>
      <c r="B288">
        <v>10</v>
      </c>
      <c r="C288">
        <v>10</v>
      </c>
      <c r="D288">
        <v>15</v>
      </c>
      <c r="E288">
        <v>939.14617940199298</v>
      </c>
      <c r="F288">
        <v>0</v>
      </c>
      <c r="G288">
        <v>500</v>
      </c>
      <c r="H288" t="b">
        <v>1</v>
      </c>
      <c r="I288">
        <v>37.578027465667901</v>
      </c>
      <c r="J288">
        <v>6.7375415282392002</v>
      </c>
      <c r="K288">
        <v>0</v>
      </c>
      <c r="L288">
        <v>3.8970099667774001</v>
      </c>
      <c r="M288">
        <f t="shared" si="25"/>
        <v>28174.385382059791</v>
      </c>
      <c r="N288">
        <f t="shared" si="30"/>
        <v>300.99999999999977</v>
      </c>
      <c r="O288" s="3">
        <f t="shared" si="26"/>
        <v>93.602609242723631</v>
      </c>
      <c r="P288">
        <f t="shared" si="27"/>
        <v>0.18789013732833951</v>
      </c>
      <c r="Q288">
        <f>_xlfn.LOGNORM.DIST('Benign-NoIDS'!D24,V288,W288,TRUE)</f>
        <v>0.87161410566879727</v>
      </c>
      <c r="R288">
        <f t="shared" si="29"/>
        <v>0.32753538802285626</v>
      </c>
      <c r="S288">
        <f>R288-'Hostile-No IDS'!M90</f>
        <v>0.24206169235866709</v>
      </c>
      <c r="U288">
        <f t="shared" si="28"/>
        <v>24.20616923586671</v>
      </c>
      <c r="V288">
        <v>6.5644167322804101</v>
      </c>
      <c r="W288">
        <v>0.83170315365736802</v>
      </c>
      <c r="X288">
        <v>697.26136077300305</v>
      </c>
      <c r="Y288">
        <v>62.421972534331999</v>
      </c>
    </row>
    <row r="289" spans="1:25" x14ac:dyDescent="0.45">
      <c r="A289">
        <v>0</v>
      </c>
      <c r="B289">
        <v>10</v>
      </c>
      <c r="C289">
        <v>10</v>
      </c>
      <c r="D289">
        <v>15</v>
      </c>
      <c r="E289">
        <v>929.74390243902405</v>
      </c>
      <c r="F289">
        <v>0</v>
      </c>
      <c r="G289">
        <v>500</v>
      </c>
      <c r="H289" t="b">
        <v>1</v>
      </c>
      <c r="I289">
        <v>39.6135265700483</v>
      </c>
      <c r="J289">
        <v>6.625</v>
      </c>
      <c r="K289">
        <v>0</v>
      </c>
      <c r="L289">
        <v>3.85670731707317</v>
      </c>
      <c r="M289">
        <f t="shared" si="25"/>
        <v>27892.317073170721</v>
      </c>
      <c r="N289">
        <f t="shared" si="30"/>
        <v>327.99999999999994</v>
      </c>
      <c r="O289" s="3">
        <f t="shared" si="26"/>
        <v>85.037552052349781</v>
      </c>
      <c r="P289">
        <f t="shared" si="27"/>
        <v>0.19806763285024151</v>
      </c>
      <c r="Q289">
        <f>_xlfn.LOGNORM.DIST('Benign-NoIDS'!D25,V289,W289,TRUE)</f>
        <v>0.83961774469109995</v>
      </c>
      <c r="R289">
        <f t="shared" si="29"/>
        <v>0.33260219838004917</v>
      </c>
      <c r="S289">
        <f>R289-'Hostile-No IDS'!M91</f>
        <v>0.28044025500235781</v>
      </c>
      <c r="U289">
        <f t="shared" si="28"/>
        <v>28.044025500235779</v>
      </c>
      <c r="V289">
        <v>6.5561079942370002</v>
      </c>
      <c r="W289">
        <v>0.82466305529542705</v>
      </c>
      <c r="X289">
        <v>685.634643142453</v>
      </c>
      <c r="Y289">
        <v>60.3864734299516</v>
      </c>
    </row>
    <row r="290" spans="1:25" x14ac:dyDescent="0.45">
      <c r="A290">
        <v>0</v>
      </c>
      <c r="B290">
        <v>10</v>
      </c>
      <c r="C290">
        <v>10</v>
      </c>
      <c r="D290">
        <v>15</v>
      </c>
      <c r="E290">
        <v>925.84946236559097</v>
      </c>
      <c r="F290">
        <v>0</v>
      </c>
      <c r="G290">
        <v>500</v>
      </c>
      <c r="H290" t="b">
        <v>1</v>
      </c>
      <c r="I290">
        <v>42.660550458715598</v>
      </c>
      <c r="J290">
        <v>6.5268817204301</v>
      </c>
      <c r="K290">
        <v>0</v>
      </c>
      <c r="L290">
        <v>3.9623655913978402</v>
      </c>
      <c r="M290">
        <f t="shared" si="25"/>
        <v>27775.483870967728</v>
      </c>
      <c r="N290">
        <f t="shared" si="30"/>
        <v>372</v>
      </c>
      <c r="O290" s="3">
        <f t="shared" si="26"/>
        <v>74.665279223031533</v>
      </c>
      <c r="P290">
        <f t="shared" si="27"/>
        <v>0.21330275229357798</v>
      </c>
      <c r="Q290">
        <f>_xlfn.LOGNORM.DIST('Benign-NoIDS'!D26,V290,W290,TRUE)</f>
        <v>0.74860822361884061</v>
      </c>
      <c r="R290">
        <f t="shared" si="29"/>
        <v>0.31936038897500996</v>
      </c>
      <c r="S290">
        <f>R290-'Hostile-No IDS'!M92</f>
        <v>0.27150065171170445</v>
      </c>
      <c r="U290">
        <f t="shared" si="28"/>
        <v>27.150065171170446</v>
      </c>
      <c r="V290">
        <v>6.5205392397491</v>
      </c>
      <c r="W290">
        <v>0.86175715892753202</v>
      </c>
      <c r="X290">
        <v>713.93175731070005</v>
      </c>
      <c r="Y290">
        <v>57.339449541284402</v>
      </c>
    </row>
    <row r="291" spans="1:25" x14ac:dyDescent="0.45">
      <c r="A291">
        <v>10</v>
      </c>
      <c r="B291">
        <v>10</v>
      </c>
      <c r="C291">
        <v>10</v>
      </c>
      <c r="D291">
        <v>15</v>
      </c>
      <c r="E291">
        <v>671.77083333333303</v>
      </c>
      <c r="F291">
        <v>0</v>
      </c>
      <c r="G291">
        <v>500</v>
      </c>
      <c r="H291" t="b">
        <v>1</v>
      </c>
      <c r="I291">
        <v>22.360248447204899</v>
      </c>
      <c r="J291">
        <v>6.4652777777777697</v>
      </c>
      <c r="K291">
        <v>4.0347222222222197</v>
      </c>
      <c r="L291">
        <v>3.9375</v>
      </c>
      <c r="M291">
        <f t="shared" si="25"/>
        <v>20153.124999999993</v>
      </c>
      <c r="N291">
        <f t="shared" si="30"/>
        <v>143.99999999999943</v>
      </c>
      <c r="O291" s="3">
        <f t="shared" si="26"/>
        <v>139.95225694444494</v>
      </c>
      <c r="P291">
        <f t="shared" si="27"/>
        <v>0.1118012422360245</v>
      </c>
      <c r="Q291">
        <f>_xlfn.LOGNORM.DIST('Benign-NoIDS'!D27,V291,W291,TRUE)</f>
        <v>0.67208818545375149</v>
      </c>
      <c r="R291">
        <f t="shared" si="29"/>
        <v>0.15028058805177005</v>
      </c>
      <c r="S291">
        <f>R291-'Hostile-No IDS'!M93</f>
        <v>0.11886155014760583</v>
      </c>
      <c r="U291">
        <f t="shared" si="28"/>
        <v>11.886155014760583</v>
      </c>
      <c r="V291">
        <v>6.2143237440736101</v>
      </c>
      <c r="W291">
        <v>0.86530053286824005</v>
      </c>
      <c r="X291">
        <v>555.56313922077197</v>
      </c>
      <c r="Y291">
        <v>77.639751552795005</v>
      </c>
    </row>
    <row r="292" spans="1:25" x14ac:dyDescent="0.45">
      <c r="A292">
        <v>20</v>
      </c>
      <c r="B292">
        <v>10</v>
      </c>
      <c r="C292">
        <v>10</v>
      </c>
      <c r="D292">
        <v>15</v>
      </c>
      <c r="E292">
        <v>402.91489361702099</v>
      </c>
      <c r="F292">
        <v>0</v>
      </c>
      <c r="G292">
        <v>500</v>
      </c>
      <c r="H292" t="b">
        <v>1</v>
      </c>
      <c r="I292">
        <v>15.8249158249158</v>
      </c>
      <c r="J292">
        <v>6.7978723404255303</v>
      </c>
      <c r="K292">
        <v>6.4148936170212698</v>
      </c>
      <c r="L292">
        <v>4.3404255319148897</v>
      </c>
      <c r="M292">
        <f t="shared" si="25"/>
        <v>12087.446808510629</v>
      </c>
      <c r="N292">
        <f t="shared" si="30"/>
        <v>93.999999999999815</v>
      </c>
      <c r="O292" s="3">
        <f t="shared" si="26"/>
        <v>128.58985966500694</v>
      </c>
      <c r="P292">
        <f t="shared" si="27"/>
        <v>7.9124579124579E-2</v>
      </c>
      <c r="Q292">
        <f>_xlfn.LOGNORM.DIST('Benign-NoIDS'!D28,V292,W292,TRUE)</f>
        <v>0.65650771140808861</v>
      </c>
      <c r="R292">
        <f t="shared" si="29"/>
        <v>0.10389179271441117</v>
      </c>
      <c r="S292">
        <f>R292-'Hostile-No IDS'!M94</f>
        <v>8.6385486780582166E-2</v>
      </c>
      <c r="U292">
        <f t="shared" si="28"/>
        <v>8.6385486780582159</v>
      </c>
      <c r="V292">
        <v>5.7501540367387802</v>
      </c>
      <c r="W292">
        <v>0.83786995994230695</v>
      </c>
      <c r="X292">
        <v>298.016188474719</v>
      </c>
      <c r="Y292">
        <v>84.175084175084095</v>
      </c>
    </row>
    <row r="293" spans="1:25" x14ac:dyDescent="0.45">
      <c r="A293">
        <v>30</v>
      </c>
      <c r="B293">
        <v>10</v>
      </c>
      <c r="C293">
        <v>10</v>
      </c>
      <c r="D293">
        <v>15</v>
      </c>
      <c r="E293">
        <v>305.48351648351598</v>
      </c>
      <c r="F293">
        <v>0</v>
      </c>
      <c r="G293">
        <v>500</v>
      </c>
      <c r="H293" t="b">
        <v>1</v>
      </c>
      <c r="I293">
        <v>15.3976311336717</v>
      </c>
      <c r="J293">
        <v>7.2967032967032903</v>
      </c>
      <c r="K293">
        <v>8.96703296703296</v>
      </c>
      <c r="L293">
        <v>5.0109890109890101</v>
      </c>
      <c r="M293">
        <f t="shared" si="25"/>
        <v>9164.5054945054799</v>
      </c>
      <c r="N293">
        <f t="shared" si="30"/>
        <v>90.999999999999702</v>
      </c>
      <c r="O293" s="3">
        <f t="shared" si="26"/>
        <v>100.70885158797263</v>
      </c>
      <c r="P293">
        <f t="shared" si="27"/>
        <v>7.6988155668358496E-2</v>
      </c>
      <c r="Q293">
        <f>_xlfn.LOGNORM.DIST('Benign-NoIDS'!D29,V293,W293,TRUE)</f>
        <v>0.60170372989491749</v>
      </c>
      <c r="R293">
        <f t="shared" si="29"/>
        <v>9.2648120846763687E-2</v>
      </c>
      <c r="S293">
        <f>R293-'Hostile-No IDS'!M95</f>
        <v>7.976318642720287E-2</v>
      </c>
      <c r="U293">
        <f t="shared" si="28"/>
        <v>7.9763186427202868</v>
      </c>
      <c r="V293">
        <v>5.5163688251299003</v>
      </c>
      <c r="W293">
        <v>0.79436743844075397</v>
      </c>
      <c r="X293">
        <v>172.12678548334699</v>
      </c>
      <c r="Y293">
        <v>84.602368866328206</v>
      </c>
    </row>
    <row r="294" spans="1:25" x14ac:dyDescent="0.45">
      <c r="A294">
        <v>40</v>
      </c>
      <c r="B294">
        <v>10</v>
      </c>
      <c r="C294">
        <v>10</v>
      </c>
      <c r="D294">
        <v>15</v>
      </c>
      <c r="E294">
        <v>268.84905660377302</v>
      </c>
      <c r="F294">
        <v>0</v>
      </c>
      <c r="G294">
        <v>500</v>
      </c>
      <c r="H294" t="b">
        <v>1</v>
      </c>
      <c r="I294">
        <v>17.491749174917398</v>
      </c>
      <c r="J294">
        <v>7.7452830188679203</v>
      </c>
      <c r="K294">
        <v>10.6037735849056</v>
      </c>
      <c r="L294">
        <v>5.4811320754716899</v>
      </c>
      <c r="M294">
        <f t="shared" si="25"/>
        <v>8065.4716981131905</v>
      </c>
      <c r="N294">
        <f t="shared" si="30"/>
        <v>105.99999999999933</v>
      </c>
      <c r="O294" s="3">
        <f t="shared" si="26"/>
        <v>76.089355642577743</v>
      </c>
      <c r="P294">
        <f t="shared" si="27"/>
        <v>8.7458745874586991E-2</v>
      </c>
      <c r="Q294">
        <f>_xlfn.LOGNORM.DIST('Benign-NoIDS'!D30,V294,W294,TRUE)</f>
        <v>0.48331571796556638</v>
      </c>
      <c r="R294">
        <f t="shared" si="29"/>
        <v>8.4540373109488059E-2</v>
      </c>
      <c r="S294">
        <f>R294-'Hostile-No IDS'!M96</f>
        <v>7.8636379027111541E-2</v>
      </c>
      <c r="U294">
        <f t="shared" si="28"/>
        <v>7.8636379027111545</v>
      </c>
      <c r="V294">
        <v>5.3880835889586596</v>
      </c>
      <c r="W294">
        <v>0.74435307133081596</v>
      </c>
      <c r="X294">
        <v>178.58666256672299</v>
      </c>
      <c r="Y294">
        <v>82.508250825082499</v>
      </c>
    </row>
    <row r="295" spans="1:25" x14ac:dyDescent="0.45">
      <c r="A295">
        <v>50</v>
      </c>
      <c r="B295">
        <v>10</v>
      </c>
      <c r="C295">
        <v>10</v>
      </c>
      <c r="D295">
        <v>15</v>
      </c>
      <c r="E295">
        <v>222.813084112149</v>
      </c>
      <c r="F295">
        <v>0</v>
      </c>
      <c r="G295">
        <v>500</v>
      </c>
      <c r="H295" t="b">
        <v>1</v>
      </c>
      <c r="I295">
        <v>17.6276771004942</v>
      </c>
      <c r="J295">
        <v>8.1775700934579394</v>
      </c>
      <c r="K295">
        <v>12.5700934579439</v>
      </c>
      <c r="L295">
        <v>5.5420560747663501</v>
      </c>
      <c r="M295">
        <f t="shared" si="25"/>
        <v>6684.3925233644695</v>
      </c>
      <c r="N295">
        <f t="shared" si="30"/>
        <v>106.99999999999974</v>
      </c>
      <c r="O295" s="3">
        <f t="shared" si="26"/>
        <v>62.470958162284909</v>
      </c>
      <c r="P295">
        <f t="shared" si="27"/>
        <v>8.8138385502470995E-2</v>
      </c>
      <c r="Q295">
        <f>_xlfn.LOGNORM.DIST('Benign-NoIDS'!D31,V295,W295,TRUE)</f>
        <v>0.43565733415612534</v>
      </c>
      <c r="R295">
        <f t="shared" si="29"/>
        <v>7.6796268129662795E-2</v>
      </c>
      <c r="S295">
        <f>R295-'Hostile-No IDS'!M97</f>
        <v>7.1371073626942061E-2</v>
      </c>
      <c r="U295">
        <f t="shared" si="28"/>
        <v>7.1371073626942056</v>
      </c>
      <c r="V295">
        <v>5.2437545315273004</v>
      </c>
      <c r="W295">
        <v>0.68032899237983702</v>
      </c>
      <c r="X295">
        <v>126.588631851297</v>
      </c>
      <c r="Y295">
        <v>82.372322899505704</v>
      </c>
    </row>
    <row r="296" spans="1:25" x14ac:dyDescent="0.45">
      <c r="A296">
        <v>60</v>
      </c>
      <c r="B296">
        <v>10</v>
      </c>
      <c r="C296">
        <v>10</v>
      </c>
      <c r="D296">
        <v>15</v>
      </c>
      <c r="E296">
        <v>227.68503937007799</v>
      </c>
      <c r="F296">
        <v>0</v>
      </c>
      <c r="G296">
        <v>500</v>
      </c>
      <c r="H296" t="b">
        <v>1</v>
      </c>
      <c r="I296">
        <v>20.2551834130781</v>
      </c>
      <c r="J296">
        <v>8.5196850393700796</v>
      </c>
      <c r="K296">
        <v>16.385826771653502</v>
      </c>
      <c r="L296">
        <v>6.3228346456692899</v>
      </c>
      <c r="M296">
        <f t="shared" si="25"/>
        <v>6830.5511811023398</v>
      </c>
      <c r="N296">
        <f t="shared" si="30"/>
        <v>126.99999999999962</v>
      </c>
      <c r="O296" s="3">
        <f t="shared" si="26"/>
        <v>53.783867567735122</v>
      </c>
      <c r="P296">
        <f t="shared" si="27"/>
        <v>0.10127591706539051</v>
      </c>
      <c r="Q296">
        <f>_xlfn.LOGNORM.DIST('Benign-NoIDS'!D32,V296,W296,TRUE)</f>
        <v>0.32666641715858169</v>
      </c>
      <c r="R296">
        <f t="shared" si="29"/>
        <v>6.6166881944401554E-2</v>
      </c>
      <c r="S296">
        <f>R296-'Hostile-No IDS'!M98</f>
        <v>5.8342390383223475E-2</v>
      </c>
      <c r="U296">
        <f t="shared" si="28"/>
        <v>5.8342390383223472</v>
      </c>
      <c r="V296">
        <v>5.2880165851337297</v>
      </c>
      <c r="W296">
        <v>0.63304815298638695</v>
      </c>
      <c r="X296">
        <v>116.29605766478601</v>
      </c>
      <c r="Y296">
        <v>79.7448165869218</v>
      </c>
    </row>
    <row r="297" spans="1:25" x14ac:dyDescent="0.45">
      <c r="A297">
        <v>70</v>
      </c>
      <c r="B297">
        <v>10</v>
      </c>
      <c r="C297">
        <v>10</v>
      </c>
      <c r="D297">
        <v>15</v>
      </c>
      <c r="E297">
        <v>186.592178770949</v>
      </c>
      <c r="F297">
        <v>0</v>
      </c>
      <c r="G297">
        <v>500</v>
      </c>
      <c r="H297" t="b">
        <v>1</v>
      </c>
      <c r="I297">
        <v>26.362297496318099</v>
      </c>
      <c r="J297">
        <v>8.66480446927374</v>
      </c>
      <c r="K297">
        <v>19.106145251396601</v>
      </c>
      <c r="L297">
        <v>6.04469273743016</v>
      </c>
      <c r="M297">
        <f t="shared" si="25"/>
        <v>5597.7653631284702</v>
      </c>
      <c r="N297">
        <f t="shared" si="30"/>
        <v>178.99999999999986</v>
      </c>
      <c r="O297" s="3">
        <f t="shared" si="26"/>
        <v>31.272432196248463</v>
      </c>
      <c r="P297">
        <f t="shared" si="27"/>
        <v>0.13181148748159049</v>
      </c>
      <c r="Q297">
        <f>_xlfn.LOGNORM.DIST('Benign-NoIDS'!D33,V297,W297,TRUE)</f>
        <v>0.33135332212372204</v>
      </c>
      <c r="R297">
        <f t="shared" si="29"/>
        <v>8.7352348542188818E-2</v>
      </c>
      <c r="S297">
        <f>R297-'Hostile-No IDS'!M99</f>
        <v>8.4339630187224679E-2</v>
      </c>
      <c r="U297">
        <f t="shared" si="28"/>
        <v>8.4339630187224675</v>
      </c>
      <c r="V297">
        <v>5.1169445794374901</v>
      </c>
      <c r="W297">
        <v>0.54599261680590605</v>
      </c>
      <c r="X297">
        <v>87.820527822508794</v>
      </c>
      <c r="Y297">
        <v>73.637702503681894</v>
      </c>
    </row>
    <row r="298" spans="1:25" x14ac:dyDescent="0.45">
      <c r="A298">
        <v>80</v>
      </c>
      <c r="B298">
        <v>10</v>
      </c>
      <c r="C298">
        <v>10</v>
      </c>
      <c r="D298">
        <v>15</v>
      </c>
      <c r="E298">
        <v>192.68181818181799</v>
      </c>
      <c r="F298">
        <v>0</v>
      </c>
      <c r="G298">
        <v>500</v>
      </c>
      <c r="H298" t="b">
        <v>1</v>
      </c>
      <c r="I298">
        <v>30.5555555555555</v>
      </c>
      <c r="J298">
        <v>8.9</v>
      </c>
      <c r="K298">
        <v>22.290909090909</v>
      </c>
      <c r="L298">
        <v>6.2727272727272698</v>
      </c>
      <c r="M298">
        <f t="shared" si="25"/>
        <v>5780.4545454545396</v>
      </c>
      <c r="N298">
        <f t="shared" si="30"/>
        <v>219.99999999999946</v>
      </c>
      <c r="O298" s="3">
        <f t="shared" si="26"/>
        <v>26.274793388429789</v>
      </c>
      <c r="P298">
        <f t="shared" si="27"/>
        <v>0.15277777777777751</v>
      </c>
      <c r="Q298">
        <f>_xlfn.LOGNORM.DIST('Benign-NoIDS'!D34,V298,W298,TRUE)</f>
        <v>0.24371317175028334</v>
      </c>
      <c r="R298">
        <f t="shared" si="29"/>
        <v>7.4467913590364226E-2</v>
      </c>
      <c r="S298">
        <f>R298-'Hostile-No IDS'!M100</f>
        <v>7.1553474320922461E-2</v>
      </c>
      <c r="U298">
        <f t="shared" si="28"/>
        <v>7.1553474320922463</v>
      </c>
      <c r="V298">
        <v>5.15653457396101</v>
      </c>
      <c r="W298">
        <v>0.52338373154378004</v>
      </c>
      <c r="X298">
        <v>84.040046098733697</v>
      </c>
      <c r="Y298">
        <v>69.4444444444444</v>
      </c>
    </row>
  </sheetData>
  <autoFilter ref="A1:Y302" xr:uid="{7A6C8FBF-8DFB-441A-A3D0-BB357F64BC60}"/>
  <sortState ref="A2:Y302">
    <sortCondition ref="C2:C302"/>
    <sortCondition ref="D2:D302"/>
    <sortCondition ref="B2:B302"/>
    <sortCondition ref="A2:A302"/>
    <sortCondition descending="1" ref="E2:E302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F6E1F64-F50E-46CA-9709-3A115FA5A5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'Hostile-IDS'!S2:S2</xm:f>
              <xm:sqref>T2</xm:sqref>
            </x14:sparkline>
            <x14:sparkline>
              <xm:f>'Hostile-IDS'!S3:S3</xm:f>
              <xm:sqref>T3</xm:sqref>
            </x14:sparkline>
            <x14:sparkline>
              <xm:f>'Hostile-IDS'!S4:S4</xm:f>
              <xm:sqref>T4</xm:sqref>
            </x14:sparkline>
            <x14:sparkline>
              <xm:f>'Hostile-IDS'!S5:S5</xm:f>
              <xm:sqref>T5</xm:sqref>
            </x14:sparkline>
            <x14:sparkline>
              <xm:f>'Hostile-IDS'!S6:S6</xm:f>
              <xm:sqref>T6</xm:sqref>
            </x14:sparkline>
            <x14:sparkline>
              <xm:f>'Hostile-IDS'!S7:S7</xm:f>
              <xm:sqref>T7</xm:sqref>
            </x14:sparkline>
            <x14:sparkline>
              <xm:f>'Hostile-IDS'!S8:S8</xm:f>
              <xm:sqref>T8</xm:sqref>
            </x14:sparkline>
            <x14:sparkline>
              <xm:f>'Hostile-IDS'!S9:S9</xm:f>
              <xm:sqref>T9</xm:sqref>
            </x14:sparkline>
            <x14:sparkline>
              <xm:f>'Hostile-IDS'!S10:S10</xm:f>
              <xm:sqref>T10</xm:sqref>
            </x14:sparkline>
            <x14:sparkline>
              <xm:f>'Hostile-IDS'!S11:S11</xm:f>
              <xm:sqref>T11</xm:sqref>
            </x14:sparkline>
            <x14:sparkline>
              <xm:f>'Hostile-IDS'!S12:S12</xm:f>
              <xm:sqref>T12</xm:sqref>
            </x14:sparkline>
            <x14:sparkline>
              <xm:f>'Hostile-IDS'!S13:S13</xm:f>
              <xm:sqref>T13</xm:sqref>
            </x14:sparkline>
            <x14:sparkline>
              <xm:f>'Hostile-IDS'!S14:S14</xm:f>
              <xm:sqref>T14</xm:sqref>
            </x14:sparkline>
            <x14:sparkline>
              <xm:f>'Hostile-IDS'!S15:S15</xm:f>
              <xm:sqref>T15</xm:sqref>
            </x14:sparkline>
            <x14:sparkline>
              <xm:f>'Hostile-IDS'!S16:S16</xm:f>
              <xm:sqref>T16</xm:sqref>
            </x14:sparkline>
            <x14:sparkline>
              <xm:f>'Hostile-IDS'!S17:S17</xm:f>
              <xm:sqref>T17</xm:sqref>
            </x14:sparkline>
            <x14:sparkline>
              <xm:f>'Hostile-IDS'!S18:S18</xm:f>
              <xm:sqref>T18</xm:sqref>
            </x14:sparkline>
            <x14:sparkline>
              <xm:f>'Hostile-IDS'!S19:S19</xm:f>
              <xm:sqref>T19</xm:sqref>
            </x14:sparkline>
            <x14:sparkline>
              <xm:f>'Hostile-IDS'!S20:S20</xm:f>
              <xm:sqref>T20</xm:sqref>
            </x14:sparkline>
            <x14:sparkline>
              <xm:f>'Hostile-IDS'!S21:S21</xm:f>
              <xm:sqref>T21</xm:sqref>
            </x14:sparkline>
            <x14:sparkline>
              <xm:f>'Hostile-IDS'!S22:S22</xm:f>
              <xm:sqref>T22</xm:sqref>
            </x14:sparkline>
            <x14:sparkline>
              <xm:f>'Hostile-IDS'!S23:S23</xm:f>
              <xm:sqref>T23</xm:sqref>
            </x14:sparkline>
            <x14:sparkline>
              <xm:f>'Hostile-IDS'!S24:S24</xm:f>
              <xm:sqref>T24</xm:sqref>
            </x14:sparkline>
            <x14:sparkline>
              <xm:f>'Hostile-IDS'!S25:S25</xm:f>
              <xm:sqref>T25</xm:sqref>
            </x14:sparkline>
            <x14:sparkline>
              <xm:f>'Hostile-IDS'!S26:S26</xm:f>
              <xm:sqref>T26</xm:sqref>
            </x14:sparkline>
            <x14:sparkline>
              <xm:f>'Hostile-IDS'!S27:S27</xm:f>
              <xm:sqref>T27</xm:sqref>
            </x14:sparkline>
            <x14:sparkline>
              <xm:f>'Hostile-IDS'!S28:S28</xm:f>
              <xm:sqref>T28</xm:sqref>
            </x14:sparkline>
            <x14:sparkline>
              <xm:f>'Hostile-IDS'!S29:S29</xm:f>
              <xm:sqref>T29</xm:sqref>
            </x14:sparkline>
            <x14:sparkline>
              <xm:f>'Hostile-IDS'!S30:S30</xm:f>
              <xm:sqref>T30</xm:sqref>
            </x14:sparkline>
            <x14:sparkline>
              <xm:f>'Hostile-IDS'!S31:S31</xm:f>
              <xm:sqref>T31</xm:sqref>
            </x14:sparkline>
            <x14:sparkline>
              <xm:f>'Hostile-IDS'!S32:S32</xm:f>
              <xm:sqref>T32</xm:sqref>
            </x14:sparkline>
            <x14:sparkline>
              <xm:f>'Hostile-IDS'!S33:S33</xm:f>
              <xm:sqref>T33</xm:sqref>
            </x14:sparkline>
            <x14:sparkline>
              <xm:f>'Hostile-IDS'!S34:S34</xm:f>
              <xm:sqref>T34</xm:sqref>
            </x14:sparkline>
            <x14:sparkline>
              <xm:f>'Hostile-IDS'!S35:S35</xm:f>
              <xm:sqref>T35</xm:sqref>
            </x14:sparkline>
            <x14:sparkline>
              <xm:f>'Hostile-IDS'!S36:S36</xm:f>
              <xm:sqref>T36</xm:sqref>
            </x14:sparkline>
            <x14:sparkline>
              <xm:f>'Hostile-IDS'!S37:S37</xm:f>
              <xm:sqref>T37</xm:sqref>
            </x14:sparkline>
            <x14:sparkline>
              <xm:f>'Hostile-IDS'!S38:S38</xm:f>
              <xm:sqref>T38</xm:sqref>
            </x14:sparkline>
            <x14:sparkline>
              <xm:f>'Hostile-IDS'!S39:S39</xm:f>
              <xm:sqref>T39</xm:sqref>
            </x14:sparkline>
            <x14:sparkline>
              <xm:f>'Hostile-IDS'!S40:S40</xm:f>
              <xm:sqref>T40</xm:sqref>
            </x14:sparkline>
            <x14:sparkline>
              <xm:f>'Hostile-IDS'!S41:S41</xm:f>
              <xm:sqref>T41</xm:sqref>
            </x14:sparkline>
            <x14:sparkline>
              <xm:f>'Hostile-IDS'!S42:S42</xm:f>
              <xm:sqref>T42</xm:sqref>
            </x14:sparkline>
            <x14:sparkline>
              <xm:f>'Hostile-IDS'!S43:S43</xm:f>
              <xm:sqref>T43</xm:sqref>
            </x14:sparkline>
            <x14:sparkline>
              <xm:f>'Hostile-IDS'!S44:S44</xm:f>
              <xm:sqref>T44</xm:sqref>
            </x14:sparkline>
            <x14:sparkline>
              <xm:f>'Hostile-IDS'!S45:S45</xm:f>
              <xm:sqref>T45</xm:sqref>
            </x14:sparkline>
            <x14:sparkline>
              <xm:f>'Hostile-IDS'!S46:S46</xm:f>
              <xm:sqref>T46</xm:sqref>
            </x14:sparkline>
            <x14:sparkline>
              <xm:f>'Hostile-IDS'!S47:S47</xm:f>
              <xm:sqref>T47</xm:sqref>
            </x14:sparkline>
            <x14:sparkline>
              <xm:f>'Hostile-IDS'!S48:S48</xm:f>
              <xm:sqref>T48</xm:sqref>
            </x14:sparkline>
            <x14:sparkline>
              <xm:f>'Hostile-IDS'!S49:S49</xm:f>
              <xm:sqref>T49</xm:sqref>
            </x14:sparkline>
            <x14:sparkline>
              <xm:f>'Hostile-IDS'!S50:S50</xm:f>
              <xm:sqref>T50</xm:sqref>
            </x14:sparkline>
            <x14:sparkline>
              <xm:f>'Hostile-IDS'!S51:S51</xm:f>
              <xm:sqref>T51</xm:sqref>
            </x14:sparkline>
            <x14:sparkline>
              <xm:f>'Hostile-IDS'!S52:S52</xm:f>
              <xm:sqref>T52</xm:sqref>
            </x14:sparkline>
            <x14:sparkline>
              <xm:f>'Hostile-IDS'!S53:S53</xm:f>
              <xm:sqref>T53</xm:sqref>
            </x14:sparkline>
            <x14:sparkline>
              <xm:f>'Hostile-IDS'!S54:S54</xm:f>
              <xm:sqref>T54</xm:sqref>
            </x14:sparkline>
            <x14:sparkline>
              <xm:f>'Hostile-IDS'!S55:S55</xm:f>
              <xm:sqref>T55</xm:sqref>
            </x14:sparkline>
            <x14:sparkline>
              <xm:f>'Hostile-IDS'!S56:S56</xm:f>
              <xm:sqref>T56</xm:sqref>
            </x14:sparkline>
            <x14:sparkline>
              <xm:f>'Hostile-IDS'!S57:S57</xm:f>
              <xm:sqref>T57</xm:sqref>
            </x14:sparkline>
            <x14:sparkline>
              <xm:f>'Hostile-IDS'!S58:S58</xm:f>
              <xm:sqref>T58</xm:sqref>
            </x14:sparkline>
            <x14:sparkline>
              <xm:f>'Hostile-IDS'!S59:S59</xm:f>
              <xm:sqref>T59</xm:sqref>
            </x14:sparkline>
            <x14:sparkline>
              <xm:f>'Hostile-IDS'!S60:S60</xm:f>
              <xm:sqref>T60</xm:sqref>
            </x14:sparkline>
            <x14:sparkline>
              <xm:f>'Hostile-IDS'!S61:S61</xm:f>
              <xm:sqref>T61</xm:sqref>
            </x14:sparkline>
            <x14:sparkline>
              <xm:f>'Hostile-IDS'!S62:S62</xm:f>
              <xm:sqref>T62</xm:sqref>
            </x14:sparkline>
            <x14:sparkline>
              <xm:f>'Hostile-IDS'!S63:S63</xm:f>
              <xm:sqref>T63</xm:sqref>
            </x14:sparkline>
            <x14:sparkline>
              <xm:f>'Hostile-IDS'!S64:S64</xm:f>
              <xm:sqref>T64</xm:sqref>
            </x14:sparkline>
            <x14:sparkline>
              <xm:f>'Hostile-IDS'!S65:S65</xm:f>
              <xm:sqref>T65</xm:sqref>
            </x14:sparkline>
            <x14:sparkline>
              <xm:f>'Hostile-IDS'!S66:S66</xm:f>
              <xm:sqref>T66</xm:sqref>
            </x14:sparkline>
            <x14:sparkline>
              <xm:f>'Hostile-IDS'!S67:S67</xm:f>
              <xm:sqref>T67</xm:sqref>
            </x14:sparkline>
            <x14:sparkline>
              <xm:f>'Hostile-IDS'!S68:S68</xm:f>
              <xm:sqref>T68</xm:sqref>
            </x14:sparkline>
            <x14:sparkline>
              <xm:f>'Hostile-IDS'!S69:S69</xm:f>
              <xm:sqref>T69</xm:sqref>
            </x14:sparkline>
            <x14:sparkline>
              <xm:f>'Hostile-IDS'!S70:S70</xm:f>
              <xm:sqref>T70</xm:sqref>
            </x14:sparkline>
            <x14:sparkline>
              <xm:f>'Hostile-IDS'!S71:S71</xm:f>
              <xm:sqref>T71</xm:sqref>
            </x14:sparkline>
            <x14:sparkline>
              <xm:f>'Hostile-IDS'!S72:S72</xm:f>
              <xm:sqref>T72</xm:sqref>
            </x14:sparkline>
            <x14:sparkline>
              <xm:f>'Hostile-IDS'!S73:S73</xm:f>
              <xm:sqref>T73</xm:sqref>
            </x14:sparkline>
            <x14:sparkline>
              <xm:f>'Hostile-IDS'!S74:S74</xm:f>
              <xm:sqref>T74</xm:sqref>
            </x14:sparkline>
            <x14:sparkline>
              <xm:f>'Hostile-IDS'!S75:S75</xm:f>
              <xm:sqref>T75</xm:sqref>
            </x14:sparkline>
            <x14:sparkline>
              <xm:f>'Hostile-IDS'!S76:S76</xm:f>
              <xm:sqref>T76</xm:sqref>
            </x14:sparkline>
            <x14:sparkline>
              <xm:f>'Hostile-IDS'!S77:S77</xm:f>
              <xm:sqref>T77</xm:sqref>
            </x14:sparkline>
            <x14:sparkline>
              <xm:f>'Hostile-IDS'!S78:S78</xm:f>
              <xm:sqref>T78</xm:sqref>
            </x14:sparkline>
            <x14:sparkline>
              <xm:f>'Hostile-IDS'!S79:S79</xm:f>
              <xm:sqref>T79</xm:sqref>
            </x14:sparkline>
            <x14:sparkline>
              <xm:f>'Hostile-IDS'!S80:S80</xm:f>
              <xm:sqref>T80</xm:sqref>
            </x14:sparkline>
            <x14:sparkline>
              <xm:f>'Hostile-IDS'!S81:S81</xm:f>
              <xm:sqref>T81</xm:sqref>
            </x14:sparkline>
            <x14:sparkline>
              <xm:f>'Hostile-IDS'!S82:S82</xm:f>
              <xm:sqref>T82</xm:sqref>
            </x14:sparkline>
            <x14:sparkline>
              <xm:f>'Hostile-IDS'!S83:S83</xm:f>
              <xm:sqref>T83</xm:sqref>
            </x14:sparkline>
            <x14:sparkline>
              <xm:f>'Hostile-IDS'!S84:S84</xm:f>
              <xm:sqref>T84</xm:sqref>
            </x14:sparkline>
            <x14:sparkline>
              <xm:f>'Hostile-IDS'!S85:S85</xm:f>
              <xm:sqref>T85</xm:sqref>
            </x14:sparkline>
            <x14:sparkline>
              <xm:f>'Hostile-IDS'!S86:S86</xm:f>
              <xm:sqref>T86</xm:sqref>
            </x14:sparkline>
            <x14:sparkline>
              <xm:f>'Hostile-IDS'!S87:S87</xm:f>
              <xm:sqref>T87</xm:sqref>
            </x14:sparkline>
            <x14:sparkline>
              <xm:f>'Hostile-IDS'!S88:S88</xm:f>
              <xm:sqref>T88</xm:sqref>
            </x14:sparkline>
            <x14:sparkline>
              <xm:f>'Hostile-IDS'!S89:S89</xm:f>
              <xm:sqref>T89</xm:sqref>
            </x14:sparkline>
            <x14:sparkline>
              <xm:f>'Hostile-IDS'!S90:S90</xm:f>
              <xm:sqref>T90</xm:sqref>
            </x14:sparkline>
            <x14:sparkline>
              <xm:f>'Hostile-IDS'!S91:S91</xm:f>
              <xm:sqref>T91</xm:sqref>
            </x14:sparkline>
            <x14:sparkline>
              <xm:f>'Hostile-IDS'!S92:S92</xm:f>
              <xm:sqref>T92</xm:sqref>
            </x14:sparkline>
            <x14:sparkline>
              <xm:f>'Hostile-IDS'!S93:S93</xm:f>
              <xm:sqref>T93</xm:sqref>
            </x14:sparkline>
            <x14:sparkline>
              <xm:f>'Hostile-IDS'!S94:S94</xm:f>
              <xm:sqref>T94</xm:sqref>
            </x14:sparkline>
            <x14:sparkline>
              <xm:f>'Hostile-IDS'!S95:S95</xm:f>
              <xm:sqref>T95</xm:sqref>
            </x14:sparkline>
            <x14:sparkline>
              <xm:f>'Hostile-IDS'!S96:S96</xm:f>
              <xm:sqref>T96</xm:sqref>
            </x14:sparkline>
            <x14:sparkline>
              <xm:f>'Hostile-IDS'!S97:S97</xm:f>
              <xm:sqref>T97</xm:sqref>
            </x14:sparkline>
            <x14:sparkline>
              <xm:f>'Hostile-IDS'!S98:S98</xm:f>
              <xm:sqref>T98</xm:sqref>
            </x14:sparkline>
            <x14:sparkline>
              <xm:f>'Hostile-IDS'!S99:S99</xm:f>
              <xm:sqref>T99</xm:sqref>
            </x14:sparkline>
            <x14:sparkline>
              <xm:f>'Hostile-IDS'!S100:S100</xm:f>
              <xm:sqref>T100</xm:sqref>
            </x14:sparkline>
            <x14:sparkline>
              <xm:f>'Hostile-IDS'!S101:S101</xm:f>
              <xm:sqref>T101</xm:sqref>
            </x14:sparkline>
            <x14:sparkline>
              <xm:f>'Hostile-IDS'!S102:S102</xm:f>
              <xm:sqref>T102</xm:sqref>
            </x14:sparkline>
            <x14:sparkline>
              <xm:f>'Hostile-IDS'!S103:S103</xm:f>
              <xm:sqref>T103</xm:sqref>
            </x14:sparkline>
            <x14:sparkline>
              <xm:f>'Hostile-IDS'!S104:S104</xm:f>
              <xm:sqref>T104</xm:sqref>
            </x14:sparkline>
            <x14:sparkline>
              <xm:f>'Hostile-IDS'!S105:S105</xm:f>
              <xm:sqref>T105</xm:sqref>
            </x14:sparkline>
            <x14:sparkline>
              <xm:f>'Hostile-IDS'!S106:S106</xm:f>
              <xm:sqref>T106</xm:sqref>
            </x14:sparkline>
            <x14:sparkline>
              <xm:f>'Hostile-IDS'!S107:S107</xm:f>
              <xm:sqref>T107</xm:sqref>
            </x14:sparkline>
            <x14:sparkline>
              <xm:f>'Hostile-IDS'!S108:S108</xm:f>
              <xm:sqref>T108</xm:sqref>
            </x14:sparkline>
            <x14:sparkline>
              <xm:f>'Hostile-IDS'!S109:S109</xm:f>
              <xm:sqref>T109</xm:sqref>
            </x14:sparkline>
            <x14:sparkline>
              <xm:f>'Hostile-IDS'!S110:S110</xm:f>
              <xm:sqref>T110</xm:sqref>
            </x14:sparkline>
            <x14:sparkline>
              <xm:f>'Hostile-IDS'!S111:S111</xm:f>
              <xm:sqref>T111</xm:sqref>
            </x14:sparkline>
            <x14:sparkline>
              <xm:f>'Hostile-IDS'!S112:S112</xm:f>
              <xm:sqref>T112</xm:sqref>
            </x14:sparkline>
            <x14:sparkline>
              <xm:f>'Hostile-IDS'!S113:S113</xm:f>
              <xm:sqref>T113</xm:sqref>
            </x14:sparkline>
            <x14:sparkline>
              <xm:f>'Hostile-IDS'!S114:S114</xm:f>
              <xm:sqref>T114</xm:sqref>
            </x14:sparkline>
            <x14:sparkline>
              <xm:f>'Hostile-IDS'!S115:S115</xm:f>
              <xm:sqref>T115</xm:sqref>
            </x14:sparkline>
            <x14:sparkline>
              <xm:f>'Hostile-IDS'!S116:S116</xm:f>
              <xm:sqref>T116</xm:sqref>
            </x14:sparkline>
            <x14:sparkline>
              <xm:f>'Hostile-IDS'!S117:S117</xm:f>
              <xm:sqref>T117</xm:sqref>
            </x14:sparkline>
            <x14:sparkline>
              <xm:f>'Hostile-IDS'!S118:S118</xm:f>
              <xm:sqref>T118</xm:sqref>
            </x14:sparkline>
            <x14:sparkline>
              <xm:f>'Hostile-IDS'!S119:S119</xm:f>
              <xm:sqref>T119</xm:sqref>
            </x14:sparkline>
            <x14:sparkline>
              <xm:f>'Hostile-IDS'!S120:S120</xm:f>
              <xm:sqref>T120</xm:sqref>
            </x14:sparkline>
            <x14:sparkline>
              <xm:f>'Hostile-IDS'!S121:S121</xm:f>
              <xm:sqref>T121</xm:sqref>
            </x14:sparkline>
            <x14:sparkline>
              <xm:f>'Hostile-IDS'!S122:S122</xm:f>
              <xm:sqref>T122</xm:sqref>
            </x14:sparkline>
            <x14:sparkline>
              <xm:f>'Hostile-IDS'!S123:S123</xm:f>
              <xm:sqref>T123</xm:sqref>
            </x14:sparkline>
            <x14:sparkline>
              <xm:f>'Hostile-IDS'!S124:S124</xm:f>
              <xm:sqref>T124</xm:sqref>
            </x14:sparkline>
            <x14:sparkline>
              <xm:f>'Hostile-IDS'!S125:S125</xm:f>
              <xm:sqref>T125</xm:sqref>
            </x14:sparkline>
            <x14:sparkline>
              <xm:f>'Hostile-IDS'!S126:S126</xm:f>
              <xm:sqref>T126</xm:sqref>
            </x14:sparkline>
            <x14:sparkline>
              <xm:f>'Hostile-IDS'!S127:S127</xm:f>
              <xm:sqref>T127</xm:sqref>
            </x14:sparkline>
            <x14:sparkline>
              <xm:f>'Hostile-IDS'!S128:S128</xm:f>
              <xm:sqref>T128</xm:sqref>
            </x14:sparkline>
            <x14:sparkline>
              <xm:f>'Hostile-IDS'!S129:S129</xm:f>
              <xm:sqref>T129</xm:sqref>
            </x14:sparkline>
            <x14:sparkline>
              <xm:f>'Hostile-IDS'!S130:S130</xm:f>
              <xm:sqref>T130</xm:sqref>
            </x14:sparkline>
            <x14:sparkline>
              <xm:f>'Hostile-IDS'!S131:S131</xm:f>
              <xm:sqref>T131</xm:sqref>
            </x14:sparkline>
            <x14:sparkline>
              <xm:f>'Hostile-IDS'!S132:S132</xm:f>
              <xm:sqref>T132</xm:sqref>
            </x14:sparkline>
            <x14:sparkline>
              <xm:f>'Hostile-IDS'!S133:S133</xm:f>
              <xm:sqref>T133</xm:sqref>
            </x14:sparkline>
            <x14:sparkline>
              <xm:f>'Hostile-IDS'!S134:S134</xm:f>
              <xm:sqref>T134</xm:sqref>
            </x14:sparkline>
            <x14:sparkline>
              <xm:f>'Hostile-IDS'!S135:S135</xm:f>
              <xm:sqref>T135</xm:sqref>
            </x14:sparkline>
            <x14:sparkline>
              <xm:f>'Hostile-IDS'!S136:S136</xm:f>
              <xm:sqref>T136</xm:sqref>
            </x14:sparkline>
            <x14:sparkline>
              <xm:f>'Hostile-IDS'!S137:S137</xm:f>
              <xm:sqref>T137</xm:sqref>
            </x14:sparkline>
            <x14:sparkline>
              <xm:f>'Hostile-IDS'!S138:S138</xm:f>
              <xm:sqref>T138</xm:sqref>
            </x14:sparkline>
            <x14:sparkline>
              <xm:f>'Hostile-IDS'!S139:S139</xm:f>
              <xm:sqref>T139</xm:sqref>
            </x14:sparkline>
            <x14:sparkline>
              <xm:f>'Hostile-IDS'!S140:S140</xm:f>
              <xm:sqref>T140</xm:sqref>
            </x14:sparkline>
            <x14:sparkline>
              <xm:f>'Hostile-IDS'!S141:S141</xm:f>
              <xm:sqref>T141</xm:sqref>
            </x14:sparkline>
            <x14:sparkline>
              <xm:f>'Hostile-IDS'!S142:S142</xm:f>
              <xm:sqref>T142</xm:sqref>
            </x14:sparkline>
            <x14:sparkline>
              <xm:f>'Hostile-IDS'!S143:S143</xm:f>
              <xm:sqref>T143</xm:sqref>
            </x14:sparkline>
            <x14:sparkline>
              <xm:f>'Hostile-IDS'!S144:S144</xm:f>
              <xm:sqref>T144</xm:sqref>
            </x14:sparkline>
            <x14:sparkline>
              <xm:f>'Hostile-IDS'!S145:S145</xm:f>
              <xm:sqref>T145</xm:sqref>
            </x14:sparkline>
            <x14:sparkline>
              <xm:f>'Hostile-IDS'!S146:S146</xm:f>
              <xm:sqref>T146</xm:sqref>
            </x14:sparkline>
            <x14:sparkline>
              <xm:f>'Hostile-IDS'!S147:S147</xm:f>
              <xm:sqref>T147</xm:sqref>
            </x14:sparkline>
            <x14:sparkline>
              <xm:f>'Hostile-IDS'!S148:S148</xm:f>
              <xm:sqref>T148</xm:sqref>
            </x14:sparkline>
            <x14:sparkline>
              <xm:f>'Hostile-IDS'!S149:S149</xm:f>
              <xm:sqref>T149</xm:sqref>
            </x14:sparkline>
            <x14:sparkline>
              <xm:f>'Hostile-IDS'!S150:S150</xm:f>
              <xm:sqref>T150</xm:sqref>
            </x14:sparkline>
            <x14:sparkline>
              <xm:f>'Hostile-IDS'!S151:S151</xm:f>
              <xm:sqref>T151</xm:sqref>
            </x14:sparkline>
            <x14:sparkline>
              <xm:f>'Hostile-IDS'!S152:S152</xm:f>
              <xm:sqref>T152</xm:sqref>
            </x14:sparkline>
            <x14:sparkline>
              <xm:f>'Hostile-IDS'!S153:S153</xm:f>
              <xm:sqref>T153</xm:sqref>
            </x14:sparkline>
            <x14:sparkline>
              <xm:f>'Hostile-IDS'!S154:S154</xm:f>
              <xm:sqref>T154</xm:sqref>
            </x14:sparkline>
            <x14:sparkline>
              <xm:f>'Hostile-IDS'!S155:S155</xm:f>
              <xm:sqref>T155</xm:sqref>
            </x14:sparkline>
            <x14:sparkline>
              <xm:f>'Hostile-IDS'!S156:S156</xm:f>
              <xm:sqref>T156</xm:sqref>
            </x14:sparkline>
            <x14:sparkline>
              <xm:f>'Hostile-IDS'!S157:S157</xm:f>
              <xm:sqref>T157</xm:sqref>
            </x14:sparkline>
            <x14:sparkline>
              <xm:f>'Hostile-IDS'!S158:S158</xm:f>
              <xm:sqref>T158</xm:sqref>
            </x14:sparkline>
            <x14:sparkline>
              <xm:f>'Hostile-IDS'!S159:S159</xm:f>
              <xm:sqref>T159</xm:sqref>
            </x14:sparkline>
            <x14:sparkline>
              <xm:f>'Hostile-IDS'!S160:S160</xm:f>
              <xm:sqref>T160</xm:sqref>
            </x14:sparkline>
            <x14:sparkline>
              <xm:f>'Hostile-IDS'!S161:S161</xm:f>
              <xm:sqref>T161</xm:sqref>
            </x14:sparkline>
            <x14:sparkline>
              <xm:f>'Hostile-IDS'!S162:S162</xm:f>
              <xm:sqref>T162</xm:sqref>
            </x14:sparkline>
            <x14:sparkline>
              <xm:f>'Hostile-IDS'!S163:S163</xm:f>
              <xm:sqref>T163</xm:sqref>
            </x14:sparkline>
            <x14:sparkline>
              <xm:f>'Hostile-IDS'!S164:S164</xm:f>
              <xm:sqref>T164</xm:sqref>
            </x14:sparkline>
            <x14:sparkline>
              <xm:f>'Hostile-IDS'!S165:S165</xm:f>
              <xm:sqref>T165</xm:sqref>
            </x14:sparkline>
            <x14:sparkline>
              <xm:f>'Hostile-IDS'!S166:S166</xm:f>
              <xm:sqref>T166</xm:sqref>
            </x14:sparkline>
            <x14:sparkline>
              <xm:f>'Hostile-IDS'!S167:S167</xm:f>
              <xm:sqref>T167</xm:sqref>
            </x14:sparkline>
            <x14:sparkline>
              <xm:f>'Hostile-IDS'!S168:S168</xm:f>
              <xm:sqref>T168</xm:sqref>
            </x14:sparkline>
            <x14:sparkline>
              <xm:f>'Hostile-IDS'!S169:S169</xm:f>
              <xm:sqref>T169</xm:sqref>
            </x14:sparkline>
            <x14:sparkline>
              <xm:f>'Hostile-IDS'!S170:S170</xm:f>
              <xm:sqref>T170</xm:sqref>
            </x14:sparkline>
            <x14:sparkline>
              <xm:f>'Hostile-IDS'!S171:S171</xm:f>
              <xm:sqref>T171</xm:sqref>
            </x14:sparkline>
            <x14:sparkline>
              <xm:f>'Hostile-IDS'!S172:S172</xm:f>
              <xm:sqref>T172</xm:sqref>
            </x14:sparkline>
            <x14:sparkline>
              <xm:f>'Hostile-IDS'!S173:S173</xm:f>
              <xm:sqref>T173</xm:sqref>
            </x14:sparkline>
            <x14:sparkline>
              <xm:f>'Hostile-IDS'!S174:S174</xm:f>
              <xm:sqref>T174</xm:sqref>
            </x14:sparkline>
            <x14:sparkline>
              <xm:f>'Hostile-IDS'!S175:S175</xm:f>
              <xm:sqref>T175</xm:sqref>
            </x14:sparkline>
            <x14:sparkline>
              <xm:f>'Hostile-IDS'!S176:S176</xm:f>
              <xm:sqref>T176</xm:sqref>
            </x14:sparkline>
            <x14:sparkline>
              <xm:f>'Hostile-IDS'!S177:S177</xm:f>
              <xm:sqref>T177</xm:sqref>
            </x14:sparkline>
            <x14:sparkline>
              <xm:f>'Hostile-IDS'!S178:S178</xm:f>
              <xm:sqref>T178</xm:sqref>
            </x14:sparkline>
            <x14:sparkline>
              <xm:f>'Hostile-IDS'!S179:S179</xm:f>
              <xm:sqref>T179</xm:sqref>
            </x14:sparkline>
            <x14:sparkline>
              <xm:f>'Hostile-IDS'!S180:S180</xm:f>
              <xm:sqref>T180</xm:sqref>
            </x14:sparkline>
            <x14:sparkline>
              <xm:f>'Hostile-IDS'!S181:S181</xm:f>
              <xm:sqref>T181</xm:sqref>
            </x14:sparkline>
            <x14:sparkline>
              <xm:f>'Hostile-IDS'!S182:S182</xm:f>
              <xm:sqref>T182</xm:sqref>
            </x14:sparkline>
            <x14:sparkline>
              <xm:f>'Hostile-IDS'!S183:S183</xm:f>
              <xm:sqref>T183</xm:sqref>
            </x14:sparkline>
            <x14:sparkline>
              <xm:f>'Hostile-IDS'!S184:S184</xm:f>
              <xm:sqref>T184</xm:sqref>
            </x14:sparkline>
            <x14:sparkline>
              <xm:f>'Hostile-IDS'!S185:S185</xm:f>
              <xm:sqref>T185</xm:sqref>
            </x14:sparkline>
            <x14:sparkline>
              <xm:f>'Hostile-IDS'!S186:S186</xm:f>
              <xm:sqref>T186</xm:sqref>
            </x14:sparkline>
            <x14:sparkline>
              <xm:f>'Hostile-IDS'!S187:S187</xm:f>
              <xm:sqref>T187</xm:sqref>
            </x14:sparkline>
            <x14:sparkline>
              <xm:f>'Hostile-IDS'!S188:S188</xm:f>
              <xm:sqref>T188</xm:sqref>
            </x14:sparkline>
            <x14:sparkline>
              <xm:f>'Hostile-IDS'!S189:S189</xm:f>
              <xm:sqref>T189</xm:sqref>
            </x14:sparkline>
            <x14:sparkline>
              <xm:f>'Hostile-IDS'!S190:S190</xm:f>
              <xm:sqref>T190</xm:sqref>
            </x14:sparkline>
            <x14:sparkline>
              <xm:f>'Hostile-IDS'!S191:S191</xm:f>
              <xm:sqref>T191</xm:sqref>
            </x14:sparkline>
            <x14:sparkline>
              <xm:f>'Hostile-IDS'!S192:S192</xm:f>
              <xm:sqref>T192</xm:sqref>
            </x14:sparkline>
            <x14:sparkline>
              <xm:f>'Hostile-IDS'!S193:S193</xm:f>
              <xm:sqref>T193</xm:sqref>
            </x14:sparkline>
            <x14:sparkline>
              <xm:f>'Hostile-IDS'!S194:S194</xm:f>
              <xm:sqref>T194</xm:sqref>
            </x14:sparkline>
            <x14:sparkline>
              <xm:f>'Hostile-IDS'!S195:S195</xm:f>
              <xm:sqref>T195</xm:sqref>
            </x14:sparkline>
            <x14:sparkline>
              <xm:f>'Hostile-IDS'!S196:S196</xm:f>
              <xm:sqref>T196</xm:sqref>
            </x14:sparkline>
            <x14:sparkline>
              <xm:f>'Hostile-IDS'!S197:S197</xm:f>
              <xm:sqref>T197</xm:sqref>
            </x14:sparkline>
            <x14:sparkline>
              <xm:f>'Hostile-IDS'!S198:S198</xm:f>
              <xm:sqref>T198</xm:sqref>
            </x14:sparkline>
            <x14:sparkline>
              <xm:f>'Hostile-IDS'!S199:S199</xm:f>
              <xm:sqref>T199</xm:sqref>
            </x14:sparkline>
            <x14:sparkline>
              <xm:f>'Hostile-IDS'!S200:S200</xm:f>
              <xm:sqref>T200</xm:sqref>
            </x14:sparkline>
            <x14:sparkline>
              <xm:f>'Hostile-IDS'!S201:S201</xm:f>
              <xm:sqref>T201</xm:sqref>
            </x14:sparkline>
            <x14:sparkline>
              <xm:f>'Hostile-IDS'!S202:S202</xm:f>
              <xm:sqref>T202</xm:sqref>
            </x14:sparkline>
            <x14:sparkline>
              <xm:f>'Hostile-IDS'!S203:S203</xm:f>
              <xm:sqref>T203</xm:sqref>
            </x14:sparkline>
            <x14:sparkline>
              <xm:f>'Hostile-IDS'!S204:S204</xm:f>
              <xm:sqref>T204</xm:sqref>
            </x14:sparkline>
            <x14:sparkline>
              <xm:f>'Hostile-IDS'!S205:S205</xm:f>
              <xm:sqref>T205</xm:sqref>
            </x14:sparkline>
            <x14:sparkline>
              <xm:f>'Hostile-IDS'!S206:S206</xm:f>
              <xm:sqref>T206</xm:sqref>
            </x14:sparkline>
            <x14:sparkline>
              <xm:f>'Hostile-IDS'!S207:S207</xm:f>
              <xm:sqref>T207</xm:sqref>
            </x14:sparkline>
            <x14:sparkline>
              <xm:f>'Hostile-IDS'!S208:S208</xm:f>
              <xm:sqref>T208</xm:sqref>
            </x14:sparkline>
            <x14:sparkline>
              <xm:f>'Hostile-IDS'!S209:S209</xm:f>
              <xm:sqref>T209</xm:sqref>
            </x14:sparkline>
            <x14:sparkline>
              <xm:f>'Hostile-IDS'!S210:S210</xm:f>
              <xm:sqref>T210</xm:sqref>
            </x14:sparkline>
            <x14:sparkline>
              <xm:f>'Hostile-IDS'!S211:S211</xm:f>
              <xm:sqref>T211</xm:sqref>
            </x14:sparkline>
            <x14:sparkline>
              <xm:f>'Hostile-IDS'!S212:S212</xm:f>
              <xm:sqref>T212</xm:sqref>
            </x14:sparkline>
            <x14:sparkline>
              <xm:f>'Hostile-IDS'!S213:S213</xm:f>
              <xm:sqref>T213</xm:sqref>
            </x14:sparkline>
            <x14:sparkline>
              <xm:f>'Hostile-IDS'!S214:S214</xm:f>
              <xm:sqref>T214</xm:sqref>
            </x14:sparkline>
            <x14:sparkline>
              <xm:f>'Hostile-IDS'!S215:S215</xm:f>
              <xm:sqref>T215</xm:sqref>
            </x14:sparkline>
            <x14:sparkline>
              <xm:f>'Hostile-IDS'!S216:S216</xm:f>
              <xm:sqref>T216</xm:sqref>
            </x14:sparkline>
            <x14:sparkline>
              <xm:f>'Hostile-IDS'!S217:S217</xm:f>
              <xm:sqref>T217</xm:sqref>
            </x14:sparkline>
            <x14:sparkline>
              <xm:f>'Hostile-IDS'!S218:S218</xm:f>
              <xm:sqref>T218</xm:sqref>
            </x14:sparkline>
            <x14:sparkline>
              <xm:f>'Hostile-IDS'!S219:S219</xm:f>
              <xm:sqref>T219</xm:sqref>
            </x14:sparkline>
            <x14:sparkline>
              <xm:f>'Hostile-IDS'!S220:S220</xm:f>
              <xm:sqref>T220</xm:sqref>
            </x14:sparkline>
            <x14:sparkline>
              <xm:f>'Hostile-IDS'!S221:S221</xm:f>
              <xm:sqref>T221</xm:sqref>
            </x14:sparkline>
            <x14:sparkline>
              <xm:f>'Hostile-IDS'!S222:S222</xm:f>
              <xm:sqref>T222</xm:sqref>
            </x14:sparkline>
            <x14:sparkline>
              <xm:f>'Hostile-IDS'!S223:S223</xm:f>
              <xm:sqref>T223</xm:sqref>
            </x14:sparkline>
            <x14:sparkline>
              <xm:f>'Hostile-IDS'!S224:S224</xm:f>
              <xm:sqref>T224</xm:sqref>
            </x14:sparkline>
            <x14:sparkline>
              <xm:f>'Hostile-IDS'!S225:S225</xm:f>
              <xm:sqref>T225</xm:sqref>
            </x14:sparkline>
            <x14:sparkline>
              <xm:f>'Hostile-IDS'!S226:S226</xm:f>
              <xm:sqref>T226</xm:sqref>
            </x14:sparkline>
            <x14:sparkline>
              <xm:f>'Hostile-IDS'!S227:S227</xm:f>
              <xm:sqref>T227</xm:sqref>
            </x14:sparkline>
            <x14:sparkline>
              <xm:f>'Hostile-IDS'!S228:S228</xm:f>
              <xm:sqref>T228</xm:sqref>
            </x14:sparkline>
            <x14:sparkline>
              <xm:f>'Hostile-IDS'!S229:S229</xm:f>
              <xm:sqref>T229</xm:sqref>
            </x14:sparkline>
            <x14:sparkline>
              <xm:f>'Hostile-IDS'!S230:S230</xm:f>
              <xm:sqref>T230</xm:sqref>
            </x14:sparkline>
            <x14:sparkline>
              <xm:f>'Hostile-IDS'!S231:S231</xm:f>
              <xm:sqref>T231</xm:sqref>
            </x14:sparkline>
            <x14:sparkline>
              <xm:f>'Hostile-IDS'!S232:S232</xm:f>
              <xm:sqref>T232</xm:sqref>
            </x14:sparkline>
            <x14:sparkline>
              <xm:f>'Hostile-IDS'!S233:S233</xm:f>
              <xm:sqref>T233</xm:sqref>
            </x14:sparkline>
            <x14:sparkline>
              <xm:f>'Hostile-IDS'!S234:S234</xm:f>
              <xm:sqref>T234</xm:sqref>
            </x14:sparkline>
            <x14:sparkline>
              <xm:f>'Hostile-IDS'!S235:S235</xm:f>
              <xm:sqref>T235</xm:sqref>
            </x14:sparkline>
            <x14:sparkline>
              <xm:f>'Hostile-IDS'!S236:S236</xm:f>
              <xm:sqref>T236</xm:sqref>
            </x14:sparkline>
            <x14:sparkline>
              <xm:f>'Hostile-IDS'!S237:S237</xm:f>
              <xm:sqref>T237</xm:sqref>
            </x14:sparkline>
            <x14:sparkline>
              <xm:f>'Hostile-IDS'!S238:S238</xm:f>
              <xm:sqref>T238</xm:sqref>
            </x14:sparkline>
            <x14:sparkline>
              <xm:f>'Hostile-IDS'!S239:S239</xm:f>
              <xm:sqref>T239</xm:sqref>
            </x14:sparkline>
            <x14:sparkline>
              <xm:f>'Hostile-IDS'!S240:S240</xm:f>
              <xm:sqref>T240</xm:sqref>
            </x14:sparkline>
            <x14:sparkline>
              <xm:f>'Hostile-IDS'!S241:S241</xm:f>
              <xm:sqref>T241</xm:sqref>
            </x14:sparkline>
            <x14:sparkline>
              <xm:f>'Hostile-IDS'!S242:S242</xm:f>
              <xm:sqref>T242</xm:sqref>
            </x14:sparkline>
            <x14:sparkline>
              <xm:f>'Hostile-IDS'!S243:S243</xm:f>
              <xm:sqref>T243</xm:sqref>
            </x14:sparkline>
            <x14:sparkline>
              <xm:f>'Hostile-IDS'!S244:S244</xm:f>
              <xm:sqref>T244</xm:sqref>
            </x14:sparkline>
            <x14:sparkline>
              <xm:f>'Hostile-IDS'!S245:S245</xm:f>
              <xm:sqref>T245</xm:sqref>
            </x14:sparkline>
            <x14:sparkline>
              <xm:f>'Hostile-IDS'!S246:S246</xm:f>
              <xm:sqref>T246</xm:sqref>
            </x14:sparkline>
            <x14:sparkline>
              <xm:f>'Hostile-IDS'!S247:S247</xm:f>
              <xm:sqref>T247</xm:sqref>
            </x14:sparkline>
            <x14:sparkline>
              <xm:f>'Hostile-IDS'!S248:S248</xm:f>
              <xm:sqref>T248</xm:sqref>
            </x14:sparkline>
            <x14:sparkline>
              <xm:f>'Hostile-IDS'!S249:S249</xm:f>
              <xm:sqref>T249</xm:sqref>
            </x14:sparkline>
            <x14:sparkline>
              <xm:f>'Hostile-IDS'!S250:S250</xm:f>
              <xm:sqref>T250</xm:sqref>
            </x14:sparkline>
            <x14:sparkline>
              <xm:f>'Hostile-IDS'!S251:S251</xm:f>
              <xm:sqref>T251</xm:sqref>
            </x14:sparkline>
            <x14:sparkline>
              <xm:f>'Hostile-IDS'!S252:S252</xm:f>
              <xm:sqref>T252</xm:sqref>
            </x14:sparkline>
            <x14:sparkline>
              <xm:f>'Hostile-IDS'!S253:S253</xm:f>
              <xm:sqref>T253</xm:sqref>
            </x14:sparkline>
            <x14:sparkline>
              <xm:f>'Hostile-IDS'!S254:S254</xm:f>
              <xm:sqref>T254</xm:sqref>
            </x14:sparkline>
            <x14:sparkline>
              <xm:f>'Hostile-IDS'!S255:S255</xm:f>
              <xm:sqref>T255</xm:sqref>
            </x14:sparkline>
            <x14:sparkline>
              <xm:f>'Hostile-IDS'!S256:S256</xm:f>
              <xm:sqref>T256</xm:sqref>
            </x14:sparkline>
            <x14:sparkline>
              <xm:f>'Hostile-IDS'!S257:S257</xm:f>
              <xm:sqref>T257</xm:sqref>
            </x14:sparkline>
            <x14:sparkline>
              <xm:f>'Hostile-IDS'!S258:S258</xm:f>
              <xm:sqref>T258</xm:sqref>
            </x14:sparkline>
            <x14:sparkline>
              <xm:f>'Hostile-IDS'!S259:S259</xm:f>
              <xm:sqref>T259</xm:sqref>
            </x14:sparkline>
            <x14:sparkline>
              <xm:f>'Hostile-IDS'!S260:S260</xm:f>
              <xm:sqref>T260</xm:sqref>
            </x14:sparkline>
            <x14:sparkline>
              <xm:f>'Hostile-IDS'!S261:S261</xm:f>
              <xm:sqref>T261</xm:sqref>
            </x14:sparkline>
            <x14:sparkline>
              <xm:f>'Hostile-IDS'!S262:S262</xm:f>
              <xm:sqref>T262</xm:sqref>
            </x14:sparkline>
            <x14:sparkline>
              <xm:f>'Hostile-IDS'!S263:S263</xm:f>
              <xm:sqref>T263</xm:sqref>
            </x14:sparkline>
            <x14:sparkline>
              <xm:f>'Hostile-IDS'!S264:S264</xm:f>
              <xm:sqref>T264</xm:sqref>
            </x14:sparkline>
            <x14:sparkline>
              <xm:f>'Hostile-IDS'!S265:S265</xm:f>
              <xm:sqref>T265</xm:sqref>
            </x14:sparkline>
            <x14:sparkline>
              <xm:f>'Hostile-IDS'!S266:S266</xm:f>
              <xm:sqref>T266</xm:sqref>
            </x14:sparkline>
            <x14:sparkline>
              <xm:f>'Hostile-IDS'!S267:S267</xm:f>
              <xm:sqref>T267</xm:sqref>
            </x14:sparkline>
            <x14:sparkline>
              <xm:f>'Hostile-IDS'!S268:S268</xm:f>
              <xm:sqref>T268</xm:sqref>
            </x14:sparkline>
            <x14:sparkline>
              <xm:f>'Hostile-IDS'!S269:S269</xm:f>
              <xm:sqref>T269</xm:sqref>
            </x14:sparkline>
            <x14:sparkline>
              <xm:f>'Hostile-IDS'!S270:S270</xm:f>
              <xm:sqref>T270</xm:sqref>
            </x14:sparkline>
            <x14:sparkline>
              <xm:f>'Hostile-IDS'!S271:S271</xm:f>
              <xm:sqref>T271</xm:sqref>
            </x14:sparkline>
            <x14:sparkline>
              <xm:f>'Hostile-IDS'!S272:S272</xm:f>
              <xm:sqref>T272</xm:sqref>
            </x14:sparkline>
            <x14:sparkline>
              <xm:f>'Hostile-IDS'!S273:S273</xm:f>
              <xm:sqref>T273</xm:sqref>
            </x14:sparkline>
            <x14:sparkline>
              <xm:f>'Hostile-IDS'!S274:S274</xm:f>
              <xm:sqref>T274</xm:sqref>
            </x14:sparkline>
            <x14:sparkline>
              <xm:f>'Hostile-IDS'!S275:S275</xm:f>
              <xm:sqref>T275</xm:sqref>
            </x14:sparkline>
            <x14:sparkline>
              <xm:f>'Hostile-IDS'!S276:S276</xm:f>
              <xm:sqref>T276</xm:sqref>
            </x14:sparkline>
            <x14:sparkline>
              <xm:f>'Hostile-IDS'!S277:S277</xm:f>
              <xm:sqref>T277</xm:sqref>
            </x14:sparkline>
            <x14:sparkline>
              <xm:f>'Hostile-IDS'!S278:S278</xm:f>
              <xm:sqref>T278</xm:sqref>
            </x14:sparkline>
            <x14:sparkline>
              <xm:f>'Hostile-IDS'!S279:S279</xm:f>
              <xm:sqref>T279</xm:sqref>
            </x14:sparkline>
            <x14:sparkline>
              <xm:f>'Hostile-IDS'!S280:S280</xm:f>
              <xm:sqref>T280</xm:sqref>
            </x14:sparkline>
            <x14:sparkline>
              <xm:f>'Hostile-IDS'!S281:S281</xm:f>
              <xm:sqref>T281</xm:sqref>
            </x14:sparkline>
            <x14:sparkline>
              <xm:f>'Hostile-IDS'!S282:S282</xm:f>
              <xm:sqref>T282</xm:sqref>
            </x14:sparkline>
            <x14:sparkline>
              <xm:f>'Hostile-IDS'!S283:S283</xm:f>
              <xm:sqref>T283</xm:sqref>
            </x14:sparkline>
            <x14:sparkline>
              <xm:f>'Hostile-IDS'!S284:S284</xm:f>
              <xm:sqref>T284</xm:sqref>
            </x14:sparkline>
            <x14:sparkline>
              <xm:f>'Hostile-IDS'!S285:S285</xm:f>
              <xm:sqref>T285</xm:sqref>
            </x14:sparkline>
            <x14:sparkline>
              <xm:f>'Hostile-IDS'!S286:S286</xm:f>
              <xm:sqref>T286</xm:sqref>
            </x14:sparkline>
            <x14:sparkline>
              <xm:f>'Hostile-IDS'!S287:S287</xm:f>
              <xm:sqref>T287</xm:sqref>
            </x14:sparkline>
            <x14:sparkline>
              <xm:f>'Hostile-IDS'!S288:S288</xm:f>
              <xm:sqref>T288</xm:sqref>
            </x14:sparkline>
            <x14:sparkline>
              <xm:f>'Hostile-IDS'!S289:S289</xm:f>
              <xm:sqref>T289</xm:sqref>
            </x14:sparkline>
            <x14:sparkline>
              <xm:f>'Hostile-IDS'!S290:S290</xm:f>
              <xm:sqref>T290</xm:sqref>
            </x14:sparkline>
            <x14:sparkline>
              <xm:f>'Hostile-IDS'!S291:S291</xm:f>
              <xm:sqref>T291</xm:sqref>
            </x14:sparkline>
            <x14:sparkline>
              <xm:f>'Hostile-IDS'!S292:S292</xm:f>
              <xm:sqref>T292</xm:sqref>
            </x14:sparkline>
            <x14:sparkline>
              <xm:f>'Hostile-IDS'!S293:S293</xm:f>
              <xm:sqref>T293</xm:sqref>
            </x14:sparkline>
            <x14:sparkline>
              <xm:f>'Hostile-IDS'!S294:S294</xm:f>
              <xm:sqref>T294</xm:sqref>
            </x14:sparkline>
            <x14:sparkline>
              <xm:f>'Hostile-IDS'!S295:S295</xm:f>
              <xm:sqref>T295</xm:sqref>
            </x14:sparkline>
            <x14:sparkline>
              <xm:f>'Hostile-IDS'!S296:S296</xm:f>
              <xm:sqref>T296</xm:sqref>
            </x14:sparkline>
            <x14:sparkline>
              <xm:f>'Hostile-IDS'!S297:S297</xm:f>
              <xm:sqref>T297</xm:sqref>
            </x14:sparkline>
            <x14:sparkline>
              <xm:f>'Hostile-IDS'!S298:S298</xm:f>
              <xm:sqref>T298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zoomScale="90" zoomScaleNormal="90" workbookViewId="0">
      <pane ySplit="1" topLeftCell="A2" activePane="bottomLeft" state="frozen"/>
      <selection pane="bottomLeft" activeCell="S24" sqref="S24"/>
    </sheetView>
  </sheetViews>
  <sheetFormatPr defaultRowHeight="14.25" x14ac:dyDescent="0.45"/>
  <cols>
    <col min="5" max="5" width="17.53125" bestFit="1" customWidth="1"/>
    <col min="6" max="6" width="13.19921875" bestFit="1" customWidth="1"/>
    <col min="7" max="7" width="19.3984375" bestFit="1" customWidth="1"/>
    <col min="8" max="8" width="16.9296875" bestFit="1" customWidth="1"/>
    <col min="9" max="9" width="11.73046875" bestFit="1" customWidth="1"/>
    <col min="10" max="10" width="16.3984375" hidden="1" customWidth="1"/>
    <col min="11" max="11" width="19" hidden="1" customWidth="1"/>
    <col min="12" max="12" width="20.53125" hidden="1" customWidth="1"/>
    <col min="13" max="13" width="0" hidden="1" customWidth="1"/>
    <col min="14" max="14" width="13.3984375" hidden="1" customWidth="1"/>
    <col min="15" max="15" width="12.33203125" style="3" hidden="1" customWidth="1"/>
  </cols>
  <sheetData>
    <row r="1" spans="1:16" s="1" customForma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2" t="s">
        <v>14</v>
      </c>
      <c r="P1" s="1" t="s">
        <v>15</v>
      </c>
    </row>
    <row r="2" spans="1:16" x14ac:dyDescent="0.45">
      <c r="A2">
        <v>0</v>
      </c>
      <c r="B2">
        <v>1</v>
      </c>
      <c r="C2">
        <v>1</v>
      </c>
      <c r="D2">
        <v>5</v>
      </c>
      <c r="E2">
        <v>656.89</v>
      </c>
      <c r="F2">
        <v>0</v>
      </c>
      <c r="G2">
        <v>51</v>
      </c>
      <c r="H2" t="b">
        <v>0</v>
      </c>
      <c r="I2">
        <v>90.744101633393797</v>
      </c>
      <c r="J2">
        <v>0.2</v>
      </c>
      <c r="K2">
        <v>0</v>
      </c>
      <c r="L2">
        <v>3.3333333333333298E-2</v>
      </c>
      <c r="M2">
        <f t="shared" ref="M2:M65" si="0">E2*30</f>
        <v>19706.7</v>
      </c>
      <c r="N2">
        <f t="shared" ref="N2:N65" si="1">((F2+G2)*(I2/100))/(1-(I2/100))</f>
        <v>499.99999999999778</v>
      </c>
      <c r="O2" s="3">
        <f t="shared" ref="O2:O65" si="2">M2/N2</f>
        <v>39.413400000000173</v>
      </c>
      <c r="P2">
        <f>0.5*(I2/100)</f>
        <v>0.45372050816696896</v>
      </c>
    </row>
    <row r="3" spans="1:16" x14ac:dyDescent="0.45">
      <c r="A3">
        <v>0</v>
      </c>
      <c r="B3">
        <v>1</v>
      </c>
      <c r="C3">
        <v>1</v>
      </c>
      <c r="D3">
        <v>5</v>
      </c>
      <c r="E3">
        <v>617.15200000000004</v>
      </c>
      <c r="F3">
        <v>0</v>
      </c>
      <c r="G3">
        <v>48</v>
      </c>
      <c r="H3" t="b">
        <v>0</v>
      </c>
      <c r="I3">
        <v>91.240875912408697</v>
      </c>
      <c r="J3">
        <v>0.3</v>
      </c>
      <c r="K3">
        <v>0</v>
      </c>
      <c r="L3">
        <v>0</v>
      </c>
      <c r="M3">
        <f t="shared" si="0"/>
        <v>18514.560000000001</v>
      </c>
      <c r="N3">
        <f t="shared" si="1"/>
        <v>499.99999999999585</v>
      </c>
      <c r="O3" s="3">
        <f t="shared" si="2"/>
        <v>37.029120000000312</v>
      </c>
      <c r="P3">
        <f t="shared" ref="P3:P66" si="3">0.5*(I3/100)</f>
        <v>0.45620437956204346</v>
      </c>
    </row>
    <row r="4" spans="1:16" x14ac:dyDescent="0.45">
      <c r="A4">
        <v>9</v>
      </c>
      <c r="B4">
        <v>1</v>
      </c>
      <c r="C4">
        <v>1</v>
      </c>
      <c r="D4">
        <v>5</v>
      </c>
      <c r="E4">
        <v>404.524</v>
      </c>
      <c r="F4">
        <v>0</v>
      </c>
      <c r="G4">
        <v>68</v>
      </c>
      <c r="H4" t="b">
        <v>0</v>
      </c>
      <c r="I4">
        <v>88.028169014084497</v>
      </c>
      <c r="J4">
        <v>0.2</v>
      </c>
      <c r="K4">
        <v>0.33333333333333298</v>
      </c>
      <c r="L4">
        <v>3.3333333333333298E-2</v>
      </c>
      <c r="M4">
        <f t="shared" si="0"/>
        <v>12135.72</v>
      </c>
      <c r="N4">
        <f t="shared" si="1"/>
        <v>499.99999999999966</v>
      </c>
      <c r="O4" s="3">
        <f t="shared" si="2"/>
        <v>24.271440000000016</v>
      </c>
      <c r="P4">
        <f t="shared" si="3"/>
        <v>0.4401408450704225</v>
      </c>
    </row>
    <row r="5" spans="1:16" x14ac:dyDescent="0.45">
      <c r="A5">
        <v>19</v>
      </c>
      <c r="B5">
        <v>1</v>
      </c>
      <c r="C5">
        <v>1</v>
      </c>
      <c r="D5">
        <v>5</v>
      </c>
      <c r="E5">
        <v>274.58999999999997</v>
      </c>
      <c r="F5">
        <v>0</v>
      </c>
      <c r="G5">
        <v>81</v>
      </c>
      <c r="H5" t="b">
        <v>0</v>
      </c>
      <c r="I5">
        <v>86.058519793459496</v>
      </c>
      <c r="J5">
        <v>0.133333333333333</v>
      </c>
      <c r="K5">
        <v>0.233333333333333</v>
      </c>
      <c r="L5">
        <v>3.3333333333333298E-2</v>
      </c>
      <c r="M5">
        <f t="shared" si="0"/>
        <v>8237.6999999999989</v>
      </c>
      <c r="N5">
        <f t="shared" si="1"/>
        <v>499.99999999999773</v>
      </c>
      <c r="O5" s="3">
        <f t="shared" si="2"/>
        <v>16.475400000000072</v>
      </c>
      <c r="P5">
        <f t="shared" si="3"/>
        <v>0.43029259896729749</v>
      </c>
    </row>
    <row r="6" spans="1:16" x14ac:dyDescent="0.45">
      <c r="A6">
        <v>29</v>
      </c>
      <c r="B6">
        <v>1</v>
      </c>
      <c r="C6">
        <v>1</v>
      </c>
      <c r="D6">
        <v>5</v>
      </c>
      <c r="E6">
        <v>157.714</v>
      </c>
      <c r="F6">
        <v>0</v>
      </c>
      <c r="G6">
        <v>47</v>
      </c>
      <c r="H6" t="b">
        <v>0</v>
      </c>
      <c r="I6">
        <v>91.407678244972502</v>
      </c>
      <c r="J6">
        <v>6.6666666666666596E-2</v>
      </c>
      <c r="K6">
        <v>0.233333333333333</v>
      </c>
      <c r="L6">
        <v>3.3333333333333298E-2</v>
      </c>
      <c r="M6">
        <f t="shared" si="0"/>
        <v>4731.42</v>
      </c>
      <c r="N6">
        <f t="shared" si="1"/>
        <v>499.99999999999511</v>
      </c>
      <c r="O6" s="3">
        <f t="shared" si="2"/>
        <v>9.4628400000000923</v>
      </c>
      <c r="P6">
        <f t="shared" si="3"/>
        <v>0.45703839122486251</v>
      </c>
    </row>
    <row r="7" spans="1:16" x14ac:dyDescent="0.45">
      <c r="A7">
        <v>39</v>
      </c>
      <c r="B7">
        <v>1</v>
      </c>
      <c r="C7">
        <v>1</v>
      </c>
      <c r="D7">
        <v>5</v>
      </c>
      <c r="E7">
        <v>125.494</v>
      </c>
      <c r="F7">
        <v>0</v>
      </c>
      <c r="G7">
        <v>42</v>
      </c>
      <c r="H7" t="b">
        <v>0</v>
      </c>
      <c r="I7">
        <v>92.250922509225006</v>
      </c>
      <c r="J7">
        <v>0.133333333333333</v>
      </c>
      <c r="K7">
        <v>0.56666666666666599</v>
      </c>
      <c r="L7">
        <v>0</v>
      </c>
      <c r="M7">
        <f t="shared" si="0"/>
        <v>3764.82</v>
      </c>
      <c r="N7">
        <f>IF(F7+G7=0,30,((F7+G7)*(I7/100))/(1-(I7/100)))</f>
        <v>499.9999999999942</v>
      </c>
      <c r="O7" s="3">
        <f t="shared" si="2"/>
        <v>7.5296400000000876</v>
      </c>
      <c r="P7">
        <f t="shared" si="3"/>
        <v>0.46125461254612504</v>
      </c>
    </row>
    <row r="8" spans="1:16" x14ac:dyDescent="0.45">
      <c r="A8">
        <v>49</v>
      </c>
      <c r="B8">
        <v>1</v>
      </c>
      <c r="C8">
        <v>1</v>
      </c>
      <c r="D8">
        <v>5</v>
      </c>
      <c r="E8">
        <v>86.715999999999994</v>
      </c>
      <c r="F8">
        <v>0</v>
      </c>
      <c r="G8">
        <v>38</v>
      </c>
      <c r="H8" t="b">
        <v>0</v>
      </c>
      <c r="I8">
        <v>92.936802973977606</v>
      </c>
      <c r="J8">
        <v>0.133333333333333</v>
      </c>
      <c r="K8">
        <v>0.133333333333333</v>
      </c>
      <c r="L8">
        <v>0</v>
      </c>
      <c r="M8">
        <f t="shared" si="0"/>
        <v>2601.48</v>
      </c>
      <c r="N8">
        <f t="shared" ref="N8:N9" si="4">IF(F8+G8=0,30,((F8+G8)*(I8/100))/(1-(I8/100)))</f>
        <v>499.99999999999324</v>
      </c>
      <c r="O8" s="3">
        <f t="shared" si="2"/>
        <v>5.2029600000000702</v>
      </c>
      <c r="P8">
        <f t="shared" si="3"/>
        <v>0.46468401486988803</v>
      </c>
    </row>
    <row r="9" spans="1:16" x14ac:dyDescent="0.45">
      <c r="A9">
        <v>59</v>
      </c>
      <c r="B9">
        <v>1</v>
      </c>
      <c r="C9">
        <v>1</v>
      </c>
      <c r="D9">
        <v>5</v>
      </c>
      <c r="E9">
        <v>100.83</v>
      </c>
      <c r="F9">
        <v>0</v>
      </c>
      <c r="G9">
        <v>24</v>
      </c>
      <c r="H9" t="b">
        <v>0</v>
      </c>
      <c r="I9">
        <v>95.419847328244202</v>
      </c>
      <c r="J9">
        <v>6.6666666666666596E-2</v>
      </c>
      <c r="K9">
        <v>0.73333333333333295</v>
      </c>
      <c r="L9">
        <v>0</v>
      </c>
      <c r="M9">
        <f t="shared" si="0"/>
        <v>3024.9</v>
      </c>
      <c r="N9">
        <f t="shared" si="4"/>
        <v>499.99999999999153</v>
      </c>
      <c r="O9" s="3">
        <f t="shared" si="2"/>
        <v>6.0498000000001024</v>
      </c>
      <c r="P9">
        <f t="shared" si="3"/>
        <v>0.477099236641221</v>
      </c>
    </row>
    <row r="10" spans="1:16" x14ac:dyDescent="0.45">
      <c r="A10">
        <v>69</v>
      </c>
      <c r="B10">
        <v>1</v>
      </c>
      <c r="C10">
        <v>1</v>
      </c>
      <c r="D10">
        <v>5</v>
      </c>
      <c r="E10">
        <v>80.983999999999995</v>
      </c>
      <c r="F10">
        <v>0</v>
      </c>
      <c r="G10">
        <v>22</v>
      </c>
      <c r="H10" t="b">
        <v>0</v>
      </c>
      <c r="I10">
        <v>95.785440613026793</v>
      </c>
      <c r="J10">
        <v>0.1</v>
      </c>
      <c r="K10">
        <v>0.266666666666666</v>
      </c>
      <c r="L10">
        <v>3.3333333333333298E-2</v>
      </c>
      <c r="M10">
        <f t="shared" si="0"/>
        <v>2429.52</v>
      </c>
      <c r="N10">
        <f t="shared" si="1"/>
        <v>499.99999999999699</v>
      </c>
      <c r="O10" s="3">
        <f t="shared" si="2"/>
        <v>4.8590400000000296</v>
      </c>
      <c r="P10">
        <f t="shared" si="3"/>
        <v>0.47892720306513398</v>
      </c>
    </row>
    <row r="11" spans="1:16" x14ac:dyDescent="0.45">
      <c r="A11">
        <v>79</v>
      </c>
      <c r="B11">
        <v>1</v>
      </c>
      <c r="C11">
        <v>1</v>
      </c>
      <c r="D11">
        <v>5</v>
      </c>
      <c r="E11">
        <v>89.22</v>
      </c>
      <c r="F11">
        <v>0</v>
      </c>
      <c r="G11">
        <v>34</v>
      </c>
      <c r="H11" t="b">
        <v>0</v>
      </c>
      <c r="I11">
        <v>93.632958801498106</v>
      </c>
      <c r="J11">
        <v>0.1</v>
      </c>
      <c r="K11">
        <v>1.63333333333333</v>
      </c>
      <c r="L11">
        <v>0</v>
      </c>
      <c r="M11">
        <f t="shared" si="0"/>
        <v>2676.6</v>
      </c>
      <c r="N11">
        <f t="shared" si="1"/>
        <v>499.99999999999778</v>
      </c>
      <c r="O11" s="3">
        <f t="shared" si="2"/>
        <v>5.3532000000000233</v>
      </c>
      <c r="P11">
        <f t="shared" si="3"/>
        <v>0.4681647940074905</v>
      </c>
    </row>
    <row r="12" spans="1:16" x14ac:dyDescent="0.45">
      <c r="A12">
        <v>89</v>
      </c>
      <c r="B12">
        <v>1</v>
      </c>
      <c r="C12">
        <v>1</v>
      </c>
      <c r="D12">
        <v>5</v>
      </c>
      <c r="E12">
        <v>61.326000000000001</v>
      </c>
      <c r="F12">
        <v>0</v>
      </c>
      <c r="G12">
        <v>34</v>
      </c>
      <c r="H12" t="b">
        <v>0</v>
      </c>
      <c r="I12">
        <v>93.632958801498106</v>
      </c>
      <c r="J12">
        <v>3.3333333333333298E-2</v>
      </c>
      <c r="K12">
        <v>0.5</v>
      </c>
      <c r="L12">
        <v>0</v>
      </c>
      <c r="M12">
        <f t="shared" si="0"/>
        <v>1839.78</v>
      </c>
      <c r="N12">
        <f t="shared" si="1"/>
        <v>499.99999999999778</v>
      </c>
      <c r="O12" s="3">
        <f t="shared" si="2"/>
        <v>3.6795600000000164</v>
      </c>
      <c r="P12">
        <f t="shared" si="3"/>
        <v>0.4681647940074905</v>
      </c>
    </row>
    <row r="13" spans="1:16" x14ac:dyDescent="0.45">
      <c r="A13">
        <v>0</v>
      </c>
      <c r="B13">
        <v>1</v>
      </c>
      <c r="C13">
        <v>5</v>
      </c>
      <c r="D13">
        <v>5</v>
      </c>
      <c r="E13">
        <v>401.57400000000001</v>
      </c>
      <c r="F13">
        <v>0</v>
      </c>
      <c r="G13">
        <v>144</v>
      </c>
      <c r="H13" t="b">
        <v>0</v>
      </c>
      <c r="I13">
        <v>77.639751552795005</v>
      </c>
      <c r="J13">
        <v>0.233333333333333</v>
      </c>
      <c r="K13">
        <v>0</v>
      </c>
      <c r="L13">
        <v>6.6666666666666596E-2</v>
      </c>
      <c r="M13">
        <f t="shared" si="0"/>
        <v>12047.220000000001</v>
      </c>
      <c r="N13">
        <f t="shared" si="1"/>
        <v>499.99999999999915</v>
      </c>
      <c r="O13" s="3">
        <f t="shared" si="2"/>
        <v>24.094440000000045</v>
      </c>
      <c r="P13">
        <f t="shared" si="3"/>
        <v>0.388198757763975</v>
      </c>
    </row>
    <row r="14" spans="1:16" x14ac:dyDescent="0.45">
      <c r="A14">
        <v>0</v>
      </c>
      <c r="B14">
        <v>1</v>
      </c>
      <c r="C14">
        <v>5</v>
      </c>
      <c r="D14">
        <v>5</v>
      </c>
      <c r="E14">
        <v>385.78199999999998</v>
      </c>
      <c r="F14">
        <v>0</v>
      </c>
      <c r="G14">
        <v>141</v>
      </c>
      <c r="H14" t="b">
        <v>0</v>
      </c>
      <c r="I14">
        <v>78.003120124804994</v>
      </c>
      <c r="J14">
        <v>0.2</v>
      </c>
      <c r="K14">
        <v>0</v>
      </c>
      <c r="L14">
        <v>3.3333333333333298E-2</v>
      </c>
      <c r="M14">
        <f t="shared" si="0"/>
        <v>11573.46</v>
      </c>
      <c r="N14">
        <f t="shared" si="1"/>
        <v>500</v>
      </c>
      <c r="O14" s="3">
        <f t="shared" si="2"/>
        <v>23.146919999999998</v>
      </c>
      <c r="P14">
        <f t="shared" si="3"/>
        <v>0.39001560062402496</v>
      </c>
    </row>
    <row r="15" spans="1:16" x14ac:dyDescent="0.45">
      <c r="A15">
        <v>5</v>
      </c>
      <c r="B15">
        <v>1</v>
      </c>
      <c r="C15">
        <v>5</v>
      </c>
      <c r="D15">
        <v>5</v>
      </c>
      <c r="E15">
        <v>240.33199999999999</v>
      </c>
      <c r="F15">
        <v>0</v>
      </c>
      <c r="G15">
        <v>161</v>
      </c>
      <c r="H15" t="b">
        <v>0</v>
      </c>
      <c r="I15">
        <v>75.642965204236006</v>
      </c>
      <c r="J15">
        <v>0.2</v>
      </c>
      <c r="K15">
        <v>0.53333333333333299</v>
      </c>
      <c r="L15">
        <v>6.6666666666666596E-2</v>
      </c>
      <c r="M15">
        <f t="shared" si="0"/>
        <v>7209.96</v>
      </c>
      <c r="N15">
        <f t="shared" si="1"/>
        <v>499.99999999999983</v>
      </c>
      <c r="O15" s="3">
        <f t="shared" si="2"/>
        <v>14.419920000000005</v>
      </c>
      <c r="P15">
        <f t="shared" si="3"/>
        <v>0.37821482602118001</v>
      </c>
    </row>
    <row r="16" spans="1:16" x14ac:dyDescent="0.45">
      <c r="A16">
        <v>15</v>
      </c>
      <c r="B16">
        <v>1</v>
      </c>
      <c r="C16">
        <v>5</v>
      </c>
      <c r="D16">
        <v>5</v>
      </c>
      <c r="E16">
        <v>116.604</v>
      </c>
      <c r="F16">
        <v>0</v>
      </c>
      <c r="G16">
        <v>141</v>
      </c>
      <c r="H16" t="b">
        <v>0</v>
      </c>
      <c r="I16">
        <v>78.003120124804994</v>
      </c>
      <c r="J16">
        <v>0.1</v>
      </c>
      <c r="K16">
        <v>1.0333333333333301</v>
      </c>
      <c r="L16">
        <v>0</v>
      </c>
      <c r="M16">
        <f t="shared" si="0"/>
        <v>3498.12</v>
      </c>
      <c r="N16">
        <f t="shared" si="1"/>
        <v>500</v>
      </c>
      <c r="O16" s="3">
        <f t="shared" si="2"/>
        <v>6.9962399999999993</v>
      </c>
      <c r="P16">
        <f t="shared" si="3"/>
        <v>0.39001560062402496</v>
      </c>
    </row>
    <row r="17" spans="1:16" x14ac:dyDescent="0.45">
      <c r="A17">
        <v>25</v>
      </c>
      <c r="B17">
        <v>1</v>
      </c>
      <c r="C17">
        <v>5</v>
      </c>
      <c r="D17">
        <v>5</v>
      </c>
      <c r="E17">
        <v>82.837999999999994</v>
      </c>
      <c r="F17">
        <v>0</v>
      </c>
      <c r="G17">
        <v>130</v>
      </c>
      <c r="H17" t="b">
        <v>0</v>
      </c>
      <c r="I17">
        <v>79.365079365079296</v>
      </c>
      <c r="J17">
        <v>0.1</v>
      </c>
      <c r="K17">
        <v>0.63333333333333297</v>
      </c>
      <c r="L17">
        <v>3.3333333333333298E-2</v>
      </c>
      <c r="M17">
        <f t="shared" si="0"/>
        <v>2485.14</v>
      </c>
      <c r="N17">
        <f t="shared" si="1"/>
        <v>499.99999999999778</v>
      </c>
      <c r="O17" s="3">
        <f t="shared" si="2"/>
        <v>4.970280000000022</v>
      </c>
      <c r="P17">
        <f t="shared" si="3"/>
        <v>0.39682539682539647</v>
      </c>
    </row>
    <row r="18" spans="1:16" x14ac:dyDescent="0.45">
      <c r="A18">
        <v>35</v>
      </c>
      <c r="B18">
        <v>1</v>
      </c>
      <c r="C18">
        <v>5</v>
      </c>
      <c r="D18">
        <v>5</v>
      </c>
      <c r="E18">
        <v>60.124000000000002</v>
      </c>
      <c r="F18">
        <v>0</v>
      </c>
      <c r="G18">
        <v>92</v>
      </c>
      <c r="H18" t="b">
        <v>0</v>
      </c>
      <c r="I18">
        <v>84.459459459459396</v>
      </c>
      <c r="J18">
        <v>0.1</v>
      </c>
      <c r="K18">
        <v>1.3333333333333299</v>
      </c>
      <c r="L18">
        <v>0</v>
      </c>
      <c r="M18">
        <f t="shared" si="0"/>
        <v>1803.72</v>
      </c>
      <c r="N18">
        <f t="shared" si="1"/>
        <v>499.99999999999756</v>
      </c>
      <c r="O18" s="3">
        <f t="shared" si="2"/>
        <v>3.6074400000000177</v>
      </c>
      <c r="P18">
        <f t="shared" si="3"/>
        <v>0.42229729729729698</v>
      </c>
    </row>
    <row r="19" spans="1:16" x14ac:dyDescent="0.45">
      <c r="A19">
        <v>45</v>
      </c>
      <c r="B19">
        <v>1</v>
      </c>
      <c r="C19">
        <v>5</v>
      </c>
      <c r="D19">
        <v>5</v>
      </c>
      <c r="E19">
        <v>42.368000000000002</v>
      </c>
      <c r="F19">
        <v>0</v>
      </c>
      <c r="G19">
        <v>80</v>
      </c>
      <c r="H19" t="b">
        <v>0</v>
      </c>
      <c r="I19">
        <v>86.2068965517241</v>
      </c>
      <c r="J19">
        <v>0.16666666666666599</v>
      </c>
      <c r="K19">
        <v>1.6</v>
      </c>
      <c r="L19">
        <v>3.3333333333333298E-2</v>
      </c>
      <c r="M19">
        <f t="shared" si="0"/>
        <v>1271.04</v>
      </c>
      <c r="N19">
        <f t="shared" si="1"/>
        <v>499.99999999999835</v>
      </c>
      <c r="O19" s="3">
        <f t="shared" si="2"/>
        <v>2.5420800000000083</v>
      </c>
      <c r="P19">
        <f t="shared" si="3"/>
        <v>0.4310344827586205</v>
      </c>
    </row>
    <row r="20" spans="1:16" x14ac:dyDescent="0.45">
      <c r="A20">
        <v>55</v>
      </c>
      <c r="B20">
        <v>1</v>
      </c>
      <c r="C20">
        <v>5</v>
      </c>
      <c r="D20">
        <v>5</v>
      </c>
      <c r="E20">
        <v>44.783999999999999</v>
      </c>
      <c r="F20">
        <v>0</v>
      </c>
      <c r="G20">
        <v>73</v>
      </c>
      <c r="H20" t="b">
        <v>0</v>
      </c>
      <c r="I20">
        <v>87.260034904013906</v>
      </c>
      <c r="J20">
        <v>0.16666666666666599</v>
      </c>
      <c r="K20">
        <v>2.2000000000000002</v>
      </c>
      <c r="L20">
        <v>0</v>
      </c>
      <c r="M20">
        <f t="shared" si="0"/>
        <v>1343.52</v>
      </c>
      <c r="N20">
        <f t="shared" si="1"/>
        <v>499.99999999999744</v>
      </c>
      <c r="O20" s="3">
        <f t="shared" si="2"/>
        <v>2.6870400000000139</v>
      </c>
      <c r="P20">
        <f t="shared" si="3"/>
        <v>0.43630017452006953</v>
      </c>
    </row>
    <row r="21" spans="1:16" x14ac:dyDescent="0.45">
      <c r="A21">
        <v>65</v>
      </c>
      <c r="B21">
        <v>1</v>
      </c>
      <c r="C21">
        <v>5</v>
      </c>
      <c r="D21">
        <v>5</v>
      </c>
      <c r="E21">
        <v>45.183999999999997</v>
      </c>
      <c r="F21">
        <v>0</v>
      </c>
      <c r="G21">
        <v>42</v>
      </c>
      <c r="H21" t="b">
        <v>0</v>
      </c>
      <c r="I21">
        <v>92.250922509225006</v>
      </c>
      <c r="J21">
        <v>6.6666666666666596E-2</v>
      </c>
      <c r="K21">
        <v>1.8333333333333299</v>
      </c>
      <c r="L21">
        <v>0</v>
      </c>
      <c r="M21">
        <f t="shared" si="0"/>
        <v>1355.52</v>
      </c>
      <c r="N21">
        <f t="shared" si="1"/>
        <v>499.9999999999942</v>
      </c>
      <c r="O21" s="3">
        <f t="shared" si="2"/>
        <v>2.7110400000000312</v>
      </c>
      <c r="P21">
        <f t="shared" si="3"/>
        <v>0.46125461254612504</v>
      </c>
    </row>
    <row r="22" spans="1:16" x14ac:dyDescent="0.45">
      <c r="A22">
        <v>75</v>
      </c>
      <c r="B22">
        <v>1</v>
      </c>
      <c r="C22">
        <v>5</v>
      </c>
      <c r="D22">
        <v>5</v>
      </c>
      <c r="E22">
        <v>38.792000000000002</v>
      </c>
      <c r="F22">
        <v>0</v>
      </c>
      <c r="G22">
        <v>46</v>
      </c>
      <c r="H22" t="b">
        <v>0</v>
      </c>
      <c r="I22">
        <v>91.575091575091506</v>
      </c>
      <c r="J22">
        <v>0.1</v>
      </c>
      <c r="K22">
        <v>2.6666666666666599</v>
      </c>
      <c r="L22">
        <v>0</v>
      </c>
      <c r="M22">
        <f t="shared" si="0"/>
        <v>1163.76</v>
      </c>
      <c r="N22">
        <f t="shared" si="1"/>
        <v>499.99999999999551</v>
      </c>
      <c r="O22" s="3">
        <f t="shared" si="2"/>
        <v>2.3275200000000207</v>
      </c>
      <c r="P22">
        <f t="shared" si="3"/>
        <v>0.45787545787545753</v>
      </c>
    </row>
    <row r="23" spans="1:16" x14ac:dyDescent="0.45">
      <c r="A23">
        <v>85</v>
      </c>
      <c r="B23">
        <v>1</v>
      </c>
      <c r="C23">
        <v>5</v>
      </c>
      <c r="D23">
        <v>5</v>
      </c>
      <c r="E23">
        <v>33.298000000000002</v>
      </c>
      <c r="F23">
        <v>0</v>
      </c>
      <c r="G23">
        <v>43</v>
      </c>
      <c r="H23" t="b">
        <v>0</v>
      </c>
      <c r="I23">
        <v>92.081031307550603</v>
      </c>
      <c r="J23">
        <v>0</v>
      </c>
      <c r="K23">
        <v>1.9</v>
      </c>
      <c r="L23">
        <v>0</v>
      </c>
      <c r="M23">
        <f t="shared" si="0"/>
        <v>998.94</v>
      </c>
      <c r="N23">
        <f t="shared" si="1"/>
        <v>499.99999999999682</v>
      </c>
      <c r="O23" s="3">
        <f t="shared" si="2"/>
        <v>1.9978800000000128</v>
      </c>
      <c r="P23">
        <f t="shared" si="3"/>
        <v>0.46040515653775299</v>
      </c>
    </row>
    <row r="24" spans="1:16" x14ac:dyDescent="0.45">
      <c r="A24">
        <v>0</v>
      </c>
      <c r="B24">
        <v>1</v>
      </c>
      <c r="C24">
        <v>10</v>
      </c>
      <c r="D24">
        <v>5</v>
      </c>
      <c r="E24">
        <v>273.88400000000001</v>
      </c>
      <c r="F24">
        <v>0</v>
      </c>
      <c r="G24">
        <v>233</v>
      </c>
      <c r="H24" t="b">
        <v>0</v>
      </c>
      <c r="I24">
        <v>68.212824010914005</v>
      </c>
      <c r="J24">
        <v>0.16666666666666599</v>
      </c>
      <c r="K24">
        <v>0</v>
      </c>
      <c r="L24">
        <v>0</v>
      </c>
      <c r="M24">
        <f t="shared" si="0"/>
        <v>8216.52</v>
      </c>
      <c r="N24">
        <f t="shared" si="1"/>
        <v>499.99999999999898</v>
      </c>
      <c r="O24" s="3">
        <f t="shared" si="2"/>
        <v>16.433040000000034</v>
      </c>
      <c r="P24">
        <f t="shared" si="3"/>
        <v>0.34106412005457004</v>
      </c>
    </row>
    <row r="25" spans="1:16" x14ac:dyDescent="0.45">
      <c r="A25">
        <v>0</v>
      </c>
      <c r="B25">
        <v>1</v>
      </c>
      <c r="C25">
        <v>10</v>
      </c>
      <c r="D25">
        <v>5</v>
      </c>
      <c r="E25">
        <v>254.72399999999999</v>
      </c>
      <c r="F25">
        <v>0</v>
      </c>
      <c r="G25">
        <v>212</v>
      </c>
      <c r="H25" t="b">
        <v>0</v>
      </c>
      <c r="I25">
        <v>70.224719101123597</v>
      </c>
      <c r="J25">
        <v>0.2</v>
      </c>
      <c r="K25">
        <v>0</v>
      </c>
      <c r="L25">
        <v>0</v>
      </c>
      <c r="M25">
        <f t="shared" si="0"/>
        <v>7641.7199999999993</v>
      </c>
      <c r="N25">
        <f t="shared" si="1"/>
        <v>500.00000000000011</v>
      </c>
      <c r="O25" s="3">
        <f t="shared" si="2"/>
        <v>15.283439999999995</v>
      </c>
      <c r="P25">
        <f t="shared" si="3"/>
        <v>0.351123595505618</v>
      </c>
    </row>
    <row r="26" spans="1:16" x14ac:dyDescent="0.45">
      <c r="A26">
        <v>0</v>
      </c>
      <c r="B26">
        <v>1</v>
      </c>
      <c r="C26">
        <v>10</v>
      </c>
      <c r="D26">
        <v>5</v>
      </c>
      <c r="E26">
        <v>245.07599999999999</v>
      </c>
      <c r="F26">
        <v>0</v>
      </c>
      <c r="G26">
        <v>208</v>
      </c>
      <c r="H26" t="b">
        <v>0</v>
      </c>
      <c r="I26">
        <v>70.621468926553604</v>
      </c>
      <c r="J26">
        <v>0.3</v>
      </c>
      <c r="K26">
        <v>0</v>
      </c>
      <c r="L26">
        <v>3.3333333333333298E-2</v>
      </c>
      <c r="M26">
        <f t="shared" si="0"/>
        <v>7352.28</v>
      </c>
      <c r="N26">
        <f t="shared" si="1"/>
        <v>499.99999999999829</v>
      </c>
      <c r="O26" s="3">
        <f t="shared" si="2"/>
        <v>14.70456000000005</v>
      </c>
      <c r="P26">
        <f t="shared" si="3"/>
        <v>0.35310734463276799</v>
      </c>
    </row>
    <row r="27" spans="1:16" x14ac:dyDescent="0.45">
      <c r="A27">
        <v>10</v>
      </c>
      <c r="B27">
        <v>1</v>
      </c>
      <c r="C27">
        <v>10</v>
      </c>
      <c r="D27">
        <v>5</v>
      </c>
      <c r="E27">
        <v>153.41</v>
      </c>
      <c r="F27">
        <v>0</v>
      </c>
      <c r="G27">
        <v>235</v>
      </c>
      <c r="H27" t="b">
        <v>0</v>
      </c>
      <c r="I27">
        <v>68.027210884353707</v>
      </c>
      <c r="J27">
        <v>0.16666666666666599</v>
      </c>
      <c r="K27">
        <v>1.1000000000000001</v>
      </c>
      <c r="L27">
        <v>0</v>
      </c>
      <c r="M27">
        <f t="shared" si="0"/>
        <v>4602.3</v>
      </c>
      <c r="N27">
        <f t="shared" si="1"/>
        <v>499.9999999999992</v>
      </c>
      <c r="O27" s="3">
        <f t="shared" si="2"/>
        <v>9.2046000000000152</v>
      </c>
      <c r="P27">
        <f t="shared" si="3"/>
        <v>0.34013605442176853</v>
      </c>
    </row>
    <row r="28" spans="1:16" x14ac:dyDescent="0.45">
      <c r="A28">
        <v>20</v>
      </c>
      <c r="B28">
        <v>1</v>
      </c>
      <c r="C28">
        <v>10</v>
      </c>
      <c r="D28">
        <v>5</v>
      </c>
      <c r="E28">
        <v>69.766000000000005</v>
      </c>
      <c r="F28">
        <v>0</v>
      </c>
      <c r="G28">
        <v>202</v>
      </c>
      <c r="H28" t="b">
        <v>0</v>
      </c>
      <c r="I28">
        <v>71.225071225071204</v>
      </c>
      <c r="J28">
        <v>0.16666666666666599</v>
      </c>
      <c r="K28">
        <v>1.5333333333333301</v>
      </c>
      <c r="L28">
        <v>0</v>
      </c>
      <c r="M28">
        <f t="shared" si="0"/>
        <v>2092.98</v>
      </c>
      <c r="N28">
        <f t="shared" si="1"/>
        <v>499.99999999999943</v>
      </c>
      <c r="O28" s="3">
        <f t="shared" si="2"/>
        <v>4.185960000000005</v>
      </c>
      <c r="P28">
        <f t="shared" si="3"/>
        <v>0.35612535612535601</v>
      </c>
    </row>
    <row r="29" spans="1:16" x14ac:dyDescent="0.45">
      <c r="A29">
        <v>30</v>
      </c>
      <c r="B29">
        <v>1</v>
      </c>
      <c r="C29">
        <v>10</v>
      </c>
      <c r="D29">
        <v>5</v>
      </c>
      <c r="E29">
        <v>50.892000000000003</v>
      </c>
      <c r="F29">
        <v>0</v>
      </c>
      <c r="G29">
        <v>152</v>
      </c>
      <c r="H29" t="b">
        <v>0</v>
      </c>
      <c r="I29">
        <v>76.687116564417096</v>
      </c>
      <c r="J29">
        <v>0.1</v>
      </c>
      <c r="K29">
        <v>1.93333333333333</v>
      </c>
      <c r="L29">
        <v>3.3333333333333298E-2</v>
      </c>
      <c r="M29">
        <f t="shared" si="0"/>
        <v>1526.76</v>
      </c>
      <c r="N29">
        <f t="shared" si="1"/>
        <v>499.99999999999756</v>
      </c>
      <c r="O29" s="3">
        <f t="shared" si="2"/>
        <v>3.0535200000000149</v>
      </c>
      <c r="P29">
        <f t="shared" si="3"/>
        <v>0.38343558282208545</v>
      </c>
    </row>
    <row r="30" spans="1:16" x14ac:dyDescent="0.45">
      <c r="A30">
        <v>40</v>
      </c>
      <c r="B30">
        <v>1</v>
      </c>
      <c r="C30">
        <v>10</v>
      </c>
      <c r="D30">
        <v>5</v>
      </c>
      <c r="E30">
        <v>40.450000000000003</v>
      </c>
      <c r="F30">
        <v>0</v>
      </c>
      <c r="G30">
        <v>115</v>
      </c>
      <c r="H30" t="b">
        <v>0</v>
      </c>
      <c r="I30">
        <v>81.300813008130007</v>
      </c>
      <c r="J30">
        <v>0.1</v>
      </c>
      <c r="K30">
        <v>1.6666666666666601</v>
      </c>
      <c r="L30">
        <v>0</v>
      </c>
      <c r="M30">
        <f t="shared" si="0"/>
        <v>1213.5</v>
      </c>
      <c r="N30">
        <f t="shared" si="1"/>
        <v>499.99999999999739</v>
      </c>
      <c r="O30" s="3">
        <f t="shared" si="2"/>
        <v>2.4270000000000125</v>
      </c>
      <c r="P30">
        <f t="shared" si="3"/>
        <v>0.40650406504065001</v>
      </c>
    </row>
    <row r="31" spans="1:16" x14ac:dyDescent="0.45">
      <c r="A31">
        <v>50</v>
      </c>
      <c r="B31">
        <v>1</v>
      </c>
      <c r="C31">
        <v>10</v>
      </c>
      <c r="D31">
        <v>5</v>
      </c>
      <c r="E31">
        <v>34.594000000000001</v>
      </c>
      <c r="F31">
        <v>0</v>
      </c>
      <c r="G31">
        <v>106</v>
      </c>
      <c r="H31" t="b">
        <v>0</v>
      </c>
      <c r="I31">
        <v>82.508250825082499</v>
      </c>
      <c r="J31">
        <v>0.133333333333333</v>
      </c>
      <c r="K31">
        <v>1.6666666666666601</v>
      </c>
      <c r="L31">
        <v>6.6666666666666596E-2</v>
      </c>
      <c r="M31">
        <f t="shared" si="0"/>
        <v>1037.82</v>
      </c>
      <c r="N31">
        <f t="shared" si="1"/>
        <v>499.9999999999996</v>
      </c>
      <c r="O31" s="3">
        <f t="shared" si="2"/>
        <v>2.0756400000000017</v>
      </c>
      <c r="P31">
        <f t="shared" si="3"/>
        <v>0.41254125412541248</v>
      </c>
    </row>
    <row r="32" spans="1:16" x14ac:dyDescent="0.45">
      <c r="A32">
        <v>60</v>
      </c>
      <c r="B32">
        <v>1</v>
      </c>
      <c r="C32">
        <v>10</v>
      </c>
      <c r="D32">
        <v>5</v>
      </c>
      <c r="E32">
        <v>29.827999999999999</v>
      </c>
      <c r="F32">
        <v>0</v>
      </c>
      <c r="G32">
        <v>70</v>
      </c>
      <c r="H32" t="b">
        <v>0</v>
      </c>
      <c r="I32">
        <v>87.719298245613999</v>
      </c>
      <c r="J32">
        <v>0.16666666666666599</v>
      </c>
      <c r="K32">
        <v>2.5</v>
      </c>
      <c r="L32">
        <v>0</v>
      </c>
      <c r="M32">
        <f t="shared" si="0"/>
        <v>894.84</v>
      </c>
      <c r="N32">
        <f t="shared" si="1"/>
        <v>499.99999999999824</v>
      </c>
      <c r="O32" s="3">
        <f t="shared" si="2"/>
        <v>1.7896800000000064</v>
      </c>
      <c r="P32">
        <f t="shared" si="3"/>
        <v>0.43859649122806998</v>
      </c>
    </row>
    <row r="33" spans="1:16" x14ac:dyDescent="0.45">
      <c r="A33">
        <v>70</v>
      </c>
      <c r="B33">
        <v>1</v>
      </c>
      <c r="C33">
        <v>10</v>
      </c>
      <c r="D33">
        <v>5</v>
      </c>
      <c r="E33">
        <v>30.808</v>
      </c>
      <c r="F33">
        <v>0</v>
      </c>
      <c r="G33">
        <v>63</v>
      </c>
      <c r="H33" t="b">
        <v>0</v>
      </c>
      <c r="I33">
        <v>88.809946714031895</v>
      </c>
      <c r="J33">
        <v>0.133333333333333</v>
      </c>
      <c r="K33">
        <v>2.5</v>
      </c>
      <c r="L33">
        <v>0</v>
      </c>
      <c r="M33">
        <f t="shared" si="0"/>
        <v>924.24</v>
      </c>
      <c r="N33">
        <f t="shared" si="1"/>
        <v>499.99999999999613</v>
      </c>
      <c r="O33" s="3">
        <f t="shared" si="2"/>
        <v>1.8484800000000143</v>
      </c>
      <c r="P33">
        <f t="shared" si="3"/>
        <v>0.44404973357015948</v>
      </c>
    </row>
    <row r="34" spans="1:16" x14ac:dyDescent="0.45">
      <c r="A34">
        <v>80</v>
      </c>
      <c r="B34">
        <v>1</v>
      </c>
      <c r="C34">
        <v>10</v>
      </c>
      <c r="D34">
        <v>5</v>
      </c>
      <c r="E34">
        <v>27.254000000000001</v>
      </c>
      <c r="F34">
        <v>0</v>
      </c>
      <c r="G34">
        <v>61</v>
      </c>
      <c r="H34" t="b">
        <v>0</v>
      </c>
      <c r="I34">
        <v>89.126559714794993</v>
      </c>
      <c r="J34">
        <v>0.133333333333333</v>
      </c>
      <c r="K34">
        <v>4.3</v>
      </c>
      <c r="L34">
        <v>0</v>
      </c>
      <c r="M34">
        <f t="shared" si="0"/>
        <v>817.62</v>
      </c>
      <c r="N34">
        <f t="shared" si="1"/>
        <v>499.99999999999932</v>
      </c>
      <c r="O34" s="3">
        <f t="shared" si="2"/>
        <v>1.6352400000000022</v>
      </c>
      <c r="P34">
        <f t="shared" si="3"/>
        <v>0.44563279857397498</v>
      </c>
    </row>
    <row r="35" spans="1:16" x14ac:dyDescent="0.45">
      <c r="A35">
        <v>0</v>
      </c>
      <c r="B35">
        <v>5</v>
      </c>
      <c r="C35">
        <v>1</v>
      </c>
      <c r="D35">
        <v>5</v>
      </c>
      <c r="E35">
        <v>863.11</v>
      </c>
      <c r="F35">
        <v>0</v>
      </c>
      <c r="G35">
        <v>151</v>
      </c>
      <c r="H35" t="b">
        <v>0</v>
      </c>
      <c r="I35">
        <v>76.804915514592906</v>
      </c>
      <c r="J35">
        <v>0.36666666666666597</v>
      </c>
      <c r="K35">
        <v>0</v>
      </c>
      <c r="L35">
        <v>0.1</v>
      </c>
      <c r="M35">
        <f t="shared" si="0"/>
        <v>25893.3</v>
      </c>
      <c r="N35">
        <f t="shared" si="1"/>
        <v>499.99999999999932</v>
      </c>
      <c r="O35" s="3">
        <f t="shared" si="2"/>
        <v>51.786600000000071</v>
      </c>
      <c r="P35">
        <f t="shared" si="3"/>
        <v>0.38402457757296454</v>
      </c>
    </row>
    <row r="36" spans="1:16" x14ac:dyDescent="0.45">
      <c r="A36">
        <v>0</v>
      </c>
      <c r="B36">
        <v>5</v>
      </c>
      <c r="C36">
        <v>1</v>
      </c>
      <c r="D36">
        <v>5</v>
      </c>
      <c r="E36">
        <v>770.28399999999999</v>
      </c>
      <c r="F36">
        <v>0</v>
      </c>
      <c r="G36">
        <v>116</v>
      </c>
      <c r="H36" t="b">
        <v>0</v>
      </c>
      <c r="I36">
        <v>81.168831168831105</v>
      </c>
      <c r="J36">
        <v>0.6</v>
      </c>
      <c r="K36">
        <v>0</v>
      </c>
      <c r="L36">
        <v>0.266666666666666</v>
      </c>
      <c r="M36">
        <f t="shared" si="0"/>
        <v>23108.52</v>
      </c>
      <c r="N36">
        <f t="shared" si="1"/>
        <v>499.99999999999778</v>
      </c>
      <c r="O36" s="3">
        <f t="shared" si="2"/>
        <v>46.217040000000203</v>
      </c>
      <c r="P36">
        <f t="shared" si="3"/>
        <v>0.40584415584415551</v>
      </c>
    </row>
    <row r="37" spans="1:16" x14ac:dyDescent="0.45">
      <c r="A37">
        <v>9</v>
      </c>
      <c r="B37">
        <v>5</v>
      </c>
      <c r="C37">
        <v>1</v>
      </c>
      <c r="D37">
        <v>5</v>
      </c>
      <c r="E37">
        <v>626.68600000000004</v>
      </c>
      <c r="F37">
        <v>0</v>
      </c>
      <c r="G37">
        <v>183</v>
      </c>
      <c r="H37" t="b">
        <v>0</v>
      </c>
      <c r="I37">
        <v>73.206442166910605</v>
      </c>
      <c r="J37">
        <v>0.2</v>
      </c>
      <c r="K37">
        <v>0.233333333333333</v>
      </c>
      <c r="L37">
        <v>0.1</v>
      </c>
      <c r="M37">
        <f t="shared" si="0"/>
        <v>18800.580000000002</v>
      </c>
      <c r="N37">
        <f t="shared" si="1"/>
        <v>499.99999999999773</v>
      </c>
      <c r="O37" s="3">
        <f t="shared" si="2"/>
        <v>37.601160000000178</v>
      </c>
      <c r="P37">
        <f t="shared" si="3"/>
        <v>0.36603221083455301</v>
      </c>
    </row>
    <row r="38" spans="1:16" x14ac:dyDescent="0.45">
      <c r="A38">
        <v>19</v>
      </c>
      <c r="B38">
        <v>5</v>
      </c>
      <c r="C38">
        <v>1</v>
      </c>
      <c r="D38">
        <v>5</v>
      </c>
      <c r="E38">
        <v>457.36399999999998</v>
      </c>
      <c r="F38">
        <v>0</v>
      </c>
      <c r="G38">
        <v>155</v>
      </c>
      <c r="H38" t="b">
        <v>0</v>
      </c>
      <c r="I38">
        <v>76.335877862595396</v>
      </c>
      <c r="J38">
        <v>0.43333333333333302</v>
      </c>
      <c r="K38">
        <v>0.83333333333333304</v>
      </c>
      <c r="L38">
        <v>0.16666666666666599</v>
      </c>
      <c r="M38">
        <f t="shared" si="0"/>
        <v>13720.92</v>
      </c>
      <c r="N38">
        <f t="shared" si="1"/>
        <v>499.99999999999926</v>
      </c>
      <c r="O38" s="3">
        <f t="shared" si="2"/>
        <v>27.441840000000042</v>
      </c>
      <c r="P38">
        <f t="shared" si="3"/>
        <v>0.38167938931297696</v>
      </c>
    </row>
    <row r="39" spans="1:16" x14ac:dyDescent="0.45">
      <c r="A39">
        <v>29</v>
      </c>
      <c r="B39">
        <v>5</v>
      </c>
      <c r="C39">
        <v>1</v>
      </c>
      <c r="D39">
        <v>5</v>
      </c>
      <c r="E39">
        <v>412.20600000000002</v>
      </c>
      <c r="F39">
        <v>0</v>
      </c>
      <c r="G39">
        <v>154</v>
      </c>
      <c r="H39" t="b">
        <v>0</v>
      </c>
      <c r="I39">
        <v>76.452599388379198</v>
      </c>
      <c r="J39">
        <v>0.3</v>
      </c>
      <c r="K39">
        <v>0.93333333333333302</v>
      </c>
      <c r="L39">
        <v>0.1</v>
      </c>
      <c r="M39">
        <f t="shared" si="0"/>
        <v>12366.18</v>
      </c>
      <c r="N39">
        <f t="shared" si="1"/>
        <v>499.99999999999972</v>
      </c>
      <c r="O39" s="3">
        <f t="shared" si="2"/>
        <v>24.732360000000014</v>
      </c>
      <c r="P39">
        <f t="shared" si="3"/>
        <v>0.38226299694189597</v>
      </c>
    </row>
    <row r="40" spans="1:16" x14ac:dyDescent="0.45">
      <c r="A40">
        <v>39</v>
      </c>
      <c r="B40">
        <v>5</v>
      </c>
      <c r="C40">
        <v>1</v>
      </c>
      <c r="D40">
        <v>5</v>
      </c>
      <c r="E40">
        <v>384.916</v>
      </c>
      <c r="F40">
        <v>0</v>
      </c>
      <c r="G40">
        <v>170</v>
      </c>
      <c r="H40" t="b">
        <v>0</v>
      </c>
      <c r="I40">
        <v>74.626865671641795</v>
      </c>
      <c r="J40">
        <v>0.43333333333333302</v>
      </c>
      <c r="K40">
        <v>1.8</v>
      </c>
      <c r="L40">
        <v>0.133333333333333</v>
      </c>
      <c r="M40">
        <f t="shared" si="0"/>
        <v>11547.48</v>
      </c>
      <c r="N40">
        <f t="shared" si="1"/>
        <v>500.00000000000011</v>
      </c>
      <c r="O40" s="3">
        <f t="shared" si="2"/>
        <v>23.094959999999993</v>
      </c>
      <c r="P40">
        <f t="shared" si="3"/>
        <v>0.37313432835820898</v>
      </c>
    </row>
    <row r="41" spans="1:16" x14ac:dyDescent="0.45">
      <c r="A41">
        <v>49</v>
      </c>
      <c r="B41">
        <v>5</v>
      </c>
      <c r="C41">
        <v>1</v>
      </c>
      <c r="D41">
        <v>5</v>
      </c>
      <c r="E41">
        <v>355.50200000000001</v>
      </c>
      <c r="F41">
        <v>0</v>
      </c>
      <c r="G41">
        <v>130</v>
      </c>
      <c r="H41" t="b">
        <v>0</v>
      </c>
      <c r="I41">
        <v>79.365079365079296</v>
      </c>
      <c r="J41">
        <v>0.1</v>
      </c>
      <c r="K41">
        <v>0.4</v>
      </c>
      <c r="L41">
        <v>0</v>
      </c>
      <c r="M41">
        <f t="shared" si="0"/>
        <v>10665.06</v>
      </c>
      <c r="N41">
        <f t="shared" si="1"/>
        <v>499.99999999999778</v>
      </c>
      <c r="O41" s="3">
        <f t="shared" si="2"/>
        <v>21.330120000000093</v>
      </c>
      <c r="P41">
        <f t="shared" si="3"/>
        <v>0.39682539682539647</v>
      </c>
    </row>
    <row r="42" spans="1:16" x14ac:dyDescent="0.45">
      <c r="A42">
        <v>59</v>
      </c>
      <c r="B42">
        <v>5</v>
      </c>
      <c r="C42">
        <v>1</v>
      </c>
      <c r="D42">
        <v>5</v>
      </c>
      <c r="E42">
        <v>332.91800000000001</v>
      </c>
      <c r="F42">
        <v>0</v>
      </c>
      <c r="G42">
        <v>109</v>
      </c>
      <c r="H42" t="b">
        <v>0</v>
      </c>
      <c r="I42">
        <v>82.101806239737201</v>
      </c>
      <c r="J42">
        <v>0.266666666666666</v>
      </c>
      <c r="K42">
        <v>0.93333333333333302</v>
      </c>
      <c r="L42">
        <v>3.3333333333333298E-2</v>
      </c>
      <c r="M42">
        <f t="shared" si="0"/>
        <v>9987.5400000000009</v>
      </c>
      <c r="N42">
        <f t="shared" si="1"/>
        <v>499.99999999999733</v>
      </c>
      <c r="O42" s="3">
        <f t="shared" si="2"/>
        <v>19.975080000000109</v>
      </c>
      <c r="P42">
        <f t="shared" si="3"/>
        <v>0.41050903119868598</v>
      </c>
    </row>
    <row r="43" spans="1:16" x14ac:dyDescent="0.45">
      <c r="A43">
        <v>69</v>
      </c>
      <c r="B43">
        <v>5</v>
      </c>
      <c r="C43">
        <v>1</v>
      </c>
      <c r="D43">
        <v>5</v>
      </c>
      <c r="E43">
        <v>274</v>
      </c>
      <c r="F43">
        <v>0</v>
      </c>
      <c r="G43">
        <v>113</v>
      </c>
      <c r="H43" t="b">
        <v>0</v>
      </c>
      <c r="I43">
        <v>81.566068515497506</v>
      </c>
      <c r="J43">
        <v>0.36666666666666597</v>
      </c>
      <c r="K43">
        <v>2.2333333333333298</v>
      </c>
      <c r="L43">
        <v>0.16666666666666599</v>
      </c>
      <c r="M43">
        <f t="shared" si="0"/>
        <v>8220</v>
      </c>
      <c r="N43">
        <f t="shared" si="1"/>
        <v>499.99999999999829</v>
      </c>
      <c r="O43" s="3">
        <f t="shared" si="2"/>
        <v>16.440000000000055</v>
      </c>
      <c r="P43">
        <f t="shared" si="3"/>
        <v>0.40783034257748751</v>
      </c>
    </row>
    <row r="44" spans="1:16" x14ac:dyDescent="0.45">
      <c r="A44">
        <v>79</v>
      </c>
      <c r="B44">
        <v>5</v>
      </c>
      <c r="C44">
        <v>1</v>
      </c>
      <c r="D44">
        <v>5</v>
      </c>
      <c r="E44">
        <v>271.71600000000001</v>
      </c>
      <c r="F44">
        <v>0</v>
      </c>
      <c r="G44">
        <v>115</v>
      </c>
      <c r="H44" t="b">
        <v>0</v>
      </c>
      <c r="I44">
        <v>81.300813008130007</v>
      </c>
      <c r="J44">
        <v>0.1</v>
      </c>
      <c r="K44">
        <v>1</v>
      </c>
      <c r="L44">
        <v>3.3333333333333298E-2</v>
      </c>
      <c r="M44">
        <f t="shared" si="0"/>
        <v>8151.4800000000005</v>
      </c>
      <c r="N44">
        <f t="shared" si="1"/>
        <v>499.99999999999739</v>
      </c>
      <c r="O44" s="3">
        <f t="shared" si="2"/>
        <v>16.302960000000088</v>
      </c>
      <c r="P44">
        <f t="shared" si="3"/>
        <v>0.40650406504065001</v>
      </c>
    </row>
    <row r="45" spans="1:16" x14ac:dyDescent="0.45">
      <c r="A45">
        <v>89</v>
      </c>
      <c r="B45">
        <v>5</v>
      </c>
      <c r="C45">
        <v>1</v>
      </c>
      <c r="D45">
        <v>5</v>
      </c>
      <c r="E45">
        <v>252.702</v>
      </c>
      <c r="F45">
        <v>0</v>
      </c>
      <c r="G45">
        <v>107</v>
      </c>
      <c r="H45" t="b">
        <v>0</v>
      </c>
      <c r="I45">
        <v>82.372322899505704</v>
      </c>
      <c r="J45">
        <v>0.3</v>
      </c>
      <c r="K45">
        <v>1.9666666666666599</v>
      </c>
      <c r="L45">
        <v>0.1</v>
      </c>
      <c r="M45">
        <f t="shared" si="0"/>
        <v>7581.0599999999995</v>
      </c>
      <c r="N45">
        <f t="shared" si="1"/>
        <v>499.99999999999773</v>
      </c>
      <c r="O45" s="3">
        <f t="shared" si="2"/>
        <v>15.162120000000067</v>
      </c>
      <c r="P45">
        <f t="shared" si="3"/>
        <v>0.41186161449752851</v>
      </c>
    </row>
    <row r="46" spans="1:16" x14ac:dyDescent="0.45">
      <c r="A46">
        <v>0</v>
      </c>
      <c r="B46">
        <v>5</v>
      </c>
      <c r="C46">
        <v>5</v>
      </c>
      <c r="D46">
        <v>5</v>
      </c>
      <c r="E46">
        <v>383.64800000000002</v>
      </c>
      <c r="F46">
        <v>0</v>
      </c>
      <c r="G46">
        <v>166</v>
      </c>
      <c r="H46" t="b">
        <v>0</v>
      </c>
      <c r="I46">
        <v>75.075075075075006</v>
      </c>
      <c r="J46">
        <v>0.56666666666666599</v>
      </c>
      <c r="K46">
        <v>0</v>
      </c>
      <c r="L46">
        <v>0.1</v>
      </c>
      <c r="M46">
        <f t="shared" si="0"/>
        <v>11509.44</v>
      </c>
      <c r="N46">
        <f t="shared" si="1"/>
        <v>499.99999999999807</v>
      </c>
      <c r="O46" s="3">
        <f t="shared" si="2"/>
        <v>23.018880000000092</v>
      </c>
      <c r="P46">
        <f t="shared" si="3"/>
        <v>0.37537537537537502</v>
      </c>
    </row>
    <row r="47" spans="1:16" x14ac:dyDescent="0.45">
      <c r="A47">
        <v>0</v>
      </c>
      <c r="B47">
        <v>5</v>
      </c>
      <c r="C47">
        <v>5</v>
      </c>
      <c r="D47">
        <v>5</v>
      </c>
      <c r="E47">
        <v>373.41199999999998</v>
      </c>
      <c r="F47">
        <v>0</v>
      </c>
      <c r="G47">
        <v>162</v>
      </c>
      <c r="H47" t="b">
        <v>0</v>
      </c>
      <c r="I47">
        <v>75.528700906344397</v>
      </c>
      <c r="J47">
        <v>0.66666666666666596</v>
      </c>
      <c r="K47">
        <v>0</v>
      </c>
      <c r="L47">
        <v>0.233333333333333</v>
      </c>
      <c r="M47">
        <f t="shared" si="0"/>
        <v>11202.359999999999</v>
      </c>
      <c r="N47">
        <f t="shared" si="1"/>
        <v>499.99999999999949</v>
      </c>
      <c r="O47" s="3">
        <f t="shared" si="2"/>
        <v>22.404720000000019</v>
      </c>
      <c r="P47">
        <f t="shared" si="3"/>
        <v>0.37764350453172196</v>
      </c>
    </row>
    <row r="48" spans="1:16" x14ac:dyDescent="0.45">
      <c r="A48">
        <v>5</v>
      </c>
      <c r="B48">
        <v>5</v>
      </c>
      <c r="C48">
        <v>5</v>
      </c>
      <c r="D48">
        <v>5</v>
      </c>
      <c r="E48">
        <v>256.79199999999997</v>
      </c>
      <c r="F48">
        <v>0</v>
      </c>
      <c r="G48">
        <v>194</v>
      </c>
      <c r="H48" t="b">
        <v>0</v>
      </c>
      <c r="I48">
        <v>72.046109510086396</v>
      </c>
      <c r="J48">
        <v>0.6</v>
      </c>
      <c r="K48">
        <v>0.46666666666666601</v>
      </c>
      <c r="L48">
        <v>0.133333333333333</v>
      </c>
      <c r="M48">
        <f t="shared" si="0"/>
        <v>7703.7599999999993</v>
      </c>
      <c r="N48">
        <f t="shared" si="1"/>
        <v>499.99999999999858</v>
      </c>
      <c r="O48" s="3">
        <f t="shared" si="2"/>
        <v>15.407520000000043</v>
      </c>
      <c r="P48">
        <f t="shared" si="3"/>
        <v>0.36023054755043199</v>
      </c>
    </row>
    <row r="49" spans="1:16" x14ac:dyDescent="0.45">
      <c r="A49">
        <v>15</v>
      </c>
      <c r="B49">
        <v>5</v>
      </c>
      <c r="C49">
        <v>5</v>
      </c>
      <c r="D49">
        <v>5</v>
      </c>
      <c r="E49">
        <v>125.37</v>
      </c>
      <c r="F49">
        <v>0</v>
      </c>
      <c r="G49">
        <v>225</v>
      </c>
      <c r="H49" t="b">
        <v>0</v>
      </c>
      <c r="I49">
        <v>68.965517241379303</v>
      </c>
      <c r="J49">
        <v>0.33333333333333298</v>
      </c>
      <c r="K49">
        <v>1.0333333333333301</v>
      </c>
      <c r="L49">
        <v>6.6666666666666596E-2</v>
      </c>
      <c r="M49">
        <f t="shared" si="0"/>
        <v>3761.1000000000004</v>
      </c>
      <c r="N49">
        <f t="shared" si="1"/>
        <v>499.99999999999983</v>
      </c>
      <c r="O49" s="3">
        <f t="shared" si="2"/>
        <v>7.5222000000000033</v>
      </c>
      <c r="P49">
        <f t="shared" si="3"/>
        <v>0.34482758620689652</v>
      </c>
    </row>
    <row r="50" spans="1:16" x14ac:dyDescent="0.45">
      <c r="A50">
        <v>25</v>
      </c>
      <c r="B50">
        <v>5</v>
      </c>
      <c r="C50">
        <v>5</v>
      </c>
      <c r="D50">
        <v>5</v>
      </c>
      <c r="E50">
        <v>112.136</v>
      </c>
      <c r="F50">
        <v>0</v>
      </c>
      <c r="G50">
        <v>211</v>
      </c>
      <c r="H50" t="b">
        <v>0</v>
      </c>
      <c r="I50">
        <v>70.323488045006997</v>
      </c>
      <c r="J50">
        <v>0.3</v>
      </c>
      <c r="K50">
        <v>0.86666666666666603</v>
      </c>
      <c r="L50">
        <v>6.6666666666666596E-2</v>
      </c>
      <c r="M50">
        <f t="shared" si="0"/>
        <v>3364.08</v>
      </c>
      <c r="N50">
        <f t="shared" si="1"/>
        <v>499.99999999999915</v>
      </c>
      <c r="O50" s="3">
        <f t="shared" si="2"/>
        <v>6.7281600000000115</v>
      </c>
      <c r="P50">
        <f t="shared" si="3"/>
        <v>0.35161744022503499</v>
      </c>
    </row>
    <row r="51" spans="1:16" x14ac:dyDescent="0.45">
      <c r="A51">
        <v>35</v>
      </c>
      <c r="B51">
        <v>5</v>
      </c>
      <c r="C51">
        <v>5</v>
      </c>
      <c r="D51">
        <v>5</v>
      </c>
      <c r="E51">
        <v>86.06</v>
      </c>
      <c r="F51">
        <v>0</v>
      </c>
      <c r="G51">
        <v>184</v>
      </c>
      <c r="H51" t="b">
        <v>0</v>
      </c>
      <c r="I51">
        <v>73.099415204678294</v>
      </c>
      <c r="J51">
        <v>0.3</v>
      </c>
      <c r="K51">
        <v>1.1000000000000001</v>
      </c>
      <c r="L51">
        <v>6.6666666666666596E-2</v>
      </c>
      <c r="M51">
        <f t="shared" si="0"/>
        <v>2581.8000000000002</v>
      </c>
      <c r="N51">
        <f t="shared" si="1"/>
        <v>499.99999999999829</v>
      </c>
      <c r="O51" s="3">
        <f t="shared" si="2"/>
        <v>5.1636000000000184</v>
      </c>
      <c r="P51">
        <f t="shared" si="3"/>
        <v>0.36549707602339149</v>
      </c>
    </row>
    <row r="52" spans="1:16" x14ac:dyDescent="0.45">
      <c r="A52">
        <v>45</v>
      </c>
      <c r="B52">
        <v>5</v>
      </c>
      <c r="C52">
        <v>5</v>
      </c>
      <c r="D52">
        <v>5</v>
      </c>
      <c r="E52">
        <v>68.33</v>
      </c>
      <c r="F52">
        <v>0</v>
      </c>
      <c r="G52">
        <v>183</v>
      </c>
      <c r="H52" t="b">
        <v>0</v>
      </c>
      <c r="I52">
        <v>73.206442166910605</v>
      </c>
      <c r="J52">
        <v>0.5</v>
      </c>
      <c r="K52">
        <v>3.7666666666666599</v>
      </c>
      <c r="L52">
        <v>0.1</v>
      </c>
      <c r="M52">
        <f t="shared" si="0"/>
        <v>2049.9</v>
      </c>
      <c r="N52">
        <f t="shared" si="1"/>
        <v>499.99999999999773</v>
      </c>
      <c r="O52" s="3">
        <f t="shared" si="2"/>
        <v>4.0998000000000188</v>
      </c>
      <c r="P52">
        <f t="shared" si="3"/>
        <v>0.36603221083455301</v>
      </c>
    </row>
    <row r="53" spans="1:16" x14ac:dyDescent="0.45">
      <c r="A53">
        <v>55</v>
      </c>
      <c r="B53">
        <v>5</v>
      </c>
      <c r="C53">
        <v>5</v>
      </c>
      <c r="D53">
        <v>5</v>
      </c>
      <c r="E53">
        <v>71.542000000000002</v>
      </c>
      <c r="F53">
        <v>0</v>
      </c>
      <c r="G53">
        <v>138</v>
      </c>
      <c r="H53" t="b">
        <v>0</v>
      </c>
      <c r="I53">
        <v>78.369905956112802</v>
      </c>
      <c r="J53">
        <v>0.4</v>
      </c>
      <c r="K53">
        <v>1.6</v>
      </c>
      <c r="L53">
        <v>6.6666666666666596E-2</v>
      </c>
      <c r="M53">
        <f t="shared" si="0"/>
        <v>2146.2600000000002</v>
      </c>
      <c r="N53">
        <f t="shared" si="1"/>
        <v>499.99999999999864</v>
      </c>
      <c r="O53" s="3">
        <f t="shared" si="2"/>
        <v>4.2925200000000121</v>
      </c>
      <c r="P53">
        <f t="shared" si="3"/>
        <v>0.39184952978056403</v>
      </c>
    </row>
    <row r="54" spans="1:16" x14ac:dyDescent="0.45">
      <c r="A54">
        <v>65</v>
      </c>
      <c r="B54">
        <v>5</v>
      </c>
      <c r="C54">
        <v>5</v>
      </c>
      <c r="D54">
        <v>5</v>
      </c>
      <c r="E54">
        <v>75.325999999999993</v>
      </c>
      <c r="F54">
        <v>0</v>
      </c>
      <c r="G54">
        <v>153</v>
      </c>
      <c r="H54" t="b">
        <v>0</v>
      </c>
      <c r="I54">
        <v>76.569678407350693</v>
      </c>
      <c r="J54">
        <v>0.33333333333333298</v>
      </c>
      <c r="K54">
        <v>2.2666666666666599</v>
      </c>
      <c r="L54">
        <v>0.133333333333333</v>
      </c>
      <c r="M54">
        <f t="shared" si="0"/>
        <v>2259.7799999999997</v>
      </c>
      <c r="N54">
        <f t="shared" si="1"/>
        <v>500.00000000000011</v>
      </c>
      <c r="O54" s="3">
        <f t="shared" si="2"/>
        <v>4.5195599999999985</v>
      </c>
      <c r="P54">
        <f t="shared" si="3"/>
        <v>0.38284839203675347</v>
      </c>
    </row>
    <row r="55" spans="1:16" x14ac:dyDescent="0.45">
      <c r="A55">
        <v>75</v>
      </c>
      <c r="B55">
        <v>5</v>
      </c>
      <c r="C55">
        <v>5</v>
      </c>
      <c r="D55">
        <v>5</v>
      </c>
      <c r="E55">
        <v>59.268000000000001</v>
      </c>
      <c r="F55">
        <v>0</v>
      </c>
      <c r="G55">
        <v>134</v>
      </c>
      <c r="H55" t="b">
        <v>0</v>
      </c>
      <c r="I55">
        <v>78.864353312302796</v>
      </c>
      <c r="J55">
        <v>0.46666666666666601</v>
      </c>
      <c r="K55">
        <v>3.8333333333333299</v>
      </c>
      <c r="L55">
        <v>0.2</v>
      </c>
      <c r="M55">
        <f t="shared" si="0"/>
        <v>1778.04</v>
      </c>
      <c r="N55">
        <f t="shared" si="1"/>
        <v>499.99999999999864</v>
      </c>
      <c r="O55" s="3">
        <f t="shared" si="2"/>
        <v>3.5560800000000095</v>
      </c>
      <c r="P55">
        <f t="shared" si="3"/>
        <v>0.39432176656151396</v>
      </c>
    </row>
    <row r="56" spans="1:16" x14ac:dyDescent="0.45">
      <c r="A56">
        <v>85</v>
      </c>
      <c r="B56">
        <v>5</v>
      </c>
      <c r="C56">
        <v>5</v>
      </c>
      <c r="D56">
        <v>5</v>
      </c>
      <c r="E56">
        <v>69.152000000000001</v>
      </c>
      <c r="F56">
        <v>0</v>
      </c>
      <c r="G56">
        <v>105</v>
      </c>
      <c r="H56" t="b">
        <v>0</v>
      </c>
      <c r="I56">
        <v>82.644628099173502</v>
      </c>
      <c r="J56">
        <v>0.16666666666666599</v>
      </c>
      <c r="K56">
        <v>1.9</v>
      </c>
      <c r="L56">
        <v>0</v>
      </c>
      <c r="M56">
        <f t="shared" si="0"/>
        <v>2074.56</v>
      </c>
      <c r="N56">
        <f t="shared" si="1"/>
        <v>499.99999999999812</v>
      </c>
      <c r="O56" s="3">
        <f t="shared" si="2"/>
        <v>4.149120000000015</v>
      </c>
      <c r="P56">
        <f t="shared" si="3"/>
        <v>0.4132231404958675</v>
      </c>
    </row>
    <row r="57" spans="1:16" x14ac:dyDescent="0.45">
      <c r="A57">
        <v>0</v>
      </c>
      <c r="B57">
        <v>5</v>
      </c>
      <c r="C57">
        <v>10</v>
      </c>
      <c r="D57">
        <v>5</v>
      </c>
      <c r="E57">
        <v>263.392</v>
      </c>
      <c r="F57">
        <v>0</v>
      </c>
      <c r="G57">
        <v>228</v>
      </c>
      <c r="H57" t="b">
        <v>0</v>
      </c>
      <c r="I57">
        <v>68.681318681318601</v>
      </c>
      <c r="J57">
        <v>0.56666666666666599</v>
      </c>
      <c r="K57">
        <v>0</v>
      </c>
      <c r="L57">
        <v>0.1</v>
      </c>
      <c r="M57">
        <f t="shared" si="0"/>
        <v>7901.76</v>
      </c>
      <c r="N57">
        <f t="shared" si="1"/>
        <v>499.99999999999824</v>
      </c>
      <c r="O57" s="3">
        <f t="shared" si="2"/>
        <v>15.803520000000056</v>
      </c>
      <c r="P57">
        <f t="shared" si="3"/>
        <v>0.34340659340659302</v>
      </c>
    </row>
    <row r="58" spans="1:16" x14ac:dyDescent="0.45">
      <c r="A58">
        <v>0</v>
      </c>
      <c r="B58">
        <v>5</v>
      </c>
      <c r="C58">
        <v>10</v>
      </c>
      <c r="D58">
        <v>5</v>
      </c>
      <c r="E58">
        <v>253.57599999999999</v>
      </c>
      <c r="F58">
        <v>0</v>
      </c>
      <c r="G58">
        <v>221</v>
      </c>
      <c r="H58" t="b">
        <v>0</v>
      </c>
      <c r="I58">
        <v>69.348127600554704</v>
      </c>
      <c r="J58">
        <v>0.43333333333333302</v>
      </c>
      <c r="K58">
        <v>0</v>
      </c>
      <c r="L58">
        <v>6.6666666666666596E-2</v>
      </c>
      <c r="M58">
        <f t="shared" si="0"/>
        <v>7607.28</v>
      </c>
      <c r="N58">
        <f t="shared" si="1"/>
        <v>499.99999999999824</v>
      </c>
      <c r="O58" s="3">
        <f t="shared" si="2"/>
        <v>15.214560000000054</v>
      </c>
      <c r="P58">
        <f t="shared" si="3"/>
        <v>0.34674063800277355</v>
      </c>
    </row>
    <row r="59" spans="1:16" x14ac:dyDescent="0.45">
      <c r="A59">
        <v>0</v>
      </c>
      <c r="B59">
        <v>5</v>
      </c>
      <c r="C59">
        <v>10</v>
      </c>
      <c r="D59">
        <v>5</v>
      </c>
      <c r="E59">
        <v>252.13200000000001</v>
      </c>
      <c r="F59">
        <v>0</v>
      </c>
      <c r="G59">
        <v>227</v>
      </c>
      <c r="H59" t="b">
        <v>0</v>
      </c>
      <c r="I59">
        <v>68.7757909215956</v>
      </c>
      <c r="J59">
        <v>0.6</v>
      </c>
      <c r="K59">
        <v>0</v>
      </c>
      <c r="L59">
        <v>0.1</v>
      </c>
      <c r="M59">
        <f t="shared" si="0"/>
        <v>7563.96</v>
      </c>
      <c r="N59">
        <f t="shared" si="1"/>
        <v>500.00000000000011</v>
      </c>
      <c r="O59" s="3">
        <f t="shared" si="2"/>
        <v>15.127919999999996</v>
      </c>
      <c r="P59">
        <f t="shared" si="3"/>
        <v>0.34387895460797802</v>
      </c>
    </row>
    <row r="60" spans="1:16" x14ac:dyDescent="0.45">
      <c r="A60">
        <v>10</v>
      </c>
      <c r="B60">
        <v>5</v>
      </c>
      <c r="C60">
        <v>10</v>
      </c>
      <c r="D60">
        <v>5</v>
      </c>
      <c r="E60">
        <v>137.14400000000001</v>
      </c>
      <c r="F60">
        <v>0</v>
      </c>
      <c r="G60">
        <v>280</v>
      </c>
      <c r="H60" t="b">
        <v>0</v>
      </c>
      <c r="I60">
        <v>64.102564102564102</v>
      </c>
      <c r="J60">
        <v>0.33333333333333298</v>
      </c>
      <c r="K60">
        <v>0.93333333333333302</v>
      </c>
      <c r="L60">
        <v>6.6666666666666596E-2</v>
      </c>
      <c r="M60">
        <f t="shared" si="0"/>
        <v>4114.32</v>
      </c>
      <c r="N60">
        <f t="shared" si="1"/>
        <v>499.99999999999989</v>
      </c>
      <c r="O60" s="3">
        <f t="shared" si="2"/>
        <v>8.2286400000000022</v>
      </c>
      <c r="P60">
        <f t="shared" si="3"/>
        <v>0.32051282051282048</v>
      </c>
    </row>
    <row r="61" spans="1:16" x14ac:dyDescent="0.45">
      <c r="A61">
        <v>20</v>
      </c>
      <c r="B61">
        <v>5</v>
      </c>
      <c r="C61">
        <v>10</v>
      </c>
      <c r="D61">
        <v>5</v>
      </c>
      <c r="E61">
        <v>86.91</v>
      </c>
      <c r="F61">
        <v>0</v>
      </c>
      <c r="G61">
        <v>222</v>
      </c>
      <c r="H61" t="b">
        <v>0</v>
      </c>
      <c r="I61">
        <v>69.252077562326804</v>
      </c>
      <c r="J61">
        <v>0.46666666666666601</v>
      </c>
      <c r="K61">
        <v>1.6666666666666601</v>
      </c>
      <c r="L61">
        <v>0.1</v>
      </c>
      <c r="M61">
        <f t="shared" si="0"/>
        <v>2607.2999999999997</v>
      </c>
      <c r="N61">
        <f t="shared" si="1"/>
        <v>499.99999999999858</v>
      </c>
      <c r="O61" s="3">
        <f t="shared" si="2"/>
        <v>5.2146000000000141</v>
      </c>
      <c r="P61">
        <f t="shared" si="3"/>
        <v>0.34626038781163404</v>
      </c>
    </row>
    <row r="62" spans="1:16" x14ac:dyDescent="0.45">
      <c r="A62">
        <v>30</v>
      </c>
      <c r="B62">
        <v>5</v>
      </c>
      <c r="C62">
        <v>10</v>
      </c>
      <c r="D62">
        <v>5</v>
      </c>
      <c r="E62">
        <v>64.281999999999996</v>
      </c>
      <c r="F62">
        <v>0</v>
      </c>
      <c r="G62">
        <v>195</v>
      </c>
      <c r="H62" t="b">
        <v>0</v>
      </c>
      <c r="I62">
        <v>71.942446043165404</v>
      </c>
      <c r="J62">
        <v>0.36666666666666597</v>
      </c>
      <c r="K62">
        <v>1.2666666666666599</v>
      </c>
      <c r="L62">
        <v>0.16666666666666599</v>
      </c>
      <c r="M62">
        <f t="shared" si="0"/>
        <v>1928.4599999999998</v>
      </c>
      <c r="N62">
        <f t="shared" si="1"/>
        <v>499.99999999999858</v>
      </c>
      <c r="O62" s="3">
        <f t="shared" si="2"/>
        <v>3.8569200000000108</v>
      </c>
      <c r="P62">
        <f t="shared" si="3"/>
        <v>0.35971223021582704</v>
      </c>
    </row>
    <row r="63" spans="1:16" x14ac:dyDescent="0.45">
      <c r="A63">
        <v>40</v>
      </c>
      <c r="B63">
        <v>5</v>
      </c>
      <c r="C63">
        <v>10</v>
      </c>
      <c r="D63">
        <v>5</v>
      </c>
      <c r="E63">
        <v>53.844000000000001</v>
      </c>
      <c r="F63">
        <v>0</v>
      </c>
      <c r="G63">
        <v>196</v>
      </c>
      <c r="H63" t="b">
        <v>0</v>
      </c>
      <c r="I63">
        <v>71.839080459770102</v>
      </c>
      <c r="J63">
        <v>0.6</v>
      </c>
      <c r="K63">
        <v>2.9</v>
      </c>
      <c r="L63">
        <v>0.2</v>
      </c>
      <c r="M63">
        <f t="shared" si="0"/>
        <v>1615.32</v>
      </c>
      <c r="N63">
        <f t="shared" si="1"/>
        <v>499.9999999999996</v>
      </c>
      <c r="O63" s="3">
        <f t="shared" si="2"/>
        <v>3.2306400000000024</v>
      </c>
      <c r="P63">
        <f t="shared" si="3"/>
        <v>0.3591954022988505</v>
      </c>
    </row>
    <row r="64" spans="1:16" x14ac:dyDescent="0.45">
      <c r="A64">
        <v>50</v>
      </c>
      <c r="B64">
        <v>5</v>
      </c>
      <c r="C64">
        <v>10</v>
      </c>
      <c r="D64">
        <v>5</v>
      </c>
      <c r="E64">
        <v>48.606000000000002</v>
      </c>
      <c r="F64">
        <v>0</v>
      </c>
      <c r="G64">
        <v>159</v>
      </c>
      <c r="H64" t="b">
        <v>0</v>
      </c>
      <c r="I64">
        <v>75.872534142640305</v>
      </c>
      <c r="J64">
        <v>0.16666666666666599</v>
      </c>
      <c r="K64">
        <v>2.4</v>
      </c>
      <c r="L64">
        <v>6.6666666666666596E-2</v>
      </c>
      <c r="M64">
        <f t="shared" si="0"/>
        <v>1458.18</v>
      </c>
      <c r="N64">
        <f t="shared" si="1"/>
        <v>499.99999999999829</v>
      </c>
      <c r="O64" s="3">
        <f t="shared" si="2"/>
        <v>2.9163600000000103</v>
      </c>
      <c r="P64">
        <f t="shared" si="3"/>
        <v>0.37936267071320151</v>
      </c>
    </row>
    <row r="65" spans="1:16" x14ac:dyDescent="0.45">
      <c r="A65">
        <v>60</v>
      </c>
      <c r="B65">
        <v>5</v>
      </c>
      <c r="C65">
        <v>10</v>
      </c>
      <c r="D65">
        <v>5</v>
      </c>
      <c r="E65">
        <v>50.436</v>
      </c>
      <c r="F65">
        <v>0</v>
      </c>
      <c r="G65">
        <v>136</v>
      </c>
      <c r="H65" t="b">
        <v>0</v>
      </c>
      <c r="I65">
        <v>78.616352201257797</v>
      </c>
      <c r="J65">
        <v>0.16666666666666599</v>
      </c>
      <c r="K65">
        <v>3.0666666666666602</v>
      </c>
      <c r="L65">
        <v>3.3333333333333298E-2</v>
      </c>
      <c r="M65">
        <f t="shared" si="0"/>
        <v>1513.08</v>
      </c>
      <c r="N65">
        <f t="shared" si="1"/>
        <v>499.99999999999812</v>
      </c>
      <c r="O65" s="3">
        <f t="shared" si="2"/>
        <v>3.0261600000000111</v>
      </c>
      <c r="P65">
        <f t="shared" si="3"/>
        <v>0.393081761006289</v>
      </c>
    </row>
    <row r="66" spans="1:16" x14ac:dyDescent="0.45">
      <c r="A66">
        <v>70</v>
      </c>
      <c r="B66">
        <v>5</v>
      </c>
      <c r="C66">
        <v>10</v>
      </c>
      <c r="D66">
        <v>5</v>
      </c>
      <c r="E66">
        <v>42.372</v>
      </c>
      <c r="F66">
        <v>0</v>
      </c>
      <c r="G66">
        <v>119</v>
      </c>
      <c r="H66" t="b">
        <v>0</v>
      </c>
      <c r="I66">
        <v>80.775444264943403</v>
      </c>
      <c r="J66">
        <v>0.233333333333333</v>
      </c>
      <c r="K66">
        <v>2.6666666666666599</v>
      </c>
      <c r="L66">
        <v>0.1</v>
      </c>
      <c r="M66">
        <f t="shared" ref="M66:M129" si="5">E66*30</f>
        <v>1271.1600000000001</v>
      </c>
      <c r="N66">
        <f t="shared" ref="N66:N129" si="6">((F66+G66)*(I66/100))/(1-(I66/100))</f>
        <v>499.99999999999847</v>
      </c>
      <c r="O66" s="3">
        <f t="shared" ref="O66:O129" si="7">M66/N66</f>
        <v>2.5423200000000081</v>
      </c>
      <c r="P66">
        <f t="shared" si="3"/>
        <v>0.40387722132471704</v>
      </c>
    </row>
    <row r="67" spans="1:16" x14ac:dyDescent="0.45">
      <c r="A67">
        <v>80</v>
      </c>
      <c r="B67">
        <v>5</v>
      </c>
      <c r="C67">
        <v>10</v>
      </c>
      <c r="D67">
        <v>5</v>
      </c>
      <c r="E67">
        <v>43.994</v>
      </c>
      <c r="F67">
        <v>0</v>
      </c>
      <c r="G67">
        <v>141</v>
      </c>
      <c r="H67" t="b">
        <v>0</v>
      </c>
      <c r="I67">
        <v>78.003120124804994</v>
      </c>
      <c r="J67">
        <v>0.3</v>
      </c>
      <c r="K67">
        <v>4.1333333333333302</v>
      </c>
      <c r="L67">
        <v>6.6666666666666596E-2</v>
      </c>
      <c r="M67">
        <f t="shared" si="5"/>
        <v>1319.82</v>
      </c>
      <c r="N67">
        <f t="shared" si="6"/>
        <v>500</v>
      </c>
      <c r="O67" s="3">
        <f t="shared" si="7"/>
        <v>2.63964</v>
      </c>
      <c r="P67">
        <f t="shared" ref="P67:P130" si="8">0.5*(I67/100)</f>
        <v>0.39001560062402496</v>
      </c>
    </row>
    <row r="68" spans="1:16" x14ac:dyDescent="0.45">
      <c r="A68">
        <v>0</v>
      </c>
      <c r="B68">
        <v>10</v>
      </c>
      <c r="C68">
        <v>1</v>
      </c>
      <c r="D68">
        <v>5</v>
      </c>
      <c r="E68">
        <v>923.64200000000005</v>
      </c>
      <c r="F68">
        <v>0</v>
      </c>
      <c r="G68">
        <v>212</v>
      </c>
      <c r="H68" t="b">
        <v>0</v>
      </c>
      <c r="I68">
        <v>70.224719101123597</v>
      </c>
      <c r="J68">
        <v>0.63333333333333297</v>
      </c>
      <c r="K68">
        <v>0</v>
      </c>
      <c r="L68">
        <v>0.233333333333333</v>
      </c>
      <c r="M68">
        <f t="shared" si="5"/>
        <v>27709.260000000002</v>
      </c>
      <c r="N68">
        <f t="shared" si="6"/>
        <v>500.00000000000011</v>
      </c>
      <c r="O68" s="3">
        <f t="shared" si="7"/>
        <v>55.418519999999994</v>
      </c>
      <c r="P68">
        <f t="shared" si="8"/>
        <v>0.351123595505618</v>
      </c>
    </row>
    <row r="69" spans="1:16" x14ac:dyDescent="0.45">
      <c r="A69">
        <v>0</v>
      </c>
      <c r="B69">
        <v>10</v>
      </c>
      <c r="C69">
        <v>1</v>
      </c>
      <c r="D69">
        <v>5</v>
      </c>
      <c r="E69">
        <v>833.34400000000005</v>
      </c>
      <c r="F69">
        <v>0</v>
      </c>
      <c r="G69">
        <v>199</v>
      </c>
      <c r="H69" t="b">
        <v>0</v>
      </c>
      <c r="I69">
        <v>71.530758226037193</v>
      </c>
      <c r="J69">
        <v>0.76666666666666605</v>
      </c>
      <c r="K69">
        <v>0</v>
      </c>
      <c r="L69">
        <v>0.33333333333333298</v>
      </c>
      <c r="M69">
        <f t="shared" si="5"/>
        <v>25000.32</v>
      </c>
      <c r="N69">
        <f t="shared" si="6"/>
        <v>499.99999999999994</v>
      </c>
      <c r="O69" s="3">
        <f t="shared" si="7"/>
        <v>50.000640000000004</v>
      </c>
      <c r="P69">
        <f t="shared" si="8"/>
        <v>0.35765379113018597</v>
      </c>
    </row>
    <row r="70" spans="1:16" x14ac:dyDescent="0.45">
      <c r="A70">
        <v>9</v>
      </c>
      <c r="B70">
        <v>10</v>
      </c>
      <c r="C70">
        <v>1</v>
      </c>
      <c r="D70">
        <v>5</v>
      </c>
      <c r="E70">
        <v>630.56799999999998</v>
      </c>
      <c r="F70">
        <v>0</v>
      </c>
      <c r="G70">
        <v>207</v>
      </c>
      <c r="H70" t="b">
        <v>0</v>
      </c>
      <c r="I70">
        <v>70.721357850070703</v>
      </c>
      <c r="J70">
        <v>0.63333333333333297</v>
      </c>
      <c r="K70">
        <v>0.36666666666666597</v>
      </c>
      <c r="L70">
        <v>0.2</v>
      </c>
      <c r="M70">
        <f t="shared" si="5"/>
        <v>18917.04</v>
      </c>
      <c r="N70">
        <f t="shared" si="6"/>
        <v>499.99999999999949</v>
      </c>
      <c r="O70" s="3">
        <f t="shared" si="7"/>
        <v>37.834080000000043</v>
      </c>
      <c r="P70">
        <f t="shared" si="8"/>
        <v>0.35360678925035349</v>
      </c>
    </row>
    <row r="71" spans="1:16" x14ac:dyDescent="0.45">
      <c r="A71">
        <v>19</v>
      </c>
      <c r="B71">
        <v>10</v>
      </c>
      <c r="C71">
        <v>1</v>
      </c>
      <c r="D71">
        <v>5</v>
      </c>
      <c r="E71">
        <v>522.22799999999995</v>
      </c>
      <c r="F71">
        <v>0</v>
      </c>
      <c r="G71">
        <v>264</v>
      </c>
      <c r="H71" t="b">
        <v>0</v>
      </c>
      <c r="I71">
        <v>65.445026178010394</v>
      </c>
      <c r="J71">
        <v>0.6</v>
      </c>
      <c r="K71">
        <v>0.66666666666666596</v>
      </c>
      <c r="L71">
        <v>0.133333333333333</v>
      </c>
      <c r="M71">
        <f t="shared" si="5"/>
        <v>15666.839999999998</v>
      </c>
      <c r="N71">
        <f t="shared" si="6"/>
        <v>499.99999999999818</v>
      </c>
      <c r="O71" s="3">
        <f t="shared" si="7"/>
        <v>31.333680000000111</v>
      </c>
      <c r="P71">
        <f t="shared" si="8"/>
        <v>0.32722513089005195</v>
      </c>
    </row>
    <row r="72" spans="1:16" x14ac:dyDescent="0.45">
      <c r="A72">
        <v>29</v>
      </c>
      <c r="B72">
        <v>10</v>
      </c>
      <c r="C72">
        <v>1</v>
      </c>
      <c r="D72">
        <v>5</v>
      </c>
      <c r="E72">
        <v>498.14</v>
      </c>
      <c r="F72">
        <v>0</v>
      </c>
      <c r="G72">
        <v>264</v>
      </c>
      <c r="H72" t="b">
        <v>0</v>
      </c>
      <c r="I72">
        <v>65.445026178010394</v>
      </c>
      <c r="J72">
        <v>0.43333333333333302</v>
      </c>
      <c r="K72">
        <v>0.76666666666666605</v>
      </c>
      <c r="L72">
        <v>0.1</v>
      </c>
      <c r="M72">
        <f t="shared" si="5"/>
        <v>14944.199999999999</v>
      </c>
      <c r="N72">
        <f t="shared" si="6"/>
        <v>499.99999999999818</v>
      </c>
      <c r="O72" s="3">
        <f t="shared" si="7"/>
        <v>29.888400000000107</v>
      </c>
      <c r="P72">
        <f t="shared" si="8"/>
        <v>0.32722513089005195</v>
      </c>
    </row>
    <row r="73" spans="1:16" x14ac:dyDescent="0.45">
      <c r="A73">
        <v>39</v>
      </c>
      <c r="B73">
        <v>10</v>
      </c>
      <c r="C73">
        <v>1</v>
      </c>
      <c r="D73">
        <v>5</v>
      </c>
      <c r="E73">
        <v>534.17999999999995</v>
      </c>
      <c r="F73">
        <v>0</v>
      </c>
      <c r="G73">
        <v>242</v>
      </c>
      <c r="H73" t="b">
        <v>0</v>
      </c>
      <c r="I73">
        <v>67.385444743935295</v>
      </c>
      <c r="J73">
        <v>0.53333333333333299</v>
      </c>
      <c r="K73">
        <v>1.2</v>
      </c>
      <c r="L73">
        <v>0.2</v>
      </c>
      <c r="M73">
        <f t="shared" si="5"/>
        <v>16025.399999999998</v>
      </c>
      <c r="N73">
        <f t="shared" si="6"/>
        <v>499.99999999999966</v>
      </c>
      <c r="O73" s="3">
        <f t="shared" si="7"/>
        <v>32.050800000000017</v>
      </c>
      <c r="P73">
        <f t="shared" si="8"/>
        <v>0.33692722371967648</v>
      </c>
    </row>
    <row r="74" spans="1:16" x14ac:dyDescent="0.45">
      <c r="A74">
        <v>49</v>
      </c>
      <c r="B74">
        <v>10</v>
      </c>
      <c r="C74">
        <v>1</v>
      </c>
      <c r="D74">
        <v>5</v>
      </c>
      <c r="E74">
        <v>424.38</v>
      </c>
      <c r="F74">
        <v>0</v>
      </c>
      <c r="G74">
        <v>194</v>
      </c>
      <c r="H74" t="b">
        <v>0</v>
      </c>
      <c r="I74">
        <v>72.046109510086396</v>
      </c>
      <c r="J74">
        <v>0.36666666666666597</v>
      </c>
      <c r="K74">
        <v>0.93333333333333302</v>
      </c>
      <c r="L74">
        <v>0.133333333333333</v>
      </c>
      <c r="M74">
        <f t="shared" si="5"/>
        <v>12731.4</v>
      </c>
      <c r="N74">
        <f t="shared" si="6"/>
        <v>499.99999999999858</v>
      </c>
      <c r="O74" s="3">
        <f t="shared" si="7"/>
        <v>25.462800000000072</v>
      </c>
      <c r="P74">
        <f t="shared" si="8"/>
        <v>0.36023054755043199</v>
      </c>
    </row>
    <row r="75" spans="1:16" x14ac:dyDescent="0.45">
      <c r="A75">
        <v>59</v>
      </c>
      <c r="B75">
        <v>10</v>
      </c>
      <c r="C75">
        <v>1</v>
      </c>
      <c r="D75">
        <v>5</v>
      </c>
      <c r="E75">
        <v>428.49</v>
      </c>
      <c r="F75">
        <v>0</v>
      </c>
      <c r="G75">
        <v>212</v>
      </c>
      <c r="H75" t="b">
        <v>0</v>
      </c>
      <c r="I75">
        <v>70.224719101123597</v>
      </c>
      <c r="J75">
        <v>0.33333333333333298</v>
      </c>
      <c r="K75">
        <v>1.9</v>
      </c>
      <c r="L75">
        <v>0.16666666666666599</v>
      </c>
      <c r="M75">
        <f t="shared" si="5"/>
        <v>12854.7</v>
      </c>
      <c r="N75">
        <f t="shared" si="6"/>
        <v>500.00000000000011</v>
      </c>
      <c r="O75" s="3">
        <f t="shared" si="7"/>
        <v>25.709399999999995</v>
      </c>
      <c r="P75">
        <f t="shared" si="8"/>
        <v>0.351123595505618</v>
      </c>
    </row>
    <row r="76" spans="1:16" x14ac:dyDescent="0.45">
      <c r="A76">
        <v>69</v>
      </c>
      <c r="B76">
        <v>10</v>
      </c>
      <c r="C76">
        <v>1</v>
      </c>
      <c r="D76">
        <v>5</v>
      </c>
      <c r="E76">
        <v>420.14</v>
      </c>
      <c r="F76">
        <v>0</v>
      </c>
      <c r="G76">
        <v>193</v>
      </c>
      <c r="H76" t="b">
        <v>0</v>
      </c>
      <c r="I76">
        <v>72.150072150072106</v>
      </c>
      <c r="J76">
        <v>0.63333333333333297</v>
      </c>
      <c r="K76">
        <v>2.2999999999999998</v>
      </c>
      <c r="L76">
        <v>0.233333333333333</v>
      </c>
      <c r="M76">
        <f t="shared" si="5"/>
        <v>12604.199999999999</v>
      </c>
      <c r="N76">
        <f t="shared" si="6"/>
        <v>499.99999999999892</v>
      </c>
      <c r="O76" s="3">
        <f t="shared" si="7"/>
        <v>25.208400000000051</v>
      </c>
      <c r="P76">
        <f t="shared" si="8"/>
        <v>0.36075036075036054</v>
      </c>
    </row>
    <row r="77" spans="1:16" x14ac:dyDescent="0.45">
      <c r="A77">
        <v>79</v>
      </c>
      <c r="B77">
        <v>10</v>
      </c>
      <c r="C77">
        <v>1</v>
      </c>
      <c r="D77">
        <v>5</v>
      </c>
      <c r="E77">
        <v>467.774</v>
      </c>
      <c r="F77">
        <v>0</v>
      </c>
      <c r="G77">
        <v>192</v>
      </c>
      <c r="H77" t="b">
        <v>0</v>
      </c>
      <c r="I77">
        <v>72.254335260115596</v>
      </c>
      <c r="J77">
        <v>0.46666666666666601</v>
      </c>
      <c r="K77">
        <v>2.6</v>
      </c>
      <c r="L77">
        <v>0.2</v>
      </c>
      <c r="M77">
        <f t="shared" si="5"/>
        <v>14033.22</v>
      </c>
      <c r="N77">
        <f t="shared" si="6"/>
        <v>499.99999999999972</v>
      </c>
      <c r="O77" s="3">
        <f t="shared" si="7"/>
        <v>28.066440000000014</v>
      </c>
      <c r="P77">
        <f t="shared" si="8"/>
        <v>0.36127167630057799</v>
      </c>
    </row>
    <row r="78" spans="1:16" x14ac:dyDescent="0.45">
      <c r="A78">
        <v>89</v>
      </c>
      <c r="B78">
        <v>10</v>
      </c>
      <c r="C78">
        <v>1</v>
      </c>
      <c r="D78">
        <v>5</v>
      </c>
      <c r="E78">
        <v>399.858</v>
      </c>
      <c r="F78">
        <v>0</v>
      </c>
      <c r="G78">
        <v>217</v>
      </c>
      <c r="H78" t="b">
        <v>0</v>
      </c>
      <c r="I78">
        <v>69.735006973500703</v>
      </c>
      <c r="J78">
        <v>0.233333333333333</v>
      </c>
      <c r="K78">
        <v>1.3</v>
      </c>
      <c r="L78">
        <v>6.6666666666666596E-2</v>
      </c>
      <c r="M78">
        <f t="shared" si="5"/>
        <v>11995.74</v>
      </c>
      <c r="N78">
        <f t="shared" si="6"/>
        <v>500.00000000000006</v>
      </c>
      <c r="O78" s="3">
        <f t="shared" si="7"/>
        <v>23.991479999999996</v>
      </c>
      <c r="P78">
        <f t="shared" si="8"/>
        <v>0.34867503486750351</v>
      </c>
    </row>
    <row r="79" spans="1:16" x14ac:dyDescent="0.45">
      <c r="A79">
        <v>0</v>
      </c>
      <c r="B79">
        <v>10</v>
      </c>
      <c r="C79">
        <v>5</v>
      </c>
      <c r="D79">
        <v>5</v>
      </c>
      <c r="E79">
        <v>345.42399999999998</v>
      </c>
      <c r="F79">
        <v>0</v>
      </c>
      <c r="G79">
        <v>229</v>
      </c>
      <c r="H79" t="b">
        <v>0</v>
      </c>
      <c r="I79">
        <v>68.587105624142595</v>
      </c>
      <c r="J79">
        <v>1.1000000000000001</v>
      </c>
      <c r="K79">
        <v>0</v>
      </c>
      <c r="L79">
        <v>0.33333333333333298</v>
      </c>
      <c r="M79">
        <f t="shared" si="5"/>
        <v>10362.719999999999</v>
      </c>
      <c r="N79">
        <f t="shared" si="6"/>
        <v>499.99999999999852</v>
      </c>
      <c r="O79" s="3">
        <f t="shared" si="7"/>
        <v>20.725440000000059</v>
      </c>
      <c r="P79">
        <f t="shared" si="8"/>
        <v>0.34293552812071298</v>
      </c>
    </row>
    <row r="80" spans="1:16" x14ac:dyDescent="0.45">
      <c r="A80">
        <v>0</v>
      </c>
      <c r="B80">
        <v>10</v>
      </c>
      <c r="C80">
        <v>5</v>
      </c>
      <c r="D80">
        <v>5</v>
      </c>
      <c r="E80">
        <v>297.00200000000001</v>
      </c>
      <c r="F80">
        <v>0</v>
      </c>
      <c r="G80">
        <v>205</v>
      </c>
      <c r="H80" t="b">
        <v>0</v>
      </c>
      <c r="I80">
        <v>70.921985815602795</v>
      </c>
      <c r="J80">
        <v>1.2333333333333301</v>
      </c>
      <c r="K80">
        <v>0</v>
      </c>
      <c r="L80">
        <v>0.4</v>
      </c>
      <c r="M80">
        <f t="shared" si="5"/>
        <v>8910.06</v>
      </c>
      <c r="N80">
        <f t="shared" si="6"/>
        <v>499.99999999999903</v>
      </c>
      <c r="O80" s="3">
        <f t="shared" si="7"/>
        <v>17.820120000000035</v>
      </c>
      <c r="P80">
        <f t="shared" si="8"/>
        <v>0.35460992907801397</v>
      </c>
    </row>
    <row r="81" spans="1:16" x14ac:dyDescent="0.45">
      <c r="A81">
        <v>5</v>
      </c>
      <c r="B81">
        <v>10</v>
      </c>
      <c r="C81">
        <v>5</v>
      </c>
      <c r="D81">
        <v>5</v>
      </c>
      <c r="E81">
        <v>253.83799999999999</v>
      </c>
      <c r="F81">
        <v>0</v>
      </c>
      <c r="G81">
        <v>253</v>
      </c>
      <c r="H81" t="b">
        <v>0</v>
      </c>
      <c r="I81">
        <v>66.401062416998599</v>
      </c>
      <c r="J81">
        <v>0.83333333333333304</v>
      </c>
      <c r="K81">
        <v>0.43333333333333302</v>
      </c>
      <c r="L81">
        <v>0.33333333333333298</v>
      </c>
      <c r="M81">
        <f t="shared" si="5"/>
        <v>7615.1399999999994</v>
      </c>
      <c r="N81">
        <f t="shared" si="6"/>
        <v>499.99999999999847</v>
      </c>
      <c r="O81" s="3">
        <f t="shared" si="7"/>
        <v>15.230280000000045</v>
      </c>
      <c r="P81">
        <f t="shared" si="8"/>
        <v>0.33200531208499301</v>
      </c>
    </row>
    <row r="82" spans="1:16" x14ac:dyDescent="0.45">
      <c r="A82">
        <v>15</v>
      </c>
      <c r="B82">
        <v>10</v>
      </c>
      <c r="C82">
        <v>5</v>
      </c>
      <c r="D82">
        <v>5</v>
      </c>
      <c r="E82">
        <v>144.358</v>
      </c>
      <c r="F82">
        <v>0</v>
      </c>
      <c r="G82">
        <v>264</v>
      </c>
      <c r="H82" t="b">
        <v>0</v>
      </c>
      <c r="I82">
        <v>65.445026178010394</v>
      </c>
      <c r="J82">
        <v>0.6</v>
      </c>
      <c r="K82">
        <v>0.8</v>
      </c>
      <c r="L82">
        <v>0.233333333333333</v>
      </c>
      <c r="M82">
        <f t="shared" si="5"/>
        <v>4330.74</v>
      </c>
      <c r="N82">
        <f t="shared" si="6"/>
        <v>499.99999999999818</v>
      </c>
      <c r="O82" s="3">
        <f t="shared" si="7"/>
        <v>8.6614800000000312</v>
      </c>
      <c r="P82">
        <f t="shared" si="8"/>
        <v>0.32722513089005195</v>
      </c>
    </row>
    <row r="83" spans="1:16" x14ac:dyDescent="0.45">
      <c r="A83">
        <v>25</v>
      </c>
      <c r="B83">
        <v>10</v>
      </c>
      <c r="C83">
        <v>5</v>
      </c>
      <c r="D83">
        <v>5</v>
      </c>
      <c r="E83">
        <v>109.072</v>
      </c>
      <c r="F83">
        <v>0</v>
      </c>
      <c r="G83">
        <v>242</v>
      </c>
      <c r="H83" t="b">
        <v>0</v>
      </c>
      <c r="I83">
        <v>67.385444743935295</v>
      </c>
      <c r="J83">
        <v>0.63333333333333297</v>
      </c>
      <c r="K83">
        <v>1.3333333333333299</v>
      </c>
      <c r="L83">
        <v>0.233333333333333</v>
      </c>
      <c r="M83">
        <f t="shared" si="5"/>
        <v>3272.16</v>
      </c>
      <c r="N83">
        <f t="shared" si="6"/>
        <v>499.99999999999966</v>
      </c>
      <c r="O83" s="3">
        <f t="shared" si="7"/>
        <v>6.5443200000000044</v>
      </c>
      <c r="P83">
        <f t="shared" si="8"/>
        <v>0.33692722371967648</v>
      </c>
    </row>
    <row r="84" spans="1:16" x14ac:dyDescent="0.45">
      <c r="A84">
        <v>35</v>
      </c>
      <c r="B84">
        <v>10</v>
      </c>
      <c r="C84">
        <v>5</v>
      </c>
      <c r="D84">
        <v>5</v>
      </c>
      <c r="E84">
        <v>99.373999999999995</v>
      </c>
      <c r="F84">
        <v>0</v>
      </c>
      <c r="G84">
        <v>223</v>
      </c>
      <c r="H84" t="b">
        <v>0</v>
      </c>
      <c r="I84">
        <v>69.156293222683203</v>
      </c>
      <c r="J84">
        <v>0.53333333333333299</v>
      </c>
      <c r="K84">
        <v>0.96666666666666601</v>
      </c>
      <c r="L84">
        <v>0.16666666666666599</v>
      </c>
      <c r="M84">
        <f t="shared" si="5"/>
        <v>2981.22</v>
      </c>
      <c r="N84">
        <f t="shared" si="6"/>
        <v>499.99999999999864</v>
      </c>
      <c r="O84" s="3">
        <f t="shared" si="7"/>
        <v>5.9624400000000159</v>
      </c>
      <c r="P84">
        <f t="shared" si="8"/>
        <v>0.34578146611341604</v>
      </c>
    </row>
    <row r="85" spans="1:16" x14ac:dyDescent="0.45">
      <c r="A85">
        <v>45</v>
      </c>
      <c r="B85">
        <v>10</v>
      </c>
      <c r="C85">
        <v>5</v>
      </c>
      <c r="D85">
        <v>5</v>
      </c>
      <c r="E85">
        <v>79.156000000000006</v>
      </c>
      <c r="F85">
        <v>0</v>
      </c>
      <c r="G85">
        <v>225</v>
      </c>
      <c r="H85" t="b">
        <v>0</v>
      </c>
      <c r="I85">
        <v>68.965517241379303</v>
      </c>
      <c r="J85">
        <v>0.43333333333333302</v>
      </c>
      <c r="K85">
        <v>2.2000000000000002</v>
      </c>
      <c r="L85">
        <v>6.6666666666666596E-2</v>
      </c>
      <c r="M85">
        <f t="shared" si="5"/>
        <v>2374.6800000000003</v>
      </c>
      <c r="N85">
        <f t="shared" si="6"/>
        <v>499.99999999999983</v>
      </c>
      <c r="O85" s="3">
        <f t="shared" si="7"/>
        <v>4.749360000000002</v>
      </c>
      <c r="P85">
        <f t="shared" si="8"/>
        <v>0.34482758620689652</v>
      </c>
    </row>
    <row r="86" spans="1:16" x14ac:dyDescent="0.45">
      <c r="A86">
        <v>55</v>
      </c>
      <c r="B86">
        <v>10</v>
      </c>
      <c r="C86">
        <v>5</v>
      </c>
      <c r="D86">
        <v>5</v>
      </c>
      <c r="E86">
        <v>95.278000000000006</v>
      </c>
      <c r="F86">
        <v>0</v>
      </c>
      <c r="G86">
        <v>208</v>
      </c>
      <c r="H86" t="b">
        <v>0</v>
      </c>
      <c r="I86">
        <v>70.621468926553604</v>
      </c>
      <c r="J86">
        <v>0.36666666666666597</v>
      </c>
      <c r="K86">
        <v>1</v>
      </c>
      <c r="L86">
        <v>0.233333333333333</v>
      </c>
      <c r="M86">
        <f t="shared" si="5"/>
        <v>2858.34</v>
      </c>
      <c r="N86">
        <f t="shared" si="6"/>
        <v>499.99999999999829</v>
      </c>
      <c r="O86" s="3">
        <f t="shared" si="7"/>
        <v>5.7166800000000197</v>
      </c>
      <c r="P86">
        <f t="shared" si="8"/>
        <v>0.35310734463276799</v>
      </c>
    </row>
    <row r="87" spans="1:16" x14ac:dyDescent="0.45">
      <c r="A87">
        <v>65</v>
      </c>
      <c r="B87">
        <v>10</v>
      </c>
      <c r="C87">
        <v>5</v>
      </c>
      <c r="D87">
        <v>5</v>
      </c>
      <c r="E87">
        <v>94.94</v>
      </c>
      <c r="F87">
        <v>0</v>
      </c>
      <c r="G87">
        <v>200</v>
      </c>
      <c r="H87" t="b">
        <v>0</v>
      </c>
      <c r="I87">
        <v>71.428571428571402</v>
      </c>
      <c r="J87">
        <v>0.46666666666666601</v>
      </c>
      <c r="K87">
        <v>2.6333333333333302</v>
      </c>
      <c r="L87">
        <v>0.1</v>
      </c>
      <c r="M87">
        <f t="shared" si="5"/>
        <v>2848.2</v>
      </c>
      <c r="N87">
        <f t="shared" si="6"/>
        <v>499.99999999999926</v>
      </c>
      <c r="O87" s="3">
        <f t="shared" si="7"/>
        <v>5.6964000000000077</v>
      </c>
      <c r="P87">
        <f t="shared" si="8"/>
        <v>0.35714285714285698</v>
      </c>
    </row>
    <row r="88" spans="1:16" x14ac:dyDescent="0.45">
      <c r="A88">
        <v>75</v>
      </c>
      <c r="B88">
        <v>10</v>
      </c>
      <c r="C88">
        <v>5</v>
      </c>
      <c r="D88">
        <v>5</v>
      </c>
      <c r="E88">
        <v>76.787999999999997</v>
      </c>
      <c r="F88">
        <v>0</v>
      </c>
      <c r="G88">
        <v>186</v>
      </c>
      <c r="H88" t="b">
        <v>0</v>
      </c>
      <c r="I88">
        <v>72.886297376093296</v>
      </c>
      <c r="J88">
        <v>0.4</v>
      </c>
      <c r="K88">
        <v>2.5333333333333301</v>
      </c>
      <c r="L88">
        <v>0.133333333333333</v>
      </c>
      <c r="M88">
        <f t="shared" si="5"/>
        <v>2303.64</v>
      </c>
      <c r="N88">
        <f t="shared" si="6"/>
        <v>500.00000000000017</v>
      </c>
      <c r="O88" s="3">
        <f t="shared" si="7"/>
        <v>4.6072799999999985</v>
      </c>
      <c r="P88">
        <f t="shared" si="8"/>
        <v>0.3644314868804665</v>
      </c>
    </row>
    <row r="89" spans="1:16" x14ac:dyDescent="0.45">
      <c r="A89">
        <v>85</v>
      </c>
      <c r="B89">
        <v>10</v>
      </c>
      <c r="C89">
        <v>5</v>
      </c>
      <c r="D89">
        <v>5</v>
      </c>
      <c r="E89">
        <v>76.488</v>
      </c>
      <c r="F89">
        <v>0</v>
      </c>
      <c r="G89">
        <v>204</v>
      </c>
      <c r="H89" t="b">
        <v>0</v>
      </c>
      <c r="I89">
        <v>71.022727272727195</v>
      </c>
      <c r="J89">
        <v>0.266666666666666</v>
      </c>
      <c r="K89">
        <v>2.7666666666666599</v>
      </c>
      <c r="L89">
        <v>6.6666666666666596E-2</v>
      </c>
      <c r="M89">
        <f t="shared" si="5"/>
        <v>2294.64</v>
      </c>
      <c r="N89">
        <f t="shared" si="6"/>
        <v>499.99999999999812</v>
      </c>
      <c r="O89" s="3">
        <f t="shared" si="7"/>
        <v>4.5892800000000173</v>
      </c>
      <c r="P89">
        <f t="shared" si="8"/>
        <v>0.35511363636363596</v>
      </c>
    </row>
    <row r="90" spans="1:16" x14ac:dyDescent="0.45">
      <c r="A90">
        <v>0</v>
      </c>
      <c r="B90">
        <v>10</v>
      </c>
      <c r="C90">
        <v>10</v>
      </c>
      <c r="D90">
        <v>5</v>
      </c>
      <c r="E90">
        <v>270.72800000000001</v>
      </c>
      <c r="F90">
        <v>0</v>
      </c>
      <c r="G90">
        <v>218</v>
      </c>
      <c r="H90" t="b">
        <v>0</v>
      </c>
      <c r="I90">
        <v>69.637883008356496</v>
      </c>
      <c r="J90">
        <v>0.53333333333333299</v>
      </c>
      <c r="K90">
        <v>0</v>
      </c>
      <c r="L90">
        <v>0.133333333333333</v>
      </c>
      <c r="M90">
        <f t="shared" si="5"/>
        <v>8121.84</v>
      </c>
      <c r="N90">
        <f t="shared" si="6"/>
        <v>499.99999999999881</v>
      </c>
      <c r="O90" s="3">
        <f t="shared" si="7"/>
        <v>16.24368000000004</v>
      </c>
      <c r="P90">
        <f t="shared" si="8"/>
        <v>0.34818941504178247</v>
      </c>
    </row>
    <row r="91" spans="1:16" x14ac:dyDescent="0.45">
      <c r="A91">
        <v>0</v>
      </c>
      <c r="B91">
        <v>10</v>
      </c>
      <c r="C91">
        <v>10</v>
      </c>
      <c r="D91">
        <v>5</v>
      </c>
      <c r="E91">
        <v>236.08199999999999</v>
      </c>
      <c r="F91">
        <v>0</v>
      </c>
      <c r="G91">
        <v>280</v>
      </c>
      <c r="H91" t="b">
        <v>0</v>
      </c>
      <c r="I91">
        <v>64.102564102564102</v>
      </c>
      <c r="J91">
        <v>0.53333333333333299</v>
      </c>
      <c r="K91">
        <v>0</v>
      </c>
      <c r="L91">
        <v>0.16666666666666599</v>
      </c>
      <c r="M91">
        <f t="shared" si="5"/>
        <v>7082.46</v>
      </c>
      <c r="N91">
        <f t="shared" si="6"/>
        <v>499.99999999999989</v>
      </c>
      <c r="O91" s="3">
        <f t="shared" si="7"/>
        <v>14.164920000000004</v>
      </c>
      <c r="P91">
        <f t="shared" si="8"/>
        <v>0.32051282051282048</v>
      </c>
    </row>
    <row r="92" spans="1:16" x14ac:dyDescent="0.45">
      <c r="A92">
        <v>0</v>
      </c>
      <c r="B92">
        <v>10</v>
      </c>
      <c r="C92">
        <v>10</v>
      </c>
      <c r="D92">
        <v>5</v>
      </c>
      <c r="E92">
        <v>230.96199999999999</v>
      </c>
      <c r="F92">
        <v>0</v>
      </c>
      <c r="G92">
        <v>232</v>
      </c>
      <c r="H92" t="b">
        <v>0</v>
      </c>
      <c r="I92">
        <v>68.306010928961697</v>
      </c>
      <c r="J92">
        <v>0.7</v>
      </c>
      <c r="K92">
        <v>0</v>
      </c>
      <c r="L92">
        <v>0.33333333333333298</v>
      </c>
      <c r="M92">
        <f t="shared" si="5"/>
        <v>6928.86</v>
      </c>
      <c r="N92">
        <f t="shared" si="6"/>
        <v>499.99999999999898</v>
      </c>
      <c r="O92" s="3">
        <f t="shared" si="7"/>
        <v>13.857720000000027</v>
      </c>
      <c r="P92">
        <f t="shared" si="8"/>
        <v>0.34153005464480851</v>
      </c>
    </row>
    <row r="93" spans="1:16" x14ac:dyDescent="0.45">
      <c r="A93">
        <v>10</v>
      </c>
      <c r="B93">
        <v>10</v>
      </c>
      <c r="C93">
        <v>10</v>
      </c>
      <c r="D93">
        <v>5</v>
      </c>
      <c r="E93">
        <v>123.744</v>
      </c>
      <c r="F93">
        <v>0</v>
      </c>
      <c r="G93">
        <v>307</v>
      </c>
      <c r="H93" t="b">
        <v>0</v>
      </c>
      <c r="I93">
        <v>61.957868649318399</v>
      </c>
      <c r="J93">
        <v>0.43333333333333302</v>
      </c>
      <c r="K93">
        <v>0.76666666666666605</v>
      </c>
      <c r="L93">
        <v>6.6666666666666596E-2</v>
      </c>
      <c r="M93">
        <f t="shared" si="5"/>
        <v>3712.32</v>
      </c>
      <c r="N93">
        <f t="shared" si="6"/>
        <v>499.99999999999875</v>
      </c>
      <c r="O93" s="3">
        <f t="shared" si="7"/>
        <v>7.4246400000000188</v>
      </c>
      <c r="P93">
        <f t="shared" si="8"/>
        <v>0.30978934324659202</v>
      </c>
    </row>
    <row r="94" spans="1:16" x14ac:dyDescent="0.45">
      <c r="A94">
        <v>20</v>
      </c>
      <c r="B94">
        <v>10</v>
      </c>
      <c r="C94">
        <v>10</v>
      </c>
      <c r="D94">
        <v>5</v>
      </c>
      <c r="E94">
        <v>85.988</v>
      </c>
      <c r="F94">
        <v>0</v>
      </c>
      <c r="G94">
        <v>288</v>
      </c>
      <c r="H94" t="b">
        <v>0</v>
      </c>
      <c r="I94">
        <v>63.451776649746101</v>
      </c>
      <c r="J94">
        <v>0.5</v>
      </c>
      <c r="K94">
        <v>1.3333333333333299</v>
      </c>
      <c r="L94">
        <v>0.133333333333333</v>
      </c>
      <c r="M94">
        <f t="shared" si="5"/>
        <v>2579.64</v>
      </c>
      <c r="N94">
        <f t="shared" si="6"/>
        <v>499.99999999999812</v>
      </c>
      <c r="O94" s="3">
        <f t="shared" si="7"/>
        <v>5.1592800000000194</v>
      </c>
      <c r="P94">
        <f t="shared" si="8"/>
        <v>0.31725888324873053</v>
      </c>
    </row>
    <row r="95" spans="1:16" x14ac:dyDescent="0.45">
      <c r="A95">
        <v>30</v>
      </c>
      <c r="B95">
        <v>10</v>
      </c>
      <c r="C95">
        <v>10</v>
      </c>
      <c r="D95">
        <v>5</v>
      </c>
      <c r="E95">
        <v>71.665999999999997</v>
      </c>
      <c r="F95">
        <v>0</v>
      </c>
      <c r="G95">
        <v>294</v>
      </c>
      <c r="H95" t="b">
        <v>0</v>
      </c>
      <c r="I95">
        <v>62.972292191435699</v>
      </c>
      <c r="J95">
        <v>0.36666666666666597</v>
      </c>
      <c r="K95">
        <v>1.56666666666666</v>
      </c>
      <c r="L95">
        <v>6.6666666666666596E-2</v>
      </c>
      <c r="M95">
        <f t="shared" si="5"/>
        <v>2149.98</v>
      </c>
      <c r="N95">
        <f t="shared" si="6"/>
        <v>499.99999999999847</v>
      </c>
      <c r="O95" s="3">
        <f t="shared" si="7"/>
        <v>4.2999600000000129</v>
      </c>
      <c r="P95">
        <f t="shared" si="8"/>
        <v>0.31486146095717849</v>
      </c>
    </row>
    <row r="96" spans="1:16" x14ac:dyDescent="0.45">
      <c r="A96">
        <v>40</v>
      </c>
      <c r="B96">
        <v>10</v>
      </c>
      <c r="C96">
        <v>10</v>
      </c>
      <c r="D96">
        <v>5</v>
      </c>
      <c r="E96">
        <v>73.373999999999995</v>
      </c>
      <c r="F96">
        <v>0</v>
      </c>
      <c r="G96">
        <v>254</v>
      </c>
      <c r="H96" t="b">
        <v>0</v>
      </c>
      <c r="I96">
        <v>66.312997347480106</v>
      </c>
      <c r="J96">
        <v>0.5</v>
      </c>
      <c r="K96">
        <v>2.7</v>
      </c>
      <c r="L96">
        <v>6.6666666666666596E-2</v>
      </c>
      <c r="M96">
        <f t="shared" si="5"/>
        <v>2201.2199999999998</v>
      </c>
      <c r="N96">
        <f t="shared" si="6"/>
        <v>500.00000000000006</v>
      </c>
      <c r="O96" s="3">
        <f t="shared" si="7"/>
        <v>4.4024399999999995</v>
      </c>
      <c r="P96">
        <f t="shared" si="8"/>
        <v>0.33156498673740054</v>
      </c>
    </row>
    <row r="97" spans="1:16" x14ac:dyDescent="0.45">
      <c r="A97">
        <v>50</v>
      </c>
      <c r="B97">
        <v>10</v>
      </c>
      <c r="C97">
        <v>10</v>
      </c>
      <c r="D97">
        <v>5</v>
      </c>
      <c r="E97">
        <v>68.656000000000006</v>
      </c>
      <c r="F97">
        <v>0</v>
      </c>
      <c r="G97">
        <v>213</v>
      </c>
      <c r="H97" t="b">
        <v>0</v>
      </c>
      <c r="I97">
        <v>70.126227208976104</v>
      </c>
      <c r="J97">
        <v>0.5</v>
      </c>
      <c r="K97">
        <v>3.2</v>
      </c>
      <c r="L97">
        <v>0.233333333333333</v>
      </c>
      <c r="M97">
        <f t="shared" si="5"/>
        <v>2059.6800000000003</v>
      </c>
      <c r="N97">
        <f t="shared" si="6"/>
        <v>499.99999999999858</v>
      </c>
      <c r="O97" s="3">
        <f t="shared" si="7"/>
        <v>4.1193600000000119</v>
      </c>
      <c r="P97">
        <f t="shared" si="8"/>
        <v>0.3506311360448805</v>
      </c>
    </row>
    <row r="98" spans="1:16" x14ac:dyDescent="0.45">
      <c r="A98">
        <v>60</v>
      </c>
      <c r="B98">
        <v>10</v>
      </c>
      <c r="C98">
        <v>10</v>
      </c>
      <c r="D98">
        <v>5</v>
      </c>
      <c r="E98">
        <v>57.201999999999998</v>
      </c>
      <c r="F98">
        <v>0</v>
      </c>
      <c r="G98">
        <v>229</v>
      </c>
      <c r="H98" t="b">
        <v>0</v>
      </c>
      <c r="I98">
        <v>68.587105624142595</v>
      </c>
      <c r="J98">
        <v>0.36666666666666597</v>
      </c>
      <c r="K98">
        <v>2.2999999999999998</v>
      </c>
      <c r="L98">
        <v>0.2</v>
      </c>
      <c r="M98">
        <f t="shared" si="5"/>
        <v>1716.06</v>
      </c>
      <c r="N98">
        <f t="shared" si="6"/>
        <v>499.99999999999852</v>
      </c>
      <c r="O98" s="3">
        <f t="shared" si="7"/>
        <v>3.4321200000000101</v>
      </c>
      <c r="P98">
        <f t="shared" si="8"/>
        <v>0.34293552812071298</v>
      </c>
    </row>
    <row r="99" spans="1:16" x14ac:dyDescent="0.45">
      <c r="A99">
        <v>70</v>
      </c>
      <c r="B99">
        <v>10</v>
      </c>
      <c r="C99">
        <v>10</v>
      </c>
      <c r="D99">
        <v>5</v>
      </c>
      <c r="E99">
        <v>56.246000000000002</v>
      </c>
      <c r="F99">
        <v>0</v>
      </c>
      <c r="G99">
        <v>233</v>
      </c>
      <c r="H99" t="b">
        <v>0</v>
      </c>
      <c r="I99">
        <v>68.212824010914005</v>
      </c>
      <c r="J99">
        <v>0.4</v>
      </c>
      <c r="K99">
        <v>3.86666666666666</v>
      </c>
      <c r="L99">
        <v>6.6666666666666596E-2</v>
      </c>
      <c r="M99">
        <f t="shared" si="5"/>
        <v>1687.38</v>
      </c>
      <c r="N99">
        <f t="shared" si="6"/>
        <v>499.99999999999898</v>
      </c>
      <c r="O99" s="3">
        <f t="shared" si="7"/>
        <v>3.3747600000000073</v>
      </c>
      <c r="P99">
        <f t="shared" si="8"/>
        <v>0.34106412005457004</v>
      </c>
    </row>
    <row r="100" spans="1:16" x14ac:dyDescent="0.45">
      <c r="A100">
        <v>80</v>
      </c>
      <c r="B100">
        <v>10</v>
      </c>
      <c r="C100">
        <v>10</v>
      </c>
      <c r="D100">
        <v>5</v>
      </c>
      <c r="E100">
        <v>54.781999999999996</v>
      </c>
      <c r="F100">
        <v>0</v>
      </c>
      <c r="G100">
        <v>234</v>
      </c>
      <c r="H100" t="b">
        <v>0</v>
      </c>
      <c r="I100">
        <v>68.119891008174307</v>
      </c>
      <c r="J100">
        <v>0.6</v>
      </c>
      <c r="K100">
        <v>5.8333333333333304</v>
      </c>
      <c r="L100">
        <v>3.3333333333333298E-2</v>
      </c>
      <c r="M100">
        <f t="shared" si="5"/>
        <v>1643.4599999999998</v>
      </c>
      <c r="N100">
        <f t="shared" si="6"/>
        <v>499.99999999999812</v>
      </c>
      <c r="O100" s="3">
        <f t="shared" si="7"/>
        <v>3.2869200000000118</v>
      </c>
      <c r="P100">
        <f t="shared" si="8"/>
        <v>0.34059945504087152</v>
      </c>
    </row>
    <row r="101" spans="1:16" x14ac:dyDescent="0.45">
      <c r="A101">
        <v>0</v>
      </c>
      <c r="B101">
        <v>1</v>
      </c>
      <c r="C101">
        <v>1</v>
      </c>
      <c r="D101">
        <v>10</v>
      </c>
      <c r="E101">
        <v>1427.644</v>
      </c>
      <c r="F101">
        <v>0</v>
      </c>
      <c r="G101">
        <v>82</v>
      </c>
      <c r="H101" t="b">
        <v>0</v>
      </c>
      <c r="I101">
        <v>85.910652920962093</v>
      </c>
      <c r="J101">
        <v>1.2</v>
      </c>
      <c r="K101">
        <v>0</v>
      </c>
      <c r="L101">
        <v>0.56666666666666599</v>
      </c>
      <c r="M101">
        <f t="shared" si="5"/>
        <v>42829.32</v>
      </c>
      <c r="N101">
        <f t="shared" si="6"/>
        <v>499.99999999999568</v>
      </c>
      <c r="O101" s="3">
        <f t="shared" si="7"/>
        <v>85.658640000000744</v>
      </c>
      <c r="P101">
        <f t="shared" si="8"/>
        <v>0.42955326460481047</v>
      </c>
    </row>
    <row r="102" spans="1:16" x14ac:dyDescent="0.45">
      <c r="A102">
        <v>0</v>
      </c>
      <c r="B102">
        <v>1</v>
      </c>
      <c r="C102">
        <v>1</v>
      </c>
      <c r="D102">
        <v>10</v>
      </c>
      <c r="E102">
        <v>1380.2860000000001</v>
      </c>
      <c r="F102">
        <v>0</v>
      </c>
      <c r="G102">
        <v>90</v>
      </c>
      <c r="H102" t="b">
        <v>0</v>
      </c>
      <c r="I102">
        <v>84.745762711864401</v>
      </c>
      <c r="J102">
        <v>1.3333333333333299</v>
      </c>
      <c r="K102">
        <v>0</v>
      </c>
      <c r="L102">
        <v>0.63333333333333297</v>
      </c>
      <c r="M102">
        <f t="shared" si="5"/>
        <v>41408.58</v>
      </c>
      <c r="N102">
        <f t="shared" si="6"/>
        <v>499.99999999999989</v>
      </c>
      <c r="O102" s="3">
        <f t="shared" si="7"/>
        <v>82.817160000000015</v>
      </c>
      <c r="P102">
        <f t="shared" si="8"/>
        <v>0.42372881355932202</v>
      </c>
    </row>
    <row r="103" spans="1:16" x14ac:dyDescent="0.45">
      <c r="A103">
        <v>9</v>
      </c>
      <c r="B103">
        <v>1</v>
      </c>
      <c r="C103">
        <v>1</v>
      </c>
      <c r="D103">
        <v>10</v>
      </c>
      <c r="E103">
        <v>891.23400000000004</v>
      </c>
      <c r="F103">
        <v>0</v>
      </c>
      <c r="G103">
        <v>165</v>
      </c>
      <c r="H103" t="b">
        <v>0</v>
      </c>
      <c r="I103">
        <v>75.187969924811995</v>
      </c>
      <c r="J103">
        <v>0.8</v>
      </c>
      <c r="K103">
        <v>0.233333333333333</v>
      </c>
      <c r="L103">
        <v>0.3</v>
      </c>
      <c r="M103">
        <f t="shared" si="5"/>
        <v>26737.02</v>
      </c>
      <c r="N103">
        <f t="shared" si="6"/>
        <v>499.99999999999898</v>
      </c>
      <c r="O103" s="3">
        <f t="shared" si="7"/>
        <v>53.474040000000109</v>
      </c>
      <c r="P103">
        <f t="shared" si="8"/>
        <v>0.37593984962405996</v>
      </c>
    </row>
    <row r="104" spans="1:16" x14ac:dyDescent="0.45">
      <c r="A104">
        <v>19</v>
      </c>
      <c r="B104">
        <v>1</v>
      </c>
      <c r="C104">
        <v>1</v>
      </c>
      <c r="D104">
        <v>10</v>
      </c>
      <c r="E104">
        <v>652.452</v>
      </c>
      <c r="F104">
        <v>0</v>
      </c>
      <c r="G104">
        <v>199</v>
      </c>
      <c r="H104" t="b">
        <v>0</v>
      </c>
      <c r="I104">
        <v>71.530758226037193</v>
      </c>
      <c r="J104">
        <v>1.1000000000000001</v>
      </c>
      <c r="K104">
        <v>1.06666666666666</v>
      </c>
      <c r="L104">
        <v>0.53333333333333299</v>
      </c>
      <c r="M104">
        <f t="shared" si="5"/>
        <v>19573.560000000001</v>
      </c>
      <c r="N104">
        <f t="shared" si="6"/>
        <v>499.99999999999994</v>
      </c>
      <c r="O104" s="3">
        <f t="shared" si="7"/>
        <v>39.147120000000008</v>
      </c>
      <c r="P104">
        <f t="shared" si="8"/>
        <v>0.35765379113018597</v>
      </c>
    </row>
    <row r="105" spans="1:16" x14ac:dyDescent="0.45">
      <c r="A105">
        <v>29</v>
      </c>
      <c r="B105">
        <v>1</v>
      </c>
      <c r="C105">
        <v>1</v>
      </c>
      <c r="D105">
        <v>10</v>
      </c>
      <c r="E105">
        <v>519.13199999999995</v>
      </c>
      <c r="F105">
        <v>0</v>
      </c>
      <c r="G105">
        <v>204</v>
      </c>
      <c r="H105" t="b">
        <v>0</v>
      </c>
      <c r="I105">
        <v>71.022727272727195</v>
      </c>
      <c r="J105">
        <v>0.83333333333333304</v>
      </c>
      <c r="K105">
        <v>1.2</v>
      </c>
      <c r="L105">
        <v>0.36666666666666597</v>
      </c>
      <c r="M105">
        <f t="shared" si="5"/>
        <v>15573.96</v>
      </c>
      <c r="N105">
        <f t="shared" si="6"/>
        <v>499.99999999999812</v>
      </c>
      <c r="O105" s="3">
        <f t="shared" si="7"/>
        <v>31.147920000000116</v>
      </c>
      <c r="P105">
        <f t="shared" si="8"/>
        <v>0.35511363636363596</v>
      </c>
    </row>
    <row r="106" spans="1:16" x14ac:dyDescent="0.45">
      <c r="A106">
        <v>39</v>
      </c>
      <c r="B106">
        <v>1</v>
      </c>
      <c r="C106">
        <v>1</v>
      </c>
      <c r="D106">
        <v>10</v>
      </c>
      <c r="E106">
        <v>476.91</v>
      </c>
      <c r="F106">
        <v>0</v>
      </c>
      <c r="G106">
        <v>209</v>
      </c>
      <c r="H106" t="b">
        <v>0</v>
      </c>
      <c r="I106">
        <v>70.521861777150903</v>
      </c>
      <c r="J106">
        <v>0.53333333333333299</v>
      </c>
      <c r="K106">
        <v>0.6</v>
      </c>
      <c r="L106">
        <v>0.233333333333333</v>
      </c>
      <c r="M106">
        <f t="shared" si="5"/>
        <v>14307.300000000001</v>
      </c>
      <c r="N106">
        <f t="shared" si="6"/>
        <v>499.99999999999972</v>
      </c>
      <c r="O106" s="3">
        <f t="shared" si="7"/>
        <v>28.614600000000017</v>
      </c>
      <c r="P106">
        <f t="shared" si="8"/>
        <v>0.35260930888575454</v>
      </c>
    </row>
    <row r="107" spans="1:16" x14ac:dyDescent="0.45">
      <c r="A107">
        <v>49</v>
      </c>
      <c r="B107">
        <v>1</v>
      </c>
      <c r="C107">
        <v>1</v>
      </c>
      <c r="D107">
        <v>10</v>
      </c>
      <c r="E107">
        <v>413.08199999999999</v>
      </c>
      <c r="F107">
        <v>0</v>
      </c>
      <c r="G107">
        <v>169</v>
      </c>
      <c r="H107" t="b">
        <v>0</v>
      </c>
      <c r="I107">
        <v>74.738415545590399</v>
      </c>
      <c r="J107">
        <v>0.63333333333333297</v>
      </c>
      <c r="K107">
        <v>1.3333333333333299</v>
      </c>
      <c r="L107">
        <v>0.233333333333333</v>
      </c>
      <c r="M107">
        <f t="shared" si="5"/>
        <v>12392.46</v>
      </c>
      <c r="N107">
        <f t="shared" si="6"/>
        <v>499.99999999999909</v>
      </c>
      <c r="O107" s="3">
        <f t="shared" si="7"/>
        <v>24.784920000000042</v>
      </c>
      <c r="P107">
        <f t="shared" si="8"/>
        <v>0.37369207772795199</v>
      </c>
    </row>
    <row r="108" spans="1:16" x14ac:dyDescent="0.45">
      <c r="A108">
        <v>59</v>
      </c>
      <c r="B108">
        <v>1</v>
      </c>
      <c r="C108">
        <v>1</v>
      </c>
      <c r="D108">
        <v>10</v>
      </c>
      <c r="E108">
        <v>416.87</v>
      </c>
      <c r="F108">
        <v>0</v>
      </c>
      <c r="G108">
        <v>155</v>
      </c>
      <c r="H108" t="b">
        <v>0</v>
      </c>
      <c r="I108">
        <v>76.335877862595396</v>
      </c>
      <c r="J108">
        <v>0.5</v>
      </c>
      <c r="K108">
        <v>1.43333333333333</v>
      </c>
      <c r="L108">
        <v>0.2</v>
      </c>
      <c r="M108">
        <f t="shared" si="5"/>
        <v>12506.1</v>
      </c>
      <c r="N108">
        <f t="shared" si="6"/>
        <v>499.99999999999926</v>
      </c>
      <c r="O108" s="3">
        <f t="shared" si="7"/>
        <v>25.012200000000039</v>
      </c>
      <c r="P108">
        <f t="shared" si="8"/>
        <v>0.38167938931297696</v>
      </c>
    </row>
    <row r="109" spans="1:16" x14ac:dyDescent="0.45">
      <c r="A109">
        <v>69</v>
      </c>
      <c r="B109">
        <v>1</v>
      </c>
      <c r="C109">
        <v>1</v>
      </c>
      <c r="D109">
        <v>10</v>
      </c>
      <c r="E109">
        <v>343.94600000000003</v>
      </c>
      <c r="F109">
        <v>0</v>
      </c>
      <c r="G109">
        <v>146</v>
      </c>
      <c r="H109" t="b">
        <v>0</v>
      </c>
      <c r="I109">
        <v>77.399380804953495</v>
      </c>
      <c r="J109">
        <v>1.13333333333333</v>
      </c>
      <c r="K109">
        <v>3.6666666666666599</v>
      </c>
      <c r="L109">
        <v>0.43333333333333302</v>
      </c>
      <c r="M109">
        <f t="shared" si="5"/>
        <v>10318.380000000001</v>
      </c>
      <c r="N109">
        <f t="shared" si="6"/>
        <v>499.99999999999829</v>
      </c>
      <c r="O109" s="3">
        <f t="shared" si="7"/>
        <v>20.636760000000073</v>
      </c>
      <c r="P109">
        <f t="shared" si="8"/>
        <v>0.3869969040247675</v>
      </c>
    </row>
    <row r="110" spans="1:16" x14ac:dyDescent="0.45">
      <c r="A110">
        <v>79</v>
      </c>
      <c r="B110">
        <v>1</v>
      </c>
      <c r="C110">
        <v>1</v>
      </c>
      <c r="D110">
        <v>10</v>
      </c>
      <c r="E110">
        <v>366.61200000000002</v>
      </c>
      <c r="F110">
        <v>0</v>
      </c>
      <c r="G110">
        <v>137</v>
      </c>
      <c r="H110" t="b">
        <v>0</v>
      </c>
      <c r="I110">
        <v>78.492935635792705</v>
      </c>
      <c r="J110">
        <v>0.43333333333333302</v>
      </c>
      <c r="K110">
        <v>1.06666666666666</v>
      </c>
      <c r="L110">
        <v>0.16666666666666599</v>
      </c>
      <c r="M110">
        <f t="shared" si="5"/>
        <v>10998.36</v>
      </c>
      <c r="N110">
        <f t="shared" si="6"/>
        <v>499.99999999999778</v>
      </c>
      <c r="O110" s="3">
        <f t="shared" si="7"/>
        <v>21.996720000000099</v>
      </c>
      <c r="P110">
        <f t="shared" si="8"/>
        <v>0.39246467817896352</v>
      </c>
    </row>
    <row r="111" spans="1:16" x14ac:dyDescent="0.45">
      <c r="A111">
        <v>89</v>
      </c>
      <c r="B111">
        <v>1</v>
      </c>
      <c r="C111">
        <v>1</v>
      </c>
      <c r="D111">
        <v>10</v>
      </c>
      <c r="E111">
        <v>368.69200000000001</v>
      </c>
      <c r="F111">
        <v>0</v>
      </c>
      <c r="G111">
        <v>133</v>
      </c>
      <c r="H111" t="b">
        <v>0</v>
      </c>
      <c r="I111">
        <v>78.988941548183206</v>
      </c>
      <c r="J111">
        <v>0.63333333333333297</v>
      </c>
      <c r="K111">
        <v>3.6333333333333302</v>
      </c>
      <c r="L111">
        <v>0.233333333333333</v>
      </c>
      <c r="M111">
        <f t="shared" si="5"/>
        <v>11060.76</v>
      </c>
      <c r="N111">
        <f t="shared" si="6"/>
        <v>499.99999999999869</v>
      </c>
      <c r="O111" s="3">
        <f t="shared" si="7"/>
        <v>22.121520000000057</v>
      </c>
      <c r="P111">
        <f t="shared" si="8"/>
        <v>0.39494470774091606</v>
      </c>
    </row>
    <row r="112" spans="1:16" x14ac:dyDescent="0.45">
      <c r="A112">
        <v>0</v>
      </c>
      <c r="B112">
        <v>1</v>
      </c>
      <c r="C112">
        <v>5</v>
      </c>
      <c r="D112">
        <v>10</v>
      </c>
      <c r="E112">
        <v>904.20600000000002</v>
      </c>
      <c r="F112">
        <v>0</v>
      </c>
      <c r="G112">
        <v>252</v>
      </c>
      <c r="H112" t="b">
        <v>0</v>
      </c>
      <c r="I112">
        <v>66.489361702127596</v>
      </c>
      <c r="J112">
        <v>1.1000000000000001</v>
      </c>
      <c r="K112">
        <v>0</v>
      </c>
      <c r="L112">
        <v>0.36666666666666597</v>
      </c>
      <c r="M112">
        <f t="shared" si="5"/>
        <v>27126.18</v>
      </c>
      <c r="N112">
        <f t="shared" si="6"/>
        <v>499.99999999999847</v>
      </c>
      <c r="O112" s="3">
        <f t="shared" si="7"/>
        <v>54.252360000000166</v>
      </c>
      <c r="P112">
        <f t="shared" si="8"/>
        <v>0.33244680851063796</v>
      </c>
    </row>
    <row r="113" spans="1:16" x14ac:dyDescent="0.45">
      <c r="A113">
        <v>0</v>
      </c>
      <c r="B113">
        <v>1</v>
      </c>
      <c r="C113">
        <v>5</v>
      </c>
      <c r="D113">
        <v>10</v>
      </c>
      <c r="E113">
        <v>882.58799999999997</v>
      </c>
      <c r="F113">
        <v>0</v>
      </c>
      <c r="G113">
        <v>312</v>
      </c>
      <c r="H113" t="b">
        <v>0</v>
      </c>
      <c r="I113">
        <v>61.576354679802897</v>
      </c>
      <c r="J113">
        <v>1.2</v>
      </c>
      <c r="K113">
        <v>0</v>
      </c>
      <c r="L113">
        <v>0.36666666666666597</v>
      </c>
      <c r="M113">
        <f t="shared" si="5"/>
        <v>26477.64</v>
      </c>
      <c r="N113">
        <f t="shared" si="6"/>
        <v>499.99999999999864</v>
      </c>
      <c r="O113" s="3">
        <f t="shared" si="7"/>
        <v>52.955280000000144</v>
      </c>
      <c r="P113">
        <f t="shared" si="8"/>
        <v>0.30788177339901446</v>
      </c>
    </row>
    <row r="114" spans="1:16" x14ac:dyDescent="0.45">
      <c r="A114">
        <v>5</v>
      </c>
      <c r="B114">
        <v>1</v>
      </c>
      <c r="C114">
        <v>5</v>
      </c>
      <c r="D114">
        <v>10</v>
      </c>
      <c r="E114">
        <v>638.56200000000001</v>
      </c>
      <c r="F114">
        <v>0</v>
      </c>
      <c r="G114">
        <v>438</v>
      </c>
      <c r="H114" t="b">
        <v>0</v>
      </c>
      <c r="I114">
        <v>53.304904051172699</v>
      </c>
      <c r="J114">
        <v>1.06666666666666</v>
      </c>
      <c r="K114">
        <v>0.4</v>
      </c>
      <c r="L114">
        <v>0.4</v>
      </c>
      <c r="M114">
        <f t="shared" si="5"/>
        <v>19156.86</v>
      </c>
      <c r="N114">
        <f t="shared" si="6"/>
        <v>499.99999999999977</v>
      </c>
      <c r="O114" s="3">
        <f t="shared" si="7"/>
        <v>38.313720000000018</v>
      </c>
      <c r="P114">
        <f t="shared" si="8"/>
        <v>0.26652452025586348</v>
      </c>
    </row>
    <row r="115" spans="1:16" x14ac:dyDescent="0.45">
      <c r="A115">
        <v>15</v>
      </c>
      <c r="B115">
        <v>1</v>
      </c>
      <c r="C115">
        <v>5</v>
      </c>
      <c r="D115">
        <v>10</v>
      </c>
      <c r="E115">
        <v>401.492957746478</v>
      </c>
      <c r="F115">
        <v>0</v>
      </c>
      <c r="G115">
        <v>500</v>
      </c>
      <c r="H115" t="b">
        <v>1</v>
      </c>
      <c r="I115">
        <v>46.004319654427597</v>
      </c>
      <c r="J115">
        <v>0.7</v>
      </c>
      <c r="K115">
        <v>0.96666666666666601</v>
      </c>
      <c r="L115">
        <v>0.16666666666666599</v>
      </c>
      <c r="M115">
        <f t="shared" si="5"/>
        <v>12044.78873239434</v>
      </c>
      <c r="N115">
        <f t="shared" si="6"/>
        <v>425.99999999999909</v>
      </c>
      <c r="O115" s="3">
        <f t="shared" si="7"/>
        <v>28.274151953977384</v>
      </c>
      <c r="P115">
        <f t="shared" si="8"/>
        <v>0.23002159827213797</v>
      </c>
    </row>
    <row r="116" spans="1:16" x14ac:dyDescent="0.45">
      <c r="A116">
        <v>25</v>
      </c>
      <c r="B116">
        <v>1</v>
      </c>
      <c r="C116">
        <v>5</v>
      </c>
      <c r="D116">
        <v>10</v>
      </c>
      <c r="E116">
        <v>256.87692307692299</v>
      </c>
      <c r="F116">
        <v>0</v>
      </c>
      <c r="G116">
        <v>500</v>
      </c>
      <c r="H116" t="b">
        <v>1</v>
      </c>
      <c r="I116">
        <v>43.820224719101098</v>
      </c>
      <c r="J116">
        <v>0.86666666666666603</v>
      </c>
      <c r="K116">
        <v>1.13333333333333</v>
      </c>
      <c r="L116">
        <v>0.4</v>
      </c>
      <c r="M116">
        <f t="shared" si="5"/>
        <v>7706.3076923076896</v>
      </c>
      <c r="N116">
        <f t="shared" si="6"/>
        <v>389.9999999999996</v>
      </c>
      <c r="O116" s="3">
        <f t="shared" si="7"/>
        <v>19.759763313609479</v>
      </c>
      <c r="P116">
        <f t="shared" si="8"/>
        <v>0.21910112359550549</v>
      </c>
    </row>
    <row r="117" spans="1:16" x14ac:dyDescent="0.45">
      <c r="A117">
        <v>35</v>
      </c>
      <c r="B117">
        <v>1</v>
      </c>
      <c r="C117">
        <v>5</v>
      </c>
      <c r="D117">
        <v>10</v>
      </c>
      <c r="E117">
        <v>192.840807174887</v>
      </c>
      <c r="F117">
        <v>0</v>
      </c>
      <c r="G117">
        <v>500</v>
      </c>
      <c r="H117" t="b">
        <v>1</v>
      </c>
      <c r="I117">
        <v>47.1458773784355</v>
      </c>
      <c r="J117">
        <v>0.4</v>
      </c>
      <c r="K117">
        <v>0.7</v>
      </c>
      <c r="L117">
        <v>0.1</v>
      </c>
      <c r="M117">
        <f t="shared" si="5"/>
        <v>5785.2242152466097</v>
      </c>
      <c r="N117">
        <f t="shared" si="6"/>
        <v>445.99999999999966</v>
      </c>
      <c r="O117" s="3">
        <f t="shared" si="7"/>
        <v>12.971354742705413</v>
      </c>
      <c r="P117">
        <f t="shared" si="8"/>
        <v>0.23572938689217751</v>
      </c>
    </row>
    <row r="118" spans="1:16" x14ac:dyDescent="0.45">
      <c r="A118">
        <v>45</v>
      </c>
      <c r="B118">
        <v>1</v>
      </c>
      <c r="C118">
        <v>5</v>
      </c>
      <c r="D118">
        <v>10</v>
      </c>
      <c r="E118">
        <v>156.77000000000001</v>
      </c>
      <c r="F118">
        <v>0</v>
      </c>
      <c r="G118">
        <v>463</v>
      </c>
      <c r="H118" t="b">
        <v>0</v>
      </c>
      <c r="I118">
        <v>51.921079958463103</v>
      </c>
      <c r="J118">
        <v>0.93333333333333302</v>
      </c>
      <c r="K118">
        <v>2.43333333333333</v>
      </c>
      <c r="L118">
        <v>0.56666666666666599</v>
      </c>
      <c r="M118">
        <f t="shared" si="5"/>
        <v>4703.1000000000004</v>
      </c>
      <c r="N118">
        <f t="shared" si="6"/>
        <v>499.99999999999932</v>
      </c>
      <c r="O118" s="3">
        <f t="shared" si="7"/>
        <v>9.4062000000000143</v>
      </c>
      <c r="P118">
        <f t="shared" si="8"/>
        <v>0.25960539979231551</v>
      </c>
    </row>
    <row r="119" spans="1:16" x14ac:dyDescent="0.45">
      <c r="A119">
        <v>55</v>
      </c>
      <c r="B119">
        <v>1</v>
      </c>
      <c r="C119">
        <v>5</v>
      </c>
      <c r="D119">
        <v>10</v>
      </c>
      <c r="E119">
        <v>129.16</v>
      </c>
      <c r="F119">
        <v>0</v>
      </c>
      <c r="G119">
        <v>350</v>
      </c>
      <c r="H119" t="b">
        <v>0</v>
      </c>
      <c r="I119">
        <v>58.823529411764703</v>
      </c>
      <c r="J119">
        <v>0.66666666666666596</v>
      </c>
      <c r="K119">
        <v>3.86666666666666</v>
      </c>
      <c r="L119">
        <v>0.33333333333333298</v>
      </c>
      <c r="M119">
        <f t="shared" si="5"/>
        <v>3874.7999999999997</v>
      </c>
      <c r="N119">
        <f t="shared" si="6"/>
        <v>500</v>
      </c>
      <c r="O119" s="3">
        <f t="shared" si="7"/>
        <v>7.7495999999999992</v>
      </c>
      <c r="P119">
        <f t="shared" si="8"/>
        <v>0.29411764705882354</v>
      </c>
    </row>
    <row r="120" spans="1:16" x14ac:dyDescent="0.45">
      <c r="A120">
        <v>65</v>
      </c>
      <c r="B120">
        <v>1</v>
      </c>
      <c r="C120">
        <v>5</v>
      </c>
      <c r="D120">
        <v>10</v>
      </c>
      <c r="E120">
        <v>127.018</v>
      </c>
      <c r="F120">
        <v>0</v>
      </c>
      <c r="G120">
        <v>322</v>
      </c>
      <c r="H120" t="b">
        <v>0</v>
      </c>
      <c r="I120">
        <v>60.8272506082725</v>
      </c>
      <c r="J120">
        <v>0.9</v>
      </c>
      <c r="K120">
        <v>2.7666666666666599</v>
      </c>
      <c r="L120">
        <v>0.46666666666666601</v>
      </c>
      <c r="M120">
        <f t="shared" si="5"/>
        <v>3810.54</v>
      </c>
      <c r="N120">
        <f t="shared" si="6"/>
        <v>499.99999999999983</v>
      </c>
      <c r="O120" s="3">
        <f t="shared" si="7"/>
        <v>7.6210800000000027</v>
      </c>
      <c r="P120">
        <f t="shared" si="8"/>
        <v>0.30413625304136249</v>
      </c>
    </row>
    <row r="121" spans="1:16" x14ac:dyDescent="0.45">
      <c r="A121">
        <v>75</v>
      </c>
      <c r="B121">
        <v>1</v>
      </c>
      <c r="C121">
        <v>5</v>
      </c>
      <c r="D121">
        <v>10</v>
      </c>
      <c r="E121">
        <v>110.386</v>
      </c>
      <c r="F121">
        <v>0</v>
      </c>
      <c r="G121">
        <v>260</v>
      </c>
      <c r="H121" t="b">
        <v>0</v>
      </c>
      <c r="I121">
        <v>65.789473684210506</v>
      </c>
      <c r="J121">
        <v>0.5</v>
      </c>
      <c r="K121">
        <v>2.1</v>
      </c>
      <c r="L121">
        <v>0.266666666666666</v>
      </c>
      <c r="M121">
        <f t="shared" si="5"/>
        <v>3311.58</v>
      </c>
      <c r="N121">
        <f t="shared" si="6"/>
        <v>499.9999999999996</v>
      </c>
      <c r="O121" s="3">
        <f t="shared" si="7"/>
        <v>6.6231600000000048</v>
      </c>
      <c r="P121">
        <f t="shared" si="8"/>
        <v>0.32894736842105254</v>
      </c>
    </row>
    <row r="122" spans="1:16" x14ac:dyDescent="0.45">
      <c r="A122">
        <v>85</v>
      </c>
      <c r="B122">
        <v>1</v>
      </c>
      <c r="C122">
        <v>5</v>
      </c>
      <c r="D122">
        <v>10</v>
      </c>
      <c r="E122">
        <v>113.998</v>
      </c>
      <c r="F122">
        <v>0</v>
      </c>
      <c r="G122">
        <v>261</v>
      </c>
      <c r="H122" t="b">
        <v>0</v>
      </c>
      <c r="I122">
        <v>65.703022339027598</v>
      </c>
      <c r="J122">
        <v>0.8</v>
      </c>
      <c r="K122">
        <v>4.5333333333333297</v>
      </c>
      <c r="L122">
        <v>0.266666666666666</v>
      </c>
      <c r="M122">
        <f t="shared" si="5"/>
        <v>3419.94</v>
      </c>
      <c r="N122">
        <f t="shared" si="6"/>
        <v>499.99999999999994</v>
      </c>
      <c r="O122" s="3">
        <f t="shared" si="7"/>
        <v>6.8398800000000008</v>
      </c>
      <c r="P122">
        <f t="shared" si="8"/>
        <v>0.32851511169513797</v>
      </c>
    </row>
    <row r="123" spans="1:16" x14ac:dyDescent="0.45">
      <c r="A123">
        <v>0</v>
      </c>
      <c r="B123">
        <v>1</v>
      </c>
      <c r="C123">
        <v>10</v>
      </c>
      <c r="D123">
        <v>10</v>
      </c>
      <c r="E123">
        <v>644.60805084745698</v>
      </c>
      <c r="F123">
        <v>0</v>
      </c>
      <c r="G123">
        <v>500</v>
      </c>
      <c r="H123" t="b">
        <v>1</v>
      </c>
      <c r="I123">
        <v>48.559670781892997</v>
      </c>
      <c r="J123">
        <v>0.46666666666666601</v>
      </c>
      <c r="K123">
        <v>0</v>
      </c>
      <c r="L123">
        <v>0.133333333333333</v>
      </c>
      <c r="M123">
        <f t="shared" si="5"/>
        <v>19338.241525423709</v>
      </c>
      <c r="N123">
        <f t="shared" si="6"/>
        <v>471.99999999999994</v>
      </c>
      <c r="O123" s="3">
        <f t="shared" si="7"/>
        <v>40.970850689457016</v>
      </c>
      <c r="P123">
        <f t="shared" si="8"/>
        <v>0.242798353909465</v>
      </c>
    </row>
    <row r="124" spans="1:16" x14ac:dyDescent="0.45">
      <c r="A124">
        <v>0</v>
      </c>
      <c r="B124">
        <v>1</v>
      </c>
      <c r="C124">
        <v>10</v>
      </c>
      <c r="D124">
        <v>10</v>
      </c>
      <c r="E124">
        <v>604.94523326572005</v>
      </c>
      <c r="F124">
        <v>0</v>
      </c>
      <c r="G124">
        <v>500</v>
      </c>
      <c r="H124" t="b">
        <v>1</v>
      </c>
      <c r="I124">
        <v>49.647532729103702</v>
      </c>
      <c r="J124">
        <v>0.73333333333333295</v>
      </c>
      <c r="K124">
        <v>0</v>
      </c>
      <c r="L124">
        <v>0.33333333333333298</v>
      </c>
      <c r="M124">
        <f t="shared" si="5"/>
        <v>18148.356997971601</v>
      </c>
      <c r="N124">
        <f t="shared" si="6"/>
        <v>492.99999999999943</v>
      </c>
      <c r="O124" s="3">
        <f t="shared" si="7"/>
        <v>36.812083160185843</v>
      </c>
      <c r="P124">
        <f t="shared" si="8"/>
        <v>0.2482376636455185</v>
      </c>
    </row>
    <row r="125" spans="1:16" x14ac:dyDescent="0.45">
      <c r="A125">
        <v>0</v>
      </c>
      <c r="B125">
        <v>1</v>
      </c>
      <c r="C125">
        <v>10</v>
      </c>
      <c r="D125">
        <v>10</v>
      </c>
      <c r="E125">
        <v>603.75400000000002</v>
      </c>
      <c r="F125">
        <v>0</v>
      </c>
      <c r="G125">
        <v>474</v>
      </c>
      <c r="H125" t="b">
        <v>0</v>
      </c>
      <c r="I125">
        <v>51.3347022587268</v>
      </c>
      <c r="J125">
        <v>0.76666666666666605</v>
      </c>
      <c r="K125">
        <v>0</v>
      </c>
      <c r="L125">
        <v>0.3</v>
      </c>
      <c r="M125">
        <f t="shared" si="5"/>
        <v>18112.62</v>
      </c>
      <c r="N125">
        <f t="shared" si="6"/>
        <v>499.99999999999812</v>
      </c>
      <c r="O125" s="3">
        <f t="shared" si="7"/>
        <v>36.225240000000134</v>
      </c>
      <c r="P125">
        <f t="shared" si="8"/>
        <v>0.25667351129363403</v>
      </c>
    </row>
    <row r="126" spans="1:16" x14ac:dyDescent="0.45">
      <c r="A126">
        <v>10</v>
      </c>
      <c r="B126">
        <v>1</v>
      </c>
      <c r="C126">
        <v>10</v>
      </c>
      <c r="D126">
        <v>10</v>
      </c>
      <c r="E126">
        <v>403.73195876288599</v>
      </c>
      <c r="F126">
        <v>0</v>
      </c>
      <c r="G126">
        <v>500</v>
      </c>
      <c r="H126" t="b">
        <v>1</v>
      </c>
      <c r="I126">
        <v>36.788874841972103</v>
      </c>
      <c r="J126">
        <v>0.76666666666666605</v>
      </c>
      <c r="K126">
        <v>0.56666666666666599</v>
      </c>
      <c r="L126">
        <v>0.233333333333333</v>
      </c>
      <c r="M126">
        <f t="shared" si="5"/>
        <v>12111.958762886579</v>
      </c>
      <c r="N126">
        <f t="shared" si="6"/>
        <v>290.99999999999898</v>
      </c>
      <c r="O126" s="3">
        <f t="shared" si="7"/>
        <v>41.621851418854369</v>
      </c>
      <c r="P126">
        <f t="shared" si="8"/>
        <v>0.18394437420986051</v>
      </c>
    </row>
    <row r="127" spans="1:16" x14ac:dyDescent="0.45">
      <c r="A127">
        <v>20</v>
      </c>
      <c r="B127">
        <v>1</v>
      </c>
      <c r="C127">
        <v>10</v>
      </c>
      <c r="D127">
        <v>10</v>
      </c>
      <c r="E127">
        <v>243.19417475728099</v>
      </c>
      <c r="F127">
        <v>0</v>
      </c>
      <c r="G127">
        <v>500</v>
      </c>
      <c r="H127" t="b">
        <v>1</v>
      </c>
      <c r="I127">
        <v>29.178470254957499</v>
      </c>
      <c r="J127">
        <v>0.56666666666666599</v>
      </c>
      <c r="K127">
        <v>0.93333333333333302</v>
      </c>
      <c r="L127">
        <v>0.233333333333333</v>
      </c>
      <c r="M127">
        <f t="shared" si="5"/>
        <v>7295.8252427184298</v>
      </c>
      <c r="N127">
        <f t="shared" si="6"/>
        <v>205.99999999999994</v>
      </c>
      <c r="O127" s="3">
        <f t="shared" si="7"/>
        <v>35.416627391837046</v>
      </c>
      <c r="P127">
        <f t="shared" si="8"/>
        <v>0.1458923512747875</v>
      </c>
    </row>
    <row r="128" spans="1:16" x14ac:dyDescent="0.45">
      <c r="A128">
        <v>30</v>
      </c>
      <c r="B128">
        <v>1</v>
      </c>
      <c r="C128">
        <v>10</v>
      </c>
      <c r="D128">
        <v>10</v>
      </c>
      <c r="E128">
        <v>182.13875598086099</v>
      </c>
      <c r="F128">
        <v>0</v>
      </c>
      <c r="G128">
        <v>500</v>
      </c>
      <c r="H128" t="b">
        <v>1</v>
      </c>
      <c r="I128">
        <v>29.478138222849001</v>
      </c>
      <c r="J128">
        <v>0.56666666666666599</v>
      </c>
      <c r="K128">
        <v>2.4</v>
      </c>
      <c r="L128">
        <v>0.2</v>
      </c>
      <c r="M128">
        <f t="shared" si="5"/>
        <v>5464.16267942583</v>
      </c>
      <c r="N128">
        <f t="shared" si="6"/>
        <v>208.99999999999912</v>
      </c>
      <c r="O128" s="3">
        <f t="shared" si="7"/>
        <v>26.144319040315086</v>
      </c>
      <c r="P128">
        <f t="shared" si="8"/>
        <v>0.14739069111424499</v>
      </c>
    </row>
    <row r="129" spans="1:16" x14ac:dyDescent="0.45">
      <c r="A129">
        <v>40</v>
      </c>
      <c r="B129">
        <v>1</v>
      </c>
      <c r="C129">
        <v>10</v>
      </c>
      <c r="D129">
        <v>10</v>
      </c>
      <c r="E129">
        <v>141.528619528619</v>
      </c>
      <c r="F129">
        <v>0</v>
      </c>
      <c r="G129">
        <v>500</v>
      </c>
      <c r="H129" t="b">
        <v>1</v>
      </c>
      <c r="I129">
        <v>37.264742785445399</v>
      </c>
      <c r="J129">
        <v>0.6</v>
      </c>
      <c r="K129">
        <v>2.6666666666666599</v>
      </c>
      <c r="L129">
        <v>0.16666666666666599</v>
      </c>
      <c r="M129">
        <f t="shared" si="5"/>
        <v>4245.8585858585702</v>
      </c>
      <c r="N129">
        <f t="shared" si="6"/>
        <v>296.99999999999977</v>
      </c>
      <c r="O129" s="3">
        <f t="shared" si="7"/>
        <v>14.295820154405972</v>
      </c>
      <c r="P129">
        <f t="shared" si="8"/>
        <v>0.18632371392722699</v>
      </c>
    </row>
    <row r="130" spans="1:16" x14ac:dyDescent="0.45">
      <c r="A130">
        <v>50</v>
      </c>
      <c r="B130">
        <v>1</v>
      </c>
      <c r="C130">
        <v>10</v>
      </c>
      <c r="D130">
        <v>10</v>
      </c>
      <c r="E130">
        <v>113.34153846153799</v>
      </c>
      <c r="F130">
        <v>0</v>
      </c>
      <c r="G130">
        <v>500</v>
      </c>
      <c r="H130" t="b">
        <v>1</v>
      </c>
      <c r="I130">
        <v>39.393939393939299</v>
      </c>
      <c r="J130">
        <v>0.86666666666666603</v>
      </c>
      <c r="K130">
        <v>3.6333333333333302</v>
      </c>
      <c r="L130">
        <v>0.4</v>
      </c>
      <c r="M130">
        <f t="shared" ref="M130:M193" si="9">E130*30</f>
        <v>3400.2461538461398</v>
      </c>
      <c r="N130">
        <f t="shared" ref="N130:N193" si="10">((F130+G130)*(I130/100))/(1-(I130/100))</f>
        <v>324.99999999999864</v>
      </c>
      <c r="O130" s="3">
        <f t="shared" ref="O130:O193" si="11">M130/N130</f>
        <v>10.462295857988167</v>
      </c>
      <c r="P130">
        <f t="shared" si="8"/>
        <v>0.19696969696969649</v>
      </c>
    </row>
    <row r="131" spans="1:16" x14ac:dyDescent="0.45">
      <c r="A131">
        <v>60</v>
      </c>
      <c r="B131">
        <v>1</v>
      </c>
      <c r="C131">
        <v>10</v>
      </c>
      <c r="D131">
        <v>10</v>
      </c>
      <c r="E131">
        <v>101.14476614699301</v>
      </c>
      <c r="F131">
        <v>0</v>
      </c>
      <c r="G131">
        <v>500</v>
      </c>
      <c r="H131" t="b">
        <v>1</v>
      </c>
      <c r="I131">
        <v>47.312961011591099</v>
      </c>
      <c r="J131">
        <v>0.66666666666666596</v>
      </c>
      <c r="K131">
        <v>3.7666666666666599</v>
      </c>
      <c r="L131">
        <v>0.3</v>
      </c>
      <c r="M131">
        <f t="shared" si="9"/>
        <v>3034.34298440979</v>
      </c>
      <c r="N131">
        <f t="shared" si="10"/>
        <v>448.99999999999915</v>
      </c>
      <c r="O131" s="3">
        <f t="shared" si="11"/>
        <v>6.7580021924494336</v>
      </c>
      <c r="P131">
        <f t="shared" ref="P131:P194" si="12">0.5*(I131/100)</f>
        <v>0.23656480505795549</v>
      </c>
    </row>
    <row r="132" spans="1:16" x14ac:dyDescent="0.45">
      <c r="A132">
        <v>70</v>
      </c>
      <c r="B132">
        <v>1</v>
      </c>
      <c r="C132">
        <v>10</v>
      </c>
      <c r="D132">
        <v>10</v>
      </c>
      <c r="E132">
        <v>96.817999999999998</v>
      </c>
      <c r="F132">
        <v>0</v>
      </c>
      <c r="G132">
        <v>442</v>
      </c>
      <c r="H132" t="b">
        <v>0</v>
      </c>
      <c r="I132">
        <v>53.078556263269597</v>
      </c>
      <c r="J132">
        <v>0.53333333333333299</v>
      </c>
      <c r="K132">
        <v>3.7333333333333298</v>
      </c>
      <c r="L132">
        <v>0.233333333333333</v>
      </c>
      <c r="M132">
        <f t="shared" si="9"/>
        <v>2904.54</v>
      </c>
      <c r="N132">
        <f t="shared" si="10"/>
        <v>499.99999999999909</v>
      </c>
      <c r="O132" s="3">
        <f t="shared" si="11"/>
        <v>5.8090800000000105</v>
      </c>
      <c r="P132">
        <f t="shared" si="12"/>
        <v>0.26539278131634797</v>
      </c>
    </row>
    <row r="133" spans="1:16" x14ac:dyDescent="0.45">
      <c r="A133">
        <v>80</v>
      </c>
      <c r="B133">
        <v>1</v>
      </c>
      <c r="C133">
        <v>10</v>
      </c>
      <c r="D133">
        <v>10</v>
      </c>
      <c r="E133">
        <v>87.298000000000002</v>
      </c>
      <c r="F133">
        <v>0</v>
      </c>
      <c r="G133">
        <v>388</v>
      </c>
      <c r="H133" t="b">
        <v>0</v>
      </c>
      <c r="I133">
        <v>56.306306306306297</v>
      </c>
      <c r="J133">
        <v>0.7</v>
      </c>
      <c r="K133">
        <v>5.2666666666666604</v>
      </c>
      <c r="L133">
        <v>0.1</v>
      </c>
      <c r="M133">
        <f t="shared" si="9"/>
        <v>2618.94</v>
      </c>
      <c r="N133">
        <f t="shared" si="10"/>
        <v>499.99999999999983</v>
      </c>
      <c r="O133" s="3">
        <f t="shared" si="11"/>
        <v>5.2378800000000023</v>
      </c>
      <c r="P133">
        <f t="shared" si="12"/>
        <v>0.28153153153153149</v>
      </c>
    </row>
    <row r="134" spans="1:16" x14ac:dyDescent="0.45">
      <c r="A134">
        <v>0</v>
      </c>
      <c r="B134">
        <v>5</v>
      </c>
      <c r="C134">
        <v>1</v>
      </c>
      <c r="D134">
        <v>10</v>
      </c>
      <c r="E134">
        <v>1634.002</v>
      </c>
      <c r="F134">
        <v>0</v>
      </c>
      <c r="G134">
        <v>197</v>
      </c>
      <c r="H134" t="b">
        <v>0</v>
      </c>
      <c r="I134">
        <v>71.736011477761807</v>
      </c>
      <c r="J134">
        <v>1.7333333333333301</v>
      </c>
      <c r="K134">
        <v>0</v>
      </c>
      <c r="L134">
        <v>0.7</v>
      </c>
      <c r="M134">
        <f t="shared" si="9"/>
        <v>49020.06</v>
      </c>
      <c r="N134">
        <f t="shared" si="10"/>
        <v>499.99999999999926</v>
      </c>
      <c r="O134" s="3">
        <f t="shared" si="11"/>
        <v>98.040120000000144</v>
      </c>
      <c r="P134">
        <f t="shared" si="12"/>
        <v>0.35868005738880904</v>
      </c>
    </row>
    <row r="135" spans="1:16" x14ac:dyDescent="0.45">
      <c r="A135">
        <v>0</v>
      </c>
      <c r="B135">
        <v>5</v>
      </c>
      <c r="C135">
        <v>1</v>
      </c>
      <c r="D135">
        <v>10</v>
      </c>
      <c r="E135">
        <v>1553.7819999999999</v>
      </c>
      <c r="F135">
        <v>0</v>
      </c>
      <c r="G135">
        <v>204</v>
      </c>
      <c r="H135" t="b">
        <v>0</v>
      </c>
      <c r="I135">
        <v>71.022727272727195</v>
      </c>
      <c r="J135">
        <v>1.8333333333333299</v>
      </c>
      <c r="K135">
        <v>0</v>
      </c>
      <c r="L135">
        <v>0.86666666666666603</v>
      </c>
      <c r="M135">
        <f t="shared" si="9"/>
        <v>46613.46</v>
      </c>
      <c r="N135">
        <f t="shared" si="10"/>
        <v>499.99999999999812</v>
      </c>
      <c r="O135" s="3">
        <f t="shared" si="11"/>
        <v>93.226920000000348</v>
      </c>
      <c r="P135">
        <f t="shared" si="12"/>
        <v>0.35511363636363596</v>
      </c>
    </row>
    <row r="136" spans="1:16" x14ac:dyDescent="0.45">
      <c r="A136">
        <v>9</v>
      </c>
      <c r="B136">
        <v>5</v>
      </c>
      <c r="C136">
        <v>1</v>
      </c>
      <c r="D136">
        <v>10</v>
      </c>
      <c r="E136">
        <v>1287.0219999999999</v>
      </c>
      <c r="F136">
        <v>0</v>
      </c>
      <c r="G136">
        <v>317</v>
      </c>
      <c r="H136" t="b">
        <v>0</v>
      </c>
      <c r="I136">
        <v>61.199510403916697</v>
      </c>
      <c r="J136">
        <v>1</v>
      </c>
      <c r="K136">
        <v>0.133333333333333</v>
      </c>
      <c r="L136">
        <v>0.46666666666666601</v>
      </c>
      <c r="M136">
        <f t="shared" si="9"/>
        <v>38610.659999999996</v>
      </c>
      <c r="N136">
        <f t="shared" si="10"/>
        <v>499.99999999999858</v>
      </c>
      <c r="O136" s="3">
        <f t="shared" si="11"/>
        <v>77.221320000000219</v>
      </c>
      <c r="P136">
        <f t="shared" si="12"/>
        <v>0.30599755201958351</v>
      </c>
    </row>
    <row r="137" spans="1:16" x14ac:dyDescent="0.45">
      <c r="A137">
        <v>19</v>
      </c>
      <c r="B137">
        <v>5</v>
      </c>
      <c r="C137">
        <v>1</v>
      </c>
      <c r="D137">
        <v>10</v>
      </c>
      <c r="E137">
        <v>1087.644</v>
      </c>
      <c r="F137">
        <v>0</v>
      </c>
      <c r="G137">
        <v>418</v>
      </c>
      <c r="H137" t="b">
        <v>0</v>
      </c>
      <c r="I137">
        <v>54.466230936819102</v>
      </c>
      <c r="J137">
        <v>1.0333333333333301</v>
      </c>
      <c r="K137">
        <v>0.36666666666666597</v>
      </c>
      <c r="L137">
        <v>0.4</v>
      </c>
      <c r="M137">
        <f t="shared" si="9"/>
        <v>32629.32</v>
      </c>
      <c r="N137">
        <f t="shared" si="10"/>
        <v>499.99999999999864</v>
      </c>
      <c r="O137" s="3">
        <f t="shared" si="11"/>
        <v>65.258640000000185</v>
      </c>
      <c r="P137">
        <f t="shared" si="12"/>
        <v>0.27233115468409552</v>
      </c>
    </row>
    <row r="138" spans="1:16" x14ac:dyDescent="0.45">
      <c r="A138">
        <v>29</v>
      </c>
      <c r="B138">
        <v>5</v>
      </c>
      <c r="C138">
        <v>1</v>
      </c>
      <c r="D138">
        <v>10</v>
      </c>
      <c r="E138">
        <v>997.00800000000004</v>
      </c>
      <c r="F138">
        <v>0</v>
      </c>
      <c r="G138">
        <v>460</v>
      </c>
      <c r="H138" t="b">
        <v>0</v>
      </c>
      <c r="I138">
        <v>52.0833333333333</v>
      </c>
      <c r="J138">
        <v>0.8</v>
      </c>
      <c r="K138">
        <v>0.63333333333333297</v>
      </c>
      <c r="L138">
        <v>0.36666666666666597</v>
      </c>
      <c r="M138">
        <f t="shared" si="9"/>
        <v>29910.240000000002</v>
      </c>
      <c r="N138">
        <f t="shared" si="10"/>
        <v>499.99999999999943</v>
      </c>
      <c r="O138" s="3">
        <f t="shared" si="11"/>
        <v>59.820480000000074</v>
      </c>
      <c r="P138">
        <f t="shared" si="12"/>
        <v>0.26041666666666652</v>
      </c>
    </row>
    <row r="139" spans="1:16" x14ac:dyDescent="0.45">
      <c r="A139">
        <v>39</v>
      </c>
      <c r="B139">
        <v>5</v>
      </c>
      <c r="C139">
        <v>1</v>
      </c>
      <c r="D139">
        <v>10</v>
      </c>
      <c r="E139">
        <v>986.68600000000004</v>
      </c>
      <c r="F139">
        <v>0</v>
      </c>
      <c r="G139">
        <v>466</v>
      </c>
      <c r="H139" t="b">
        <v>0</v>
      </c>
      <c r="I139">
        <v>51.759834368530001</v>
      </c>
      <c r="J139">
        <v>1.2333333333333301</v>
      </c>
      <c r="K139">
        <v>1.56666666666666</v>
      </c>
      <c r="L139">
        <v>0.53333333333333299</v>
      </c>
      <c r="M139">
        <f t="shared" si="9"/>
        <v>29600.58</v>
      </c>
      <c r="N139">
        <f t="shared" si="10"/>
        <v>499.9999999999996</v>
      </c>
      <c r="O139" s="3">
        <f t="shared" si="11"/>
        <v>59.201160000000051</v>
      </c>
      <c r="P139">
        <f t="shared" si="12"/>
        <v>0.25879917184265</v>
      </c>
    </row>
    <row r="140" spans="1:16" x14ac:dyDescent="0.45">
      <c r="A140">
        <v>49</v>
      </c>
      <c r="B140">
        <v>5</v>
      </c>
      <c r="C140">
        <v>1</v>
      </c>
      <c r="D140">
        <v>10</v>
      </c>
      <c r="E140">
        <v>925.72400000000005</v>
      </c>
      <c r="F140">
        <v>0</v>
      </c>
      <c r="G140">
        <v>415</v>
      </c>
      <c r="H140" t="b">
        <v>0</v>
      </c>
      <c r="I140">
        <v>54.644808743169399</v>
      </c>
      <c r="J140">
        <v>1.5333333333333301</v>
      </c>
      <c r="K140">
        <v>3.5</v>
      </c>
      <c r="L140">
        <v>0.66666666666666596</v>
      </c>
      <c r="M140">
        <f t="shared" si="9"/>
        <v>27771.72</v>
      </c>
      <c r="N140">
        <f t="shared" si="10"/>
        <v>500.00000000000011</v>
      </c>
      <c r="O140" s="3">
        <f t="shared" si="11"/>
        <v>55.54343999999999</v>
      </c>
      <c r="P140">
        <f t="shared" si="12"/>
        <v>0.27322404371584702</v>
      </c>
    </row>
    <row r="141" spans="1:16" x14ac:dyDescent="0.45">
      <c r="A141">
        <v>59</v>
      </c>
      <c r="B141">
        <v>5</v>
      </c>
      <c r="C141">
        <v>1</v>
      </c>
      <c r="D141">
        <v>10</v>
      </c>
      <c r="E141">
        <v>916.178</v>
      </c>
      <c r="F141">
        <v>0</v>
      </c>
      <c r="G141">
        <v>440</v>
      </c>
      <c r="H141" t="b">
        <v>0</v>
      </c>
      <c r="I141">
        <v>53.191489361702097</v>
      </c>
      <c r="J141">
        <v>0.66666666666666596</v>
      </c>
      <c r="K141">
        <v>1.36666666666666</v>
      </c>
      <c r="L141">
        <v>0.33333333333333298</v>
      </c>
      <c r="M141">
        <f t="shared" si="9"/>
        <v>27485.34</v>
      </c>
      <c r="N141">
        <f t="shared" si="10"/>
        <v>499.99999999999932</v>
      </c>
      <c r="O141" s="3">
        <f t="shared" si="11"/>
        <v>54.970680000000073</v>
      </c>
      <c r="P141">
        <f t="shared" si="12"/>
        <v>0.26595744680851047</v>
      </c>
    </row>
    <row r="142" spans="1:16" x14ac:dyDescent="0.45">
      <c r="A142">
        <v>69</v>
      </c>
      <c r="B142">
        <v>5</v>
      </c>
      <c r="C142">
        <v>1</v>
      </c>
      <c r="D142">
        <v>10</v>
      </c>
      <c r="E142">
        <v>1016.0839999999999</v>
      </c>
      <c r="F142">
        <v>0</v>
      </c>
      <c r="G142">
        <v>395</v>
      </c>
      <c r="H142" t="b">
        <v>0</v>
      </c>
      <c r="I142">
        <v>55.865921787709397</v>
      </c>
      <c r="J142">
        <v>1</v>
      </c>
      <c r="K142">
        <v>2.36666666666666</v>
      </c>
      <c r="L142">
        <v>0.4</v>
      </c>
      <c r="M142">
        <f t="shared" si="9"/>
        <v>30482.519999999997</v>
      </c>
      <c r="N142">
        <f t="shared" si="10"/>
        <v>499.9999999999979</v>
      </c>
      <c r="O142" s="3">
        <f t="shared" si="11"/>
        <v>60.965040000000251</v>
      </c>
      <c r="P142">
        <f t="shared" si="12"/>
        <v>0.27932960893854697</v>
      </c>
    </row>
    <row r="143" spans="1:16" x14ac:dyDescent="0.45">
      <c r="A143">
        <v>79</v>
      </c>
      <c r="B143">
        <v>5</v>
      </c>
      <c r="C143">
        <v>1</v>
      </c>
      <c r="D143">
        <v>10</v>
      </c>
      <c r="E143">
        <v>915.37599999999998</v>
      </c>
      <c r="F143">
        <v>0</v>
      </c>
      <c r="G143">
        <v>459</v>
      </c>
      <c r="H143" t="b">
        <v>0</v>
      </c>
      <c r="I143">
        <v>52.137643378519201</v>
      </c>
      <c r="J143">
        <v>1.56666666666666</v>
      </c>
      <c r="K143">
        <v>8.1333333333333293</v>
      </c>
      <c r="L143">
        <v>0.83333333333333304</v>
      </c>
      <c r="M143">
        <f t="shared" si="9"/>
        <v>27461.279999999999</v>
      </c>
      <c r="N143">
        <f t="shared" si="10"/>
        <v>499.99999999999829</v>
      </c>
      <c r="O143" s="3">
        <f t="shared" si="11"/>
        <v>54.922560000000182</v>
      </c>
      <c r="P143">
        <f t="shared" si="12"/>
        <v>0.26068821689259603</v>
      </c>
    </row>
    <row r="144" spans="1:16" x14ac:dyDescent="0.45">
      <c r="A144">
        <v>89</v>
      </c>
      <c r="B144">
        <v>5</v>
      </c>
      <c r="C144">
        <v>1</v>
      </c>
      <c r="D144">
        <v>10</v>
      </c>
      <c r="E144">
        <v>965.85599999999999</v>
      </c>
      <c r="F144">
        <v>0</v>
      </c>
      <c r="G144">
        <v>364</v>
      </c>
      <c r="H144" t="b">
        <v>0</v>
      </c>
      <c r="I144">
        <v>57.870370370370303</v>
      </c>
      <c r="J144">
        <v>0.83333333333333304</v>
      </c>
      <c r="K144">
        <v>4.0666666666666602</v>
      </c>
      <c r="L144">
        <v>0.36666666666666597</v>
      </c>
      <c r="M144">
        <f t="shared" si="9"/>
        <v>28975.68</v>
      </c>
      <c r="N144">
        <f t="shared" si="10"/>
        <v>499.99999999999869</v>
      </c>
      <c r="O144" s="3">
        <f t="shared" si="11"/>
        <v>57.95136000000015</v>
      </c>
      <c r="P144">
        <f t="shared" si="12"/>
        <v>0.28935185185185153</v>
      </c>
    </row>
    <row r="145" spans="1:16" x14ac:dyDescent="0.45">
      <c r="A145">
        <v>0</v>
      </c>
      <c r="B145">
        <v>5</v>
      </c>
      <c r="C145">
        <v>5</v>
      </c>
      <c r="D145">
        <v>10</v>
      </c>
      <c r="E145">
        <v>853.53</v>
      </c>
      <c r="F145">
        <v>0</v>
      </c>
      <c r="G145">
        <v>365</v>
      </c>
      <c r="H145" t="b">
        <v>0</v>
      </c>
      <c r="I145">
        <v>57.803468208092397</v>
      </c>
      <c r="J145">
        <v>1.1666666666666601</v>
      </c>
      <c r="K145">
        <v>0</v>
      </c>
      <c r="L145">
        <v>0.33333333333333298</v>
      </c>
      <c r="M145">
        <f t="shared" si="9"/>
        <v>25605.899999999998</v>
      </c>
      <c r="N145">
        <f t="shared" si="10"/>
        <v>499.99999999999829</v>
      </c>
      <c r="O145" s="3">
        <f t="shared" si="11"/>
        <v>51.211800000000167</v>
      </c>
      <c r="P145">
        <f t="shared" si="12"/>
        <v>0.28901734104046201</v>
      </c>
    </row>
    <row r="146" spans="1:16" x14ac:dyDescent="0.45">
      <c r="A146">
        <v>0</v>
      </c>
      <c r="B146">
        <v>5</v>
      </c>
      <c r="C146">
        <v>5</v>
      </c>
      <c r="D146">
        <v>10</v>
      </c>
      <c r="E146">
        <v>845.11400000000003</v>
      </c>
      <c r="F146">
        <v>0</v>
      </c>
      <c r="G146">
        <v>303</v>
      </c>
      <c r="H146" t="b">
        <v>0</v>
      </c>
      <c r="I146">
        <v>62.266500622664999</v>
      </c>
      <c r="J146">
        <v>1.7</v>
      </c>
      <c r="K146">
        <v>0</v>
      </c>
      <c r="L146">
        <v>0.73333333333333295</v>
      </c>
      <c r="M146">
        <f t="shared" si="9"/>
        <v>25353.420000000002</v>
      </c>
      <c r="N146">
        <f t="shared" si="10"/>
        <v>499.99999999999983</v>
      </c>
      <c r="O146" s="3">
        <f t="shared" si="11"/>
        <v>50.706840000000021</v>
      </c>
      <c r="P146">
        <f t="shared" si="12"/>
        <v>0.311332503113325</v>
      </c>
    </row>
    <row r="147" spans="1:16" x14ac:dyDescent="0.45">
      <c r="A147">
        <v>5</v>
      </c>
      <c r="B147">
        <v>5</v>
      </c>
      <c r="C147">
        <v>5</v>
      </c>
      <c r="D147">
        <v>10</v>
      </c>
      <c r="E147">
        <v>646.62199999999996</v>
      </c>
      <c r="F147">
        <v>0</v>
      </c>
      <c r="G147">
        <v>470</v>
      </c>
      <c r="H147" t="b">
        <v>0</v>
      </c>
      <c r="I147">
        <v>51.5463917525773</v>
      </c>
      <c r="J147">
        <v>1.3333333333333299</v>
      </c>
      <c r="K147">
        <v>0.4</v>
      </c>
      <c r="L147">
        <v>0.4</v>
      </c>
      <c r="M147">
        <f t="shared" si="9"/>
        <v>19398.66</v>
      </c>
      <c r="N147">
        <f t="shared" si="10"/>
        <v>499.99999999999966</v>
      </c>
      <c r="O147" s="3">
        <f t="shared" si="11"/>
        <v>38.797320000000028</v>
      </c>
      <c r="P147">
        <f t="shared" si="12"/>
        <v>0.25773195876288651</v>
      </c>
    </row>
    <row r="148" spans="1:16" x14ac:dyDescent="0.45">
      <c r="A148">
        <v>15</v>
      </c>
      <c r="B148">
        <v>5</v>
      </c>
      <c r="C148">
        <v>5</v>
      </c>
      <c r="D148">
        <v>10</v>
      </c>
      <c r="E148">
        <v>408.26005361930203</v>
      </c>
      <c r="F148">
        <v>0</v>
      </c>
      <c r="G148">
        <v>500</v>
      </c>
      <c r="H148" t="b">
        <v>1</v>
      </c>
      <c r="I148">
        <v>42.726231386025198</v>
      </c>
      <c r="J148">
        <v>0.63333333333333297</v>
      </c>
      <c r="K148">
        <v>0.63333333333333297</v>
      </c>
      <c r="L148">
        <v>0.3</v>
      </c>
      <c r="M148">
        <f t="shared" si="9"/>
        <v>12247.80160857906</v>
      </c>
      <c r="N148">
        <f t="shared" si="10"/>
        <v>373</v>
      </c>
      <c r="O148" s="3">
        <f t="shared" si="11"/>
        <v>32.835929245520269</v>
      </c>
      <c r="P148">
        <f t="shared" si="12"/>
        <v>0.21363115693012599</v>
      </c>
    </row>
    <row r="149" spans="1:16" x14ac:dyDescent="0.45">
      <c r="A149">
        <v>25</v>
      </c>
      <c r="B149">
        <v>5</v>
      </c>
      <c r="C149">
        <v>5</v>
      </c>
      <c r="D149">
        <v>10</v>
      </c>
      <c r="E149">
        <v>294.87074829931902</v>
      </c>
      <c r="F149">
        <v>0</v>
      </c>
      <c r="G149">
        <v>500</v>
      </c>
      <c r="H149" t="b">
        <v>1</v>
      </c>
      <c r="I149">
        <v>37.027707808564202</v>
      </c>
      <c r="J149">
        <v>0.93333333333333302</v>
      </c>
      <c r="K149">
        <v>1</v>
      </c>
      <c r="L149">
        <v>0.43333333333333302</v>
      </c>
      <c r="M149">
        <f t="shared" si="9"/>
        <v>8846.1224489795713</v>
      </c>
      <c r="N149">
        <f t="shared" si="10"/>
        <v>293.9999999999996</v>
      </c>
      <c r="O149" s="3">
        <f t="shared" si="11"/>
        <v>30.088851867277494</v>
      </c>
      <c r="P149">
        <f t="shared" si="12"/>
        <v>0.18513853904282102</v>
      </c>
    </row>
    <row r="150" spans="1:16" x14ac:dyDescent="0.45">
      <c r="A150">
        <v>35</v>
      </c>
      <c r="B150">
        <v>5</v>
      </c>
      <c r="C150">
        <v>5</v>
      </c>
      <c r="D150">
        <v>10</v>
      </c>
      <c r="E150">
        <v>241.72702702702699</v>
      </c>
      <c r="F150">
        <v>0</v>
      </c>
      <c r="G150">
        <v>500</v>
      </c>
      <c r="H150" t="b">
        <v>1</v>
      </c>
      <c r="I150">
        <v>42.528735632183903</v>
      </c>
      <c r="J150">
        <v>0.83333333333333304</v>
      </c>
      <c r="K150">
        <v>1.4</v>
      </c>
      <c r="L150">
        <v>0.36666666666666597</v>
      </c>
      <c r="M150">
        <f t="shared" si="9"/>
        <v>7251.8108108108099</v>
      </c>
      <c r="N150">
        <f t="shared" si="10"/>
        <v>369.99999999999989</v>
      </c>
      <c r="O150" s="3">
        <f t="shared" si="11"/>
        <v>19.599488677867061</v>
      </c>
      <c r="P150">
        <f t="shared" si="12"/>
        <v>0.2126436781609195</v>
      </c>
    </row>
    <row r="151" spans="1:16" x14ac:dyDescent="0.45">
      <c r="A151">
        <v>45</v>
      </c>
      <c r="B151">
        <v>5</v>
      </c>
      <c r="C151">
        <v>5</v>
      </c>
      <c r="D151">
        <v>10</v>
      </c>
      <c r="E151">
        <v>213.57602339181199</v>
      </c>
      <c r="F151">
        <v>0</v>
      </c>
      <c r="G151">
        <v>500</v>
      </c>
      <c r="H151" t="b">
        <v>1</v>
      </c>
      <c r="I151">
        <v>40.6175771971496</v>
      </c>
      <c r="J151">
        <v>1.2666666666666599</v>
      </c>
      <c r="K151">
        <v>1.7333333333333301</v>
      </c>
      <c r="L151">
        <v>0.6</v>
      </c>
      <c r="M151">
        <f t="shared" si="9"/>
        <v>6407.2807017543601</v>
      </c>
      <c r="N151">
        <f t="shared" si="10"/>
        <v>341.99999999999943</v>
      </c>
      <c r="O151" s="3">
        <f t="shared" si="11"/>
        <v>18.734738894018626</v>
      </c>
      <c r="P151">
        <f t="shared" si="12"/>
        <v>0.20308788598574801</v>
      </c>
    </row>
    <row r="152" spans="1:16" x14ac:dyDescent="0.45">
      <c r="A152">
        <v>55</v>
      </c>
      <c r="B152">
        <v>5</v>
      </c>
      <c r="C152">
        <v>5</v>
      </c>
      <c r="D152">
        <v>10</v>
      </c>
      <c r="E152">
        <v>198.442731277533</v>
      </c>
      <c r="F152">
        <v>0</v>
      </c>
      <c r="G152">
        <v>500</v>
      </c>
      <c r="H152" t="b">
        <v>1</v>
      </c>
      <c r="I152">
        <v>47.589098532494702</v>
      </c>
      <c r="J152">
        <v>0.63333333333333297</v>
      </c>
      <c r="K152">
        <v>2.2333333333333298</v>
      </c>
      <c r="L152">
        <v>0.2</v>
      </c>
      <c r="M152">
        <f t="shared" si="9"/>
        <v>5953.2819383259903</v>
      </c>
      <c r="N152">
        <f t="shared" si="10"/>
        <v>453.99999999999892</v>
      </c>
      <c r="O152" s="3">
        <f t="shared" si="11"/>
        <v>13.112955811290758</v>
      </c>
      <c r="P152">
        <f t="shared" si="12"/>
        <v>0.2379454926624735</v>
      </c>
    </row>
    <row r="153" spans="1:16" x14ac:dyDescent="0.45">
      <c r="A153">
        <v>65</v>
      </c>
      <c r="B153">
        <v>5</v>
      </c>
      <c r="C153">
        <v>5</v>
      </c>
      <c r="D153">
        <v>10</v>
      </c>
      <c r="E153">
        <v>197.898706896551</v>
      </c>
      <c r="F153">
        <v>0</v>
      </c>
      <c r="G153">
        <v>500</v>
      </c>
      <c r="H153" t="b">
        <v>1</v>
      </c>
      <c r="I153">
        <v>48.132780082987502</v>
      </c>
      <c r="J153">
        <v>0.83333333333333304</v>
      </c>
      <c r="K153">
        <v>3.7333333333333298</v>
      </c>
      <c r="L153">
        <v>0.5</v>
      </c>
      <c r="M153">
        <f t="shared" si="9"/>
        <v>5936.9612068965298</v>
      </c>
      <c r="N153">
        <f t="shared" si="10"/>
        <v>463.99999999999909</v>
      </c>
      <c r="O153" s="3">
        <f t="shared" si="11"/>
        <v>12.795175014863236</v>
      </c>
      <c r="P153">
        <f t="shared" si="12"/>
        <v>0.24066390041493751</v>
      </c>
    </row>
    <row r="154" spans="1:16" x14ac:dyDescent="0.45">
      <c r="A154">
        <v>75</v>
      </c>
      <c r="B154">
        <v>5</v>
      </c>
      <c r="C154">
        <v>5</v>
      </c>
      <c r="D154">
        <v>10</v>
      </c>
      <c r="E154">
        <v>187.324618736383</v>
      </c>
      <c r="F154">
        <v>0</v>
      </c>
      <c r="G154">
        <v>500</v>
      </c>
      <c r="H154" t="b">
        <v>1</v>
      </c>
      <c r="I154">
        <v>47.8623566214807</v>
      </c>
      <c r="J154">
        <v>0.66666666666666596</v>
      </c>
      <c r="K154">
        <v>2.2000000000000002</v>
      </c>
      <c r="L154">
        <v>0.7</v>
      </c>
      <c r="M154">
        <f t="shared" si="9"/>
        <v>5619.7385620914902</v>
      </c>
      <c r="N154">
        <f t="shared" si="10"/>
        <v>458.99999999999989</v>
      </c>
      <c r="O154" s="3">
        <f t="shared" si="11"/>
        <v>12.243439133096931</v>
      </c>
      <c r="P154">
        <f t="shared" si="12"/>
        <v>0.2393117831074035</v>
      </c>
    </row>
    <row r="155" spans="1:16" x14ac:dyDescent="0.45">
      <c r="A155">
        <v>85</v>
      </c>
      <c r="B155">
        <v>5</v>
      </c>
      <c r="C155">
        <v>5</v>
      </c>
      <c r="D155">
        <v>10</v>
      </c>
      <c r="E155">
        <v>173.57</v>
      </c>
      <c r="F155">
        <v>0</v>
      </c>
      <c r="G155">
        <v>490</v>
      </c>
      <c r="H155" t="b">
        <v>0</v>
      </c>
      <c r="I155">
        <v>50.505050505050498</v>
      </c>
      <c r="J155">
        <v>0.96666666666666601</v>
      </c>
      <c r="K155">
        <v>3.4</v>
      </c>
      <c r="L155">
        <v>0.4</v>
      </c>
      <c r="M155">
        <f t="shared" si="9"/>
        <v>5207.0999999999995</v>
      </c>
      <c r="N155">
        <f t="shared" si="10"/>
        <v>499.99999999999983</v>
      </c>
      <c r="O155" s="3">
        <f t="shared" si="11"/>
        <v>10.414200000000003</v>
      </c>
      <c r="P155">
        <f t="shared" si="12"/>
        <v>0.25252525252525249</v>
      </c>
    </row>
    <row r="156" spans="1:16" x14ac:dyDescent="0.45">
      <c r="A156">
        <v>0</v>
      </c>
      <c r="B156">
        <v>5</v>
      </c>
      <c r="C156">
        <v>10</v>
      </c>
      <c r="D156">
        <v>10</v>
      </c>
      <c r="E156">
        <v>691.17102615694102</v>
      </c>
      <c r="F156">
        <v>0</v>
      </c>
      <c r="G156">
        <v>500</v>
      </c>
      <c r="H156" t="b">
        <v>1</v>
      </c>
      <c r="I156">
        <v>49.849548645937801</v>
      </c>
      <c r="J156">
        <v>1.13333333333333</v>
      </c>
      <c r="K156">
        <v>0</v>
      </c>
      <c r="L156">
        <v>0.3</v>
      </c>
      <c r="M156">
        <f t="shared" si="9"/>
        <v>20735.130784708232</v>
      </c>
      <c r="N156">
        <f t="shared" si="10"/>
        <v>496.99999999999977</v>
      </c>
      <c r="O156" s="3">
        <f t="shared" si="11"/>
        <v>41.720585079895855</v>
      </c>
      <c r="P156">
        <f t="shared" si="12"/>
        <v>0.24924774322968901</v>
      </c>
    </row>
    <row r="157" spans="1:16" x14ac:dyDescent="0.45">
      <c r="A157">
        <v>0</v>
      </c>
      <c r="B157">
        <v>5</v>
      </c>
      <c r="C157">
        <v>10</v>
      </c>
      <c r="D157">
        <v>10</v>
      </c>
      <c r="E157">
        <v>639.30176211453704</v>
      </c>
      <c r="F157">
        <v>0</v>
      </c>
      <c r="G157">
        <v>500</v>
      </c>
      <c r="H157" t="b">
        <v>1</v>
      </c>
      <c r="I157">
        <v>47.589098532494702</v>
      </c>
      <c r="J157">
        <v>1.3333333333333299</v>
      </c>
      <c r="K157">
        <v>0</v>
      </c>
      <c r="L157">
        <v>0.46666666666666601</v>
      </c>
      <c r="M157">
        <f t="shared" si="9"/>
        <v>19179.052863436111</v>
      </c>
      <c r="N157">
        <f t="shared" si="10"/>
        <v>453.99999999999892</v>
      </c>
      <c r="O157" s="3">
        <f t="shared" si="11"/>
        <v>42.244609831357174</v>
      </c>
      <c r="P157">
        <f t="shared" si="12"/>
        <v>0.2379454926624735</v>
      </c>
    </row>
    <row r="158" spans="1:16" x14ac:dyDescent="0.45">
      <c r="A158">
        <v>0</v>
      </c>
      <c r="B158">
        <v>5</v>
      </c>
      <c r="C158">
        <v>10</v>
      </c>
      <c r="D158">
        <v>10</v>
      </c>
      <c r="E158">
        <v>612.883620689655</v>
      </c>
      <c r="F158">
        <v>0</v>
      </c>
      <c r="G158">
        <v>500</v>
      </c>
      <c r="H158" t="b">
        <v>1</v>
      </c>
      <c r="I158">
        <v>48.132780082987502</v>
      </c>
      <c r="J158">
        <v>1.3</v>
      </c>
      <c r="K158">
        <v>0</v>
      </c>
      <c r="L158">
        <v>0.43333333333333302</v>
      </c>
      <c r="M158">
        <f t="shared" si="9"/>
        <v>18386.508620689649</v>
      </c>
      <c r="N158">
        <f t="shared" si="10"/>
        <v>463.99999999999909</v>
      </c>
      <c r="O158" s="3">
        <f t="shared" si="11"/>
        <v>39.626096165279492</v>
      </c>
      <c r="P158">
        <f t="shared" si="12"/>
        <v>0.24066390041493751</v>
      </c>
    </row>
    <row r="159" spans="1:16" x14ac:dyDescent="0.45">
      <c r="A159">
        <v>10</v>
      </c>
      <c r="B159">
        <v>5</v>
      </c>
      <c r="C159">
        <v>10</v>
      </c>
      <c r="D159">
        <v>10</v>
      </c>
      <c r="E159">
        <v>378.81853281853199</v>
      </c>
      <c r="F159">
        <v>0</v>
      </c>
      <c r="G159">
        <v>500</v>
      </c>
      <c r="H159" t="b">
        <v>1</v>
      </c>
      <c r="I159">
        <v>34.123847167325401</v>
      </c>
      <c r="J159">
        <v>0.73333333333333295</v>
      </c>
      <c r="K159">
        <v>0.66666666666666596</v>
      </c>
      <c r="L159">
        <v>0.233333333333333</v>
      </c>
      <c r="M159">
        <f t="shared" si="9"/>
        <v>11364.55598455596</v>
      </c>
      <c r="N159">
        <f t="shared" si="10"/>
        <v>258.9999999999996</v>
      </c>
      <c r="O159" s="3">
        <f t="shared" si="11"/>
        <v>43.878594534965167</v>
      </c>
      <c r="P159">
        <f t="shared" si="12"/>
        <v>0.170619235836627</v>
      </c>
    </row>
    <row r="160" spans="1:16" x14ac:dyDescent="0.45">
      <c r="A160">
        <v>20</v>
      </c>
      <c r="B160">
        <v>5</v>
      </c>
      <c r="C160">
        <v>10</v>
      </c>
      <c r="D160">
        <v>10</v>
      </c>
      <c r="E160">
        <v>292.21319796954299</v>
      </c>
      <c r="F160">
        <v>0</v>
      </c>
      <c r="G160">
        <v>500</v>
      </c>
      <c r="H160" t="b">
        <v>1</v>
      </c>
      <c r="I160">
        <v>28.263988522238101</v>
      </c>
      <c r="J160">
        <v>0.76666666666666605</v>
      </c>
      <c r="K160">
        <v>0.9</v>
      </c>
      <c r="L160">
        <v>0.16666666666666599</v>
      </c>
      <c r="M160">
        <f t="shared" si="9"/>
        <v>8766.3959390862892</v>
      </c>
      <c r="N160">
        <f t="shared" si="10"/>
        <v>196.99999999999943</v>
      </c>
      <c r="O160" s="3">
        <f t="shared" si="11"/>
        <v>44.499471772011752</v>
      </c>
      <c r="P160">
        <f t="shared" si="12"/>
        <v>0.14131994261119052</v>
      </c>
    </row>
    <row r="161" spans="1:16" x14ac:dyDescent="0.45">
      <c r="A161">
        <v>30</v>
      </c>
      <c r="B161">
        <v>5</v>
      </c>
      <c r="C161">
        <v>10</v>
      </c>
      <c r="D161">
        <v>10</v>
      </c>
      <c r="E161">
        <v>207.970443349753</v>
      </c>
      <c r="F161">
        <v>0</v>
      </c>
      <c r="G161">
        <v>500</v>
      </c>
      <c r="H161" t="b">
        <v>1</v>
      </c>
      <c r="I161">
        <v>28.8762446657183</v>
      </c>
      <c r="J161">
        <v>0.93333333333333302</v>
      </c>
      <c r="K161">
        <v>3.1666666666666599</v>
      </c>
      <c r="L161">
        <v>0.43333333333333302</v>
      </c>
      <c r="M161">
        <f t="shared" si="9"/>
        <v>6239.1133004925896</v>
      </c>
      <c r="N161">
        <f t="shared" si="10"/>
        <v>202.99999999999949</v>
      </c>
      <c r="O161" s="3">
        <f t="shared" si="11"/>
        <v>30.734548278288695</v>
      </c>
      <c r="P161">
        <f t="shared" si="12"/>
        <v>0.14438122332859149</v>
      </c>
    </row>
    <row r="162" spans="1:16" x14ac:dyDescent="0.45">
      <c r="A162">
        <v>40</v>
      </c>
      <c r="B162">
        <v>5</v>
      </c>
      <c r="C162">
        <v>10</v>
      </c>
      <c r="D162">
        <v>10</v>
      </c>
      <c r="E162">
        <v>138.95435684647299</v>
      </c>
      <c r="F162">
        <v>0</v>
      </c>
      <c r="G162">
        <v>500</v>
      </c>
      <c r="H162" t="b">
        <v>1</v>
      </c>
      <c r="I162">
        <v>32.523616734142998</v>
      </c>
      <c r="J162">
        <v>0.9</v>
      </c>
      <c r="K162">
        <v>3.5666666666666602</v>
      </c>
      <c r="L162">
        <v>0.233333333333333</v>
      </c>
      <c r="M162">
        <f t="shared" si="9"/>
        <v>4168.63070539419</v>
      </c>
      <c r="N162">
        <f t="shared" si="10"/>
        <v>240.9999999999994</v>
      </c>
      <c r="O162" s="3">
        <f t="shared" si="11"/>
        <v>17.297222843959339</v>
      </c>
      <c r="P162">
        <f t="shared" si="12"/>
        <v>0.16261808367071498</v>
      </c>
    </row>
    <row r="163" spans="1:16" x14ac:dyDescent="0.45">
      <c r="A163">
        <v>50</v>
      </c>
      <c r="B163">
        <v>5</v>
      </c>
      <c r="C163">
        <v>10</v>
      </c>
      <c r="D163">
        <v>10</v>
      </c>
      <c r="E163">
        <v>144.822580645161</v>
      </c>
      <c r="F163">
        <v>0</v>
      </c>
      <c r="G163">
        <v>500</v>
      </c>
      <c r="H163" t="b">
        <v>1</v>
      </c>
      <c r="I163">
        <v>33.155080213903702</v>
      </c>
      <c r="J163">
        <v>1.1666666666666601</v>
      </c>
      <c r="K163">
        <v>3.4666666666666601</v>
      </c>
      <c r="L163">
        <v>0.7</v>
      </c>
      <c r="M163">
        <f t="shared" si="9"/>
        <v>4344.6774193548299</v>
      </c>
      <c r="N163">
        <f t="shared" si="10"/>
        <v>247.99999999999955</v>
      </c>
      <c r="O163" s="3">
        <f t="shared" si="11"/>
        <v>17.518860561914668</v>
      </c>
      <c r="P163">
        <f t="shared" si="12"/>
        <v>0.16577540106951852</v>
      </c>
    </row>
    <row r="164" spans="1:16" x14ac:dyDescent="0.45">
      <c r="A164">
        <v>60</v>
      </c>
      <c r="B164">
        <v>5</v>
      </c>
      <c r="C164">
        <v>10</v>
      </c>
      <c r="D164">
        <v>10</v>
      </c>
      <c r="E164">
        <v>124.8</v>
      </c>
      <c r="F164">
        <v>0</v>
      </c>
      <c r="G164">
        <v>500</v>
      </c>
      <c r="H164" t="b">
        <v>1</v>
      </c>
      <c r="I164">
        <v>38.271604938271601</v>
      </c>
      <c r="J164">
        <v>0.6</v>
      </c>
      <c r="K164">
        <v>3.4</v>
      </c>
      <c r="L164">
        <v>0.2</v>
      </c>
      <c r="M164">
        <f t="shared" si="9"/>
        <v>3744</v>
      </c>
      <c r="N164">
        <f t="shared" si="10"/>
        <v>309.99999999999994</v>
      </c>
      <c r="O164" s="3">
        <f t="shared" si="11"/>
        <v>12.077419354838712</v>
      </c>
      <c r="P164">
        <f t="shared" si="12"/>
        <v>0.19135802469135801</v>
      </c>
    </row>
    <row r="165" spans="1:16" x14ac:dyDescent="0.45">
      <c r="A165">
        <v>70</v>
      </c>
      <c r="B165">
        <v>5</v>
      </c>
      <c r="C165">
        <v>10</v>
      </c>
      <c r="D165">
        <v>10</v>
      </c>
      <c r="E165">
        <v>120.495652173913</v>
      </c>
      <c r="F165">
        <v>0</v>
      </c>
      <c r="G165">
        <v>500</v>
      </c>
      <c r="H165" t="b">
        <v>1</v>
      </c>
      <c r="I165">
        <v>40.828402366863898</v>
      </c>
      <c r="J165">
        <v>1.2666666666666599</v>
      </c>
      <c r="K165">
        <v>4.5333333333333297</v>
      </c>
      <c r="L165">
        <v>0.9</v>
      </c>
      <c r="M165">
        <f t="shared" si="9"/>
        <v>3614.8695652173901</v>
      </c>
      <c r="N165">
        <f t="shared" si="10"/>
        <v>344.99999999999983</v>
      </c>
      <c r="O165" s="3">
        <f t="shared" si="11"/>
        <v>10.477882797731571</v>
      </c>
      <c r="P165">
        <f t="shared" si="12"/>
        <v>0.20414201183431949</v>
      </c>
    </row>
    <row r="166" spans="1:16" x14ac:dyDescent="0.45">
      <c r="A166">
        <v>80</v>
      </c>
      <c r="B166">
        <v>5</v>
      </c>
      <c r="C166">
        <v>10</v>
      </c>
      <c r="D166">
        <v>10</v>
      </c>
      <c r="E166">
        <v>113.37531486146</v>
      </c>
      <c r="F166">
        <v>0</v>
      </c>
      <c r="G166">
        <v>500</v>
      </c>
      <c r="H166" t="b">
        <v>1</v>
      </c>
      <c r="I166">
        <v>44.258639910813798</v>
      </c>
      <c r="J166">
        <v>0.6</v>
      </c>
      <c r="K166">
        <v>3.2666666666666599</v>
      </c>
      <c r="L166">
        <v>0.46666666666666601</v>
      </c>
      <c r="M166">
        <f t="shared" si="9"/>
        <v>3401.2594458437998</v>
      </c>
      <c r="N166">
        <f t="shared" si="10"/>
        <v>396.9999999999996</v>
      </c>
      <c r="O166" s="3">
        <f t="shared" si="11"/>
        <v>8.5674041457022749</v>
      </c>
      <c r="P166">
        <f t="shared" si="12"/>
        <v>0.22129319955406898</v>
      </c>
    </row>
    <row r="167" spans="1:16" x14ac:dyDescent="0.45">
      <c r="A167">
        <v>0</v>
      </c>
      <c r="B167">
        <v>10</v>
      </c>
      <c r="C167">
        <v>1</v>
      </c>
      <c r="D167">
        <v>10</v>
      </c>
      <c r="E167">
        <v>1665.6959999999999</v>
      </c>
      <c r="F167">
        <v>0</v>
      </c>
      <c r="G167">
        <v>292</v>
      </c>
      <c r="H167" t="b">
        <v>0</v>
      </c>
      <c r="I167">
        <v>63.1313131313131</v>
      </c>
      <c r="J167">
        <v>1.7666666666666599</v>
      </c>
      <c r="K167">
        <v>0</v>
      </c>
      <c r="L167">
        <v>0.8</v>
      </c>
      <c r="M167">
        <f t="shared" si="9"/>
        <v>49970.879999999997</v>
      </c>
      <c r="N167">
        <f t="shared" si="10"/>
        <v>499.99999999999943</v>
      </c>
      <c r="O167" s="3">
        <f t="shared" si="11"/>
        <v>99.941760000000102</v>
      </c>
      <c r="P167">
        <f t="shared" si="12"/>
        <v>0.31565656565656552</v>
      </c>
    </row>
    <row r="168" spans="1:16" x14ac:dyDescent="0.45">
      <c r="A168">
        <v>0</v>
      </c>
      <c r="B168">
        <v>10</v>
      </c>
      <c r="C168">
        <v>1</v>
      </c>
      <c r="D168">
        <v>10</v>
      </c>
      <c r="E168">
        <v>1656.2940000000001</v>
      </c>
      <c r="F168">
        <v>0</v>
      </c>
      <c r="G168">
        <v>305</v>
      </c>
      <c r="H168" t="b">
        <v>0</v>
      </c>
      <c r="I168">
        <v>62.111801242235998</v>
      </c>
      <c r="J168">
        <v>1.6666666666666601</v>
      </c>
      <c r="K168">
        <v>0</v>
      </c>
      <c r="L168">
        <v>0.66666666666666596</v>
      </c>
      <c r="M168">
        <f t="shared" si="9"/>
        <v>49688.82</v>
      </c>
      <c r="N168">
        <f t="shared" si="10"/>
        <v>499.99999999999937</v>
      </c>
      <c r="O168" s="3">
        <f t="shared" si="11"/>
        <v>99.377640000000127</v>
      </c>
      <c r="P168">
        <f t="shared" si="12"/>
        <v>0.31055900621117999</v>
      </c>
    </row>
    <row r="169" spans="1:16" x14ac:dyDescent="0.45">
      <c r="A169">
        <v>9</v>
      </c>
      <c r="B169">
        <v>10</v>
      </c>
      <c r="C169">
        <v>1</v>
      </c>
      <c r="D169">
        <v>10</v>
      </c>
      <c r="E169">
        <v>1522.9315068493099</v>
      </c>
      <c r="F169">
        <v>0</v>
      </c>
      <c r="G169">
        <v>500</v>
      </c>
      <c r="H169" t="b">
        <v>1</v>
      </c>
      <c r="I169">
        <v>46.695095948827202</v>
      </c>
      <c r="J169">
        <v>1.5</v>
      </c>
      <c r="K169">
        <v>0.233333333333333</v>
      </c>
      <c r="L169">
        <v>0.66666666666666596</v>
      </c>
      <c r="M169">
        <f t="shared" si="9"/>
        <v>45687.9452054793</v>
      </c>
      <c r="N169">
        <f t="shared" si="10"/>
        <v>437.99999999999841</v>
      </c>
      <c r="O169" s="3">
        <f t="shared" si="11"/>
        <v>104.31037718145997</v>
      </c>
      <c r="P169">
        <f t="shared" si="12"/>
        <v>0.23347547974413602</v>
      </c>
    </row>
    <row r="170" spans="1:16" x14ac:dyDescent="0.45">
      <c r="A170">
        <v>19</v>
      </c>
      <c r="B170">
        <v>10</v>
      </c>
      <c r="C170">
        <v>1</v>
      </c>
      <c r="D170">
        <v>10</v>
      </c>
      <c r="E170">
        <v>1274.00259740259</v>
      </c>
      <c r="F170">
        <v>0</v>
      </c>
      <c r="G170">
        <v>500</v>
      </c>
      <c r="H170" t="b">
        <v>1</v>
      </c>
      <c r="I170">
        <v>43.502824858757002</v>
      </c>
      <c r="J170">
        <v>1.9</v>
      </c>
      <c r="K170">
        <v>1.3</v>
      </c>
      <c r="L170">
        <v>0.83333333333333304</v>
      </c>
      <c r="M170">
        <f t="shared" si="9"/>
        <v>38220.077922077704</v>
      </c>
      <c r="N170">
        <f t="shared" si="10"/>
        <v>384.99999999999903</v>
      </c>
      <c r="O170" s="3">
        <f t="shared" si="11"/>
        <v>99.272929667734545</v>
      </c>
      <c r="P170">
        <f t="shared" si="12"/>
        <v>0.217514124293785</v>
      </c>
    </row>
    <row r="171" spans="1:16" x14ac:dyDescent="0.45">
      <c r="A171">
        <v>29</v>
      </c>
      <c r="B171">
        <v>10</v>
      </c>
      <c r="C171">
        <v>1</v>
      </c>
      <c r="D171">
        <v>10</v>
      </c>
      <c r="E171">
        <v>1207.6016260162601</v>
      </c>
      <c r="F171">
        <v>0</v>
      </c>
      <c r="G171">
        <v>500</v>
      </c>
      <c r="H171" t="b">
        <v>1</v>
      </c>
      <c r="I171">
        <v>42.462600690448703</v>
      </c>
      <c r="J171">
        <v>1.3333333333333299</v>
      </c>
      <c r="K171">
        <v>1.06666666666666</v>
      </c>
      <c r="L171">
        <v>0.63333333333333297</v>
      </c>
      <c r="M171">
        <f t="shared" si="9"/>
        <v>36228.048780487799</v>
      </c>
      <c r="N171">
        <f t="shared" si="10"/>
        <v>368.99999999999869</v>
      </c>
      <c r="O171" s="3">
        <f t="shared" si="11"/>
        <v>98.178993985062135</v>
      </c>
      <c r="P171">
        <f t="shared" si="12"/>
        <v>0.21231300345224352</v>
      </c>
    </row>
    <row r="172" spans="1:16" x14ac:dyDescent="0.45">
      <c r="A172">
        <v>39</v>
      </c>
      <c r="B172">
        <v>10</v>
      </c>
      <c r="C172">
        <v>1</v>
      </c>
      <c r="D172">
        <v>10</v>
      </c>
      <c r="E172">
        <v>1125.4972527472501</v>
      </c>
      <c r="F172">
        <v>0</v>
      </c>
      <c r="G172">
        <v>500</v>
      </c>
      <c r="H172" t="b">
        <v>1</v>
      </c>
      <c r="I172">
        <v>42.129629629629598</v>
      </c>
      <c r="J172">
        <v>0.76666666666666605</v>
      </c>
      <c r="K172">
        <v>1.2</v>
      </c>
      <c r="L172">
        <v>0.4</v>
      </c>
      <c r="M172">
        <f t="shared" si="9"/>
        <v>33764.917582417504</v>
      </c>
      <c r="N172">
        <f t="shared" si="10"/>
        <v>363.9999999999996</v>
      </c>
      <c r="O172" s="3">
        <f t="shared" si="11"/>
        <v>92.760762589059183</v>
      </c>
      <c r="P172">
        <f t="shared" si="12"/>
        <v>0.210648148148148</v>
      </c>
    </row>
    <row r="173" spans="1:16" x14ac:dyDescent="0.45">
      <c r="A173">
        <v>49</v>
      </c>
      <c r="B173">
        <v>10</v>
      </c>
      <c r="C173">
        <v>1</v>
      </c>
      <c r="D173">
        <v>10</v>
      </c>
      <c r="E173">
        <v>1421.44444444444</v>
      </c>
      <c r="F173">
        <v>0</v>
      </c>
      <c r="G173">
        <v>500</v>
      </c>
      <c r="H173" t="b">
        <v>1</v>
      </c>
      <c r="I173">
        <v>41.860465116279002</v>
      </c>
      <c r="J173">
        <v>1.3</v>
      </c>
      <c r="K173">
        <v>1.5</v>
      </c>
      <c r="L173">
        <v>0.63333333333333297</v>
      </c>
      <c r="M173">
        <f t="shared" si="9"/>
        <v>42643.333333333198</v>
      </c>
      <c r="N173">
        <f t="shared" si="10"/>
        <v>359.99999999999898</v>
      </c>
      <c r="O173" s="3">
        <f t="shared" si="11"/>
        <v>118.45370370370367</v>
      </c>
      <c r="P173">
        <f t="shared" si="12"/>
        <v>0.209302325581395</v>
      </c>
    </row>
    <row r="174" spans="1:16" x14ac:dyDescent="0.45">
      <c r="A174">
        <v>59</v>
      </c>
      <c r="B174">
        <v>10</v>
      </c>
      <c r="C174">
        <v>1</v>
      </c>
      <c r="D174">
        <v>10</v>
      </c>
      <c r="E174">
        <v>1122.4434589800401</v>
      </c>
      <c r="F174">
        <v>0</v>
      </c>
      <c r="G174">
        <v>500</v>
      </c>
      <c r="H174" t="b">
        <v>1</v>
      </c>
      <c r="I174">
        <v>47.423764458464703</v>
      </c>
      <c r="J174">
        <v>1.6</v>
      </c>
      <c r="K174">
        <v>2.7</v>
      </c>
      <c r="L174">
        <v>0.76666666666666605</v>
      </c>
      <c r="M174">
        <f t="shared" si="9"/>
        <v>33673.303769401202</v>
      </c>
      <c r="N174">
        <f t="shared" si="10"/>
        <v>450.99999999999869</v>
      </c>
      <c r="O174" s="3">
        <f t="shared" si="11"/>
        <v>74.663644721510636</v>
      </c>
      <c r="P174">
        <f t="shared" si="12"/>
        <v>0.23711882229232351</v>
      </c>
    </row>
    <row r="175" spans="1:16" x14ac:dyDescent="0.45">
      <c r="A175">
        <v>69</v>
      </c>
      <c r="B175">
        <v>10</v>
      </c>
      <c r="C175">
        <v>1</v>
      </c>
      <c r="D175">
        <v>10</v>
      </c>
      <c r="E175">
        <v>1037.25</v>
      </c>
      <c r="F175">
        <v>0</v>
      </c>
      <c r="G175">
        <v>500</v>
      </c>
      <c r="H175" t="b">
        <v>1</v>
      </c>
      <c r="I175">
        <v>43.181818181818102</v>
      </c>
      <c r="J175">
        <v>1.4666666666666599</v>
      </c>
      <c r="K175">
        <v>3.5</v>
      </c>
      <c r="L175">
        <v>0.73333333333333295</v>
      </c>
      <c r="M175">
        <f t="shared" si="9"/>
        <v>31117.5</v>
      </c>
      <c r="N175">
        <f t="shared" si="10"/>
        <v>379.99999999999875</v>
      </c>
      <c r="O175" s="3">
        <f t="shared" si="11"/>
        <v>81.888157894737105</v>
      </c>
      <c r="P175">
        <f t="shared" si="12"/>
        <v>0.2159090909090905</v>
      </c>
    </row>
    <row r="176" spans="1:16" x14ac:dyDescent="0.45">
      <c r="A176">
        <v>79</v>
      </c>
      <c r="B176">
        <v>10</v>
      </c>
      <c r="C176">
        <v>1</v>
      </c>
      <c r="D176">
        <v>10</v>
      </c>
      <c r="E176">
        <v>1176.0783410138199</v>
      </c>
      <c r="F176">
        <v>0</v>
      </c>
      <c r="G176">
        <v>500</v>
      </c>
      <c r="H176" t="b">
        <v>1</v>
      </c>
      <c r="I176">
        <v>46.466809421841504</v>
      </c>
      <c r="J176">
        <v>1.56666666666666</v>
      </c>
      <c r="K176">
        <v>4.43333333333333</v>
      </c>
      <c r="L176">
        <v>0.73333333333333295</v>
      </c>
      <c r="M176">
        <f t="shared" si="9"/>
        <v>35282.350230414595</v>
      </c>
      <c r="N176">
        <f t="shared" si="10"/>
        <v>433.99999999999932</v>
      </c>
      <c r="O176" s="3">
        <f t="shared" si="11"/>
        <v>81.295737858098278</v>
      </c>
      <c r="P176">
        <f t="shared" si="12"/>
        <v>0.23233404710920752</v>
      </c>
    </row>
    <row r="177" spans="1:16" x14ac:dyDescent="0.45">
      <c r="A177">
        <v>89</v>
      </c>
      <c r="B177">
        <v>10</v>
      </c>
      <c r="C177">
        <v>1</v>
      </c>
      <c r="D177">
        <v>10</v>
      </c>
      <c r="E177">
        <v>1265.85747663551</v>
      </c>
      <c r="F177">
        <v>0</v>
      </c>
      <c r="G177">
        <v>500</v>
      </c>
      <c r="H177" t="b">
        <v>1</v>
      </c>
      <c r="I177">
        <v>46.120689655172399</v>
      </c>
      <c r="J177">
        <v>1.2666666666666599</v>
      </c>
      <c r="K177">
        <v>4.4000000000000004</v>
      </c>
      <c r="L177">
        <v>0.63333333333333297</v>
      </c>
      <c r="M177">
        <f t="shared" si="9"/>
        <v>37975.724299065303</v>
      </c>
      <c r="N177">
        <f t="shared" si="10"/>
        <v>427.99999999999972</v>
      </c>
      <c r="O177" s="3">
        <f t="shared" si="11"/>
        <v>88.728327801554499</v>
      </c>
      <c r="P177">
        <f t="shared" si="12"/>
        <v>0.23060344827586199</v>
      </c>
    </row>
    <row r="178" spans="1:16" x14ac:dyDescent="0.45">
      <c r="A178">
        <v>0</v>
      </c>
      <c r="B178">
        <v>10</v>
      </c>
      <c r="C178">
        <v>5</v>
      </c>
      <c r="D178">
        <v>10</v>
      </c>
      <c r="E178">
        <v>907.73599999999999</v>
      </c>
      <c r="F178">
        <v>0</v>
      </c>
      <c r="G178">
        <v>349</v>
      </c>
      <c r="H178" t="b">
        <v>0</v>
      </c>
      <c r="I178">
        <v>58.892815076560602</v>
      </c>
      <c r="J178">
        <v>1.7</v>
      </c>
      <c r="K178">
        <v>0</v>
      </c>
      <c r="L178">
        <v>0.93333333333333302</v>
      </c>
      <c r="M178">
        <f t="shared" si="9"/>
        <v>27232.079999999998</v>
      </c>
      <c r="N178">
        <f t="shared" si="10"/>
        <v>499.99999999999875</v>
      </c>
      <c r="O178" s="3">
        <f t="shared" si="11"/>
        <v>54.464160000000135</v>
      </c>
      <c r="P178">
        <f t="shared" si="12"/>
        <v>0.294464075382803</v>
      </c>
    </row>
    <row r="179" spans="1:16" x14ac:dyDescent="0.45">
      <c r="A179">
        <v>0</v>
      </c>
      <c r="B179">
        <v>10</v>
      </c>
      <c r="C179">
        <v>5</v>
      </c>
      <c r="D179">
        <v>10</v>
      </c>
      <c r="E179">
        <v>875.00800000000004</v>
      </c>
      <c r="F179">
        <v>0</v>
      </c>
      <c r="G179">
        <v>317</v>
      </c>
      <c r="H179" t="b">
        <v>0</v>
      </c>
      <c r="I179">
        <v>61.199510403916697</v>
      </c>
      <c r="J179">
        <v>1.8</v>
      </c>
      <c r="K179">
        <v>0</v>
      </c>
      <c r="L179">
        <v>0.53333333333333299</v>
      </c>
      <c r="M179">
        <f t="shared" si="9"/>
        <v>26250.240000000002</v>
      </c>
      <c r="N179">
        <f t="shared" si="10"/>
        <v>499.99999999999858</v>
      </c>
      <c r="O179" s="3">
        <f t="shared" si="11"/>
        <v>52.500480000000152</v>
      </c>
      <c r="P179">
        <f t="shared" si="12"/>
        <v>0.30599755201958351</v>
      </c>
    </row>
    <row r="180" spans="1:16" x14ac:dyDescent="0.45">
      <c r="A180">
        <v>5</v>
      </c>
      <c r="B180">
        <v>10</v>
      </c>
      <c r="C180">
        <v>5</v>
      </c>
      <c r="D180">
        <v>10</v>
      </c>
      <c r="E180">
        <v>664.68444444444401</v>
      </c>
      <c r="F180">
        <v>0</v>
      </c>
      <c r="G180">
        <v>500</v>
      </c>
      <c r="H180" t="b">
        <v>1</v>
      </c>
      <c r="I180">
        <v>47.368421052631497</v>
      </c>
      <c r="J180">
        <v>1.7333333333333301</v>
      </c>
      <c r="K180">
        <v>0.3</v>
      </c>
      <c r="L180">
        <v>0.7</v>
      </c>
      <c r="M180">
        <f t="shared" si="9"/>
        <v>19940.533333333322</v>
      </c>
      <c r="N180">
        <f t="shared" si="10"/>
        <v>449.99999999999858</v>
      </c>
      <c r="O180" s="3">
        <f t="shared" si="11"/>
        <v>44.31229629629641</v>
      </c>
      <c r="P180">
        <f t="shared" si="12"/>
        <v>0.23684210526315749</v>
      </c>
    </row>
    <row r="181" spans="1:16" x14ac:dyDescent="0.45">
      <c r="A181">
        <v>15</v>
      </c>
      <c r="B181">
        <v>10</v>
      </c>
      <c r="C181">
        <v>5</v>
      </c>
      <c r="D181">
        <v>10</v>
      </c>
      <c r="E181">
        <v>441.06177606177602</v>
      </c>
      <c r="F181">
        <v>0</v>
      </c>
      <c r="G181">
        <v>500</v>
      </c>
      <c r="H181" t="b">
        <v>1</v>
      </c>
      <c r="I181">
        <v>34.123847167325401</v>
      </c>
      <c r="J181">
        <v>0.86666666666666603</v>
      </c>
      <c r="K181">
        <v>0.7</v>
      </c>
      <c r="L181">
        <v>0.233333333333333</v>
      </c>
      <c r="M181">
        <f t="shared" si="9"/>
        <v>13231.85328185328</v>
      </c>
      <c r="N181">
        <f t="shared" si="10"/>
        <v>258.9999999999996</v>
      </c>
      <c r="O181" s="3">
        <f t="shared" si="11"/>
        <v>51.088236609472204</v>
      </c>
      <c r="P181">
        <f t="shared" si="12"/>
        <v>0.170619235836627</v>
      </c>
    </row>
    <row r="182" spans="1:16" x14ac:dyDescent="0.45">
      <c r="A182">
        <v>25</v>
      </c>
      <c r="B182">
        <v>10</v>
      </c>
      <c r="C182">
        <v>5</v>
      </c>
      <c r="D182">
        <v>10</v>
      </c>
      <c r="E182">
        <v>319.30451127819498</v>
      </c>
      <c r="F182">
        <v>0</v>
      </c>
      <c r="G182">
        <v>500</v>
      </c>
      <c r="H182" t="b">
        <v>1</v>
      </c>
      <c r="I182">
        <v>34.725848563968597</v>
      </c>
      <c r="J182">
        <v>1.2666666666666599</v>
      </c>
      <c r="K182">
        <v>1.06666666666666</v>
      </c>
      <c r="L182">
        <v>0.53333333333333299</v>
      </c>
      <c r="M182">
        <f t="shared" si="9"/>
        <v>9579.13533834585</v>
      </c>
      <c r="N182">
        <f t="shared" si="10"/>
        <v>265.9999999999992</v>
      </c>
      <c r="O182" s="3">
        <f t="shared" si="11"/>
        <v>36.011786986262699</v>
      </c>
      <c r="P182">
        <f t="shared" si="12"/>
        <v>0.17362924281984299</v>
      </c>
    </row>
    <row r="183" spans="1:16" x14ac:dyDescent="0.45">
      <c r="A183">
        <v>35</v>
      </c>
      <c r="B183">
        <v>10</v>
      </c>
      <c r="C183">
        <v>5</v>
      </c>
      <c r="D183">
        <v>10</v>
      </c>
      <c r="E183">
        <v>267.159468438538</v>
      </c>
      <c r="F183">
        <v>0</v>
      </c>
      <c r="G183">
        <v>500</v>
      </c>
      <c r="H183" t="b">
        <v>1</v>
      </c>
      <c r="I183">
        <v>37.578027465667901</v>
      </c>
      <c r="J183">
        <v>1.7666666666666599</v>
      </c>
      <c r="K183">
        <v>2.0666666666666602</v>
      </c>
      <c r="L183">
        <v>0.8</v>
      </c>
      <c r="M183">
        <f t="shared" si="9"/>
        <v>8014.7840531561396</v>
      </c>
      <c r="N183">
        <f t="shared" si="10"/>
        <v>300.99999999999977</v>
      </c>
      <c r="O183" s="3">
        <f t="shared" si="11"/>
        <v>26.627189545369255</v>
      </c>
      <c r="P183">
        <f t="shared" si="12"/>
        <v>0.18789013732833951</v>
      </c>
    </row>
    <row r="184" spans="1:16" x14ac:dyDescent="0.45">
      <c r="A184">
        <v>45</v>
      </c>
      <c r="B184">
        <v>10</v>
      </c>
      <c r="C184">
        <v>5</v>
      </c>
      <c r="D184">
        <v>10</v>
      </c>
      <c r="E184">
        <v>256.57324840764301</v>
      </c>
      <c r="F184">
        <v>0</v>
      </c>
      <c r="G184">
        <v>500</v>
      </c>
      <c r="H184" t="b">
        <v>1</v>
      </c>
      <c r="I184">
        <v>38.5749385749385</v>
      </c>
      <c r="J184">
        <v>1.4666666666666599</v>
      </c>
      <c r="K184">
        <v>3.1</v>
      </c>
      <c r="L184">
        <v>0.76666666666666605</v>
      </c>
      <c r="M184">
        <f t="shared" si="9"/>
        <v>7697.1974522292903</v>
      </c>
      <c r="N184">
        <f t="shared" si="10"/>
        <v>313.99999999999898</v>
      </c>
      <c r="O184" s="3">
        <f t="shared" si="11"/>
        <v>24.513367682258966</v>
      </c>
      <c r="P184">
        <f t="shared" si="12"/>
        <v>0.1928746928746925</v>
      </c>
    </row>
    <row r="185" spans="1:16" x14ac:dyDescent="0.45">
      <c r="A185">
        <v>55</v>
      </c>
      <c r="B185">
        <v>10</v>
      </c>
      <c r="C185">
        <v>5</v>
      </c>
      <c r="D185">
        <v>10</v>
      </c>
      <c r="E185">
        <v>235.06287425149699</v>
      </c>
      <c r="F185">
        <v>0</v>
      </c>
      <c r="G185">
        <v>500</v>
      </c>
      <c r="H185" t="b">
        <v>1</v>
      </c>
      <c r="I185">
        <v>40.047961630695397</v>
      </c>
      <c r="J185">
        <v>1.3</v>
      </c>
      <c r="K185">
        <v>4.7333333333333298</v>
      </c>
      <c r="L185">
        <v>0.63333333333333297</v>
      </c>
      <c r="M185">
        <f t="shared" si="9"/>
        <v>7051.8862275449101</v>
      </c>
      <c r="N185">
        <f t="shared" si="10"/>
        <v>333.99999999999932</v>
      </c>
      <c r="O185" s="3">
        <f t="shared" si="11"/>
        <v>21.11343181899678</v>
      </c>
      <c r="P185">
        <f t="shared" si="12"/>
        <v>0.20023980815347697</v>
      </c>
    </row>
    <row r="186" spans="1:16" x14ac:dyDescent="0.45">
      <c r="A186">
        <v>65</v>
      </c>
      <c r="B186">
        <v>10</v>
      </c>
      <c r="C186">
        <v>5</v>
      </c>
      <c r="D186">
        <v>10</v>
      </c>
      <c r="E186">
        <v>181.98028169014</v>
      </c>
      <c r="F186">
        <v>0</v>
      </c>
      <c r="G186">
        <v>500</v>
      </c>
      <c r="H186" t="b">
        <v>1</v>
      </c>
      <c r="I186">
        <v>41.520467836257303</v>
      </c>
      <c r="J186">
        <v>1.56666666666666</v>
      </c>
      <c r="K186">
        <v>3.4</v>
      </c>
      <c r="L186">
        <v>0.73333333333333295</v>
      </c>
      <c r="M186">
        <f t="shared" si="9"/>
        <v>5459.4084507041998</v>
      </c>
      <c r="N186">
        <f t="shared" si="10"/>
        <v>354.99999999999989</v>
      </c>
      <c r="O186" s="3">
        <f t="shared" si="11"/>
        <v>15.378615354096343</v>
      </c>
      <c r="P186">
        <f t="shared" si="12"/>
        <v>0.20760233918128651</v>
      </c>
    </row>
    <row r="187" spans="1:16" x14ac:dyDescent="0.45">
      <c r="A187">
        <v>75</v>
      </c>
      <c r="B187">
        <v>10</v>
      </c>
      <c r="C187">
        <v>5</v>
      </c>
      <c r="D187">
        <v>10</v>
      </c>
      <c r="E187">
        <v>184.28354430379699</v>
      </c>
      <c r="F187">
        <v>0</v>
      </c>
      <c r="G187">
        <v>500</v>
      </c>
      <c r="H187" t="b">
        <v>1</v>
      </c>
      <c r="I187">
        <v>44.134078212290497</v>
      </c>
      <c r="J187">
        <v>1.1000000000000001</v>
      </c>
      <c r="K187">
        <v>4.1666666666666599</v>
      </c>
      <c r="L187">
        <v>0.6</v>
      </c>
      <c r="M187">
        <f t="shared" si="9"/>
        <v>5528.5063291139095</v>
      </c>
      <c r="N187">
        <f t="shared" si="10"/>
        <v>394.99999999999989</v>
      </c>
      <c r="O187" s="3">
        <f t="shared" si="11"/>
        <v>13.996218554718762</v>
      </c>
      <c r="P187">
        <f t="shared" si="12"/>
        <v>0.22067039106145248</v>
      </c>
    </row>
    <row r="188" spans="1:16" x14ac:dyDescent="0.45">
      <c r="A188">
        <v>85</v>
      </c>
      <c r="B188">
        <v>10</v>
      </c>
      <c r="C188">
        <v>5</v>
      </c>
      <c r="D188">
        <v>10</v>
      </c>
      <c r="E188">
        <v>195.88598574821799</v>
      </c>
      <c r="F188">
        <v>0</v>
      </c>
      <c r="G188">
        <v>500</v>
      </c>
      <c r="H188" t="b">
        <v>1</v>
      </c>
      <c r="I188">
        <v>45.711183496199702</v>
      </c>
      <c r="J188">
        <v>0.63333333333333297</v>
      </c>
      <c r="K188">
        <v>3.5</v>
      </c>
      <c r="L188">
        <v>0.233333333333333</v>
      </c>
      <c r="M188">
        <f t="shared" si="9"/>
        <v>5876.5795724465397</v>
      </c>
      <c r="N188">
        <f t="shared" si="10"/>
        <v>420.99999999999864</v>
      </c>
      <c r="O188" s="3">
        <f t="shared" si="11"/>
        <v>13.958621312224604</v>
      </c>
      <c r="P188">
        <f t="shared" si="12"/>
        <v>0.22855591748099852</v>
      </c>
    </row>
    <row r="189" spans="1:16" x14ac:dyDescent="0.45">
      <c r="A189">
        <v>0</v>
      </c>
      <c r="B189">
        <v>10</v>
      </c>
      <c r="C189">
        <v>10</v>
      </c>
      <c r="D189">
        <v>10</v>
      </c>
      <c r="E189">
        <v>644.43875278396399</v>
      </c>
      <c r="F189">
        <v>0</v>
      </c>
      <c r="G189">
        <v>500</v>
      </c>
      <c r="H189" t="b">
        <v>1</v>
      </c>
      <c r="I189">
        <v>47.312961011591099</v>
      </c>
      <c r="J189">
        <v>1.4</v>
      </c>
      <c r="K189">
        <v>0</v>
      </c>
      <c r="L189">
        <v>0.96666666666666601</v>
      </c>
      <c r="M189">
        <f t="shared" si="9"/>
        <v>19333.162583518919</v>
      </c>
      <c r="N189">
        <f t="shared" si="10"/>
        <v>448.99999999999915</v>
      </c>
      <c r="O189" s="3">
        <f t="shared" si="11"/>
        <v>43.058268560175847</v>
      </c>
      <c r="P189">
        <f t="shared" si="12"/>
        <v>0.23656480505795549</v>
      </c>
    </row>
    <row r="190" spans="1:16" x14ac:dyDescent="0.45">
      <c r="A190">
        <v>0</v>
      </c>
      <c r="B190">
        <v>10</v>
      </c>
      <c r="C190">
        <v>10</v>
      </c>
      <c r="D190">
        <v>10</v>
      </c>
      <c r="E190">
        <v>614.40481400437602</v>
      </c>
      <c r="F190">
        <v>0</v>
      </c>
      <c r="G190">
        <v>500</v>
      </c>
      <c r="H190" t="b">
        <v>1</v>
      </c>
      <c r="I190">
        <v>47.753396029258099</v>
      </c>
      <c r="J190">
        <v>1.36666666666666</v>
      </c>
      <c r="K190">
        <v>0</v>
      </c>
      <c r="L190">
        <v>0.46666666666666601</v>
      </c>
      <c r="M190">
        <f t="shared" si="9"/>
        <v>18432.144420131281</v>
      </c>
      <c r="N190">
        <f t="shared" si="10"/>
        <v>457.00000000000006</v>
      </c>
      <c r="O190" s="3">
        <f t="shared" si="11"/>
        <v>40.332919956523583</v>
      </c>
      <c r="P190">
        <f t="shared" si="12"/>
        <v>0.2387669801462905</v>
      </c>
    </row>
    <row r="191" spans="1:16" x14ac:dyDescent="0.45">
      <c r="A191">
        <v>0</v>
      </c>
      <c r="B191">
        <v>10</v>
      </c>
      <c r="C191">
        <v>10</v>
      </c>
      <c r="D191">
        <v>10</v>
      </c>
      <c r="E191">
        <v>595.10250569476</v>
      </c>
      <c r="F191">
        <v>0</v>
      </c>
      <c r="G191">
        <v>500</v>
      </c>
      <c r="H191" t="b">
        <v>1</v>
      </c>
      <c r="I191">
        <v>46.751863684771003</v>
      </c>
      <c r="J191">
        <v>1.2</v>
      </c>
      <c r="K191">
        <v>0</v>
      </c>
      <c r="L191">
        <v>0.9</v>
      </c>
      <c r="M191">
        <f t="shared" si="9"/>
        <v>17853.0751708428</v>
      </c>
      <c r="N191">
        <f t="shared" si="10"/>
        <v>438.99999999999943</v>
      </c>
      <c r="O191" s="3">
        <f t="shared" si="11"/>
        <v>40.667597200097546</v>
      </c>
      <c r="P191">
        <f t="shared" si="12"/>
        <v>0.233759318423855</v>
      </c>
    </row>
    <row r="192" spans="1:16" x14ac:dyDescent="0.45">
      <c r="A192">
        <v>10</v>
      </c>
      <c r="B192">
        <v>10</v>
      </c>
      <c r="C192">
        <v>10</v>
      </c>
      <c r="D192">
        <v>10</v>
      </c>
      <c r="E192">
        <v>397.195348837209</v>
      </c>
      <c r="F192">
        <v>0</v>
      </c>
      <c r="G192">
        <v>500</v>
      </c>
      <c r="H192" t="b">
        <v>1</v>
      </c>
      <c r="I192">
        <v>30.069930069929999</v>
      </c>
      <c r="J192">
        <v>1.4</v>
      </c>
      <c r="K192">
        <v>0.93333333333333302</v>
      </c>
      <c r="L192">
        <v>0.7</v>
      </c>
      <c r="M192">
        <f t="shared" si="9"/>
        <v>11915.86046511627</v>
      </c>
      <c r="N192">
        <f t="shared" si="10"/>
        <v>214.99999999999929</v>
      </c>
      <c r="O192" s="3">
        <f t="shared" si="11"/>
        <v>55.422606814494458</v>
      </c>
      <c r="P192">
        <f t="shared" si="12"/>
        <v>0.15034965034965</v>
      </c>
    </row>
    <row r="193" spans="1:16" x14ac:dyDescent="0.45">
      <c r="A193">
        <v>20</v>
      </c>
      <c r="B193">
        <v>10</v>
      </c>
      <c r="C193">
        <v>10</v>
      </c>
      <c r="D193">
        <v>10</v>
      </c>
      <c r="E193">
        <v>253.945652173913</v>
      </c>
      <c r="F193">
        <v>0</v>
      </c>
      <c r="G193">
        <v>500</v>
      </c>
      <c r="H193" t="b">
        <v>1</v>
      </c>
      <c r="I193">
        <v>26.900584795321599</v>
      </c>
      <c r="J193">
        <v>1.4</v>
      </c>
      <c r="K193">
        <v>1.8</v>
      </c>
      <c r="L193">
        <v>0.6</v>
      </c>
      <c r="M193">
        <f t="shared" si="9"/>
        <v>7618.3695652173901</v>
      </c>
      <c r="N193">
        <f t="shared" si="10"/>
        <v>183.99999999999963</v>
      </c>
      <c r="O193" s="3">
        <f t="shared" si="11"/>
        <v>41.404182419659811</v>
      </c>
      <c r="P193">
        <f t="shared" si="12"/>
        <v>0.13450292397660799</v>
      </c>
    </row>
    <row r="194" spans="1:16" x14ac:dyDescent="0.45">
      <c r="A194">
        <v>30</v>
      </c>
      <c r="B194">
        <v>10</v>
      </c>
      <c r="C194">
        <v>10</v>
      </c>
      <c r="D194">
        <v>10</v>
      </c>
      <c r="E194">
        <v>222.203125</v>
      </c>
      <c r="F194">
        <v>0</v>
      </c>
      <c r="G194">
        <v>500</v>
      </c>
      <c r="H194" t="b">
        <v>1</v>
      </c>
      <c r="I194">
        <v>27.745664739884301</v>
      </c>
      <c r="J194">
        <v>0.86666666666666603</v>
      </c>
      <c r="K194">
        <v>1.7666666666666599</v>
      </c>
      <c r="L194">
        <v>0.76666666666666605</v>
      </c>
      <c r="M194">
        <f t="shared" ref="M194:M257" si="13">E194*30</f>
        <v>6666.09375</v>
      </c>
      <c r="N194">
        <f t="shared" ref="N194:N257" si="14">((F194+G194)*(I194/100))/(1-(I194/100))</f>
        <v>191.99999999999912</v>
      </c>
      <c r="O194" s="3">
        <f t="shared" ref="O194:O257" si="15">M194/N194</f>
        <v>34.719238281250156</v>
      </c>
      <c r="P194">
        <f t="shared" si="12"/>
        <v>0.13872832369942151</v>
      </c>
    </row>
    <row r="195" spans="1:16" x14ac:dyDescent="0.45">
      <c r="A195">
        <v>40</v>
      </c>
      <c r="B195">
        <v>10</v>
      </c>
      <c r="C195">
        <v>10</v>
      </c>
      <c r="D195">
        <v>10</v>
      </c>
      <c r="E195">
        <v>183.54935622317501</v>
      </c>
      <c r="F195">
        <v>0</v>
      </c>
      <c r="G195">
        <v>500</v>
      </c>
      <c r="H195" t="b">
        <v>1</v>
      </c>
      <c r="I195">
        <v>31.787175989085899</v>
      </c>
      <c r="J195">
        <v>0.86666666666666603</v>
      </c>
      <c r="K195">
        <v>2.43333333333333</v>
      </c>
      <c r="L195">
        <v>0.3</v>
      </c>
      <c r="M195">
        <f t="shared" si="13"/>
        <v>5506.4806866952504</v>
      </c>
      <c r="N195">
        <f t="shared" si="14"/>
        <v>232.99999999999943</v>
      </c>
      <c r="O195" s="3">
        <f t="shared" si="15"/>
        <v>23.63296432058053</v>
      </c>
      <c r="P195">
        <f t="shared" ref="P195:P258" si="16">0.5*(I195/100)</f>
        <v>0.15893587994542949</v>
      </c>
    </row>
    <row r="196" spans="1:16" x14ac:dyDescent="0.45">
      <c r="A196">
        <v>50</v>
      </c>
      <c r="B196">
        <v>10</v>
      </c>
      <c r="C196">
        <v>10</v>
      </c>
      <c r="D196">
        <v>10</v>
      </c>
      <c r="E196">
        <v>143.142857142857</v>
      </c>
      <c r="F196">
        <v>0</v>
      </c>
      <c r="G196">
        <v>500</v>
      </c>
      <c r="H196" t="b">
        <v>1</v>
      </c>
      <c r="I196">
        <v>31.600547195622401</v>
      </c>
      <c r="J196">
        <v>0.86666666666666603</v>
      </c>
      <c r="K196">
        <v>3.0333333333333301</v>
      </c>
      <c r="L196">
        <v>0.5</v>
      </c>
      <c r="M196">
        <f t="shared" si="13"/>
        <v>4294.2857142857101</v>
      </c>
      <c r="N196">
        <f t="shared" si="14"/>
        <v>230.99999999999963</v>
      </c>
      <c r="O196" s="3">
        <f t="shared" si="15"/>
        <v>18.589981447124316</v>
      </c>
      <c r="P196">
        <f t="shared" si="16"/>
        <v>0.15800273597811201</v>
      </c>
    </row>
    <row r="197" spans="1:16" x14ac:dyDescent="0.45">
      <c r="A197">
        <v>60</v>
      </c>
      <c r="B197">
        <v>10</v>
      </c>
      <c r="C197">
        <v>10</v>
      </c>
      <c r="D197">
        <v>10</v>
      </c>
      <c r="E197">
        <v>139.697916666666</v>
      </c>
      <c r="F197">
        <v>0</v>
      </c>
      <c r="G197">
        <v>500</v>
      </c>
      <c r="H197" t="b">
        <v>1</v>
      </c>
      <c r="I197">
        <v>36.548223350253799</v>
      </c>
      <c r="J197">
        <v>1.06666666666666</v>
      </c>
      <c r="K197">
        <v>4.8333333333333304</v>
      </c>
      <c r="L197">
        <v>0.43333333333333302</v>
      </c>
      <c r="M197">
        <f t="shared" si="13"/>
        <v>4190.93749999998</v>
      </c>
      <c r="N197">
        <f t="shared" si="14"/>
        <v>287.99999999999994</v>
      </c>
      <c r="O197" s="3">
        <f t="shared" si="15"/>
        <v>14.551866319444377</v>
      </c>
      <c r="P197">
        <f t="shared" si="16"/>
        <v>0.182741116751269</v>
      </c>
    </row>
    <row r="198" spans="1:16" x14ac:dyDescent="0.45">
      <c r="A198">
        <v>70</v>
      </c>
      <c r="B198">
        <v>10</v>
      </c>
      <c r="C198">
        <v>10</v>
      </c>
      <c r="D198">
        <v>10</v>
      </c>
      <c r="E198">
        <v>125.058441558441</v>
      </c>
      <c r="F198">
        <v>0</v>
      </c>
      <c r="G198">
        <v>500</v>
      </c>
      <c r="H198" t="b">
        <v>1</v>
      </c>
      <c r="I198">
        <v>38.118811881188101</v>
      </c>
      <c r="J198">
        <v>1.3</v>
      </c>
      <c r="K198">
        <v>5.3</v>
      </c>
      <c r="L198">
        <v>1.1000000000000001</v>
      </c>
      <c r="M198">
        <f t="shared" si="13"/>
        <v>3751.7532467532301</v>
      </c>
      <c r="N198">
        <f t="shared" si="14"/>
        <v>307.99999999999983</v>
      </c>
      <c r="O198" s="3">
        <f t="shared" si="15"/>
        <v>12.181017034913092</v>
      </c>
      <c r="P198">
        <f t="shared" si="16"/>
        <v>0.19059405940594051</v>
      </c>
    </row>
    <row r="199" spans="1:16" x14ac:dyDescent="0.45">
      <c r="A199">
        <v>80</v>
      </c>
      <c r="B199">
        <v>10</v>
      </c>
      <c r="C199">
        <v>10</v>
      </c>
      <c r="D199">
        <v>10</v>
      </c>
      <c r="E199">
        <v>124.78153846153801</v>
      </c>
      <c r="F199">
        <v>0</v>
      </c>
      <c r="G199">
        <v>500</v>
      </c>
      <c r="H199" t="b">
        <v>1</v>
      </c>
      <c r="I199">
        <v>39.393939393939299</v>
      </c>
      <c r="J199">
        <v>1.1000000000000001</v>
      </c>
      <c r="K199">
        <v>5.5666666666666602</v>
      </c>
      <c r="L199">
        <v>0.5</v>
      </c>
      <c r="M199">
        <f t="shared" si="13"/>
        <v>3743.4461538461401</v>
      </c>
      <c r="N199">
        <f t="shared" si="14"/>
        <v>324.99999999999864</v>
      </c>
      <c r="O199" s="3">
        <f t="shared" si="15"/>
        <v>11.518295857988171</v>
      </c>
      <c r="P199">
        <f t="shared" si="16"/>
        <v>0.19696969696969649</v>
      </c>
    </row>
    <row r="200" spans="1:16" x14ac:dyDescent="0.45">
      <c r="A200">
        <v>0</v>
      </c>
      <c r="B200">
        <v>1</v>
      </c>
      <c r="C200">
        <v>1</v>
      </c>
      <c r="D200">
        <v>15</v>
      </c>
      <c r="E200">
        <v>1722.944</v>
      </c>
      <c r="F200">
        <v>0</v>
      </c>
      <c r="G200">
        <v>81</v>
      </c>
      <c r="H200" t="b">
        <v>0</v>
      </c>
      <c r="I200">
        <v>86.058519793459496</v>
      </c>
      <c r="J200">
        <v>2.6333333333333302</v>
      </c>
      <c r="K200">
        <v>0</v>
      </c>
      <c r="L200">
        <v>1.2</v>
      </c>
      <c r="M200">
        <f t="shared" si="13"/>
        <v>51688.32</v>
      </c>
      <c r="N200">
        <f t="shared" si="14"/>
        <v>499.99999999999773</v>
      </c>
      <c r="O200" s="3">
        <f t="shared" si="15"/>
        <v>103.37664000000046</v>
      </c>
      <c r="P200">
        <f t="shared" si="16"/>
        <v>0.43029259896729749</v>
      </c>
    </row>
    <row r="201" spans="1:16" x14ac:dyDescent="0.45">
      <c r="A201">
        <v>0</v>
      </c>
      <c r="B201">
        <v>1</v>
      </c>
      <c r="C201">
        <v>1</v>
      </c>
      <c r="D201">
        <v>15</v>
      </c>
      <c r="E201">
        <v>1688.01</v>
      </c>
      <c r="F201">
        <v>0</v>
      </c>
      <c r="G201">
        <v>80</v>
      </c>
      <c r="H201" t="b">
        <v>0</v>
      </c>
      <c r="I201">
        <v>86.2068965517241</v>
      </c>
      <c r="J201">
        <v>2.2333333333333298</v>
      </c>
      <c r="K201">
        <v>0</v>
      </c>
      <c r="L201">
        <v>1.13333333333333</v>
      </c>
      <c r="M201">
        <f t="shared" si="13"/>
        <v>50640.3</v>
      </c>
      <c r="N201">
        <f t="shared" si="14"/>
        <v>499.99999999999835</v>
      </c>
      <c r="O201" s="3">
        <f t="shared" si="15"/>
        <v>101.28060000000033</v>
      </c>
      <c r="P201">
        <f t="shared" si="16"/>
        <v>0.4310344827586205</v>
      </c>
    </row>
    <row r="202" spans="1:16" x14ac:dyDescent="0.45">
      <c r="A202">
        <v>9</v>
      </c>
      <c r="B202">
        <v>1</v>
      </c>
      <c r="C202">
        <v>1</v>
      </c>
      <c r="D202">
        <v>15</v>
      </c>
      <c r="E202">
        <v>1271.4960000000001</v>
      </c>
      <c r="F202">
        <v>0</v>
      </c>
      <c r="G202">
        <v>191</v>
      </c>
      <c r="H202" t="b">
        <v>0</v>
      </c>
      <c r="I202">
        <v>72.358900144717794</v>
      </c>
      <c r="J202">
        <v>1.6666666666666601</v>
      </c>
      <c r="K202">
        <v>0.233333333333333</v>
      </c>
      <c r="L202">
        <v>0.76666666666666605</v>
      </c>
      <c r="M202">
        <f t="shared" si="13"/>
        <v>38144.880000000005</v>
      </c>
      <c r="N202">
        <f t="shared" si="14"/>
        <v>499.99999999999989</v>
      </c>
      <c r="O202" s="3">
        <f t="shared" si="15"/>
        <v>76.28976000000003</v>
      </c>
      <c r="P202">
        <f t="shared" si="16"/>
        <v>0.36179450072358899</v>
      </c>
    </row>
    <row r="203" spans="1:16" x14ac:dyDescent="0.45">
      <c r="A203">
        <v>19</v>
      </c>
      <c r="B203">
        <v>1</v>
      </c>
      <c r="C203">
        <v>1</v>
      </c>
      <c r="D203">
        <v>15</v>
      </c>
      <c r="E203">
        <v>990.20799999999997</v>
      </c>
      <c r="F203">
        <v>0</v>
      </c>
      <c r="G203">
        <v>296</v>
      </c>
      <c r="H203" t="b">
        <v>0</v>
      </c>
      <c r="I203">
        <v>62.814070351758801</v>
      </c>
      <c r="J203">
        <v>2.0333333333333301</v>
      </c>
      <c r="K203">
        <v>0.86666666666666603</v>
      </c>
      <c r="L203">
        <v>0.93333333333333302</v>
      </c>
      <c r="M203">
        <f t="shared" si="13"/>
        <v>29706.239999999998</v>
      </c>
      <c r="N203">
        <f t="shared" si="14"/>
        <v>500.00000000000011</v>
      </c>
      <c r="O203" s="3">
        <f t="shared" si="15"/>
        <v>59.412479999999981</v>
      </c>
      <c r="P203">
        <f t="shared" si="16"/>
        <v>0.314070351758794</v>
      </c>
    </row>
    <row r="204" spans="1:16" x14ac:dyDescent="0.45">
      <c r="A204">
        <v>29</v>
      </c>
      <c r="B204">
        <v>1</v>
      </c>
      <c r="C204">
        <v>1</v>
      </c>
      <c r="D204">
        <v>15</v>
      </c>
      <c r="E204">
        <v>829.45600000000002</v>
      </c>
      <c r="F204">
        <v>0</v>
      </c>
      <c r="G204">
        <v>285</v>
      </c>
      <c r="H204" t="b">
        <v>0</v>
      </c>
      <c r="I204">
        <v>63.694267515923499</v>
      </c>
      <c r="J204">
        <v>2.0333333333333301</v>
      </c>
      <c r="K204">
        <v>0.9</v>
      </c>
      <c r="L204">
        <v>0.9</v>
      </c>
      <c r="M204">
        <f t="shared" si="13"/>
        <v>24883.68</v>
      </c>
      <c r="N204">
        <f t="shared" si="14"/>
        <v>499.99999999999852</v>
      </c>
      <c r="O204" s="3">
        <f t="shared" si="15"/>
        <v>49.767360000000146</v>
      </c>
      <c r="P204">
        <f t="shared" si="16"/>
        <v>0.31847133757961749</v>
      </c>
    </row>
    <row r="205" spans="1:16" x14ac:dyDescent="0.45">
      <c r="A205">
        <v>39</v>
      </c>
      <c r="B205">
        <v>1</v>
      </c>
      <c r="C205">
        <v>1</v>
      </c>
      <c r="D205">
        <v>15</v>
      </c>
      <c r="E205">
        <v>664.99199999999996</v>
      </c>
      <c r="F205">
        <v>0</v>
      </c>
      <c r="G205">
        <v>270</v>
      </c>
      <c r="H205" t="b">
        <v>0</v>
      </c>
      <c r="I205">
        <v>64.935064935064901</v>
      </c>
      <c r="J205">
        <v>1.3333333333333299</v>
      </c>
      <c r="K205">
        <v>0.83333333333333304</v>
      </c>
      <c r="L205">
        <v>0.53333333333333299</v>
      </c>
      <c r="M205">
        <f t="shared" si="13"/>
        <v>19949.759999999998</v>
      </c>
      <c r="N205">
        <f t="shared" si="14"/>
        <v>499.99999999999926</v>
      </c>
      <c r="O205" s="3">
        <f t="shared" si="15"/>
        <v>39.899520000000052</v>
      </c>
      <c r="P205">
        <f t="shared" si="16"/>
        <v>0.32467532467532451</v>
      </c>
    </row>
    <row r="206" spans="1:16" x14ac:dyDescent="0.45">
      <c r="A206">
        <v>49</v>
      </c>
      <c r="B206">
        <v>1</v>
      </c>
      <c r="C206">
        <v>1</v>
      </c>
      <c r="D206">
        <v>15</v>
      </c>
      <c r="E206">
        <v>686.31600000000003</v>
      </c>
      <c r="F206">
        <v>0</v>
      </c>
      <c r="G206">
        <v>272</v>
      </c>
      <c r="H206" t="b">
        <v>0</v>
      </c>
      <c r="I206">
        <v>64.766839378238302</v>
      </c>
      <c r="J206">
        <v>2.0333333333333301</v>
      </c>
      <c r="K206">
        <v>2.2333333333333298</v>
      </c>
      <c r="L206">
        <v>0.9</v>
      </c>
      <c r="M206">
        <f t="shared" si="13"/>
        <v>20589.48</v>
      </c>
      <c r="N206">
        <f t="shared" si="14"/>
        <v>499.99999999999915</v>
      </c>
      <c r="O206" s="3">
        <f t="shared" si="15"/>
        <v>41.178960000000068</v>
      </c>
      <c r="P206">
        <f t="shared" si="16"/>
        <v>0.32383419689119153</v>
      </c>
    </row>
    <row r="207" spans="1:16" x14ac:dyDescent="0.45">
      <c r="A207">
        <v>59</v>
      </c>
      <c r="B207">
        <v>1</v>
      </c>
      <c r="C207">
        <v>1</v>
      </c>
      <c r="D207">
        <v>15</v>
      </c>
      <c r="E207">
        <v>633.57399999999996</v>
      </c>
      <c r="F207">
        <v>0</v>
      </c>
      <c r="G207">
        <v>205</v>
      </c>
      <c r="H207" t="b">
        <v>0</v>
      </c>
      <c r="I207">
        <v>70.921985815602795</v>
      </c>
      <c r="J207">
        <v>1.7</v>
      </c>
      <c r="K207">
        <v>3.2333333333333298</v>
      </c>
      <c r="L207">
        <v>0.7</v>
      </c>
      <c r="M207">
        <f t="shared" si="13"/>
        <v>19007.219999999998</v>
      </c>
      <c r="N207">
        <f t="shared" si="14"/>
        <v>499.99999999999903</v>
      </c>
      <c r="O207" s="3">
        <f t="shared" si="15"/>
        <v>38.014440000000072</v>
      </c>
      <c r="P207">
        <f t="shared" si="16"/>
        <v>0.35460992907801397</v>
      </c>
    </row>
    <row r="208" spans="1:16" x14ac:dyDescent="0.45">
      <c r="A208">
        <v>69</v>
      </c>
      <c r="B208">
        <v>1</v>
      </c>
      <c r="C208">
        <v>1</v>
      </c>
      <c r="D208">
        <v>15</v>
      </c>
      <c r="E208">
        <v>630.654</v>
      </c>
      <c r="F208">
        <v>0</v>
      </c>
      <c r="G208">
        <v>224</v>
      </c>
      <c r="H208" t="b">
        <v>0</v>
      </c>
      <c r="I208">
        <v>69.060773480662903</v>
      </c>
      <c r="J208">
        <v>1.56666666666666</v>
      </c>
      <c r="K208">
        <v>2.7</v>
      </c>
      <c r="L208">
        <v>0.7</v>
      </c>
      <c r="M208">
        <f t="shared" si="13"/>
        <v>18919.62</v>
      </c>
      <c r="N208">
        <f t="shared" si="14"/>
        <v>499.99999999999824</v>
      </c>
      <c r="O208" s="3">
        <f t="shared" si="15"/>
        <v>37.839240000000132</v>
      </c>
      <c r="P208">
        <f t="shared" si="16"/>
        <v>0.34530386740331453</v>
      </c>
    </row>
    <row r="209" spans="1:16" x14ac:dyDescent="0.45">
      <c r="A209">
        <v>79</v>
      </c>
      <c r="B209">
        <v>1</v>
      </c>
      <c r="C209">
        <v>1</v>
      </c>
      <c r="D209">
        <v>15</v>
      </c>
      <c r="E209">
        <v>703.38</v>
      </c>
      <c r="F209">
        <v>0</v>
      </c>
      <c r="G209">
        <v>192</v>
      </c>
      <c r="H209" t="b">
        <v>0</v>
      </c>
      <c r="I209">
        <v>72.254335260115596</v>
      </c>
      <c r="J209">
        <v>2.43333333333333</v>
      </c>
      <c r="K209">
        <v>6.1</v>
      </c>
      <c r="L209">
        <v>1.1000000000000001</v>
      </c>
      <c r="M209">
        <f t="shared" si="13"/>
        <v>21101.4</v>
      </c>
      <c r="N209">
        <f t="shared" si="14"/>
        <v>499.99999999999972</v>
      </c>
      <c r="O209" s="3">
        <f t="shared" si="15"/>
        <v>42.202800000000025</v>
      </c>
      <c r="P209">
        <f t="shared" si="16"/>
        <v>0.36127167630057799</v>
      </c>
    </row>
    <row r="210" spans="1:16" x14ac:dyDescent="0.45">
      <c r="A210">
        <v>89</v>
      </c>
      <c r="B210">
        <v>1</v>
      </c>
      <c r="C210">
        <v>1</v>
      </c>
      <c r="D210">
        <v>15</v>
      </c>
      <c r="E210">
        <v>577.71199999999999</v>
      </c>
      <c r="F210">
        <v>0</v>
      </c>
      <c r="G210">
        <v>184</v>
      </c>
      <c r="H210" t="b">
        <v>0</v>
      </c>
      <c r="I210">
        <v>73.099415204678294</v>
      </c>
      <c r="J210">
        <v>0.96666666666666601</v>
      </c>
      <c r="K210">
        <v>3.8</v>
      </c>
      <c r="L210">
        <v>0.43333333333333302</v>
      </c>
      <c r="M210">
        <f t="shared" si="13"/>
        <v>17331.36</v>
      </c>
      <c r="N210">
        <f t="shared" si="14"/>
        <v>499.99999999999829</v>
      </c>
      <c r="O210" s="3">
        <f t="shared" si="15"/>
        <v>34.662720000000121</v>
      </c>
      <c r="P210">
        <f t="shared" si="16"/>
        <v>0.36549707602339149</v>
      </c>
    </row>
    <row r="211" spans="1:16" x14ac:dyDescent="0.45">
      <c r="A211">
        <v>0</v>
      </c>
      <c r="B211">
        <v>1</v>
      </c>
      <c r="C211">
        <v>5</v>
      </c>
      <c r="D211">
        <v>15</v>
      </c>
      <c r="E211">
        <v>1168.0139999999999</v>
      </c>
      <c r="F211">
        <v>0</v>
      </c>
      <c r="G211">
        <v>358</v>
      </c>
      <c r="H211" t="b">
        <v>0</v>
      </c>
      <c r="I211">
        <v>58.2750582750582</v>
      </c>
      <c r="J211">
        <v>1.86666666666666</v>
      </c>
      <c r="K211">
        <v>0</v>
      </c>
      <c r="L211">
        <v>0.83333333333333304</v>
      </c>
      <c r="M211">
        <f t="shared" si="13"/>
        <v>35040.42</v>
      </c>
      <c r="N211">
        <f t="shared" si="14"/>
        <v>499.99999999999847</v>
      </c>
      <c r="O211" s="3">
        <f t="shared" si="15"/>
        <v>70.080840000000208</v>
      </c>
      <c r="P211">
        <f t="shared" si="16"/>
        <v>0.291375291375291</v>
      </c>
    </row>
    <row r="212" spans="1:16" x14ac:dyDescent="0.45">
      <c r="A212">
        <v>0</v>
      </c>
      <c r="B212">
        <v>1</v>
      </c>
      <c r="C212">
        <v>5</v>
      </c>
      <c r="D212">
        <v>15</v>
      </c>
      <c r="E212">
        <v>1071.0060000000001</v>
      </c>
      <c r="F212">
        <v>0</v>
      </c>
      <c r="G212">
        <v>361</v>
      </c>
      <c r="H212" t="b">
        <v>0</v>
      </c>
      <c r="I212">
        <v>58.072009291521397</v>
      </c>
      <c r="J212">
        <v>2</v>
      </c>
      <c r="K212">
        <v>0</v>
      </c>
      <c r="L212">
        <v>1.06666666666666</v>
      </c>
      <c r="M212">
        <f t="shared" si="13"/>
        <v>32130.180000000004</v>
      </c>
      <c r="N212">
        <f t="shared" si="14"/>
        <v>499.99999999999818</v>
      </c>
      <c r="O212" s="3">
        <f t="shared" si="15"/>
        <v>64.260360000000247</v>
      </c>
      <c r="P212">
        <f t="shared" si="16"/>
        <v>0.29036004645760699</v>
      </c>
    </row>
    <row r="213" spans="1:16" x14ac:dyDescent="0.45">
      <c r="A213">
        <v>5</v>
      </c>
      <c r="B213">
        <v>1</v>
      </c>
      <c r="C213">
        <v>5</v>
      </c>
      <c r="D213">
        <v>15</v>
      </c>
      <c r="E213">
        <v>945.67037861915298</v>
      </c>
      <c r="F213">
        <v>0</v>
      </c>
      <c r="G213">
        <v>500</v>
      </c>
      <c r="H213" t="b">
        <v>1</v>
      </c>
      <c r="I213">
        <v>47.312961011591099</v>
      </c>
      <c r="J213">
        <v>0.63333333333333297</v>
      </c>
      <c r="K213">
        <v>0.266666666666666</v>
      </c>
      <c r="L213">
        <v>0.2</v>
      </c>
      <c r="M213">
        <f t="shared" si="13"/>
        <v>28370.111358574588</v>
      </c>
      <c r="N213">
        <f t="shared" si="14"/>
        <v>448.99999999999915</v>
      </c>
      <c r="O213" s="3">
        <f t="shared" si="15"/>
        <v>63.185103248495864</v>
      </c>
      <c r="P213">
        <f t="shared" si="16"/>
        <v>0.23656480505795549</v>
      </c>
    </row>
    <row r="214" spans="1:16" x14ac:dyDescent="0.45">
      <c r="A214">
        <v>15</v>
      </c>
      <c r="B214">
        <v>1</v>
      </c>
      <c r="C214">
        <v>5</v>
      </c>
      <c r="D214">
        <v>15</v>
      </c>
      <c r="E214">
        <v>601.32399999999996</v>
      </c>
      <c r="F214">
        <v>0</v>
      </c>
      <c r="G214">
        <v>500</v>
      </c>
      <c r="H214" t="b">
        <v>1</v>
      </c>
      <c r="I214">
        <v>33.3333333333333</v>
      </c>
      <c r="J214">
        <v>1.36666666666666</v>
      </c>
      <c r="K214">
        <v>1.1000000000000001</v>
      </c>
      <c r="L214">
        <v>0.46666666666666601</v>
      </c>
      <c r="M214">
        <f t="shared" si="13"/>
        <v>18039.719999999998</v>
      </c>
      <c r="N214">
        <f t="shared" si="14"/>
        <v>249.99999999999963</v>
      </c>
      <c r="O214" s="3">
        <f t="shared" si="15"/>
        <v>72.158880000000096</v>
      </c>
      <c r="P214">
        <f t="shared" si="16"/>
        <v>0.16666666666666649</v>
      </c>
    </row>
    <row r="215" spans="1:16" x14ac:dyDescent="0.45">
      <c r="A215">
        <v>25</v>
      </c>
      <c r="B215">
        <v>1</v>
      </c>
      <c r="C215">
        <v>5</v>
      </c>
      <c r="D215">
        <v>15</v>
      </c>
      <c r="E215">
        <v>424.95061728395001</v>
      </c>
      <c r="F215">
        <v>0</v>
      </c>
      <c r="G215">
        <v>500</v>
      </c>
      <c r="H215" t="b">
        <v>1</v>
      </c>
      <c r="I215">
        <v>32.705248990578703</v>
      </c>
      <c r="J215">
        <v>2.1333333333333302</v>
      </c>
      <c r="K215">
        <v>2.0666666666666602</v>
      </c>
      <c r="L215">
        <v>1.13333333333333</v>
      </c>
      <c r="M215">
        <f t="shared" si="13"/>
        <v>12748.5185185185</v>
      </c>
      <c r="N215">
        <f t="shared" si="14"/>
        <v>242.9999999999996</v>
      </c>
      <c r="O215" s="3">
        <f t="shared" si="15"/>
        <v>52.46303917085811</v>
      </c>
      <c r="P215">
        <f t="shared" si="16"/>
        <v>0.1635262449528935</v>
      </c>
    </row>
    <row r="216" spans="1:16" x14ac:dyDescent="0.45">
      <c r="A216">
        <v>35</v>
      </c>
      <c r="B216">
        <v>1</v>
      </c>
      <c r="C216">
        <v>5</v>
      </c>
      <c r="D216">
        <v>15</v>
      </c>
      <c r="E216">
        <v>318.78971962616799</v>
      </c>
      <c r="F216">
        <v>0</v>
      </c>
      <c r="G216">
        <v>500</v>
      </c>
      <c r="H216" t="b">
        <v>1</v>
      </c>
      <c r="I216">
        <v>29.9719887955182</v>
      </c>
      <c r="J216">
        <v>1.1666666666666601</v>
      </c>
      <c r="K216">
        <v>1.63333333333333</v>
      </c>
      <c r="L216">
        <v>0.6</v>
      </c>
      <c r="M216">
        <f t="shared" si="13"/>
        <v>9563.6915887850391</v>
      </c>
      <c r="N216">
        <f t="shared" si="14"/>
        <v>213.99999999999994</v>
      </c>
      <c r="O216" s="3">
        <f t="shared" si="15"/>
        <v>44.690147611145058</v>
      </c>
      <c r="P216">
        <f t="shared" si="16"/>
        <v>0.149859943977591</v>
      </c>
    </row>
    <row r="217" spans="1:16" x14ac:dyDescent="0.45">
      <c r="A217">
        <v>45</v>
      </c>
      <c r="B217">
        <v>1</v>
      </c>
      <c r="C217">
        <v>5</v>
      </c>
      <c r="D217">
        <v>15</v>
      </c>
      <c r="E217">
        <v>254.51712328767101</v>
      </c>
      <c r="F217">
        <v>0</v>
      </c>
      <c r="G217">
        <v>500</v>
      </c>
      <c r="H217" t="b">
        <v>1</v>
      </c>
      <c r="I217">
        <v>36.868686868686801</v>
      </c>
      <c r="J217">
        <v>1.7333333333333301</v>
      </c>
      <c r="K217">
        <v>2.6333333333333302</v>
      </c>
      <c r="L217">
        <v>0.9</v>
      </c>
      <c r="M217">
        <f t="shared" si="13"/>
        <v>7635.5136986301304</v>
      </c>
      <c r="N217">
        <f t="shared" si="14"/>
        <v>291.9999999999992</v>
      </c>
      <c r="O217" s="3">
        <f t="shared" si="15"/>
        <v>26.149019515856683</v>
      </c>
      <c r="P217">
        <f t="shared" si="16"/>
        <v>0.184343434343434</v>
      </c>
    </row>
    <row r="218" spans="1:16" x14ac:dyDescent="0.45">
      <c r="A218">
        <v>55</v>
      </c>
      <c r="B218">
        <v>1</v>
      </c>
      <c r="C218">
        <v>5</v>
      </c>
      <c r="D218">
        <v>15</v>
      </c>
      <c r="E218">
        <v>213.69077306733101</v>
      </c>
      <c r="F218">
        <v>0</v>
      </c>
      <c r="G218">
        <v>500</v>
      </c>
      <c r="H218" t="b">
        <v>1</v>
      </c>
      <c r="I218">
        <v>44.506104328523797</v>
      </c>
      <c r="J218">
        <v>2.6666666666666599</v>
      </c>
      <c r="K218">
        <v>5.7666666666666604</v>
      </c>
      <c r="L218">
        <v>1.2333333333333301</v>
      </c>
      <c r="M218">
        <f t="shared" si="13"/>
        <v>6410.7231920199301</v>
      </c>
      <c r="N218">
        <f t="shared" si="14"/>
        <v>400.99999999999898</v>
      </c>
      <c r="O218" s="3">
        <f t="shared" si="15"/>
        <v>15.986840877855228</v>
      </c>
      <c r="P218">
        <f t="shared" si="16"/>
        <v>0.22253052164261899</v>
      </c>
    </row>
    <row r="219" spans="1:16" x14ac:dyDescent="0.45">
      <c r="A219">
        <v>65</v>
      </c>
      <c r="B219">
        <v>1</v>
      </c>
      <c r="C219">
        <v>5</v>
      </c>
      <c r="D219">
        <v>15</v>
      </c>
      <c r="E219">
        <v>197.71612903225801</v>
      </c>
      <c r="F219">
        <v>0</v>
      </c>
      <c r="G219">
        <v>500</v>
      </c>
      <c r="H219" t="b">
        <v>1</v>
      </c>
      <c r="I219">
        <v>48.186528497409299</v>
      </c>
      <c r="J219">
        <v>1.56666666666666</v>
      </c>
      <c r="K219">
        <v>2.6666666666666599</v>
      </c>
      <c r="L219">
        <v>1.0333333333333301</v>
      </c>
      <c r="M219">
        <f t="shared" si="13"/>
        <v>5931.4838709677406</v>
      </c>
      <c r="N219">
        <f t="shared" si="14"/>
        <v>464.99999999999943</v>
      </c>
      <c r="O219" s="3">
        <f t="shared" si="15"/>
        <v>12.755879292403758</v>
      </c>
      <c r="P219">
        <f t="shared" si="16"/>
        <v>0.24093264248704649</v>
      </c>
    </row>
    <row r="220" spans="1:16" x14ac:dyDescent="0.45">
      <c r="A220">
        <v>75</v>
      </c>
      <c r="B220">
        <v>1</v>
      </c>
      <c r="C220">
        <v>5</v>
      </c>
      <c r="D220">
        <v>15</v>
      </c>
      <c r="E220">
        <v>193.92</v>
      </c>
      <c r="F220">
        <v>0</v>
      </c>
      <c r="G220">
        <v>420</v>
      </c>
      <c r="H220" t="b">
        <v>0</v>
      </c>
      <c r="I220">
        <v>54.347826086956502</v>
      </c>
      <c r="J220">
        <v>2.36666666666666</v>
      </c>
      <c r="K220">
        <v>4.7333333333333298</v>
      </c>
      <c r="L220">
        <v>1.1666666666666601</v>
      </c>
      <c r="M220">
        <f t="shared" si="13"/>
        <v>5817.5999999999995</v>
      </c>
      <c r="N220">
        <f t="shared" si="14"/>
        <v>499.99999999999949</v>
      </c>
      <c r="O220" s="3">
        <f t="shared" si="15"/>
        <v>11.63520000000001</v>
      </c>
      <c r="P220">
        <f t="shared" si="16"/>
        <v>0.27173913043478248</v>
      </c>
    </row>
    <row r="221" spans="1:16" x14ac:dyDescent="0.45">
      <c r="A221">
        <v>85</v>
      </c>
      <c r="B221">
        <v>1</v>
      </c>
      <c r="C221">
        <v>5</v>
      </c>
      <c r="D221">
        <v>15</v>
      </c>
      <c r="E221">
        <v>181.31800000000001</v>
      </c>
      <c r="F221">
        <v>0</v>
      </c>
      <c r="G221">
        <v>381</v>
      </c>
      <c r="H221" t="b">
        <v>0</v>
      </c>
      <c r="I221">
        <v>56.753688989784301</v>
      </c>
      <c r="J221">
        <v>1.0333333333333301</v>
      </c>
      <c r="K221">
        <v>4.4000000000000004</v>
      </c>
      <c r="L221">
        <v>0.56666666666666599</v>
      </c>
      <c r="M221">
        <f t="shared" si="13"/>
        <v>5439.54</v>
      </c>
      <c r="N221">
        <f t="shared" si="14"/>
        <v>499.99999999999926</v>
      </c>
      <c r="O221" s="3">
        <f t="shared" si="15"/>
        <v>10.879080000000016</v>
      </c>
      <c r="P221">
        <f t="shared" si="16"/>
        <v>0.28376844494892151</v>
      </c>
    </row>
    <row r="222" spans="1:16" x14ac:dyDescent="0.45">
      <c r="A222">
        <v>0</v>
      </c>
      <c r="B222">
        <v>1</v>
      </c>
      <c r="C222">
        <v>10</v>
      </c>
      <c r="D222">
        <v>15</v>
      </c>
      <c r="E222">
        <v>897.63478260869499</v>
      </c>
      <c r="F222">
        <v>0</v>
      </c>
      <c r="G222">
        <v>500</v>
      </c>
      <c r="H222" t="b">
        <v>1</v>
      </c>
      <c r="I222">
        <v>40.828402366863898</v>
      </c>
      <c r="J222">
        <v>1.86666666666666</v>
      </c>
      <c r="K222">
        <v>0</v>
      </c>
      <c r="L222">
        <v>1.06666666666666</v>
      </c>
      <c r="M222">
        <f t="shared" si="13"/>
        <v>26929.04347826085</v>
      </c>
      <c r="N222">
        <f t="shared" si="14"/>
        <v>344.99999999999983</v>
      </c>
      <c r="O222" s="3">
        <f t="shared" si="15"/>
        <v>78.055198487712644</v>
      </c>
      <c r="P222">
        <f t="shared" si="16"/>
        <v>0.20414201183431949</v>
      </c>
    </row>
    <row r="223" spans="1:16" x14ac:dyDescent="0.45">
      <c r="A223">
        <v>0</v>
      </c>
      <c r="B223">
        <v>1</v>
      </c>
      <c r="C223">
        <v>10</v>
      </c>
      <c r="D223">
        <v>15</v>
      </c>
      <c r="E223">
        <v>885.56363636363596</v>
      </c>
      <c r="F223">
        <v>0</v>
      </c>
      <c r="G223">
        <v>500</v>
      </c>
      <c r="H223" t="b">
        <v>1</v>
      </c>
      <c r="I223">
        <v>39.759036144578303</v>
      </c>
      <c r="J223">
        <v>1.9</v>
      </c>
      <c r="K223">
        <v>0</v>
      </c>
      <c r="L223">
        <v>1</v>
      </c>
      <c r="M223">
        <f t="shared" si="13"/>
        <v>26566.909090909077</v>
      </c>
      <c r="N223">
        <f t="shared" si="14"/>
        <v>329.99999999999983</v>
      </c>
      <c r="O223" s="3">
        <f t="shared" si="15"/>
        <v>80.505785123966945</v>
      </c>
      <c r="P223">
        <f t="shared" si="16"/>
        <v>0.19879518072289151</v>
      </c>
    </row>
    <row r="224" spans="1:16" x14ac:dyDescent="0.45">
      <c r="A224">
        <v>0</v>
      </c>
      <c r="B224">
        <v>1</v>
      </c>
      <c r="C224">
        <v>10</v>
      </c>
      <c r="D224">
        <v>15</v>
      </c>
      <c r="E224">
        <v>869.27607361963101</v>
      </c>
      <c r="F224">
        <v>0</v>
      </c>
      <c r="G224">
        <v>500</v>
      </c>
      <c r="H224" t="b">
        <v>1</v>
      </c>
      <c r="I224">
        <v>39.467312348668202</v>
      </c>
      <c r="J224">
        <v>1.8</v>
      </c>
      <c r="K224">
        <v>0</v>
      </c>
      <c r="L224">
        <v>0.96666666666666601</v>
      </c>
      <c r="M224">
        <f t="shared" si="13"/>
        <v>26078.282208588931</v>
      </c>
      <c r="N224">
        <f t="shared" si="14"/>
        <v>325.99999999999892</v>
      </c>
      <c r="O224" s="3">
        <f t="shared" si="15"/>
        <v>79.994730701193305</v>
      </c>
      <c r="P224">
        <f t="shared" si="16"/>
        <v>0.19733656174334102</v>
      </c>
    </row>
    <row r="225" spans="1:16" x14ac:dyDescent="0.45">
      <c r="A225">
        <v>10</v>
      </c>
      <c r="B225">
        <v>1</v>
      </c>
      <c r="C225">
        <v>10</v>
      </c>
      <c r="D225">
        <v>15</v>
      </c>
      <c r="E225">
        <v>606.92805755395602</v>
      </c>
      <c r="F225">
        <v>0</v>
      </c>
      <c r="G225">
        <v>500</v>
      </c>
      <c r="H225" t="b">
        <v>1</v>
      </c>
      <c r="I225">
        <v>21.752738654147102</v>
      </c>
      <c r="J225">
        <v>1.7666666666666599</v>
      </c>
      <c r="K225">
        <v>1.2666666666666599</v>
      </c>
      <c r="L225">
        <v>0.96666666666666601</v>
      </c>
      <c r="M225">
        <f t="shared" si="13"/>
        <v>18207.841726618681</v>
      </c>
      <c r="N225">
        <f t="shared" si="14"/>
        <v>139</v>
      </c>
      <c r="O225" s="3">
        <f t="shared" si="15"/>
        <v>130.99166709797612</v>
      </c>
      <c r="P225">
        <f t="shared" si="16"/>
        <v>0.10876369327073551</v>
      </c>
    </row>
    <row r="226" spans="1:16" x14ac:dyDescent="0.45">
      <c r="A226">
        <v>20</v>
      </c>
      <c r="B226">
        <v>1</v>
      </c>
      <c r="C226">
        <v>10</v>
      </c>
      <c r="D226">
        <v>15</v>
      </c>
      <c r="E226">
        <v>444.18018018018</v>
      </c>
      <c r="F226">
        <v>0</v>
      </c>
      <c r="G226">
        <v>500</v>
      </c>
      <c r="H226" t="b">
        <v>1</v>
      </c>
      <c r="I226">
        <v>18.166939443535099</v>
      </c>
      <c r="J226">
        <v>1.4666666666666599</v>
      </c>
      <c r="K226">
        <v>1.6666666666666601</v>
      </c>
      <c r="L226">
        <v>0.56666666666666599</v>
      </c>
      <c r="M226">
        <f t="shared" si="13"/>
        <v>13325.4054054054</v>
      </c>
      <c r="N226">
        <f t="shared" si="14"/>
        <v>110.99999999999935</v>
      </c>
      <c r="O226" s="3">
        <f t="shared" si="15"/>
        <v>120.04869734599529</v>
      </c>
      <c r="P226">
        <f t="shared" si="16"/>
        <v>9.0834697217675495E-2</v>
      </c>
    </row>
    <row r="227" spans="1:16" x14ac:dyDescent="0.45">
      <c r="A227">
        <v>30</v>
      </c>
      <c r="B227">
        <v>1</v>
      </c>
      <c r="C227">
        <v>10</v>
      </c>
      <c r="D227">
        <v>15</v>
      </c>
      <c r="E227">
        <v>300.15315315315303</v>
      </c>
      <c r="F227">
        <v>0</v>
      </c>
      <c r="G227">
        <v>500</v>
      </c>
      <c r="H227" t="b">
        <v>1</v>
      </c>
      <c r="I227">
        <v>18.166939443535099</v>
      </c>
      <c r="J227">
        <v>1.2</v>
      </c>
      <c r="K227">
        <v>1.8333333333333299</v>
      </c>
      <c r="L227">
        <v>0.5</v>
      </c>
      <c r="M227">
        <f t="shared" si="13"/>
        <v>9004.5945945945914</v>
      </c>
      <c r="N227">
        <f t="shared" si="14"/>
        <v>110.99999999999935</v>
      </c>
      <c r="O227" s="3">
        <f t="shared" si="15"/>
        <v>81.122473825176982</v>
      </c>
      <c r="P227">
        <f t="shared" si="16"/>
        <v>9.0834697217675495E-2</v>
      </c>
    </row>
    <row r="228" spans="1:16" x14ac:dyDescent="0.45">
      <c r="A228">
        <v>40</v>
      </c>
      <c r="B228">
        <v>1</v>
      </c>
      <c r="C228">
        <v>10</v>
      </c>
      <c r="D228">
        <v>15</v>
      </c>
      <c r="E228">
        <v>224.31147540983599</v>
      </c>
      <c r="F228">
        <v>0</v>
      </c>
      <c r="G228">
        <v>500</v>
      </c>
      <c r="H228" t="b">
        <v>1</v>
      </c>
      <c r="I228">
        <v>19.614147909967802</v>
      </c>
      <c r="J228">
        <v>0.93333333333333302</v>
      </c>
      <c r="K228">
        <v>1.8</v>
      </c>
      <c r="L228">
        <v>0.46666666666666601</v>
      </c>
      <c r="M228">
        <f t="shared" si="13"/>
        <v>6729.3442622950797</v>
      </c>
      <c r="N228">
        <f t="shared" si="14"/>
        <v>121.99999999999967</v>
      </c>
      <c r="O228" s="3">
        <f t="shared" si="15"/>
        <v>55.158559527008997</v>
      </c>
      <c r="P228">
        <f t="shared" si="16"/>
        <v>9.8070739549839012E-2</v>
      </c>
    </row>
    <row r="229" spans="1:16" x14ac:dyDescent="0.45">
      <c r="A229">
        <v>50</v>
      </c>
      <c r="B229">
        <v>1</v>
      </c>
      <c r="C229">
        <v>10</v>
      </c>
      <c r="D229">
        <v>15</v>
      </c>
      <c r="E229">
        <v>183.48550724637599</v>
      </c>
      <c r="F229">
        <v>0</v>
      </c>
      <c r="G229">
        <v>500</v>
      </c>
      <c r="H229" t="b">
        <v>1</v>
      </c>
      <c r="I229">
        <v>21.630094043887102</v>
      </c>
      <c r="J229">
        <v>1.43333333333333</v>
      </c>
      <c r="K229">
        <v>4.2666666666666604</v>
      </c>
      <c r="L229">
        <v>0.8</v>
      </c>
      <c r="M229">
        <f t="shared" si="13"/>
        <v>5504.5652173912795</v>
      </c>
      <c r="N229">
        <f t="shared" si="14"/>
        <v>137.99999999999963</v>
      </c>
      <c r="O229" s="3">
        <f t="shared" si="15"/>
        <v>39.888153749212279</v>
      </c>
      <c r="P229">
        <f t="shared" si="16"/>
        <v>0.10815047021943551</v>
      </c>
    </row>
    <row r="230" spans="1:16" x14ac:dyDescent="0.45">
      <c r="A230">
        <v>60</v>
      </c>
      <c r="B230">
        <v>1</v>
      </c>
      <c r="C230">
        <v>10</v>
      </c>
      <c r="D230">
        <v>15</v>
      </c>
      <c r="E230">
        <v>178.83673469387699</v>
      </c>
      <c r="F230">
        <v>0</v>
      </c>
      <c r="G230">
        <v>500</v>
      </c>
      <c r="H230" t="b">
        <v>1</v>
      </c>
      <c r="I230">
        <v>28.160919540229798</v>
      </c>
      <c r="J230">
        <v>1.1000000000000001</v>
      </c>
      <c r="K230">
        <v>2.86666666666666</v>
      </c>
      <c r="L230">
        <v>0.6</v>
      </c>
      <c r="M230">
        <f t="shared" si="13"/>
        <v>5365.1020408163095</v>
      </c>
      <c r="N230">
        <f t="shared" si="14"/>
        <v>195.99999999999918</v>
      </c>
      <c r="O230" s="3">
        <f t="shared" si="15"/>
        <v>27.372969596001695</v>
      </c>
      <c r="P230">
        <f t="shared" si="16"/>
        <v>0.140804597701149</v>
      </c>
    </row>
    <row r="231" spans="1:16" x14ac:dyDescent="0.45">
      <c r="A231">
        <v>70</v>
      </c>
      <c r="B231">
        <v>1</v>
      </c>
      <c r="C231">
        <v>10</v>
      </c>
      <c r="D231">
        <v>15</v>
      </c>
      <c r="E231">
        <v>163.21167883211601</v>
      </c>
      <c r="F231">
        <v>0</v>
      </c>
      <c r="G231">
        <v>500</v>
      </c>
      <c r="H231" t="b">
        <v>1</v>
      </c>
      <c r="I231">
        <v>35.400516795865599</v>
      </c>
      <c r="J231">
        <v>1.43333333333333</v>
      </c>
      <c r="K231">
        <v>4.8</v>
      </c>
      <c r="L231">
        <v>1.0333333333333301</v>
      </c>
      <c r="M231">
        <f t="shared" si="13"/>
        <v>4896.3503649634804</v>
      </c>
      <c r="N231">
        <f t="shared" si="14"/>
        <v>273.9999999999996</v>
      </c>
      <c r="O231" s="3">
        <f t="shared" si="15"/>
        <v>17.869891842932436</v>
      </c>
      <c r="P231">
        <f t="shared" si="16"/>
        <v>0.177002583979328</v>
      </c>
    </row>
    <row r="232" spans="1:16" x14ac:dyDescent="0.45">
      <c r="A232">
        <v>80</v>
      </c>
      <c r="B232">
        <v>1</v>
      </c>
      <c r="C232">
        <v>10</v>
      </c>
      <c r="D232">
        <v>15</v>
      </c>
      <c r="E232">
        <v>151.793918918918</v>
      </c>
      <c r="F232">
        <v>0</v>
      </c>
      <c r="G232">
        <v>500</v>
      </c>
      <c r="H232" t="b">
        <v>1</v>
      </c>
      <c r="I232">
        <v>37.185929648241199</v>
      </c>
      <c r="J232">
        <v>0.93333333333333302</v>
      </c>
      <c r="K232">
        <v>5.5</v>
      </c>
      <c r="L232">
        <v>0.4</v>
      </c>
      <c r="M232">
        <f t="shared" si="13"/>
        <v>4553.8175675675402</v>
      </c>
      <c r="N232">
        <f t="shared" si="14"/>
        <v>295.99999999999994</v>
      </c>
      <c r="O232" s="3">
        <f t="shared" si="15"/>
        <v>15.384518809349801</v>
      </c>
      <c r="P232">
        <f t="shared" si="16"/>
        <v>0.185929648241206</v>
      </c>
    </row>
    <row r="233" spans="1:16" x14ac:dyDescent="0.45">
      <c r="A233">
        <v>0</v>
      </c>
      <c r="B233">
        <v>5</v>
      </c>
      <c r="C233">
        <v>1</v>
      </c>
      <c r="D233">
        <v>15</v>
      </c>
      <c r="E233">
        <v>1954.61</v>
      </c>
      <c r="F233">
        <v>0</v>
      </c>
      <c r="G233">
        <v>192</v>
      </c>
      <c r="H233" t="b">
        <v>0</v>
      </c>
      <c r="I233">
        <v>72.254335260115596</v>
      </c>
      <c r="J233">
        <v>2.1</v>
      </c>
      <c r="K233">
        <v>0</v>
      </c>
      <c r="L233">
        <v>0.86666666666666603</v>
      </c>
      <c r="M233">
        <f t="shared" si="13"/>
        <v>58638.299999999996</v>
      </c>
      <c r="N233">
        <f t="shared" si="14"/>
        <v>499.99999999999972</v>
      </c>
      <c r="O233" s="3">
        <f t="shared" si="15"/>
        <v>117.27660000000006</v>
      </c>
      <c r="P233">
        <f t="shared" si="16"/>
        <v>0.36127167630057799</v>
      </c>
    </row>
    <row r="234" spans="1:16" x14ac:dyDescent="0.45">
      <c r="A234">
        <v>0</v>
      </c>
      <c r="B234">
        <v>5</v>
      </c>
      <c r="C234">
        <v>1</v>
      </c>
      <c r="D234">
        <v>15</v>
      </c>
      <c r="E234">
        <v>1871.356</v>
      </c>
      <c r="F234">
        <v>0</v>
      </c>
      <c r="G234">
        <v>199</v>
      </c>
      <c r="H234" t="b">
        <v>0</v>
      </c>
      <c r="I234">
        <v>71.530758226037193</v>
      </c>
      <c r="J234">
        <v>2.1333333333333302</v>
      </c>
      <c r="K234">
        <v>0</v>
      </c>
      <c r="L234">
        <v>0.96666666666666601</v>
      </c>
      <c r="M234">
        <f t="shared" si="13"/>
        <v>56140.68</v>
      </c>
      <c r="N234">
        <f t="shared" si="14"/>
        <v>499.99999999999994</v>
      </c>
      <c r="O234" s="3">
        <f t="shared" si="15"/>
        <v>112.28136000000001</v>
      </c>
      <c r="P234">
        <f t="shared" si="16"/>
        <v>0.35765379113018597</v>
      </c>
    </row>
    <row r="235" spans="1:16" x14ac:dyDescent="0.45">
      <c r="A235">
        <v>9</v>
      </c>
      <c r="B235">
        <v>5</v>
      </c>
      <c r="C235">
        <v>1</v>
      </c>
      <c r="D235">
        <v>15</v>
      </c>
      <c r="E235">
        <v>1535.87</v>
      </c>
      <c r="F235">
        <v>0</v>
      </c>
      <c r="G235">
        <v>400</v>
      </c>
      <c r="H235" t="b">
        <v>0</v>
      </c>
      <c r="I235">
        <v>55.5555555555555</v>
      </c>
      <c r="J235">
        <v>2.7666666666666599</v>
      </c>
      <c r="K235">
        <v>0.56666666666666599</v>
      </c>
      <c r="L235">
        <v>1.43333333333333</v>
      </c>
      <c r="M235">
        <f t="shared" si="13"/>
        <v>46076.1</v>
      </c>
      <c r="N235">
        <f t="shared" si="14"/>
        <v>499.99999999999892</v>
      </c>
      <c r="O235" s="3">
        <f t="shared" si="15"/>
        <v>92.152200000000192</v>
      </c>
      <c r="P235">
        <f t="shared" si="16"/>
        <v>0.27777777777777751</v>
      </c>
    </row>
    <row r="236" spans="1:16" x14ac:dyDescent="0.45">
      <c r="A236">
        <v>19</v>
      </c>
      <c r="B236">
        <v>5</v>
      </c>
      <c r="C236">
        <v>1</v>
      </c>
      <c r="D236">
        <v>15</v>
      </c>
      <c r="E236">
        <v>1361.7</v>
      </c>
      <c r="F236">
        <v>0</v>
      </c>
      <c r="G236">
        <v>486</v>
      </c>
      <c r="H236" t="b">
        <v>0</v>
      </c>
      <c r="I236">
        <v>50.709939148072998</v>
      </c>
      <c r="J236">
        <v>2.1</v>
      </c>
      <c r="K236">
        <v>1.06666666666666</v>
      </c>
      <c r="L236">
        <v>0.96666666666666601</v>
      </c>
      <c r="M236">
        <f t="shared" si="13"/>
        <v>40851</v>
      </c>
      <c r="N236">
        <f t="shared" si="14"/>
        <v>499.99999999999955</v>
      </c>
      <c r="O236" s="3">
        <f t="shared" si="15"/>
        <v>81.702000000000069</v>
      </c>
      <c r="P236">
        <f t="shared" si="16"/>
        <v>0.25354969574036501</v>
      </c>
    </row>
    <row r="237" spans="1:16" x14ac:dyDescent="0.45">
      <c r="A237">
        <v>29</v>
      </c>
      <c r="B237">
        <v>5</v>
      </c>
      <c r="C237">
        <v>1</v>
      </c>
      <c r="D237">
        <v>15</v>
      </c>
      <c r="E237">
        <v>1189.4479418886101</v>
      </c>
      <c r="F237">
        <v>0</v>
      </c>
      <c r="G237">
        <v>500</v>
      </c>
      <c r="H237" t="b">
        <v>1</v>
      </c>
      <c r="I237">
        <v>45.2354874041621</v>
      </c>
      <c r="J237">
        <v>2.0333333333333301</v>
      </c>
      <c r="K237">
        <v>1.56666666666666</v>
      </c>
      <c r="L237">
        <v>0.9</v>
      </c>
      <c r="M237">
        <f t="shared" si="13"/>
        <v>35683.438256658301</v>
      </c>
      <c r="N237">
        <f t="shared" si="14"/>
        <v>412.99999999999994</v>
      </c>
      <c r="O237" s="3">
        <f t="shared" si="15"/>
        <v>86.400576892635129</v>
      </c>
      <c r="P237">
        <f t="shared" si="16"/>
        <v>0.2261774370208105</v>
      </c>
    </row>
    <row r="238" spans="1:16" x14ac:dyDescent="0.45">
      <c r="A238">
        <v>39</v>
      </c>
      <c r="B238">
        <v>5</v>
      </c>
      <c r="C238">
        <v>1</v>
      </c>
      <c r="D238">
        <v>15</v>
      </c>
      <c r="E238">
        <v>1198.91846522781</v>
      </c>
      <c r="F238">
        <v>0</v>
      </c>
      <c r="G238">
        <v>500</v>
      </c>
      <c r="H238" t="b">
        <v>1</v>
      </c>
      <c r="I238">
        <v>45.474372955288899</v>
      </c>
      <c r="J238">
        <v>2</v>
      </c>
      <c r="K238">
        <v>1.2333333333333301</v>
      </c>
      <c r="L238">
        <v>1</v>
      </c>
      <c r="M238">
        <f t="shared" si="13"/>
        <v>35967.553956834301</v>
      </c>
      <c r="N238">
        <f t="shared" si="14"/>
        <v>416.99999999999858</v>
      </c>
      <c r="O238" s="3">
        <f t="shared" si="15"/>
        <v>86.253126994806777</v>
      </c>
      <c r="P238">
        <f t="shared" si="16"/>
        <v>0.2273718647764445</v>
      </c>
    </row>
    <row r="239" spans="1:16" x14ac:dyDescent="0.45">
      <c r="A239">
        <v>49</v>
      </c>
      <c r="B239">
        <v>5</v>
      </c>
      <c r="C239">
        <v>1</v>
      </c>
      <c r="D239">
        <v>15</v>
      </c>
      <c r="E239">
        <v>1117.9054054054</v>
      </c>
      <c r="F239">
        <v>0</v>
      </c>
      <c r="G239">
        <v>500</v>
      </c>
      <c r="H239" t="b">
        <v>1</v>
      </c>
      <c r="I239">
        <v>47.033898305084698</v>
      </c>
      <c r="J239">
        <v>2.2666666666666599</v>
      </c>
      <c r="K239">
        <v>2.86666666666666</v>
      </c>
      <c r="L239">
        <v>1.0333333333333301</v>
      </c>
      <c r="M239">
        <f t="shared" si="13"/>
        <v>33537.162162162</v>
      </c>
      <c r="N239">
        <f t="shared" si="14"/>
        <v>443.99999999999915</v>
      </c>
      <c r="O239" s="3">
        <f t="shared" si="15"/>
        <v>75.534149013878519</v>
      </c>
      <c r="P239">
        <f t="shared" si="16"/>
        <v>0.23516949152542349</v>
      </c>
    </row>
    <row r="240" spans="1:16" x14ac:dyDescent="0.45">
      <c r="A240">
        <v>59</v>
      </c>
      <c r="B240">
        <v>5</v>
      </c>
      <c r="C240">
        <v>1</v>
      </c>
      <c r="D240">
        <v>15</v>
      </c>
      <c r="E240">
        <v>1106.9338061465701</v>
      </c>
      <c r="F240">
        <v>0</v>
      </c>
      <c r="G240">
        <v>500</v>
      </c>
      <c r="H240" t="b">
        <v>1</v>
      </c>
      <c r="I240">
        <v>45.828819068255598</v>
      </c>
      <c r="J240">
        <v>2.6</v>
      </c>
      <c r="K240">
        <v>2.86666666666666</v>
      </c>
      <c r="L240">
        <v>1.4666666666666599</v>
      </c>
      <c r="M240">
        <f t="shared" si="13"/>
        <v>33208.0141843971</v>
      </c>
      <c r="N240">
        <f t="shared" si="14"/>
        <v>422.99999999999847</v>
      </c>
      <c r="O240" s="3">
        <f t="shared" si="15"/>
        <v>78.505943698338584</v>
      </c>
      <c r="P240">
        <f t="shared" si="16"/>
        <v>0.229144095341278</v>
      </c>
    </row>
    <row r="241" spans="1:16" x14ac:dyDescent="0.45">
      <c r="A241">
        <v>69</v>
      </c>
      <c r="B241">
        <v>5</v>
      </c>
      <c r="C241">
        <v>1</v>
      </c>
      <c r="D241">
        <v>15</v>
      </c>
      <c r="E241">
        <v>1138.20734341252</v>
      </c>
      <c r="F241">
        <v>0</v>
      </c>
      <c r="G241">
        <v>500</v>
      </c>
      <c r="H241" t="b">
        <v>1</v>
      </c>
      <c r="I241">
        <v>48.078920041536797</v>
      </c>
      <c r="J241">
        <v>2.0333333333333301</v>
      </c>
      <c r="K241">
        <v>3.8333333333333299</v>
      </c>
      <c r="L241">
        <v>0.96666666666666601</v>
      </c>
      <c r="M241">
        <f t="shared" si="13"/>
        <v>34146.220302375601</v>
      </c>
      <c r="N241">
        <f t="shared" si="14"/>
        <v>462.99999999999881</v>
      </c>
      <c r="O241" s="3">
        <f t="shared" si="15"/>
        <v>73.74993585826283</v>
      </c>
      <c r="P241">
        <f t="shared" si="16"/>
        <v>0.24039460020768399</v>
      </c>
    </row>
    <row r="242" spans="1:16" x14ac:dyDescent="0.45">
      <c r="A242">
        <v>79</v>
      </c>
      <c r="B242">
        <v>5</v>
      </c>
      <c r="C242">
        <v>1</v>
      </c>
      <c r="D242">
        <v>15</v>
      </c>
      <c r="E242">
        <v>1125.67328918322</v>
      </c>
      <c r="F242">
        <v>0</v>
      </c>
      <c r="G242">
        <v>500</v>
      </c>
      <c r="H242" t="b">
        <v>1</v>
      </c>
      <c r="I242">
        <v>47.5341028331584</v>
      </c>
      <c r="J242">
        <v>1.6</v>
      </c>
      <c r="K242">
        <v>4.43333333333333</v>
      </c>
      <c r="L242">
        <v>0.73333333333333295</v>
      </c>
      <c r="M242">
        <f t="shared" si="13"/>
        <v>33770.198675496598</v>
      </c>
      <c r="N242">
        <f t="shared" si="14"/>
        <v>452.99999999999909</v>
      </c>
      <c r="O242" s="3">
        <f t="shared" si="15"/>
        <v>74.547899945908753</v>
      </c>
      <c r="P242">
        <f t="shared" si="16"/>
        <v>0.23767051416579199</v>
      </c>
    </row>
    <row r="243" spans="1:16" x14ac:dyDescent="0.45">
      <c r="A243">
        <v>89</v>
      </c>
      <c r="B243">
        <v>5</v>
      </c>
      <c r="C243">
        <v>1</v>
      </c>
      <c r="D243">
        <v>15</v>
      </c>
      <c r="E243">
        <v>1259.6330749353999</v>
      </c>
      <c r="F243">
        <v>0</v>
      </c>
      <c r="G243">
        <v>500</v>
      </c>
      <c r="H243" t="b">
        <v>1</v>
      </c>
      <c r="I243">
        <v>43.630214205186</v>
      </c>
      <c r="J243">
        <v>1.6666666666666601</v>
      </c>
      <c r="K243">
        <v>3.1</v>
      </c>
      <c r="L243">
        <v>0.93333333333333302</v>
      </c>
      <c r="M243">
        <f t="shared" si="13"/>
        <v>37788.992248062001</v>
      </c>
      <c r="N243">
        <f t="shared" si="14"/>
        <v>386.99999999999972</v>
      </c>
      <c r="O243" s="3">
        <f t="shared" si="15"/>
        <v>97.645974801193873</v>
      </c>
      <c r="P243">
        <f t="shared" si="16"/>
        <v>0.21815107102593001</v>
      </c>
    </row>
    <row r="244" spans="1:16" x14ac:dyDescent="0.45">
      <c r="A244">
        <v>0</v>
      </c>
      <c r="B244">
        <v>5</v>
      </c>
      <c r="C244">
        <v>5</v>
      </c>
      <c r="D244">
        <v>15</v>
      </c>
      <c r="E244">
        <v>1189.864</v>
      </c>
      <c r="F244">
        <v>0</v>
      </c>
      <c r="G244">
        <v>366</v>
      </c>
      <c r="H244" t="b">
        <v>0</v>
      </c>
      <c r="I244">
        <v>57.736720554272502</v>
      </c>
      <c r="J244">
        <v>2.2333333333333298</v>
      </c>
      <c r="K244">
        <v>0</v>
      </c>
      <c r="L244">
        <v>0.76666666666666605</v>
      </c>
      <c r="M244">
        <f t="shared" si="13"/>
        <v>35695.919999999998</v>
      </c>
      <c r="N244">
        <f t="shared" si="14"/>
        <v>499.99999999999972</v>
      </c>
      <c r="O244" s="3">
        <f t="shared" si="15"/>
        <v>71.39184000000003</v>
      </c>
      <c r="P244">
        <f t="shared" si="16"/>
        <v>0.28868360277136251</v>
      </c>
    </row>
    <row r="245" spans="1:16" x14ac:dyDescent="0.45">
      <c r="A245">
        <v>0</v>
      </c>
      <c r="B245">
        <v>5</v>
      </c>
      <c r="C245">
        <v>5</v>
      </c>
      <c r="D245">
        <v>15</v>
      </c>
      <c r="E245">
        <v>1162.6420000000001</v>
      </c>
      <c r="F245">
        <v>0</v>
      </c>
      <c r="G245">
        <v>352</v>
      </c>
      <c r="H245" t="b">
        <v>0</v>
      </c>
      <c r="I245">
        <v>58.685446009389601</v>
      </c>
      <c r="J245">
        <v>2.1666666666666599</v>
      </c>
      <c r="K245">
        <v>0</v>
      </c>
      <c r="L245">
        <v>1.0333333333333301</v>
      </c>
      <c r="M245">
        <f t="shared" si="13"/>
        <v>34879.26</v>
      </c>
      <c r="N245">
        <f t="shared" si="14"/>
        <v>499.99999999999847</v>
      </c>
      <c r="O245" s="3">
        <f t="shared" si="15"/>
        <v>69.758520000000217</v>
      </c>
      <c r="P245">
        <f t="shared" si="16"/>
        <v>0.29342723004694798</v>
      </c>
    </row>
    <row r="246" spans="1:16" x14ac:dyDescent="0.45">
      <c r="A246">
        <v>5</v>
      </c>
      <c r="B246">
        <v>5</v>
      </c>
      <c r="C246">
        <v>5</v>
      </c>
      <c r="D246">
        <v>15</v>
      </c>
      <c r="E246">
        <v>1000.78086419753</v>
      </c>
      <c r="F246">
        <v>0</v>
      </c>
      <c r="G246">
        <v>500</v>
      </c>
      <c r="H246" t="b">
        <v>1</v>
      </c>
      <c r="I246">
        <v>39.320388349514502</v>
      </c>
      <c r="J246">
        <v>2.36666666666666</v>
      </c>
      <c r="K246">
        <v>0.4</v>
      </c>
      <c r="L246">
        <v>1.06666666666666</v>
      </c>
      <c r="M246">
        <f t="shared" si="13"/>
        <v>30023.425925925902</v>
      </c>
      <c r="N246">
        <f t="shared" si="14"/>
        <v>323.99999999999915</v>
      </c>
      <c r="O246" s="3">
        <f t="shared" si="15"/>
        <v>92.664894833104881</v>
      </c>
      <c r="P246">
        <f t="shared" si="16"/>
        <v>0.19660194174757251</v>
      </c>
    </row>
    <row r="247" spans="1:16" x14ac:dyDescent="0.45">
      <c r="A247">
        <v>15</v>
      </c>
      <c r="B247">
        <v>5</v>
      </c>
      <c r="C247">
        <v>5</v>
      </c>
      <c r="D247">
        <v>15</v>
      </c>
      <c r="E247">
        <v>671.89637305699398</v>
      </c>
      <c r="F247">
        <v>0</v>
      </c>
      <c r="G247">
        <v>500</v>
      </c>
      <c r="H247" t="b">
        <v>1</v>
      </c>
      <c r="I247">
        <v>27.849927849927798</v>
      </c>
      <c r="J247">
        <v>1.56666666666666</v>
      </c>
      <c r="K247">
        <v>1</v>
      </c>
      <c r="L247">
        <v>0.6</v>
      </c>
      <c r="M247">
        <f t="shared" si="13"/>
        <v>20156.891191709819</v>
      </c>
      <c r="N247">
        <f t="shared" si="14"/>
        <v>192.99999999999949</v>
      </c>
      <c r="O247" s="3">
        <f t="shared" si="15"/>
        <v>104.43985073424804</v>
      </c>
      <c r="P247">
        <f t="shared" si="16"/>
        <v>0.13924963924963898</v>
      </c>
    </row>
    <row r="248" spans="1:16" x14ac:dyDescent="0.45">
      <c r="A248">
        <v>25</v>
      </c>
      <c r="B248">
        <v>5</v>
      </c>
      <c r="C248">
        <v>5</v>
      </c>
      <c r="D248">
        <v>15</v>
      </c>
      <c r="E248">
        <v>462.08556149732601</v>
      </c>
      <c r="F248">
        <v>0</v>
      </c>
      <c r="G248">
        <v>500</v>
      </c>
      <c r="H248" t="b">
        <v>1</v>
      </c>
      <c r="I248">
        <v>27.219796215429401</v>
      </c>
      <c r="J248">
        <v>1.7666666666666599</v>
      </c>
      <c r="K248">
        <v>1.1666666666666601</v>
      </c>
      <c r="L248">
        <v>0.93333333333333302</v>
      </c>
      <c r="M248">
        <f t="shared" si="13"/>
        <v>13862.56684491978</v>
      </c>
      <c r="N248">
        <f t="shared" si="14"/>
        <v>187</v>
      </c>
      <c r="O248" s="3">
        <f t="shared" si="15"/>
        <v>74.131373502244813</v>
      </c>
      <c r="P248">
        <f t="shared" si="16"/>
        <v>0.13609898107714702</v>
      </c>
    </row>
    <row r="249" spans="1:16" x14ac:dyDescent="0.45">
      <c r="A249">
        <v>35</v>
      </c>
      <c r="B249">
        <v>5</v>
      </c>
      <c r="C249">
        <v>5</v>
      </c>
      <c r="D249">
        <v>15</v>
      </c>
      <c r="E249">
        <v>371.76415094339598</v>
      </c>
      <c r="F249">
        <v>0</v>
      </c>
      <c r="G249">
        <v>500</v>
      </c>
      <c r="H249" t="b">
        <v>1</v>
      </c>
      <c r="I249">
        <v>29.7752808988764</v>
      </c>
      <c r="J249">
        <v>1.36666666666666</v>
      </c>
      <c r="K249">
        <v>1.63333333333333</v>
      </c>
      <c r="L249">
        <v>0.86666666666666603</v>
      </c>
      <c r="M249">
        <f t="shared" si="13"/>
        <v>11152.924528301879</v>
      </c>
      <c r="N249">
        <f t="shared" si="14"/>
        <v>211.99999999999994</v>
      </c>
      <c r="O249" s="3">
        <f t="shared" si="15"/>
        <v>52.608134567461711</v>
      </c>
      <c r="P249">
        <f t="shared" si="16"/>
        <v>0.148876404494382</v>
      </c>
    </row>
    <row r="250" spans="1:16" x14ac:dyDescent="0.45">
      <c r="A250">
        <v>45</v>
      </c>
      <c r="B250">
        <v>5</v>
      </c>
      <c r="C250">
        <v>5</v>
      </c>
      <c r="D250">
        <v>15</v>
      </c>
      <c r="E250">
        <v>319.28251121076198</v>
      </c>
      <c r="F250">
        <v>0</v>
      </c>
      <c r="G250">
        <v>500</v>
      </c>
      <c r="H250" t="b">
        <v>1</v>
      </c>
      <c r="I250">
        <v>30.843706777316701</v>
      </c>
      <c r="J250">
        <v>1.2333333333333301</v>
      </c>
      <c r="K250">
        <v>1.7666666666666599</v>
      </c>
      <c r="L250">
        <v>0.66666666666666596</v>
      </c>
      <c r="M250">
        <f t="shared" si="13"/>
        <v>9578.4753363228592</v>
      </c>
      <c r="N250">
        <f t="shared" si="14"/>
        <v>222.99999999999957</v>
      </c>
      <c r="O250" s="3">
        <f t="shared" si="15"/>
        <v>42.952804198757299</v>
      </c>
      <c r="P250">
        <f t="shared" si="16"/>
        <v>0.15421853388658349</v>
      </c>
    </row>
    <row r="251" spans="1:16" x14ac:dyDescent="0.45">
      <c r="A251">
        <v>55</v>
      </c>
      <c r="B251">
        <v>5</v>
      </c>
      <c r="C251">
        <v>5</v>
      </c>
      <c r="D251">
        <v>15</v>
      </c>
      <c r="E251">
        <v>291.69879518072202</v>
      </c>
      <c r="F251">
        <v>0</v>
      </c>
      <c r="G251">
        <v>500</v>
      </c>
      <c r="H251" t="b">
        <v>1</v>
      </c>
      <c r="I251">
        <v>33.244325767690199</v>
      </c>
      <c r="J251">
        <v>2.5666666666666602</v>
      </c>
      <c r="K251">
        <v>4.36666666666666</v>
      </c>
      <c r="L251">
        <v>1.2</v>
      </c>
      <c r="M251">
        <f t="shared" si="13"/>
        <v>8750.9638554216599</v>
      </c>
      <c r="N251">
        <f t="shared" si="14"/>
        <v>248.99999999999937</v>
      </c>
      <c r="O251" s="3">
        <f t="shared" si="15"/>
        <v>35.144433154303947</v>
      </c>
      <c r="P251">
        <f t="shared" si="16"/>
        <v>0.16622162883845099</v>
      </c>
    </row>
    <row r="252" spans="1:16" x14ac:dyDescent="0.45">
      <c r="A252">
        <v>65</v>
      </c>
      <c r="B252">
        <v>5</v>
      </c>
      <c r="C252">
        <v>5</v>
      </c>
      <c r="D252">
        <v>15</v>
      </c>
      <c r="E252">
        <v>251.84364820846901</v>
      </c>
      <c r="F252">
        <v>0</v>
      </c>
      <c r="G252">
        <v>500</v>
      </c>
      <c r="H252" t="b">
        <v>1</v>
      </c>
      <c r="I252">
        <v>38.042131350681501</v>
      </c>
      <c r="J252">
        <v>1.9666666666666599</v>
      </c>
      <c r="K252">
        <v>3.3333333333333299</v>
      </c>
      <c r="L252">
        <v>0.93333333333333302</v>
      </c>
      <c r="M252">
        <f t="shared" si="13"/>
        <v>7555.3094462540703</v>
      </c>
      <c r="N252">
        <f t="shared" si="14"/>
        <v>306.99999999999955</v>
      </c>
      <c r="O252" s="3">
        <f t="shared" si="15"/>
        <v>24.610128489426977</v>
      </c>
      <c r="P252">
        <f t="shared" si="16"/>
        <v>0.19021065675340751</v>
      </c>
    </row>
    <row r="253" spans="1:16" x14ac:dyDescent="0.45">
      <c r="A253">
        <v>75</v>
      </c>
      <c r="B253">
        <v>5</v>
      </c>
      <c r="C253">
        <v>5</v>
      </c>
      <c r="D253">
        <v>15</v>
      </c>
      <c r="E253">
        <v>245.02578796561599</v>
      </c>
      <c r="F253">
        <v>0</v>
      </c>
      <c r="G253">
        <v>500</v>
      </c>
      <c r="H253" t="b">
        <v>1</v>
      </c>
      <c r="I253">
        <v>41.107184923439299</v>
      </c>
      <c r="J253">
        <v>1.3333333333333299</v>
      </c>
      <c r="K253">
        <v>4.3</v>
      </c>
      <c r="L253">
        <v>0.6</v>
      </c>
      <c r="M253">
        <f t="shared" si="13"/>
        <v>7350.7736389684796</v>
      </c>
      <c r="N253">
        <f t="shared" si="14"/>
        <v>348.99999999999937</v>
      </c>
      <c r="O253" s="3">
        <f t="shared" si="15"/>
        <v>21.062388650339521</v>
      </c>
      <c r="P253">
        <f t="shared" si="16"/>
        <v>0.2055359246171965</v>
      </c>
    </row>
    <row r="254" spans="1:16" x14ac:dyDescent="0.45">
      <c r="A254">
        <v>85</v>
      </c>
      <c r="B254">
        <v>5</v>
      </c>
      <c r="C254">
        <v>5</v>
      </c>
      <c r="D254">
        <v>15</v>
      </c>
      <c r="E254">
        <v>242.112804878048</v>
      </c>
      <c r="F254">
        <v>0</v>
      </c>
      <c r="G254">
        <v>500</v>
      </c>
      <c r="H254" t="b">
        <v>1</v>
      </c>
      <c r="I254">
        <v>39.6135265700483</v>
      </c>
      <c r="J254">
        <v>0.93333333333333302</v>
      </c>
      <c r="K254">
        <v>2.9666666666666601</v>
      </c>
      <c r="L254">
        <v>0.43333333333333302</v>
      </c>
      <c r="M254">
        <f t="shared" si="13"/>
        <v>7263.3841463414401</v>
      </c>
      <c r="N254">
        <f t="shared" si="14"/>
        <v>327.99999999999994</v>
      </c>
      <c r="O254" s="3">
        <f t="shared" si="15"/>
        <v>22.144463860797078</v>
      </c>
      <c r="P254">
        <f t="shared" si="16"/>
        <v>0.19806763285024151</v>
      </c>
    </row>
    <row r="255" spans="1:16" x14ac:dyDescent="0.45">
      <c r="A255">
        <v>0</v>
      </c>
      <c r="B255">
        <v>5</v>
      </c>
      <c r="C255">
        <v>10</v>
      </c>
      <c r="D255">
        <v>15</v>
      </c>
      <c r="E255">
        <v>927.81049562682199</v>
      </c>
      <c r="F255">
        <v>0</v>
      </c>
      <c r="G255">
        <v>500</v>
      </c>
      <c r="H255" t="b">
        <v>1</v>
      </c>
      <c r="I255">
        <v>40.688018979833899</v>
      </c>
      <c r="J255">
        <v>1.86666666666666</v>
      </c>
      <c r="K255">
        <v>0</v>
      </c>
      <c r="L255">
        <v>1.7</v>
      </c>
      <c r="M255">
        <f t="shared" si="13"/>
        <v>27834.31486880466</v>
      </c>
      <c r="N255">
        <f t="shared" si="14"/>
        <v>342.9999999999996</v>
      </c>
      <c r="O255" s="3">
        <f t="shared" si="15"/>
        <v>81.149606031500568</v>
      </c>
      <c r="P255">
        <f t="shared" si="16"/>
        <v>0.2034400948991695</v>
      </c>
    </row>
    <row r="256" spans="1:16" x14ac:dyDescent="0.45">
      <c r="A256">
        <v>0</v>
      </c>
      <c r="B256">
        <v>5</v>
      </c>
      <c r="C256">
        <v>10</v>
      </c>
      <c r="D256">
        <v>15</v>
      </c>
      <c r="E256">
        <v>902.45375722543304</v>
      </c>
      <c r="F256">
        <v>0</v>
      </c>
      <c r="G256">
        <v>500</v>
      </c>
      <c r="H256" t="b">
        <v>1</v>
      </c>
      <c r="I256">
        <v>40.898345153664302</v>
      </c>
      <c r="J256">
        <v>2.8</v>
      </c>
      <c r="K256">
        <v>0</v>
      </c>
      <c r="L256">
        <v>1.5</v>
      </c>
      <c r="M256">
        <f t="shared" si="13"/>
        <v>27073.612716762989</v>
      </c>
      <c r="N256">
        <f t="shared" si="14"/>
        <v>346</v>
      </c>
      <c r="O256" s="3">
        <f t="shared" si="15"/>
        <v>78.247435597580889</v>
      </c>
      <c r="P256">
        <f t="shared" si="16"/>
        <v>0.2044917257683215</v>
      </c>
    </row>
    <row r="257" spans="1:16" x14ac:dyDescent="0.45">
      <c r="A257">
        <v>0</v>
      </c>
      <c r="B257">
        <v>5</v>
      </c>
      <c r="C257">
        <v>10</v>
      </c>
      <c r="D257">
        <v>15</v>
      </c>
      <c r="E257">
        <v>863.76744186046506</v>
      </c>
      <c r="F257">
        <v>0</v>
      </c>
      <c r="G257">
        <v>500</v>
      </c>
      <c r="H257" t="b">
        <v>1</v>
      </c>
      <c r="I257">
        <v>40.7582938388625</v>
      </c>
      <c r="J257">
        <v>1.3333333333333299</v>
      </c>
      <c r="K257">
        <v>0</v>
      </c>
      <c r="L257">
        <v>0.43333333333333302</v>
      </c>
      <c r="M257">
        <f t="shared" si="13"/>
        <v>25913.023255813951</v>
      </c>
      <c r="N257">
        <f t="shared" si="14"/>
        <v>343.99999999999909</v>
      </c>
      <c r="O257" s="3">
        <f t="shared" si="15"/>
        <v>75.328555976203546</v>
      </c>
      <c r="P257">
        <f t="shared" si="16"/>
        <v>0.20379146919431249</v>
      </c>
    </row>
    <row r="258" spans="1:16" x14ac:dyDescent="0.45">
      <c r="A258">
        <v>10</v>
      </c>
      <c r="B258">
        <v>5</v>
      </c>
      <c r="C258">
        <v>10</v>
      </c>
      <c r="D258">
        <v>15</v>
      </c>
      <c r="E258">
        <v>628.39751552794996</v>
      </c>
      <c r="F258">
        <v>0</v>
      </c>
      <c r="G258">
        <v>500</v>
      </c>
      <c r="H258" t="b">
        <v>1</v>
      </c>
      <c r="I258">
        <v>24.357034795763902</v>
      </c>
      <c r="J258">
        <v>1.93333333333333</v>
      </c>
      <c r="K258">
        <v>1.43333333333333</v>
      </c>
      <c r="L258">
        <v>0.96666666666666601</v>
      </c>
      <c r="M258">
        <f t="shared" ref="M258:M298" si="17">E258*30</f>
        <v>18851.9254658385</v>
      </c>
      <c r="N258">
        <f t="shared" ref="N258:N298" si="18">((F258+G258)*(I258/100))/(1-(I258/100))</f>
        <v>160.9999999999992</v>
      </c>
      <c r="O258" s="3">
        <f t="shared" ref="O258:O298" si="19">M258/N258</f>
        <v>117.09270475676145</v>
      </c>
      <c r="P258">
        <f t="shared" si="16"/>
        <v>0.12178517397881951</v>
      </c>
    </row>
    <row r="259" spans="1:16" x14ac:dyDescent="0.45">
      <c r="A259">
        <v>20</v>
      </c>
      <c r="B259">
        <v>5</v>
      </c>
      <c r="C259">
        <v>10</v>
      </c>
      <c r="D259">
        <v>15</v>
      </c>
      <c r="E259">
        <v>468.92222222222199</v>
      </c>
      <c r="F259">
        <v>0</v>
      </c>
      <c r="G259">
        <v>500</v>
      </c>
      <c r="H259" t="b">
        <v>1</v>
      </c>
      <c r="I259">
        <v>15.254237288135499</v>
      </c>
      <c r="J259">
        <v>1.56666666666666</v>
      </c>
      <c r="K259">
        <v>1.2666666666666599</v>
      </c>
      <c r="L259">
        <v>1.1666666666666601</v>
      </c>
      <c r="M259">
        <f t="shared" si="17"/>
        <v>14067.666666666661</v>
      </c>
      <c r="N259">
        <f t="shared" si="18"/>
        <v>89.999999999999346</v>
      </c>
      <c r="O259" s="3">
        <f t="shared" si="19"/>
        <v>156.30740740740848</v>
      </c>
      <c r="P259">
        <f t="shared" ref="P259:P298" si="20">0.5*(I259/100)</f>
        <v>7.6271186440677499E-2</v>
      </c>
    </row>
    <row r="260" spans="1:16" x14ac:dyDescent="0.45">
      <c r="A260">
        <v>30</v>
      </c>
      <c r="B260">
        <v>5</v>
      </c>
      <c r="C260">
        <v>10</v>
      </c>
      <c r="D260">
        <v>15</v>
      </c>
      <c r="E260">
        <v>358.83168316831598</v>
      </c>
      <c r="F260">
        <v>0</v>
      </c>
      <c r="G260">
        <v>500</v>
      </c>
      <c r="H260" t="b">
        <v>1</v>
      </c>
      <c r="I260">
        <v>16.805324459234601</v>
      </c>
      <c r="J260">
        <v>1.6</v>
      </c>
      <c r="K260">
        <v>1.7</v>
      </c>
      <c r="L260">
        <v>1.4</v>
      </c>
      <c r="M260">
        <f t="shared" si="17"/>
        <v>10764.950495049479</v>
      </c>
      <c r="N260">
        <f t="shared" si="18"/>
        <v>100.99999999999996</v>
      </c>
      <c r="O260" s="3">
        <f t="shared" si="19"/>
        <v>106.58366826781668</v>
      </c>
      <c r="P260">
        <f t="shared" si="20"/>
        <v>8.4026622296173012E-2</v>
      </c>
    </row>
    <row r="261" spans="1:16" x14ac:dyDescent="0.45">
      <c r="A261">
        <v>40</v>
      </c>
      <c r="B261">
        <v>5</v>
      </c>
      <c r="C261">
        <v>10</v>
      </c>
      <c r="D261">
        <v>15</v>
      </c>
      <c r="E261">
        <v>244.90909090909</v>
      </c>
      <c r="F261">
        <v>0</v>
      </c>
      <c r="G261">
        <v>500</v>
      </c>
      <c r="H261" t="b">
        <v>1</v>
      </c>
      <c r="I261">
        <v>16.5275459098497</v>
      </c>
      <c r="J261">
        <v>1.56666666666666</v>
      </c>
      <c r="K261">
        <v>2.6</v>
      </c>
      <c r="L261">
        <v>0.9</v>
      </c>
      <c r="M261">
        <f t="shared" si="17"/>
        <v>7347.2727272726997</v>
      </c>
      <c r="N261">
        <f t="shared" si="18"/>
        <v>98.999999999999659</v>
      </c>
      <c r="O261" s="3">
        <f t="shared" si="19"/>
        <v>74.214876033057834</v>
      </c>
      <c r="P261">
        <f t="shared" si="20"/>
        <v>8.2637729549248501E-2</v>
      </c>
    </row>
    <row r="262" spans="1:16" x14ac:dyDescent="0.45">
      <c r="A262">
        <v>50</v>
      </c>
      <c r="B262">
        <v>5</v>
      </c>
      <c r="C262">
        <v>10</v>
      </c>
      <c r="D262">
        <v>15</v>
      </c>
      <c r="E262">
        <v>221.72440944881799</v>
      </c>
      <c r="F262">
        <v>0</v>
      </c>
      <c r="G262">
        <v>500</v>
      </c>
      <c r="H262" t="b">
        <v>1</v>
      </c>
      <c r="I262">
        <v>20.2551834130781</v>
      </c>
      <c r="J262">
        <v>2.1666666666666599</v>
      </c>
      <c r="K262">
        <v>4.86666666666666</v>
      </c>
      <c r="L262">
        <v>1.1666666666666601</v>
      </c>
      <c r="M262">
        <f t="shared" si="17"/>
        <v>6651.7322834645402</v>
      </c>
      <c r="N262">
        <f t="shared" si="18"/>
        <v>126.99999999999962</v>
      </c>
      <c r="O262" s="3">
        <f t="shared" si="19"/>
        <v>52.375844751689449</v>
      </c>
      <c r="P262">
        <f t="shared" si="20"/>
        <v>0.10127591706539051</v>
      </c>
    </row>
    <row r="263" spans="1:16" x14ac:dyDescent="0.45">
      <c r="A263">
        <v>60</v>
      </c>
      <c r="B263">
        <v>5</v>
      </c>
      <c r="C263">
        <v>10</v>
      </c>
      <c r="D263">
        <v>15</v>
      </c>
      <c r="E263">
        <v>206.981927710843</v>
      </c>
      <c r="F263">
        <v>0</v>
      </c>
      <c r="G263">
        <v>500</v>
      </c>
      <c r="H263" t="b">
        <v>1</v>
      </c>
      <c r="I263">
        <v>24.924924924924898</v>
      </c>
      <c r="J263">
        <v>2.8</v>
      </c>
      <c r="K263">
        <v>6.5333333333333297</v>
      </c>
      <c r="L263">
        <v>1.4</v>
      </c>
      <c r="M263">
        <f t="shared" si="17"/>
        <v>6209.4578313252896</v>
      </c>
      <c r="N263">
        <f t="shared" si="18"/>
        <v>165.99999999999974</v>
      </c>
      <c r="O263" s="3">
        <f t="shared" si="19"/>
        <v>37.40637247786325</v>
      </c>
      <c r="P263">
        <f t="shared" si="20"/>
        <v>0.12462462462462449</v>
      </c>
    </row>
    <row r="264" spans="1:16" x14ac:dyDescent="0.45">
      <c r="A264">
        <v>70</v>
      </c>
      <c r="B264">
        <v>5</v>
      </c>
      <c r="C264">
        <v>10</v>
      </c>
      <c r="D264">
        <v>15</v>
      </c>
      <c r="E264">
        <v>189.91860465116201</v>
      </c>
      <c r="F264">
        <v>0</v>
      </c>
      <c r="G264">
        <v>500</v>
      </c>
      <c r="H264" t="b">
        <v>1</v>
      </c>
      <c r="I264">
        <v>25.595238095237999</v>
      </c>
      <c r="J264">
        <v>2.6333333333333302</v>
      </c>
      <c r="K264">
        <v>7.4</v>
      </c>
      <c r="L264">
        <v>1.9</v>
      </c>
      <c r="M264">
        <f t="shared" si="17"/>
        <v>5697.5581395348599</v>
      </c>
      <c r="N264">
        <f t="shared" si="18"/>
        <v>171.99999999999915</v>
      </c>
      <c r="O264" s="3">
        <f t="shared" si="19"/>
        <v>33.125338020551673</v>
      </c>
      <c r="P264">
        <f t="shared" si="20"/>
        <v>0.12797619047618999</v>
      </c>
    </row>
    <row r="265" spans="1:16" x14ac:dyDescent="0.45">
      <c r="A265">
        <v>80</v>
      </c>
      <c r="B265">
        <v>5</v>
      </c>
      <c r="C265">
        <v>10</v>
      </c>
      <c r="D265">
        <v>15</v>
      </c>
      <c r="E265">
        <v>184.77611940298499</v>
      </c>
      <c r="F265">
        <v>0</v>
      </c>
      <c r="G265">
        <v>500</v>
      </c>
      <c r="H265" t="b">
        <v>1</v>
      </c>
      <c r="I265">
        <v>28.673323823109801</v>
      </c>
      <c r="J265">
        <v>1.63333333333333</v>
      </c>
      <c r="K265">
        <v>6.43333333333333</v>
      </c>
      <c r="L265">
        <v>0.86666666666666603</v>
      </c>
      <c r="M265">
        <f t="shared" si="17"/>
        <v>5543.2835820895498</v>
      </c>
      <c r="N265">
        <f t="shared" si="18"/>
        <v>200.99999999999963</v>
      </c>
      <c r="O265" s="3">
        <f t="shared" si="19"/>
        <v>27.578525284027663</v>
      </c>
      <c r="P265">
        <f t="shared" si="20"/>
        <v>0.14336661911554902</v>
      </c>
    </row>
    <row r="266" spans="1:16" x14ac:dyDescent="0.45">
      <c r="A266">
        <v>0</v>
      </c>
      <c r="B266">
        <v>10</v>
      </c>
      <c r="C266">
        <v>1</v>
      </c>
      <c r="D266">
        <v>15</v>
      </c>
      <c r="E266">
        <v>2325.4479999999999</v>
      </c>
      <c r="F266">
        <v>0</v>
      </c>
      <c r="G266">
        <v>319</v>
      </c>
      <c r="H266" t="b">
        <v>0</v>
      </c>
      <c r="I266">
        <v>61.050061050060997</v>
      </c>
      <c r="J266">
        <v>3.3333333333333299</v>
      </c>
      <c r="K266">
        <v>0</v>
      </c>
      <c r="L266">
        <v>1.7</v>
      </c>
      <c r="M266">
        <f t="shared" si="17"/>
        <v>69763.44</v>
      </c>
      <c r="N266">
        <f t="shared" si="18"/>
        <v>499.99999999999892</v>
      </c>
      <c r="O266" s="3">
        <f t="shared" si="19"/>
        <v>139.52688000000032</v>
      </c>
      <c r="P266">
        <f t="shared" si="20"/>
        <v>0.305250305250305</v>
      </c>
    </row>
    <row r="267" spans="1:16" x14ac:dyDescent="0.45">
      <c r="A267">
        <v>0</v>
      </c>
      <c r="B267">
        <v>10</v>
      </c>
      <c r="C267">
        <v>1</v>
      </c>
      <c r="D267">
        <v>15</v>
      </c>
      <c r="E267">
        <v>2099.83</v>
      </c>
      <c r="F267">
        <v>0</v>
      </c>
      <c r="G267">
        <v>291</v>
      </c>
      <c r="H267" t="b">
        <v>0</v>
      </c>
      <c r="I267">
        <v>63.211125158027798</v>
      </c>
      <c r="J267">
        <v>3.2</v>
      </c>
      <c r="K267">
        <v>0</v>
      </c>
      <c r="L267">
        <v>1.56666666666666</v>
      </c>
      <c r="M267">
        <f t="shared" si="17"/>
        <v>62994.899999999994</v>
      </c>
      <c r="N267">
        <f t="shared" si="18"/>
        <v>499.99999999999983</v>
      </c>
      <c r="O267" s="3">
        <f t="shared" si="19"/>
        <v>125.98980000000003</v>
      </c>
      <c r="P267">
        <f t="shared" si="20"/>
        <v>0.31605562579013902</v>
      </c>
    </row>
    <row r="268" spans="1:16" x14ac:dyDescent="0.45">
      <c r="A268">
        <v>9</v>
      </c>
      <c r="B268">
        <v>10</v>
      </c>
      <c r="C268">
        <v>1</v>
      </c>
      <c r="D268">
        <v>15</v>
      </c>
      <c r="E268">
        <v>1697.6099137931001</v>
      </c>
      <c r="F268">
        <v>0</v>
      </c>
      <c r="G268">
        <v>500</v>
      </c>
      <c r="H268" t="b">
        <v>1</v>
      </c>
      <c r="I268">
        <v>48.132780082987502</v>
      </c>
      <c r="J268">
        <v>3.1333333333333302</v>
      </c>
      <c r="K268">
        <v>0.73333333333333295</v>
      </c>
      <c r="L268">
        <v>1.5333333333333301</v>
      </c>
      <c r="M268">
        <f t="shared" si="17"/>
        <v>50928.297413793</v>
      </c>
      <c r="N268">
        <f t="shared" si="18"/>
        <v>463.99999999999909</v>
      </c>
      <c r="O268" s="3">
        <f t="shared" si="19"/>
        <v>109.75926166765754</v>
      </c>
      <c r="P268">
        <f t="shared" si="20"/>
        <v>0.24066390041493751</v>
      </c>
    </row>
    <row r="269" spans="1:16" x14ac:dyDescent="0.45">
      <c r="A269">
        <v>19</v>
      </c>
      <c r="B269">
        <v>10</v>
      </c>
      <c r="C269">
        <v>1</v>
      </c>
      <c r="D269">
        <v>15</v>
      </c>
      <c r="E269">
        <v>1650.45879120879</v>
      </c>
      <c r="F269">
        <v>0</v>
      </c>
      <c r="G269">
        <v>500</v>
      </c>
      <c r="H269" t="b">
        <v>1</v>
      </c>
      <c r="I269">
        <v>42.129629629629598</v>
      </c>
      <c r="J269">
        <v>3.4</v>
      </c>
      <c r="K269">
        <v>1.0333333333333301</v>
      </c>
      <c r="L269">
        <v>1.6666666666666601</v>
      </c>
      <c r="M269">
        <f t="shared" si="17"/>
        <v>49513.763736263703</v>
      </c>
      <c r="N269">
        <f t="shared" si="18"/>
        <v>363.9999999999996</v>
      </c>
      <c r="O269" s="3">
        <f t="shared" si="19"/>
        <v>136.02682345127405</v>
      </c>
      <c r="P269">
        <f t="shared" si="20"/>
        <v>0.210648148148148</v>
      </c>
    </row>
    <row r="270" spans="1:16" x14ac:dyDescent="0.45">
      <c r="A270">
        <v>29</v>
      </c>
      <c r="B270">
        <v>10</v>
      </c>
      <c r="C270">
        <v>1</v>
      </c>
      <c r="D270">
        <v>15</v>
      </c>
      <c r="E270">
        <v>1339.9638554216799</v>
      </c>
      <c r="F270">
        <v>0</v>
      </c>
      <c r="G270">
        <v>500</v>
      </c>
      <c r="H270" t="b">
        <v>1</v>
      </c>
      <c r="I270">
        <v>39.903846153846096</v>
      </c>
      <c r="J270">
        <v>2</v>
      </c>
      <c r="K270">
        <v>1.2</v>
      </c>
      <c r="L270">
        <v>1</v>
      </c>
      <c r="M270">
        <f t="shared" si="17"/>
        <v>40198.915662650397</v>
      </c>
      <c r="N270">
        <f t="shared" si="18"/>
        <v>331.99999999999926</v>
      </c>
      <c r="O270" s="3">
        <f t="shared" si="19"/>
        <v>121.08107127304363</v>
      </c>
      <c r="P270">
        <f t="shared" si="20"/>
        <v>0.19951923076923048</v>
      </c>
    </row>
    <row r="271" spans="1:16" x14ac:dyDescent="0.45">
      <c r="A271">
        <v>39</v>
      </c>
      <c r="B271">
        <v>10</v>
      </c>
      <c r="C271">
        <v>1</v>
      </c>
      <c r="D271">
        <v>15</v>
      </c>
      <c r="E271">
        <v>1227.6267409470699</v>
      </c>
      <c r="F271">
        <v>0</v>
      </c>
      <c r="G271">
        <v>500</v>
      </c>
      <c r="H271" t="b">
        <v>1</v>
      </c>
      <c r="I271">
        <v>41.792782305005801</v>
      </c>
      <c r="J271">
        <v>2.0333333333333301</v>
      </c>
      <c r="K271">
        <v>1.7</v>
      </c>
      <c r="L271">
        <v>1.0333333333333301</v>
      </c>
      <c r="M271">
        <f t="shared" si="17"/>
        <v>36828.802228412096</v>
      </c>
      <c r="N271">
        <f t="shared" si="18"/>
        <v>358.99999999999972</v>
      </c>
      <c r="O271" s="3">
        <f t="shared" si="19"/>
        <v>102.58719283680257</v>
      </c>
      <c r="P271">
        <f t="shared" si="20"/>
        <v>0.20896391152502899</v>
      </c>
    </row>
    <row r="272" spans="1:16" x14ac:dyDescent="0.45">
      <c r="A272">
        <v>49</v>
      </c>
      <c r="B272">
        <v>10</v>
      </c>
      <c r="C272">
        <v>1</v>
      </c>
      <c r="D272">
        <v>15</v>
      </c>
      <c r="E272">
        <v>1338.0915750915699</v>
      </c>
      <c r="F272">
        <v>0</v>
      </c>
      <c r="G272">
        <v>500</v>
      </c>
      <c r="H272" t="b">
        <v>1</v>
      </c>
      <c r="I272">
        <v>35.316946959896498</v>
      </c>
      <c r="J272">
        <v>3.0666666666666602</v>
      </c>
      <c r="K272">
        <v>2.8333333333333299</v>
      </c>
      <c r="L272">
        <v>1.5</v>
      </c>
      <c r="M272">
        <f t="shared" si="17"/>
        <v>40142.747252747096</v>
      </c>
      <c r="N272">
        <f t="shared" si="18"/>
        <v>272.99999999999994</v>
      </c>
      <c r="O272" s="3">
        <f t="shared" si="19"/>
        <v>147.04303022984288</v>
      </c>
      <c r="P272">
        <f t="shared" si="20"/>
        <v>0.1765847347994825</v>
      </c>
    </row>
    <row r="273" spans="1:16" x14ac:dyDescent="0.45">
      <c r="A273">
        <v>59</v>
      </c>
      <c r="B273">
        <v>10</v>
      </c>
      <c r="C273">
        <v>1</v>
      </c>
      <c r="D273">
        <v>15</v>
      </c>
      <c r="E273">
        <v>1245.4969879518001</v>
      </c>
      <c r="F273">
        <v>0</v>
      </c>
      <c r="G273">
        <v>500</v>
      </c>
      <c r="H273" t="b">
        <v>1</v>
      </c>
      <c r="I273">
        <v>39.903846153846096</v>
      </c>
      <c r="J273">
        <v>1.6666666666666601</v>
      </c>
      <c r="K273">
        <v>3.2666666666666599</v>
      </c>
      <c r="L273">
        <v>0.83333333333333304</v>
      </c>
      <c r="M273">
        <f t="shared" si="17"/>
        <v>37364.909638554003</v>
      </c>
      <c r="N273">
        <f t="shared" si="18"/>
        <v>331.99999999999926</v>
      </c>
      <c r="O273" s="3">
        <f t="shared" si="19"/>
        <v>112.5449085498617</v>
      </c>
      <c r="P273">
        <f t="shared" si="20"/>
        <v>0.19951923076923048</v>
      </c>
    </row>
    <row r="274" spans="1:16" x14ac:dyDescent="0.45">
      <c r="A274">
        <v>69</v>
      </c>
      <c r="B274">
        <v>10</v>
      </c>
      <c r="C274">
        <v>1</v>
      </c>
      <c r="D274">
        <v>15</v>
      </c>
      <c r="E274">
        <v>1289.5475409835999</v>
      </c>
      <c r="F274">
        <v>0</v>
      </c>
      <c r="G274">
        <v>500</v>
      </c>
      <c r="H274" t="b">
        <v>1</v>
      </c>
      <c r="I274">
        <v>37.888198757763902</v>
      </c>
      <c r="J274">
        <v>2.6</v>
      </c>
      <c r="K274">
        <v>5.6333333333333302</v>
      </c>
      <c r="L274">
        <v>1.2666666666666599</v>
      </c>
      <c r="M274">
        <f t="shared" si="17"/>
        <v>38686.426229507997</v>
      </c>
      <c r="N274">
        <f t="shared" si="18"/>
        <v>304.99999999999909</v>
      </c>
      <c r="O274" s="3">
        <f t="shared" si="19"/>
        <v>126.84074173609217</v>
      </c>
      <c r="P274">
        <f t="shared" si="20"/>
        <v>0.18944099378881951</v>
      </c>
    </row>
    <row r="275" spans="1:16" x14ac:dyDescent="0.45">
      <c r="A275">
        <v>79</v>
      </c>
      <c r="B275">
        <v>10</v>
      </c>
      <c r="C275">
        <v>1</v>
      </c>
      <c r="D275">
        <v>15</v>
      </c>
      <c r="E275">
        <v>1289.50299401197</v>
      </c>
      <c r="F275">
        <v>0</v>
      </c>
      <c r="G275">
        <v>500</v>
      </c>
      <c r="H275" t="b">
        <v>1</v>
      </c>
      <c r="I275">
        <v>40.047961630695397</v>
      </c>
      <c r="J275">
        <v>1.8</v>
      </c>
      <c r="K275">
        <v>3.6</v>
      </c>
      <c r="L275">
        <v>0.76666666666666605</v>
      </c>
      <c r="M275">
        <f t="shared" si="17"/>
        <v>38685.089820359099</v>
      </c>
      <c r="N275">
        <f t="shared" si="18"/>
        <v>333.99999999999932</v>
      </c>
      <c r="O275" s="3">
        <f t="shared" si="19"/>
        <v>115.82362221664424</v>
      </c>
      <c r="P275">
        <f t="shared" si="20"/>
        <v>0.20023980815347697</v>
      </c>
    </row>
    <row r="276" spans="1:16" x14ac:dyDescent="0.45">
      <c r="A276">
        <v>89</v>
      </c>
      <c r="B276">
        <v>10</v>
      </c>
      <c r="C276">
        <v>1</v>
      </c>
      <c r="D276">
        <v>15</v>
      </c>
      <c r="E276">
        <v>1305.00298507462</v>
      </c>
      <c r="F276">
        <v>0</v>
      </c>
      <c r="G276">
        <v>500</v>
      </c>
      <c r="H276" t="b">
        <v>1</v>
      </c>
      <c r="I276">
        <v>40.119760479041901</v>
      </c>
      <c r="J276">
        <v>2</v>
      </c>
      <c r="K276">
        <v>6.4</v>
      </c>
      <c r="L276">
        <v>1.2</v>
      </c>
      <c r="M276">
        <f t="shared" si="17"/>
        <v>39150.089552238598</v>
      </c>
      <c r="N276">
        <f t="shared" si="18"/>
        <v>334.99999999999977</v>
      </c>
      <c r="O276" s="3">
        <f t="shared" si="19"/>
        <v>116.86593896190634</v>
      </c>
      <c r="P276">
        <f t="shared" si="20"/>
        <v>0.2005988023952095</v>
      </c>
    </row>
    <row r="277" spans="1:16" x14ac:dyDescent="0.45">
      <c r="A277">
        <v>0</v>
      </c>
      <c r="B277">
        <v>10</v>
      </c>
      <c r="C277">
        <v>5</v>
      </c>
      <c r="D277">
        <v>15</v>
      </c>
      <c r="E277">
        <v>1148.32</v>
      </c>
      <c r="F277">
        <v>0</v>
      </c>
      <c r="G277">
        <v>420</v>
      </c>
      <c r="H277" t="b">
        <v>0</v>
      </c>
      <c r="I277">
        <v>54.347826086956502</v>
      </c>
      <c r="J277">
        <v>2.1666666666666599</v>
      </c>
      <c r="K277">
        <v>0</v>
      </c>
      <c r="L277">
        <v>1</v>
      </c>
      <c r="M277">
        <f t="shared" si="17"/>
        <v>34449.599999999999</v>
      </c>
      <c r="N277">
        <f t="shared" si="18"/>
        <v>499.99999999999949</v>
      </c>
      <c r="O277" s="3">
        <f t="shared" si="19"/>
        <v>68.899200000000064</v>
      </c>
      <c r="P277">
        <f t="shared" si="20"/>
        <v>0.27173913043478248</v>
      </c>
    </row>
    <row r="278" spans="1:16" x14ac:dyDescent="0.45">
      <c r="A278">
        <v>0</v>
      </c>
      <c r="B278">
        <v>10</v>
      </c>
      <c r="C278">
        <v>5</v>
      </c>
      <c r="D278">
        <v>15</v>
      </c>
      <c r="E278">
        <v>1131.336</v>
      </c>
      <c r="F278">
        <v>0</v>
      </c>
      <c r="G278">
        <v>443</v>
      </c>
      <c r="H278" t="b">
        <v>0</v>
      </c>
      <c r="I278">
        <v>53.022269353128301</v>
      </c>
      <c r="J278">
        <v>1.86666666666666</v>
      </c>
      <c r="K278">
        <v>0</v>
      </c>
      <c r="L278">
        <v>0.83333333333333304</v>
      </c>
      <c r="M278">
        <f t="shared" si="17"/>
        <v>33940.080000000002</v>
      </c>
      <c r="N278">
        <f t="shared" si="18"/>
        <v>499.99999999999983</v>
      </c>
      <c r="O278" s="3">
        <f t="shared" si="19"/>
        <v>67.880160000000032</v>
      </c>
      <c r="P278">
        <f t="shared" si="20"/>
        <v>0.26511134676564152</v>
      </c>
    </row>
    <row r="279" spans="1:16" x14ac:dyDescent="0.45">
      <c r="A279">
        <v>5</v>
      </c>
      <c r="B279">
        <v>10</v>
      </c>
      <c r="C279">
        <v>5</v>
      </c>
      <c r="D279">
        <v>15</v>
      </c>
      <c r="E279">
        <v>1005.73900293255</v>
      </c>
      <c r="F279">
        <v>0</v>
      </c>
      <c r="G279">
        <v>500</v>
      </c>
      <c r="H279" t="b">
        <v>1</v>
      </c>
      <c r="I279">
        <v>40.546967895362599</v>
      </c>
      <c r="J279">
        <v>2.7</v>
      </c>
      <c r="K279">
        <v>0.5</v>
      </c>
      <c r="L279">
        <v>1.5</v>
      </c>
      <c r="M279">
        <f t="shared" si="17"/>
        <v>30172.170087976498</v>
      </c>
      <c r="N279">
        <f t="shared" si="18"/>
        <v>340.99999999999915</v>
      </c>
      <c r="O279" s="3">
        <f t="shared" si="19"/>
        <v>88.481437208142438</v>
      </c>
      <c r="P279">
        <f t="shared" si="20"/>
        <v>0.20273483947681301</v>
      </c>
    </row>
    <row r="280" spans="1:16" x14ac:dyDescent="0.45">
      <c r="A280">
        <v>15</v>
      </c>
      <c r="B280">
        <v>10</v>
      </c>
      <c r="C280">
        <v>5</v>
      </c>
      <c r="D280">
        <v>15</v>
      </c>
      <c r="E280">
        <v>605.79081632653003</v>
      </c>
      <c r="F280">
        <v>0</v>
      </c>
      <c r="G280">
        <v>500</v>
      </c>
      <c r="H280" t="b">
        <v>1</v>
      </c>
      <c r="I280">
        <v>28.160919540229798</v>
      </c>
      <c r="J280">
        <v>1.8</v>
      </c>
      <c r="K280">
        <v>0.83333333333333304</v>
      </c>
      <c r="L280">
        <v>0.96666666666666601</v>
      </c>
      <c r="M280">
        <f t="shared" si="17"/>
        <v>18173.724489795903</v>
      </c>
      <c r="N280">
        <f t="shared" si="18"/>
        <v>195.99999999999918</v>
      </c>
      <c r="O280" s="3">
        <f t="shared" si="19"/>
        <v>92.72308413161214</v>
      </c>
      <c r="P280">
        <f t="shared" si="20"/>
        <v>0.140804597701149</v>
      </c>
    </row>
    <row r="281" spans="1:16" x14ac:dyDescent="0.45">
      <c r="A281">
        <v>25</v>
      </c>
      <c r="B281">
        <v>10</v>
      </c>
      <c r="C281">
        <v>5</v>
      </c>
      <c r="D281">
        <v>15</v>
      </c>
      <c r="E281">
        <v>486.84146341463401</v>
      </c>
      <c r="F281">
        <v>0</v>
      </c>
      <c r="G281">
        <v>500</v>
      </c>
      <c r="H281" t="b">
        <v>1</v>
      </c>
      <c r="I281">
        <v>24.698795180722801</v>
      </c>
      <c r="J281">
        <v>2.5666666666666602</v>
      </c>
      <c r="K281">
        <v>1.7666666666666599</v>
      </c>
      <c r="L281">
        <v>0.96666666666666601</v>
      </c>
      <c r="M281">
        <f t="shared" si="17"/>
        <v>14605.243902439021</v>
      </c>
      <c r="N281">
        <f t="shared" si="18"/>
        <v>163.9999999999992</v>
      </c>
      <c r="O281" s="3">
        <f t="shared" si="19"/>
        <v>89.056365258774946</v>
      </c>
      <c r="P281">
        <f t="shared" si="20"/>
        <v>0.12349397590361401</v>
      </c>
    </row>
    <row r="282" spans="1:16" x14ac:dyDescent="0.45">
      <c r="A282">
        <v>35</v>
      </c>
      <c r="B282">
        <v>10</v>
      </c>
      <c r="C282">
        <v>5</v>
      </c>
      <c r="D282">
        <v>15</v>
      </c>
      <c r="E282">
        <v>379.43169398907099</v>
      </c>
      <c r="F282">
        <v>0</v>
      </c>
      <c r="G282">
        <v>500</v>
      </c>
      <c r="H282" t="b">
        <v>1</v>
      </c>
      <c r="I282">
        <v>26.793557833089299</v>
      </c>
      <c r="J282">
        <v>2.0333333333333301</v>
      </c>
      <c r="K282">
        <v>1.9666666666666599</v>
      </c>
      <c r="L282">
        <v>1.1000000000000001</v>
      </c>
      <c r="M282">
        <f t="shared" si="17"/>
        <v>11382.950819672129</v>
      </c>
      <c r="N282">
        <f t="shared" si="18"/>
        <v>182.99999999999989</v>
      </c>
      <c r="O282" s="3">
        <f t="shared" si="19"/>
        <v>62.201917047388719</v>
      </c>
      <c r="P282">
        <f t="shared" si="20"/>
        <v>0.13396778916544649</v>
      </c>
    </row>
    <row r="283" spans="1:16" x14ac:dyDescent="0.45">
      <c r="A283">
        <v>45</v>
      </c>
      <c r="B283">
        <v>10</v>
      </c>
      <c r="C283">
        <v>5</v>
      </c>
      <c r="D283">
        <v>15</v>
      </c>
      <c r="E283">
        <v>339.77560975609703</v>
      </c>
      <c r="F283">
        <v>0</v>
      </c>
      <c r="G283">
        <v>500</v>
      </c>
      <c r="H283" t="b">
        <v>1</v>
      </c>
      <c r="I283">
        <v>29.078014184397102</v>
      </c>
      <c r="J283">
        <v>0.93333333333333302</v>
      </c>
      <c r="K283">
        <v>2.0666666666666602</v>
      </c>
      <c r="L283">
        <v>0.4</v>
      </c>
      <c r="M283">
        <f t="shared" si="17"/>
        <v>10193.268292682911</v>
      </c>
      <c r="N283">
        <f t="shared" si="18"/>
        <v>204.9999999999994</v>
      </c>
      <c r="O283" s="3">
        <f t="shared" si="19"/>
        <v>49.723259964307026</v>
      </c>
      <c r="P283">
        <f t="shared" si="20"/>
        <v>0.1453900709219855</v>
      </c>
    </row>
    <row r="284" spans="1:16" x14ac:dyDescent="0.45">
      <c r="A284">
        <v>55</v>
      </c>
      <c r="B284">
        <v>10</v>
      </c>
      <c r="C284">
        <v>5</v>
      </c>
      <c r="D284">
        <v>15</v>
      </c>
      <c r="E284">
        <v>282.86666666666599</v>
      </c>
      <c r="F284">
        <v>0</v>
      </c>
      <c r="G284">
        <v>500</v>
      </c>
      <c r="H284" t="b">
        <v>1</v>
      </c>
      <c r="I284">
        <v>31.034482758620602</v>
      </c>
      <c r="J284">
        <v>2.4666666666666601</v>
      </c>
      <c r="K284">
        <v>4.3</v>
      </c>
      <c r="L284">
        <v>1.4</v>
      </c>
      <c r="M284">
        <f t="shared" si="17"/>
        <v>8485.99999999998</v>
      </c>
      <c r="N284">
        <f t="shared" si="18"/>
        <v>224.99999999999906</v>
      </c>
      <c r="O284" s="3">
        <f t="shared" si="19"/>
        <v>37.715555555555625</v>
      </c>
      <c r="P284">
        <f t="shared" si="20"/>
        <v>0.15517241379310301</v>
      </c>
    </row>
    <row r="285" spans="1:16" x14ac:dyDescent="0.45">
      <c r="A285">
        <v>65</v>
      </c>
      <c r="B285">
        <v>10</v>
      </c>
      <c r="C285">
        <v>5</v>
      </c>
      <c r="D285">
        <v>15</v>
      </c>
      <c r="E285">
        <v>285.32735426008901</v>
      </c>
      <c r="F285">
        <v>0</v>
      </c>
      <c r="G285">
        <v>500</v>
      </c>
      <c r="H285" t="b">
        <v>1</v>
      </c>
      <c r="I285">
        <v>30.843706777316701</v>
      </c>
      <c r="J285">
        <v>1.8</v>
      </c>
      <c r="K285">
        <v>3.6666666666666599</v>
      </c>
      <c r="L285">
        <v>0.76666666666666605</v>
      </c>
      <c r="M285">
        <f t="shared" si="17"/>
        <v>8559.8206278026701</v>
      </c>
      <c r="N285">
        <f t="shared" si="18"/>
        <v>222.99999999999957</v>
      </c>
      <c r="O285" s="3">
        <f t="shared" si="19"/>
        <v>38.38484586458604</v>
      </c>
      <c r="P285">
        <f t="shared" si="20"/>
        <v>0.15421853388658349</v>
      </c>
    </row>
    <row r="286" spans="1:16" x14ac:dyDescent="0.45">
      <c r="A286">
        <v>75</v>
      </c>
      <c r="B286">
        <v>10</v>
      </c>
      <c r="C286">
        <v>5</v>
      </c>
      <c r="D286">
        <v>15</v>
      </c>
      <c r="E286">
        <v>262.31690140845001</v>
      </c>
      <c r="F286">
        <v>0</v>
      </c>
      <c r="G286">
        <v>500</v>
      </c>
      <c r="H286" t="b">
        <v>1</v>
      </c>
      <c r="I286">
        <v>36.224489795918302</v>
      </c>
      <c r="J286">
        <v>2.5666666666666602</v>
      </c>
      <c r="K286">
        <v>6.7333333333333298</v>
      </c>
      <c r="L286">
        <v>1.3</v>
      </c>
      <c r="M286">
        <f t="shared" si="17"/>
        <v>7869.5070422535</v>
      </c>
      <c r="N286">
        <f t="shared" si="18"/>
        <v>283.9999999999992</v>
      </c>
      <c r="O286" s="3">
        <f t="shared" si="19"/>
        <v>27.709531838920853</v>
      </c>
      <c r="P286">
        <f t="shared" si="20"/>
        <v>0.18112244897959151</v>
      </c>
    </row>
    <row r="287" spans="1:16" x14ac:dyDescent="0.45">
      <c r="A287">
        <v>85</v>
      </c>
      <c r="B287">
        <v>10</v>
      </c>
      <c r="C287">
        <v>5</v>
      </c>
      <c r="D287">
        <v>15</v>
      </c>
      <c r="E287">
        <v>257.34982332155403</v>
      </c>
      <c r="F287">
        <v>0</v>
      </c>
      <c r="G287">
        <v>500</v>
      </c>
      <c r="H287" t="b">
        <v>1</v>
      </c>
      <c r="I287">
        <v>36.1430395913154</v>
      </c>
      <c r="J287">
        <v>1.4</v>
      </c>
      <c r="K287">
        <v>3.5333333333333301</v>
      </c>
      <c r="L287">
        <v>0.7</v>
      </c>
      <c r="M287">
        <f t="shared" si="17"/>
        <v>7720.4946996466206</v>
      </c>
      <c r="N287">
        <f t="shared" si="18"/>
        <v>282.99999999999937</v>
      </c>
      <c r="O287" s="3">
        <f t="shared" si="19"/>
        <v>27.280899998751369</v>
      </c>
      <c r="P287">
        <f t="shared" si="20"/>
        <v>0.18071519795657701</v>
      </c>
    </row>
    <row r="288" spans="1:16" x14ac:dyDescent="0.45">
      <c r="A288">
        <v>0</v>
      </c>
      <c r="B288">
        <v>10</v>
      </c>
      <c r="C288">
        <v>10</v>
      </c>
      <c r="D288">
        <v>15</v>
      </c>
      <c r="E288">
        <v>939.14617940199298</v>
      </c>
      <c r="F288">
        <v>0</v>
      </c>
      <c r="G288">
        <v>500</v>
      </c>
      <c r="H288" t="b">
        <v>1</v>
      </c>
      <c r="I288">
        <v>37.578027465667901</v>
      </c>
      <c r="J288">
        <v>2.6</v>
      </c>
      <c r="K288">
        <v>0</v>
      </c>
      <c r="L288">
        <v>1.2666666666666599</v>
      </c>
      <c r="M288">
        <f t="shared" si="17"/>
        <v>28174.385382059791</v>
      </c>
      <c r="N288">
        <f t="shared" si="18"/>
        <v>300.99999999999977</v>
      </c>
      <c r="O288" s="3">
        <f t="shared" si="19"/>
        <v>93.602609242723631</v>
      </c>
      <c r="P288">
        <f t="shared" si="20"/>
        <v>0.18789013732833951</v>
      </c>
    </row>
    <row r="289" spans="1:16" x14ac:dyDescent="0.45">
      <c r="A289">
        <v>0</v>
      </c>
      <c r="B289">
        <v>10</v>
      </c>
      <c r="C289">
        <v>10</v>
      </c>
      <c r="D289">
        <v>15</v>
      </c>
      <c r="E289">
        <v>929.74390243902405</v>
      </c>
      <c r="F289">
        <v>0</v>
      </c>
      <c r="G289">
        <v>500</v>
      </c>
      <c r="H289" t="b">
        <v>1</v>
      </c>
      <c r="I289">
        <v>39.6135265700483</v>
      </c>
      <c r="J289">
        <v>1.8333333333333299</v>
      </c>
      <c r="K289">
        <v>0</v>
      </c>
      <c r="L289">
        <v>1.8333333333333299</v>
      </c>
      <c r="M289">
        <f t="shared" si="17"/>
        <v>27892.317073170721</v>
      </c>
      <c r="N289">
        <f t="shared" si="18"/>
        <v>327.99999999999994</v>
      </c>
      <c r="O289" s="3">
        <f t="shared" si="19"/>
        <v>85.037552052349781</v>
      </c>
      <c r="P289">
        <f t="shared" si="20"/>
        <v>0.19806763285024151</v>
      </c>
    </row>
    <row r="290" spans="1:16" x14ac:dyDescent="0.45">
      <c r="A290">
        <v>0</v>
      </c>
      <c r="B290">
        <v>10</v>
      </c>
      <c r="C290">
        <v>10</v>
      </c>
      <c r="D290">
        <v>15</v>
      </c>
      <c r="E290">
        <v>925.84946236559097</v>
      </c>
      <c r="F290">
        <v>0</v>
      </c>
      <c r="G290">
        <v>500</v>
      </c>
      <c r="H290" t="b">
        <v>1</v>
      </c>
      <c r="I290">
        <v>42.660550458715598</v>
      </c>
      <c r="J290">
        <v>3.3333333333333299</v>
      </c>
      <c r="K290">
        <v>0</v>
      </c>
      <c r="L290">
        <v>2.2333333333333298</v>
      </c>
      <c r="M290">
        <f t="shared" si="17"/>
        <v>27775.483870967728</v>
      </c>
      <c r="N290">
        <f t="shared" si="18"/>
        <v>372</v>
      </c>
      <c r="O290" s="3">
        <f t="shared" si="19"/>
        <v>74.665279223031533</v>
      </c>
      <c r="P290">
        <f t="shared" si="20"/>
        <v>0.21330275229357798</v>
      </c>
    </row>
    <row r="291" spans="1:16" x14ac:dyDescent="0.45">
      <c r="A291">
        <v>10</v>
      </c>
      <c r="B291">
        <v>10</v>
      </c>
      <c r="C291">
        <v>10</v>
      </c>
      <c r="D291">
        <v>15</v>
      </c>
      <c r="E291">
        <v>671.77083333333303</v>
      </c>
      <c r="F291">
        <v>0</v>
      </c>
      <c r="G291">
        <v>500</v>
      </c>
      <c r="H291" t="b">
        <v>1</v>
      </c>
      <c r="I291">
        <v>22.360248447204899</v>
      </c>
      <c r="J291">
        <v>2.5333333333333301</v>
      </c>
      <c r="K291">
        <v>1.2666666666666599</v>
      </c>
      <c r="L291">
        <v>1.3333333333333299</v>
      </c>
      <c r="M291">
        <f t="shared" si="17"/>
        <v>20153.124999999993</v>
      </c>
      <c r="N291">
        <f t="shared" si="18"/>
        <v>143.99999999999943</v>
      </c>
      <c r="O291" s="3">
        <f t="shared" si="19"/>
        <v>139.95225694444494</v>
      </c>
      <c r="P291">
        <f t="shared" si="20"/>
        <v>0.1118012422360245</v>
      </c>
    </row>
    <row r="292" spans="1:16" x14ac:dyDescent="0.45">
      <c r="A292">
        <v>20</v>
      </c>
      <c r="B292">
        <v>10</v>
      </c>
      <c r="C292">
        <v>10</v>
      </c>
      <c r="D292">
        <v>15</v>
      </c>
      <c r="E292">
        <v>402.91489361702099</v>
      </c>
      <c r="F292">
        <v>0</v>
      </c>
      <c r="G292">
        <v>500</v>
      </c>
      <c r="H292" t="b">
        <v>1</v>
      </c>
      <c r="I292">
        <v>15.8249158249158</v>
      </c>
      <c r="J292">
        <v>1.7666666666666599</v>
      </c>
      <c r="K292">
        <v>0.83333333333333304</v>
      </c>
      <c r="L292">
        <v>1.43333333333333</v>
      </c>
      <c r="M292">
        <f t="shared" si="17"/>
        <v>12087.446808510629</v>
      </c>
      <c r="N292">
        <f t="shared" si="18"/>
        <v>93.999999999999815</v>
      </c>
      <c r="O292" s="3">
        <f t="shared" si="19"/>
        <v>128.58985966500694</v>
      </c>
      <c r="P292">
        <f t="shared" si="20"/>
        <v>7.9124579124579E-2</v>
      </c>
    </row>
    <row r="293" spans="1:16" x14ac:dyDescent="0.45">
      <c r="A293">
        <v>30</v>
      </c>
      <c r="B293">
        <v>10</v>
      </c>
      <c r="C293">
        <v>10</v>
      </c>
      <c r="D293">
        <v>15</v>
      </c>
      <c r="E293">
        <v>305.48351648351598</v>
      </c>
      <c r="F293">
        <v>0</v>
      </c>
      <c r="G293">
        <v>500</v>
      </c>
      <c r="H293" t="b">
        <v>1</v>
      </c>
      <c r="I293">
        <v>15.3976311336717</v>
      </c>
      <c r="J293">
        <v>2.2666666666666599</v>
      </c>
      <c r="K293">
        <v>2.2999999999999998</v>
      </c>
      <c r="L293">
        <v>1.4666666666666599</v>
      </c>
      <c r="M293">
        <f t="shared" si="17"/>
        <v>9164.5054945054799</v>
      </c>
      <c r="N293">
        <f t="shared" si="18"/>
        <v>90.999999999999702</v>
      </c>
      <c r="O293" s="3">
        <f t="shared" si="19"/>
        <v>100.70885158797263</v>
      </c>
      <c r="P293">
        <f t="shared" si="20"/>
        <v>7.6988155668358496E-2</v>
      </c>
    </row>
    <row r="294" spans="1:16" x14ac:dyDescent="0.45">
      <c r="A294">
        <v>40</v>
      </c>
      <c r="B294">
        <v>10</v>
      </c>
      <c r="C294">
        <v>10</v>
      </c>
      <c r="D294">
        <v>15</v>
      </c>
      <c r="E294">
        <v>268.84905660377302</v>
      </c>
      <c r="F294">
        <v>0</v>
      </c>
      <c r="G294">
        <v>500</v>
      </c>
      <c r="H294" t="b">
        <v>1</v>
      </c>
      <c r="I294">
        <v>17.491749174917398</v>
      </c>
      <c r="J294">
        <v>2.3333333333333299</v>
      </c>
      <c r="K294">
        <v>4.4000000000000004</v>
      </c>
      <c r="L294">
        <v>1.6</v>
      </c>
      <c r="M294">
        <f t="shared" si="17"/>
        <v>8065.4716981131905</v>
      </c>
      <c r="N294">
        <f t="shared" si="18"/>
        <v>105.99999999999933</v>
      </c>
      <c r="O294" s="3">
        <f t="shared" si="19"/>
        <v>76.089355642577743</v>
      </c>
      <c r="P294">
        <f t="shared" si="20"/>
        <v>8.7458745874586991E-2</v>
      </c>
    </row>
    <row r="295" spans="1:16" x14ac:dyDescent="0.45">
      <c r="A295">
        <v>50</v>
      </c>
      <c r="B295">
        <v>10</v>
      </c>
      <c r="C295">
        <v>10</v>
      </c>
      <c r="D295">
        <v>15</v>
      </c>
      <c r="E295">
        <v>222.813084112149</v>
      </c>
      <c r="F295">
        <v>0</v>
      </c>
      <c r="G295">
        <v>500</v>
      </c>
      <c r="H295" t="b">
        <v>1</v>
      </c>
      <c r="I295">
        <v>17.6276771004942</v>
      </c>
      <c r="J295">
        <v>1.43333333333333</v>
      </c>
      <c r="K295">
        <v>2.2666666666666599</v>
      </c>
      <c r="L295">
        <v>1.36666666666666</v>
      </c>
      <c r="M295">
        <f t="shared" si="17"/>
        <v>6684.3925233644695</v>
      </c>
      <c r="N295">
        <f t="shared" si="18"/>
        <v>106.99999999999974</v>
      </c>
      <c r="O295" s="3">
        <f t="shared" si="19"/>
        <v>62.470958162284909</v>
      </c>
      <c r="P295">
        <f t="shared" si="20"/>
        <v>8.8138385502470995E-2</v>
      </c>
    </row>
    <row r="296" spans="1:16" x14ac:dyDescent="0.45">
      <c r="A296">
        <v>60</v>
      </c>
      <c r="B296">
        <v>10</v>
      </c>
      <c r="C296">
        <v>10</v>
      </c>
      <c r="D296">
        <v>15</v>
      </c>
      <c r="E296">
        <v>227.68503937007799</v>
      </c>
      <c r="F296">
        <v>0</v>
      </c>
      <c r="G296">
        <v>500</v>
      </c>
      <c r="H296" t="b">
        <v>1</v>
      </c>
      <c r="I296">
        <v>20.2551834130781</v>
      </c>
      <c r="J296">
        <v>1.56666666666666</v>
      </c>
      <c r="K296">
        <v>3.8333333333333299</v>
      </c>
      <c r="L296">
        <v>1.0333333333333301</v>
      </c>
      <c r="M296">
        <f t="shared" si="17"/>
        <v>6830.5511811023398</v>
      </c>
      <c r="N296">
        <f t="shared" si="18"/>
        <v>126.99999999999962</v>
      </c>
      <c r="O296" s="3">
        <f t="shared" si="19"/>
        <v>53.783867567735122</v>
      </c>
      <c r="P296">
        <f t="shared" si="20"/>
        <v>0.10127591706539051</v>
      </c>
    </row>
    <row r="297" spans="1:16" x14ac:dyDescent="0.45">
      <c r="A297">
        <v>70</v>
      </c>
      <c r="B297">
        <v>10</v>
      </c>
      <c r="C297">
        <v>10</v>
      </c>
      <c r="D297">
        <v>15</v>
      </c>
      <c r="E297">
        <v>186.592178770949</v>
      </c>
      <c r="F297">
        <v>0</v>
      </c>
      <c r="G297">
        <v>500</v>
      </c>
      <c r="H297" t="b">
        <v>1</v>
      </c>
      <c r="I297">
        <v>26.362297496318099</v>
      </c>
      <c r="J297">
        <v>1.43333333333333</v>
      </c>
      <c r="K297">
        <v>4.0333333333333297</v>
      </c>
      <c r="L297">
        <v>0.7</v>
      </c>
      <c r="M297">
        <f t="shared" si="17"/>
        <v>5597.7653631284702</v>
      </c>
      <c r="N297">
        <f t="shared" si="18"/>
        <v>178.99999999999986</v>
      </c>
      <c r="O297" s="3">
        <f t="shared" si="19"/>
        <v>31.272432196248463</v>
      </c>
      <c r="P297">
        <f t="shared" si="20"/>
        <v>0.13181148748159049</v>
      </c>
    </row>
    <row r="298" spans="1:16" x14ac:dyDescent="0.45">
      <c r="A298">
        <v>80</v>
      </c>
      <c r="B298">
        <v>10</v>
      </c>
      <c r="C298">
        <v>10</v>
      </c>
      <c r="D298">
        <v>15</v>
      </c>
      <c r="E298">
        <v>192.68181818181799</v>
      </c>
      <c r="F298">
        <v>0</v>
      </c>
      <c r="G298">
        <v>500</v>
      </c>
      <c r="H298" t="b">
        <v>1</v>
      </c>
      <c r="I298">
        <v>30.5555555555555</v>
      </c>
      <c r="J298">
        <v>1.8</v>
      </c>
      <c r="K298">
        <v>6.1666666666666599</v>
      </c>
      <c r="L298">
        <v>0.8</v>
      </c>
      <c r="M298">
        <f t="shared" si="17"/>
        <v>5780.4545454545396</v>
      </c>
      <c r="N298">
        <f t="shared" si="18"/>
        <v>219.99999999999946</v>
      </c>
      <c r="O298" s="3">
        <f t="shared" si="19"/>
        <v>26.274793388429789</v>
      </c>
      <c r="P298">
        <f t="shared" si="20"/>
        <v>0.15277777777777751</v>
      </c>
    </row>
  </sheetData>
  <sortState ref="A2:L991">
    <sortCondition ref="D2:D991"/>
    <sortCondition ref="B2:B991"/>
    <sortCondition ref="C2:C991"/>
    <sortCondition ref="A2:A9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0500DA7EEF744C860971D84D845FA5" ma:contentTypeVersion="9" ma:contentTypeDescription="Create a new document." ma:contentTypeScope="" ma:versionID="40efe0e54e471bd62b115c49df095c69">
  <xsd:schema xmlns:xsd="http://www.w3.org/2001/XMLSchema" xmlns:xs="http://www.w3.org/2001/XMLSchema" xmlns:p="http://schemas.microsoft.com/office/2006/metadata/properties" xmlns:ns3="1b27074c-5d76-4783-acee-ad6ef2014dff" xmlns:ns4="a24ce3d8-1db9-4ee4-b4b7-104ed955c403" targetNamespace="http://schemas.microsoft.com/office/2006/metadata/properties" ma:root="true" ma:fieldsID="aacecce43a2b1443eeba53d7fb8c2325" ns3:_="" ns4:_="">
    <xsd:import namespace="1b27074c-5d76-4783-acee-ad6ef2014dff"/>
    <xsd:import namespace="a24ce3d8-1db9-4ee4-b4b7-104ed955c4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7074c-5d76-4783-acee-ad6ef2014d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ce3d8-1db9-4ee4-b4b7-104ed955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A7741D-6E4A-4542-9E50-C3EBF4D2F3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24ce3d8-1db9-4ee4-b4b7-104ed955c403"/>
    <ds:schemaRef ds:uri="http://purl.org/dc/elements/1.1/"/>
    <ds:schemaRef ds:uri="http://schemas.microsoft.com/office/2006/metadata/properties"/>
    <ds:schemaRef ds:uri="1b27074c-5d76-4783-acee-ad6ef2014df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4ECC9B-ED4F-4EEB-A6E7-7FE18ED228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4F102-5295-499D-84CF-AA9FE5E1B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7074c-5d76-4783-acee-ad6ef2014dff"/>
    <ds:schemaRef ds:uri="a24ce3d8-1db9-4ee4-b4b7-104ed955c4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Benign-IDS</vt:lpstr>
      <vt:lpstr>Benign-NoIDS</vt:lpstr>
      <vt:lpstr>current</vt:lpstr>
      <vt:lpstr>Hostile-No IDS</vt:lpstr>
      <vt:lpstr>Hostile-IDS</vt:lpstr>
      <vt:lpstr>HUNTER-IDS-None-Hostile-Trust-I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Murton</dc:creator>
  <cp:lastModifiedBy>Lee Murton</cp:lastModifiedBy>
  <dcterms:created xsi:type="dcterms:W3CDTF">2019-07-06T22:52:58Z</dcterms:created>
  <dcterms:modified xsi:type="dcterms:W3CDTF">2019-08-10T14:47:22Z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0x010100470500DA7EEF744C860971D84D845FA5</vt:lpwstr>
  </property>
</Properties>
</file>