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4355" windowHeight="6915"/>
  </bookViews>
  <sheets>
    <sheet name="school" sheetId="1" r:id="rId1"/>
    <sheet name="warehouse" sheetId="3" r:id="rId2"/>
    <sheet name="retailstripmal" sheetId="5" r:id="rId3"/>
    <sheet name="highrise" sheetId="6" r:id="rId4"/>
    <sheet name="Sheet4" sheetId="4" r:id="rId5"/>
  </sheets>
  <calcPr calcId="145621"/>
</workbook>
</file>

<file path=xl/calcChain.xml><?xml version="1.0" encoding="utf-8"?>
<calcChain xmlns="http://schemas.openxmlformats.org/spreadsheetml/2006/main">
  <c r="D95" i="1" l="1"/>
  <c r="D38" i="3"/>
  <c r="D36" i="5"/>
  <c r="D138" i="6"/>
  <c r="C37" i="5" l="1"/>
  <c r="C140" i="6" l="1"/>
  <c r="C139" i="6"/>
  <c r="C138" i="6"/>
  <c r="C38" i="5"/>
  <c r="C36" i="5"/>
  <c r="C97" i="1"/>
  <c r="C96" i="1"/>
  <c r="C95" i="1"/>
  <c r="C39" i="3"/>
  <c r="C40" i="3"/>
  <c r="C38" i="3"/>
</calcChain>
</file>

<file path=xl/sharedStrings.xml><?xml version="1.0" encoding="utf-8"?>
<sst xmlns="http://schemas.openxmlformats.org/spreadsheetml/2006/main" count="459" uniqueCount="143">
  <si>
    <t>Construction</t>
  </si>
  <si>
    <t>Coil:Cooling:DX:SingleSpeed</t>
  </si>
  <si>
    <t>Fan:VariableVolume</t>
  </si>
  <si>
    <t>VICTORIA INTL AP ANN HTG 99.6% CONDNS DB</t>
  </si>
  <si>
    <t>Standard Rated Net Cooling Capacity [W]</t>
  </si>
  <si>
    <t>Standard Rated Net COP [W/W]</t>
  </si>
  <si>
    <t>EER [Btu/W-h]</t>
  </si>
  <si>
    <t>SEER [Btu/W-h]</t>
  </si>
  <si>
    <t>IEER [Btu/W-h]</t>
  </si>
  <si>
    <t>Type</t>
  </si>
  <si>
    <t>Nominal Total Capacity [W]</t>
  </si>
  <si>
    <t>Nominal Efficiency [W/W]</t>
  </si>
  <si>
    <t>General</t>
  </si>
  <si>
    <t>Total Efficiency [W/W]</t>
  </si>
  <si>
    <t>Delta Pressure [pa]</t>
  </si>
  <si>
    <t>Max Air Flow Rate [m3/s]</t>
  </si>
  <si>
    <t>Rated Electric Power [W]</t>
  </si>
  <si>
    <t>Rated Power Per Max Air Flow Rate [W-s/m3]</t>
  </si>
  <si>
    <t>Standard Rating (Net) Cooling Capacity {W}</t>
  </si>
  <si>
    <t>Standard Rated Net COP {W/W}</t>
  </si>
  <si>
    <t>EER {Btu/W-h}</t>
  </si>
  <si>
    <t>SEER {Btu/W-h}</t>
  </si>
  <si>
    <t>IEER {Btu/W-h}</t>
  </si>
  <si>
    <t>VAV Terminal Box - No Reheat (26 in total</t>
  </si>
  <si>
    <t>Volume {m3}</t>
  </si>
  <si>
    <t>Maximum Capacity {W}</t>
  </si>
  <si>
    <t>Standard Rated Recovery Efficiency</t>
  </si>
  <si>
    <t>Standard Rated Energy Factor</t>
  </si>
  <si>
    <t>Condenser water flow rate [m3/s]</t>
  </si>
  <si>
    <t>Evaporator air flow rate [m3/s]</t>
  </si>
  <si>
    <t>Use Side Design Flow Rate [m3/s]</t>
  </si>
  <si>
    <t>Air source heat pump water heater with back up electrical heating element</t>
  </si>
  <si>
    <t>Water heater</t>
  </si>
  <si>
    <t>Pump</t>
  </si>
  <si>
    <t>Control</t>
  </si>
  <si>
    <t>Head [pa]</t>
  </si>
  <si>
    <t>Water Flow [m3/s]</t>
  </si>
  <si>
    <t>Electric Power [W]</t>
  </si>
  <si>
    <t>Power Per Water Flow Rate [W-s/m3]</t>
  </si>
  <si>
    <t>Motor Efficiency [W/W]</t>
  </si>
  <si>
    <t>SERVICE WATER LOOP PUMP</t>
  </si>
  <si>
    <t>Pump:ConstantSpeed</t>
  </si>
  <si>
    <t>Intermittent</t>
  </si>
  <si>
    <t>Main service water heating</t>
  </si>
  <si>
    <t>Design Size Supply Air Flow Rate [m3/s]</t>
  </si>
  <si>
    <t>Design Size Exhaust Air Flow Rate [m3/s]</t>
  </si>
  <si>
    <t>DOAS system with sensible &amp; latent heat recover (erv) - for each zone</t>
  </si>
  <si>
    <t>fan coil unit - for each zone</t>
  </si>
  <si>
    <t>Secondary School Victoria BC</t>
  </si>
  <si>
    <t>Warehouse</t>
  </si>
  <si>
    <t>Component Type</t>
  </si>
  <si>
    <t>3 Fan coil unit for 3 zones</t>
  </si>
  <si>
    <t>No.</t>
  </si>
  <si>
    <t>Pressure drop (Pa)</t>
  </si>
  <si>
    <t>3 DOAS system with sensible &amp; latent heat recover (erv) - for each zone (3)</t>
  </si>
  <si>
    <t>1 set of Efficiency</t>
  </si>
  <si>
    <t>VAV Terminal Box - No Reheat (3 in total)</t>
  </si>
  <si>
    <r>
      <t xml:space="preserve">sensible effectiveness @ 100% heating = 0.76 </t>
    </r>
    <r>
      <rPr>
        <sz val="11"/>
        <color theme="3" tint="-0.249977111117893"/>
        <rFont val="Calibri"/>
        <family val="2"/>
        <scheme val="minor"/>
      </rPr>
      <t>sensible effectiveness @ 100% cooling = 0.76 sensible effectiveness @ 75% heating = 0.81 sensible effectiveness @ 75% cooling = 0.81        latent effectiveness @ 75% cooling = 0.75 latent effectiveness @ 75% heating = 0.75 latent effectiveness @ 100% cooling = 0.75 latent effectiveness @ 100% heating = 0.75</t>
    </r>
  </si>
  <si>
    <t>wall</t>
  </si>
  <si>
    <t>roof</t>
  </si>
  <si>
    <t>window</t>
  </si>
  <si>
    <t>Component</t>
  </si>
  <si>
    <t>U-value [W/m2-K]</t>
  </si>
  <si>
    <t>R-Value</t>
  </si>
  <si>
    <t>lighting</t>
  </si>
  <si>
    <t>50% reduction</t>
  </si>
  <si>
    <t>40% reduction</t>
  </si>
  <si>
    <t>COIL COOLING DX SINGLE SPEED 1 366KBTU/HR 8.39EER</t>
  </si>
  <si>
    <t>COIL COOLING DX SINGLE SPEED 2 101KBTU/HR 9.44EER</t>
  </si>
  <si>
    <t>COIL COOLING DX SINGLE SPEED 3 124KBTU/HR 9.44EER</t>
  </si>
  <si>
    <t>Heating Type</t>
  </si>
  <si>
    <t>Fan Type</t>
  </si>
  <si>
    <t>Motor efficiency</t>
  </si>
  <si>
    <t>3 central DOAS units (with heating &amp; cooling)</t>
  </si>
  <si>
    <t>VAV Terminal Box - No Reheat ( in total)</t>
  </si>
  <si>
    <t>Coil:Cooling:Water</t>
  </si>
  <si>
    <t>Nominal Sensible Capacity [W]</t>
  </si>
  <si>
    <t>Nominal Sensible Heat Ratio</t>
  </si>
  <si>
    <t>Nominal Coil UA Value [W/C]</t>
  </si>
  <si>
    <t>Nominal Coil Surface Area [m2]</t>
  </si>
  <si>
    <t>3 (different from previous systems)</t>
  </si>
  <si>
    <t>Nominal Capacity [W]</t>
  </si>
  <si>
    <t>IPLV in SI Units [W/W</t>
  </si>
  <si>
    <t>CHILLER WATERCOOLED SCROLL</t>
  </si>
  <si>
    <t>Design Size Reference Chilled Water Flow Rate [m3/s</t>
  </si>
  <si>
    <t>Design Size Reference Condenser Fluid Flow Rate [m3/s]</t>
  </si>
  <si>
    <t>Chilled water loop</t>
  </si>
  <si>
    <t>CoolingTower:SingleSpeed</t>
  </si>
  <si>
    <t>Chiller type</t>
  </si>
  <si>
    <t>cooling tower type</t>
  </si>
  <si>
    <t>Design Water Flow Rate [m3/s]</t>
  </si>
  <si>
    <t>Design Air Flow Rate [m3/s]</t>
  </si>
  <si>
    <t>U-Factor Times Area Value at Design Air Flow Rate [W/C]</t>
  </si>
  <si>
    <t>Free Convection Regime Air Flow Rate [m3/s]</t>
  </si>
  <si>
    <t>Free Convection U-Factor Times Area Value [W/K]</t>
  </si>
  <si>
    <t>Design Size Rated Total Cooling Capacity (gross) [W]</t>
  </si>
  <si>
    <t>Design Size Rated Total Heating Capacity [W]</t>
  </si>
  <si>
    <t>Design Size Resistive Defrost Heater Capacity</t>
  </si>
  <si>
    <t>User-Specified Resistive Defrost Heater Capacity</t>
  </si>
  <si>
    <t>Design Size Evaporative Condenser Air Flow Rate [m3/s]</t>
  </si>
  <si>
    <t>Design Size Evaporative Condenser Pump Rated Power Consumption [W]</t>
  </si>
  <si>
    <t>air cooled variable refrigerant flow (VRF) system with a single outdoor and multiple indoor units</t>
  </si>
  <si>
    <t>outdoor unit</t>
  </si>
  <si>
    <t>vrf component</t>
  </si>
  <si>
    <t>Design Size Cooling Supply Air Flow Rate [m3/s]</t>
  </si>
  <si>
    <t>Design Size Heating Supply Air Flow Rate [m3/s]</t>
  </si>
  <si>
    <t>terminal units  (indoor) largest size shown</t>
  </si>
  <si>
    <t>indoor unit x 90 (largest size shown)</t>
  </si>
  <si>
    <t>Highrise</t>
  </si>
  <si>
    <t>Retail strip mall</t>
  </si>
  <si>
    <t>Design Size Maximum Water Flow Rate [m3/s]</t>
  </si>
  <si>
    <t>Design Size U-Factor Times Area Value [W/K]</t>
  </si>
  <si>
    <t>Hot water baseboard for each zone</t>
  </si>
  <si>
    <t>ZONE HVAC BASEBOARD CONVECTIVE WATER 1</t>
  </si>
  <si>
    <t>ZONE HVAC BASEBOARD CONVECTIVE WATER 3</t>
  </si>
  <si>
    <t>ZONE HVAC BASEBOARD CONVECTIVE WATER 2</t>
  </si>
  <si>
    <t>Coil:Heating:Fuel</t>
  </si>
  <si>
    <t>Coil:Heating:Gas</t>
  </si>
  <si>
    <t>hot water baseboard for each zone</t>
  </si>
  <si>
    <t>Design Size Rated Capacity [W]</t>
  </si>
  <si>
    <t>Coil:Heating:Water</t>
  </si>
  <si>
    <t>N/A</t>
  </si>
  <si>
    <t>Use Side Design Flow Rate</t>
  </si>
  <si>
    <t xml:space="preserve">3 sensible &amp; latent heat recover (erv) in total - one for each air loop </t>
  </si>
  <si>
    <t>3 DOAS system with sensible &amp; latent heat recover (erv) - one for each zone (3)</t>
  </si>
  <si>
    <t>Area m2</t>
  </si>
  <si>
    <t>Number of stories</t>
  </si>
  <si>
    <t>floor</t>
  </si>
  <si>
    <t>Stories</t>
  </si>
  <si>
    <t>stories</t>
  </si>
  <si>
    <t>Number of Stories</t>
  </si>
  <si>
    <t>Basement?</t>
  </si>
  <si>
    <t>No</t>
  </si>
  <si>
    <t>Hot water Boiler</t>
  </si>
  <si>
    <t>Fuel</t>
  </si>
  <si>
    <t>User-Specified Nominal Capacity</t>
  </si>
  <si>
    <t>Design Size Design Water Flow Rate</t>
  </si>
  <si>
    <t>Thermal efficiency</t>
  </si>
  <si>
    <t>Hot water pump</t>
  </si>
  <si>
    <t>Pump:VariableSpeed</t>
  </si>
  <si>
    <t xml:space="preserve">Oil #2 </t>
  </si>
  <si>
    <t>Gas</t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</si>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</sst>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7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/>
    </xf>
    <xf numFmtId="0" fontId="0" fillId="0" borderId="3" xfId="0" applyBorder="1" applyAlignment="1">
      <alignment horizontal="right" vertical="center" wrapText="1"/>
    </xf>
    <xf numFmtId="0" fontId="0" fillId="0" borderId="4" xfId="0" applyBorder="1"/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" fontId="0" fillId="0" borderId="14" xfId="0" applyNumberFormat="1" applyBorder="1" applyAlignment="1">
      <alignment horizontal="center" vertical="center" wrapText="1"/>
    </xf>
    <xf numFmtId="1" fontId="0" fillId="0" borderId="17" xfId="0" applyNumberFormat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2" fontId="0" fillId="0" borderId="0" xfId="0" applyNumberForma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right" vertical="center" wrapText="1"/>
    </xf>
    <xf numFmtId="0" fontId="0" fillId="0" borderId="22" xfId="0" applyBorder="1" applyAlignment="1">
      <alignment horizontal="right" vertical="center" wrapText="1"/>
    </xf>
    <xf numFmtId="0" fontId="0" fillId="0" borderId="0" xfId="0" applyBorder="1" applyAlignment="1">
      <alignment horizontal="right" vertical="center" wrapText="1"/>
    </xf>
    <xf numFmtId="0" fontId="0" fillId="0" borderId="0" xfId="0" applyBorder="1" applyAlignment="1">
      <alignment wrapText="1"/>
    </xf>
    <xf numFmtId="0" fontId="0" fillId="0" borderId="11" xfId="0" applyBorder="1" applyAlignment="1">
      <alignment horizontal="right" vertical="center" wrapText="1"/>
    </xf>
    <xf numFmtId="0" fontId="0" fillId="0" borderId="12" xfId="0" applyBorder="1" applyAlignment="1">
      <alignment horizontal="right" vertical="center" wrapText="1"/>
    </xf>
    <xf numFmtId="0" fontId="0" fillId="0" borderId="16" xfId="0" applyBorder="1" applyAlignment="1">
      <alignment horizontal="right" vertical="center" wrapText="1"/>
    </xf>
    <xf numFmtId="0" fontId="0" fillId="0" borderId="0" xfId="0" applyBorder="1"/>
    <xf numFmtId="0" fontId="0" fillId="0" borderId="26" xfId="0" applyBorder="1"/>
    <xf numFmtId="0" fontId="0" fillId="0" borderId="7" xfId="0" applyBorder="1" applyAlignment="1">
      <alignment vertical="center" wrapText="1"/>
    </xf>
    <xf numFmtId="0" fontId="0" fillId="0" borderId="26" xfId="0" applyBorder="1" applyAlignment="1">
      <alignment horizontal="right" vertical="center" wrapText="1"/>
    </xf>
    <xf numFmtId="0" fontId="0" fillId="0" borderId="27" xfId="0" applyBorder="1" applyAlignment="1">
      <alignment horizontal="right" vertical="center" wrapText="1"/>
    </xf>
    <xf numFmtId="0" fontId="0" fillId="0" borderId="28" xfId="0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0" fontId="0" fillId="0" borderId="29" xfId="0" applyBorder="1" applyAlignment="1">
      <alignment wrapText="1"/>
    </xf>
    <xf numFmtId="0" fontId="0" fillId="0" borderId="30" xfId="0" applyBorder="1"/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  <xf numFmtId="0" fontId="3" fillId="0" borderId="25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NumberFormat="1" applyBorder="1" applyAlignment="1">
      <alignment vertical="center" wrapText="1"/>
    </xf>
    <xf numFmtId="0" fontId="0" fillId="0" borderId="31" xfId="0" applyBorder="1" applyAlignment="1">
      <alignment horizontal="right" vertical="center" wrapText="1"/>
    </xf>
    <xf numFmtId="0" fontId="0" fillId="0" borderId="2" xfId="0" applyBorder="1" applyAlignment="1">
      <alignment vertical="center" wrapText="1"/>
    </xf>
    <xf numFmtId="0" fontId="0" fillId="0" borderId="19" xfId="0" applyNumberFormat="1" applyBorder="1" applyAlignment="1">
      <alignment horizontal="center" vertical="center" wrapText="1"/>
    </xf>
    <xf numFmtId="0" fontId="0" fillId="0" borderId="20" xfId="0" applyNumberFormat="1" applyBorder="1" applyAlignment="1">
      <alignment horizontal="center" vertical="center" wrapText="1"/>
    </xf>
    <xf numFmtId="0" fontId="0" fillId="0" borderId="7" xfId="0" applyBorder="1" applyAlignment="1">
      <alignment horizontal="right" vertical="center" wrapText="1"/>
    </xf>
    <xf numFmtId="0" fontId="0" fillId="0" borderId="25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5" fillId="0" borderId="0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4" fillId="0" borderId="32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26" xfId="0" applyFill="1" applyBorder="1" applyAlignment="1">
      <alignment horizontal="center" vertical="center" wrapText="1"/>
    </xf>
    <xf numFmtId="0" fontId="0" fillId="0" borderId="33" xfId="0" applyBorder="1" applyAlignment="1">
      <alignment horizontal="right" vertical="center" wrapText="1"/>
    </xf>
    <xf numFmtId="0" fontId="0" fillId="0" borderId="3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0" fillId="0" borderId="17" xfId="0" applyBorder="1"/>
    <xf numFmtId="0" fontId="0" fillId="0" borderId="16" xfId="0" applyBorder="1"/>
    <xf numFmtId="0" fontId="0" fillId="0" borderId="34" xfId="0" applyBorder="1" applyAlignment="1">
      <alignment horizontal="right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7" xfId="0" applyBorder="1"/>
    <xf numFmtId="0" fontId="2" fillId="0" borderId="27" xfId="0" applyFont="1" applyBorder="1"/>
    <xf numFmtId="0" fontId="0" fillId="0" borderId="38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/>
    <xf numFmtId="0" fontId="0" fillId="0" borderId="12" xfId="0" applyFill="1" applyBorder="1" applyAlignment="1">
      <alignment horizontal="center" vertical="center" wrapText="1"/>
    </xf>
    <xf numFmtId="0" fontId="0" fillId="0" borderId="34" xfId="0" applyBorder="1"/>
    <xf numFmtId="0" fontId="0" fillId="0" borderId="0" xfId="0" applyFont="1"/>
    <xf numFmtId="0" fontId="0" fillId="0" borderId="41" xfId="0" applyFont="1" applyBorder="1"/>
    <xf numFmtId="0" fontId="0" fillId="0" borderId="15" xfId="0" applyFont="1" applyBorder="1"/>
    <xf numFmtId="0" fontId="0" fillId="0" borderId="13" xfId="0" applyFont="1" applyBorder="1"/>
    <xf numFmtId="11" fontId="0" fillId="0" borderId="0" xfId="0" applyNumberFormat="1" applyBorder="1" applyAlignment="1">
      <alignment horizontal="right" vertical="center" wrapText="1"/>
    </xf>
    <xf numFmtId="0" fontId="0" fillId="0" borderId="14" xfId="0" applyBorder="1" applyAlignment="1">
      <alignment horizontal="right" vertical="center" wrapText="1"/>
    </xf>
    <xf numFmtId="0" fontId="0" fillId="0" borderId="14" xfId="0" applyBorder="1" applyAlignment="1">
      <alignment wrapText="1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2" fillId="0" borderId="13" xfId="0" applyFont="1" applyBorder="1"/>
    <xf numFmtId="0" fontId="0" fillId="0" borderId="0" xfId="0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right" vertical="center" wrapText="1"/>
    </xf>
    <xf numFmtId="0" fontId="3" fillId="0" borderId="26" xfId="0" applyFont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0" borderId="29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0" fillId="0" borderId="11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3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9" fontId="1" fillId="0" borderId="0" xfId="0" applyNumberFormat="1" applyFont="1" applyBorder="1" applyAlignment="1">
      <alignment horizontal="center" vertical="center" wrapText="1"/>
    </xf>
    <xf numFmtId="9" fontId="1" fillId="0" borderId="28" xfId="0" applyNumberFormat="1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9" fontId="0" fillId="0" borderId="26" xfId="0" applyNumberFormat="1" applyBorder="1" applyAlignment="1">
      <alignment horizontal="center" vertical="center"/>
    </xf>
    <xf numFmtId="0" fontId="0" fillId="0" borderId="27" xfId="0" applyBorder="1"/>
    <xf numFmtId="1" fontId="0" fillId="0" borderId="28" xfId="0" applyNumberFormat="1" applyBorder="1" applyAlignment="1">
      <alignment horizontal="center" vertical="center" wrapText="1"/>
    </xf>
    <xf numFmtId="0" fontId="0" fillId="0" borderId="28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"/>
  <sheetViews>
    <sheetView tabSelected="1" zoomScale="85" zoomScaleNormal="85" workbookViewId="0">
      <selection activeCell="B25" sqref="B25"/>
    </sheetView>
  </sheetViews>
  <sheetFormatPr defaultRowHeight="15" x14ac:dyDescent="0.25"/>
  <cols>
    <col min="1" max="1" width="27.140625" style="7" customWidth="1"/>
    <col min="2" max="2" width="26.85546875" style="7" customWidth="1"/>
    <col min="3" max="3" width="45.85546875" style="7" customWidth="1"/>
    <col min="4" max="4" width="14.5703125" style="7" bestFit="1" customWidth="1"/>
    <col min="5" max="5" width="12.5703125" style="7" bestFit="1" customWidth="1"/>
    <col min="6" max="6" width="10.85546875" style="7" bestFit="1" customWidth="1"/>
    <col min="7" max="7" width="19.140625" style="7" bestFit="1" customWidth="1"/>
    <col min="8" max="8" width="12.140625" style="7" bestFit="1" customWidth="1"/>
    <col min="9" max="9" width="19.42578125" style="7" bestFit="1" customWidth="1"/>
    <col min="10" max="10" width="8.5703125" style="7" bestFit="1" customWidth="1"/>
    <col min="11" max="14" width="9.140625" style="7"/>
    <col min="15" max="15" width="17.5703125" style="7" bestFit="1" customWidth="1"/>
    <col min="16" max="16384" width="9.140625" style="7"/>
  </cols>
  <sheetData>
    <row r="1" spans="1:19" x14ac:dyDescent="0.25">
      <c r="A1" s="129" t="s">
        <v>48</v>
      </c>
      <c r="B1" s="129"/>
      <c r="C1" s="129"/>
      <c r="D1" s="129"/>
    </row>
    <row r="2" spans="1:19" ht="52.5" customHeight="1" x14ac:dyDescent="0.25">
      <c r="A2" s="140" t="s">
        <v>47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</row>
    <row r="3" spans="1:19" ht="54.75" customHeight="1" x14ac:dyDescent="0.25">
      <c r="A3" s="10" t="s">
        <v>4</v>
      </c>
      <c r="B3" s="1" t="s">
        <v>18</v>
      </c>
      <c r="C3" s="11" t="s">
        <v>5</v>
      </c>
      <c r="D3" s="11" t="s">
        <v>6</v>
      </c>
      <c r="E3" s="11" t="s">
        <v>7</v>
      </c>
      <c r="F3" s="12" t="s">
        <v>8</v>
      </c>
      <c r="G3" s="21" t="s">
        <v>70</v>
      </c>
      <c r="H3" s="12" t="s">
        <v>10</v>
      </c>
      <c r="I3" s="10" t="s">
        <v>71</v>
      </c>
      <c r="J3" s="11" t="s">
        <v>13</v>
      </c>
      <c r="K3" s="11" t="s">
        <v>14</v>
      </c>
      <c r="L3" s="11" t="s">
        <v>15</v>
      </c>
      <c r="M3" s="11" t="s">
        <v>16</v>
      </c>
      <c r="N3" s="12" t="s">
        <v>17</v>
      </c>
      <c r="O3" s="20" t="s">
        <v>23</v>
      </c>
    </row>
    <row r="4" spans="1:19" ht="15" customHeight="1" x14ac:dyDescent="0.25">
      <c r="A4" s="13" t="s">
        <v>1</v>
      </c>
      <c r="B4" s="1">
        <v>97785.8</v>
      </c>
      <c r="C4" s="42">
        <v>2.66</v>
      </c>
      <c r="D4" s="42">
        <v>9.06</v>
      </c>
      <c r="E4" s="42">
        <v>9.59</v>
      </c>
      <c r="F4" s="14">
        <v>9.42</v>
      </c>
      <c r="G4" s="97" t="s">
        <v>117</v>
      </c>
      <c r="H4" s="18">
        <v>281397.90000000002</v>
      </c>
      <c r="I4" s="13" t="s">
        <v>2</v>
      </c>
      <c r="J4" s="42">
        <v>0.7</v>
      </c>
      <c r="K4" s="42">
        <v>640</v>
      </c>
      <c r="L4" s="42">
        <v>4.07</v>
      </c>
      <c r="M4" s="42">
        <v>3716.96</v>
      </c>
      <c r="N4" s="14">
        <v>914.29</v>
      </c>
      <c r="O4" s="57">
        <v>1</v>
      </c>
      <c r="Q4" s="24"/>
      <c r="S4" s="24"/>
    </row>
    <row r="5" spans="1:19" ht="15" customHeight="1" x14ac:dyDescent="0.25">
      <c r="A5" s="13" t="s">
        <v>1</v>
      </c>
      <c r="B5" s="1">
        <v>19984</v>
      </c>
      <c r="C5" s="42">
        <v>2.84</v>
      </c>
      <c r="D5" s="42">
        <v>9.68</v>
      </c>
      <c r="E5" s="42">
        <v>10.24</v>
      </c>
      <c r="F5" s="14">
        <v>10.01</v>
      </c>
      <c r="G5" s="97" t="s">
        <v>117</v>
      </c>
      <c r="H5" s="18">
        <v>57329.4</v>
      </c>
      <c r="I5" s="13" t="s">
        <v>2</v>
      </c>
      <c r="J5" s="42">
        <v>0.7</v>
      </c>
      <c r="K5" s="42">
        <v>640</v>
      </c>
      <c r="L5" s="42">
        <v>0.83</v>
      </c>
      <c r="M5" s="42">
        <v>759.61</v>
      </c>
      <c r="N5" s="14">
        <v>914.29</v>
      </c>
      <c r="O5" s="57">
        <v>1</v>
      </c>
      <c r="S5" s="24"/>
    </row>
    <row r="6" spans="1:19" ht="15" customHeight="1" x14ac:dyDescent="0.25">
      <c r="A6" s="13" t="s">
        <v>1</v>
      </c>
      <c r="B6" s="1">
        <v>95819.5</v>
      </c>
      <c r="C6" s="42">
        <v>2.65</v>
      </c>
      <c r="D6" s="42">
        <v>9.0500000000000007</v>
      </c>
      <c r="E6" s="42">
        <v>9.58</v>
      </c>
      <c r="F6" s="14">
        <v>9.4</v>
      </c>
      <c r="G6" s="97" t="s">
        <v>117</v>
      </c>
      <c r="H6" s="18">
        <v>275739.5</v>
      </c>
      <c r="I6" s="13" t="s">
        <v>2</v>
      </c>
      <c r="J6" s="42">
        <v>0.7</v>
      </c>
      <c r="K6" s="42">
        <v>640</v>
      </c>
      <c r="L6" s="42">
        <v>3.98</v>
      </c>
      <c r="M6" s="42">
        <v>3642.22</v>
      </c>
      <c r="N6" s="14">
        <v>914.29</v>
      </c>
      <c r="O6" s="57">
        <v>1</v>
      </c>
      <c r="Q6" s="24"/>
      <c r="S6" s="24"/>
    </row>
    <row r="7" spans="1:19" ht="15" customHeight="1" x14ac:dyDescent="0.25">
      <c r="A7" s="13" t="s">
        <v>1</v>
      </c>
      <c r="B7" s="1">
        <v>95819.5</v>
      </c>
      <c r="C7" s="42">
        <v>2.65</v>
      </c>
      <c r="D7" s="42">
        <v>9.0500000000000007</v>
      </c>
      <c r="E7" s="42">
        <v>9.58</v>
      </c>
      <c r="F7" s="14">
        <v>9.4</v>
      </c>
      <c r="G7" s="97" t="s">
        <v>117</v>
      </c>
      <c r="H7" s="18">
        <v>275739.5</v>
      </c>
      <c r="I7" s="13" t="s">
        <v>2</v>
      </c>
      <c r="J7" s="42">
        <v>0.7</v>
      </c>
      <c r="K7" s="42">
        <v>640</v>
      </c>
      <c r="L7" s="42">
        <v>3.98</v>
      </c>
      <c r="M7" s="42">
        <v>3642.22</v>
      </c>
      <c r="N7" s="14">
        <v>914.29</v>
      </c>
      <c r="O7" s="57">
        <v>1</v>
      </c>
      <c r="S7" s="24"/>
    </row>
    <row r="8" spans="1:19" ht="15" customHeight="1" x14ac:dyDescent="0.25">
      <c r="A8" s="13" t="s">
        <v>1</v>
      </c>
      <c r="B8" s="1">
        <v>20118.2</v>
      </c>
      <c r="C8" s="42">
        <v>2.83</v>
      </c>
      <c r="D8" s="42">
        <v>9.67</v>
      </c>
      <c r="E8" s="42">
        <v>10.23</v>
      </c>
      <c r="F8" s="14">
        <v>10</v>
      </c>
      <c r="G8" s="97" t="s">
        <v>117</v>
      </c>
      <c r="H8" s="18">
        <v>57468.52</v>
      </c>
      <c r="I8" s="13" t="s">
        <v>2</v>
      </c>
      <c r="J8" s="42">
        <v>0.7</v>
      </c>
      <c r="K8" s="42">
        <v>640</v>
      </c>
      <c r="L8" s="42">
        <v>0.84</v>
      </c>
      <c r="M8" s="42">
        <v>764.72</v>
      </c>
      <c r="N8" s="14">
        <v>914.29</v>
      </c>
      <c r="O8" s="57">
        <v>1</v>
      </c>
      <c r="Q8" s="24"/>
      <c r="S8" s="24"/>
    </row>
    <row r="9" spans="1:19" ht="15" customHeight="1" x14ac:dyDescent="0.25">
      <c r="A9" s="13" t="s">
        <v>1</v>
      </c>
      <c r="B9" s="1">
        <v>24989.7</v>
      </c>
      <c r="C9" s="42">
        <v>2.8</v>
      </c>
      <c r="D9" s="42">
        <v>9.56</v>
      </c>
      <c r="E9" s="42">
        <v>10.11</v>
      </c>
      <c r="F9" s="14">
        <v>9.89</v>
      </c>
      <c r="G9" s="97" t="s">
        <v>117</v>
      </c>
      <c r="H9" s="18">
        <v>62519.44</v>
      </c>
      <c r="I9" s="13" t="s">
        <v>2</v>
      </c>
      <c r="J9" s="42">
        <v>0.7</v>
      </c>
      <c r="K9" s="42">
        <v>640</v>
      </c>
      <c r="L9" s="42">
        <v>1.04</v>
      </c>
      <c r="M9" s="42">
        <v>949.89</v>
      </c>
      <c r="N9" s="14">
        <v>914.29</v>
      </c>
      <c r="O9" s="57">
        <v>1</v>
      </c>
      <c r="S9" s="24"/>
    </row>
    <row r="10" spans="1:19" ht="15" customHeight="1" x14ac:dyDescent="0.25">
      <c r="A10" s="13" t="s">
        <v>1</v>
      </c>
      <c r="B10" s="1">
        <v>95819.5</v>
      </c>
      <c r="C10" s="42">
        <v>2.74</v>
      </c>
      <c r="D10" s="42">
        <v>9.3699999999999992</v>
      </c>
      <c r="E10" s="42">
        <v>9.91</v>
      </c>
      <c r="F10" s="14">
        <v>9.7100000000000009</v>
      </c>
      <c r="G10" s="97" t="s">
        <v>117</v>
      </c>
      <c r="H10" s="18">
        <v>275739.5</v>
      </c>
      <c r="I10" s="13" t="s">
        <v>2</v>
      </c>
      <c r="J10" s="42">
        <v>0.7</v>
      </c>
      <c r="K10" s="42">
        <v>640</v>
      </c>
      <c r="L10" s="42">
        <v>3.98</v>
      </c>
      <c r="M10" s="42">
        <v>3642.22</v>
      </c>
      <c r="N10" s="14">
        <v>914.29</v>
      </c>
      <c r="O10" s="57">
        <v>1</v>
      </c>
      <c r="Q10" s="24"/>
      <c r="S10" s="24"/>
    </row>
    <row r="11" spans="1:19" ht="15" customHeight="1" x14ac:dyDescent="0.25">
      <c r="A11" s="13" t="s">
        <v>1</v>
      </c>
      <c r="B11" s="1">
        <v>95819.5</v>
      </c>
      <c r="C11" s="42">
        <v>2.69</v>
      </c>
      <c r="D11" s="42">
        <v>9.19</v>
      </c>
      <c r="E11" s="42">
        <v>9.73</v>
      </c>
      <c r="F11" s="14">
        <v>9.5399999999999991</v>
      </c>
      <c r="G11" s="97" t="s">
        <v>117</v>
      </c>
      <c r="H11" s="18">
        <v>275739.5</v>
      </c>
      <c r="I11" s="13" t="s">
        <v>2</v>
      </c>
      <c r="J11" s="42">
        <v>0.7</v>
      </c>
      <c r="K11" s="42">
        <v>640</v>
      </c>
      <c r="L11" s="42">
        <v>3.98</v>
      </c>
      <c r="M11" s="42">
        <v>3642.22</v>
      </c>
      <c r="N11" s="14">
        <v>914.29</v>
      </c>
      <c r="O11" s="57">
        <v>1</v>
      </c>
      <c r="S11" s="24"/>
    </row>
    <row r="12" spans="1:19" ht="15" customHeight="1" x14ac:dyDescent="0.25">
      <c r="A12" s="13" t="s">
        <v>1</v>
      </c>
      <c r="B12" s="1">
        <v>24862.5</v>
      </c>
      <c r="C12" s="42">
        <v>2.8</v>
      </c>
      <c r="D12" s="42">
        <v>9.57</v>
      </c>
      <c r="E12" s="42">
        <v>10.119999999999999</v>
      </c>
      <c r="F12" s="14">
        <v>9.9</v>
      </c>
      <c r="G12" s="97" t="s">
        <v>117</v>
      </c>
      <c r="H12" s="18">
        <v>62387.59</v>
      </c>
      <c r="I12" s="13" t="s">
        <v>2</v>
      </c>
      <c r="J12" s="42">
        <v>0.7</v>
      </c>
      <c r="K12" s="42">
        <v>640</v>
      </c>
      <c r="L12" s="42">
        <v>1.03</v>
      </c>
      <c r="M12" s="42">
        <v>945.06</v>
      </c>
      <c r="N12" s="14">
        <v>914.29</v>
      </c>
      <c r="O12" s="57">
        <v>1</v>
      </c>
      <c r="Q12" s="24"/>
      <c r="S12" s="24"/>
    </row>
    <row r="13" spans="1:19" ht="15" customHeight="1" x14ac:dyDescent="0.25">
      <c r="A13" s="13" t="s">
        <v>1</v>
      </c>
      <c r="B13" s="1">
        <v>23645.7</v>
      </c>
      <c r="C13" s="42">
        <v>2.84</v>
      </c>
      <c r="D13" s="42">
        <v>9.68</v>
      </c>
      <c r="E13" s="42">
        <v>10.24</v>
      </c>
      <c r="F13" s="14">
        <v>10.01</v>
      </c>
      <c r="G13" s="97" t="s">
        <v>117</v>
      </c>
      <c r="H13" s="18">
        <v>68027.86</v>
      </c>
      <c r="I13" s="13" t="s">
        <v>2</v>
      </c>
      <c r="J13" s="42">
        <v>0.7</v>
      </c>
      <c r="K13" s="42">
        <v>640</v>
      </c>
      <c r="L13" s="42">
        <v>0.98</v>
      </c>
      <c r="M13" s="42">
        <v>898.8</v>
      </c>
      <c r="N13" s="14">
        <v>914.29</v>
      </c>
      <c r="O13" s="57">
        <v>1</v>
      </c>
      <c r="S13" s="24"/>
    </row>
    <row r="14" spans="1:19" ht="15" customHeight="1" x14ac:dyDescent="0.25">
      <c r="A14" s="13" t="s">
        <v>1</v>
      </c>
      <c r="B14" s="1">
        <v>9091.2000000000007</v>
      </c>
      <c r="C14" s="42">
        <v>3.31</v>
      </c>
      <c r="D14" s="42">
        <v>11.3</v>
      </c>
      <c r="E14" s="42">
        <v>11.94</v>
      </c>
      <c r="F14" s="14">
        <v>11.53</v>
      </c>
      <c r="G14" s="97" t="s">
        <v>117</v>
      </c>
      <c r="H14" s="18">
        <v>22543.45</v>
      </c>
      <c r="I14" s="13" t="s">
        <v>2</v>
      </c>
      <c r="J14" s="42">
        <v>0.7</v>
      </c>
      <c r="K14" s="42">
        <v>640</v>
      </c>
      <c r="L14" s="42">
        <v>0.38</v>
      </c>
      <c r="M14" s="42">
        <v>345.57</v>
      </c>
      <c r="N14" s="14">
        <v>914.29</v>
      </c>
      <c r="O14" s="57">
        <v>1</v>
      </c>
      <c r="Q14" s="24"/>
      <c r="S14" s="24"/>
    </row>
    <row r="15" spans="1:19" ht="15" customHeight="1" x14ac:dyDescent="0.25">
      <c r="A15" s="13" t="s">
        <v>1</v>
      </c>
      <c r="B15" s="1">
        <v>79483.600000000006</v>
      </c>
      <c r="C15" s="42">
        <v>2.73</v>
      </c>
      <c r="D15" s="42">
        <v>9.32</v>
      </c>
      <c r="E15" s="42">
        <v>9.86</v>
      </c>
      <c r="F15" s="14">
        <v>9.66</v>
      </c>
      <c r="G15" s="97" t="s">
        <v>117</v>
      </c>
      <c r="H15" s="18">
        <v>215923.6</v>
      </c>
      <c r="I15" s="13" t="s">
        <v>2</v>
      </c>
      <c r="J15" s="42">
        <v>0.7</v>
      </c>
      <c r="K15" s="42">
        <v>640</v>
      </c>
      <c r="L15" s="42">
        <v>3.3</v>
      </c>
      <c r="M15" s="42">
        <v>3021.27</v>
      </c>
      <c r="N15" s="14">
        <v>914.29</v>
      </c>
      <c r="O15" s="57">
        <v>1</v>
      </c>
      <c r="S15" s="24"/>
    </row>
    <row r="16" spans="1:19" ht="15" customHeight="1" x14ac:dyDescent="0.25">
      <c r="A16" s="13" t="s">
        <v>1</v>
      </c>
      <c r="B16" s="1">
        <v>119764</v>
      </c>
      <c r="C16" s="42">
        <v>2.7</v>
      </c>
      <c r="D16" s="42">
        <v>9.2100000000000009</v>
      </c>
      <c r="E16" s="42">
        <v>9.74</v>
      </c>
      <c r="F16" s="14">
        <v>9.42</v>
      </c>
      <c r="G16" s="97" t="s">
        <v>117</v>
      </c>
      <c r="H16" s="18">
        <v>238164.1</v>
      </c>
      <c r="I16" s="13" t="s">
        <v>2</v>
      </c>
      <c r="J16" s="42">
        <v>0.7</v>
      </c>
      <c r="K16" s="42">
        <v>640</v>
      </c>
      <c r="L16" s="42">
        <v>5.98</v>
      </c>
      <c r="M16" s="42">
        <v>5467.95</v>
      </c>
      <c r="N16" s="14">
        <v>914.29</v>
      </c>
      <c r="O16" s="57">
        <v>1</v>
      </c>
      <c r="Q16" s="24"/>
      <c r="S16" s="24"/>
    </row>
    <row r="17" spans="1:19" ht="15" customHeight="1" x14ac:dyDescent="0.25">
      <c r="A17" s="13" t="s">
        <v>1</v>
      </c>
      <c r="B17" s="1">
        <v>33849.599999999999</v>
      </c>
      <c r="C17" s="42">
        <v>2.81</v>
      </c>
      <c r="D17" s="42">
        <v>9.58</v>
      </c>
      <c r="E17" s="42">
        <v>10.130000000000001</v>
      </c>
      <c r="F17" s="14">
        <v>9.89</v>
      </c>
      <c r="G17" s="97" t="s">
        <v>117</v>
      </c>
      <c r="H17" s="18">
        <v>68159.89</v>
      </c>
      <c r="I17" s="13" t="s">
        <v>2</v>
      </c>
      <c r="J17" s="42">
        <v>0.7</v>
      </c>
      <c r="K17" s="42">
        <v>640</v>
      </c>
      <c r="L17" s="42">
        <v>1.45</v>
      </c>
      <c r="M17" s="42">
        <v>1321.26</v>
      </c>
      <c r="N17" s="14">
        <v>914.29</v>
      </c>
      <c r="O17" s="57">
        <v>1</v>
      </c>
      <c r="S17" s="24"/>
    </row>
    <row r="18" spans="1:19" ht="15" customHeight="1" x14ac:dyDescent="0.25">
      <c r="A18" s="13" t="s">
        <v>1</v>
      </c>
      <c r="B18" s="1">
        <v>20784.400000000001</v>
      </c>
      <c r="C18" s="42">
        <v>2.81</v>
      </c>
      <c r="D18" s="42">
        <v>9.57</v>
      </c>
      <c r="E18" s="42">
        <v>10.130000000000001</v>
      </c>
      <c r="F18" s="14">
        <v>9.91</v>
      </c>
      <c r="G18" s="97" t="s">
        <v>117</v>
      </c>
      <c r="H18" s="18">
        <v>59811.29</v>
      </c>
      <c r="I18" s="13" t="s">
        <v>2</v>
      </c>
      <c r="J18" s="42">
        <v>0.7</v>
      </c>
      <c r="K18" s="42">
        <v>640</v>
      </c>
      <c r="L18" s="42">
        <v>0.86</v>
      </c>
      <c r="M18" s="42">
        <v>790.04</v>
      </c>
      <c r="N18" s="14">
        <v>914.29</v>
      </c>
      <c r="O18" s="57">
        <v>1</v>
      </c>
      <c r="Q18" s="24"/>
      <c r="S18" s="24"/>
    </row>
    <row r="19" spans="1:19" ht="15" customHeight="1" x14ac:dyDescent="0.25">
      <c r="A19" s="13" t="s">
        <v>1</v>
      </c>
      <c r="B19" s="1">
        <v>20784.400000000001</v>
      </c>
      <c r="C19" s="42">
        <v>2.81</v>
      </c>
      <c r="D19" s="42">
        <v>9.57</v>
      </c>
      <c r="E19" s="42">
        <v>10.130000000000001</v>
      </c>
      <c r="F19" s="14">
        <v>9.91</v>
      </c>
      <c r="G19" s="97" t="s">
        <v>117</v>
      </c>
      <c r="H19" s="18">
        <v>59811.29</v>
      </c>
      <c r="I19" s="13" t="s">
        <v>2</v>
      </c>
      <c r="J19" s="42">
        <v>0.7</v>
      </c>
      <c r="K19" s="42">
        <v>640</v>
      </c>
      <c r="L19" s="42">
        <v>0.86</v>
      </c>
      <c r="M19" s="42">
        <v>790.04</v>
      </c>
      <c r="N19" s="14">
        <v>914.29</v>
      </c>
      <c r="O19" s="57">
        <v>1</v>
      </c>
      <c r="S19" s="24"/>
    </row>
    <row r="20" spans="1:19" ht="15" customHeight="1" x14ac:dyDescent="0.25">
      <c r="A20" s="13" t="s">
        <v>1</v>
      </c>
      <c r="B20" s="1">
        <v>13694.3</v>
      </c>
      <c r="C20" s="42">
        <v>2.77</v>
      </c>
      <c r="D20" s="42">
        <v>9.4600000000000009</v>
      </c>
      <c r="E20" s="42">
        <v>10</v>
      </c>
      <c r="F20" s="14">
        <v>9.7100000000000009</v>
      </c>
      <c r="G20" s="97" t="s">
        <v>117</v>
      </c>
      <c r="H20" s="18">
        <v>25900.89</v>
      </c>
      <c r="I20" s="13" t="s">
        <v>2</v>
      </c>
      <c r="J20" s="42">
        <v>0.7</v>
      </c>
      <c r="K20" s="42">
        <v>640</v>
      </c>
      <c r="L20" s="42">
        <v>0.64</v>
      </c>
      <c r="M20" s="42">
        <v>585.54</v>
      </c>
      <c r="N20" s="14">
        <v>914.29</v>
      </c>
      <c r="O20" s="57">
        <v>1</v>
      </c>
      <c r="Q20" s="24"/>
      <c r="S20" s="24"/>
    </row>
    <row r="21" spans="1:19" ht="15" customHeight="1" x14ac:dyDescent="0.25">
      <c r="A21" s="13" t="s">
        <v>1</v>
      </c>
      <c r="B21" s="1">
        <v>18077.900000000001</v>
      </c>
      <c r="C21" s="42">
        <v>2.76</v>
      </c>
      <c r="D21" s="42">
        <v>9.43</v>
      </c>
      <c r="E21" s="42">
        <v>9.9600000000000009</v>
      </c>
      <c r="F21" s="14">
        <v>9.61</v>
      </c>
      <c r="G21" s="97" t="s">
        <v>117</v>
      </c>
      <c r="H21" s="18">
        <v>32760.69</v>
      </c>
      <c r="I21" s="13" t="s">
        <v>2</v>
      </c>
      <c r="J21" s="42">
        <v>0.7</v>
      </c>
      <c r="K21" s="42">
        <v>640</v>
      </c>
      <c r="L21" s="42">
        <v>0.92</v>
      </c>
      <c r="M21" s="42">
        <v>836.92</v>
      </c>
      <c r="N21" s="14">
        <v>914.29</v>
      </c>
      <c r="O21" s="57">
        <v>1</v>
      </c>
      <c r="S21" s="24"/>
    </row>
    <row r="22" spans="1:19" ht="15" customHeight="1" x14ac:dyDescent="0.25">
      <c r="A22" s="13" t="s">
        <v>1</v>
      </c>
      <c r="B22" s="1">
        <v>9289.6</v>
      </c>
      <c r="C22" s="42">
        <v>3.28</v>
      </c>
      <c r="D22" s="42">
        <v>11.19</v>
      </c>
      <c r="E22" s="42">
        <v>11.81</v>
      </c>
      <c r="F22" s="14">
        <v>11.35</v>
      </c>
      <c r="G22" s="97" t="s">
        <v>117</v>
      </c>
      <c r="H22" s="18">
        <v>16023.34</v>
      </c>
      <c r="I22" s="13" t="s">
        <v>2</v>
      </c>
      <c r="J22" s="42">
        <v>0.7</v>
      </c>
      <c r="K22" s="42">
        <v>640</v>
      </c>
      <c r="L22" s="42">
        <v>0.42</v>
      </c>
      <c r="M22" s="42">
        <v>379.64</v>
      </c>
      <c r="N22" s="14">
        <v>914.29</v>
      </c>
      <c r="O22" s="57">
        <v>2</v>
      </c>
      <c r="Q22" s="24"/>
      <c r="S22" s="24"/>
    </row>
    <row r="23" spans="1:19" ht="15" customHeight="1" x14ac:dyDescent="0.25">
      <c r="A23" s="15" t="s">
        <v>1</v>
      </c>
      <c r="B23" s="1">
        <v>93543.6</v>
      </c>
      <c r="C23" s="16">
        <v>2.75</v>
      </c>
      <c r="D23" s="16">
        <v>9.3800000000000008</v>
      </c>
      <c r="E23" s="16">
        <v>9.92</v>
      </c>
      <c r="F23" s="17">
        <v>9.66</v>
      </c>
      <c r="G23" s="97" t="s">
        <v>117</v>
      </c>
      <c r="H23" s="19">
        <v>170725</v>
      </c>
      <c r="I23" s="15" t="s">
        <v>2</v>
      </c>
      <c r="J23" s="16">
        <v>0.7</v>
      </c>
      <c r="K23" s="16">
        <v>640</v>
      </c>
      <c r="L23" s="16">
        <v>4.2</v>
      </c>
      <c r="M23" s="16">
        <v>3842.6</v>
      </c>
      <c r="N23" s="17">
        <v>914.29</v>
      </c>
      <c r="O23" s="58">
        <v>6</v>
      </c>
      <c r="S23" s="24"/>
    </row>
    <row r="24" spans="1:19" ht="15" customHeight="1" x14ac:dyDescent="0.25">
      <c r="B24" s="28"/>
      <c r="H24" s="9"/>
      <c r="O24" s="54"/>
      <c r="S24" s="24"/>
    </row>
    <row r="25" spans="1:19" ht="15" customHeight="1" thickBot="1" x14ac:dyDescent="0.3">
      <c r="B25" s="28"/>
      <c r="H25" s="9"/>
      <c r="O25" s="54"/>
      <c r="S25" s="24"/>
    </row>
    <row r="26" spans="1:19" ht="53.25" customHeight="1" x14ac:dyDescent="0.25">
      <c r="A26" s="132" t="s">
        <v>112</v>
      </c>
      <c r="B26" s="133"/>
      <c r="C26" s="134"/>
      <c r="E26" s="132" t="s">
        <v>133</v>
      </c>
      <c r="F26" s="133"/>
      <c r="G26" s="133"/>
      <c r="H26" s="112"/>
      <c r="I26" s="8"/>
      <c r="J26" s="8"/>
      <c r="K26" s="8"/>
      <c r="O26" s="54"/>
      <c r="S26" s="24"/>
    </row>
    <row r="27" spans="1:19" ht="56.25" customHeight="1" x14ac:dyDescent="0.25">
      <c r="A27" s="56"/>
      <c r="B27" s="87" t="s">
        <v>110</v>
      </c>
      <c r="C27" s="87" t="s">
        <v>111</v>
      </c>
      <c r="E27" s="43" t="s">
        <v>134</v>
      </c>
      <c r="F27" s="29" t="s">
        <v>135</v>
      </c>
      <c r="G27" s="29" t="s">
        <v>136</v>
      </c>
      <c r="H27" s="125" t="s">
        <v>137</v>
      </c>
      <c r="I27" s="8"/>
      <c r="J27" s="8"/>
      <c r="K27" s="8"/>
      <c r="O27" s="54"/>
      <c r="S27" s="24"/>
    </row>
    <row r="28" spans="1:19" ht="15" customHeight="1" thickBot="1" x14ac:dyDescent="0.3">
      <c r="A28" s="2"/>
      <c r="B28" s="87"/>
      <c r="C28" s="87"/>
      <c r="E28" s="43"/>
      <c r="F28" s="42"/>
      <c r="G28" s="33"/>
      <c r="H28" s="169"/>
      <c r="I28" s="8"/>
      <c r="J28" s="8"/>
      <c r="K28" s="8"/>
      <c r="O28" s="54"/>
      <c r="S28" s="24"/>
    </row>
    <row r="29" spans="1:19" ht="15" customHeight="1" x14ac:dyDescent="0.25">
      <c r="A29" s="2"/>
      <c r="B29" s="87"/>
      <c r="C29" s="87"/>
      <c r="E29" s="132" t="s">
        <v>138</v>
      </c>
      <c r="F29" s="133"/>
      <c r="G29" s="133"/>
      <c r="H29" s="133"/>
      <c r="I29" s="133"/>
      <c r="J29" s="133"/>
      <c r="K29" s="134"/>
      <c r="O29" s="54"/>
      <c r="S29" s="24"/>
    </row>
    <row r="30" spans="1:19" ht="15" customHeight="1" x14ac:dyDescent="0.25">
      <c r="A30" s="2"/>
      <c r="B30" s="87"/>
      <c r="C30" s="87"/>
      <c r="E30" s="59" t="s">
        <v>9</v>
      </c>
      <c r="F30" s="28" t="s">
        <v>34</v>
      </c>
      <c r="G30" s="28" t="s">
        <v>35</v>
      </c>
      <c r="H30" s="28" t="s">
        <v>36</v>
      </c>
      <c r="I30" s="28" t="s">
        <v>37</v>
      </c>
      <c r="J30" s="28" t="s">
        <v>38</v>
      </c>
      <c r="K30" s="36" t="s">
        <v>39</v>
      </c>
      <c r="O30" s="54"/>
      <c r="S30" s="24"/>
    </row>
    <row r="31" spans="1:19" ht="15" customHeight="1" thickBot="1" x14ac:dyDescent="0.3">
      <c r="A31" s="2"/>
      <c r="B31" s="87"/>
      <c r="C31" s="87"/>
      <c r="E31" s="170"/>
      <c r="F31" s="126"/>
      <c r="G31" s="126"/>
      <c r="H31" s="171"/>
      <c r="I31" s="126"/>
      <c r="J31" s="126"/>
      <c r="K31" s="124"/>
      <c r="O31" s="54"/>
      <c r="S31" s="24"/>
    </row>
    <row r="32" spans="1:19" ht="15" customHeight="1" x14ac:dyDescent="0.25">
      <c r="A32" s="2"/>
      <c r="B32" s="87"/>
      <c r="C32" s="87"/>
      <c r="H32" s="9"/>
      <c r="O32" s="54"/>
      <c r="S32" s="24"/>
    </row>
    <row r="33" spans="1:19" ht="15" customHeight="1" x14ac:dyDescent="0.25">
      <c r="A33" s="2"/>
      <c r="B33" s="87"/>
      <c r="C33" s="87"/>
      <c r="H33" s="9"/>
      <c r="O33" s="54"/>
      <c r="S33" s="24"/>
    </row>
    <row r="34" spans="1:19" ht="15" customHeight="1" x14ac:dyDescent="0.25">
      <c r="A34" s="2"/>
      <c r="B34" s="87"/>
      <c r="C34" s="87"/>
      <c r="H34" s="9"/>
      <c r="O34" s="54"/>
      <c r="S34" s="24"/>
    </row>
    <row r="35" spans="1:19" ht="15" customHeight="1" x14ac:dyDescent="0.25">
      <c r="A35" s="2"/>
      <c r="B35" s="87"/>
      <c r="C35" s="87"/>
      <c r="H35" s="9"/>
      <c r="O35" s="54"/>
      <c r="S35" s="24"/>
    </row>
    <row r="36" spans="1:19" ht="15" customHeight="1" x14ac:dyDescent="0.25">
      <c r="A36" s="2"/>
      <c r="B36" s="87"/>
      <c r="C36" s="87"/>
      <c r="H36" s="9"/>
      <c r="O36" s="54"/>
      <c r="S36" s="24"/>
    </row>
    <row r="37" spans="1:19" ht="15" customHeight="1" x14ac:dyDescent="0.25">
      <c r="A37" s="2"/>
      <c r="B37" s="87"/>
      <c r="C37" s="87"/>
      <c r="H37" s="9"/>
      <c r="O37" s="54"/>
      <c r="S37" s="24"/>
    </row>
    <row r="38" spans="1:19" ht="15" customHeight="1" x14ac:dyDescent="0.25">
      <c r="A38" s="2"/>
      <c r="B38" s="87"/>
      <c r="C38" s="87"/>
      <c r="H38" s="9"/>
      <c r="O38" s="54"/>
      <c r="S38" s="24"/>
    </row>
    <row r="39" spans="1:19" ht="15" customHeight="1" x14ac:dyDescent="0.25">
      <c r="A39" s="2"/>
      <c r="B39" s="87"/>
      <c r="C39" s="87"/>
      <c r="H39" s="9"/>
      <c r="O39" s="54"/>
      <c r="S39" s="24"/>
    </row>
    <row r="40" spans="1:19" ht="15" customHeight="1" x14ac:dyDescent="0.25">
      <c r="A40" s="2"/>
      <c r="B40" s="87"/>
      <c r="C40" s="87"/>
      <c r="H40" s="9"/>
      <c r="O40" s="54"/>
      <c r="S40" s="24"/>
    </row>
    <row r="41" spans="1:19" ht="15" customHeight="1" x14ac:dyDescent="0.25">
      <c r="A41" s="2"/>
      <c r="B41" s="87"/>
      <c r="C41" s="87"/>
      <c r="H41" s="9"/>
      <c r="O41" s="54"/>
      <c r="S41" s="24"/>
    </row>
    <row r="42" spans="1:19" ht="15" customHeight="1" x14ac:dyDescent="0.25">
      <c r="A42" s="2"/>
      <c r="B42" s="87"/>
      <c r="C42" s="87"/>
      <c r="H42" s="9"/>
      <c r="O42" s="54"/>
      <c r="S42" s="24"/>
    </row>
    <row r="43" spans="1:19" ht="15" customHeight="1" x14ac:dyDescent="0.25">
      <c r="A43" s="2"/>
      <c r="B43" s="87"/>
      <c r="C43" s="87"/>
      <c r="H43" s="9"/>
      <c r="O43" s="54"/>
      <c r="S43" s="24"/>
    </row>
    <row r="44" spans="1:19" ht="15" customHeight="1" x14ac:dyDescent="0.25">
      <c r="A44" s="2"/>
      <c r="B44" s="87"/>
      <c r="C44" s="87"/>
      <c r="H44" s="9"/>
      <c r="O44" s="54"/>
      <c r="S44" s="24"/>
    </row>
    <row r="45" spans="1:19" ht="15" customHeight="1" x14ac:dyDescent="0.25">
      <c r="A45" s="2"/>
      <c r="B45" s="87"/>
      <c r="C45" s="87"/>
      <c r="H45" s="9"/>
      <c r="O45" s="54"/>
      <c r="S45" s="24"/>
    </row>
    <row r="46" spans="1:19" ht="15" customHeight="1" x14ac:dyDescent="0.25">
      <c r="A46" s="2"/>
      <c r="B46" s="87"/>
      <c r="C46" s="87"/>
      <c r="H46" s="9"/>
      <c r="O46" s="54"/>
      <c r="S46" s="24"/>
    </row>
    <row r="47" spans="1:19" ht="15" customHeight="1" x14ac:dyDescent="0.25">
      <c r="A47" s="2"/>
      <c r="B47" s="87"/>
      <c r="C47" s="87"/>
      <c r="H47" s="9"/>
      <c r="O47" s="54"/>
      <c r="S47" s="24"/>
    </row>
    <row r="48" spans="1:19" ht="15" customHeight="1" x14ac:dyDescent="0.25">
      <c r="A48" s="2"/>
      <c r="B48" s="87"/>
      <c r="C48" s="87"/>
      <c r="H48" s="9"/>
      <c r="O48" s="54"/>
      <c r="S48" s="24"/>
    </row>
    <row r="49" spans="1:19" ht="15" customHeight="1" x14ac:dyDescent="0.25">
      <c r="A49" s="2"/>
      <c r="B49" s="87"/>
      <c r="C49" s="87"/>
      <c r="H49" s="9"/>
      <c r="O49" s="54"/>
      <c r="S49" s="24"/>
    </row>
    <row r="50" spans="1:19" ht="15" customHeight="1" x14ac:dyDescent="0.25">
      <c r="A50" s="2"/>
      <c r="B50" s="87"/>
      <c r="C50" s="87"/>
      <c r="H50" s="9"/>
      <c r="O50" s="54"/>
      <c r="S50" s="24"/>
    </row>
    <row r="51" spans="1:19" ht="15" customHeight="1" x14ac:dyDescent="0.25">
      <c r="A51" s="2"/>
      <c r="B51" s="87"/>
      <c r="C51" s="87"/>
      <c r="H51" s="9"/>
      <c r="O51" s="54"/>
      <c r="S51" s="24"/>
    </row>
    <row r="52" spans="1:19" ht="15" customHeight="1" x14ac:dyDescent="0.25">
      <c r="A52" s="2"/>
      <c r="B52" s="87"/>
      <c r="C52" s="87"/>
      <c r="H52" s="9"/>
      <c r="O52" s="54"/>
      <c r="S52" s="24"/>
    </row>
    <row r="53" spans="1:19" ht="15" customHeight="1" thickBot="1" x14ac:dyDescent="0.3">
      <c r="A53" s="3"/>
      <c r="B53" s="87"/>
      <c r="C53" s="87"/>
      <c r="H53" s="9"/>
      <c r="O53" s="54"/>
      <c r="S53" s="24"/>
    </row>
    <row r="54" spans="1:19" ht="15" customHeight="1" x14ac:dyDescent="0.25">
      <c r="B54" s="28"/>
      <c r="C54" s="42"/>
      <c r="H54" s="9"/>
      <c r="O54" s="54"/>
      <c r="S54" s="24"/>
    </row>
    <row r="55" spans="1:19" ht="15.75" thickBot="1" x14ac:dyDescent="0.3">
      <c r="O55" s="25"/>
      <c r="Q55" s="24"/>
      <c r="S55" s="24"/>
    </row>
    <row r="56" spans="1:19" x14ac:dyDescent="0.25">
      <c r="A56" s="132" t="s">
        <v>43</v>
      </c>
      <c r="B56" s="133"/>
      <c r="C56" s="133"/>
      <c r="D56" s="133"/>
      <c r="E56" s="133"/>
      <c r="F56" s="133"/>
      <c r="G56" s="133"/>
      <c r="H56" s="134"/>
      <c r="O56" s="25"/>
      <c r="Q56" s="24"/>
      <c r="S56" s="24"/>
    </row>
    <row r="57" spans="1:19" x14ac:dyDescent="0.25">
      <c r="A57" s="137"/>
      <c r="B57" s="138"/>
      <c r="C57" s="138"/>
      <c r="D57" s="138"/>
      <c r="E57" s="138"/>
      <c r="F57" s="138"/>
      <c r="G57" s="138"/>
      <c r="H57" s="139"/>
      <c r="O57" s="25"/>
      <c r="Q57" s="24"/>
      <c r="S57" s="24"/>
    </row>
    <row r="58" spans="1:19" ht="48" customHeight="1" x14ac:dyDescent="0.25">
      <c r="A58" s="43" t="s">
        <v>32</v>
      </c>
      <c r="B58" s="7" t="s">
        <v>24</v>
      </c>
      <c r="C58" s="7" t="s">
        <v>25</v>
      </c>
      <c r="D58" s="7" t="s">
        <v>26</v>
      </c>
      <c r="E58" s="7" t="s">
        <v>27</v>
      </c>
      <c r="F58" s="28" t="s">
        <v>28</v>
      </c>
      <c r="G58" s="28" t="s">
        <v>29</v>
      </c>
      <c r="H58" s="44" t="s">
        <v>30</v>
      </c>
      <c r="O58" s="24"/>
      <c r="S58" s="24"/>
    </row>
    <row r="59" spans="1:19" ht="45" x14ac:dyDescent="0.25">
      <c r="A59" s="40" t="s">
        <v>31</v>
      </c>
      <c r="B59" s="16">
        <v>2.0282</v>
      </c>
      <c r="C59" s="16">
        <v>361106.7</v>
      </c>
      <c r="D59" s="16">
        <v>0.996</v>
      </c>
      <c r="E59" s="16">
        <v>0.66520000000000001</v>
      </c>
      <c r="F59" s="32">
        <v>1.9918999999999999E-2</v>
      </c>
      <c r="G59" s="32">
        <v>22.35</v>
      </c>
      <c r="H59" s="41">
        <v>7.3999999999999999E-4</v>
      </c>
      <c r="O59" s="24"/>
      <c r="Q59" s="24"/>
      <c r="S59" s="24"/>
    </row>
    <row r="60" spans="1:19" ht="45" x14ac:dyDescent="0.25">
      <c r="A60" s="35" t="s">
        <v>33</v>
      </c>
      <c r="B60" s="28" t="s">
        <v>9</v>
      </c>
      <c r="C60" s="28" t="s">
        <v>34</v>
      </c>
      <c r="D60" s="28" t="s">
        <v>35</v>
      </c>
      <c r="E60" s="28" t="s">
        <v>36</v>
      </c>
      <c r="F60" s="28" t="s">
        <v>37</v>
      </c>
      <c r="G60" s="28" t="s">
        <v>38</v>
      </c>
      <c r="H60" s="36" t="s">
        <v>39</v>
      </c>
      <c r="O60" s="24"/>
      <c r="S60" s="24"/>
    </row>
    <row r="61" spans="1:19" ht="30.75" thickBot="1" x14ac:dyDescent="0.3">
      <c r="A61" s="37" t="s">
        <v>40</v>
      </c>
      <c r="B61" s="38" t="s">
        <v>41</v>
      </c>
      <c r="C61" s="38" t="s">
        <v>42</v>
      </c>
      <c r="D61" s="38">
        <v>1070524</v>
      </c>
      <c r="E61" s="38">
        <v>7.3999999999999999E-4</v>
      </c>
      <c r="F61" s="38">
        <v>1174.27</v>
      </c>
      <c r="G61" s="38">
        <v>1586666.67</v>
      </c>
      <c r="H61" s="39">
        <v>0.86</v>
      </c>
      <c r="O61" s="24"/>
      <c r="Q61" s="24"/>
      <c r="S61" s="24"/>
    </row>
    <row r="62" spans="1:19" ht="15.75" thickBot="1" x14ac:dyDescent="0.3">
      <c r="O62" s="24"/>
      <c r="Q62" s="24"/>
      <c r="S62" s="24"/>
    </row>
    <row r="63" spans="1:19" ht="57" customHeight="1" x14ac:dyDescent="0.25">
      <c r="A63" s="132" t="s">
        <v>46</v>
      </c>
      <c r="B63" s="133"/>
      <c r="C63" s="133"/>
      <c r="D63" s="134"/>
      <c r="O63" s="24"/>
      <c r="S63" s="24"/>
    </row>
    <row r="64" spans="1:19" ht="60" x14ac:dyDescent="0.25">
      <c r="A64" s="43" t="s">
        <v>44</v>
      </c>
      <c r="B64" s="7" t="s">
        <v>45</v>
      </c>
      <c r="C64" s="7" t="s">
        <v>55</v>
      </c>
      <c r="D64" s="47" t="s">
        <v>53</v>
      </c>
      <c r="O64" s="24"/>
      <c r="Q64" s="24"/>
      <c r="S64" s="24"/>
    </row>
    <row r="65" spans="1:19" x14ac:dyDescent="0.25">
      <c r="A65" s="88">
        <v>4.07</v>
      </c>
      <c r="B65" s="88">
        <v>4.07</v>
      </c>
      <c r="C65" s="141" t="s">
        <v>57</v>
      </c>
      <c r="D65" s="143">
        <v>200</v>
      </c>
      <c r="O65" s="24"/>
      <c r="S65" s="24"/>
    </row>
    <row r="66" spans="1:19" x14ac:dyDescent="0.25">
      <c r="A66" s="88">
        <v>0.82679999999999998</v>
      </c>
      <c r="B66" s="88">
        <v>0.82679999999999998</v>
      </c>
      <c r="C66" s="141"/>
      <c r="D66" s="143"/>
      <c r="O66" s="24"/>
      <c r="Q66" s="24"/>
      <c r="S66" s="24"/>
    </row>
    <row r="67" spans="1:19" x14ac:dyDescent="0.25">
      <c r="A67" s="88">
        <v>3.98</v>
      </c>
      <c r="B67" s="88">
        <v>3.98</v>
      </c>
      <c r="C67" s="141"/>
      <c r="D67" s="143"/>
      <c r="O67" s="24"/>
      <c r="S67" s="24"/>
    </row>
    <row r="68" spans="1:19" x14ac:dyDescent="0.25">
      <c r="A68" s="88">
        <v>3.98</v>
      </c>
      <c r="B68" s="88">
        <v>3.98</v>
      </c>
      <c r="C68" s="141"/>
      <c r="D68" s="143"/>
      <c r="O68" s="24"/>
      <c r="Q68" s="24"/>
      <c r="S68" s="24"/>
    </row>
    <row r="69" spans="1:19" x14ac:dyDescent="0.25">
      <c r="A69" s="88">
        <v>0.82679999999999998</v>
      </c>
      <c r="B69" s="88">
        <v>0.82679999999999998</v>
      </c>
      <c r="C69" s="141"/>
      <c r="D69" s="143"/>
      <c r="G69" s="130"/>
      <c r="O69" s="24"/>
      <c r="S69" s="24"/>
    </row>
    <row r="70" spans="1:19" ht="15" customHeight="1" x14ac:dyDescent="0.25">
      <c r="A70" s="88">
        <v>0.82679999999999998</v>
      </c>
      <c r="B70" s="88">
        <v>0.82679999999999998</v>
      </c>
      <c r="C70" s="141"/>
      <c r="D70" s="143"/>
      <c r="G70" s="130"/>
      <c r="O70" s="24"/>
      <c r="Q70" s="24"/>
      <c r="S70" s="24"/>
    </row>
    <row r="71" spans="1:19" x14ac:dyDescent="0.25">
      <c r="A71" s="88">
        <v>3.98</v>
      </c>
      <c r="B71" s="88">
        <v>3.98</v>
      </c>
      <c r="C71" s="141"/>
      <c r="D71" s="143"/>
      <c r="G71" s="130"/>
      <c r="O71" s="24"/>
      <c r="S71" s="24"/>
    </row>
    <row r="72" spans="1:19" x14ac:dyDescent="0.25">
      <c r="A72" s="88">
        <v>3.98</v>
      </c>
      <c r="B72" s="88">
        <v>3.98</v>
      </c>
      <c r="C72" s="141"/>
      <c r="D72" s="143"/>
      <c r="G72" s="130"/>
      <c r="O72" s="24"/>
      <c r="Q72" s="24"/>
      <c r="S72" s="24"/>
    </row>
    <row r="73" spans="1:19" x14ac:dyDescent="0.25">
      <c r="A73" s="88">
        <v>0.82679999999999998</v>
      </c>
      <c r="B73" s="88">
        <v>0.82679999999999998</v>
      </c>
      <c r="C73" s="141"/>
      <c r="D73" s="143"/>
      <c r="G73" s="130"/>
      <c r="O73" s="24"/>
      <c r="S73" s="24"/>
    </row>
    <row r="74" spans="1:19" x14ac:dyDescent="0.25">
      <c r="A74" s="88">
        <v>0.98267499999999997</v>
      </c>
      <c r="B74" s="88">
        <v>0.98267499999999997</v>
      </c>
      <c r="C74" s="141"/>
      <c r="D74" s="143"/>
      <c r="G74" s="130"/>
    </row>
    <row r="75" spans="1:19" x14ac:dyDescent="0.25">
      <c r="A75" s="88">
        <v>0.29626599999999997</v>
      </c>
      <c r="B75" s="88">
        <v>0.29626599999999997</v>
      </c>
      <c r="C75" s="141"/>
      <c r="D75" s="143"/>
      <c r="G75" s="130"/>
    </row>
    <row r="76" spans="1:19" ht="15.75" thickBot="1" x14ac:dyDescent="0.3">
      <c r="A76" s="88">
        <v>3.01</v>
      </c>
      <c r="B76" s="88">
        <v>3.01</v>
      </c>
      <c r="C76" s="141"/>
      <c r="D76" s="143"/>
      <c r="G76" s="131"/>
    </row>
    <row r="77" spans="1:19" x14ac:dyDescent="0.25">
      <c r="A77" s="88">
        <v>1.9</v>
      </c>
      <c r="B77" s="88">
        <v>1.9</v>
      </c>
      <c r="C77" s="141"/>
      <c r="D77" s="143"/>
    </row>
    <row r="78" spans="1:19" x14ac:dyDescent="0.25">
      <c r="A78" s="88">
        <v>0.72542399999999996</v>
      </c>
      <c r="B78" s="88">
        <v>0.72542399999999996</v>
      </c>
      <c r="C78" s="141"/>
      <c r="D78" s="143"/>
    </row>
    <row r="79" spans="1:19" x14ac:dyDescent="0.25">
      <c r="A79" s="88">
        <v>0.86410799999999999</v>
      </c>
      <c r="B79" s="88">
        <v>0.86410799999999999</v>
      </c>
      <c r="C79" s="141"/>
      <c r="D79" s="143"/>
    </row>
    <row r="80" spans="1:19" x14ac:dyDescent="0.25">
      <c r="A80" s="88">
        <v>0.86410799999999999</v>
      </c>
      <c r="B80" s="88">
        <v>0.86410799999999999</v>
      </c>
      <c r="C80" s="141"/>
      <c r="D80" s="143"/>
    </row>
    <row r="81" spans="1:6" x14ac:dyDescent="0.25">
      <c r="A81" s="88">
        <v>0.22431200000000001</v>
      </c>
      <c r="B81" s="88">
        <v>0.22431200000000001</v>
      </c>
      <c r="C81" s="141"/>
      <c r="D81" s="143"/>
    </row>
    <row r="82" spans="1:6" x14ac:dyDescent="0.25">
      <c r="A82" s="88">
        <v>0.22431200000000001</v>
      </c>
      <c r="B82" s="88">
        <v>0.22431200000000001</v>
      </c>
      <c r="C82" s="141"/>
      <c r="D82" s="143"/>
    </row>
    <row r="83" spans="1:6" x14ac:dyDescent="0.25">
      <c r="A83" s="88">
        <v>6.4007999999999995E-2</v>
      </c>
      <c r="B83" s="88">
        <v>6.4007999999999995E-2</v>
      </c>
      <c r="C83" s="141"/>
      <c r="D83" s="143"/>
    </row>
    <row r="84" spans="1:6" x14ac:dyDescent="0.25">
      <c r="A84" s="88">
        <v>6.4007999999999995E-2</v>
      </c>
      <c r="B84" s="88">
        <v>6.4007999999999995E-2</v>
      </c>
      <c r="C84" s="141"/>
      <c r="D84" s="143"/>
    </row>
    <row r="85" spans="1:6" x14ac:dyDescent="0.25">
      <c r="A85" s="88">
        <v>0.347472</v>
      </c>
      <c r="B85" s="88">
        <v>0.347472</v>
      </c>
      <c r="C85" s="141"/>
      <c r="D85" s="143"/>
    </row>
    <row r="86" spans="1:6" x14ac:dyDescent="0.25">
      <c r="A86" s="88">
        <v>0.29260799999999998</v>
      </c>
      <c r="B86" s="88">
        <v>0.29260799999999998</v>
      </c>
      <c r="C86" s="141"/>
      <c r="D86" s="143"/>
    </row>
    <row r="87" spans="1:6" x14ac:dyDescent="0.25">
      <c r="A87" s="88">
        <v>0.347472</v>
      </c>
      <c r="B87" s="88">
        <v>0.347472</v>
      </c>
      <c r="C87" s="141"/>
      <c r="D87" s="143"/>
    </row>
    <row r="88" spans="1:6" x14ac:dyDescent="0.25">
      <c r="A88" s="88">
        <v>0.29260799999999998</v>
      </c>
      <c r="B88" s="88">
        <v>0.29260799999999998</v>
      </c>
      <c r="C88" s="141"/>
      <c r="D88" s="143"/>
    </row>
    <row r="89" spans="1:6" x14ac:dyDescent="0.25">
      <c r="A89" s="88">
        <v>0.104242</v>
      </c>
      <c r="B89" s="88">
        <v>0.104242</v>
      </c>
      <c r="C89" s="141"/>
      <c r="D89" s="143"/>
    </row>
    <row r="90" spans="1:6" ht="15.75" thickBot="1" x14ac:dyDescent="0.3">
      <c r="A90" s="88">
        <v>0.104242</v>
      </c>
      <c r="B90" s="88">
        <v>0.104242</v>
      </c>
      <c r="C90" s="142"/>
      <c r="D90" s="144"/>
    </row>
    <row r="92" spans="1:6" ht="15.75" thickBot="1" x14ac:dyDescent="0.3"/>
    <row r="93" spans="1:6" x14ac:dyDescent="0.25">
      <c r="A93" s="135" t="s">
        <v>0</v>
      </c>
      <c r="B93" s="136"/>
      <c r="C93" s="136"/>
      <c r="D93" s="123"/>
      <c r="E93" s="46"/>
      <c r="F93" s="46"/>
    </row>
    <row r="94" spans="1:6" ht="30" x14ac:dyDescent="0.25">
      <c r="A94" s="51" t="s">
        <v>61</v>
      </c>
      <c r="B94" s="8" t="s">
        <v>62</v>
      </c>
      <c r="C94" s="8" t="s">
        <v>63</v>
      </c>
      <c r="D94" s="42" t="s">
        <v>125</v>
      </c>
      <c r="E94" s="114" t="s">
        <v>130</v>
      </c>
      <c r="F94" s="120" t="s">
        <v>131</v>
      </c>
    </row>
    <row r="95" spans="1:6" x14ac:dyDescent="0.25">
      <c r="A95" s="51" t="s">
        <v>58</v>
      </c>
      <c r="B95" s="33">
        <v>0.13400000000000001</v>
      </c>
      <c r="C95" s="28">
        <f>5.678/B95</f>
        <v>42.373134328358205</v>
      </c>
      <c r="D95" s="42">
        <f>5968-D97</f>
        <v>4476</v>
      </c>
      <c r="E95" s="114"/>
      <c r="F95" s="127" t="s">
        <v>132</v>
      </c>
    </row>
    <row r="96" spans="1:6" x14ac:dyDescent="0.25">
      <c r="A96" s="51" t="s">
        <v>59</v>
      </c>
      <c r="B96" s="33">
        <v>0.124</v>
      </c>
      <c r="C96" s="28">
        <f t="shared" ref="C96:C97" si="0">5.678/B96</f>
        <v>45.79032258064516</v>
      </c>
      <c r="D96" s="42">
        <v>11902</v>
      </c>
      <c r="E96" s="114"/>
      <c r="F96" s="127"/>
    </row>
    <row r="97" spans="1:6" x14ac:dyDescent="0.25">
      <c r="A97" s="51" t="s">
        <v>60</v>
      </c>
      <c r="B97" s="33">
        <v>1</v>
      </c>
      <c r="C97" s="28">
        <f t="shared" si="0"/>
        <v>5.6779999999999999</v>
      </c>
      <c r="D97" s="42">
        <v>1492</v>
      </c>
      <c r="E97" s="114"/>
      <c r="F97" s="127"/>
    </row>
    <row r="98" spans="1:6" x14ac:dyDescent="0.25">
      <c r="A98" s="43" t="s">
        <v>127</v>
      </c>
      <c r="B98" s="42"/>
      <c r="C98" s="42"/>
      <c r="D98" s="42">
        <v>19592</v>
      </c>
      <c r="E98" s="114"/>
      <c r="F98" s="127"/>
    </row>
    <row r="99" spans="1:6" ht="15.75" thickBot="1" x14ac:dyDescent="0.3">
      <c r="A99" s="119" t="s">
        <v>129</v>
      </c>
      <c r="B99" s="118"/>
      <c r="C99" s="118"/>
      <c r="D99" s="118"/>
      <c r="E99" s="115">
        <v>2</v>
      </c>
      <c r="F99" s="128"/>
    </row>
    <row r="100" spans="1:6" s="42" customFormat="1" ht="15.75" thickBot="1" x14ac:dyDescent="0.3">
      <c r="A100" s="43"/>
    </row>
    <row r="101" spans="1:6" x14ac:dyDescent="0.25">
      <c r="A101" s="75" t="s">
        <v>64</v>
      </c>
    </row>
    <row r="102" spans="1:6" ht="15.75" thickBot="1" x14ac:dyDescent="0.3">
      <c r="A102" s="76"/>
    </row>
  </sheetData>
  <mergeCells count="12">
    <mergeCell ref="F95:F99"/>
    <mergeCell ref="A1:D1"/>
    <mergeCell ref="G69:G76"/>
    <mergeCell ref="A26:C26"/>
    <mergeCell ref="A93:C93"/>
    <mergeCell ref="A56:H57"/>
    <mergeCell ref="A2:O2"/>
    <mergeCell ref="C65:C90"/>
    <mergeCell ref="D65:D90"/>
    <mergeCell ref="A63:D63"/>
    <mergeCell ref="E26:G26"/>
    <mergeCell ref="E29:K29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zoomScaleNormal="100" workbookViewId="0">
      <selection activeCell="E14" sqref="E14:K14"/>
    </sheetView>
  </sheetViews>
  <sheetFormatPr defaultRowHeight="15" x14ac:dyDescent="0.25"/>
  <cols>
    <col min="1" max="1" width="24" style="5" customWidth="1"/>
    <col min="2" max="2" width="26.85546875" style="5" bestFit="1" customWidth="1"/>
    <col min="3" max="3" width="41.7109375" style="5" bestFit="1" customWidth="1"/>
    <col min="4" max="4" width="19.28515625" style="5" customWidth="1"/>
    <col min="5" max="5" width="13.85546875" style="5" bestFit="1" customWidth="1"/>
    <col min="6" max="6" width="15" style="5" bestFit="1" customWidth="1"/>
    <col min="7" max="7" width="19.85546875" style="5" bestFit="1" customWidth="1"/>
    <col min="8" max="8" width="11.7109375" style="5" customWidth="1"/>
    <col min="9" max="9" width="20.28515625" style="5" bestFit="1" customWidth="1"/>
    <col min="10" max="10" width="20.28515625" style="5" customWidth="1"/>
    <col min="11" max="11" width="21.140625" style="5" bestFit="1" customWidth="1"/>
    <col min="12" max="15" width="9.140625" style="5"/>
    <col min="16" max="16" width="19.7109375" style="5" customWidth="1"/>
    <col min="17" max="16384" width="9.140625" style="5"/>
  </cols>
  <sheetData>
    <row r="1" spans="1:16" ht="15.75" thickBot="1" x14ac:dyDescent="0.3">
      <c r="A1" s="5" t="s">
        <v>49</v>
      </c>
    </row>
    <row r="2" spans="1:16" ht="44.25" customHeight="1" x14ac:dyDescent="0.25">
      <c r="A2" s="145" t="s">
        <v>51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73"/>
    </row>
    <row r="3" spans="1:16" s="89" customFormat="1" ht="59.25" customHeight="1" x14ac:dyDescent="0.25">
      <c r="A3" s="10" t="s">
        <v>52</v>
      </c>
      <c r="B3" s="11" t="s">
        <v>50</v>
      </c>
      <c r="C3" s="11" t="s">
        <v>18</v>
      </c>
      <c r="D3" s="11" t="s">
        <v>19</v>
      </c>
      <c r="E3" s="11" t="s">
        <v>20</v>
      </c>
      <c r="F3" s="11" t="s">
        <v>21</v>
      </c>
      <c r="G3" s="12" t="s">
        <v>22</v>
      </c>
      <c r="H3" s="10" t="s">
        <v>70</v>
      </c>
      <c r="I3" s="12" t="s">
        <v>10</v>
      </c>
      <c r="J3" s="10" t="s">
        <v>71</v>
      </c>
      <c r="K3" s="11" t="s">
        <v>13</v>
      </c>
      <c r="L3" s="11" t="s">
        <v>14</v>
      </c>
      <c r="M3" s="11" t="s">
        <v>15</v>
      </c>
      <c r="N3" s="11" t="s">
        <v>16</v>
      </c>
      <c r="O3" s="11" t="s">
        <v>17</v>
      </c>
      <c r="P3" s="95" t="s">
        <v>56</v>
      </c>
    </row>
    <row r="4" spans="1:16" x14ac:dyDescent="0.25">
      <c r="A4" s="92">
        <v>1</v>
      </c>
      <c r="B4" s="8" t="s">
        <v>1</v>
      </c>
      <c r="C4" s="8">
        <v>10068.5</v>
      </c>
      <c r="D4" s="8">
        <v>3.2</v>
      </c>
      <c r="E4" s="8">
        <v>10.92</v>
      </c>
      <c r="F4" s="8">
        <v>11.52</v>
      </c>
      <c r="G4" s="22">
        <v>10.94</v>
      </c>
      <c r="H4" s="97" t="s">
        <v>117</v>
      </c>
      <c r="I4" s="94">
        <v>17627.3</v>
      </c>
      <c r="J4" s="92" t="s">
        <v>2</v>
      </c>
      <c r="K4" s="28">
        <v>0.7</v>
      </c>
      <c r="L4" s="28">
        <v>640</v>
      </c>
      <c r="M4" s="28">
        <v>0.53</v>
      </c>
      <c r="N4" s="28">
        <v>481.43</v>
      </c>
      <c r="O4" s="28">
        <v>914.29</v>
      </c>
      <c r="P4" s="22">
        <v>1</v>
      </c>
    </row>
    <row r="5" spans="1:16" x14ac:dyDescent="0.25">
      <c r="A5" s="92">
        <v>2</v>
      </c>
      <c r="B5" s="8" t="s">
        <v>1</v>
      </c>
      <c r="C5" s="8">
        <v>133288</v>
      </c>
      <c r="D5" s="8">
        <v>2.74</v>
      </c>
      <c r="E5" s="8">
        <v>9.35</v>
      </c>
      <c r="F5" s="8">
        <v>9.8800000000000008</v>
      </c>
      <c r="G5" s="22">
        <v>9.4600000000000009</v>
      </c>
      <c r="H5" s="92" t="s">
        <v>117</v>
      </c>
      <c r="I5" s="94">
        <v>230225.97</v>
      </c>
      <c r="J5" s="92" t="s">
        <v>2</v>
      </c>
      <c r="K5" s="28">
        <v>0.7</v>
      </c>
      <c r="L5" s="28">
        <v>640</v>
      </c>
      <c r="M5" s="28">
        <v>7.41</v>
      </c>
      <c r="N5" s="28">
        <v>6776.28</v>
      </c>
      <c r="O5" s="28">
        <v>914.29</v>
      </c>
      <c r="P5" s="22">
        <v>1</v>
      </c>
    </row>
    <row r="6" spans="1:16" x14ac:dyDescent="0.25">
      <c r="A6" s="23">
        <v>3</v>
      </c>
      <c r="B6" s="91" t="s">
        <v>1</v>
      </c>
      <c r="C6" s="91">
        <v>59593.7</v>
      </c>
      <c r="D6" s="91">
        <v>2.5499999999999998</v>
      </c>
      <c r="E6" s="91">
        <v>8.6999999999999993</v>
      </c>
      <c r="F6" s="91">
        <v>9.1999999999999993</v>
      </c>
      <c r="G6" s="93">
        <v>8.86</v>
      </c>
      <c r="H6" s="23" t="s">
        <v>117</v>
      </c>
      <c r="I6" s="79">
        <v>102071.84</v>
      </c>
      <c r="J6" s="23" t="s">
        <v>2</v>
      </c>
      <c r="K6" s="32">
        <v>0.7</v>
      </c>
      <c r="L6" s="32">
        <v>640</v>
      </c>
      <c r="M6" s="32">
        <v>3.33</v>
      </c>
      <c r="N6" s="32">
        <v>3040.5</v>
      </c>
      <c r="O6" s="32">
        <v>914.29</v>
      </c>
      <c r="P6" s="93">
        <v>1</v>
      </c>
    </row>
    <row r="7" spans="1:16" ht="15.75" thickBot="1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6" ht="23.25" customHeight="1" x14ac:dyDescent="0.25">
      <c r="A8" s="132" t="s">
        <v>112</v>
      </c>
      <c r="B8" s="133"/>
      <c r="C8" s="134"/>
      <c r="D8" s="8"/>
      <c r="E8" s="132" t="s">
        <v>133</v>
      </c>
      <c r="F8" s="133"/>
      <c r="G8" s="133"/>
      <c r="H8" s="112"/>
      <c r="I8" s="8"/>
      <c r="J8" s="8"/>
      <c r="K8" s="8"/>
      <c r="L8" s="8"/>
      <c r="M8" s="8"/>
      <c r="N8" s="8"/>
    </row>
    <row r="9" spans="1:16" ht="45" x14ac:dyDescent="0.25">
      <c r="A9" s="35"/>
      <c r="B9" s="28" t="s">
        <v>110</v>
      </c>
      <c r="C9" s="36" t="s">
        <v>111</v>
      </c>
      <c r="D9" s="8"/>
      <c r="E9" s="43" t="s">
        <v>134</v>
      </c>
      <c r="F9" s="29" t="s">
        <v>135</v>
      </c>
      <c r="G9" s="29" t="s">
        <v>136</v>
      </c>
      <c r="H9" s="125" t="s">
        <v>137</v>
      </c>
      <c r="I9" s="8"/>
      <c r="J9" s="8"/>
      <c r="K9" s="8"/>
      <c r="L9" s="8"/>
      <c r="M9" s="8"/>
      <c r="N9" s="8"/>
    </row>
    <row r="10" spans="1:16" ht="30" x14ac:dyDescent="0.25">
      <c r="A10" s="90" t="s">
        <v>113</v>
      </c>
      <c r="B10" s="90">
        <v>1.25E-4</v>
      </c>
      <c r="C10" s="90">
        <v>254.68</v>
      </c>
      <c r="D10" s="8"/>
      <c r="E10" s="43" t="s">
        <v>142</v>
      </c>
      <c r="F10" s="109">
        <v>141587.4</v>
      </c>
      <c r="G10" s="109">
        <v>2.9429999999999999E-3</v>
      </c>
      <c r="H10" s="169">
        <v>0.96</v>
      </c>
      <c r="I10" s="8"/>
      <c r="J10" s="8"/>
      <c r="K10" s="8"/>
      <c r="L10" s="8"/>
      <c r="M10" s="8"/>
      <c r="N10" s="8"/>
    </row>
    <row r="11" spans="1:16" ht="30.75" thickBot="1" x14ac:dyDescent="0.3">
      <c r="A11" s="90" t="s">
        <v>114</v>
      </c>
      <c r="B11" s="90">
        <v>2.0869999999999999E-3</v>
      </c>
      <c r="C11" s="90">
        <v>4262.82</v>
      </c>
      <c r="D11" s="8"/>
      <c r="E11" s="43" t="s">
        <v>140</v>
      </c>
      <c r="F11" s="109">
        <v>141587.4</v>
      </c>
      <c r="G11" s="109">
        <v>2.9429999999999999E-3</v>
      </c>
      <c r="H11" s="5">
        <v>96</v>
      </c>
      <c r="L11" s="8"/>
      <c r="M11" s="8"/>
      <c r="N11" s="8"/>
    </row>
    <row r="12" spans="1:16" ht="30" x14ac:dyDescent="0.25">
      <c r="A12" s="90" t="s">
        <v>115</v>
      </c>
      <c r="B12" s="90">
        <v>7.3099999999999999E-4</v>
      </c>
      <c r="C12" s="90">
        <v>1492.53</v>
      </c>
      <c r="D12" s="8"/>
      <c r="E12" s="132" t="s">
        <v>138</v>
      </c>
      <c r="F12" s="133"/>
      <c r="G12" s="133"/>
      <c r="H12" s="133"/>
      <c r="I12" s="133"/>
      <c r="J12" s="133"/>
      <c r="K12" s="134"/>
      <c r="L12" s="8"/>
      <c r="M12" s="8"/>
      <c r="N12" s="8"/>
    </row>
    <row r="13" spans="1:16" ht="30" x14ac:dyDescent="0.25">
      <c r="A13" s="8"/>
      <c r="B13" s="8"/>
      <c r="C13" s="8"/>
      <c r="D13" s="8"/>
      <c r="E13" s="59" t="s">
        <v>9</v>
      </c>
      <c r="F13" s="28" t="s">
        <v>34</v>
      </c>
      <c r="G13" s="28" t="s">
        <v>35</v>
      </c>
      <c r="H13" s="28" t="s">
        <v>36</v>
      </c>
      <c r="I13" s="28" t="s">
        <v>37</v>
      </c>
      <c r="J13" s="28" t="s">
        <v>38</v>
      </c>
      <c r="K13" s="36" t="s">
        <v>39</v>
      </c>
      <c r="L13" s="8"/>
      <c r="M13" s="8"/>
      <c r="N13" s="8"/>
    </row>
    <row r="14" spans="1:16" ht="15.75" thickBot="1" x14ac:dyDescent="0.3">
      <c r="E14" s="170" t="s">
        <v>139</v>
      </c>
      <c r="F14" s="126" t="s">
        <v>42</v>
      </c>
      <c r="G14" s="126">
        <v>179352</v>
      </c>
      <c r="H14" s="171">
        <v>2.9429999999999999E-3</v>
      </c>
      <c r="I14" s="126">
        <v>885.64</v>
      </c>
      <c r="J14" s="126">
        <v>300960.01</v>
      </c>
      <c r="K14" s="124">
        <v>0.86</v>
      </c>
    </row>
    <row r="15" spans="1:16" x14ac:dyDescent="0.25">
      <c r="E15" s="33"/>
      <c r="F15" s="42"/>
      <c r="G15" s="42"/>
      <c r="H15" s="9"/>
      <c r="I15" s="42"/>
      <c r="J15" s="42"/>
      <c r="K15" s="42"/>
    </row>
    <row r="16" spans="1:16" ht="15.75" thickBot="1" x14ac:dyDescent="0.3">
      <c r="E16" s="33"/>
      <c r="F16" s="42"/>
      <c r="G16" s="42"/>
      <c r="H16" s="9"/>
      <c r="I16" s="42"/>
      <c r="J16" s="42"/>
      <c r="K16" s="42"/>
    </row>
    <row r="17" spans="1:8" x14ac:dyDescent="0.25">
      <c r="A17" s="132" t="s">
        <v>43</v>
      </c>
      <c r="B17" s="133"/>
      <c r="C17" s="133"/>
      <c r="D17" s="133"/>
      <c r="E17" s="133"/>
      <c r="F17" s="133"/>
      <c r="G17" s="133"/>
      <c r="H17" s="60"/>
    </row>
    <row r="18" spans="1:8" x14ac:dyDescent="0.25">
      <c r="A18" s="147"/>
      <c r="B18" s="140"/>
      <c r="C18" s="140"/>
      <c r="D18" s="140"/>
      <c r="E18" s="140"/>
      <c r="F18" s="140"/>
      <c r="G18" s="140"/>
      <c r="H18" s="52"/>
    </row>
    <row r="19" spans="1:8" ht="45" x14ac:dyDescent="0.25">
      <c r="A19" s="43" t="s">
        <v>32</v>
      </c>
      <c r="B19" s="7" t="s">
        <v>24</v>
      </c>
      <c r="C19" s="7" t="s">
        <v>25</v>
      </c>
      <c r="D19" s="7" t="s">
        <v>26</v>
      </c>
      <c r="E19" s="7" t="s">
        <v>27</v>
      </c>
      <c r="F19" s="28" t="s">
        <v>28</v>
      </c>
      <c r="G19" s="28" t="s">
        <v>29</v>
      </c>
      <c r="H19" s="44" t="s">
        <v>30</v>
      </c>
    </row>
    <row r="20" spans="1:8" ht="30" customHeight="1" x14ac:dyDescent="0.25">
      <c r="A20" s="43" t="s">
        <v>31</v>
      </c>
      <c r="B20" s="42">
        <v>0.1043</v>
      </c>
      <c r="C20" s="42">
        <v>4449.6000000000004</v>
      </c>
      <c r="D20" s="42">
        <v>2.609</v>
      </c>
      <c r="E20" s="42">
        <v>2.1768000000000001</v>
      </c>
      <c r="F20" s="90">
        <v>2.4499999999999999E-4</v>
      </c>
      <c r="G20" s="90">
        <v>0.27447700000000003</v>
      </c>
      <c r="H20">
        <v>2.5999999999999998E-5</v>
      </c>
    </row>
    <row r="21" spans="1:8" ht="66.75" customHeight="1" x14ac:dyDescent="0.25">
      <c r="A21" s="43" t="s">
        <v>33</v>
      </c>
      <c r="B21" s="7" t="s">
        <v>9</v>
      </c>
      <c r="C21" s="7" t="s">
        <v>34</v>
      </c>
      <c r="D21" s="7" t="s">
        <v>35</v>
      </c>
      <c r="E21" s="7" t="s">
        <v>36</v>
      </c>
      <c r="F21" s="7" t="s">
        <v>37</v>
      </c>
      <c r="G21" s="7" t="s">
        <v>38</v>
      </c>
      <c r="H21" s="47" t="s">
        <v>72</v>
      </c>
    </row>
    <row r="22" spans="1:8" ht="42" customHeight="1" thickBot="1" x14ac:dyDescent="0.3">
      <c r="A22" s="49" t="s">
        <v>40</v>
      </c>
      <c r="B22" s="50" t="s">
        <v>41</v>
      </c>
      <c r="C22" s="50" t="s">
        <v>42</v>
      </c>
      <c r="D22" s="50">
        <v>1205.26</v>
      </c>
      <c r="E22" s="50">
        <v>2.5999999999999998E-5</v>
      </c>
      <c r="F22" s="50">
        <v>0.04</v>
      </c>
      <c r="G22" s="50">
        <v>1698.03</v>
      </c>
      <c r="H22" s="39">
        <v>0.91</v>
      </c>
    </row>
    <row r="24" spans="1:8" ht="15.75" thickBot="1" x14ac:dyDescent="0.3"/>
    <row r="25" spans="1:8" ht="23.25" x14ac:dyDescent="0.25">
      <c r="A25" s="132" t="s">
        <v>124</v>
      </c>
      <c r="B25" s="133"/>
      <c r="C25" s="133"/>
      <c r="D25" s="134"/>
    </row>
    <row r="26" spans="1:8" ht="30" x14ac:dyDescent="0.25">
      <c r="A26" s="69" t="s">
        <v>44</v>
      </c>
      <c r="B26" s="26" t="s">
        <v>45</v>
      </c>
      <c r="C26" s="64" t="s">
        <v>55</v>
      </c>
      <c r="D26" s="47" t="s">
        <v>53</v>
      </c>
    </row>
    <row r="27" spans="1:8" ht="15" customHeight="1" x14ac:dyDescent="0.25">
      <c r="A27" s="2">
        <v>9.9877999999999995E-2</v>
      </c>
      <c r="B27" s="55">
        <v>9.9877999999999995E-2</v>
      </c>
      <c r="C27" s="130" t="s">
        <v>57</v>
      </c>
      <c r="D27" s="148">
        <v>200</v>
      </c>
    </row>
    <row r="28" spans="1:8" x14ac:dyDescent="0.25">
      <c r="A28" s="51"/>
      <c r="B28" s="22"/>
      <c r="C28" s="130"/>
      <c r="D28" s="148"/>
    </row>
    <row r="29" spans="1:8" x14ac:dyDescent="0.25">
      <c r="A29" s="2">
        <v>0.97683600000000004</v>
      </c>
      <c r="B29" s="55">
        <v>0.97683600000000004</v>
      </c>
      <c r="C29" s="130"/>
      <c r="D29" s="148"/>
      <c r="F29" s="62"/>
    </row>
    <row r="30" spans="1:8" x14ac:dyDescent="0.25">
      <c r="A30" s="51"/>
      <c r="B30" s="22"/>
      <c r="C30" s="130"/>
      <c r="D30" s="148"/>
      <c r="F30" s="63"/>
    </row>
    <row r="31" spans="1:8" x14ac:dyDescent="0.25">
      <c r="A31" s="51"/>
      <c r="B31" s="22"/>
      <c r="C31" s="130"/>
      <c r="D31" s="148"/>
      <c r="F31" s="62"/>
    </row>
    <row r="32" spans="1:8" x14ac:dyDescent="0.25">
      <c r="A32" s="2">
        <v>0.42471100000000001</v>
      </c>
      <c r="B32" s="55">
        <v>0.42471100000000001</v>
      </c>
      <c r="C32" s="130"/>
      <c r="D32" s="148"/>
      <c r="F32" s="63"/>
    </row>
    <row r="33" spans="1:6" x14ac:dyDescent="0.25">
      <c r="A33" s="51"/>
      <c r="B33" s="22"/>
      <c r="C33" s="130"/>
      <c r="D33" s="148"/>
      <c r="F33" s="62"/>
    </row>
    <row r="34" spans="1:6" ht="15.75" thickBot="1" x14ac:dyDescent="0.3">
      <c r="A34" s="53"/>
      <c r="B34" s="70"/>
      <c r="C34" s="131"/>
      <c r="D34" s="149"/>
      <c r="F34" s="66"/>
    </row>
    <row r="35" spans="1:6" ht="15.75" thickBot="1" x14ac:dyDescent="0.3"/>
    <row r="36" spans="1:6" x14ac:dyDescent="0.25">
      <c r="A36" s="135" t="s">
        <v>0</v>
      </c>
      <c r="B36" s="136"/>
      <c r="C36" s="136"/>
      <c r="D36" s="113"/>
      <c r="E36" s="112"/>
      <c r="F36" s="46"/>
    </row>
    <row r="37" spans="1:6" ht="30" x14ac:dyDescent="0.25">
      <c r="A37" s="51" t="s">
        <v>61</v>
      </c>
      <c r="B37" s="8" t="s">
        <v>62</v>
      </c>
      <c r="C37" s="8" t="s">
        <v>63</v>
      </c>
      <c r="D37" s="122" t="s">
        <v>125</v>
      </c>
      <c r="E37" s="114" t="s">
        <v>126</v>
      </c>
      <c r="F37" s="120" t="s">
        <v>131</v>
      </c>
    </row>
    <row r="38" spans="1:6" x14ac:dyDescent="0.25">
      <c r="A38" s="51" t="s">
        <v>58</v>
      </c>
      <c r="B38" s="33">
        <v>0.155</v>
      </c>
      <c r="C38" s="28">
        <f>5.678/B38</f>
        <v>36.63225806451613</v>
      </c>
      <c r="D38" s="8">
        <f>2496.99-D40</f>
        <v>1822.7999999999997</v>
      </c>
      <c r="E38" s="116"/>
      <c r="F38" s="127" t="s">
        <v>132</v>
      </c>
    </row>
    <row r="39" spans="1:6" x14ac:dyDescent="0.25">
      <c r="A39" s="51" t="s">
        <v>59</v>
      </c>
      <c r="B39" s="28">
        <v>0.126</v>
      </c>
      <c r="C39" s="28">
        <f t="shared" ref="C39:C40" si="0">5.678/B39</f>
        <v>45.063492063492063</v>
      </c>
      <c r="D39" s="8">
        <v>4598.25</v>
      </c>
      <c r="E39" s="116"/>
      <c r="F39" s="127"/>
    </row>
    <row r="40" spans="1:6" x14ac:dyDescent="0.25">
      <c r="A40" s="51" t="s">
        <v>60</v>
      </c>
      <c r="B40" s="33">
        <v>1.1000000000000001</v>
      </c>
      <c r="C40" s="28">
        <f t="shared" si="0"/>
        <v>5.1618181818181812</v>
      </c>
      <c r="D40" s="8">
        <v>674.19</v>
      </c>
      <c r="E40" s="116"/>
      <c r="F40" s="127"/>
    </row>
    <row r="41" spans="1:6" x14ac:dyDescent="0.25">
      <c r="A41" s="51" t="s">
        <v>127</v>
      </c>
      <c r="B41" s="8"/>
      <c r="C41" s="8"/>
      <c r="D41" s="8">
        <v>4835.1000000000004</v>
      </c>
      <c r="E41" s="116"/>
      <c r="F41" s="127"/>
    </row>
    <row r="42" spans="1:6" ht="15.75" thickBot="1" x14ac:dyDescent="0.3">
      <c r="A42" s="53" t="s">
        <v>129</v>
      </c>
      <c r="B42" s="121"/>
      <c r="C42" s="121"/>
      <c r="D42" s="121"/>
      <c r="E42" s="117">
        <v>1</v>
      </c>
      <c r="F42" s="128"/>
    </row>
    <row r="43" spans="1:6" ht="15.75" thickBot="1" x14ac:dyDescent="0.3">
      <c r="E43" s="116"/>
    </row>
    <row r="44" spans="1:6" x14ac:dyDescent="0.25">
      <c r="A44" s="75" t="s">
        <v>64</v>
      </c>
    </row>
    <row r="45" spans="1:6" ht="15.75" thickBot="1" x14ac:dyDescent="0.3">
      <c r="A45" s="76" t="s">
        <v>66</v>
      </c>
    </row>
  </sheetData>
  <mergeCells count="10">
    <mergeCell ref="F38:F42"/>
    <mergeCell ref="A36:C36"/>
    <mergeCell ref="A2:O2"/>
    <mergeCell ref="A17:G18"/>
    <mergeCell ref="A25:D25"/>
    <mergeCell ref="C27:C34"/>
    <mergeCell ref="D27:D34"/>
    <mergeCell ref="A8:C8"/>
    <mergeCell ref="E8:G8"/>
    <mergeCell ref="E12:K1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Normal="100" workbookViewId="0">
      <selection activeCell="I15" sqref="I15"/>
    </sheetView>
  </sheetViews>
  <sheetFormatPr defaultRowHeight="15" x14ac:dyDescent="0.25"/>
  <cols>
    <col min="1" max="1" width="24" style="5" customWidth="1"/>
    <col min="2" max="2" width="26.85546875" style="5" bestFit="1" customWidth="1"/>
    <col min="3" max="3" width="41.7109375" style="5" customWidth="1"/>
    <col min="4" max="4" width="29.28515625" style="5" bestFit="1" customWidth="1"/>
    <col min="5" max="5" width="13.7109375" style="5" bestFit="1" customWidth="1"/>
    <col min="6" max="6" width="15" style="5" bestFit="1" customWidth="1"/>
    <col min="7" max="7" width="19.85546875" style="5" bestFit="1" customWidth="1"/>
    <col min="8" max="8" width="23.42578125" style="5" bestFit="1" customWidth="1"/>
    <col min="9" max="9" width="20.28515625" style="5" bestFit="1" customWidth="1"/>
    <col min="10" max="10" width="20.28515625" style="5" customWidth="1"/>
    <col min="11" max="15" width="9.140625" style="5"/>
    <col min="16" max="16" width="19.7109375" style="5" customWidth="1"/>
    <col min="17" max="16384" width="9.140625" style="5"/>
  </cols>
  <sheetData>
    <row r="1" spans="1:16" ht="15.75" thickBot="1" x14ac:dyDescent="0.3">
      <c r="A1" s="5" t="s">
        <v>109</v>
      </c>
    </row>
    <row r="2" spans="1:16" ht="44.25" customHeight="1" x14ac:dyDescent="0.25">
      <c r="A2" s="150" t="s">
        <v>51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73"/>
    </row>
    <row r="3" spans="1:16" s="89" customFormat="1" ht="59.25" customHeight="1" x14ac:dyDescent="0.25">
      <c r="A3" s="43" t="s">
        <v>52</v>
      </c>
      <c r="B3" s="42" t="s">
        <v>50</v>
      </c>
      <c r="C3" s="42" t="s">
        <v>18</v>
      </c>
      <c r="D3" s="42" t="s">
        <v>19</v>
      </c>
      <c r="E3" s="42" t="s">
        <v>20</v>
      </c>
      <c r="F3" s="42" t="s">
        <v>21</v>
      </c>
      <c r="G3" s="14" t="s">
        <v>22</v>
      </c>
      <c r="H3" s="10" t="s">
        <v>70</v>
      </c>
      <c r="I3" s="12" t="s">
        <v>10</v>
      </c>
      <c r="J3" s="42" t="s">
        <v>71</v>
      </c>
      <c r="K3" s="42" t="s">
        <v>13</v>
      </c>
      <c r="L3" s="42" t="s">
        <v>14</v>
      </c>
      <c r="M3" s="42" t="s">
        <v>15</v>
      </c>
      <c r="N3" s="42" t="s">
        <v>16</v>
      </c>
      <c r="O3" s="42" t="s">
        <v>17</v>
      </c>
      <c r="P3" s="68" t="s">
        <v>56</v>
      </c>
    </row>
    <row r="4" spans="1:16" x14ac:dyDescent="0.25">
      <c r="A4" s="51">
        <v>1</v>
      </c>
      <c r="B4" s="33" t="s">
        <v>1</v>
      </c>
      <c r="C4" s="33">
        <v>63072.2</v>
      </c>
      <c r="D4" s="33">
        <v>2.72</v>
      </c>
      <c r="E4" s="33">
        <v>9.27</v>
      </c>
      <c r="F4" s="33">
        <v>9.81</v>
      </c>
      <c r="G4" s="94">
        <v>9.6199999999999992</v>
      </c>
      <c r="H4" s="100" t="s">
        <v>117</v>
      </c>
      <c r="I4" s="94">
        <v>147539.57</v>
      </c>
      <c r="J4" s="33" t="s">
        <v>2</v>
      </c>
      <c r="K4" s="33">
        <v>0.7</v>
      </c>
      <c r="L4" s="33">
        <v>640</v>
      </c>
      <c r="M4" s="33">
        <v>2.62</v>
      </c>
      <c r="N4" s="33">
        <v>2397.4499999999998</v>
      </c>
      <c r="O4" s="33">
        <v>914.29</v>
      </c>
      <c r="P4" s="65">
        <v>1</v>
      </c>
    </row>
    <row r="5" spans="1:16" x14ac:dyDescent="0.25">
      <c r="A5" s="51">
        <v>2</v>
      </c>
      <c r="B5" s="33" t="s">
        <v>1</v>
      </c>
      <c r="C5" s="33">
        <v>15564</v>
      </c>
      <c r="D5" s="33">
        <v>2.69</v>
      </c>
      <c r="E5" s="33">
        <v>9.18</v>
      </c>
      <c r="F5" s="33">
        <v>9.6999999999999993</v>
      </c>
      <c r="G5" s="94">
        <v>9.27</v>
      </c>
      <c r="H5" s="99" t="s">
        <v>117</v>
      </c>
      <c r="I5" s="94">
        <v>31508.15</v>
      </c>
      <c r="J5" s="33" t="s">
        <v>2</v>
      </c>
      <c r="K5" s="33">
        <v>0.7</v>
      </c>
      <c r="L5" s="33">
        <v>640</v>
      </c>
      <c r="M5" s="33">
        <v>0.9</v>
      </c>
      <c r="N5" s="33">
        <v>822.32</v>
      </c>
      <c r="O5" s="33">
        <v>914.29</v>
      </c>
      <c r="P5" s="65">
        <v>1</v>
      </c>
    </row>
    <row r="6" spans="1:16" ht="15.75" thickBot="1" x14ac:dyDescent="0.3">
      <c r="A6" s="53">
        <v>3</v>
      </c>
      <c r="B6" s="74" t="s">
        <v>1</v>
      </c>
      <c r="C6" s="74">
        <v>28313.9</v>
      </c>
      <c r="D6" s="74">
        <v>2.75</v>
      </c>
      <c r="E6" s="74">
        <v>9.39</v>
      </c>
      <c r="F6" s="74">
        <v>9.92</v>
      </c>
      <c r="G6" s="96">
        <v>9.6</v>
      </c>
      <c r="H6" s="98" t="s">
        <v>117</v>
      </c>
      <c r="I6" s="70">
        <v>52872.22</v>
      </c>
      <c r="J6" s="74" t="s">
        <v>2</v>
      </c>
      <c r="K6" s="74">
        <v>0.7</v>
      </c>
      <c r="L6" s="74">
        <v>640</v>
      </c>
      <c r="M6" s="74">
        <v>1.35</v>
      </c>
      <c r="N6" s="74">
        <v>1231.26</v>
      </c>
      <c r="O6" s="74">
        <v>914.29</v>
      </c>
      <c r="P6" s="67">
        <v>1</v>
      </c>
    </row>
    <row r="7" spans="1:16" ht="15.75" thickBot="1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6" ht="23.25" customHeight="1" x14ac:dyDescent="0.25">
      <c r="A8" s="132" t="s">
        <v>118</v>
      </c>
      <c r="B8" s="133"/>
      <c r="C8" s="134"/>
      <c r="D8" s="8"/>
      <c r="E8" s="132" t="s">
        <v>133</v>
      </c>
      <c r="F8" s="133"/>
      <c r="G8" s="133"/>
      <c r="H8" s="112"/>
      <c r="I8" s="8"/>
      <c r="J8" s="8"/>
      <c r="K8" s="8"/>
      <c r="L8" s="8"/>
      <c r="M8" s="8"/>
      <c r="N8" s="8"/>
    </row>
    <row r="9" spans="1:16" ht="45" x14ac:dyDescent="0.25">
      <c r="A9" s="51" t="s">
        <v>52</v>
      </c>
      <c r="B9" s="42" t="s">
        <v>110</v>
      </c>
      <c r="C9" s="65" t="s">
        <v>111</v>
      </c>
      <c r="D9" s="8"/>
      <c r="E9" s="43" t="s">
        <v>134</v>
      </c>
      <c r="F9" s="29" t="s">
        <v>135</v>
      </c>
      <c r="G9" s="29" t="s">
        <v>136</v>
      </c>
      <c r="H9" s="125" t="s">
        <v>137</v>
      </c>
      <c r="I9" s="8"/>
      <c r="J9" s="8"/>
      <c r="K9" s="8"/>
      <c r="L9" s="8"/>
      <c r="M9" s="8"/>
      <c r="N9" s="8"/>
    </row>
    <row r="10" spans="1:16" ht="15.75" thickBot="1" x14ac:dyDescent="0.3">
      <c r="A10" s="43">
        <v>1</v>
      </c>
      <c r="B10" s="33">
        <v>6.78E-4</v>
      </c>
      <c r="C10" s="65">
        <v>1391.97</v>
      </c>
      <c r="D10" s="8"/>
      <c r="E10" s="43" t="s">
        <v>141</v>
      </c>
      <c r="F10" s="42">
        <v>104140.58</v>
      </c>
      <c r="G10" s="33">
        <v>9.6599999999999995E-4</v>
      </c>
      <c r="H10" s="169">
        <v>0.96</v>
      </c>
      <c r="I10" s="8"/>
      <c r="J10" s="8"/>
      <c r="K10" s="8"/>
      <c r="L10" s="8"/>
      <c r="M10" s="8"/>
      <c r="N10" s="8"/>
    </row>
    <row r="11" spans="1:16" ht="23.25" x14ac:dyDescent="0.25">
      <c r="A11" s="43">
        <v>2</v>
      </c>
      <c r="B11" s="33">
        <v>1.1400000000000001E-4</v>
      </c>
      <c r="C11" s="65">
        <v>233.59</v>
      </c>
      <c r="D11" s="8"/>
      <c r="E11" s="132" t="s">
        <v>138</v>
      </c>
      <c r="F11" s="133"/>
      <c r="G11" s="133"/>
      <c r="H11" s="133"/>
      <c r="I11" s="133"/>
      <c r="J11" s="133"/>
      <c r="K11" s="134"/>
      <c r="L11" s="8"/>
      <c r="M11" s="8"/>
      <c r="N11" s="8"/>
    </row>
    <row r="12" spans="1:16" ht="45.75" thickBot="1" x14ac:dyDescent="0.3">
      <c r="A12" s="82">
        <v>3</v>
      </c>
      <c r="B12" s="74">
        <v>1.74E-4</v>
      </c>
      <c r="C12" s="67">
        <v>355.41</v>
      </c>
      <c r="D12" s="8"/>
      <c r="E12" s="59" t="s">
        <v>9</v>
      </c>
      <c r="F12" s="28" t="s">
        <v>34</v>
      </c>
      <c r="G12" s="28" t="s">
        <v>35</v>
      </c>
      <c r="H12" s="28" t="s">
        <v>36</v>
      </c>
      <c r="I12" s="28" t="s">
        <v>37</v>
      </c>
      <c r="J12" s="28" t="s">
        <v>38</v>
      </c>
      <c r="K12" s="36" t="s">
        <v>39</v>
      </c>
      <c r="L12" s="8"/>
      <c r="M12" s="8"/>
      <c r="N12" s="8"/>
    </row>
    <row r="13" spans="1:16" ht="15.75" thickBot="1" x14ac:dyDescent="0.3">
      <c r="A13" s="8"/>
      <c r="B13" s="8"/>
      <c r="C13" s="8"/>
      <c r="D13" s="8"/>
      <c r="E13" s="170" t="s">
        <v>139</v>
      </c>
      <c r="F13" s="126" t="s">
        <v>42</v>
      </c>
      <c r="G13" s="126">
        <v>179352</v>
      </c>
      <c r="H13" s="172">
        <v>9.6599999999999995E-4</v>
      </c>
      <c r="I13" s="126">
        <v>290.79000000000002</v>
      </c>
      <c r="J13" s="126">
        <v>300960</v>
      </c>
      <c r="K13" s="124">
        <v>0.85</v>
      </c>
      <c r="L13" s="8"/>
      <c r="M13" s="8"/>
      <c r="N13" s="8"/>
    </row>
    <row r="14" spans="1:16" ht="15.75" thickBot="1" x14ac:dyDescent="0.3"/>
    <row r="15" spans="1:16" x14ac:dyDescent="0.25">
      <c r="A15" s="132" t="s">
        <v>43</v>
      </c>
      <c r="B15" s="133"/>
      <c r="C15" s="133"/>
      <c r="D15" s="133"/>
      <c r="E15" s="133"/>
      <c r="F15" s="133"/>
      <c r="G15" s="133"/>
      <c r="H15" s="60"/>
    </row>
    <row r="16" spans="1:16" x14ac:dyDescent="0.25">
      <c r="A16" s="147"/>
      <c r="B16" s="140"/>
      <c r="C16" s="140"/>
      <c r="D16" s="140"/>
      <c r="E16" s="140"/>
      <c r="F16" s="140"/>
      <c r="G16" s="140"/>
      <c r="H16" s="52"/>
    </row>
    <row r="17" spans="1:8" ht="45" x14ac:dyDescent="0.25">
      <c r="A17" s="43" t="s">
        <v>32</v>
      </c>
      <c r="B17" s="7" t="s">
        <v>24</v>
      </c>
      <c r="C17" s="7" t="s">
        <v>25</v>
      </c>
      <c r="D17" s="7" t="s">
        <v>26</v>
      </c>
      <c r="E17" s="7" t="s">
        <v>27</v>
      </c>
      <c r="F17" s="7" t="s">
        <v>28</v>
      </c>
      <c r="G17" s="7" t="s">
        <v>29</v>
      </c>
      <c r="H17" s="44" t="s">
        <v>30</v>
      </c>
    </row>
    <row r="18" spans="1:8" ht="30" customHeight="1" x14ac:dyDescent="0.25">
      <c r="A18" s="43" t="s">
        <v>31</v>
      </c>
      <c r="B18" s="101">
        <v>5.0625000000000003E-2</v>
      </c>
      <c r="C18" s="28">
        <v>2166.1</v>
      </c>
      <c r="D18" s="28">
        <v>3.069</v>
      </c>
      <c r="E18" s="28">
        <v>2.831</v>
      </c>
      <c r="F18" s="90">
        <v>1.1900000000000001E-4</v>
      </c>
      <c r="G18" s="90">
        <v>0.133186</v>
      </c>
      <c r="H18">
        <v>1.5E-5</v>
      </c>
    </row>
    <row r="19" spans="1:8" ht="66.75" customHeight="1" x14ac:dyDescent="0.25">
      <c r="A19" s="43" t="s">
        <v>33</v>
      </c>
      <c r="B19" s="7" t="s">
        <v>9</v>
      </c>
      <c r="C19" s="7" t="s">
        <v>34</v>
      </c>
      <c r="D19" s="7" t="s">
        <v>35</v>
      </c>
      <c r="E19" s="7" t="s">
        <v>36</v>
      </c>
      <c r="F19" s="7" t="s">
        <v>37</v>
      </c>
      <c r="G19" s="7" t="s">
        <v>38</v>
      </c>
      <c r="H19" s="47" t="s">
        <v>72</v>
      </c>
    </row>
    <row r="20" spans="1:8" ht="42" customHeight="1" thickBot="1" x14ac:dyDescent="0.3">
      <c r="A20" s="49" t="s">
        <v>40</v>
      </c>
      <c r="B20" s="38" t="s">
        <v>41</v>
      </c>
      <c r="C20" s="38" t="s">
        <v>42</v>
      </c>
      <c r="D20" s="38">
        <v>194.95</v>
      </c>
      <c r="E20" s="38">
        <v>1.5E-5</v>
      </c>
      <c r="F20" s="38">
        <v>0</v>
      </c>
      <c r="G20" s="38">
        <v>274.66000000000003</v>
      </c>
      <c r="H20" s="4">
        <v>0.91</v>
      </c>
    </row>
    <row r="22" spans="1:8" ht="15.75" thickBot="1" x14ac:dyDescent="0.3"/>
    <row r="23" spans="1:8" ht="23.25" x14ac:dyDescent="0.25">
      <c r="A23" s="132" t="s">
        <v>54</v>
      </c>
      <c r="B23" s="133"/>
      <c r="C23" s="133"/>
      <c r="D23" s="134"/>
    </row>
    <row r="24" spans="1:8" ht="30" x14ac:dyDescent="0.25">
      <c r="A24" s="69" t="s">
        <v>44</v>
      </c>
      <c r="B24" s="26" t="s">
        <v>45</v>
      </c>
      <c r="C24" s="64" t="s">
        <v>55</v>
      </c>
      <c r="D24" s="47" t="s">
        <v>53</v>
      </c>
    </row>
    <row r="25" spans="1:8" ht="15" customHeight="1" x14ac:dyDescent="0.25">
      <c r="A25" s="78">
        <v>1.83</v>
      </c>
      <c r="B25" s="78">
        <v>1.83</v>
      </c>
      <c r="C25" s="130" t="s">
        <v>57</v>
      </c>
      <c r="D25" s="148">
        <v>200</v>
      </c>
    </row>
    <row r="26" spans="1:8" x14ac:dyDescent="0.25">
      <c r="A26" s="51"/>
      <c r="B26" s="22"/>
      <c r="C26" s="130"/>
      <c r="D26" s="148"/>
    </row>
    <row r="27" spans="1:8" x14ac:dyDescent="0.25">
      <c r="A27" s="78">
        <v>0.20352700000000001</v>
      </c>
      <c r="B27" s="78">
        <v>0.20352700000000001</v>
      </c>
      <c r="C27" s="130"/>
      <c r="D27" s="148"/>
      <c r="F27" s="62"/>
    </row>
    <row r="28" spans="1:8" x14ac:dyDescent="0.25">
      <c r="A28" s="51"/>
      <c r="B28" s="22"/>
      <c r="C28" s="130"/>
      <c r="D28" s="148"/>
      <c r="F28" s="63"/>
    </row>
    <row r="29" spans="1:8" x14ac:dyDescent="0.25">
      <c r="A29" s="51"/>
      <c r="B29" s="22"/>
      <c r="C29" s="130"/>
      <c r="D29" s="148"/>
      <c r="F29" s="62"/>
    </row>
    <row r="30" spans="1:8" x14ac:dyDescent="0.25">
      <c r="A30">
        <v>0.407055</v>
      </c>
      <c r="B30">
        <v>0.407055</v>
      </c>
      <c r="C30" s="130"/>
      <c r="D30" s="148"/>
      <c r="F30" s="63"/>
    </row>
    <row r="31" spans="1:8" x14ac:dyDescent="0.25">
      <c r="A31" s="51"/>
      <c r="B31" s="22"/>
      <c r="C31" s="130"/>
      <c r="D31" s="148"/>
      <c r="F31" s="62"/>
    </row>
    <row r="32" spans="1:8" ht="15.75" thickBot="1" x14ac:dyDescent="0.3">
      <c r="A32" s="53"/>
      <c r="B32" s="70"/>
      <c r="C32" s="131"/>
      <c r="D32" s="149"/>
      <c r="F32" s="66"/>
    </row>
    <row r="33" spans="1:6" ht="15.75" thickBot="1" x14ac:dyDescent="0.3"/>
    <row r="34" spans="1:6" x14ac:dyDescent="0.25">
      <c r="A34" s="135" t="s">
        <v>0</v>
      </c>
      <c r="B34" s="136"/>
      <c r="C34" s="136"/>
      <c r="D34" s="113"/>
      <c r="E34" s="112"/>
      <c r="F34" s="46"/>
    </row>
    <row r="35" spans="1:6" ht="30" x14ac:dyDescent="0.25">
      <c r="A35" s="51" t="s">
        <v>61</v>
      </c>
      <c r="B35" s="8" t="s">
        <v>62</v>
      </c>
      <c r="C35" s="8" t="s">
        <v>63</v>
      </c>
      <c r="D35" s="122" t="s">
        <v>125</v>
      </c>
      <c r="E35" s="114" t="s">
        <v>126</v>
      </c>
      <c r="F35" s="120" t="s">
        <v>131</v>
      </c>
    </row>
    <row r="36" spans="1:6" x14ac:dyDescent="0.25">
      <c r="A36" s="51" t="s">
        <v>58</v>
      </c>
      <c r="B36" s="33">
        <v>0.13700000000000001</v>
      </c>
      <c r="C36" s="28">
        <f>5.678/B36</f>
        <v>41.445255474452551</v>
      </c>
      <c r="D36" s="8">
        <f>1184.15-D38</f>
        <v>876.2700000000001</v>
      </c>
      <c r="E36" s="116"/>
      <c r="F36" s="127" t="s">
        <v>132</v>
      </c>
    </row>
    <row r="37" spans="1:6" x14ac:dyDescent="0.25">
      <c r="A37" s="51" t="s">
        <v>59</v>
      </c>
      <c r="B37" s="33">
        <v>0.126</v>
      </c>
      <c r="C37" s="28">
        <f t="shared" ref="C37:C38" si="0">5.678/B37</f>
        <v>45.063492063492063</v>
      </c>
      <c r="D37" s="8">
        <v>2090.3200000000002</v>
      </c>
      <c r="E37" s="116"/>
      <c r="F37" s="127"/>
    </row>
    <row r="38" spans="1:6" x14ac:dyDescent="0.25">
      <c r="A38" s="51" t="s">
        <v>60</v>
      </c>
      <c r="B38" s="33">
        <v>1.1000000000000001</v>
      </c>
      <c r="C38" s="28">
        <f t="shared" si="0"/>
        <v>5.1618181818181812</v>
      </c>
      <c r="D38" s="8">
        <v>307.88</v>
      </c>
      <c r="E38" s="116"/>
      <c r="F38" s="127"/>
    </row>
    <row r="39" spans="1:6" x14ac:dyDescent="0.25">
      <c r="A39" s="51" t="s">
        <v>127</v>
      </c>
      <c r="B39" s="8"/>
      <c r="C39" s="8"/>
      <c r="D39" s="8">
        <v>2090.3000000000002</v>
      </c>
      <c r="E39" s="116"/>
      <c r="F39" s="127"/>
    </row>
    <row r="40" spans="1:6" ht="15.75" thickBot="1" x14ac:dyDescent="0.3">
      <c r="A40" s="53" t="s">
        <v>129</v>
      </c>
      <c r="B40" s="121"/>
      <c r="C40" s="121"/>
      <c r="D40" s="121"/>
      <c r="E40" s="117">
        <v>1</v>
      </c>
      <c r="F40" s="128"/>
    </row>
    <row r="41" spans="1:6" ht="15.75" thickBot="1" x14ac:dyDescent="0.3">
      <c r="E41" s="8"/>
    </row>
    <row r="42" spans="1:6" x14ac:dyDescent="0.25">
      <c r="A42" s="75" t="s">
        <v>64</v>
      </c>
    </row>
    <row r="43" spans="1:6" ht="15.75" thickBot="1" x14ac:dyDescent="0.3">
      <c r="A43" s="76" t="s">
        <v>66</v>
      </c>
    </row>
  </sheetData>
  <mergeCells count="10">
    <mergeCell ref="F36:F40"/>
    <mergeCell ref="A34:C34"/>
    <mergeCell ref="A2:O2"/>
    <mergeCell ref="A15:G16"/>
    <mergeCell ref="A23:D23"/>
    <mergeCell ref="C25:C32"/>
    <mergeCell ref="D25:D32"/>
    <mergeCell ref="A8:C8"/>
    <mergeCell ref="E8:G8"/>
    <mergeCell ref="E11:K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5"/>
  <sheetViews>
    <sheetView zoomScale="85" zoomScaleNormal="85" workbookViewId="0">
      <selection activeCell="C110" sqref="C110"/>
    </sheetView>
  </sheetViews>
  <sheetFormatPr defaultRowHeight="15" x14ac:dyDescent="0.25"/>
  <cols>
    <col min="1" max="1" width="38.7109375" style="5" customWidth="1"/>
    <col min="2" max="2" width="26.85546875" style="5" bestFit="1" customWidth="1"/>
    <col min="3" max="3" width="33.7109375" style="5" customWidth="1"/>
    <col min="4" max="4" width="29.28515625" style="5" bestFit="1" customWidth="1"/>
    <col min="5" max="5" width="22.7109375" style="5" customWidth="1"/>
    <col min="6" max="6" width="15" style="5" bestFit="1" customWidth="1"/>
    <col min="7" max="7" width="19.85546875" style="5" bestFit="1" customWidth="1"/>
    <col min="8" max="9" width="19.85546875" style="5" customWidth="1"/>
    <col min="10" max="10" width="23.42578125" style="5" bestFit="1" customWidth="1"/>
    <col min="11" max="11" width="23.42578125" style="5" customWidth="1"/>
    <col min="12" max="12" width="20.28515625" style="5" customWidth="1"/>
    <col min="13" max="13" width="21.140625" style="5" bestFit="1" customWidth="1"/>
    <col min="14" max="17" width="9.140625" style="5"/>
    <col min="18" max="18" width="19.7109375" style="5" customWidth="1"/>
    <col min="19" max="16384" width="9.140625" style="5"/>
  </cols>
  <sheetData>
    <row r="1" spans="1:22" ht="15.75" thickBot="1" x14ac:dyDescent="0.3">
      <c r="A1" s="71" t="s">
        <v>108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3"/>
    </row>
    <row r="2" spans="1:22" ht="44.25" customHeight="1" x14ac:dyDescent="0.25">
      <c r="A2" s="160" t="s">
        <v>73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46"/>
    </row>
    <row r="3" spans="1:22" ht="59.25" customHeight="1" x14ac:dyDescent="0.25">
      <c r="A3" s="43" t="s">
        <v>52</v>
      </c>
      <c r="B3" s="42" t="s">
        <v>50</v>
      </c>
      <c r="C3" s="42" t="s">
        <v>18</v>
      </c>
      <c r="D3" s="42" t="s">
        <v>19</v>
      </c>
      <c r="E3" s="42" t="s">
        <v>20</v>
      </c>
      <c r="F3" s="42" t="s">
        <v>21</v>
      </c>
      <c r="G3" s="14" t="s">
        <v>22</v>
      </c>
      <c r="H3" s="13" t="s">
        <v>70</v>
      </c>
      <c r="I3" s="42" t="s">
        <v>119</v>
      </c>
      <c r="J3" s="42" t="s">
        <v>110</v>
      </c>
      <c r="K3" s="14" t="s">
        <v>111</v>
      </c>
      <c r="L3" s="42" t="s">
        <v>71</v>
      </c>
      <c r="M3" s="42" t="s">
        <v>13</v>
      </c>
      <c r="N3" s="42" t="s">
        <v>14</v>
      </c>
      <c r="O3" s="42" t="s">
        <v>15</v>
      </c>
      <c r="P3" s="42" t="s">
        <v>16</v>
      </c>
      <c r="Q3" s="42" t="s">
        <v>17</v>
      </c>
      <c r="R3" s="68" t="s">
        <v>74</v>
      </c>
    </row>
    <row r="4" spans="1:22" x14ac:dyDescent="0.25">
      <c r="A4" s="43">
        <v>1</v>
      </c>
      <c r="B4" s="28" t="s">
        <v>1</v>
      </c>
      <c r="C4" s="28">
        <v>66445.2</v>
      </c>
      <c r="D4" s="28">
        <v>2.85</v>
      </c>
      <c r="E4" s="28">
        <v>9.7200000000000006</v>
      </c>
      <c r="F4" s="28">
        <v>10.28</v>
      </c>
      <c r="G4" s="102">
        <v>10.039999999999999</v>
      </c>
      <c r="H4" s="100" t="s">
        <v>120</v>
      </c>
      <c r="I4" s="28">
        <v>191209.2</v>
      </c>
      <c r="J4" s="29">
        <v>2.856E-3</v>
      </c>
      <c r="K4" s="103">
        <v>3444.58</v>
      </c>
      <c r="L4" s="28" t="s">
        <v>2</v>
      </c>
      <c r="M4" s="28">
        <v>0.72</v>
      </c>
      <c r="N4" s="28">
        <v>640</v>
      </c>
      <c r="O4" s="28">
        <v>2.76</v>
      </c>
      <c r="P4" s="28">
        <v>2455.5100000000002</v>
      </c>
      <c r="Q4" s="28">
        <v>888.89</v>
      </c>
      <c r="R4" s="48">
        <v>79</v>
      </c>
    </row>
    <row r="5" spans="1:22" x14ac:dyDescent="0.25">
      <c r="A5" s="43">
        <v>2</v>
      </c>
      <c r="B5" s="28" t="s">
        <v>1</v>
      </c>
      <c r="C5" s="28">
        <v>5693.4</v>
      </c>
      <c r="D5" s="28">
        <v>2.81</v>
      </c>
      <c r="E5" s="28">
        <v>9.6</v>
      </c>
      <c r="F5" s="28">
        <v>10.15</v>
      </c>
      <c r="G5" s="102">
        <v>9.93</v>
      </c>
      <c r="H5" s="106" t="s">
        <v>116</v>
      </c>
      <c r="I5" s="33">
        <v>16383.96</v>
      </c>
      <c r="J5" s="8" t="s">
        <v>121</v>
      </c>
      <c r="K5" s="22" t="s">
        <v>121</v>
      </c>
      <c r="L5" s="28" t="s">
        <v>2</v>
      </c>
      <c r="M5" s="28">
        <v>0.72</v>
      </c>
      <c r="N5" s="28">
        <v>640</v>
      </c>
      <c r="O5" s="28">
        <v>0.24</v>
      </c>
      <c r="P5" s="28">
        <v>210.4</v>
      </c>
      <c r="Q5" s="28">
        <v>888.89</v>
      </c>
      <c r="R5" s="48">
        <v>10</v>
      </c>
    </row>
    <row r="6" spans="1:22" ht="30" x14ac:dyDescent="0.25">
      <c r="A6" s="154" t="s">
        <v>80</v>
      </c>
      <c r="B6" s="152" t="s">
        <v>75</v>
      </c>
      <c r="C6" s="30" t="s">
        <v>10</v>
      </c>
      <c r="D6" s="30" t="s">
        <v>76</v>
      </c>
      <c r="E6" s="30" t="s">
        <v>77</v>
      </c>
      <c r="F6" s="30" t="s">
        <v>78</v>
      </c>
      <c r="G6" s="31" t="s">
        <v>79</v>
      </c>
      <c r="H6" s="163" t="s">
        <v>120</v>
      </c>
      <c r="I6" s="165">
        <v>377.74</v>
      </c>
      <c r="J6" s="152">
        <v>6.0000000000000002E-6</v>
      </c>
      <c r="K6" s="167">
        <v>5.25</v>
      </c>
      <c r="L6" s="30" t="s">
        <v>2</v>
      </c>
      <c r="M6" s="30">
        <v>0.72</v>
      </c>
      <c r="N6" s="30">
        <v>250</v>
      </c>
      <c r="O6" s="30">
        <v>0.04</v>
      </c>
      <c r="P6" s="30">
        <v>12.92</v>
      </c>
      <c r="Q6" s="11">
        <v>347.22</v>
      </c>
      <c r="R6" s="162">
        <v>1</v>
      </c>
      <c r="T6" s="5" t="s">
        <v>12</v>
      </c>
      <c r="U6" s="5" t="s">
        <v>3</v>
      </c>
      <c r="V6" s="6">
        <v>43820.291666666664</v>
      </c>
    </row>
    <row r="7" spans="1:22" ht="15.75" thickBot="1" x14ac:dyDescent="0.3">
      <c r="A7" s="155"/>
      <c r="B7" s="153"/>
      <c r="C7" s="38">
        <v>1422.48</v>
      </c>
      <c r="D7" s="38">
        <v>1145.47</v>
      </c>
      <c r="E7" s="38">
        <v>0.64</v>
      </c>
      <c r="F7" s="38">
        <v>129.65</v>
      </c>
      <c r="G7" s="81">
        <v>1.32</v>
      </c>
      <c r="H7" s="164"/>
      <c r="I7" s="166"/>
      <c r="J7" s="153"/>
      <c r="K7" s="168"/>
      <c r="L7" s="83" t="s">
        <v>2</v>
      </c>
      <c r="M7" s="83">
        <v>0.72</v>
      </c>
      <c r="N7" s="83">
        <v>1000</v>
      </c>
      <c r="O7" s="83">
        <v>0.04</v>
      </c>
      <c r="P7" s="83">
        <v>51.68</v>
      </c>
      <c r="Q7" s="50">
        <v>1388.89</v>
      </c>
      <c r="R7" s="149"/>
      <c r="T7" s="5" t="s">
        <v>12</v>
      </c>
      <c r="U7" s="5" t="s">
        <v>3</v>
      </c>
      <c r="V7" s="6">
        <v>43820.291666666664</v>
      </c>
    </row>
    <row r="8" spans="1:22" x14ac:dyDescent="0.25">
      <c r="A8" s="42"/>
      <c r="B8" s="105"/>
      <c r="C8" s="28"/>
      <c r="D8" s="28"/>
      <c r="E8" s="28"/>
      <c r="F8" s="28"/>
      <c r="G8" s="28"/>
      <c r="H8" s="107"/>
      <c r="I8" s="42"/>
      <c r="J8" s="105"/>
      <c r="K8" s="105"/>
      <c r="L8" s="29"/>
      <c r="M8" s="29"/>
      <c r="N8" s="29"/>
      <c r="O8" s="29"/>
      <c r="P8" s="29"/>
      <c r="Q8" s="42"/>
      <c r="R8" s="8"/>
      <c r="V8" s="6"/>
    </row>
    <row r="9" spans="1:22" ht="15.75" thickBot="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22" ht="23.25" customHeight="1" x14ac:dyDescent="0.25">
      <c r="A10" s="132" t="s">
        <v>112</v>
      </c>
      <c r="B10" s="133"/>
      <c r="C10" s="134"/>
      <c r="D10" s="8"/>
      <c r="E10" s="132" t="s">
        <v>133</v>
      </c>
      <c r="F10" s="133"/>
      <c r="G10" s="133"/>
      <c r="H10" s="112"/>
      <c r="I10" s="8"/>
      <c r="J10" s="8"/>
      <c r="K10" s="8"/>
      <c r="L10" s="8"/>
      <c r="M10" s="8"/>
      <c r="N10" s="8"/>
      <c r="O10" s="8"/>
      <c r="P10" s="8"/>
    </row>
    <row r="11" spans="1:22" ht="45" x14ac:dyDescent="0.25">
      <c r="A11" s="51" t="s">
        <v>52</v>
      </c>
      <c r="B11" s="42" t="s">
        <v>110</v>
      </c>
      <c r="C11" s="65" t="s">
        <v>111</v>
      </c>
      <c r="D11" s="8"/>
      <c r="E11" s="43" t="s">
        <v>134</v>
      </c>
      <c r="F11" s="29" t="s">
        <v>135</v>
      </c>
      <c r="G11" s="29" t="s">
        <v>136</v>
      </c>
      <c r="H11" s="125" t="s">
        <v>137</v>
      </c>
      <c r="I11" s="8"/>
      <c r="J11" s="8"/>
      <c r="K11" s="8"/>
      <c r="L11" s="8"/>
      <c r="M11" s="8"/>
      <c r="N11" s="8"/>
      <c r="O11" s="8"/>
      <c r="P11" s="8"/>
    </row>
    <row r="12" spans="1:22" ht="15.75" thickBot="1" x14ac:dyDescent="0.3">
      <c r="A12" s="43">
        <v>1</v>
      </c>
      <c r="B12" s="28">
        <v>2.4000000000000001E-5</v>
      </c>
      <c r="C12" s="65">
        <v>43.51</v>
      </c>
      <c r="D12" s="8"/>
      <c r="E12" s="43" t="s">
        <v>141</v>
      </c>
      <c r="F12" s="42">
        <v>298776.25</v>
      </c>
      <c r="G12" s="33">
        <v>4.4450000000000002E-3</v>
      </c>
      <c r="H12" s="169">
        <v>0.96</v>
      </c>
      <c r="I12" s="8"/>
      <c r="J12" s="8"/>
      <c r="K12" s="8"/>
      <c r="L12" s="8"/>
      <c r="M12" s="8"/>
      <c r="N12" s="8"/>
      <c r="O12" s="8"/>
      <c r="P12" s="8"/>
    </row>
    <row r="13" spans="1:22" ht="23.25" x14ac:dyDescent="0.25">
      <c r="A13" s="43">
        <v>2</v>
      </c>
      <c r="B13" s="28">
        <v>3.4E-5</v>
      </c>
      <c r="C13" s="65">
        <v>68.72</v>
      </c>
      <c r="D13" s="8"/>
      <c r="E13" s="132" t="s">
        <v>138</v>
      </c>
      <c r="F13" s="133"/>
      <c r="G13" s="133"/>
      <c r="H13" s="133"/>
      <c r="I13" s="133"/>
      <c r="J13" s="133"/>
      <c r="K13" s="134"/>
      <c r="L13" s="8"/>
      <c r="M13" s="8"/>
      <c r="N13" s="8"/>
      <c r="O13" s="8"/>
      <c r="P13" s="8"/>
    </row>
    <row r="14" spans="1:22" ht="30" x14ac:dyDescent="0.25">
      <c r="A14" s="43">
        <v>3</v>
      </c>
      <c r="B14" s="28">
        <v>4.3999999999999999E-5</v>
      </c>
      <c r="C14" s="65">
        <v>88.77</v>
      </c>
      <c r="D14" s="8"/>
      <c r="E14" s="59" t="s">
        <v>9</v>
      </c>
      <c r="F14" s="28" t="s">
        <v>34</v>
      </c>
      <c r="G14" s="28" t="s">
        <v>35</v>
      </c>
      <c r="H14" s="28" t="s">
        <v>36</v>
      </c>
      <c r="I14" s="28" t="s">
        <v>37</v>
      </c>
      <c r="J14" s="28" t="s">
        <v>38</v>
      </c>
      <c r="K14" s="36" t="s">
        <v>39</v>
      </c>
      <c r="L14" s="8"/>
      <c r="M14" s="8"/>
      <c r="N14" s="8"/>
      <c r="O14" s="8"/>
      <c r="P14" s="8"/>
    </row>
    <row r="15" spans="1:22" ht="15.75" thickBot="1" x14ac:dyDescent="0.3">
      <c r="A15" s="43">
        <v>4</v>
      </c>
      <c r="B15" s="28">
        <v>3.6000000000000001E-5</v>
      </c>
      <c r="C15" s="65">
        <v>71.84</v>
      </c>
      <c r="D15" s="8"/>
      <c r="E15" s="170" t="s">
        <v>139</v>
      </c>
      <c r="F15" s="126" t="s">
        <v>42</v>
      </c>
      <c r="G15" s="126">
        <v>179352</v>
      </c>
      <c r="H15" s="171">
        <v>4.4450000000000002E-3</v>
      </c>
      <c r="I15" s="126">
        <v>1337.85</v>
      </c>
      <c r="J15" s="126">
        <v>300960.01</v>
      </c>
      <c r="K15" s="124">
        <v>0.9</v>
      </c>
      <c r="L15" s="8"/>
      <c r="M15" s="8"/>
      <c r="N15" s="8"/>
      <c r="O15" s="8"/>
      <c r="P15" s="8"/>
    </row>
    <row r="16" spans="1:22" x14ac:dyDescent="0.25">
      <c r="A16" s="43">
        <v>5</v>
      </c>
      <c r="B16" s="28">
        <v>3.4999999999999997E-5</v>
      </c>
      <c r="C16" s="65">
        <v>71.599999999999994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25">
      <c r="A17" s="43">
        <v>6</v>
      </c>
      <c r="B17" s="28">
        <v>4.3999999999999999E-5</v>
      </c>
      <c r="C17" s="65">
        <v>88.88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25">
      <c r="A18" s="43">
        <v>7</v>
      </c>
      <c r="B18" s="28">
        <v>1.8E-5</v>
      </c>
      <c r="C18" s="65">
        <v>34.21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25">
      <c r="A19" s="43">
        <v>8</v>
      </c>
      <c r="B19" s="28">
        <v>3.6000000000000001E-5</v>
      </c>
      <c r="C19" s="65">
        <v>71.849999999999994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25">
      <c r="A20" s="43">
        <v>9</v>
      </c>
      <c r="B20" s="28">
        <v>4.3999999999999999E-5</v>
      </c>
      <c r="C20" s="65">
        <v>88.79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x14ac:dyDescent="0.25">
      <c r="A21" s="43">
        <v>10</v>
      </c>
      <c r="B21" s="28">
        <v>2.0000000000000002E-5</v>
      </c>
      <c r="C21" s="65">
        <v>40.31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25">
      <c r="A22" s="43">
        <v>11</v>
      </c>
      <c r="B22" s="28">
        <v>2.0000000000000002E-5</v>
      </c>
      <c r="C22" s="65">
        <v>40.270000000000003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6" x14ac:dyDescent="0.25">
      <c r="A23" s="43">
        <v>12</v>
      </c>
      <c r="B23" s="28">
        <v>1.2E-5</v>
      </c>
      <c r="C23" s="65">
        <v>24.01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x14ac:dyDescent="0.25">
      <c r="A24" s="43">
        <v>13</v>
      </c>
      <c r="B24" s="28">
        <v>1.2E-5</v>
      </c>
      <c r="C24" s="65">
        <v>23.89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x14ac:dyDescent="0.25">
      <c r="A25" s="43">
        <v>14</v>
      </c>
      <c r="B25" s="28">
        <v>2.0000000000000002E-5</v>
      </c>
      <c r="C25" s="65">
        <v>40.4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x14ac:dyDescent="0.25">
      <c r="A26" s="43">
        <v>15</v>
      </c>
      <c r="B26" s="28">
        <v>1.2E-5</v>
      </c>
      <c r="C26" s="65">
        <v>24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x14ac:dyDescent="0.25">
      <c r="A27" s="43">
        <v>16</v>
      </c>
      <c r="B27" s="28">
        <v>1.2E-5</v>
      </c>
      <c r="C27" s="65">
        <v>23.98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x14ac:dyDescent="0.25">
      <c r="A28" s="43">
        <v>17</v>
      </c>
      <c r="B28" s="28">
        <v>1.0000000000000001E-5</v>
      </c>
      <c r="C28" s="65">
        <v>21.26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x14ac:dyDescent="0.25">
      <c r="A29" s="43">
        <v>18</v>
      </c>
      <c r="B29" s="28">
        <v>1.1E-5</v>
      </c>
      <c r="C29" s="65">
        <v>21.38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x14ac:dyDescent="0.25">
      <c r="A30" s="43">
        <v>19</v>
      </c>
      <c r="B30" s="28">
        <v>1.9000000000000001E-5</v>
      </c>
      <c r="C30" s="65">
        <v>39.049999999999997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x14ac:dyDescent="0.25">
      <c r="A31" s="43">
        <v>20</v>
      </c>
      <c r="B31" s="28">
        <v>1.0000000000000001E-5</v>
      </c>
      <c r="C31" s="65">
        <v>21.16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x14ac:dyDescent="0.25">
      <c r="A32" s="43">
        <v>21</v>
      </c>
      <c r="B32" s="28">
        <v>1.9000000000000001E-5</v>
      </c>
      <c r="C32" s="65">
        <v>38.94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x14ac:dyDescent="0.25">
      <c r="A33" s="43">
        <v>22</v>
      </c>
      <c r="B33" s="28">
        <v>1.0000000000000001E-5</v>
      </c>
      <c r="C33" s="65">
        <v>21.26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x14ac:dyDescent="0.25">
      <c r="A34" s="43">
        <v>23</v>
      </c>
      <c r="B34" s="28">
        <v>1.9000000000000001E-5</v>
      </c>
      <c r="C34" s="65">
        <v>38.92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x14ac:dyDescent="0.25">
      <c r="A35" s="43">
        <v>24</v>
      </c>
      <c r="B35" s="28">
        <v>2.0000000000000002E-5</v>
      </c>
      <c r="C35" s="65">
        <v>40.17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x14ac:dyDescent="0.25">
      <c r="A36" s="43">
        <v>25</v>
      </c>
      <c r="B36" s="28">
        <v>1.9000000000000001E-5</v>
      </c>
      <c r="C36" s="65">
        <v>38.590000000000003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 x14ac:dyDescent="0.25">
      <c r="A37" s="43">
        <v>26</v>
      </c>
      <c r="B37" s="28">
        <v>1.0000000000000001E-5</v>
      </c>
      <c r="C37" s="65">
        <v>20.57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x14ac:dyDescent="0.25">
      <c r="A38" s="43">
        <v>27</v>
      </c>
      <c r="B38" s="28">
        <v>1.0000000000000001E-5</v>
      </c>
      <c r="C38" s="65">
        <v>20.53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x14ac:dyDescent="0.25">
      <c r="A39" s="43">
        <v>28</v>
      </c>
      <c r="B39" s="28">
        <v>1.9000000000000001E-5</v>
      </c>
      <c r="C39" s="65">
        <v>38.770000000000003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x14ac:dyDescent="0.25">
      <c r="A40" s="43">
        <v>29</v>
      </c>
      <c r="B40" s="28">
        <v>1.9000000000000001E-5</v>
      </c>
      <c r="C40" s="65">
        <v>38.700000000000003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x14ac:dyDescent="0.25">
      <c r="A41" s="43">
        <v>30</v>
      </c>
      <c r="B41" s="28">
        <v>1.9000000000000001E-5</v>
      </c>
      <c r="C41" s="65">
        <v>38.57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x14ac:dyDescent="0.25">
      <c r="A42" s="43">
        <v>31</v>
      </c>
      <c r="B42" s="28">
        <v>1.0000000000000001E-5</v>
      </c>
      <c r="C42" s="65">
        <v>20.62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x14ac:dyDescent="0.25">
      <c r="A43" s="43">
        <v>32</v>
      </c>
      <c r="B43" s="28">
        <v>1.0000000000000001E-5</v>
      </c>
      <c r="C43" s="65">
        <v>20.62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16" x14ac:dyDescent="0.25">
      <c r="A44" s="43">
        <v>33</v>
      </c>
      <c r="B44" s="28">
        <v>1.9000000000000001E-5</v>
      </c>
      <c r="C44" s="65">
        <v>38.74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x14ac:dyDescent="0.25">
      <c r="A45" s="43">
        <v>34</v>
      </c>
      <c r="B45" s="28">
        <v>1.9000000000000001E-5</v>
      </c>
      <c r="C45" s="65">
        <v>38.79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x14ac:dyDescent="0.25">
      <c r="A46" s="43">
        <v>35</v>
      </c>
      <c r="B46" s="28">
        <v>1.9000000000000001E-5</v>
      </c>
      <c r="C46" s="65">
        <v>38.82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x14ac:dyDescent="0.25">
      <c r="A47" s="43">
        <v>36</v>
      </c>
      <c r="B47" s="28">
        <v>1.0000000000000001E-5</v>
      </c>
      <c r="C47" s="65">
        <v>20.59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x14ac:dyDescent="0.25">
      <c r="A48" s="43">
        <v>37</v>
      </c>
      <c r="B48" s="28">
        <v>1.9000000000000001E-5</v>
      </c>
      <c r="C48" s="65">
        <v>38.92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x14ac:dyDescent="0.25">
      <c r="A49" s="43">
        <v>38</v>
      </c>
      <c r="B49" s="28">
        <v>1.0000000000000001E-5</v>
      </c>
      <c r="C49" s="65">
        <v>20.68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x14ac:dyDescent="0.25">
      <c r="A50" s="43">
        <v>39</v>
      </c>
      <c r="B50" s="28">
        <v>1.0000000000000001E-5</v>
      </c>
      <c r="C50" s="65">
        <v>20.59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x14ac:dyDescent="0.25">
      <c r="A51" s="43">
        <v>40</v>
      </c>
      <c r="B51" s="28">
        <v>1.0000000000000001E-5</v>
      </c>
      <c r="C51" s="65">
        <v>20.67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x14ac:dyDescent="0.25">
      <c r="A52" s="43">
        <v>41</v>
      </c>
      <c r="B52" s="28">
        <v>1.9000000000000001E-5</v>
      </c>
      <c r="C52" s="65">
        <v>39.03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x14ac:dyDescent="0.25">
      <c r="A53" s="43">
        <v>42</v>
      </c>
      <c r="B53" s="28">
        <v>1.0000000000000001E-5</v>
      </c>
      <c r="C53" s="65">
        <v>20.87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x14ac:dyDescent="0.25">
      <c r="A54" s="43">
        <v>43</v>
      </c>
      <c r="B54" s="28">
        <v>1.9000000000000001E-5</v>
      </c>
      <c r="C54" s="65">
        <v>39.1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x14ac:dyDescent="0.25">
      <c r="A55" s="43">
        <v>44</v>
      </c>
      <c r="B55" s="28">
        <v>1.0000000000000001E-5</v>
      </c>
      <c r="C55" s="65">
        <v>20.86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x14ac:dyDescent="0.25">
      <c r="A56" s="43">
        <v>45</v>
      </c>
      <c r="B56" s="28">
        <v>1.0000000000000001E-5</v>
      </c>
      <c r="C56" s="65">
        <v>20.78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x14ac:dyDescent="0.25">
      <c r="A57" s="43">
        <v>46</v>
      </c>
      <c r="B57" s="28">
        <v>1.0000000000000001E-5</v>
      </c>
      <c r="C57" s="65">
        <v>20.79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x14ac:dyDescent="0.25">
      <c r="A58" s="43">
        <v>47</v>
      </c>
      <c r="B58" s="28">
        <v>1.9000000000000001E-5</v>
      </c>
      <c r="C58" s="65">
        <v>39.24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x14ac:dyDescent="0.25">
      <c r="A59" s="43">
        <v>48</v>
      </c>
      <c r="B59" s="28">
        <v>1.9000000000000001E-5</v>
      </c>
      <c r="C59" s="65">
        <v>39.159999999999997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x14ac:dyDescent="0.25">
      <c r="A60" s="43">
        <v>49</v>
      </c>
      <c r="B60" s="28">
        <v>1.9000000000000001E-5</v>
      </c>
      <c r="C60" s="65">
        <v>39.53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x14ac:dyDescent="0.25">
      <c r="A61" s="43">
        <v>50</v>
      </c>
      <c r="B61" s="28">
        <v>1.0000000000000001E-5</v>
      </c>
      <c r="C61" s="65">
        <v>21.11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x14ac:dyDescent="0.25">
      <c r="A62" s="43">
        <v>51</v>
      </c>
      <c r="B62" s="28">
        <v>1.9000000000000001E-5</v>
      </c>
      <c r="C62" s="65">
        <v>39.42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x14ac:dyDescent="0.25">
      <c r="A63" s="43">
        <v>52</v>
      </c>
      <c r="B63" s="28">
        <v>1.0000000000000001E-5</v>
      </c>
      <c r="C63" s="65">
        <v>21.12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x14ac:dyDescent="0.25">
      <c r="A64" s="43">
        <v>53</v>
      </c>
      <c r="B64" s="28">
        <v>1.9000000000000001E-5</v>
      </c>
      <c r="C64" s="65">
        <v>39.33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x14ac:dyDescent="0.25">
      <c r="A65" s="43">
        <v>54</v>
      </c>
      <c r="B65" s="28">
        <v>1.9000000000000001E-5</v>
      </c>
      <c r="C65" s="65">
        <v>39.46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1:16" x14ac:dyDescent="0.25">
      <c r="A66" s="43">
        <v>55</v>
      </c>
      <c r="B66" s="28">
        <v>1.0000000000000001E-5</v>
      </c>
      <c r="C66" s="65">
        <v>21.05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x14ac:dyDescent="0.25">
      <c r="A67" s="43">
        <v>56</v>
      </c>
      <c r="B67" s="28">
        <v>1.0000000000000001E-5</v>
      </c>
      <c r="C67" s="65">
        <v>21.04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x14ac:dyDescent="0.25">
      <c r="A68" s="43">
        <v>57</v>
      </c>
      <c r="B68" s="28">
        <v>1.1E-5</v>
      </c>
      <c r="C68" s="65">
        <v>21.59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x14ac:dyDescent="0.25">
      <c r="A69" s="43">
        <v>58</v>
      </c>
      <c r="B69" s="28">
        <v>2.0000000000000002E-5</v>
      </c>
      <c r="C69" s="65">
        <v>39.979999999999997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x14ac:dyDescent="0.25">
      <c r="A70" s="43">
        <v>59</v>
      </c>
      <c r="B70" s="28">
        <v>1.1E-5</v>
      </c>
      <c r="C70" s="65">
        <v>21.51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x14ac:dyDescent="0.25">
      <c r="A71" s="43">
        <v>60</v>
      </c>
      <c r="B71" s="28">
        <v>2.0000000000000002E-5</v>
      </c>
      <c r="C71" s="65">
        <v>39.86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x14ac:dyDescent="0.25">
      <c r="A72" s="43">
        <v>61</v>
      </c>
      <c r="B72" s="28">
        <v>2.0000000000000002E-5</v>
      </c>
      <c r="C72" s="65">
        <v>39.85</v>
      </c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1:16" x14ac:dyDescent="0.25">
      <c r="A73" s="43">
        <v>62</v>
      </c>
      <c r="B73" s="28">
        <v>2.0000000000000002E-5</v>
      </c>
      <c r="C73" s="65">
        <v>39.81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x14ac:dyDescent="0.25">
      <c r="A74" s="43">
        <v>63</v>
      </c>
      <c r="B74" s="28">
        <v>1.1E-5</v>
      </c>
      <c r="C74" s="65">
        <v>21.59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x14ac:dyDescent="0.25">
      <c r="A75" s="43">
        <v>64</v>
      </c>
      <c r="B75" s="28">
        <v>1.1E-5</v>
      </c>
      <c r="C75" s="65">
        <v>21.52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x14ac:dyDescent="0.25">
      <c r="A76" s="43">
        <v>65</v>
      </c>
      <c r="B76" s="28">
        <v>1.1E-5</v>
      </c>
      <c r="C76" s="65">
        <v>23.06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6" x14ac:dyDescent="0.25">
      <c r="A77" s="43">
        <v>66</v>
      </c>
      <c r="B77" s="28">
        <v>2.0000000000000002E-5</v>
      </c>
      <c r="C77" s="65">
        <v>41.43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 x14ac:dyDescent="0.25">
      <c r="A78" s="43">
        <v>67</v>
      </c>
      <c r="B78" s="28">
        <v>1.1E-5</v>
      </c>
      <c r="C78" s="65">
        <v>22.99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x14ac:dyDescent="0.25">
      <c r="A79" s="43">
        <v>68</v>
      </c>
      <c r="B79" s="28">
        <v>1.1E-5</v>
      </c>
      <c r="C79" s="65">
        <v>23.14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  <row r="80" spans="1:16" x14ac:dyDescent="0.25">
      <c r="A80" s="43">
        <v>69</v>
      </c>
      <c r="B80" s="28">
        <v>2.0000000000000002E-5</v>
      </c>
      <c r="C80" s="65">
        <v>41.3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6" x14ac:dyDescent="0.25">
      <c r="A81" s="43">
        <v>70</v>
      </c>
      <c r="B81" s="28">
        <v>2.0000000000000002E-5</v>
      </c>
      <c r="C81" s="65">
        <v>41.25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 x14ac:dyDescent="0.25">
      <c r="A82" s="43">
        <v>71</v>
      </c>
      <c r="B82" s="28">
        <v>2.0000000000000002E-5</v>
      </c>
      <c r="C82" s="65">
        <v>40.880000000000003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6" x14ac:dyDescent="0.25">
      <c r="A83" s="43">
        <v>72</v>
      </c>
      <c r="B83" s="28">
        <v>1.1E-5</v>
      </c>
      <c r="C83" s="65">
        <v>23.13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6" x14ac:dyDescent="0.25">
      <c r="A84" s="43">
        <v>73</v>
      </c>
      <c r="B84" s="28">
        <v>1.5E-5</v>
      </c>
      <c r="C84" s="65">
        <v>30.64</v>
      </c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1:16" x14ac:dyDescent="0.25">
      <c r="A85" s="43">
        <v>74</v>
      </c>
      <c r="B85" s="28">
        <v>2.4000000000000001E-5</v>
      </c>
      <c r="C85" s="65">
        <v>48.01</v>
      </c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x14ac:dyDescent="0.25">
      <c r="A86" s="43">
        <v>75</v>
      </c>
      <c r="B86" s="28">
        <v>1.5E-5</v>
      </c>
      <c r="C86" s="65">
        <v>30.55</v>
      </c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</row>
    <row r="87" spans="1:16" x14ac:dyDescent="0.25">
      <c r="A87" s="43">
        <v>76</v>
      </c>
      <c r="B87" s="28">
        <v>2.1999999999999999E-5</v>
      </c>
      <c r="C87" s="65">
        <v>44.67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x14ac:dyDescent="0.25">
      <c r="A88" s="43">
        <v>77</v>
      </c>
      <c r="B88" s="28">
        <v>2.4000000000000001E-5</v>
      </c>
      <c r="C88" s="65">
        <v>48.13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x14ac:dyDescent="0.25">
      <c r="A89" s="43">
        <v>78</v>
      </c>
      <c r="B89" s="28">
        <v>1.5E-5</v>
      </c>
      <c r="C89" s="65">
        <v>30.1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 spans="1:16" x14ac:dyDescent="0.25">
      <c r="A90" s="43">
        <v>79</v>
      </c>
      <c r="B90" s="28">
        <v>1.5E-5</v>
      </c>
      <c r="C90" s="65">
        <v>30.65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 spans="1:16" x14ac:dyDescent="0.25">
      <c r="A91" s="43">
        <v>80</v>
      </c>
      <c r="B91" s="28">
        <v>2.4000000000000001E-5</v>
      </c>
      <c r="C91" s="65">
        <v>47.97</v>
      </c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6" x14ac:dyDescent="0.25">
      <c r="A92" s="43">
        <v>81</v>
      </c>
      <c r="B92" s="28">
        <v>4.8999999999999998E-5</v>
      </c>
      <c r="C92" s="65">
        <v>98.43</v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 spans="1:16" x14ac:dyDescent="0.25">
      <c r="A93" s="43">
        <v>82</v>
      </c>
      <c r="B93" s="28">
        <v>1.5E-5</v>
      </c>
      <c r="C93" s="65">
        <v>30.92</v>
      </c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</row>
    <row r="94" spans="1:16" x14ac:dyDescent="0.25">
      <c r="A94" s="43">
        <v>83</v>
      </c>
      <c r="B94" s="28">
        <v>1.2999999999999999E-5</v>
      </c>
      <c r="C94" s="65">
        <v>27.37</v>
      </c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</row>
    <row r="95" spans="1:16" x14ac:dyDescent="0.25">
      <c r="A95" s="43">
        <v>84</v>
      </c>
      <c r="B95" s="28">
        <v>1.2999999999999999E-5</v>
      </c>
      <c r="C95" s="65">
        <v>26.23</v>
      </c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</row>
    <row r="96" spans="1:16" x14ac:dyDescent="0.25">
      <c r="A96" s="43">
        <v>85</v>
      </c>
      <c r="B96" s="28">
        <v>1.2999999999999999E-5</v>
      </c>
      <c r="C96" s="65">
        <v>26.14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</row>
    <row r="97" spans="1:16" x14ac:dyDescent="0.25">
      <c r="A97" s="43">
        <v>86</v>
      </c>
      <c r="B97" s="28">
        <v>1.2999999999999999E-5</v>
      </c>
      <c r="C97" s="65">
        <v>26.25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</row>
    <row r="98" spans="1:16" x14ac:dyDescent="0.25">
      <c r="A98" s="43">
        <v>87</v>
      </c>
      <c r="B98" s="28">
        <v>1.2999999999999999E-5</v>
      </c>
      <c r="C98" s="65">
        <v>26.44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</row>
    <row r="99" spans="1:16" x14ac:dyDescent="0.25">
      <c r="A99" s="43">
        <v>88</v>
      </c>
      <c r="B99" s="28">
        <v>1.2999999999999999E-5</v>
      </c>
      <c r="C99" s="65">
        <v>26.84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</row>
    <row r="100" spans="1:16" x14ac:dyDescent="0.25">
      <c r="A100" s="43">
        <v>89</v>
      </c>
      <c r="B100" s="28">
        <v>1.4E-5</v>
      </c>
      <c r="C100" s="65">
        <v>28.3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</row>
    <row r="101" spans="1:16" ht="15.75" thickBot="1" x14ac:dyDescent="0.3">
      <c r="A101" s="82">
        <v>90</v>
      </c>
      <c r="B101" s="38">
        <v>1.8E-5</v>
      </c>
      <c r="C101" s="67">
        <v>36.19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</row>
    <row r="102" spans="1:16" x14ac:dyDescent="0.25">
      <c r="A102" s="7"/>
      <c r="B102" s="3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</row>
    <row r="103" spans="1:16" x14ac:dyDescent="0.25">
      <c r="A103" s="7"/>
      <c r="B103" s="33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</row>
    <row r="104" spans="1:16" x14ac:dyDescent="0.25">
      <c r="A104" s="7"/>
      <c r="B104" s="33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</row>
    <row r="105" spans="1:16" ht="15.75" thickBot="1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 spans="1:16" ht="23.25" x14ac:dyDescent="0.25">
      <c r="A106" s="145" t="s">
        <v>86</v>
      </c>
      <c r="B106" s="146"/>
      <c r="C106" s="146"/>
      <c r="D106" s="146"/>
      <c r="E106" s="146"/>
      <c r="F106" s="146"/>
      <c r="G106" s="156"/>
      <c r="H106" s="104"/>
      <c r="I106" s="104"/>
      <c r="J106" s="8"/>
      <c r="K106" s="8"/>
      <c r="L106" s="8"/>
      <c r="M106" s="8"/>
      <c r="N106" s="8"/>
      <c r="O106" s="8"/>
      <c r="P106" s="8"/>
    </row>
    <row r="107" spans="1:16" ht="45.75" customHeight="1" x14ac:dyDescent="0.25">
      <c r="A107" s="51" t="s">
        <v>88</v>
      </c>
      <c r="B107" s="28" t="s">
        <v>81</v>
      </c>
      <c r="C107" s="28" t="s">
        <v>11</v>
      </c>
      <c r="D107" s="28" t="s">
        <v>82</v>
      </c>
      <c r="E107" s="29" t="s">
        <v>84</v>
      </c>
      <c r="F107" s="29" t="s">
        <v>85</v>
      </c>
      <c r="G107" s="52"/>
      <c r="H107" s="8"/>
      <c r="I107" s="8"/>
      <c r="J107" s="8"/>
      <c r="K107" s="8"/>
      <c r="L107" s="8"/>
      <c r="M107" s="8"/>
      <c r="N107" s="8"/>
      <c r="O107" s="8"/>
      <c r="P107" s="8"/>
    </row>
    <row r="108" spans="1:16" x14ac:dyDescent="0.25">
      <c r="A108" s="84" t="s">
        <v>83</v>
      </c>
      <c r="B108" s="173">
        <v>1422.45</v>
      </c>
      <c r="C108" s="109">
        <v>4.5</v>
      </c>
      <c r="D108" s="108">
        <v>5.61</v>
      </c>
      <c r="E108">
        <v>5.5999999999999999E-5</v>
      </c>
      <c r="F108" s="108">
        <v>3.0299999999999999E-4</v>
      </c>
      <c r="G108">
        <v>6.8999999999999997E-5</v>
      </c>
      <c r="H108" s="8"/>
      <c r="I108" s="8"/>
      <c r="J108" s="8"/>
      <c r="K108" s="8"/>
      <c r="L108" s="8"/>
      <c r="M108" s="8"/>
      <c r="N108" s="8"/>
      <c r="O108" s="8"/>
      <c r="P108" s="8"/>
    </row>
    <row r="109" spans="1:16" x14ac:dyDescent="0.25">
      <c r="A109" s="84" t="s">
        <v>83</v>
      </c>
      <c r="B109" s="109"/>
      <c r="C109" s="109"/>
      <c r="D109"/>
      <c r="E109" s="108"/>
      <c r="F109" s="108"/>
      <c r="G109" s="52"/>
      <c r="H109" s="8"/>
      <c r="I109" s="8"/>
      <c r="J109" s="8"/>
      <c r="K109" s="8"/>
      <c r="L109" s="8"/>
      <c r="M109" s="8"/>
      <c r="N109" s="8"/>
      <c r="O109" s="8"/>
      <c r="P109" s="8"/>
    </row>
    <row r="110" spans="1:16" ht="75" x14ac:dyDescent="0.25">
      <c r="A110" s="51" t="s">
        <v>89</v>
      </c>
      <c r="B110" s="33" t="s">
        <v>81</v>
      </c>
      <c r="C110" s="7" t="s">
        <v>90</v>
      </c>
      <c r="D110" s="7" t="s">
        <v>91</v>
      </c>
      <c r="E110" s="7" t="s">
        <v>92</v>
      </c>
      <c r="F110" s="7" t="s">
        <v>93</v>
      </c>
      <c r="G110" s="47" t="s">
        <v>94</v>
      </c>
      <c r="H110" s="42"/>
      <c r="I110" s="42"/>
      <c r="J110" s="8"/>
      <c r="K110" s="8"/>
      <c r="L110" s="8"/>
      <c r="M110" s="8"/>
      <c r="N110" s="8"/>
      <c r="O110" s="8"/>
      <c r="P110" s="8"/>
    </row>
    <row r="111" spans="1:16" ht="15.75" thickBot="1" x14ac:dyDescent="0.3">
      <c r="A111" s="85" t="s">
        <v>87</v>
      </c>
      <c r="B111">
        <v>1158.8599999999999</v>
      </c>
      <c r="C111" s="38">
        <v>6.8999999999999997E-5</v>
      </c>
      <c r="D111" s="38">
        <v>0.266177</v>
      </c>
      <c r="E111" s="38">
        <v>53.37</v>
      </c>
      <c r="F111" s="38">
        <v>2.6617999999999999E-2</v>
      </c>
      <c r="G111" s="39">
        <v>5.34</v>
      </c>
      <c r="H111" s="28"/>
      <c r="I111" s="28"/>
      <c r="J111" s="8"/>
      <c r="K111" s="8"/>
      <c r="L111" s="8"/>
      <c r="M111" s="8"/>
      <c r="N111" s="8"/>
      <c r="O111" s="8"/>
      <c r="P111" s="8"/>
    </row>
    <row r="112" spans="1:16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</row>
    <row r="113" spans="1:16" x14ac:dyDescent="0.25">
      <c r="J113" s="8"/>
      <c r="K113" s="8"/>
      <c r="L113" s="8"/>
      <c r="M113" s="8"/>
      <c r="N113" s="8"/>
      <c r="O113" s="8"/>
      <c r="P113" s="8"/>
    </row>
    <row r="114" spans="1:16" ht="23.25" x14ac:dyDescent="0.25">
      <c r="A114" s="157" t="s">
        <v>101</v>
      </c>
      <c r="B114" s="157"/>
      <c r="C114" s="157"/>
      <c r="D114" s="157"/>
      <c r="E114" s="157"/>
      <c r="F114" s="157"/>
      <c r="G114" s="157"/>
      <c r="H114" s="104"/>
      <c r="I114" s="104"/>
      <c r="J114" s="8"/>
      <c r="K114" s="8"/>
      <c r="L114" s="8"/>
      <c r="M114" s="8"/>
      <c r="N114" s="8"/>
      <c r="O114" s="8"/>
      <c r="P114" s="8"/>
    </row>
    <row r="115" spans="1:16" ht="75" x14ac:dyDescent="0.25">
      <c r="A115" s="77" t="s">
        <v>103</v>
      </c>
      <c r="B115" s="78" t="s">
        <v>95</v>
      </c>
      <c r="C115" s="78" t="s">
        <v>96</v>
      </c>
      <c r="D115" s="78" t="s">
        <v>97</v>
      </c>
      <c r="E115" s="78" t="s">
        <v>98</v>
      </c>
      <c r="F115" s="78" t="s">
        <v>99</v>
      </c>
      <c r="G115" s="78" t="s">
        <v>100</v>
      </c>
      <c r="H115" s="28"/>
      <c r="I115" s="28"/>
      <c r="J115" s="8"/>
      <c r="K115" s="8"/>
      <c r="L115" s="8"/>
      <c r="M115" s="8"/>
      <c r="N115" s="8"/>
      <c r="O115" s="8"/>
      <c r="P115" s="8"/>
    </row>
    <row r="116" spans="1:16" x14ac:dyDescent="0.25">
      <c r="A116" s="86" t="s">
        <v>102</v>
      </c>
      <c r="B116" s="86">
        <v>197275.54</v>
      </c>
      <c r="C116" s="86">
        <v>197275.54</v>
      </c>
      <c r="D116" s="27">
        <v>197275.54</v>
      </c>
      <c r="E116" s="27">
        <v>0</v>
      </c>
      <c r="F116" s="27">
        <v>22.49</v>
      </c>
      <c r="G116" s="27">
        <v>841.58</v>
      </c>
      <c r="H116" s="28"/>
      <c r="I116" s="28"/>
      <c r="J116" s="8"/>
      <c r="K116" s="8"/>
      <c r="L116" s="8"/>
      <c r="M116" s="8"/>
      <c r="N116" s="8"/>
      <c r="O116" s="8"/>
      <c r="P116" s="8"/>
    </row>
    <row r="117" spans="1:16" ht="30" x14ac:dyDescent="0.25">
      <c r="A117" s="21" t="s">
        <v>106</v>
      </c>
      <c r="B117" s="30" t="s">
        <v>104</v>
      </c>
      <c r="C117" s="31" t="s">
        <v>105</v>
      </c>
      <c r="D117" s="28"/>
      <c r="E117" s="28"/>
      <c r="F117" s="28"/>
      <c r="G117" s="28"/>
      <c r="H117" s="28"/>
      <c r="I117" s="28"/>
      <c r="J117" s="28"/>
      <c r="K117" s="28"/>
      <c r="L117" s="8"/>
      <c r="M117" s="8"/>
      <c r="N117" s="8"/>
      <c r="O117" s="8"/>
      <c r="P117" s="8"/>
    </row>
    <row r="118" spans="1:16" x14ac:dyDescent="0.25">
      <c r="A118" s="23" t="s">
        <v>107</v>
      </c>
      <c r="B118" s="80">
        <v>0.255272</v>
      </c>
      <c r="C118" s="79">
        <v>0.255272</v>
      </c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</row>
    <row r="119" spans="1:16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</row>
    <row r="120" spans="1:16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</row>
    <row r="121" spans="1:16" ht="15.75" thickBot="1" x14ac:dyDescent="0.3">
      <c r="I121" s="8"/>
      <c r="J121" s="8"/>
    </row>
    <row r="122" spans="1:16" ht="23.25" x14ac:dyDescent="0.25">
      <c r="A122" s="132" t="s">
        <v>43</v>
      </c>
      <c r="B122" s="133"/>
      <c r="C122" s="133"/>
      <c r="D122" s="133"/>
      <c r="E122" s="133"/>
      <c r="F122" s="133"/>
      <c r="G122" s="133"/>
      <c r="H122" s="45"/>
      <c r="I122" s="61"/>
      <c r="J122" s="8"/>
      <c r="K122" s="8"/>
    </row>
    <row r="123" spans="1:16" ht="23.25" x14ac:dyDescent="0.25">
      <c r="A123" s="147"/>
      <c r="B123" s="140"/>
      <c r="C123" s="140"/>
      <c r="D123" s="140"/>
      <c r="E123" s="140"/>
      <c r="F123" s="140"/>
      <c r="G123" s="140"/>
      <c r="H123" s="110"/>
      <c r="I123" s="61"/>
      <c r="J123" s="8"/>
      <c r="K123" s="8"/>
    </row>
    <row r="124" spans="1:16" ht="45" x14ac:dyDescent="0.25">
      <c r="A124" s="43" t="s">
        <v>32</v>
      </c>
      <c r="B124" s="42" t="s">
        <v>24</v>
      </c>
      <c r="C124" s="42" t="s">
        <v>25</v>
      </c>
      <c r="D124" s="42" t="s">
        <v>26</v>
      </c>
      <c r="E124" s="42" t="s">
        <v>27</v>
      </c>
      <c r="F124" s="42" t="s">
        <v>28</v>
      </c>
      <c r="G124" s="42" t="s">
        <v>29</v>
      </c>
      <c r="H124" s="111" t="s">
        <v>122</v>
      </c>
      <c r="I124" s="42"/>
      <c r="J124" s="105"/>
      <c r="K124" s="105"/>
    </row>
    <row r="125" spans="1:16" ht="30" customHeight="1" x14ac:dyDescent="0.25">
      <c r="A125" s="43" t="s">
        <v>31</v>
      </c>
      <c r="B125" s="28">
        <v>2.6667000000000001</v>
      </c>
      <c r="C125" s="28">
        <v>113373.8</v>
      </c>
      <c r="D125" s="28">
        <v>0.754</v>
      </c>
      <c r="E125" s="28">
        <v>0.87160000000000004</v>
      </c>
      <c r="F125" s="28">
        <v>6.2519999999999997E-3</v>
      </c>
      <c r="G125" s="28">
        <v>7.02</v>
      </c>
      <c r="H125" s="34">
        <v>7.4299999999999995E-4</v>
      </c>
      <c r="I125" s="28"/>
      <c r="J125" s="33"/>
      <c r="K125" s="33"/>
    </row>
    <row r="126" spans="1:16" ht="66.75" customHeight="1" x14ac:dyDescent="0.25">
      <c r="A126" s="43" t="s">
        <v>33</v>
      </c>
      <c r="B126" s="42" t="s">
        <v>9</v>
      </c>
      <c r="C126" s="42" t="s">
        <v>34</v>
      </c>
      <c r="D126" s="42" t="s">
        <v>35</v>
      </c>
      <c r="E126" s="42" t="s">
        <v>36</v>
      </c>
      <c r="F126" s="42" t="s">
        <v>37</v>
      </c>
      <c r="G126" s="42" t="s">
        <v>38</v>
      </c>
      <c r="H126" s="48" t="s">
        <v>72</v>
      </c>
      <c r="I126" s="42"/>
      <c r="J126" s="8"/>
      <c r="K126" s="42"/>
    </row>
    <row r="127" spans="1:16" ht="42" customHeight="1" thickBot="1" x14ac:dyDescent="0.3">
      <c r="A127" s="82" t="s">
        <v>40</v>
      </c>
      <c r="B127" s="38" t="s">
        <v>41</v>
      </c>
      <c r="C127" s="38" t="s">
        <v>42</v>
      </c>
      <c r="D127" s="38">
        <v>580545.91</v>
      </c>
      <c r="E127" s="38">
        <v>7.4299999999999995E-4</v>
      </c>
      <c r="F127" s="38">
        <v>646.5</v>
      </c>
      <c r="G127" s="38">
        <v>870514.18</v>
      </c>
      <c r="H127" s="39">
        <v>0.8</v>
      </c>
      <c r="I127" s="28"/>
      <c r="J127" s="28"/>
      <c r="K127" s="28"/>
    </row>
    <row r="128" spans="1:16" x14ac:dyDescent="0.25">
      <c r="I128" s="8"/>
      <c r="J128" s="8"/>
    </row>
    <row r="129" spans="1:6" ht="15.75" thickBot="1" x14ac:dyDescent="0.3"/>
    <row r="130" spans="1:6" ht="23.25" x14ac:dyDescent="0.25">
      <c r="A130" s="132" t="s">
        <v>123</v>
      </c>
      <c r="B130" s="133"/>
      <c r="C130" s="133"/>
      <c r="D130" s="134"/>
    </row>
    <row r="131" spans="1:6" ht="30" x14ac:dyDescent="0.25">
      <c r="A131" s="59" t="s">
        <v>44</v>
      </c>
      <c r="B131" s="28" t="s">
        <v>45</v>
      </c>
      <c r="C131" s="64" t="s">
        <v>55</v>
      </c>
      <c r="D131" s="47" t="s">
        <v>53</v>
      </c>
    </row>
    <row r="132" spans="1:6" x14ac:dyDescent="0.25">
      <c r="A132">
        <v>0.236703</v>
      </c>
      <c r="B132">
        <v>0.236703</v>
      </c>
      <c r="C132" s="158">
        <v>0.9</v>
      </c>
      <c r="D132" s="148">
        <v>200</v>
      </c>
    </row>
    <row r="133" spans="1:6" ht="15.75" customHeight="1" x14ac:dyDescent="0.25">
      <c r="A133">
        <v>3.7208999999999999E-2</v>
      </c>
      <c r="B133">
        <v>3.7208999999999999E-2</v>
      </c>
      <c r="C133" s="158"/>
      <c r="D133" s="148"/>
    </row>
    <row r="134" spans="1:6" ht="15" customHeight="1" thickBot="1" x14ac:dyDescent="0.3">
      <c r="A134" s="37">
        <v>2.76</v>
      </c>
      <c r="B134" s="74">
        <v>2.76</v>
      </c>
      <c r="C134" s="159"/>
      <c r="D134" s="149"/>
    </row>
    <row r="135" spans="1:6" ht="15.75" thickBot="1" x14ac:dyDescent="0.3"/>
    <row r="136" spans="1:6" x14ac:dyDescent="0.25">
      <c r="A136" s="135" t="s">
        <v>0</v>
      </c>
      <c r="B136" s="136"/>
      <c r="C136" s="136"/>
      <c r="D136" s="113"/>
      <c r="E136" s="112"/>
      <c r="F136" s="46"/>
    </row>
    <row r="137" spans="1:6" x14ac:dyDescent="0.25">
      <c r="A137" s="51" t="s">
        <v>61</v>
      </c>
      <c r="B137" s="8" t="s">
        <v>62</v>
      </c>
      <c r="C137" s="8" t="s">
        <v>63</v>
      </c>
      <c r="D137" s="8" t="s">
        <v>125</v>
      </c>
      <c r="E137" s="116" t="s">
        <v>126</v>
      </c>
      <c r="F137" s="120" t="s">
        <v>131</v>
      </c>
    </row>
    <row r="138" spans="1:6" x14ac:dyDescent="0.25">
      <c r="A138" s="51" t="s">
        <v>58</v>
      </c>
      <c r="B138" s="33">
        <v>0.18</v>
      </c>
      <c r="C138" s="28">
        <f>5.678/B138</f>
        <v>31.544444444444444</v>
      </c>
      <c r="D138" s="8">
        <f>3855.02-D140</f>
        <v>2929.81</v>
      </c>
      <c r="E138" s="116"/>
      <c r="F138" s="127" t="s">
        <v>132</v>
      </c>
    </row>
    <row r="139" spans="1:6" x14ac:dyDescent="0.25">
      <c r="A139" s="51" t="s">
        <v>59</v>
      </c>
      <c r="B139" s="33">
        <v>0.14199999999999999</v>
      </c>
      <c r="C139" s="28">
        <f t="shared" ref="C139:C140" si="0">5.678/B139</f>
        <v>39.985915492957751</v>
      </c>
      <c r="D139" s="8">
        <v>783.65</v>
      </c>
      <c r="E139" s="116"/>
      <c r="F139" s="127"/>
    </row>
    <row r="140" spans="1:6" x14ac:dyDescent="0.25">
      <c r="A140" s="51" t="s">
        <v>60</v>
      </c>
      <c r="B140" s="33">
        <v>1.2</v>
      </c>
      <c r="C140" s="28">
        <f t="shared" si="0"/>
        <v>4.7316666666666665</v>
      </c>
      <c r="D140" s="8">
        <v>925.21</v>
      </c>
      <c r="E140" s="116"/>
      <c r="F140" s="127"/>
    </row>
    <row r="141" spans="1:6" x14ac:dyDescent="0.25">
      <c r="A141" s="51" t="s">
        <v>127</v>
      </c>
      <c r="B141" s="33"/>
      <c r="C141" s="28"/>
      <c r="D141" s="8">
        <v>7836.5</v>
      </c>
      <c r="E141" s="116"/>
      <c r="F141" s="127"/>
    </row>
    <row r="142" spans="1:6" ht="15.75" thickBot="1" x14ac:dyDescent="0.3">
      <c r="A142" s="53" t="s">
        <v>128</v>
      </c>
      <c r="B142" s="121"/>
      <c r="C142" s="121"/>
      <c r="D142" s="121"/>
      <c r="E142" s="117">
        <v>10</v>
      </c>
      <c r="F142" s="128"/>
    </row>
    <row r="143" spans="1:6" ht="15.75" thickBot="1" x14ac:dyDescent="0.3">
      <c r="A143" s="51"/>
      <c r="B143" s="8"/>
      <c r="C143" s="8"/>
      <c r="D143" s="8"/>
      <c r="E143" s="8"/>
    </row>
    <row r="144" spans="1:6" x14ac:dyDescent="0.25">
      <c r="A144" s="75" t="s">
        <v>64</v>
      </c>
    </row>
    <row r="145" spans="1:1" ht="15.75" thickBot="1" x14ac:dyDescent="0.3">
      <c r="A145" s="76" t="s">
        <v>65</v>
      </c>
    </row>
  </sheetData>
  <mergeCells count="19">
    <mergeCell ref="A2:Q2"/>
    <mergeCell ref="A122:G123"/>
    <mergeCell ref="A130:D130"/>
    <mergeCell ref="R6:R7"/>
    <mergeCell ref="H6:H7"/>
    <mergeCell ref="I6:I7"/>
    <mergeCell ref="J6:J7"/>
    <mergeCell ref="K6:K7"/>
    <mergeCell ref="A10:C10"/>
    <mergeCell ref="E10:G10"/>
    <mergeCell ref="E13:K13"/>
    <mergeCell ref="F138:F142"/>
    <mergeCell ref="A136:C136"/>
    <mergeCell ref="B6:B7"/>
    <mergeCell ref="A6:A7"/>
    <mergeCell ref="A106:G106"/>
    <mergeCell ref="A114:G114"/>
    <mergeCell ref="C132:C134"/>
    <mergeCell ref="D132:D134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8"/>
  <sheetViews>
    <sheetView workbookViewId="0">
      <selection activeCell="C6" sqref="C6:C8"/>
    </sheetView>
  </sheetViews>
  <sheetFormatPr defaultRowHeight="15" x14ac:dyDescent="0.25"/>
  <sheetData>
    <row r="5" spans="2:9" x14ac:dyDescent="0.25">
      <c r="E5" t="s">
        <v>18</v>
      </c>
      <c r="F5" t="s">
        <v>19</v>
      </c>
      <c r="G5" t="s">
        <v>20</v>
      </c>
      <c r="H5" t="s">
        <v>21</v>
      </c>
      <c r="I5" t="s">
        <v>22</v>
      </c>
    </row>
    <row r="6" spans="2:9" x14ac:dyDescent="0.25">
      <c r="B6">
        <v>1</v>
      </c>
      <c r="C6" t="s">
        <v>1</v>
      </c>
      <c r="D6" t="s">
        <v>67</v>
      </c>
    </row>
    <row r="7" spans="2:9" x14ac:dyDescent="0.25">
      <c r="B7">
        <v>2</v>
      </c>
      <c r="C7" t="s">
        <v>1</v>
      </c>
      <c r="D7" t="s">
        <v>68</v>
      </c>
    </row>
    <row r="8" spans="2:9" x14ac:dyDescent="0.25">
      <c r="B8">
        <v>3</v>
      </c>
      <c r="C8" t="s">
        <v>1</v>
      </c>
      <c r="D8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school</vt:lpstr>
      <vt:lpstr>warehouse</vt:lpstr>
      <vt:lpstr>retailstripmal</vt:lpstr>
      <vt:lpstr>highrise</vt:lpstr>
      <vt:lpstr>Sheet4</vt:lpstr>
    </vt:vector>
  </TitlesOfParts>
  <Company>NRC-CNRC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</cp:lastModifiedBy>
  <dcterms:created xsi:type="dcterms:W3CDTF">2019-08-14T01:06:28Z</dcterms:created>
  <dcterms:modified xsi:type="dcterms:W3CDTF">2019-08-19T15:03:19Z</dcterms:modified>
</cp:coreProperties>
</file>