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4355" windowHeight="6855" activeTab="3"/>
  </bookViews>
  <sheets>
    <sheet name="school" sheetId="1" r:id="rId1"/>
    <sheet name="warehouse" sheetId="3" r:id="rId2"/>
    <sheet name="retailstripmal" sheetId="5" r:id="rId3"/>
    <sheet name="highrise" sheetId="6" r:id="rId4"/>
  </sheets>
  <calcPr calcId="145621"/>
</workbook>
</file>

<file path=xl/calcChain.xml><?xml version="1.0" encoding="utf-8"?>
<calcChain xmlns="http://schemas.openxmlformats.org/spreadsheetml/2006/main">
  <c r="D95" i="1" l="1"/>
  <c r="D38" i="3"/>
  <c r="D39" i="5"/>
  <c r="D135" i="6"/>
  <c r="C137" i="6" l="1"/>
  <c r="C136" i="6"/>
  <c r="C135" i="6"/>
  <c r="C41" i="5"/>
  <c r="C40" i="5"/>
  <c r="C39" i="5"/>
  <c r="C97" i="1"/>
  <c r="C96" i="1"/>
  <c r="C95" i="1"/>
  <c r="C39" i="3"/>
  <c r="C40" i="3"/>
  <c r="C38" i="3"/>
</calcChain>
</file>

<file path=xl/sharedStrings.xml><?xml version="1.0" encoding="utf-8"?>
<sst xmlns="http://schemas.openxmlformats.org/spreadsheetml/2006/main" count="820" uniqueCount="289">
  <si>
    <t>Construction</t>
  </si>
  <si>
    <t>COIL COOLING DX SINGLE SPEED 12 238KBTU/HR 9.26EER</t>
  </si>
  <si>
    <t>Coil:Cooling:DX:SingleSpeed</t>
  </si>
  <si>
    <t>Fan:VariableVolume</t>
  </si>
  <si>
    <t>Coil:Heating:Electric</t>
  </si>
  <si>
    <t>VICTORIA INTL AP ANN HTG 99.6% CONDNS DB</t>
  </si>
  <si>
    <t>COIL COOLING DX SINGLE SPEED 5 87KBTU/HR 9.44EER</t>
  </si>
  <si>
    <t>COIL COOLING DX SINGLE SPEED 9 229KBTU/HR 9.26EER</t>
  </si>
  <si>
    <t>COIL COOLING DX SINGLE SPEED 10 264KBTU/HR 8.39EER</t>
  </si>
  <si>
    <t>COIL COOLING DX SINGLE SPEED 16 79KBTU/HR 9.44EER</t>
  </si>
  <si>
    <t>COIL COOLING DX SINGLE SPEED 6 98KBTU/HR 9.44EER</t>
  </si>
  <si>
    <t>COIL COOLING DX SINGLE SPEED 7 377KBTU/HR 8.39EER</t>
  </si>
  <si>
    <t>COIL COOLING DX SINGLE SPEED 8 260KBTU/HR 8.39EER</t>
  </si>
  <si>
    <t>COIL COOLING DX SINGLE SPEED 11 107KBTU/HR 9.44EER</t>
  </si>
  <si>
    <t>COIL COOLING DX SINGLE SPEED 20 78KBTU/HR 9.44EER</t>
  </si>
  <si>
    <t>COIL COOLING DX SINGLE SPEED 18 38KBTU/HR 14.0SEER</t>
  </si>
  <si>
    <t>COIL COOLING DX SINGLE SPEED 15 319KBTU/HR 8.39EER</t>
  </si>
  <si>
    <t>COIL COOLING DX SINGLE SPEED 17 512KBTU/HR 8.39EER</t>
  </si>
  <si>
    <t>COIL COOLING DX SINGLE SPEED 13 130KBTU/HR 9.44EER</t>
  </si>
  <si>
    <t>COIL COOLING DX SINGLE SPEED 3 51KBTU/HR 14.0SEER</t>
  </si>
  <si>
    <t>COIL HEATING ELECTRIC 3</t>
  </si>
  <si>
    <t>COIL COOLING DX SINGLE SPEED 4 51KBTU/HR 14.0SEER</t>
  </si>
  <si>
    <t>COIL COOLING DX SINGLE SPEED 14 81KBTU/HR 9.44EER</t>
  </si>
  <si>
    <t>COIL COOLING DX SINGLE SPEED 19 120KBTU/HR 9.44EER</t>
  </si>
  <si>
    <t>COIL COOLING DX SINGLE SPEED 1 43KBTU/HR 14.0SEER</t>
  </si>
  <si>
    <t>COIL HEATING ELECTRIC 1</t>
  </si>
  <si>
    <t>COIL COOLING DX SINGLE SPEED 2 494KBTU/HR 8.39EER</t>
  </si>
  <si>
    <t>COIL HEATING ELECTRIC 2</t>
  </si>
  <si>
    <t>Standard Rated Net Cooling Capacity [W]</t>
  </si>
  <si>
    <t>Standard Rated Net COP [W/W]</t>
  </si>
  <si>
    <t>EER [Btu/W-h]</t>
  </si>
  <si>
    <t>SEER [Btu/W-h]</t>
  </si>
  <si>
    <t>IEER [Btu/W-h]</t>
  </si>
  <si>
    <t>Type</t>
  </si>
  <si>
    <t>Nominal Total Capacity [W]</t>
  </si>
  <si>
    <t>Nominal Efficiency [W/W]</t>
  </si>
  <si>
    <t>General</t>
  </si>
  <si>
    <t>Total Efficiency [W/W]</t>
  </si>
  <si>
    <t>Delta Pressure [pa]</t>
  </si>
  <si>
    <t>Max Air Flow Rate [m3/s]</t>
  </si>
  <si>
    <t>Rated Electric Power [W]</t>
  </si>
  <si>
    <t>Rated Power Per Max Air Flow Rate [W-s/m3]</t>
  </si>
  <si>
    <t>Standard Rating (Net) Cooling Capacity {W}</t>
  </si>
  <si>
    <t>Standard Rated Net COP {W/W}</t>
  </si>
  <si>
    <t>EER {Btu/W-h}</t>
  </si>
  <si>
    <t>SEER {Btu/W-h}</t>
  </si>
  <si>
    <t>IEER {Btu/W-h}</t>
  </si>
  <si>
    <t>VAV Terminal Box - No Reheat (26 in total</t>
  </si>
  <si>
    <t>Volume {m3}</t>
  </si>
  <si>
    <t>Maximum Capacity {W}</t>
  </si>
  <si>
    <t>Standard Rated Recovery Efficiency</t>
  </si>
  <si>
    <t>Standard Rated Energy Factor</t>
  </si>
  <si>
    <t>Condenser water flow rate [m3/s]</t>
  </si>
  <si>
    <t>Evaporator air flow rate [m3/s]</t>
  </si>
  <si>
    <t>Use Side Design Flow Rate [m3/s]</t>
  </si>
  <si>
    <t>Air source heat pump water heater with back up electrical heating element</t>
  </si>
  <si>
    <t>Water heater</t>
  </si>
  <si>
    <t>Pump</t>
  </si>
  <si>
    <t>Control</t>
  </si>
  <si>
    <t>Head [pa]</t>
  </si>
  <si>
    <t>Water Flow [m3/s]</t>
  </si>
  <si>
    <t>Electric Power [W]</t>
  </si>
  <si>
    <t>Power Per Water Flow Rate [W-s/m3]</t>
  </si>
  <si>
    <t>Motor Efficiency [W/W]</t>
  </si>
  <si>
    <t>SERVICE WATER LOOP PUMP</t>
  </si>
  <si>
    <t>Pump:ConstantSpeed</t>
  </si>
  <si>
    <t>Intermittent</t>
  </si>
  <si>
    <t>Main service water heating</t>
  </si>
  <si>
    <t>Design Size Supply Air Flow Rate [m3/s]</t>
  </si>
  <si>
    <t>Design Size Exhaust Air Flow Rate [m3/s]</t>
  </si>
  <si>
    <t>Efficiency</t>
  </si>
  <si>
    <t>DOAS system with sensible &amp; latent heat recover (erv) - for each zone</t>
  </si>
  <si>
    <t>fan coil unit - for each zone</t>
  </si>
  <si>
    <t>Secondary School Victoria BC</t>
  </si>
  <si>
    <t>Warehouse</t>
  </si>
  <si>
    <t>Component Type</t>
  </si>
  <si>
    <t>3 Fan coil unit for 3 zones</t>
  </si>
  <si>
    <t>Design Size Heating Design Capacity [W]</t>
  </si>
  <si>
    <t>ZONE HVAC BASEBOARD CONVECTIVE ELECTRIC 18</t>
  </si>
  <si>
    <t>ZONE HVAC BASEBOARD CONVECTIVE ELECTRIC 11</t>
  </si>
  <si>
    <t>ZONE HVAC BASEBOARD CONVECTIVE ELECTRIC 15</t>
  </si>
  <si>
    <t>ZONE HVAC BASEBOARD CONVECTIVE ELECTRIC 16</t>
  </si>
  <si>
    <t>ZONE HVAC BASEBOARD CONVECTIVE ELECTRIC 22</t>
  </si>
  <si>
    <t>ZONE HVAC BASEBOARD CONVECTIVE ELECTRIC 12</t>
  </si>
  <si>
    <t>ZONE HVAC BASEBOARD CONVECTIVE ELECTRIC 13</t>
  </si>
  <si>
    <t>ZONE HVAC BASEBOARD CONVECTIVE ELECTRIC 14</t>
  </si>
  <si>
    <t>ZONE HVAC BASEBOARD CONVECTIVE ELECTRIC 17</t>
  </si>
  <si>
    <t>ZONE HVAC BASEBOARD CONVECTIVE ELECTRIC 26</t>
  </si>
  <si>
    <t>ZONE HVAC BASEBOARD CONVECTIVE ELECTRIC 24</t>
  </si>
  <si>
    <t>ZONE HVAC BASEBOARD CONVECTIVE ELECTRIC 21</t>
  </si>
  <si>
    <t>ZONE HVAC BASEBOARD CONVECTIVE ELECTRIC 23</t>
  </si>
  <si>
    <t>ZONE HVAC BASEBOARD CONVECTIVE ELECTRIC 19</t>
  </si>
  <si>
    <t>ZONE HVAC BASEBOARD CONVECTIVE ELECTRIC 9</t>
  </si>
  <si>
    <t>ZONE HVAC BASEBOARD CONVECTIVE ELECTRIC 10</t>
  </si>
  <si>
    <t>ZONE HVAC BASEBOARD CONVECTIVE ELECTRIC 20</t>
  </si>
  <si>
    <t>ZONE HVAC BASEBOARD CONVECTIVE ELECTRIC 25</t>
  </si>
  <si>
    <t>ZONE HVAC BASEBOARD CONVECTIVE ELECTRIC 1</t>
  </si>
  <si>
    <t>ZONE HVAC BASEBOARD CONVECTIVE ELECTRIC 2</t>
  </si>
  <si>
    <t>ZONE HVAC BASEBOARD CONVECTIVE ELECTRIC 4</t>
  </si>
  <si>
    <t>ZONE HVAC BASEBOARD CONVECTIVE ELECTRIC 5</t>
  </si>
  <si>
    <t>ZONE HVAC BASEBOARD CONVECTIVE ELECTRIC 3</t>
  </si>
  <si>
    <t>ZONE HVAC BASEBOARD CONVECTIVE ELECTRIC 6</t>
  </si>
  <si>
    <t>ZONE HVAC BASEBOARD CONVECTIVE ELECTRIC 7</t>
  </si>
  <si>
    <t>ZONE HVAC BASEBOARD CONVECTIVE ELECTRIC 8</t>
  </si>
  <si>
    <t>electric baseboard for each zone</t>
  </si>
  <si>
    <t>No.</t>
  </si>
  <si>
    <t>Pressure drop (Pa)</t>
  </si>
  <si>
    <t>3 DOAS system with sensible &amp; latent heat recover (erv) - for each zone (3)</t>
  </si>
  <si>
    <t>1 set of Efficiency</t>
  </si>
  <si>
    <t>VAV Terminal Box - No Reheat (3 in total)</t>
  </si>
  <si>
    <r>
      <t xml:space="preserve">sensible effectiveness @ 100% heating = 0.76 </t>
    </r>
    <r>
      <rPr>
        <sz val="11"/>
        <color theme="3" tint="-0.249977111117893"/>
        <rFont val="Calibri"/>
        <family val="2"/>
        <scheme val="minor"/>
      </rPr>
      <t>sensible effectiveness @ 100% cooling = 0.76 sensible effectiveness @ 75% heating = 0.81 sensible effectiveness @ 75% cooling = 0.81        latent effectiveness @ 75% cooling = 0.75 latent effectiveness @ 75% heating = 0.75 latent effectiveness @ 100% cooling = 0.75 latent effectiveness @ 100% heating = 0.75</t>
    </r>
  </si>
  <si>
    <t>wall</t>
  </si>
  <si>
    <t>roof</t>
  </si>
  <si>
    <t>window</t>
  </si>
  <si>
    <t>Component</t>
  </si>
  <si>
    <t>U-value [W/m2-K]</t>
  </si>
  <si>
    <t>R-Value</t>
  </si>
  <si>
    <t>lighting</t>
  </si>
  <si>
    <t>50% reduction</t>
  </si>
  <si>
    <t>Heating Type</t>
  </si>
  <si>
    <t>Fan Type</t>
  </si>
  <si>
    <t>Motor efficiency</t>
  </si>
  <si>
    <t>3 central DOAS units (with heating &amp; cooling)</t>
  </si>
  <si>
    <t>VAV Terminal Box - No Reheat ( in total)</t>
  </si>
  <si>
    <t>Coil:Cooling:Water</t>
  </si>
  <si>
    <t>Nominal Sensible Capacity [W]</t>
  </si>
  <si>
    <t>Nominal Sensible Heat Ratio</t>
  </si>
  <si>
    <t>Nominal Coil UA Value [W/C]</t>
  </si>
  <si>
    <t>Nominal Coil Surface Area [m2]</t>
  </si>
  <si>
    <t>Nominal Capacity [W]</t>
  </si>
  <si>
    <t>IPLV in SI Units [W/W</t>
  </si>
  <si>
    <t>CHILLER WATERCOOLED SCROLL</t>
  </si>
  <si>
    <t>Design Size Reference Chilled Water Flow Rate [m3/s</t>
  </si>
  <si>
    <t>Design Size Reference Condenser Fluid Flow Rate [m3/s]</t>
  </si>
  <si>
    <t>Chilled water loop</t>
  </si>
  <si>
    <t>CoolingTower:SingleSpeed</t>
  </si>
  <si>
    <t>Chiller type</t>
  </si>
  <si>
    <t>cooling tower type</t>
  </si>
  <si>
    <t>Design Water Flow Rate [m3/s]</t>
  </si>
  <si>
    <t>Design Air Flow Rate [m3/s]</t>
  </si>
  <si>
    <t>U-Factor Times Area Value at Design Air Flow Rate [W/C]</t>
  </si>
  <si>
    <t>Free Convection Regime Air Flow Rate [m3/s]</t>
  </si>
  <si>
    <t>Free Convection U-Factor Times Area Value [W/K]</t>
  </si>
  <si>
    <t>Design Size Rated Total Cooling Capacity (gross) [W]</t>
  </si>
  <si>
    <t>Design Size Rated Total Heating Capacity [W]</t>
  </si>
  <si>
    <t>Design Size Resistive Defrost Heater Capacity</t>
  </si>
  <si>
    <t>User-Specified Resistive Defrost Heater Capacity</t>
  </si>
  <si>
    <t>Design Size Evaporative Condenser Air Flow Rate [m3/s]</t>
  </si>
  <si>
    <t>Design Size Evaporative Condenser Pump Rated Power Consumption [W]</t>
  </si>
  <si>
    <t>air cooled variable refrigerant flow (VRF) system with a single outdoor and multiple indoor units</t>
  </si>
  <si>
    <t>outdoor unit</t>
  </si>
  <si>
    <t>vrf component</t>
  </si>
  <si>
    <t>Design Size Cooling Supply Air Flow Rate [m3/s]</t>
  </si>
  <si>
    <t>Design Size Heating Supply Air Flow Rate [m3/s]</t>
  </si>
  <si>
    <t>terminal units  (indoor) largest size shown</t>
  </si>
  <si>
    <t>indoor unit x 90 (largest size shown)</t>
  </si>
  <si>
    <t>Highrise</t>
  </si>
  <si>
    <t>Retail strip mall</t>
  </si>
  <si>
    <t>3 (different from previous systems; diff cooling coil type--&gt;)</t>
  </si>
  <si>
    <t>There are 2 Fan:VariableVolume in this unit</t>
  </si>
  <si>
    <t xml:space="preserve">1 sensible &amp; latent heat recover (erv) </t>
  </si>
  <si>
    <t>Design Size Maximum Water Flow Rate [m3/s]</t>
  </si>
  <si>
    <t>Design Size U-Factor Times Area Value [W/K]</t>
  </si>
  <si>
    <t>hot water baseboard for each zone</t>
  </si>
  <si>
    <r>
      <t xml:space="preserve">sensible effectiveness @ 100% heating = 0.76                                    </t>
    </r>
    <r>
      <rPr>
        <sz val="11"/>
        <color theme="3" tint="-0.249977111117893"/>
        <rFont val="Calibri"/>
        <family val="2"/>
        <scheme val="minor"/>
      </rPr>
      <t>sensible effectiveness @ 100% cooling = 0.76         sensible effectiveness @ 75% heating = 0.81          sensible effectiveness @ 75% cooling = 0.81                latent effectiveness @ 75% cooling = 0.75                     latent effectiveness @ 75% heating = 0.75                    latent effectiveness @ 100% cooling = 0.75                  latent effectiveness @ 100% heating = 0.75</t>
    </r>
  </si>
  <si>
    <t>60% reduction</t>
  </si>
  <si>
    <t>Design Size U-Factor Times Area Value [W/K</t>
  </si>
  <si>
    <t>3 DOAS system with sensible &amp; latent heat recover (erv) -one  for each zone (3)</t>
  </si>
  <si>
    <t>Design Size Rated Capacity [W]</t>
  </si>
  <si>
    <t>Coil:Heating:Water</t>
  </si>
  <si>
    <t>N/A</t>
  </si>
  <si>
    <t>Electric water heater</t>
  </si>
  <si>
    <t>Design Size Nominal Supply Air Flow Rate [m3/s]</t>
  </si>
  <si>
    <t>ALL_ST=OFFICE ENCLOSED &lt;= 25 M2_FL=BUILDING STORY 1_SCH=A ERV HX</t>
  </si>
  <si>
    <t>DU_BT=SPACE FUNCTION_ST=DWELLING UNITS GENERAL_FL=BUILDING STORY 10_SCHG ERV HX</t>
  </si>
  <si>
    <t>DU_BT=SPACE FUNCTION_ST=DWELLING UNITS GENERAL_FL=BUILDING STORY 10_SCHG 1 ERV HX</t>
  </si>
  <si>
    <t>DU_BT=SPACE FUNCTION_ST=DWELLING UNITS GENERAL_FL=BUILDING STORY 10_SCHG 2 ERV HX</t>
  </si>
  <si>
    <t>DU_BT=SPACE FUNCTION_ST=DWELLING UNITS GENERAL_FL=BUILDING STORY 10_SCHG 3 ERV HX</t>
  </si>
  <si>
    <t>DU_BT=SPACE FUNCTION_ST=DWELLING UNITS GENERAL_FL=BUILDING STORY 10_SCHG 4 ERV HX</t>
  </si>
  <si>
    <t>DU_BT=SPACE FUNCTION_ST=DWELLING UNITS GENERAL_FL=BUILDING STORY 10_SCHG 5 ERV HX</t>
  </si>
  <si>
    <t>DU_BT=SPACE FUNCTION_ST=DWELLING UNITS GENERAL_FL=BUILDING STORY 10_SCHG 6 ERV HX</t>
  </si>
  <si>
    <t>DU_BT=SPACE FUNCTION_ST=DWELLING UNITS GENERAL_FL=BUILDING STORY 10_SCHG 7 ERV HX</t>
  </si>
  <si>
    <t>DU_BT=SPACE FUNCTION_ST=DWELLING UNITS GENERAL_FL=BUILDING STORY 1_SCHG ERV HX</t>
  </si>
  <si>
    <t>DU_BT=SPACE FUNCTION_ST=DWELLING UNITS GENERAL_FL=BUILDING STORY 1_SCHG 1 ERV HX</t>
  </si>
  <si>
    <t>DU_BT=SPACE FUNCTION_ST=DWELLING UNITS GENERAL_FL=BUILDING STORY 1_SCHG 2 ERV HX</t>
  </si>
  <si>
    <t>DU_BT=SPACE FUNCTION_ST=DWELLING UNITS GENERAL_FL=BUILDING STORY 1_SCHG 3 ERV HX</t>
  </si>
  <si>
    <t>DU_BT=SPACE FUNCTION_ST=DWELLING UNITS GENERAL_FL=BUILDING STORY 1_SCHG 4 ERV HX</t>
  </si>
  <si>
    <t>DU_BT=SPACE FUNCTION_ST=DWELLING UNITS GENERAL_FL=BUILDING STORY 1_SCHG 5 ERV HX</t>
  </si>
  <si>
    <t>DU_BT=SPACE FUNCTION_ST=DWELLING UNITS GENERAL_FL=BUILDING STORY 1_SCHG 6 ERV HX</t>
  </si>
  <si>
    <t>DU_BT=SPACE FUNCTION_ST=DWELLING UNITS GENERAL_FL=BUILDING STORY 2_SCHG ERV HX</t>
  </si>
  <si>
    <t>DU_BT=SPACE FUNCTION_ST=DWELLING UNITS GENERAL_FL=BUILDING STORY 2_SCHG 1 ERV HX</t>
  </si>
  <si>
    <t>DU_BT=SPACE FUNCTION_ST=DWELLING UNITS GENERAL_FL=BUILDING STORY 2_SCHG 2 ERV HX</t>
  </si>
  <si>
    <t>DU_BT=SPACE FUNCTION_ST=DWELLING UNITS GENERAL_FL=BUILDING STORY 2_SCHG 3 ERV HX</t>
  </si>
  <si>
    <t>DU_BT=SPACE FUNCTION_ST=DWELLING UNITS GENERAL_FL=BUILDING STORY 2_SCHG 4 ERV HX</t>
  </si>
  <si>
    <t>DU_BT=SPACE FUNCTION_ST=DWELLING UNITS GENERAL_FL=BUILDING STORY 2_SCHG 5 ERV HX</t>
  </si>
  <si>
    <t>DU_BT=SPACE FUNCTION_ST=DWELLING UNITS GENERAL_FL=BUILDING STORY 2_SCHG 6 ERV HX</t>
  </si>
  <si>
    <t>DU_BT=SPACE FUNCTION_ST=DWELLING UNITS GENERAL_FL=BUILDING STORY 2_SCHG 7 ERV HX</t>
  </si>
  <si>
    <t>DU_BT=SPACE FUNCTION_ST=DWELLING UNITS GENERAL_FL=BUILDING STORY 3_SCHG ERV HX</t>
  </si>
  <si>
    <t>DU_BT=SPACE FUNCTION_ST=DWELLING UNITS GENERAL_FL=BUILDING STORY 3_SCHG 1 ERV HX</t>
  </si>
  <si>
    <t>DU_BT=SPACE FUNCTION_ST=DWELLING UNITS GENERAL_FL=BUILDING STORY 3_SCHG 2 ERV HX</t>
  </si>
  <si>
    <t>DU_BT=SPACE FUNCTION_ST=DWELLING UNITS GENERAL_FL=BUILDING STORY 3_SCHG 3 ERV HX</t>
  </si>
  <si>
    <t>DU_BT=SPACE FUNCTION_ST=DWELLING UNITS GENERAL_FL=BUILDING STORY 3_SCHG 4 ERV HX</t>
  </si>
  <si>
    <t>DU_BT=SPACE FUNCTION_ST=DWELLING UNITS GENERAL_FL=BUILDING STORY 3_SCHG 5 ERV HX</t>
  </si>
  <si>
    <t>DU_BT=SPACE FUNCTION_ST=DWELLING UNITS GENERAL_FL=BUILDING STORY 3_SCHG 6 ERV HX</t>
  </si>
  <si>
    <t>DU_BT=SPACE FUNCTION_ST=DWELLING UNITS GENERAL_FL=BUILDING STORY 3_SCHG 7 ERV HX</t>
  </si>
  <si>
    <t>DU_BT=SPACE FUNCTION_ST=DWELLING UNITS GENERAL_FL=BUILDING STORY 4_SCHG ERV HX</t>
  </si>
  <si>
    <t>DU_BT=SPACE FUNCTION_ST=DWELLING UNITS GENERAL_FL=BUILDING STORY 4_SCHG 1 ERV HX</t>
  </si>
  <si>
    <t>DU_BT=SPACE FUNCTION_ST=DWELLING UNITS GENERAL_FL=BUILDING STORY 4_SCHG 2 ERV HX</t>
  </si>
  <si>
    <t>DU_BT=SPACE FUNCTION_ST=DWELLING UNITS GENERAL_FL=BUILDING STORY 4_SCHG 3 ERV HX</t>
  </si>
  <si>
    <t>DU_BT=SPACE FUNCTION_ST=DWELLING UNITS GENERAL_FL=BUILDING STORY 4_SCHG 4 ERV HX</t>
  </si>
  <si>
    <t>DU_BT=SPACE FUNCTION_ST=DWELLING UNITS GENERAL_FL=BUILDING STORY 4_SCHG 5 ERV HX</t>
  </si>
  <si>
    <t>DU_BT=SPACE FUNCTION_ST=DWELLING UNITS GENERAL_FL=BUILDING STORY 4_SCHG 6 ERV HX</t>
  </si>
  <si>
    <t>DU_BT=SPACE FUNCTION_ST=DWELLING UNITS GENERAL_FL=BUILDING STORY 4_SCHG 7 ERV HX</t>
  </si>
  <si>
    <t>DU_BT=SPACE FUNCTION_ST=DWELLING UNITS GENERAL_FL=BUILDING STORY 5_SCHG ERV HX</t>
  </si>
  <si>
    <t>DU_BT=SPACE FUNCTION_ST=DWELLING UNITS GENERAL_FL=BUILDING STORY 5_SCHG 1 ERV HX</t>
  </si>
  <si>
    <t>DU_BT=SPACE FUNCTION_ST=DWELLING UNITS GENERAL_FL=BUILDING STORY 5_SCHG 2 ERV HX</t>
  </si>
  <si>
    <t>DU_BT=SPACE FUNCTION_ST=DWELLING UNITS GENERAL_FL=BUILDING STORY 5_SCHG 3 ERV HX</t>
  </si>
  <si>
    <t>DU_BT=SPACE FUNCTION_ST=DWELLING UNITS GENERAL_FL=BUILDING STORY 5_SCHG 4 ERV HX</t>
  </si>
  <si>
    <t>DU_BT=SPACE FUNCTION_ST=DWELLING UNITS GENERAL_FL=BUILDING STORY 5_SCHG 5 ERV HX</t>
  </si>
  <si>
    <t>DU_BT=SPACE FUNCTION_ST=DWELLING UNITS GENERAL_FL=BUILDING STORY 5_SCHG 6 ERV HX</t>
  </si>
  <si>
    <t>DU_BT=SPACE FUNCTION_ST=DWELLING UNITS GENERAL_FL=BUILDING STORY 5_SCHG 7 ERV HX</t>
  </si>
  <si>
    <t>DU_BT=SPACE FUNCTION_ST=DWELLING UNITS GENERAL_FL=BUILDING STORY 6_SCHG ERV HX</t>
  </si>
  <si>
    <t>DU_BT=SPACE FUNCTION_ST=DWELLING UNITS GENERAL_FL=BUILDING STORY 6_SCHG 1 ERV HX</t>
  </si>
  <si>
    <t>DU_BT=SPACE FUNCTION_ST=DWELLING UNITS GENERAL_FL=BUILDING STORY 6_SCHG 2 ERV HX</t>
  </si>
  <si>
    <t>DU_BT=SPACE FUNCTION_ST=DWELLING UNITS GENERAL_FL=BUILDING STORY 6_SCHG 3 ERV HX</t>
  </si>
  <si>
    <t>DU_BT=SPACE FUNCTION_ST=DWELLING UNITS GENERAL_FL=BUILDING STORY 6_SCHG 4 ERV HX</t>
  </si>
  <si>
    <t>DU_BT=SPACE FUNCTION_ST=DWELLING UNITS GENERAL_FL=BUILDING STORY 6_SCHG 5 ERV HX</t>
  </si>
  <si>
    <t>DU_BT=SPACE FUNCTION_ST=DWELLING UNITS GENERAL_FL=BUILDING STORY 6_SCHG 6 ERV HX</t>
  </si>
  <si>
    <t>DU_BT=SPACE FUNCTION_ST=DWELLING UNITS GENERAL_FL=BUILDING STORY 6_SCHG 7 ERV HX</t>
  </si>
  <si>
    <t>DU_BT=SPACE FUNCTION_ST=DWELLING UNITS GENERAL_FL=BUILDING STORY 7_SCHG ERV HX</t>
  </si>
  <si>
    <t>DU_BT=SPACE FUNCTION_ST=DWELLING UNITS GENERAL_FL=BUILDING STORY 7_SCHG 1 ERV HX</t>
  </si>
  <si>
    <t>DU_BT=SPACE FUNCTION_ST=DWELLING UNITS GENERAL_FL=BUILDING STORY 7_SCHG 2 ERV HX</t>
  </si>
  <si>
    <t>DU_BT=SPACE FUNCTION_ST=DWELLING UNITS GENERAL_FL=BUILDING STORY 7_SCHG 3 ERV HX</t>
  </si>
  <si>
    <t>DU_BT=SPACE FUNCTION_ST=DWELLING UNITS GENERAL_FL=BUILDING STORY 7_SCHG 4 ERV HX</t>
  </si>
  <si>
    <t>DU_BT=SPACE FUNCTION_ST=DWELLING UNITS GENERAL_FL=BUILDING STORY 7_SCHG 5 ERV HX</t>
  </si>
  <si>
    <t>DU_BT=SPACE FUNCTION_ST=DWELLING UNITS GENERAL_FL=BUILDING STORY 7_SCHG 6 ERV HX</t>
  </si>
  <si>
    <t>DU_BT=SPACE FUNCTION_ST=DWELLING UNITS GENERAL_FL=BUILDING STORY 7_SCHG 7 ERV HX</t>
  </si>
  <si>
    <t>DU_BT=SPACE FUNCTION_ST=DWELLING UNITS GENERAL_FL=BUILDING STORY 8_SCHG ERV HX</t>
  </si>
  <si>
    <t>DU_BT=SPACE FUNCTION_ST=DWELLING UNITS GENERAL_FL=BUILDING STORY 8_SCHG 1 ERV HX</t>
  </si>
  <si>
    <t>DU_BT=SPACE FUNCTION_ST=DWELLING UNITS GENERAL_FL=BUILDING STORY 8_SCHG 2 ERV HX</t>
  </si>
  <si>
    <t>DU_BT=SPACE FUNCTION_ST=DWELLING UNITS GENERAL_FL=BUILDING STORY 8_SCHG 3 ERV HX</t>
  </si>
  <si>
    <t>DU_BT=SPACE FUNCTION_ST=DWELLING UNITS GENERAL_FL=BUILDING STORY 8_SCHG 4 ERV HX</t>
  </si>
  <si>
    <t>DU_BT=SPACE FUNCTION_ST=DWELLING UNITS GENERAL_FL=BUILDING STORY 8_SCHG 5 ERV HX</t>
  </si>
  <si>
    <t>DU_BT=SPACE FUNCTION_ST=DWELLING UNITS GENERAL_FL=BUILDING STORY 8_SCHG 6 ERV HX</t>
  </si>
  <si>
    <t>DU_BT=SPACE FUNCTION_ST=DWELLING UNITS GENERAL_FL=BUILDING STORY 8_SCHG 7 ERV HX</t>
  </si>
  <si>
    <t>DU_BT=SPACE FUNCTION_ST=DWELLING UNITS GENERAL_FL=BUILDING STORY 9_SCHG ERV HX</t>
  </si>
  <si>
    <t>DU_BT=SPACE FUNCTION_ST=DWELLING UNITS GENERAL_FL=BUILDING STORY 9_SCHG 1 ERV HX</t>
  </si>
  <si>
    <t>DU_BT=SPACE FUNCTION_ST=DWELLING UNITS GENERAL_FL=BUILDING STORY 9_SCHG 2 ERV HX</t>
  </si>
  <si>
    <t>DU_BT=SPACE FUNCTION_ST=DWELLING UNITS GENERAL_FL=BUILDING STORY 9_SCHG 3 ERV HX</t>
  </si>
  <si>
    <t>DU_BT=SPACE FUNCTION_ST=DWELLING UNITS GENERAL_FL=BUILDING STORY 9_SCHG 4 ERV HX</t>
  </si>
  <si>
    <t>DU_BT=SPACE FUNCTION_ST=DWELLING UNITS GENERAL_FL=BUILDING STORY 9_SCHG 5 ERV HX</t>
  </si>
  <si>
    <t>DU_BT=SPACE FUNCTION_ST=DWELLING UNITS GENERAL_FL=BUILDING STORY 9_SCHG 6 ERV HX</t>
  </si>
  <si>
    <t>DU_BT=SPACE FUNCTION_ST=DWELLING UNITS GENERAL_FL=BUILDING STORY 9_SCHG 7 ERV HX</t>
  </si>
  <si>
    <t>WILD_ST=CORRIDOR/TRANSITION AREA OTHER-SCH-G_FL=BUILDING STORY 10_SCH=G ERV HX</t>
  </si>
  <si>
    <t>WILD_ST=CORRIDOR/TRANSITION AREA OTHER-SCH-G_FL=BUILDING STORY 1_SCH=G ERV HX</t>
  </si>
  <si>
    <t>WILD_ST=CORRIDOR/TRANSITION AREA OTHER-SCH-G_FL=BUILDING STORY 2_SCH=G ERV HX</t>
  </si>
  <si>
    <t>WILD_ST=CORRIDOR/TRANSITION AREA OTHER-SCH-G_FL=BUILDING STORY 3_SCH=G ERV HX</t>
  </si>
  <si>
    <t>WILD_ST=CORRIDOR/TRANSITION AREA OTHER-SCH-G_FL=BUILDING STORY 4_SCH=G ERV HX</t>
  </si>
  <si>
    <t>WILD_ST=CORRIDOR/TRANSITION AREA OTHER-SCH-G_FL=BUILDING STORY 5_SCH=G ERV HX</t>
  </si>
  <si>
    <t>WILD_ST=CORRIDOR/TRANSITION AREA OTHER-SCH-G_FL=BUILDING STORY 6_SCH=G ERV HX</t>
  </si>
  <si>
    <t>WILD_ST=CORRIDOR/TRANSITION AREA OTHER-SCH-G_FL=BUILDING STORY 7_SCH=G ERV HX</t>
  </si>
  <si>
    <t>WILD_ST=CORRIDOR/TRANSITION AREA OTHER-SCH-G_FL=BUILDING STORY 8_SCH=G ERV HX</t>
  </si>
  <si>
    <t>WILD_ST=CORRIDOR/TRANSITION AREA OTHER-SCH-G_FL=BUILDING STORY 9_SCH=G ERV HX</t>
  </si>
  <si>
    <t>Name of erv</t>
  </si>
  <si>
    <t>40% reduction</t>
  </si>
  <si>
    <t>Area m2</t>
  </si>
  <si>
    <t>Stories</t>
  </si>
  <si>
    <t>Number of stories</t>
  </si>
  <si>
    <t>floor</t>
  </si>
  <si>
    <t>stories</t>
  </si>
  <si>
    <t>Number of Stories</t>
  </si>
  <si>
    <t>Basement?</t>
  </si>
  <si>
    <t>No</t>
  </si>
  <si>
    <t>Hot water Boiler</t>
  </si>
  <si>
    <t>Fuel</t>
  </si>
  <si>
    <t>User-Specified Nominal Capacity</t>
  </si>
  <si>
    <t>Design Size Design Water Flow Rate</t>
  </si>
  <si>
    <t>Thermal efficiency</t>
  </si>
  <si>
    <t>Hot water pump</t>
  </si>
  <si>
    <t>Pump:VariableSpeed</t>
  </si>
  <si>
    <t>Oil #2</t>
  </si>
  <si>
    <t xml:space="preserve">Oil #2 </t>
  </si>
  <si>
    <t>Coil Type</t>
  </si>
  <si>
    <t>Coil Final Gross Total Capacity [W]</t>
  </si>
  <si>
    <t>Coil Final Reference Air Volume Flow Rate [m3/s]</t>
  </si>
  <si>
    <t>Packaged air conditioner (heating &amp; cooling)</t>
  </si>
  <si>
    <t>COIL:COOLING:DX:SINGLESPEED</t>
  </si>
  <si>
    <t>COIL:HEATING:ELECTRIC</t>
  </si>
  <si>
    <t>Packaged air conditioner (ea unit contains heat &amp; cool coils; use cool coil flowrate as design flowrate)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</si>
</sst>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1" fontId="0" fillId="0" borderId="16" xfId="0" applyNumberFormat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22" fontId="0" fillId="0" borderId="0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wrapText="1"/>
    </xf>
    <xf numFmtId="0" fontId="0" fillId="0" borderId="15" xfId="0" applyBorder="1" applyAlignment="1">
      <alignment horizontal="right" vertical="center" wrapText="1"/>
    </xf>
    <xf numFmtId="0" fontId="0" fillId="0" borderId="0" xfId="0" applyBorder="1"/>
    <xf numFmtId="0" fontId="0" fillId="0" borderId="24" xfId="0" applyBorder="1"/>
    <xf numFmtId="0" fontId="0" fillId="0" borderId="6" xfId="0" applyBorder="1" applyAlignment="1">
      <alignment vertical="center" wrapText="1"/>
    </xf>
    <xf numFmtId="0" fontId="0" fillId="0" borderId="24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27" xfId="0" applyBorder="1" applyAlignment="1">
      <alignment wrapText="1"/>
    </xf>
    <xf numFmtId="0" fontId="0" fillId="0" borderId="28" xfId="0" applyBorder="1"/>
    <xf numFmtId="0" fontId="0" fillId="0" borderId="6" xfId="0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8" xfId="0" applyNumberFormat="1" applyBorder="1" applyAlignment="1">
      <alignment horizontal="center" vertical="center" wrapText="1"/>
    </xf>
    <xf numFmtId="0" fontId="0" fillId="0" borderId="19" xfId="0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0" fontId="0" fillId="0" borderId="23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/>
    </xf>
    <xf numFmtId="0" fontId="0" fillId="0" borderId="24" xfId="0" applyFill="1" applyBorder="1" applyAlignment="1">
      <alignment horizontal="center" vertical="center" wrapText="1"/>
    </xf>
    <xf numFmtId="0" fontId="0" fillId="0" borderId="30" xfId="0" applyBorder="1" applyAlignment="1">
      <alignment horizontal="right" vertical="center" wrapText="1"/>
    </xf>
    <xf numFmtId="0" fontId="0" fillId="0" borderId="3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/>
    <xf numFmtId="0" fontId="0" fillId="0" borderId="32" xfId="0" applyFill="1" applyBorder="1" applyAlignment="1">
      <alignment horizontal="center" vertical="center" wrapText="1"/>
    </xf>
    <xf numFmtId="0" fontId="0" fillId="0" borderId="31" xfId="0" applyBorder="1" applyAlignment="1">
      <alignment horizontal="right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6" xfId="0" applyBorder="1"/>
    <xf numFmtId="0" fontId="2" fillId="0" borderId="25" xfId="0" applyFont="1" applyBorder="1"/>
    <xf numFmtId="9" fontId="1" fillId="0" borderId="26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4" xfId="0" applyBorder="1" applyAlignment="1">
      <alignment wrapText="1"/>
    </xf>
    <xf numFmtId="0" fontId="0" fillId="0" borderId="13" xfId="0" applyBorder="1" applyAlignment="1">
      <alignment horizontal="right" vertical="center" wrapText="1"/>
    </xf>
    <xf numFmtId="0" fontId="0" fillId="0" borderId="16" xfId="0" applyBorder="1" applyAlignment="1">
      <alignment horizontal="righ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4" xfId="0" applyBorder="1" applyAlignment="1">
      <alignment horizontal="righ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0" fontId="0" fillId="0" borderId="36" xfId="0" applyBorder="1" applyAlignment="1">
      <alignment horizontal="right" vertical="center" wrapText="1"/>
    </xf>
    <xf numFmtId="11" fontId="0" fillId="0" borderId="0" xfId="0" applyNumberFormat="1" applyBorder="1" applyAlignment="1">
      <alignment horizontal="right" vertical="center" wrapText="1"/>
    </xf>
    <xf numFmtId="0" fontId="2" fillId="0" borderId="0" xfId="0" applyFont="1"/>
    <xf numFmtId="9" fontId="1" fillId="0" borderId="0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right" vertical="center" wrapText="1"/>
    </xf>
    <xf numFmtId="0" fontId="0" fillId="0" borderId="22" xfId="0" applyBorder="1" applyAlignment="1">
      <alignment horizontal="right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9" fontId="0" fillId="0" borderId="24" xfId="0" applyNumberFormat="1" applyBorder="1" applyAlignment="1">
      <alignment horizontal="center" vertical="center"/>
    </xf>
    <xf numFmtId="0" fontId="0" fillId="0" borderId="25" xfId="0" applyBorder="1"/>
    <xf numFmtId="1" fontId="0" fillId="0" borderId="26" xfId="0" applyNumberForma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0" fillId="0" borderId="3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zoomScale="85" zoomScaleNormal="85" workbookViewId="0">
      <selection activeCell="E26" sqref="E26:K31"/>
    </sheetView>
  </sheetViews>
  <sheetFormatPr defaultRowHeight="15" x14ac:dyDescent="0.25"/>
  <cols>
    <col min="1" max="1" width="27.140625" style="7" customWidth="1"/>
    <col min="2" max="2" width="23.140625" style="7" bestFit="1" customWidth="1"/>
    <col min="3" max="3" width="44.28515625" style="7" customWidth="1"/>
    <col min="4" max="4" width="14.5703125" style="7" bestFit="1" customWidth="1"/>
    <col min="5" max="5" width="12.5703125" style="7" bestFit="1" customWidth="1"/>
    <col min="6" max="6" width="10.85546875" style="7" bestFit="1" customWidth="1"/>
    <col min="7" max="7" width="19.140625" style="7" bestFit="1" customWidth="1"/>
    <col min="8" max="8" width="12.140625" style="7" bestFit="1" customWidth="1"/>
    <col min="9" max="9" width="19.42578125" style="7" bestFit="1" customWidth="1"/>
    <col min="10" max="10" width="8.5703125" style="7" bestFit="1" customWidth="1"/>
    <col min="11" max="14" width="9.140625" style="7"/>
    <col min="15" max="15" width="17.5703125" style="7" bestFit="1" customWidth="1"/>
    <col min="16" max="16384" width="9.140625" style="7"/>
  </cols>
  <sheetData>
    <row r="1" spans="1:19" x14ac:dyDescent="0.25">
      <c r="A1" s="129" t="s">
        <v>73</v>
      </c>
      <c r="B1" s="129"/>
      <c r="C1" s="129"/>
      <c r="D1" s="129"/>
    </row>
    <row r="2" spans="1:19" ht="52.5" customHeight="1" x14ac:dyDescent="0.25">
      <c r="A2" s="138" t="s">
        <v>72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</row>
    <row r="3" spans="1:19" ht="54.75" customHeight="1" x14ac:dyDescent="0.25">
      <c r="A3" s="10" t="s">
        <v>28</v>
      </c>
      <c r="B3" s="1" t="s">
        <v>42</v>
      </c>
      <c r="C3" s="11" t="s">
        <v>29</v>
      </c>
      <c r="D3" s="11" t="s">
        <v>30</v>
      </c>
      <c r="E3" s="11" t="s">
        <v>31</v>
      </c>
      <c r="F3" s="12" t="s">
        <v>32</v>
      </c>
      <c r="G3" s="8" t="s">
        <v>119</v>
      </c>
      <c r="H3" s="12" t="s">
        <v>34</v>
      </c>
      <c r="I3" s="10" t="s">
        <v>120</v>
      </c>
      <c r="J3" s="11" t="s">
        <v>37</v>
      </c>
      <c r="K3" s="11" t="s">
        <v>38</v>
      </c>
      <c r="L3" s="11" t="s">
        <v>39</v>
      </c>
      <c r="M3" s="11" t="s">
        <v>40</v>
      </c>
      <c r="N3" s="12" t="s">
        <v>41</v>
      </c>
      <c r="O3" s="20" t="s">
        <v>47</v>
      </c>
    </row>
    <row r="4" spans="1:19" ht="15" customHeight="1" x14ac:dyDescent="0.25">
      <c r="A4" s="13" t="s">
        <v>1</v>
      </c>
      <c r="B4" s="96">
        <v>64137</v>
      </c>
      <c r="C4" s="96">
        <v>2.72</v>
      </c>
      <c r="D4" s="96">
        <v>9.2899999999999991</v>
      </c>
      <c r="E4" s="96">
        <v>9.81</v>
      </c>
      <c r="F4" s="96">
        <v>9.2899999999999991</v>
      </c>
      <c r="G4" s="13" t="s">
        <v>4</v>
      </c>
      <c r="H4" s="18">
        <v>400884</v>
      </c>
      <c r="I4" s="13" t="s">
        <v>3</v>
      </c>
      <c r="J4" s="83">
        <v>0.7</v>
      </c>
      <c r="K4" s="83">
        <v>640</v>
      </c>
      <c r="L4" s="83">
        <v>4.07</v>
      </c>
      <c r="M4" s="83">
        <v>3716.96</v>
      </c>
      <c r="N4" s="14">
        <v>914.29</v>
      </c>
      <c r="O4" s="50">
        <v>1</v>
      </c>
      <c r="Q4" s="22"/>
      <c r="S4" s="22"/>
    </row>
    <row r="5" spans="1:19" ht="15" customHeight="1" x14ac:dyDescent="0.25">
      <c r="A5" s="13" t="s">
        <v>6</v>
      </c>
      <c r="B5" s="96">
        <v>13043.8</v>
      </c>
      <c r="C5" s="96">
        <v>2.68</v>
      </c>
      <c r="D5" s="96">
        <v>9.16</v>
      </c>
      <c r="E5" s="96">
        <v>9.67</v>
      </c>
      <c r="F5" s="96">
        <v>9.17</v>
      </c>
      <c r="G5" s="13" t="s">
        <v>4</v>
      </c>
      <c r="H5" s="18">
        <v>81529.31</v>
      </c>
      <c r="I5" s="13" t="s">
        <v>3</v>
      </c>
      <c r="J5" s="83">
        <v>0.7</v>
      </c>
      <c r="K5" s="83">
        <v>640</v>
      </c>
      <c r="L5" s="83">
        <v>0.83</v>
      </c>
      <c r="M5" s="83">
        <v>755.93</v>
      </c>
      <c r="N5" s="14">
        <v>914.29</v>
      </c>
      <c r="O5" s="50">
        <v>1</v>
      </c>
      <c r="S5" s="22"/>
    </row>
    <row r="6" spans="1:19" ht="15" customHeight="1" x14ac:dyDescent="0.25">
      <c r="A6" s="13" t="s">
        <v>7</v>
      </c>
      <c r="B6" s="96">
        <v>62847.4</v>
      </c>
      <c r="C6" s="96">
        <v>2.72</v>
      </c>
      <c r="D6" s="96">
        <v>9.2799999999999994</v>
      </c>
      <c r="E6" s="96">
        <v>9.8000000000000007</v>
      </c>
      <c r="F6" s="96">
        <v>9.2799999999999994</v>
      </c>
      <c r="G6" s="13" t="s">
        <v>4</v>
      </c>
      <c r="H6" s="18">
        <v>392823</v>
      </c>
      <c r="I6" s="13" t="s">
        <v>3</v>
      </c>
      <c r="J6" s="83">
        <v>0.7</v>
      </c>
      <c r="K6" s="83">
        <v>640</v>
      </c>
      <c r="L6" s="83">
        <v>3.98</v>
      </c>
      <c r="M6" s="83">
        <v>3642.22</v>
      </c>
      <c r="N6" s="14">
        <v>914.29</v>
      </c>
      <c r="O6" s="50">
        <v>1</v>
      </c>
      <c r="Q6" s="22"/>
      <c r="S6" s="22"/>
    </row>
    <row r="7" spans="1:19" ht="15" customHeight="1" x14ac:dyDescent="0.25">
      <c r="A7" s="13" t="s">
        <v>8</v>
      </c>
      <c r="B7" s="96">
        <v>62847.4</v>
      </c>
      <c r="C7" s="96">
        <v>2.5099999999999998</v>
      </c>
      <c r="D7" s="96">
        <v>8.58</v>
      </c>
      <c r="E7" s="96">
        <v>9.06</v>
      </c>
      <c r="F7" s="96">
        <v>8.64</v>
      </c>
      <c r="G7" s="13" t="s">
        <v>4</v>
      </c>
      <c r="H7" s="18">
        <v>392823</v>
      </c>
      <c r="I7" s="13" t="s">
        <v>3</v>
      </c>
      <c r="J7" s="83">
        <v>0.7</v>
      </c>
      <c r="K7" s="83">
        <v>640</v>
      </c>
      <c r="L7" s="83">
        <v>3.98</v>
      </c>
      <c r="M7" s="83">
        <v>3642.22</v>
      </c>
      <c r="N7" s="14">
        <v>914.29</v>
      </c>
      <c r="O7" s="50">
        <v>1</v>
      </c>
      <c r="S7" s="22"/>
    </row>
    <row r="8" spans="1:19" ht="15" customHeight="1" x14ac:dyDescent="0.25">
      <c r="A8" s="13" t="s">
        <v>9</v>
      </c>
      <c r="B8" s="96">
        <v>13043.8</v>
      </c>
      <c r="C8" s="96">
        <v>3.09</v>
      </c>
      <c r="D8" s="96">
        <v>10.55</v>
      </c>
      <c r="E8" s="96">
        <v>11.12</v>
      </c>
      <c r="F8" s="96">
        <v>10.4</v>
      </c>
      <c r="G8" s="13" t="s">
        <v>4</v>
      </c>
      <c r="H8" s="18">
        <v>81529.31</v>
      </c>
      <c r="I8" s="13" t="s">
        <v>3</v>
      </c>
      <c r="J8" s="83">
        <v>0.7</v>
      </c>
      <c r="K8" s="83">
        <v>640</v>
      </c>
      <c r="L8" s="83">
        <v>0.83</v>
      </c>
      <c r="M8" s="83">
        <v>755.93</v>
      </c>
      <c r="N8" s="14">
        <v>914.29</v>
      </c>
      <c r="O8" s="50">
        <v>1</v>
      </c>
      <c r="Q8" s="22"/>
      <c r="S8" s="22"/>
    </row>
    <row r="9" spans="1:19" ht="15" customHeight="1" x14ac:dyDescent="0.25">
      <c r="A9" s="13" t="s">
        <v>10</v>
      </c>
      <c r="B9" s="96">
        <v>13043.8</v>
      </c>
      <c r="C9" s="96">
        <v>3.09</v>
      </c>
      <c r="D9" s="96">
        <v>10.55</v>
      </c>
      <c r="E9" s="96">
        <v>11.12</v>
      </c>
      <c r="F9" s="96">
        <v>10.4</v>
      </c>
      <c r="G9" s="13" t="s">
        <v>4</v>
      </c>
      <c r="H9" s="18">
        <v>81529.31</v>
      </c>
      <c r="I9" s="13" t="s">
        <v>3</v>
      </c>
      <c r="J9" s="83">
        <v>0.7</v>
      </c>
      <c r="K9" s="83">
        <v>640</v>
      </c>
      <c r="L9" s="83">
        <v>0.83</v>
      </c>
      <c r="M9" s="83">
        <v>755.93</v>
      </c>
      <c r="N9" s="14">
        <v>914.29</v>
      </c>
      <c r="O9" s="50">
        <v>1</v>
      </c>
      <c r="S9" s="22"/>
    </row>
    <row r="10" spans="1:19" ht="15" customHeight="1" x14ac:dyDescent="0.25">
      <c r="A10" s="13" t="s">
        <v>11</v>
      </c>
      <c r="B10" s="96">
        <v>62847.4</v>
      </c>
      <c r="C10" s="96">
        <v>2.5499999999999998</v>
      </c>
      <c r="D10" s="96">
        <v>8.6999999999999993</v>
      </c>
      <c r="E10" s="96">
        <v>9.19</v>
      </c>
      <c r="F10" s="96">
        <v>8.75</v>
      </c>
      <c r="G10" s="13" t="s">
        <v>4</v>
      </c>
      <c r="H10" s="18">
        <v>392823</v>
      </c>
      <c r="I10" s="13" t="s">
        <v>3</v>
      </c>
      <c r="J10" s="83">
        <v>0.7</v>
      </c>
      <c r="K10" s="83">
        <v>640</v>
      </c>
      <c r="L10" s="83">
        <v>3.98</v>
      </c>
      <c r="M10" s="83">
        <v>3642.22</v>
      </c>
      <c r="N10" s="14">
        <v>914.29</v>
      </c>
      <c r="O10" s="50">
        <v>1</v>
      </c>
      <c r="Q10" s="22"/>
      <c r="S10" s="22"/>
    </row>
    <row r="11" spans="1:19" ht="15" customHeight="1" x14ac:dyDescent="0.25">
      <c r="A11" s="13" t="s">
        <v>12</v>
      </c>
      <c r="B11" s="96">
        <v>62847.4</v>
      </c>
      <c r="C11" s="96">
        <v>2.72</v>
      </c>
      <c r="D11" s="96">
        <v>9.2799999999999994</v>
      </c>
      <c r="E11" s="96">
        <v>9.8000000000000007</v>
      </c>
      <c r="F11" s="96">
        <v>9.2799999999999994</v>
      </c>
      <c r="G11" s="13" t="s">
        <v>4</v>
      </c>
      <c r="H11" s="18">
        <v>392823</v>
      </c>
      <c r="I11" s="13" t="s">
        <v>3</v>
      </c>
      <c r="J11" s="83">
        <v>0.7</v>
      </c>
      <c r="K11" s="83">
        <v>640</v>
      </c>
      <c r="L11" s="83">
        <v>3.98</v>
      </c>
      <c r="M11" s="83">
        <v>3642.22</v>
      </c>
      <c r="N11" s="14">
        <v>914.29</v>
      </c>
      <c r="O11" s="50">
        <v>1</v>
      </c>
      <c r="S11" s="22"/>
    </row>
    <row r="12" spans="1:19" ht="15" customHeight="1" x14ac:dyDescent="0.25">
      <c r="A12" s="13" t="s">
        <v>13</v>
      </c>
      <c r="B12" s="96">
        <v>13043.8</v>
      </c>
      <c r="C12" s="96">
        <v>2.69</v>
      </c>
      <c r="D12" s="96">
        <v>9.18</v>
      </c>
      <c r="E12" s="96">
        <v>9.69</v>
      </c>
      <c r="F12" s="96">
        <v>9.19</v>
      </c>
      <c r="G12" s="13" t="s">
        <v>4</v>
      </c>
      <c r="H12" s="18">
        <v>81529.31</v>
      </c>
      <c r="I12" s="13" t="s">
        <v>3</v>
      </c>
      <c r="J12" s="83">
        <v>0.7</v>
      </c>
      <c r="K12" s="83">
        <v>640</v>
      </c>
      <c r="L12" s="83">
        <v>0.83</v>
      </c>
      <c r="M12" s="83">
        <v>755.93</v>
      </c>
      <c r="N12" s="14">
        <v>914.29</v>
      </c>
      <c r="O12" s="50">
        <v>1</v>
      </c>
      <c r="Q12" s="22"/>
      <c r="S12" s="22"/>
    </row>
    <row r="13" spans="1:19" ht="15" customHeight="1" x14ac:dyDescent="0.25">
      <c r="A13" s="13" t="s">
        <v>14</v>
      </c>
      <c r="B13" s="96">
        <v>15502.9</v>
      </c>
      <c r="C13" s="96">
        <v>2.69</v>
      </c>
      <c r="D13" s="96">
        <v>9.17</v>
      </c>
      <c r="E13" s="96">
        <v>9.67</v>
      </c>
      <c r="F13" s="96">
        <v>9.17</v>
      </c>
      <c r="G13" s="13" t="s">
        <v>4</v>
      </c>
      <c r="H13" s="18">
        <v>96899.83</v>
      </c>
      <c r="I13" s="13" t="s">
        <v>3</v>
      </c>
      <c r="J13" s="83">
        <v>0.7</v>
      </c>
      <c r="K13" s="83">
        <v>640</v>
      </c>
      <c r="L13" s="83">
        <v>0.98</v>
      </c>
      <c r="M13" s="83">
        <v>898.45</v>
      </c>
      <c r="N13" s="14">
        <v>914.29</v>
      </c>
      <c r="O13" s="50">
        <v>1</v>
      </c>
      <c r="S13" s="22"/>
    </row>
    <row r="14" spans="1:19" ht="15" customHeight="1" x14ac:dyDescent="0.25">
      <c r="A14" s="13" t="s">
        <v>15</v>
      </c>
      <c r="B14" s="96">
        <v>4674</v>
      </c>
      <c r="C14" s="96">
        <v>3.09</v>
      </c>
      <c r="D14" s="96">
        <v>10.55</v>
      </c>
      <c r="E14" s="96">
        <v>11.12</v>
      </c>
      <c r="F14" s="96">
        <v>10.4</v>
      </c>
      <c r="G14" s="13" t="s">
        <v>4</v>
      </c>
      <c r="H14" s="18">
        <v>29214.22</v>
      </c>
      <c r="I14" s="13" t="s">
        <v>3</v>
      </c>
      <c r="J14" s="83">
        <v>0.7</v>
      </c>
      <c r="K14" s="83">
        <v>640</v>
      </c>
      <c r="L14" s="83">
        <v>0.3</v>
      </c>
      <c r="M14" s="83">
        <v>270.87</v>
      </c>
      <c r="N14" s="14">
        <v>914.29</v>
      </c>
      <c r="O14" s="50">
        <v>1</v>
      </c>
      <c r="Q14" s="22"/>
      <c r="S14" s="22"/>
    </row>
    <row r="15" spans="1:19" ht="15" customHeight="1" x14ac:dyDescent="0.25">
      <c r="A15" s="13" t="s">
        <v>16</v>
      </c>
      <c r="B15" s="96">
        <v>47508.9</v>
      </c>
      <c r="C15" s="96">
        <v>2.5299999999999998</v>
      </c>
      <c r="D15" s="96">
        <v>8.6199999999999992</v>
      </c>
      <c r="E15" s="96">
        <v>9.11</v>
      </c>
      <c r="F15" s="96">
        <v>8.68</v>
      </c>
      <c r="G15" s="13" t="s">
        <v>4</v>
      </c>
      <c r="H15" s="18">
        <v>296951.09999999998</v>
      </c>
      <c r="I15" s="13" t="s">
        <v>3</v>
      </c>
      <c r="J15" s="83">
        <v>0.7</v>
      </c>
      <c r="K15" s="83">
        <v>640</v>
      </c>
      <c r="L15" s="83">
        <v>3.01</v>
      </c>
      <c r="M15" s="83">
        <v>2753.3</v>
      </c>
      <c r="N15" s="14">
        <v>914.29</v>
      </c>
      <c r="O15" s="50">
        <v>1</v>
      </c>
      <c r="S15" s="22"/>
    </row>
    <row r="16" spans="1:19" ht="15" customHeight="1" x14ac:dyDescent="0.25">
      <c r="A16" s="13" t="s">
        <v>17</v>
      </c>
      <c r="B16" s="96">
        <v>40505.1</v>
      </c>
      <c r="C16" s="96">
        <v>2.56</v>
      </c>
      <c r="D16" s="96">
        <v>8.73</v>
      </c>
      <c r="E16" s="96">
        <v>9.2200000000000006</v>
      </c>
      <c r="F16" s="96">
        <v>8.7899999999999991</v>
      </c>
      <c r="G16" s="13" t="s">
        <v>4</v>
      </c>
      <c r="H16" s="18">
        <v>205137.8</v>
      </c>
      <c r="I16" s="13" t="s">
        <v>3</v>
      </c>
      <c r="J16" s="83">
        <v>0.7</v>
      </c>
      <c r="K16" s="83">
        <v>640</v>
      </c>
      <c r="L16" s="83">
        <v>2.57</v>
      </c>
      <c r="M16" s="83">
        <v>2347.41</v>
      </c>
      <c r="N16" s="14">
        <v>914.29</v>
      </c>
      <c r="O16" s="50">
        <v>1</v>
      </c>
      <c r="Q16" s="22"/>
      <c r="S16" s="22"/>
    </row>
    <row r="17" spans="1:19" ht="15" customHeight="1" x14ac:dyDescent="0.25">
      <c r="A17" s="13" t="s">
        <v>18</v>
      </c>
      <c r="B17" s="96">
        <v>11444.5</v>
      </c>
      <c r="C17" s="96">
        <v>2.7</v>
      </c>
      <c r="D17" s="96">
        <v>9.2100000000000009</v>
      </c>
      <c r="E17" s="96">
        <v>9.7200000000000006</v>
      </c>
      <c r="F17" s="96">
        <v>9.2200000000000006</v>
      </c>
      <c r="G17" s="13" t="s">
        <v>4</v>
      </c>
      <c r="H17" s="18">
        <v>71532.759999999995</v>
      </c>
      <c r="I17" s="13" t="s">
        <v>3</v>
      </c>
      <c r="J17" s="83">
        <v>0.7</v>
      </c>
      <c r="K17" s="83">
        <v>640</v>
      </c>
      <c r="L17" s="83">
        <v>0.73</v>
      </c>
      <c r="M17" s="83">
        <v>663.24</v>
      </c>
      <c r="N17" s="14">
        <v>914.29</v>
      </c>
      <c r="O17" s="50">
        <v>1</v>
      </c>
      <c r="S17" s="22"/>
    </row>
    <row r="18" spans="1:19" ht="15" customHeight="1" x14ac:dyDescent="0.25">
      <c r="A18" s="13" t="s">
        <v>19</v>
      </c>
      <c r="B18" s="96">
        <v>13632.4</v>
      </c>
      <c r="C18" s="96">
        <v>3.09</v>
      </c>
      <c r="D18" s="96">
        <v>10.55</v>
      </c>
      <c r="E18" s="96">
        <v>11.12</v>
      </c>
      <c r="F18" s="96">
        <v>10.4</v>
      </c>
      <c r="G18" s="13" t="s">
        <v>4</v>
      </c>
      <c r="H18" s="18">
        <v>85208.14</v>
      </c>
      <c r="I18" s="13" t="s">
        <v>3</v>
      </c>
      <c r="J18" s="83">
        <v>0.7</v>
      </c>
      <c r="K18" s="83">
        <v>640</v>
      </c>
      <c r="L18" s="83">
        <v>0.86</v>
      </c>
      <c r="M18" s="83">
        <v>790.04</v>
      </c>
      <c r="N18" s="14">
        <v>914.29</v>
      </c>
      <c r="O18" s="50">
        <v>1</v>
      </c>
      <c r="Q18" s="22"/>
      <c r="S18" s="22"/>
    </row>
    <row r="19" spans="1:19" ht="15" customHeight="1" x14ac:dyDescent="0.25">
      <c r="A19" s="13" t="s">
        <v>21</v>
      </c>
      <c r="B19" s="96">
        <v>13632.4</v>
      </c>
      <c r="C19" s="96">
        <v>3.09</v>
      </c>
      <c r="D19" s="96">
        <v>10.55</v>
      </c>
      <c r="E19" s="96">
        <v>11.12</v>
      </c>
      <c r="F19" s="96">
        <v>10.4</v>
      </c>
      <c r="G19" s="13" t="s">
        <v>4</v>
      </c>
      <c r="H19" s="18">
        <v>85208.14</v>
      </c>
      <c r="I19" s="13" t="s">
        <v>3</v>
      </c>
      <c r="J19" s="83">
        <v>0.7</v>
      </c>
      <c r="K19" s="83">
        <v>640</v>
      </c>
      <c r="L19" s="83">
        <v>0.86</v>
      </c>
      <c r="M19" s="83">
        <v>790.04</v>
      </c>
      <c r="N19" s="14">
        <v>914.29</v>
      </c>
      <c r="O19" s="50">
        <v>1</v>
      </c>
      <c r="S19" s="22"/>
    </row>
    <row r="20" spans="1:19" ht="15" customHeight="1" x14ac:dyDescent="0.25">
      <c r="A20" s="13" t="s">
        <v>22</v>
      </c>
      <c r="B20" s="96">
        <v>8148.7</v>
      </c>
      <c r="C20" s="96">
        <v>2.69</v>
      </c>
      <c r="D20" s="96">
        <v>9.18</v>
      </c>
      <c r="E20" s="96">
        <v>9.69</v>
      </c>
      <c r="F20" s="96">
        <v>9.18</v>
      </c>
      <c r="G20" s="13" t="s">
        <v>4</v>
      </c>
      <c r="H20" s="18">
        <v>29380.95</v>
      </c>
      <c r="I20" s="13" t="s">
        <v>3</v>
      </c>
      <c r="J20" s="83">
        <v>0.7</v>
      </c>
      <c r="K20" s="83">
        <v>640</v>
      </c>
      <c r="L20" s="83">
        <v>0.52</v>
      </c>
      <c r="M20" s="83">
        <v>472.24</v>
      </c>
      <c r="N20" s="14">
        <v>914.29</v>
      </c>
      <c r="O20" s="50">
        <v>1</v>
      </c>
      <c r="Q20" s="22"/>
      <c r="S20" s="22"/>
    </row>
    <row r="21" spans="1:19" ht="15" customHeight="1" x14ac:dyDescent="0.25">
      <c r="A21" s="13" t="s">
        <v>23</v>
      </c>
      <c r="B21" s="96">
        <v>10243.5</v>
      </c>
      <c r="C21" s="96">
        <v>2.7</v>
      </c>
      <c r="D21" s="96">
        <v>9.2200000000000006</v>
      </c>
      <c r="E21" s="96">
        <v>9.73</v>
      </c>
      <c r="F21" s="96">
        <v>9.2200000000000006</v>
      </c>
      <c r="G21" s="13" t="s">
        <v>4</v>
      </c>
      <c r="H21" s="18">
        <v>32683.1</v>
      </c>
      <c r="I21" s="13" t="s">
        <v>3</v>
      </c>
      <c r="J21" s="83">
        <v>0.7</v>
      </c>
      <c r="K21" s="83">
        <v>640</v>
      </c>
      <c r="L21" s="83">
        <v>0.65</v>
      </c>
      <c r="M21" s="83">
        <v>593.64</v>
      </c>
      <c r="N21" s="14">
        <v>914.29</v>
      </c>
      <c r="O21" s="50">
        <v>1</v>
      </c>
      <c r="S21" s="22"/>
    </row>
    <row r="22" spans="1:19" ht="15" customHeight="1" x14ac:dyDescent="0.25">
      <c r="A22" s="13" t="s">
        <v>24</v>
      </c>
      <c r="B22" s="96">
        <v>5413.7</v>
      </c>
      <c r="C22" s="96">
        <v>3.09</v>
      </c>
      <c r="D22" s="96">
        <v>10.55</v>
      </c>
      <c r="E22" s="96">
        <v>11.12</v>
      </c>
      <c r="F22" s="96">
        <v>10.4</v>
      </c>
      <c r="G22" s="13" t="s">
        <v>4</v>
      </c>
      <c r="H22" s="18">
        <v>17971.45</v>
      </c>
      <c r="I22" s="13" t="s">
        <v>3</v>
      </c>
      <c r="J22" s="83">
        <v>0.7</v>
      </c>
      <c r="K22" s="83">
        <v>640</v>
      </c>
      <c r="L22" s="83">
        <v>0.34</v>
      </c>
      <c r="M22" s="83">
        <v>313.74</v>
      </c>
      <c r="N22" s="14">
        <v>914.29</v>
      </c>
      <c r="O22" s="50">
        <v>2</v>
      </c>
      <c r="Q22" s="22"/>
      <c r="S22" s="22"/>
    </row>
    <row r="23" spans="1:19" ht="15" customHeight="1" x14ac:dyDescent="0.25">
      <c r="A23" s="15" t="s">
        <v>26</v>
      </c>
      <c r="B23" s="96">
        <v>54576.4</v>
      </c>
      <c r="C23" s="96">
        <v>2.57</v>
      </c>
      <c r="D23" s="96">
        <v>8.76</v>
      </c>
      <c r="E23" s="96">
        <v>9.25</v>
      </c>
      <c r="F23" s="96">
        <v>8.81</v>
      </c>
      <c r="G23" s="15" t="s">
        <v>4</v>
      </c>
      <c r="H23" s="19">
        <v>195782.8</v>
      </c>
      <c r="I23" s="15" t="s">
        <v>3</v>
      </c>
      <c r="J23" s="16">
        <v>0.7</v>
      </c>
      <c r="K23" s="16">
        <v>640</v>
      </c>
      <c r="L23" s="16">
        <v>3.46</v>
      </c>
      <c r="M23" s="16">
        <v>3162.89</v>
      </c>
      <c r="N23" s="17">
        <v>914.29</v>
      </c>
      <c r="O23" s="51">
        <v>6</v>
      </c>
      <c r="S23" s="22"/>
    </row>
    <row r="24" spans="1:19" ht="15" customHeight="1" x14ac:dyDescent="0.25">
      <c r="B24" s="25"/>
      <c r="H24" s="9"/>
      <c r="O24" s="48"/>
      <c r="S24" s="22"/>
    </row>
    <row r="25" spans="1:19" ht="15" customHeight="1" thickBot="1" x14ac:dyDescent="0.3">
      <c r="B25" s="25"/>
      <c r="H25" s="9"/>
      <c r="O25" s="48"/>
      <c r="S25" s="22"/>
    </row>
    <row r="26" spans="1:19" ht="53.25" customHeight="1" x14ac:dyDescent="0.25">
      <c r="A26" s="130" t="s">
        <v>163</v>
      </c>
      <c r="B26" s="131"/>
      <c r="C26" s="132"/>
      <c r="E26" s="130" t="s">
        <v>273</v>
      </c>
      <c r="F26" s="131"/>
      <c r="G26" s="131"/>
      <c r="H26" s="106"/>
      <c r="I26" s="8"/>
      <c r="J26" s="8"/>
      <c r="K26" s="8"/>
      <c r="O26" s="48"/>
      <c r="S26" s="22"/>
    </row>
    <row r="27" spans="1:19" ht="36" customHeight="1" x14ac:dyDescent="0.25">
      <c r="A27" s="49"/>
      <c r="B27" s="79" t="s">
        <v>161</v>
      </c>
      <c r="C27" s="80" t="s">
        <v>162</v>
      </c>
      <c r="E27" s="120" t="s">
        <v>274</v>
      </c>
      <c r="F27" s="26" t="s">
        <v>275</v>
      </c>
      <c r="G27" s="26" t="s">
        <v>276</v>
      </c>
      <c r="H27" s="119" t="s">
        <v>277</v>
      </c>
      <c r="I27" s="8"/>
      <c r="J27" s="8"/>
      <c r="K27" s="8"/>
      <c r="O27" s="48"/>
      <c r="S27" s="22"/>
    </row>
    <row r="28" spans="1:19" ht="15" customHeight="1" thickBot="1" x14ac:dyDescent="0.3">
      <c r="A28" s="2" t="s">
        <v>78</v>
      </c>
      <c r="B28" s="79">
        <v>3.4099999999999999E-4</v>
      </c>
      <c r="C28" s="80">
        <v>694.63</v>
      </c>
      <c r="E28" s="120" t="s">
        <v>280</v>
      </c>
      <c r="F28" s="83">
        <v>595602.81000000006</v>
      </c>
      <c r="G28" s="28">
        <v>5.6870000000000002E-3</v>
      </c>
      <c r="H28" s="123">
        <v>0.96</v>
      </c>
      <c r="I28" s="8"/>
      <c r="J28" s="8"/>
      <c r="K28" s="8"/>
      <c r="O28" s="48"/>
      <c r="S28" s="22"/>
    </row>
    <row r="29" spans="1:19" ht="15" customHeight="1" x14ac:dyDescent="0.25">
      <c r="A29" s="2" t="s">
        <v>79</v>
      </c>
      <c r="B29" s="79">
        <v>1.05E-4</v>
      </c>
      <c r="C29" s="80">
        <v>214.52</v>
      </c>
      <c r="E29" s="130" t="s">
        <v>278</v>
      </c>
      <c r="F29" s="131"/>
      <c r="G29" s="131"/>
      <c r="H29" s="131"/>
      <c r="I29" s="131"/>
      <c r="J29" s="131"/>
      <c r="K29" s="132"/>
      <c r="O29" s="48"/>
      <c r="S29" s="22"/>
    </row>
    <row r="30" spans="1:19" ht="15" customHeight="1" x14ac:dyDescent="0.25">
      <c r="A30" s="2" t="s">
        <v>80</v>
      </c>
      <c r="B30" s="79">
        <v>3.4000000000000002E-4</v>
      </c>
      <c r="C30" s="80">
        <v>690.33</v>
      </c>
      <c r="E30" s="52" t="s">
        <v>33</v>
      </c>
      <c r="F30" s="25" t="s">
        <v>58</v>
      </c>
      <c r="G30" s="25" t="s">
        <v>59</v>
      </c>
      <c r="H30" s="25" t="s">
        <v>60</v>
      </c>
      <c r="I30" s="25" t="s">
        <v>61</v>
      </c>
      <c r="J30" s="25" t="s">
        <v>62</v>
      </c>
      <c r="K30" s="31" t="s">
        <v>63</v>
      </c>
      <c r="O30" s="48"/>
      <c r="S30" s="22"/>
    </row>
    <row r="31" spans="1:19" ht="15" customHeight="1" thickBot="1" x14ac:dyDescent="0.3">
      <c r="A31" s="2" t="s">
        <v>81</v>
      </c>
      <c r="B31" s="79">
        <v>3.3799999999999998E-4</v>
      </c>
      <c r="C31" s="80">
        <v>687.83</v>
      </c>
      <c r="E31" s="124" t="s">
        <v>279</v>
      </c>
      <c r="F31" s="84" t="s">
        <v>66</v>
      </c>
      <c r="G31" s="84">
        <v>179352</v>
      </c>
      <c r="H31" s="125">
        <v>5.6870000000000002E-3</v>
      </c>
      <c r="I31" s="84">
        <v>1711.55</v>
      </c>
      <c r="J31" s="84">
        <v>300959.99</v>
      </c>
      <c r="K31" s="118">
        <v>0.9</v>
      </c>
      <c r="O31" s="48"/>
      <c r="S31" s="22"/>
    </row>
    <row r="32" spans="1:19" ht="15" customHeight="1" x14ac:dyDescent="0.25">
      <c r="A32" s="2" t="s">
        <v>82</v>
      </c>
      <c r="B32" s="79">
        <v>1.06E-4</v>
      </c>
      <c r="C32" s="80">
        <v>214.91</v>
      </c>
      <c r="H32" s="9"/>
      <c r="O32" s="48"/>
      <c r="S32" s="22"/>
    </row>
    <row r="33" spans="1:19" ht="15" customHeight="1" x14ac:dyDescent="0.25">
      <c r="A33" s="2" t="s">
        <v>83</v>
      </c>
      <c r="B33" s="79">
        <v>1.3300000000000001E-4</v>
      </c>
      <c r="C33" s="80">
        <v>270.63</v>
      </c>
      <c r="H33" s="9"/>
      <c r="O33" s="48"/>
      <c r="S33" s="22"/>
    </row>
    <row r="34" spans="1:19" ht="15" customHeight="1" x14ac:dyDescent="0.25">
      <c r="A34" s="2" t="s">
        <v>84</v>
      </c>
      <c r="B34" s="79">
        <v>4.6799999999999999E-4</v>
      </c>
      <c r="C34" s="80">
        <v>954.47</v>
      </c>
      <c r="H34" s="9"/>
      <c r="O34" s="48"/>
      <c r="S34" s="22"/>
    </row>
    <row r="35" spans="1:19" ht="15" customHeight="1" x14ac:dyDescent="0.25">
      <c r="A35" s="2" t="s">
        <v>85</v>
      </c>
      <c r="B35" s="79">
        <v>4.6900000000000002E-4</v>
      </c>
      <c r="C35" s="80">
        <v>956.32</v>
      </c>
      <c r="H35" s="9"/>
      <c r="O35" s="48"/>
      <c r="S35" s="22"/>
    </row>
    <row r="36" spans="1:19" ht="15" customHeight="1" x14ac:dyDescent="0.25">
      <c r="A36" s="2" t="s">
        <v>86</v>
      </c>
      <c r="B36" s="79">
        <v>1.3300000000000001E-4</v>
      </c>
      <c r="C36" s="80">
        <v>270.35000000000002</v>
      </c>
      <c r="H36" s="9"/>
      <c r="O36" s="48"/>
      <c r="S36" s="22"/>
    </row>
    <row r="37" spans="1:19" ht="15" customHeight="1" x14ac:dyDescent="0.25">
      <c r="A37" s="2" t="s">
        <v>87</v>
      </c>
      <c r="B37" s="79">
        <v>1.4200000000000001E-4</v>
      </c>
      <c r="C37" s="80">
        <v>289.2</v>
      </c>
      <c r="H37" s="9"/>
      <c r="O37" s="48"/>
      <c r="S37" s="22"/>
    </row>
    <row r="38" spans="1:19" ht="15" customHeight="1" x14ac:dyDescent="0.25">
      <c r="A38" s="2" t="s">
        <v>88</v>
      </c>
      <c r="B38" s="79">
        <v>3.8999999999999999E-5</v>
      </c>
      <c r="C38" s="80">
        <v>78.66</v>
      </c>
      <c r="H38" s="9"/>
      <c r="O38" s="48"/>
      <c r="S38" s="22"/>
    </row>
    <row r="39" spans="1:19" ht="15" customHeight="1" x14ac:dyDescent="0.25">
      <c r="A39" s="2" t="s">
        <v>89</v>
      </c>
      <c r="B39" s="79">
        <v>5.0600000000000005E-4</v>
      </c>
      <c r="C39" s="80">
        <v>1028.83</v>
      </c>
      <c r="H39" s="9"/>
      <c r="O39" s="48"/>
      <c r="S39" s="22"/>
    </row>
    <row r="40" spans="1:19" ht="15" customHeight="1" x14ac:dyDescent="0.25">
      <c r="A40" s="2" t="s">
        <v>90</v>
      </c>
      <c r="B40" s="79">
        <v>4.66E-4</v>
      </c>
      <c r="C40" s="80">
        <v>948.43</v>
      </c>
      <c r="H40" s="9"/>
      <c r="O40" s="48"/>
      <c r="S40" s="22"/>
    </row>
    <row r="41" spans="1:19" ht="15" customHeight="1" x14ac:dyDescent="0.25">
      <c r="A41" s="2" t="s">
        <v>91</v>
      </c>
      <c r="B41" s="79">
        <v>2.3499999999999999E-4</v>
      </c>
      <c r="C41" s="80">
        <v>478.79</v>
      </c>
      <c r="H41" s="9"/>
      <c r="O41" s="48"/>
      <c r="S41" s="22"/>
    </row>
    <row r="42" spans="1:19" ht="15" customHeight="1" x14ac:dyDescent="0.25">
      <c r="A42" s="2" t="s">
        <v>92</v>
      </c>
      <c r="B42" s="79">
        <v>4.8000000000000001E-5</v>
      </c>
      <c r="C42" s="80">
        <v>98.35</v>
      </c>
      <c r="H42" s="9"/>
      <c r="O42" s="48"/>
      <c r="S42" s="22"/>
    </row>
    <row r="43" spans="1:19" ht="15" customHeight="1" x14ac:dyDescent="0.25">
      <c r="A43" s="2" t="s">
        <v>93</v>
      </c>
      <c r="B43" s="79">
        <v>6.3999999999999997E-5</v>
      </c>
      <c r="C43" s="80">
        <v>130.6</v>
      </c>
      <c r="H43" s="9"/>
      <c r="O43" s="48"/>
      <c r="S43" s="22"/>
    </row>
    <row r="44" spans="1:19" ht="15" customHeight="1" x14ac:dyDescent="0.25">
      <c r="A44" s="2" t="s">
        <v>94</v>
      </c>
      <c r="B44" s="79">
        <v>1.2899999999999999E-4</v>
      </c>
      <c r="C44" s="80">
        <v>262.91000000000003</v>
      </c>
      <c r="H44" s="9"/>
      <c r="O44" s="48"/>
      <c r="S44" s="22"/>
    </row>
    <row r="45" spans="1:19" ht="15" customHeight="1" x14ac:dyDescent="0.25">
      <c r="A45" s="2" t="s">
        <v>95</v>
      </c>
      <c r="B45" s="79">
        <v>1.7000000000000001E-4</v>
      </c>
      <c r="C45" s="80">
        <v>346.91</v>
      </c>
      <c r="H45" s="9"/>
      <c r="O45" s="48"/>
      <c r="S45" s="22"/>
    </row>
    <row r="46" spans="1:19" ht="15" customHeight="1" x14ac:dyDescent="0.25">
      <c r="A46" s="2" t="s">
        <v>96</v>
      </c>
      <c r="B46" s="79">
        <v>5.8E-5</v>
      </c>
      <c r="C46" s="80">
        <v>117.63</v>
      </c>
      <c r="H46" s="9"/>
      <c r="O46" s="48"/>
      <c r="S46" s="22"/>
    </row>
    <row r="47" spans="1:19" ht="15" customHeight="1" x14ac:dyDescent="0.25">
      <c r="A47" s="2" t="s">
        <v>97</v>
      </c>
      <c r="B47" s="79">
        <v>7.2999999999999999E-5</v>
      </c>
      <c r="C47" s="80">
        <v>149.59</v>
      </c>
      <c r="H47" s="9"/>
      <c r="O47" s="48"/>
      <c r="S47" s="22"/>
    </row>
    <row r="48" spans="1:19" ht="15" customHeight="1" x14ac:dyDescent="0.25">
      <c r="A48" s="2" t="s">
        <v>98</v>
      </c>
      <c r="B48" s="79">
        <v>2.3499999999999999E-4</v>
      </c>
      <c r="C48" s="80">
        <v>479.33</v>
      </c>
      <c r="H48" s="9"/>
      <c r="O48" s="48"/>
      <c r="S48" s="22"/>
    </row>
    <row r="49" spans="1:19" ht="15" customHeight="1" x14ac:dyDescent="0.25">
      <c r="A49" s="2" t="s">
        <v>99</v>
      </c>
      <c r="B49" s="79">
        <v>2.33E-4</v>
      </c>
      <c r="C49" s="80">
        <v>474.79</v>
      </c>
      <c r="H49" s="9"/>
      <c r="O49" s="48"/>
      <c r="S49" s="22"/>
    </row>
    <row r="50" spans="1:19" ht="15" customHeight="1" x14ac:dyDescent="0.25">
      <c r="A50" s="2" t="s">
        <v>100</v>
      </c>
      <c r="B50" s="79">
        <v>3.1799999999999998E-4</v>
      </c>
      <c r="C50" s="80">
        <v>648.27</v>
      </c>
      <c r="H50" s="9"/>
      <c r="O50" s="48"/>
      <c r="S50" s="22"/>
    </row>
    <row r="51" spans="1:19" ht="15" customHeight="1" x14ac:dyDescent="0.25">
      <c r="A51" s="2" t="s">
        <v>101</v>
      </c>
      <c r="B51" s="79">
        <v>3.5300000000000002E-4</v>
      </c>
      <c r="C51" s="80">
        <v>720.85</v>
      </c>
      <c r="H51" s="9"/>
      <c r="O51" s="48"/>
      <c r="S51" s="22"/>
    </row>
    <row r="52" spans="1:19" ht="15" customHeight="1" x14ac:dyDescent="0.25">
      <c r="A52" s="2" t="s">
        <v>102</v>
      </c>
      <c r="B52" s="79">
        <v>7.7999999999999999E-5</v>
      </c>
      <c r="C52" s="80">
        <v>159.41999999999999</v>
      </c>
      <c r="H52" s="9"/>
      <c r="O52" s="48"/>
      <c r="S52" s="22"/>
    </row>
    <row r="53" spans="1:19" ht="15" customHeight="1" thickBot="1" x14ac:dyDescent="0.3">
      <c r="A53" s="3" t="s">
        <v>103</v>
      </c>
      <c r="B53" s="81">
        <v>1.07E-4</v>
      </c>
      <c r="C53" s="82">
        <v>217.32</v>
      </c>
      <c r="H53" s="9"/>
      <c r="O53" s="48"/>
      <c r="S53" s="22"/>
    </row>
    <row r="54" spans="1:19" ht="15" customHeight="1" x14ac:dyDescent="0.25">
      <c r="B54" s="25"/>
      <c r="H54" s="9"/>
      <c r="O54" s="48"/>
      <c r="S54" s="22"/>
    </row>
    <row r="55" spans="1:19" ht="15.75" thickBot="1" x14ac:dyDescent="0.3">
      <c r="O55" s="23"/>
      <c r="Q55" s="22"/>
      <c r="S55" s="22"/>
    </row>
    <row r="56" spans="1:19" x14ac:dyDescent="0.25">
      <c r="A56" s="130" t="s">
        <v>67</v>
      </c>
      <c r="B56" s="131"/>
      <c r="C56" s="131"/>
      <c r="D56" s="131"/>
      <c r="E56" s="131"/>
      <c r="F56" s="131"/>
      <c r="G56" s="131"/>
      <c r="H56" s="132"/>
      <c r="O56" s="23"/>
      <c r="Q56" s="22"/>
      <c r="S56" s="22"/>
    </row>
    <row r="57" spans="1:19" x14ac:dyDescent="0.25">
      <c r="A57" s="135"/>
      <c r="B57" s="136"/>
      <c r="C57" s="136"/>
      <c r="D57" s="136"/>
      <c r="E57" s="136"/>
      <c r="F57" s="136"/>
      <c r="G57" s="136"/>
      <c r="H57" s="137"/>
      <c r="O57" s="23"/>
      <c r="Q57" s="22"/>
      <c r="S57" s="22"/>
    </row>
    <row r="58" spans="1:19" ht="48" customHeight="1" x14ac:dyDescent="0.25">
      <c r="A58" s="37" t="s">
        <v>56</v>
      </c>
      <c r="B58" s="7" t="s">
        <v>48</v>
      </c>
      <c r="C58" s="7" t="s">
        <v>49</v>
      </c>
      <c r="D58" s="7" t="s">
        <v>50</v>
      </c>
      <c r="E58" s="7" t="s">
        <v>51</v>
      </c>
      <c r="F58" s="25" t="s">
        <v>52</v>
      </c>
      <c r="G58" s="25" t="s">
        <v>53</v>
      </c>
      <c r="H58" s="38" t="s">
        <v>54</v>
      </c>
      <c r="O58" s="22"/>
      <c r="S58" s="22"/>
    </row>
    <row r="59" spans="1:19" ht="45" x14ac:dyDescent="0.25">
      <c r="A59" s="35" t="s">
        <v>55</v>
      </c>
      <c r="B59" s="16">
        <v>2.0282</v>
      </c>
      <c r="C59" s="16">
        <v>360963.3</v>
      </c>
      <c r="D59" s="16">
        <v>0.99199999999999999</v>
      </c>
      <c r="E59" s="16">
        <v>1.5448999999999999</v>
      </c>
      <c r="F59" s="27">
        <v>1.9918999999999999E-2</v>
      </c>
      <c r="G59" s="27">
        <v>22.35</v>
      </c>
      <c r="H59" s="36">
        <v>7.3999999999999999E-4</v>
      </c>
      <c r="O59" s="22"/>
      <c r="Q59" s="22"/>
      <c r="S59" s="22"/>
    </row>
    <row r="60" spans="1:19" ht="45" x14ac:dyDescent="0.25">
      <c r="A60" s="30" t="s">
        <v>57</v>
      </c>
      <c r="B60" s="25" t="s">
        <v>33</v>
      </c>
      <c r="C60" s="25" t="s">
        <v>58</v>
      </c>
      <c r="D60" s="25" t="s">
        <v>59</v>
      </c>
      <c r="E60" s="25" t="s">
        <v>60</v>
      </c>
      <c r="F60" s="25" t="s">
        <v>61</v>
      </c>
      <c r="G60" s="25" t="s">
        <v>62</v>
      </c>
      <c r="H60" s="31" t="s">
        <v>63</v>
      </c>
      <c r="O60" s="22"/>
      <c r="S60" s="22"/>
    </row>
    <row r="61" spans="1:19" ht="15.75" thickBot="1" x14ac:dyDescent="0.3">
      <c r="A61" s="32" t="s">
        <v>64</v>
      </c>
      <c r="B61" s="33" t="s">
        <v>65</v>
      </c>
      <c r="C61" s="33" t="s">
        <v>66</v>
      </c>
      <c r="D61" s="33">
        <v>1070524</v>
      </c>
      <c r="E61" s="33">
        <v>7.3999999999999999E-4</v>
      </c>
      <c r="F61" s="33">
        <v>1174.27</v>
      </c>
      <c r="G61" s="33">
        <v>1586666.67</v>
      </c>
      <c r="H61" s="34">
        <v>0.86</v>
      </c>
      <c r="O61" s="22"/>
      <c r="Q61" s="22"/>
      <c r="S61" s="22"/>
    </row>
    <row r="62" spans="1:19" ht="15.75" thickBot="1" x14ac:dyDescent="0.3">
      <c r="O62" s="22"/>
      <c r="Q62" s="22"/>
      <c r="S62" s="22"/>
    </row>
    <row r="63" spans="1:19" ht="57" customHeight="1" x14ac:dyDescent="0.25">
      <c r="A63" s="130" t="s">
        <v>71</v>
      </c>
      <c r="B63" s="131"/>
      <c r="C63" s="131"/>
      <c r="D63" s="132"/>
      <c r="O63" s="22"/>
      <c r="S63" s="22"/>
    </row>
    <row r="64" spans="1:19" ht="30" x14ac:dyDescent="0.25">
      <c r="A64" s="87" t="s">
        <v>68</v>
      </c>
      <c r="B64" s="83" t="s">
        <v>69</v>
      </c>
      <c r="C64" s="7" t="s">
        <v>70</v>
      </c>
      <c r="D64" s="40" t="s">
        <v>106</v>
      </c>
      <c r="O64" s="22"/>
      <c r="Q64" s="22"/>
      <c r="S64" s="22"/>
    </row>
    <row r="65" spans="1:19" x14ac:dyDescent="0.25">
      <c r="A65" s="87">
        <v>4.07</v>
      </c>
      <c r="B65" s="83">
        <v>4.07</v>
      </c>
      <c r="C65" s="139" t="s">
        <v>164</v>
      </c>
      <c r="D65" s="141">
        <v>200</v>
      </c>
      <c r="O65" s="22"/>
      <c r="S65" s="22"/>
    </row>
    <row r="66" spans="1:19" x14ac:dyDescent="0.25">
      <c r="A66" s="87">
        <v>0.82679999999999998</v>
      </c>
      <c r="B66" s="83">
        <v>0.82679999999999998</v>
      </c>
      <c r="C66" s="139"/>
      <c r="D66" s="141"/>
      <c r="O66" s="22"/>
      <c r="Q66" s="22"/>
      <c r="S66" s="22"/>
    </row>
    <row r="67" spans="1:19" x14ac:dyDescent="0.25">
      <c r="A67" s="87">
        <v>3.98</v>
      </c>
      <c r="B67" s="83">
        <v>3.98</v>
      </c>
      <c r="C67" s="139"/>
      <c r="D67" s="141"/>
      <c r="O67" s="22"/>
      <c r="S67" s="22"/>
    </row>
    <row r="68" spans="1:19" x14ac:dyDescent="0.25">
      <c r="A68" s="87">
        <v>3.98</v>
      </c>
      <c r="B68" s="83">
        <v>3.98</v>
      </c>
      <c r="C68" s="139"/>
      <c r="D68" s="141"/>
      <c r="O68" s="22"/>
      <c r="Q68" s="22"/>
      <c r="S68" s="22"/>
    </row>
    <row r="69" spans="1:19" x14ac:dyDescent="0.25">
      <c r="A69" s="87">
        <v>0.82679999999999998</v>
      </c>
      <c r="B69" s="83">
        <v>0.82679999999999998</v>
      </c>
      <c r="C69" s="139"/>
      <c r="D69" s="141"/>
      <c r="O69" s="22"/>
      <c r="S69" s="22"/>
    </row>
    <row r="70" spans="1:19" x14ac:dyDescent="0.25">
      <c r="A70" s="87">
        <v>0.82679999999999998</v>
      </c>
      <c r="B70" s="83">
        <v>0.82679999999999998</v>
      </c>
      <c r="C70" s="139"/>
      <c r="D70" s="141"/>
      <c r="O70" s="22"/>
      <c r="Q70" s="22"/>
      <c r="S70" s="22"/>
    </row>
    <row r="71" spans="1:19" x14ac:dyDescent="0.25">
      <c r="A71" s="87">
        <v>3.98</v>
      </c>
      <c r="B71" s="83">
        <v>3.98</v>
      </c>
      <c r="C71" s="139"/>
      <c r="D71" s="141"/>
      <c r="O71" s="22"/>
      <c r="S71" s="22"/>
    </row>
    <row r="72" spans="1:19" x14ac:dyDescent="0.25">
      <c r="A72" s="87">
        <v>3.98</v>
      </c>
      <c r="B72" s="83">
        <v>3.98</v>
      </c>
      <c r="C72" s="139"/>
      <c r="D72" s="141"/>
      <c r="O72" s="22"/>
      <c r="Q72" s="22"/>
      <c r="S72" s="22"/>
    </row>
    <row r="73" spans="1:19" x14ac:dyDescent="0.25">
      <c r="A73" s="87">
        <v>0.82679999999999998</v>
      </c>
      <c r="B73" s="83">
        <v>0.82679999999999998</v>
      </c>
      <c r="C73" s="139"/>
      <c r="D73" s="141"/>
      <c r="O73" s="22"/>
      <c r="S73" s="22"/>
    </row>
    <row r="74" spans="1:19" x14ac:dyDescent="0.25">
      <c r="A74" s="87">
        <v>0.98267499999999997</v>
      </c>
      <c r="B74" s="83">
        <v>0.98267499999999997</v>
      </c>
      <c r="C74" s="139"/>
      <c r="D74" s="141"/>
    </row>
    <row r="75" spans="1:19" x14ac:dyDescent="0.25">
      <c r="A75" s="87">
        <v>0.29626599999999997</v>
      </c>
      <c r="B75" s="83">
        <v>0.29626599999999997</v>
      </c>
      <c r="C75" s="139"/>
      <c r="D75" s="141"/>
    </row>
    <row r="76" spans="1:19" x14ac:dyDescent="0.25">
      <c r="A76" s="87">
        <v>3.01</v>
      </c>
      <c r="B76" s="83">
        <v>3.01</v>
      </c>
      <c r="C76" s="139"/>
      <c r="D76" s="141"/>
    </row>
    <row r="77" spans="1:19" x14ac:dyDescent="0.25">
      <c r="A77" s="87">
        <v>1.9</v>
      </c>
      <c r="B77" s="83">
        <v>1.9</v>
      </c>
      <c r="C77" s="139"/>
      <c r="D77" s="141"/>
    </row>
    <row r="78" spans="1:19" x14ac:dyDescent="0.25">
      <c r="A78" s="87">
        <v>0.72542399999999996</v>
      </c>
      <c r="B78" s="83">
        <v>0.72542399999999996</v>
      </c>
      <c r="C78" s="139"/>
      <c r="D78" s="141"/>
    </row>
    <row r="79" spans="1:19" x14ac:dyDescent="0.25">
      <c r="A79" s="87">
        <v>0.86410799999999999</v>
      </c>
      <c r="B79" s="83">
        <v>0.86410799999999999</v>
      </c>
      <c r="C79" s="139"/>
      <c r="D79" s="141"/>
    </row>
    <row r="80" spans="1:19" x14ac:dyDescent="0.25">
      <c r="A80" s="87">
        <v>0.86410799999999999</v>
      </c>
      <c r="B80" s="83">
        <v>0.86410799999999999</v>
      </c>
      <c r="C80" s="139"/>
      <c r="D80" s="141"/>
    </row>
    <row r="81" spans="1:6" x14ac:dyDescent="0.25">
      <c r="A81" s="87">
        <v>0.22431200000000001</v>
      </c>
      <c r="B81" s="83">
        <v>0.22431200000000001</v>
      </c>
      <c r="C81" s="139"/>
      <c r="D81" s="141"/>
    </row>
    <row r="82" spans="1:6" x14ac:dyDescent="0.25">
      <c r="A82" s="87">
        <v>0.22431200000000001</v>
      </c>
      <c r="B82" s="83">
        <v>0.22431200000000001</v>
      </c>
      <c r="C82" s="139"/>
      <c r="D82" s="141"/>
    </row>
    <row r="83" spans="1:6" x14ac:dyDescent="0.25">
      <c r="A83" s="87">
        <v>6.4007999999999995E-2</v>
      </c>
      <c r="B83" s="83">
        <v>6.4007999999999995E-2</v>
      </c>
      <c r="C83" s="139"/>
      <c r="D83" s="141"/>
    </row>
    <row r="84" spans="1:6" x14ac:dyDescent="0.25">
      <c r="A84" s="87">
        <v>6.4007999999999995E-2</v>
      </c>
      <c r="B84" s="83">
        <v>6.4007999999999995E-2</v>
      </c>
      <c r="C84" s="139"/>
      <c r="D84" s="141"/>
    </row>
    <row r="85" spans="1:6" x14ac:dyDescent="0.25">
      <c r="A85" s="87">
        <v>0.347472</v>
      </c>
      <c r="B85" s="83">
        <v>0.347472</v>
      </c>
      <c r="C85" s="139"/>
      <c r="D85" s="141"/>
    </row>
    <row r="86" spans="1:6" x14ac:dyDescent="0.25">
      <c r="A86" s="87">
        <v>0.29260799999999998</v>
      </c>
      <c r="B86" s="83">
        <v>0.29260799999999998</v>
      </c>
      <c r="C86" s="139"/>
      <c r="D86" s="141"/>
    </row>
    <row r="87" spans="1:6" x14ac:dyDescent="0.25">
      <c r="A87" s="87">
        <v>0.347472</v>
      </c>
      <c r="B87" s="83">
        <v>0.347472</v>
      </c>
      <c r="C87" s="139"/>
      <c r="D87" s="141"/>
    </row>
    <row r="88" spans="1:6" x14ac:dyDescent="0.25">
      <c r="A88" s="87">
        <v>0.29260799999999998</v>
      </c>
      <c r="B88" s="83">
        <v>0.29260799999999998</v>
      </c>
      <c r="C88" s="139"/>
      <c r="D88" s="141"/>
    </row>
    <row r="89" spans="1:6" x14ac:dyDescent="0.25">
      <c r="A89" s="87">
        <v>0.104242</v>
      </c>
      <c r="B89" s="83">
        <v>0.104242</v>
      </c>
      <c r="C89" s="139"/>
      <c r="D89" s="141"/>
    </row>
    <row r="90" spans="1:6" ht="15.75" thickBot="1" x14ac:dyDescent="0.3">
      <c r="A90" s="88">
        <v>0.104242</v>
      </c>
      <c r="B90" s="84">
        <v>0.104242</v>
      </c>
      <c r="C90" s="140"/>
      <c r="D90" s="142"/>
    </row>
    <row r="92" spans="1:6" ht="15.75" thickBot="1" x14ac:dyDescent="0.3"/>
    <row r="93" spans="1:6" x14ac:dyDescent="0.25">
      <c r="A93" s="133" t="s">
        <v>0</v>
      </c>
      <c r="B93" s="134"/>
      <c r="C93" s="134"/>
      <c r="D93" s="117"/>
      <c r="E93" s="39"/>
      <c r="F93" s="39"/>
    </row>
    <row r="94" spans="1:6" ht="30" x14ac:dyDescent="0.25">
      <c r="A94" s="43" t="s">
        <v>114</v>
      </c>
      <c r="B94" s="8" t="s">
        <v>115</v>
      </c>
      <c r="C94" s="8" t="s">
        <v>116</v>
      </c>
      <c r="D94" s="83" t="s">
        <v>265</v>
      </c>
      <c r="E94" s="111" t="s">
        <v>270</v>
      </c>
      <c r="F94" s="111" t="s">
        <v>271</v>
      </c>
    </row>
    <row r="95" spans="1:6" x14ac:dyDescent="0.25">
      <c r="A95" s="43" t="s">
        <v>111</v>
      </c>
      <c r="B95" s="28">
        <v>0.11</v>
      </c>
      <c r="C95" s="25">
        <f>5.678/B95</f>
        <v>51.618181818181817</v>
      </c>
      <c r="D95" s="83">
        <f>5968-D97</f>
        <v>5490.56</v>
      </c>
      <c r="E95" s="111"/>
      <c r="F95" s="127" t="s">
        <v>272</v>
      </c>
    </row>
    <row r="96" spans="1:6" x14ac:dyDescent="0.25">
      <c r="A96" s="43" t="s">
        <v>112</v>
      </c>
      <c r="B96" s="28">
        <v>9.5000000000000001E-2</v>
      </c>
      <c r="C96" s="25">
        <f t="shared" ref="C96:C97" si="0">5.678/B96</f>
        <v>59.768421052631581</v>
      </c>
      <c r="D96" s="83">
        <v>11902</v>
      </c>
      <c r="E96" s="111"/>
      <c r="F96" s="127"/>
    </row>
    <row r="97" spans="1:6" x14ac:dyDescent="0.25">
      <c r="A97" s="43" t="s">
        <v>113</v>
      </c>
      <c r="B97" s="28">
        <v>0.7</v>
      </c>
      <c r="C97" s="25">
        <f t="shared" si="0"/>
        <v>8.1114285714285721</v>
      </c>
      <c r="D97" s="83">
        <v>477.44</v>
      </c>
      <c r="E97" s="111"/>
      <c r="F97" s="127"/>
    </row>
    <row r="98" spans="1:6" x14ac:dyDescent="0.25">
      <c r="A98" s="115" t="s">
        <v>268</v>
      </c>
      <c r="B98" s="83"/>
      <c r="C98" s="83"/>
      <c r="D98" s="83">
        <v>19592</v>
      </c>
      <c r="E98" s="111"/>
      <c r="F98" s="127"/>
    </row>
    <row r="99" spans="1:6" ht="15.75" thickBot="1" x14ac:dyDescent="0.3">
      <c r="A99" s="116" t="s">
        <v>269</v>
      </c>
      <c r="B99" s="84"/>
      <c r="C99" s="84"/>
      <c r="D99" s="84"/>
      <c r="E99" s="112">
        <v>2</v>
      </c>
      <c r="F99" s="128"/>
    </row>
    <row r="100" spans="1:6" s="83" customFormat="1" ht="15.75" thickBot="1" x14ac:dyDescent="0.3"/>
    <row r="101" spans="1:6" x14ac:dyDescent="0.25">
      <c r="A101" s="62" t="s">
        <v>117</v>
      </c>
    </row>
    <row r="102" spans="1:6" ht="15.75" thickBot="1" x14ac:dyDescent="0.3">
      <c r="A102" s="63" t="s">
        <v>165</v>
      </c>
    </row>
  </sheetData>
  <mergeCells count="11">
    <mergeCell ref="F95:F99"/>
    <mergeCell ref="A1:D1"/>
    <mergeCell ref="A26:C26"/>
    <mergeCell ref="A93:C93"/>
    <mergeCell ref="A56:H57"/>
    <mergeCell ref="A2:O2"/>
    <mergeCell ref="C65:C90"/>
    <mergeCell ref="D65:D90"/>
    <mergeCell ref="A63:D63"/>
    <mergeCell ref="E26:G26"/>
    <mergeCell ref="E29:K2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Normal="100" workbookViewId="0">
      <selection activeCell="E8" sqref="E8:K14"/>
    </sheetView>
  </sheetViews>
  <sheetFormatPr defaultRowHeight="15" x14ac:dyDescent="0.25"/>
  <cols>
    <col min="1" max="1" width="24" style="5" customWidth="1"/>
    <col min="2" max="2" width="26.85546875" style="5" bestFit="1" customWidth="1"/>
    <col min="3" max="3" width="41.7109375" style="5" bestFit="1" customWidth="1"/>
    <col min="4" max="4" width="19.28515625" style="5" customWidth="1"/>
    <col min="5" max="5" width="13.85546875" style="5" bestFit="1" customWidth="1"/>
    <col min="6" max="6" width="15" style="5" bestFit="1" customWidth="1"/>
    <col min="7" max="7" width="19.85546875" style="5" bestFit="1" customWidth="1"/>
    <col min="8" max="8" width="11.7109375" style="5" customWidth="1"/>
    <col min="9" max="9" width="20.28515625" style="5" bestFit="1" customWidth="1"/>
    <col min="10" max="10" width="20.28515625" style="5" customWidth="1"/>
    <col min="11" max="15" width="9.140625" style="5"/>
    <col min="16" max="16" width="19.7109375" style="5" customWidth="1"/>
    <col min="17" max="16384" width="9.140625" style="5"/>
  </cols>
  <sheetData>
    <row r="1" spans="1:16" ht="15.75" thickBot="1" x14ac:dyDescent="0.3">
      <c r="A1" s="5" t="s">
        <v>74</v>
      </c>
    </row>
    <row r="2" spans="1:16" ht="44.25" customHeight="1" x14ac:dyDescent="0.25">
      <c r="A2" s="143" t="s">
        <v>76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53"/>
    </row>
    <row r="3" spans="1:16" ht="59.25" customHeight="1" x14ac:dyDescent="0.25">
      <c r="A3" s="43" t="s">
        <v>105</v>
      </c>
      <c r="B3" s="8" t="s">
        <v>75</v>
      </c>
      <c r="C3" s="8" t="s">
        <v>42</v>
      </c>
      <c r="D3" s="8" t="s">
        <v>43</v>
      </c>
      <c r="E3" s="8" t="s">
        <v>44</v>
      </c>
      <c r="F3" s="8" t="s">
        <v>45</v>
      </c>
      <c r="G3" s="8" t="s">
        <v>46</v>
      </c>
      <c r="H3" s="8" t="s">
        <v>119</v>
      </c>
      <c r="I3" s="8" t="s">
        <v>34</v>
      </c>
      <c r="J3" s="10" t="s">
        <v>120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59" t="s">
        <v>109</v>
      </c>
    </row>
    <row r="4" spans="1:16" x14ac:dyDescent="0.25">
      <c r="A4" s="43">
        <v>1</v>
      </c>
      <c r="B4" s="8" t="s">
        <v>2</v>
      </c>
      <c r="C4" s="8">
        <v>4997.7</v>
      </c>
      <c r="D4" s="8">
        <v>3.09</v>
      </c>
      <c r="E4" s="8">
        <v>10.55</v>
      </c>
      <c r="F4" s="8">
        <v>11.12</v>
      </c>
      <c r="G4" s="8">
        <v>10.4</v>
      </c>
      <c r="H4" s="8" t="s">
        <v>4</v>
      </c>
      <c r="I4">
        <v>15319.24</v>
      </c>
      <c r="J4" s="8" t="s">
        <v>3</v>
      </c>
      <c r="K4" s="8">
        <v>0.75</v>
      </c>
      <c r="L4" s="8">
        <v>640</v>
      </c>
      <c r="M4" s="8">
        <v>0.32</v>
      </c>
      <c r="N4" s="8">
        <v>270.32</v>
      </c>
      <c r="O4" s="8">
        <v>853.33</v>
      </c>
      <c r="P4" s="44">
        <v>1</v>
      </c>
    </row>
    <row r="5" spans="1:16" x14ac:dyDescent="0.25">
      <c r="A5" s="43">
        <v>2</v>
      </c>
      <c r="B5" s="8" t="s">
        <v>2</v>
      </c>
      <c r="C5" s="8">
        <v>90573.9</v>
      </c>
      <c r="D5" s="8">
        <v>2.59</v>
      </c>
      <c r="E5" s="8">
        <v>8.84</v>
      </c>
      <c r="F5" s="8">
        <v>9.33</v>
      </c>
      <c r="G5" s="8">
        <v>8.8800000000000008</v>
      </c>
      <c r="H5" s="8" t="s">
        <v>4</v>
      </c>
      <c r="I5">
        <v>217792.1</v>
      </c>
      <c r="J5" s="8" t="s">
        <v>3</v>
      </c>
      <c r="K5" s="8">
        <v>0.75</v>
      </c>
      <c r="L5" s="8">
        <v>640</v>
      </c>
      <c r="M5" s="8">
        <v>5.74</v>
      </c>
      <c r="N5" s="8">
        <v>4899.13</v>
      </c>
      <c r="O5" s="8">
        <v>853.33</v>
      </c>
      <c r="P5" s="44">
        <v>1</v>
      </c>
    </row>
    <row r="6" spans="1:16" ht="15.75" thickBot="1" x14ac:dyDescent="0.3">
      <c r="A6" s="45">
        <v>3</v>
      </c>
      <c r="B6" s="46" t="s">
        <v>2</v>
      </c>
      <c r="C6" s="46">
        <v>34318.9</v>
      </c>
      <c r="D6" s="46">
        <v>2.73</v>
      </c>
      <c r="E6" s="46">
        <v>9.3000000000000007</v>
      </c>
      <c r="F6" s="46">
        <v>9.81</v>
      </c>
      <c r="G6" s="46">
        <v>9.2899999999999991</v>
      </c>
      <c r="H6" s="46" t="s">
        <v>4</v>
      </c>
      <c r="I6" s="96">
        <v>86096.23</v>
      </c>
      <c r="J6" s="8" t="s">
        <v>3</v>
      </c>
      <c r="K6" s="46">
        <v>0.75</v>
      </c>
      <c r="L6" s="46">
        <v>640</v>
      </c>
      <c r="M6" s="46">
        <v>2.1800000000000002</v>
      </c>
      <c r="N6" s="46">
        <v>1856.3</v>
      </c>
      <c r="O6" s="46">
        <v>853.33</v>
      </c>
      <c r="P6" s="47">
        <v>1</v>
      </c>
    </row>
    <row r="7" spans="1:16" ht="15.75" thickBot="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6" ht="23.25" customHeight="1" x14ac:dyDescent="0.25">
      <c r="A8" s="130" t="s">
        <v>163</v>
      </c>
      <c r="B8" s="131"/>
      <c r="C8" s="132"/>
      <c r="D8" s="8"/>
      <c r="E8" s="130" t="s">
        <v>273</v>
      </c>
      <c r="F8" s="131"/>
      <c r="G8" s="131"/>
      <c r="H8" s="106"/>
      <c r="I8" s="8"/>
      <c r="J8" s="8"/>
      <c r="K8" s="8"/>
      <c r="L8" s="8"/>
      <c r="M8" s="8"/>
      <c r="N8" s="8"/>
    </row>
    <row r="9" spans="1:16" ht="45" x14ac:dyDescent="0.25">
      <c r="A9" s="43" t="s">
        <v>105</v>
      </c>
      <c r="B9" s="83" t="s">
        <v>161</v>
      </c>
      <c r="C9" s="85" t="s">
        <v>166</v>
      </c>
      <c r="D9" s="8"/>
      <c r="E9" s="120" t="s">
        <v>274</v>
      </c>
      <c r="F9" s="26" t="s">
        <v>275</v>
      </c>
      <c r="G9" s="26" t="s">
        <v>276</v>
      </c>
      <c r="H9" s="119" t="s">
        <v>277</v>
      </c>
      <c r="I9" s="8"/>
      <c r="J9" s="8"/>
      <c r="K9" s="8"/>
      <c r="L9" s="8"/>
      <c r="M9" s="8"/>
      <c r="N9" s="8"/>
    </row>
    <row r="10" spans="1:16" x14ac:dyDescent="0.25">
      <c r="A10" s="87">
        <v>1</v>
      </c>
      <c r="B10" s="83">
        <v>1.15E-4</v>
      </c>
      <c r="C10" s="85">
        <v>231.3</v>
      </c>
      <c r="D10" s="8"/>
      <c r="E10" s="120" t="s">
        <v>281</v>
      </c>
      <c r="F10" s="83">
        <v>127625.34</v>
      </c>
      <c r="G10" s="28">
        <v>3.2060000000000001E-3</v>
      </c>
      <c r="H10" s="123">
        <v>0.96</v>
      </c>
      <c r="I10" s="8"/>
      <c r="J10" s="8"/>
      <c r="K10" s="8"/>
      <c r="L10" s="8"/>
      <c r="M10" s="8"/>
      <c r="N10" s="8"/>
    </row>
    <row r="11" spans="1:16" ht="15.75" thickBot="1" x14ac:dyDescent="0.3">
      <c r="A11" s="87">
        <v>2</v>
      </c>
      <c r="B11" s="83">
        <v>2.2539999999999999E-3</v>
      </c>
      <c r="C11" s="85">
        <v>4108.3</v>
      </c>
      <c r="D11" s="8"/>
      <c r="E11" s="120" t="s">
        <v>281</v>
      </c>
      <c r="F11" s="5">
        <v>127625.34</v>
      </c>
      <c r="G11" s="5">
        <v>3.2060000000000001E-3</v>
      </c>
      <c r="H11" s="5">
        <v>96</v>
      </c>
      <c r="L11" s="8"/>
      <c r="M11" s="8"/>
      <c r="N11" s="8"/>
    </row>
    <row r="12" spans="1:16" ht="24" thickBot="1" x14ac:dyDescent="0.3">
      <c r="A12" s="88">
        <v>3</v>
      </c>
      <c r="B12" s="84">
        <v>8.3699999999999996E-4</v>
      </c>
      <c r="C12" s="86">
        <v>1688.44</v>
      </c>
      <c r="D12" s="8"/>
      <c r="E12" s="130" t="s">
        <v>278</v>
      </c>
      <c r="F12" s="131"/>
      <c r="G12" s="131"/>
      <c r="H12" s="131"/>
      <c r="I12" s="131"/>
      <c r="J12" s="131"/>
      <c r="K12" s="132"/>
      <c r="L12" s="8"/>
      <c r="M12" s="8"/>
      <c r="N12" s="8"/>
    </row>
    <row r="13" spans="1:16" ht="45" x14ac:dyDescent="0.25">
      <c r="A13" s="8"/>
      <c r="B13" s="8"/>
      <c r="C13" s="8"/>
      <c r="D13" s="8"/>
      <c r="E13" s="52" t="s">
        <v>33</v>
      </c>
      <c r="F13" s="25" t="s">
        <v>58</v>
      </c>
      <c r="G13" s="25" t="s">
        <v>59</v>
      </c>
      <c r="H13" s="25" t="s">
        <v>60</v>
      </c>
      <c r="I13" s="25" t="s">
        <v>61</v>
      </c>
      <c r="J13" s="25" t="s">
        <v>62</v>
      </c>
      <c r="K13" s="31" t="s">
        <v>63</v>
      </c>
      <c r="L13" s="8"/>
      <c r="M13" s="8"/>
      <c r="N13" s="8"/>
    </row>
    <row r="14" spans="1:16" ht="15.75" thickBot="1" x14ac:dyDescent="0.3">
      <c r="A14" s="8"/>
      <c r="B14" s="8"/>
      <c r="C14" s="8"/>
      <c r="D14" s="8"/>
      <c r="E14" s="124" t="s">
        <v>279</v>
      </c>
      <c r="F14" s="84" t="s">
        <v>66</v>
      </c>
      <c r="G14" s="84">
        <v>179352</v>
      </c>
      <c r="H14" s="125">
        <v>3.2060000000000001E-3</v>
      </c>
      <c r="I14" s="84">
        <v>964.78</v>
      </c>
      <c r="J14" s="84">
        <v>300960.01</v>
      </c>
      <c r="K14" s="118">
        <v>0.86</v>
      </c>
      <c r="L14" s="8"/>
      <c r="M14" s="8"/>
      <c r="N14" s="8"/>
    </row>
    <row r="15" spans="1:16" x14ac:dyDescent="0.25">
      <c r="A15" s="8"/>
      <c r="B15" s="8"/>
      <c r="C15" s="8"/>
      <c r="D15" s="8"/>
      <c r="E15" s="28"/>
      <c r="F15" s="83"/>
      <c r="G15" s="83"/>
      <c r="H15" s="9"/>
      <c r="I15" s="83"/>
      <c r="J15" s="83"/>
      <c r="K15" s="83"/>
      <c r="L15" s="8"/>
      <c r="M15" s="8"/>
      <c r="N15" s="8"/>
    </row>
    <row r="16" spans="1:16" ht="15.75" thickBot="1" x14ac:dyDescent="0.3"/>
    <row r="17" spans="1:8" x14ac:dyDescent="0.25">
      <c r="A17" s="130" t="s">
        <v>67</v>
      </c>
      <c r="B17" s="131"/>
      <c r="C17" s="131"/>
      <c r="D17" s="131"/>
      <c r="E17" s="131"/>
      <c r="F17" s="131"/>
      <c r="G17" s="131"/>
      <c r="H17" s="53"/>
    </row>
    <row r="18" spans="1:8" x14ac:dyDescent="0.25">
      <c r="A18" s="145"/>
      <c r="B18" s="138"/>
      <c r="C18" s="138"/>
      <c r="D18" s="138"/>
      <c r="E18" s="138"/>
      <c r="F18" s="138"/>
      <c r="G18" s="138"/>
      <c r="H18" s="44"/>
    </row>
    <row r="19" spans="1:8" ht="45" x14ac:dyDescent="0.25">
      <c r="A19" s="37" t="s">
        <v>56</v>
      </c>
      <c r="B19" s="7" t="s">
        <v>48</v>
      </c>
      <c r="C19" s="7" t="s">
        <v>49</v>
      </c>
      <c r="D19" s="7" t="s">
        <v>50</v>
      </c>
      <c r="E19" s="7" t="s">
        <v>51</v>
      </c>
      <c r="F19" s="25" t="s">
        <v>52</v>
      </c>
      <c r="G19" s="25" t="s">
        <v>53</v>
      </c>
      <c r="H19" s="38" t="s">
        <v>54</v>
      </c>
    </row>
    <row r="20" spans="1:8" ht="30" customHeight="1" x14ac:dyDescent="0.25">
      <c r="A20" s="37" t="s">
        <v>55</v>
      </c>
      <c r="B20" s="83">
        <v>0.1043</v>
      </c>
      <c r="C20" s="83">
        <v>4447.3999999999996</v>
      </c>
      <c r="D20" s="83">
        <v>13.128</v>
      </c>
      <c r="E20" s="83">
        <v>1.7591000000000001</v>
      </c>
      <c r="F20" s="96">
        <v>2.4499999999999999E-4</v>
      </c>
      <c r="G20" s="96">
        <v>0.27447700000000003</v>
      </c>
      <c r="H20" s="95">
        <v>2.5999999999999998E-5</v>
      </c>
    </row>
    <row r="21" spans="1:8" ht="66.75" customHeight="1" x14ac:dyDescent="0.25">
      <c r="A21" s="37" t="s">
        <v>57</v>
      </c>
      <c r="B21" s="7" t="s">
        <v>33</v>
      </c>
      <c r="C21" s="7" t="s">
        <v>58</v>
      </c>
      <c r="D21" s="7" t="s">
        <v>59</v>
      </c>
      <c r="E21" s="7" t="s">
        <v>60</v>
      </c>
      <c r="F21" s="7" t="s">
        <v>61</v>
      </c>
      <c r="G21" s="7" t="s">
        <v>62</v>
      </c>
      <c r="H21" s="40" t="s">
        <v>121</v>
      </c>
    </row>
    <row r="22" spans="1:8" ht="42" customHeight="1" thickBot="1" x14ac:dyDescent="0.3">
      <c r="A22" s="42" t="s">
        <v>64</v>
      </c>
      <c r="B22" s="84" t="s">
        <v>65</v>
      </c>
      <c r="C22" s="84" t="s">
        <v>66</v>
      </c>
      <c r="D22" s="84">
        <v>1205.26</v>
      </c>
      <c r="E22" s="84">
        <v>2.5999999999999998E-5</v>
      </c>
      <c r="F22" s="84">
        <v>0.04</v>
      </c>
      <c r="G22" s="84">
        <v>1698.03</v>
      </c>
      <c r="H22" s="34">
        <v>0.91</v>
      </c>
    </row>
    <row r="24" spans="1:8" ht="15.75" thickBot="1" x14ac:dyDescent="0.3"/>
    <row r="25" spans="1:8" ht="23.25" x14ac:dyDescent="0.25">
      <c r="A25" s="130" t="s">
        <v>167</v>
      </c>
      <c r="B25" s="131"/>
      <c r="C25" s="131"/>
      <c r="D25" s="132"/>
    </row>
    <row r="26" spans="1:8" ht="30" x14ac:dyDescent="0.25">
      <c r="A26" s="97" t="s">
        <v>68</v>
      </c>
      <c r="B26" s="98" t="s">
        <v>69</v>
      </c>
      <c r="C26" s="57" t="s">
        <v>108</v>
      </c>
      <c r="D26" s="40" t="s">
        <v>106</v>
      </c>
    </row>
    <row r="27" spans="1:8" ht="15" customHeight="1" x14ac:dyDescent="0.25">
      <c r="A27" s="83" t="s">
        <v>68</v>
      </c>
      <c r="B27" s="83" t="s">
        <v>69</v>
      </c>
      <c r="C27" s="146" t="s">
        <v>110</v>
      </c>
      <c r="D27" s="148">
        <v>200</v>
      </c>
    </row>
    <row r="28" spans="1:8" x14ac:dyDescent="0.25">
      <c r="A28" s="8">
        <v>9.9877999999999995E-2</v>
      </c>
      <c r="B28" s="8">
        <v>9.9877999999999995E-2</v>
      </c>
      <c r="C28" s="146"/>
      <c r="D28" s="148"/>
    </row>
    <row r="29" spans="1:8" x14ac:dyDescent="0.25">
      <c r="A29" s="83">
        <v>0.97683600000000004</v>
      </c>
      <c r="B29" s="83">
        <v>0.97683600000000004</v>
      </c>
      <c r="C29" s="146"/>
      <c r="D29" s="148"/>
      <c r="F29" s="55"/>
    </row>
    <row r="30" spans="1:8" x14ac:dyDescent="0.25">
      <c r="A30" s="8">
        <v>0.42471100000000001</v>
      </c>
      <c r="B30" s="8">
        <v>0.42470999999999998</v>
      </c>
      <c r="C30" s="146"/>
      <c r="D30" s="148"/>
      <c r="F30" s="56"/>
    </row>
    <row r="31" spans="1:8" x14ac:dyDescent="0.25">
      <c r="A31" s="8"/>
      <c r="B31" s="8"/>
      <c r="C31" s="146"/>
      <c r="D31" s="148"/>
      <c r="F31" s="55"/>
    </row>
    <row r="32" spans="1:8" x14ac:dyDescent="0.25">
      <c r="A32" s="83"/>
      <c r="B32" s="83"/>
      <c r="C32" s="146"/>
      <c r="D32" s="148"/>
      <c r="F32" s="56"/>
    </row>
    <row r="33" spans="1:6" x14ac:dyDescent="0.25">
      <c r="A33" s="8"/>
      <c r="B33" s="8"/>
      <c r="C33" s="146"/>
      <c r="D33" s="148"/>
      <c r="F33" s="55"/>
    </row>
    <row r="34" spans="1:6" ht="15.75" thickBot="1" x14ac:dyDescent="0.3">
      <c r="A34" s="45"/>
      <c r="B34" s="61"/>
      <c r="C34" s="147"/>
      <c r="D34" s="149"/>
      <c r="F34" s="58"/>
    </row>
    <row r="35" spans="1:6" ht="15.75" thickBot="1" x14ac:dyDescent="0.3"/>
    <row r="36" spans="1:6" ht="15.75" thickBot="1" x14ac:dyDescent="0.3">
      <c r="A36" s="133" t="s">
        <v>0</v>
      </c>
      <c r="B36" s="134"/>
      <c r="C36" s="134"/>
      <c r="D36" s="110"/>
      <c r="E36" s="110"/>
      <c r="F36" s="39"/>
    </row>
    <row r="37" spans="1:6" ht="30" x14ac:dyDescent="0.25">
      <c r="A37" s="43" t="s">
        <v>114</v>
      </c>
      <c r="B37" s="8" t="s">
        <v>115</v>
      </c>
      <c r="C37" s="8" t="s">
        <v>116</v>
      </c>
      <c r="D37" s="8" t="s">
        <v>265</v>
      </c>
      <c r="E37" s="39" t="s">
        <v>267</v>
      </c>
      <c r="F37" s="111" t="s">
        <v>271</v>
      </c>
    </row>
    <row r="38" spans="1:6" x14ac:dyDescent="0.25">
      <c r="A38" s="43" t="s">
        <v>111</v>
      </c>
      <c r="B38" s="28">
        <v>0.13700000000000001</v>
      </c>
      <c r="C38" s="25">
        <f>5.678/B38</f>
        <v>41.445255474452551</v>
      </c>
      <c r="D38" s="8">
        <f>2496.99-D40</f>
        <v>2297.2299999999996</v>
      </c>
      <c r="E38" s="113"/>
      <c r="F38" s="127" t="s">
        <v>272</v>
      </c>
    </row>
    <row r="39" spans="1:6" x14ac:dyDescent="0.25">
      <c r="A39" s="43" t="s">
        <v>112</v>
      </c>
      <c r="B39" s="25">
        <v>0.126</v>
      </c>
      <c r="C39" s="25">
        <f t="shared" ref="C39:C40" si="0">5.678/B39</f>
        <v>45.063492063492063</v>
      </c>
      <c r="D39" s="8">
        <v>4598.25</v>
      </c>
      <c r="E39" s="113"/>
      <c r="F39" s="127"/>
    </row>
    <row r="40" spans="1:6" x14ac:dyDescent="0.25">
      <c r="A40" s="43" t="s">
        <v>113</v>
      </c>
      <c r="B40" s="28">
        <v>0.7</v>
      </c>
      <c r="C40" s="25">
        <f t="shared" si="0"/>
        <v>8.1114285714285721</v>
      </c>
      <c r="D40" s="8">
        <v>199.76</v>
      </c>
      <c r="E40" s="113"/>
      <c r="F40" s="127"/>
    </row>
    <row r="41" spans="1:6" x14ac:dyDescent="0.25">
      <c r="A41" s="43" t="s">
        <v>268</v>
      </c>
      <c r="B41" s="8"/>
      <c r="C41" s="8"/>
      <c r="D41" s="8">
        <v>4835.1000000000004</v>
      </c>
      <c r="E41" s="113"/>
      <c r="F41" s="127"/>
    </row>
    <row r="42" spans="1:6" ht="15.75" thickBot="1" x14ac:dyDescent="0.3">
      <c r="A42" s="45" t="s">
        <v>269</v>
      </c>
      <c r="B42" s="46"/>
      <c r="C42" s="46"/>
      <c r="D42" s="46"/>
      <c r="E42" s="114">
        <v>1</v>
      </c>
      <c r="F42" s="128"/>
    </row>
    <row r="43" spans="1:6" ht="15.75" thickBot="1" x14ac:dyDescent="0.3"/>
    <row r="44" spans="1:6" x14ac:dyDescent="0.25">
      <c r="A44" s="62" t="s">
        <v>117</v>
      </c>
    </row>
    <row r="45" spans="1:6" ht="15.75" thickBot="1" x14ac:dyDescent="0.3">
      <c r="A45" s="63" t="s">
        <v>118</v>
      </c>
    </row>
  </sheetData>
  <mergeCells count="10">
    <mergeCell ref="F38:F42"/>
    <mergeCell ref="A36:C36"/>
    <mergeCell ref="A2:O2"/>
    <mergeCell ref="A17:G18"/>
    <mergeCell ref="A25:D25"/>
    <mergeCell ref="C27:C34"/>
    <mergeCell ref="D27:D34"/>
    <mergeCell ref="A8:C8"/>
    <mergeCell ref="E8:G8"/>
    <mergeCell ref="E12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Normal="100" workbookViewId="0">
      <selection activeCell="I9" sqref="I9"/>
    </sheetView>
  </sheetViews>
  <sheetFormatPr defaultRowHeight="15" x14ac:dyDescent="0.25"/>
  <cols>
    <col min="1" max="1" width="24" style="5" customWidth="1"/>
    <col min="2" max="2" width="26.85546875" style="5" bestFit="1" customWidth="1"/>
    <col min="3" max="3" width="41.7109375" style="5" customWidth="1"/>
    <col min="4" max="4" width="29.28515625" style="5" bestFit="1" customWidth="1"/>
    <col min="5" max="5" width="13.7109375" style="5" bestFit="1" customWidth="1"/>
    <col min="6" max="6" width="15" style="5" bestFit="1" customWidth="1"/>
    <col min="7" max="7" width="19.85546875" style="5" bestFit="1" customWidth="1"/>
    <col min="8" max="8" width="23.42578125" style="5" bestFit="1" customWidth="1"/>
    <col min="9" max="9" width="20.28515625" style="5" bestFit="1" customWidth="1"/>
    <col min="10" max="10" width="20.28515625" style="5" customWidth="1"/>
    <col min="11" max="15" width="9.140625" style="5"/>
    <col min="16" max="16" width="19.7109375" style="5" customWidth="1"/>
    <col min="17" max="16384" width="9.140625" style="5"/>
  </cols>
  <sheetData>
    <row r="1" spans="1:16" ht="15.75" thickBot="1" x14ac:dyDescent="0.3">
      <c r="A1" s="5" t="s">
        <v>157</v>
      </c>
    </row>
    <row r="2" spans="1:16" ht="44.25" customHeight="1" x14ac:dyDescent="0.25">
      <c r="A2" s="143" t="s">
        <v>76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53"/>
    </row>
    <row r="3" spans="1:16" ht="59.25" customHeight="1" x14ac:dyDescent="0.25">
      <c r="A3" s="43" t="s">
        <v>105</v>
      </c>
      <c r="B3" s="8" t="s">
        <v>75</v>
      </c>
      <c r="C3" s="8" t="s">
        <v>42</v>
      </c>
      <c r="D3" s="8" t="s">
        <v>43</v>
      </c>
      <c r="E3" s="8" t="s">
        <v>44</v>
      </c>
      <c r="F3" s="8" t="s">
        <v>45</v>
      </c>
      <c r="G3" s="8" t="s">
        <v>46</v>
      </c>
      <c r="H3" s="8" t="s">
        <v>119</v>
      </c>
      <c r="I3" s="8" t="s">
        <v>34</v>
      </c>
      <c r="J3" s="10" t="s">
        <v>120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59" t="s">
        <v>109</v>
      </c>
    </row>
    <row r="4" spans="1:16" x14ac:dyDescent="0.25">
      <c r="A4" s="43">
        <v>1</v>
      </c>
      <c r="B4" t="s">
        <v>2</v>
      </c>
      <c r="C4" s="95">
        <v>35521.4</v>
      </c>
      <c r="D4" s="95">
        <v>2.54</v>
      </c>
      <c r="E4" s="95">
        <v>8.67</v>
      </c>
      <c r="F4" s="95">
        <v>9.16</v>
      </c>
      <c r="G4" s="95">
        <v>8.73</v>
      </c>
      <c r="H4" s="8" t="s">
        <v>25</v>
      </c>
      <c r="I4" s="8">
        <v>191622.5</v>
      </c>
      <c r="J4" s="64" t="s">
        <v>3</v>
      </c>
      <c r="K4" s="95">
        <v>0.7</v>
      </c>
      <c r="L4" s="95">
        <v>640</v>
      </c>
      <c r="M4" s="95">
        <v>2.25</v>
      </c>
      <c r="N4" s="95">
        <v>2058.59</v>
      </c>
      <c r="O4" s="95">
        <v>914.29</v>
      </c>
      <c r="P4" s="44">
        <v>1</v>
      </c>
    </row>
    <row r="5" spans="1:16" x14ac:dyDescent="0.25">
      <c r="A5" s="43">
        <v>2</v>
      </c>
      <c r="B5" t="s">
        <v>2</v>
      </c>
      <c r="C5" s="95">
        <v>9707.4</v>
      </c>
      <c r="D5" s="95">
        <v>2.68</v>
      </c>
      <c r="E5" s="95">
        <v>9.15</v>
      </c>
      <c r="F5" s="95">
        <v>9.66</v>
      </c>
      <c r="G5" s="95">
        <v>9.16</v>
      </c>
      <c r="H5" s="8" t="s">
        <v>27</v>
      </c>
      <c r="I5" s="8">
        <v>30681.200000000001</v>
      </c>
      <c r="J5" s="64" t="s">
        <v>3</v>
      </c>
      <c r="K5" s="95">
        <v>0.7</v>
      </c>
      <c r="L5" s="95">
        <v>640</v>
      </c>
      <c r="M5" s="95">
        <v>0.62</v>
      </c>
      <c r="N5" s="95">
        <v>562.58000000000004</v>
      </c>
      <c r="O5" s="95">
        <v>914.29</v>
      </c>
      <c r="P5" s="44">
        <v>1</v>
      </c>
    </row>
    <row r="6" spans="1:16" ht="15.75" thickBot="1" x14ac:dyDescent="0.3">
      <c r="A6" s="45">
        <v>3</v>
      </c>
      <c r="B6" t="s">
        <v>2</v>
      </c>
      <c r="C6" s="95">
        <v>11035.8</v>
      </c>
      <c r="D6" s="95">
        <v>2.69</v>
      </c>
      <c r="E6" s="95">
        <v>9.19</v>
      </c>
      <c r="F6" s="95">
        <v>9.6999999999999993</v>
      </c>
      <c r="G6" s="95">
        <v>9.1999999999999993</v>
      </c>
      <c r="H6" s="46" t="s">
        <v>20</v>
      </c>
      <c r="I6" s="46">
        <v>47806.55</v>
      </c>
      <c r="J6" s="64" t="s">
        <v>3</v>
      </c>
      <c r="K6" s="95">
        <v>0.7</v>
      </c>
      <c r="L6" s="95">
        <v>640</v>
      </c>
      <c r="M6" s="95">
        <v>0.7</v>
      </c>
      <c r="N6" s="95">
        <v>639.55999999999995</v>
      </c>
      <c r="O6" s="95">
        <v>914.29</v>
      </c>
      <c r="P6" s="47">
        <v>1</v>
      </c>
    </row>
    <row r="7" spans="1:16" ht="15.75" thickBot="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6" ht="23.25" customHeight="1" x14ac:dyDescent="0.25">
      <c r="A8" s="130" t="s">
        <v>104</v>
      </c>
      <c r="B8" s="132"/>
      <c r="C8" s="54"/>
      <c r="D8" s="130" t="s">
        <v>273</v>
      </c>
      <c r="E8" s="131"/>
      <c r="F8" s="131"/>
      <c r="G8" s="106"/>
      <c r="H8" s="8"/>
      <c r="I8" s="8"/>
      <c r="J8" s="8"/>
      <c r="K8" s="8"/>
      <c r="L8" s="8"/>
      <c r="M8" s="8"/>
      <c r="N8" s="8"/>
    </row>
    <row r="9" spans="1:16" ht="60" x14ac:dyDescent="0.25">
      <c r="A9" s="43" t="s">
        <v>105</v>
      </c>
      <c r="B9" s="40" t="s">
        <v>77</v>
      </c>
      <c r="C9" s="8"/>
      <c r="D9" s="120" t="s">
        <v>274</v>
      </c>
      <c r="E9" s="26" t="s">
        <v>275</v>
      </c>
      <c r="F9" s="26" t="s">
        <v>276</v>
      </c>
      <c r="G9" s="119" t="s">
        <v>277</v>
      </c>
      <c r="H9" s="8"/>
      <c r="I9" s="8"/>
      <c r="J9" s="8"/>
      <c r="K9" s="8"/>
      <c r="L9" s="8"/>
      <c r="M9" s="8"/>
      <c r="N9" s="8"/>
    </row>
    <row r="10" spans="1:16" x14ac:dyDescent="0.25">
      <c r="A10" s="37">
        <v>1</v>
      </c>
      <c r="B10" s="29">
        <v>54622.8</v>
      </c>
      <c r="C10" s="8"/>
      <c r="D10" s="120" t="s">
        <v>280</v>
      </c>
      <c r="E10" s="83">
        <v>93694.16</v>
      </c>
      <c r="F10" s="28">
        <v>9.1500000000000001E-4</v>
      </c>
      <c r="G10" s="123">
        <v>0.96</v>
      </c>
      <c r="H10" s="8"/>
      <c r="I10" s="8"/>
      <c r="J10" s="8"/>
      <c r="K10" s="8"/>
      <c r="L10" s="8"/>
      <c r="M10" s="8"/>
      <c r="N10" s="8"/>
    </row>
    <row r="11" spans="1:16" ht="15.75" thickBot="1" x14ac:dyDescent="0.3">
      <c r="A11" s="37">
        <v>2</v>
      </c>
      <c r="B11" s="29">
        <v>8835.1200000000008</v>
      </c>
      <c r="C11" s="8"/>
      <c r="D11" s="122" t="s">
        <v>280</v>
      </c>
      <c r="E11" s="83">
        <v>1E-3</v>
      </c>
      <c r="F11" s="28">
        <v>9.1500000000000001E-4</v>
      </c>
      <c r="G11" s="5">
        <v>96</v>
      </c>
      <c r="K11" s="8"/>
      <c r="L11" s="8"/>
      <c r="M11" s="8"/>
      <c r="N11" s="8"/>
    </row>
    <row r="12" spans="1:16" ht="24" thickBot="1" x14ac:dyDescent="0.3">
      <c r="A12" s="42">
        <v>3</v>
      </c>
      <c r="B12" s="4">
        <v>13916.7</v>
      </c>
      <c r="C12" s="8"/>
      <c r="D12" s="130" t="s">
        <v>278</v>
      </c>
      <c r="E12" s="131"/>
      <c r="F12" s="131"/>
      <c r="G12" s="131"/>
      <c r="H12" s="131"/>
      <c r="I12" s="131"/>
      <c r="J12" s="132"/>
      <c r="K12" s="8"/>
      <c r="L12" s="8"/>
      <c r="M12" s="8"/>
      <c r="N12" s="8"/>
    </row>
    <row r="13" spans="1:16" ht="30" x14ac:dyDescent="0.25">
      <c r="A13" s="83"/>
      <c r="B13" s="28"/>
      <c r="C13" s="8"/>
      <c r="D13" s="52" t="s">
        <v>33</v>
      </c>
      <c r="E13" s="25" t="s">
        <v>58</v>
      </c>
      <c r="F13" s="25" t="s">
        <v>59</v>
      </c>
      <c r="G13" s="25" t="s">
        <v>60</v>
      </c>
      <c r="H13" s="25" t="s">
        <v>61</v>
      </c>
      <c r="I13" s="25" t="s">
        <v>62</v>
      </c>
      <c r="J13" s="31" t="s">
        <v>63</v>
      </c>
      <c r="K13" s="8"/>
      <c r="L13" s="8"/>
      <c r="M13" s="8"/>
      <c r="N13" s="8"/>
    </row>
    <row r="14" spans="1:16" ht="15.75" thickBot="1" x14ac:dyDescent="0.3">
      <c r="A14" s="83"/>
      <c r="B14" s="28"/>
      <c r="C14" s="8"/>
      <c r="D14" s="124" t="s">
        <v>279</v>
      </c>
      <c r="E14" s="84" t="s">
        <v>66</v>
      </c>
      <c r="F14" s="84">
        <v>179352</v>
      </c>
      <c r="G14" s="125">
        <v>5.9490000000000003E-3</v>
      </c>
      <c r="H14" s="84">
        <v>1790.49</v>
      </c>
      <c r="I14" s="84">
        <v>300959.99</v>
      </c>
      <c r="J14" s="118">
        <v>0.9</v>
      </c>
      <c r="K14" s="8"/>
      <c r="L14" s="8"/>
      <c r="M14" s="8"/>
      <c r="N14" s="8"/>
    </row>
    <row r="15" spans="1:16" x14ac:dyDescent="0.25">
      <c r="A15" s="83"/>
      <c r="B15" s="2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6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8" ht="15.75" thickBot="1" x14ac:dyDescent="0.3"/>
    <row r="18" spans="1:8" x14ac:dyDescent="0.25">
      <c r="A18" s="130" t="s">
        <v>67</v>
      </c>
      <c r="B18" s="131"/>
      <c r="C18" s="131"/>
      <c r="D18" s="131"/>
      <c r="E18" s="131"/>
      <c r="F18" s="131"/>
      <c r="G18" s="131"/>
      <c r="H18" s="53"/>
    </row>
    <row r="19" spans="1:8" x14ac:dyDescent="0.25">
      <c r="A19" s="145"/>
      <c r="B19" s="138"/>
      <c r="C19" s="138"/>
      <c r="D19" s="138"/>
      <c r="E19" s="138"/>
      <c r="F19" s="138"/>
      <c r="G19" s="138"/>
      <c r="H19" s="44"/>
    </row>
    <row r="20" spans="1:8" ht="45" x14ac:dyDescent="0.25">
      <c r="A20" s="37" t="s">
        <v>56</v>
      </c>
      <c r="B20" s="7" t="s">
        <v>48</v>
      </c>
      <c r="C20" s="7" t="s">
        <v>49</v>
      </c>
      <c r="D20" s="7" t="s">
        <v>50</v>
      </c>
      <c r="E20" s="7" t="s">
        <v>51</v>
      </c>
      <c r="F20" s="7" t="s">
        <v>52</v>
      </c>
      <c r="G20" s="7" t="s">
        <v>53</v>
      </c>
      <c r="H20" s="38" t="s">
        <v>54</v>
      </c>
    </row>
    <row r="21" spans="1:8" ht="30" customHeight="1" x14ac:dyDescent="0.25">
      <c r="A21" s="37" t="s">
        <v>55</v>
      </c>
      <c r="B21" s="99">
        <v>5.0625000000000003E-2</v>
      </c>
      <c r="C21" s="25">
        <v>2165.1999999999998</v>
      </c>
      <c r="D21" s="25">
        <v>3.04</v>
      </c>
      <c r="E21" s="25">
        <v>2.6246</v>
      </c>
      <c r="F21" s="96">
        <v>1.1900000000000001E-4</v>
      </c>
      <c r="G21" s="96">
        <v>0.133186</v>
      </c>
      <c r="H21" s="29">
        <v>1.5E-5</v>
      </c>
    </row>
    <row r="22" spans="1:8" ht="66.75" customHeight="1" x14ac:dyDescent="0.25">
      <c r="A22" s="37" t="s">
        <v>57</v>
      </c>
      <c r="B22" s="7" t="s">
        <v>33</v>
      </c>
      <c r="C22" s="7" t="s">
        <v>58</v>
      </c>
      <c r="D22" s="7" t="s">
        <v>59</v>
      </c>
      <c r="E22" s="7" t="s">
        <v>60</v>
      </c>
      <c r="F22" s="7" t="s">
        <v>61</v>
      </c>
      <c r="G22" s="7" t="s">
        <v>62</v>
      </c>
      <c r="H22" s="40" t="s">
        <v>121</v>
      </c>
    </row>
    <row r="23" spans="1:8" ht="42" customHeight="1" thickBot="1" x14ac:dyDescent="0.3">
      <c r="A23" s="42" t="s">
        <v>64</v>
      </c>
      <c r="B23" s="33" t="s">
        <v>65</v>
      </c>
      <c r="C23" s="33" t="s">
        <v>66</v>
      </c>
      <c r="D23" s="33">
        <v>194.95</v>
      </c>
      <c r="E23" s="33">
        <v>1.5E-5</v>
      </c>
      <c r="F23" s="33">
        <v>0</v>
      </c>
      <c r="G23" s="33">
        <v>274.66000000000003</v>
      </c>
      <c r="H23" s="4">
        <v>0.91</v>
      </c>
    </row>
    <row r="25" spans="1:8" ht="15.75" thickBot="1" x14ac:dyDescent="0.3"/>
    <row r="26" spans="1:8" ht="23.25" x14ac:dyDescent="0.25">
      <c r="A26" s="130" t="s">
        <v>107</v>
      </c>
      <c r="B26" s="131"/>
      <c r="C26" s="131"/>
      <c r="D26" s="132"/>
    </row>
    <row r="27" spans="1:8" ht="30" x14ac:dyDescent="0.25">
      <c r="A27" s="60" t="s">
        <v>68</v>
      </c>
      <c r="B27" s="24" t="s">
        <v>69</v>
      </c>
      <c r="C27" s="57" t="s">
        <v>108</v>
      </c>
      <c r="D27" s="40" t="s">
        <v>106</v>
      </c>
    </row>
    <row r="28" spans="1:8" ht="15" customHeight="1" x14ac:dyDescent="0.25">
      <c r="A28" s="1">
        <v>1.83</v>
      </c>
      <c r="B28" s="1">
        <v>1.83</v>
      </c>
      <c r="C28" s="146" t="s">
        <v>110</v>
      </c>
      <c r="D28" s="148">
        <v>200</v>
      </c>
    </row>
    <row r="29" spans="1:8" x14ac:dyDescent="0.25">
      <c r="A29" s="43">
        <v>0.20352700000000001</v>
      </c>
      <c r="B29" s="21">
        <v>0.20352700000000001</v>
      </c>
      <c r="C29" s="146"/>
      <c r="D29" s="148"/>
    </row>
    <row r="30" spans="1:8" x14ac:dyDescent="0.25">
      <c r="A30" s="1">
        <v>0.407055</v>
      </c>
      <c r="B30" s="1">
        <v>0.407055</v>
      </c>
      <c r="C30" s="146"/>
      <c r="D30" s="148"/>
      <c r="F30" s="55"/>
    </row>
    <row r="31" spans="1:8" x14ac:dyDescent="0.25">
      <c r="A31" s="43"/>
      <c r="B31" s="21"/>
      <c r="C31" s="146"/>
      <c r="D31" s="148"/>
      <c r="F31" s="56"/>
    </row>
    <row r="32" spans="1:8" x14ac:dyDescent="0.25">
      <c r="A32" s="43"/>
      <c r="B32" s="21"/>
      <c r="C32" s="146"/>
      <c r="D32" s="148"/>
      <c r="F32" s="55"/>
    </row>
    <row r="33" spans="1:6" x14ac:dyDescent="0.25">
      <c r="A33"/>
      <c r="B33"/>
      <c r="C33" s="146"/>
      <c r="D33" s="148"/>
      <c r="F33" s="56"/>
    </row>
    <row r="34" spans="1:6" x14ac:dyDescent="0.25">
      <c r="A34" s="43"/>
      <c r="B34" s="21"/>
      <c r="C34" s="146"/>
      <c r="D34" s="148"/>
      <c r="F34" s="55"/>
    </row>
    <row r="35" spans="1:6" ht="15.75" thickBot="1" x14ac:dyDescent="0.3">
      <c r="A35" s="45"/>
      <c r="B35" s="61"/>
      <c r="C35" s="147"/>
      <c r="D35" s="149"/>
      <c r="F35" s="58"/>
    </row>
    <row r="36" spans="1:6" ht="15.75" thickBot="1" x14ac:dyDescent="0.3"/>
    <row r="37" spans="1:6" x14ac:dyDescent="0.25">
      <c r="A37" s="133" t="s">
        <v>0</v>
      </c>
      <c r="B37" s="134"/>
      <c r="C37" s="134"/>
      <c r="D37" s="105"/>
      <c r="E37" s="106"/>
      <c r="F37" s="39"/>
    </row>
    <row r="38" spans="1:6" ht="30" x14ac:dyDescent="0.25">
      <c r="A38" s="43" t="s">
        <v>114</v>
      </c>
      <c r="B38" s="8" t="s">
        <v>115</v>
      </c>
      <c r="C38" s="8" t="s">
        <v>116</v>
      </c>
      <c r="D38" s="8" t="s">
        <v>265</v>
      </c>
      <c r="E38" s="107" t="s">
        <v>267</v>
      </c>
      <c r="F38" s="111" t="s">
        <v>271</v>
      </c>
    </row>
    <row r="39" spans="1:6" x14ac:dyDescent="0.25">
      <c r="A39" s="43" t="s">
        <v>111</v>
      </c>
      <c r="B39" s="28">
        <v>0.122</v>
      </c>
      <c r="C39" s="25">
        <f>5.678/B39</f>
        <v>46.540983606557376</v>
      </c>
      <c r="D39" s="8">
        <f>1184.15-D41</f>
        <v>1065.74</v>
      </c>
      <c r="E39" s="108"/>
      <c r="F39" s="127" t="s">
        <v>272</v>
      </c>
    </row>
    <row r="40" spans="1:6" x14ac:dyDescent="0.25">
      <c r="A40" s="43" t="s">
        <v>112</v>
      </c>
      <c r="B40" s="28">
        <v>0.124</v>
      </c>
      <c r="C40" s="25">
        <f t="shared" ref="C40:C41" si="0">5.678/B40</f>
        <v>45.79032258064516</v>
      </c>
      <c r="D40" s="8">
        <v>2090.3200000000002</v>
      </c>
      <c r="E40" s="108"/>
      <c r="F40" s="127"/>
    </row>
    <row r="41" spans="1:6" x14ac:dyDescent="0.25">
      <c r="A41" s="43" t="s">
        <v>113</v>
      </c>
      <c r="B41" s="28">
        <v>0.8</v>
      </c>
      <c r="C41" s="25">
        <f t="shared" si="0"/>
        <v>7.0974999999999993</v>
      </c>
      <c r="D41" s="8">
        <v>118.41</v>
      </c>
      <c r="E41" s="108"/>
      <c r="F41" s="127"/>
    </row>
    <row r="42" spans="1:6" x14ac:dyDescent="0.25">
      <c r="A42" s="43" t="s">
        <v>268</v>
      </c>
      <c r="B42" s="8"/>
      <c r="C42" s="8"/>
      <c r="D42" s="8">
        <v>2090.3000000000002</v>
      </c>
      <c r="E42" s="108"/>
      <c r="F42" s="127"/>
    </row>
    <row r="43" spans="1:6" ht="15.75" thickBot="1" x14ac:dyDescent="0.3">
      <c r="A43" s="45" t="s">
        <v>269</v>
      </c>
      <c r="B43" s="46"/>
      <c r="C43" s="46"/>
      <c r="D43" s="46"/>
      <c r="E43" s="109">
        <v>1</v>
      </c>
      <c r="F43" s="128"/>
    </row>
    <row r="44" spans="1:6" ht="15.75" thickBot="1" x14ac:dyDescent="0.3"/>
    <row r="45" spans="1:6" x14ac:dyDescent="0.25">
      <c r="A45" s="62" t="s">
        <v>117</v>
      </c>
    </row>
    <row r="46" spans="1:6" ht="15.75" thickBot="1" x14ac:dyDescent="0.3">
      <c r="A46" s="63" t="s">
        <v>118</v>
      </c>
    </row>
  </sheetData>
  <mergeCells count="10">
    <mergeCell ref="F39:F43"/>
    <mergeCell ref="A37:C37"/>
    <mergeCell ref="A2:O2"/>
    <mergeCell ref="A8:B8"/>
    <mergeCell ref="A18:G19"/>
    <mergeCell ref="A26:D26"/>
    <mergeCell ref="C28:C35"/>
    <mergeCell ref="D28:D35"/>
    <mergeCell ref="D8:F8"/>
    <mergeCell ref="D12:J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7"/>
  <sheetViews>
    <sheetView tabSelected="1" topLeftCell="A217" zoomScale="85" zoomScaleNormal="85" workbookViewId="0">
      <selection activeCell="A238" sqref="A238:D238"/>
    </sheetView>
  </sheetViews>
  <sheetFormatPr defaultRowHeight="15" x14ac:dyDescent="0.25"/>
  <cols>
    <col min="1" max="1" width="38.7109375" style="5" customWidth="1"/>
    <col min="2" max="2" width="26.85546875" style="5" bestFit="1" customWidth="1"/>
    <col min="3" max="3" width="26.28515625" style="5" customWidth="1"/>
    <col min="4" max="4" width="29.28515625" style="5" bestFit="1" customWidth="1"/>
    <col min="5" max="5" width="22.7109375" style="5" customWidth="1"/>
    <col min="6" max="6" width="19.85546875" style="5" customWidth="1"/>
    <col min="7" max="7" width="19.85546875" style="5" bestFit="1" customWidth="1"/>
    <col min="8" max="8" width="23.42578125" style="5" bestFit="1" customWidth="1"/>
    <col min="9" max="9" width="20.28515625" style="5" bestFit="1" customWidth="1"/>
    <col min="10" max="12" width="20.28515625" style="5" customWidth="1"/>
    <col min="13" max="13" width="21.140625" style="5" bestFit="1" customWidth="1"/>
    <col min="14" max="17" width="9.140625" style="5"/>
    <col min="18" max="18" width="19.7109375" style="5" customWidth="1"/>
    <col min="19" max="16384" width="9.140625" style="5"/>
  </cols>
  <sheetData>
    <row r="1" spans="1:22" ht="15.75" thickBot="1" x14ac:dyDescent="0.3">
      <c r="A1" s="5" t="s">
        <v>156</v>
      </c>
    </row>
    <row r="2" spans="1:22" ht="44.25" customHeight="1" x14ac:dyDescent="0.25">
      <c r="A2" s="130" t="s">
        <v>122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39"/>
    </row>
    <row r="3" spans="1:22" ht="59.25" customHeight="1" x14ac:dyDescent="0.25">
      <c r="A3" s="67" t="s">
        <v>105</v>
      </c>
      <c r="B3" s="11" t="s">
        <v>75</v>
      </c>
      <c r="C3" s="11" t="s">
        <v>42</v>
      </c>
      <c r="D3" s="11" t="s">
        <v>43</v>
      </c>
      <c r="E3" s="11" t="s">
        <v>44</v>
      </c>
      <c r="F3" s="11" t="s">
        <v>45</v>
      </c>
      <c r="G3" s="12" t="s">
        <v>46</v>
      </c>
      <c r="H3" s="10" t="s">
        <v>119</v>
      </c>
      <c r="I3" s="12" t="s">
        <v>168</v>
      </c>
      <c r="J3" s="11" t="s">
        <v>161</v>
      </c>
      <c r="K3" s="11" t="s">
        <v>162</v>
      </c>
      <c r="L3" s="10" t="s">
        <v>120</v>
      </c>
      <c r="M3" s="11" t="s">
        <v>37</v>
      </c>
      <c r="N3" s="11" t="s">
        <v>38</v>
      </c>
      <c r="O3" s="11" t="s">
        <v>39</v>
      </c>
      <c r="P3" s="11" t="s">
        <v>40</v>
      </c>
      <c r="Q3" s="11" t="s">
        <v>41</v>
      </c>
      <c r="R3" s="65" t="s">
        <v>123</v>
      </c>
    </row>
    <row r="4" spans="1:22" x14ac:dyDescent="0.25">
      <c r="A4" s="37">
        <v>1</v>
      </c>
      <c r="B4" s="25" t="s">
        <v>2</v>
      </c>
      <c r="C4" s="25">
        <v>43581</v>
      </c>
      <c r="D4" s="25">
        <v>2.64</v>
      </c>
      <c r="E4" s="25">
        <v>9.01</v>
      </c>
      <c r="F4" s="25">
        <v>9.51</v>
      </c>
      <c r="G4" s="74">
        <v>9.0299999999999994</v>
      </c>
      <c r="H4" s="100" t="s">
        <v>169</v>
      </c>
      <c r="I4" s="95">
        <v>272399.73</v>
      </c>
      <c r="J4" s="95">
        <v>4.0689999999999997E-3</v>
      </c>
      <c r="K4" s="26">
        <v>4191.93</v>
      </c>
      <c r="L4" s="72" t="s">
        <v>3</v>
      </c>
      <c r="M4" s="25">
        <v>0.75</v>
      </c>
      <c r="N4" s="25">
        <v>640</v>
      </c>
      <c r="O4" s="25">
        <v>2.76</v>
      </c>
      <c r="P4" s="25">
        <v>2357.29</v>
      </c>
      <c r="Q4" s="25">
        <v>853.33</v>
      </c>
      <c r="R4" s="41">
        <v>79</v>
      </c>
    </row>
    <row r="5" spans="1:22" x14ac:dyDescent="0.25">
      <c r="A5" s="76">
        <v>2</v>
      </c>
      <c r="B5" s="27" t="s">
        <v>2</v>
      </c>
      <c r="C5" s="27">
        <v>8277.5</v>
      </c>
      <c r="D5" s="27">
        <v>3.09</v>
      </c>
      <c r="E5" s="27">
        <v>10.55</v>
      </c>
      <c r="F5" s="27">
        <v>11.12</v>
      </c>
      <c r="G5" s="75">
        <v>10.4</v>
      </c>
      <c r="H5" s="73" t="s">
        <v>4</v>
      </c>
      <c r="I5" s="96">
        <v>30521.79</v>
      </c>
      <c r="J5" s="96" t="s">
        <v>170</v>
      </c>
      <c r="K5" s="96" t="s">
        <v>170</v>
      </c>
      <c r="L5" s="77" t="s">
        <v>3</v>
      </c>
      <c r="M5" s="27">
        <v>0.75</v>
      </c>
      <c r="N5" s="27">
        <v>640</v>
      </c>
      <c r="O5" s="27">
        <v>0.52</v>
      </c>
      <c r="P5" s="27">
        <v>447.73</v>
      </c>
      <c r="Q5" s="27">
        <v>853.33</v>
      </c>
      <c r="R5" s="78">
        <v>10</v>
      </c>
    </row>
    <row r="6" spans="1:22" ht="30" customHeight="1" x14ac:dyDescent="0.25">
      <c r="A6" s="166" t="s">
        <v>158</v>
      </c>
      <c r="B6" s="164" t="s">
        <v>124</v>
      </c>
      <c r="C6" s="25" t="s">
        <v>34</v>
      </c>
      <c r="D6" s="25" t="s">
        <v>125</v>
      </c>
      <c r="E6" s="25" t="s">
        <v>126</v>
      </c>
      <c r="F6" s="25" t="s">
        <v>127</v>
      </c>
      <c r="G6" s="74" t="s">
        <v>128</v>
      </c>
      <c r="H6" s="162" t="s">
        <v>4</v>
      </c>
      <c r="I6" s="163">
        <v>1903.5</v>
      </c>
      <c r="J6" s="158" t="s">
        <v>170</v>
      </c>
      <c r="K6" s="159"/>
      <c r="L6" s="156" t="s">
        <v>159</v>
      </c>
      <c r="M6" s="25">
        <v>0.3</v>
      </c>
      <c r="N6" s="25">
        <v>250</v>
      </c>
      <c r="O6" s="25">
        <v>0.1</v>
      </c>
      <c r="P6" s="25">
        <v>83.54</v>
      </c>
      <c r="Q6" s="83">
        <v>833.4</v>
      </c>
      <c r="R6" s="155">
        <v>1</v>
      </c>
      <c r="T6" s="5" t="s">
        <v>36</v>
      </c>
      <c r="U6" s="5" t="s">
        <v>5</v>
      </c>
      <c r="V6" s="6">
        <v>43820.291666666664</v>
      </c>
    </row>
    <row r="7" spans="1:22" ht="15.75" thickBot="1" x14ac:dyDescent="0.3">
      <c r="A7" s="167"/>
      <c r="B7" s="165"/>
      <c r="C7" s="33">
        <v>2218.8200000000002</v>
      </c>
      <c r="D7" s="33">
        <v>1596.94</v>
      </c>
      <c r="E7" s="33">
        <v>0.72</v>
      </c>
      <c r="F7" s="33">
        <v>257.39999999999998</v>
      </c>
      <c r="G7" s="66">
        <v>2.61</v>
      </c>
      <c r="H7" s="160"/>
      <c r="I7" s="161"/>
      <c r="J7" s="160"/>
      <c r="K7" s="161"/>
      <c r="L7" s="157"/>
      <c r="M7" s="68">
        <v>0.55000000000000004</v>
      </c>
      <c r="N7" s="68">
        <v>1000</v>
      </c>
      <c r="O7" s="68">
        <v>0.1</v>
      </c>
      <c r="P7" s="68">
        <v>182.27</v>
      </c>
      <c r="Q7" s="84">
        <v>1818.3</v>
      </c>
      <c r="R7" s="149"/>
      <c r="T7" s="5" t="s">
        <v>36</v>
      </c>
      <c r="U7" s="5" t="s">
        <v>5</v>
      </c>
      <c r="V7" s="6">
        <v>43820.291666666664</v>
      </c>
    </row>
    <row r="8" spans="1:22" ht="15.75" thickBo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22" ht="23.25" customHeight="1" x14ac:dyDescent="0.25">
      <c r="A9" s="130" t="s">
        <v>163</v>
      </c>
      <c r="B9" s="131"/>
      <c r="C9" s="132"/>
      <c r="D9" s="8"/>
      <c r="E9" s="130" t="s">
        <v>273</v>
      </c>
      <c r="F9" s="131"/>
      <c r="G9" s="131"/>
      <c r="H9" s="106"/>
      <c r="I9" s="8"/>
      <c r="J9" s="8"/>
      <c r="K9" s="8"/>
      <c r="L9" s="8"/>
      <c r="M9" s="8"/>
      <c r="N9" s="8"/>
      <c r="O9" s="8"/>
      <c r="P9" s="8"/>
    </row>
    <row r="10" spans="1:22" ht="30" x14ac:dyDescent="0.25">
      <c r="A10" s="43" t="s">
        <v>105</v>
      </c>
      <c r="B10" s="83" t="s">
        <v>161</v>
      </c>
      <c r="C10" s="91" t="s">
        <v>162</v>
      </c>
      <c r="D10" s="8"/>
      <c r="E10" s="120" t="s">
        <v>274</v>
      </c>
      <c r="F10" s="26" t="s">
        <v>275</v>
      </c>
      <c r="G10" s="26" t="s">
        <v>276</v>
      </c>
      <c r="H10" s="119" t="s">
        <v>277</v>
      </c>
      <c r="I10" s="8"/>
      <c r="J10" s="8"/>
      <c r="K10" s="8"/>
      <c r="L10" s="8"/>
      <c r="M10" s="8"/>
      <c r="N10" s="8"/>
      <c r="O10" s="8"/>
      <c r="P10" s="8"/>
    </row>
    <row r="11" spans="1:22" ht="15.75" thickBot="1" x14ac:dyDescent="0.3">
      <c r="A11" s="93">
        <v>1</v>
      </c>
      <c r="B11" s="25">
        <v>2.6999999999999999E-5</v>
      </c>
      <c r="C11" s="91">
        <v>49</v>
      </c>
      <c r="D11" s="8"/>
      <c r="E11" s="120" t="s">
        <v>280</v>
      </c>
      <c r="F11" s="83">
        <v>454292.78</v>
      </c>
      <c r="G11" s="28">
        <v>5.9490000000000003E-3</v>
      </c>
      <c r="H11" s="123">
        <v>0.92</v>
      </c>
      <c r="I11" s="8"/>
      <c r="J11" s="8"/>
      <c r="K11" s="8"/>
      <c r="L11" s="8"/>
      <c r="M11" s="8"/>
      <c r="N11" s="8"/>
      <c r="O11" s="8"/>
      <c r="P11" s="8"/>
    </row>
    <row r="12" spans="1:22" ht="23.25" x14ac:dyDescent="0.25">
      <c r="A12" s="93">
        <v>2</v>
      </c>
      <c r="B12" s="25">
        <v>4.3999999999999999E-5</v>
      </c>
      <c r="C12" s="91">
        <v>89.56</v>
      </c>
      <c r="D12" s="8"/>
      <c r="E12" s="130" t="s">
        <v>278</v>
      </c>
      <c r="F12" s="131"/>
      <c r="G12" s="131"/>
      <c r="H12" s="131"/>
      <c r="I12" s="131"/>
      <c r="J12" s="131"/>
      <c r="K12" s="132"/>
      <c r="L12" s="8"/>
      <c r="M12" s="8"/>
      <c r="N12" s="8"/>
      <c r="O12" s="8"/>
      <c r="P12" s="8"/>
    </row>
    <row r="13" spans="1:22" ht="30" x14ac:dyDescent="0.25">
      <c r="A13" s="93">
        <v>3</v>
      </c>
      <c r="B13" s="25">
        <v>5.3999999999999998E-5</v>
      </c>
      <c r="C13" s="91">
        <v>108.8</v>
      </c>
      <c r="D13" s="8"/>
      <c r="E13" s="52" t="s">
        <v>33</v>
      </c>
      <c r="F13" s="25" t="s">
        <v>58</v>
      </c>
      <c r="G13" s="25" t="s">
        <v>59</v>
      </c>
      <c r="H13" s="25" t="s">
        <v>60</v>
      </c>
      <c r="I13" s="25" t="s">
        <v>61</v>
      </c>
      <c r="J13" s="25" t="s">
        <v>62</v>
      </c>
      <c r="K13" s="31" t="s">
        <v>63</v>
      </c>
      <c r="L13" s="8"/>
      <c r="M13" s="8"/>
      <c r="N13" s="8"/>
      <c r="O13" s="8"/>
      <c r="P13" s="8"/>
    </row>
    <row r="14" spans="1:22" ht="15.75" thickBot="1" x14ac:dyDescent="0.3">
      <c r="A14" s="93">
        <v>4</v>
      </c>
      <c r="B14" s="25">
        <v>4.5000000000000003E-5</v>
      </c>
      <c r="C14" s="91">
        <v>89.91</v>
      </c>
      <c r="D14" s="8"/>
      <c r="E14" s="124" t="s">
        <v>279</v>
      </c>
      <c r="F14" s="84" t="s">
        <v>66</v>
      </c>
      <c r="G14" s="84">
        <v>179352</v>
      </c>
      <c r="H14" s="125">
        <v>5.9490000000000003E-3</v>
      </c>
      <c r="I14" s="84">
        <v>1790.49</v>
      </c>
      <c r="J14" s="84">
        <v>300959.99</v>
      </c>
      <c r="K14" s="121">
        <v>0.9</v>
      </c>
      <c r="L14" s="8"/>
      <c r="M14" s="8"/>
      <c r="N14" s="8"/>
      <c r="O14" s="8"/>
      <c r="P14" s="8"/>
    </row>
    <row r="15" spans="1:22" x14ac:dyDescent="0.25">
      <c r="A15" s="93">
        <v>5</v>
      </c>
      <c r="B15" s="25">
        <v>4.3999999999999999E-5</v>
      </c>
      <c r="C15" s="91">
        <v>89.56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22" x14ac:dyDescent="0.25">
      <c r="A16" s="93">
        <v>6</v>
      </c>
      <c r="B16" s="25">
        <v>5.3999999999999998E-5</v>
      </c>
      <c r="C16" s="91">
        <v>108.94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93">
        <v>7</v>
      </c>
      <c r="B17" s="25">
        <v>5.3999999999999998E-5</v>
      </c>
      <c r="C17" s="91">
        <v>108.6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5">
      <c r="A18" s="93">
        <v>8</v>
      </c>
      <c r="B18" s="25">
        <v>4.5000000000000003E-5</v>
      </c>
      <c r="C18" s="91">
        <v>89.91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93">
        <v>9</v>
      </c>
      <c r="B19" s="25">
        <v>5.3999999999999998E-5</v>
      </c>
      <c r="C19" s="91">
        <v>108.46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93">
        <v>10</v>
      </c>
      <c r="B20" s="25">
        <v>2.0999999999999999E-5</v>
      </c>
      <c r="C20" s="91">
        <v>43.65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5">
      <c r="A21" s="93">
        <v>11</v>
      </c>
      <c r="B21" s="25">
        <v>2.0999999999999999E-5</v>
      </c>
      <c r="C21" s="91">
        <v>43.45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93">
        <v>12</v>
      </c>
      <c r="B22" s="25">
        <v>1.2E-5</v>
      </c>
      <c r="C22" s="91">
        <v>24.76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25">
      <c r="A23" s="93">
        <v>13</v>
      </c>
      <c r="B23" s="25">
        <v>1.2E-5</v>
      </c>
      <c r="C23" s="91">
        <v>24.44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93">
        <v>14</v>
      </c>
      <c r="B24" s="25">
        <v>2.0999999999999999E-5</v>
      </c>
      <c r="C24" s="91">
        <v>43.74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93">
        <v>15</v>
      </c>
      <c r="B25" s="25">
        <v>1.2E-5</v>
      </c>
      <c r="C25" s="91">
        <v>24.75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25">
      <c r="A26" s="93">
        <v>16</v>
      </c>
      <c r="B26" s="25">
        <v>1.2E-5</v>
      </c>
      <c r="C26" s="91">
        <v>24.55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x14ac:dyDescent="0.25">
      <c r="A27" s="93">
        <v>17</v>
      </c>
      <c r="B27" s="25">
        <v>1.2E-5</v>
      </c>
      <c r="C27" s="91">
        <v>23.56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25">
      <c r="A28" s="93">
        <v>18</v>
      </c>
      <c r="B28" s="25">
        <v>1.2E-5</v>
      </c>
      <c r="C28" s="91">
        <v>23.45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25">
      <c r="A29" s="93">
        <v>19</v>
      </c>
      <c r="B29" s="25">
        <v>2.1999999999999999E-5</v>
      </c>
      <c r="C29" s="91">
        <v>43.89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25">
      <c r="A30" s="93">
        <v>20</v>
      </c>
      <c r="B30" s="25">
        <v>1.1E-5</v>
      </c>
      <c r="C30" s="91">
        <v>23.2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x14ac:dyDescent="0.25">
      <c r="A31" s="93">
        <v>21</v>
      </c>
      <c r="B31" s="25">
        <v>2.0999999999999999E-5</v>
      </c>
      <c r="C31" s="91">
        <v>43.77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25">
      <c r="A32" s="93">
        <v>22</v>
      </c>
      <c r="B32" s="25">
        <v>1.2E-5</v>
      </c>
      <c r="C32" s="91">
        <v>23.57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x14ac:dyDescent="0.25">
      <c r="A33" s="93">
        <v>23</v>
      </c>
      <c r="B33" s="25">
        <v>2.0999999999999999E-5</v>
      </c>
      <c r="C33" s="91">
        <v>43.53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25">
      <c r="A34" s="93">
        <v>24</v>
      </c>
      <c r="B34" s="25">
        <v>2.1999999999999999E-5</v>
      </c>
      <c r="C34" s="91">
        <v>44.81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x14ac:dyDescent="0.25">
      <c r="A35" s="93">
        <v>25</v>
      </c>
      <c r="B35" s="25">
        <v>2.1999999999999999E-5</v>
      </c>
      <c r="C35" s="91">
        <v>43.84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25">
      <c r="A36" s="93">
        <v>26</v>
      </c>
      <c r="B36" s="25">
        <v>1.1E-5</v>
      </c>
      <c r="C36" s="91">
        <v>23.26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x14ac:dyDescent="0.25">
      <c r="A37" s="93">
        <v>27</v>
      </c>
      <c r="B37" s="25">
        <v>1.1E-5</v>
      </c>
      <c r="C37" s="91">
        <v>23.21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x14ac:dyDescent="0.25">
      <c r="A38" s="93">
        <v>28</v>
      </c>
      <c r="B38" s="25">
        <v>2.1999999999999999E-5</v>
      </c>
      <c r="C38" s="91">
        <v>44.03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x14ac:dyDescent="0.25">
      <c r="A39" s="93">
        <v>29</v>
      </c>
      <c r="B39" s="25">
        <v>2.1999999999999999E-5</v>
      </c>
      <c r="C39" s="91">
        <v>44.2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25">
      <c r="A40" s="93">
        <v>30</v>
      </c>
      <c r="B40" s="25">
        <v>2.1999999999999999E-5</v>
      </c>
      <c r="C40" s="91">
        <v>44.07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x14ac:dyDescent="0.25">
      <c r="A41" s="93">
        <v>31</v>
      </c>
      <c r="B41" s="25">
        <v>1.2E-5</v>
      </c>
      <c r="C41" s="91">
        <v>23.6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25">
      <c r="A42" s="93">
        <v>32</v>
      </c>
      <c r="B42" s="25">
        <v>1.2E-5</v>
      </c>
      <c r="C42" s="91">
        <v>23.59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x14ac:dyDescent="0.25">
      <c r="A43" s="93">
        <v>33</v>
      </c>
      <c r="B43" s="25">
        <v>2.1999999999999999E-5</v>
      </c>
      <c r="C43" s="91">
        <v>44.4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x14ac:dyDescent="0.25">
      <c r="A44" s="93">
        <v>34</v>
      </c>
      <c r="B44" s="25">
        <v>2.1999999999999999E-5</v>
      </c>
      <c r="C44" s="91">
        <v>44.72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x14ac:dyDescent="0.25">
      <c r="A45" s="93">
        <v>35</v>
      </c>
      <c r="B45" s="25">
        <v>2.1999999999999999E-5</v>
      </c>
      <c r="C45" s="91">
        <v>44.49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x14ac:dyDescent="0.25">
      <c r="A46" s="93">
        <v>36</v>
      </c>
      <c r="B46" s="25">
        <v>1.2E-5</v>
      </c>
      <c r="C46" s="91">
        <v>23.69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x14ac:dyDescent="0.25">
      <c r="A47" s="93">
        <v>37</v>
      </c>
      <c r="B47" s="25">
        <v>2.1999999999999999E-5</v>
      </c>
      <c r="C47" s="91">
        <v>44.86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25">
      <c r="A48" s="93">
        <v>38</v>
      </c>
      <c r="B48" s="25">
        <v>1.2E-5</v>
      </c>
      <c r="C48" s="91">
        <v>24.1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x14ac:dyDescent="0.25">
      <c r="A49" s="93">
        <v>39</v>
      </c>
      <c r="B49" s="25">
        <v>1.2E-5</v>
      </c>
      <c r="C49" s="91">
        <v>23.69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x14ac:dyDescent="0.25">
      <c r="A50" s="93">
        <v>40</v>
      </c>
      <c r="B50" s="25">
        <v>1.2E-5</v>
      </c>
      <c r="C50" s="91">
        <v>24.09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x14ac:dyDescent="0.25">
      <c r="A51" s="93">
        <v>41</v>
      </c>
      <c r="B51" s="25">
        <v>2.1999999999999999E-5</v>
      </c>
      <c r="C51" s="91">
        <v>44.99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x14ac:dyDescent="0.25">
      <c r="A52" s="93">
        <v>42</v>
      </c>
      <c r="B52" s="25">
        <v>1.2E-5</v>
      </c>
      <c r="C52" s="91">
        <v>24.61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x14ac:dyDescent="0.25">
      <c r="A53" s="93">
        <v>43</v>
      </c>
      <c r="B53" s="25">
        <v>2.1999999999999999E-5</v>
      </c>
      <c r="C53" s="91">
        <v>45.35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25">
      <c r="A54" s="93">
        <v>44</v>
      </c>
      <c r="B54" s="25">
        <v>1.2E-5</v>
      </c>
      <c r="C54" s="91">
        <v>24.6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x14ac:dyDescent="0.25">
      <c r="A55" s="93">
        <v>45</v>
      </c>
      <c r="B55" s="25">
        <v>1.2E-5</v>
      </c>
      <c r="C55" s="91">
        <v>24.17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25">
      <c r="A56" s="93">
        <v>46</v>
      </c>
      <c r="B56" s="25">
        <v>1.2E-5</v>
      </c>
      <c r="C56" s="91">
        <v>24.17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x14ac:dyDescent="0.25">
      <c r="A57" s="93">
        <v>47</v>
      </c>
      <c r="B57" s="25">
        <v>2.1999999999999999E-5</v>
      </c>
      <c r="C57" s="91">
        <v>45.49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25">
      <c r="A58" s="93">
        <v>48</v>
      </c>
      <c r="B58" s="25">
        <v>2.1999999999999999E-5</v>
      </c>
      <c r="C58" s="91">
        <v>45.13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x14ac:dyDescent="0.25">
      <c r="A59" s="93">
        <v>49</v>
      </c>
      <c r="B59" s="25">
        <v>2.3E-5</v>
      </c>
      <c r="C59" s="91">
        <v>46.1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x14ac:dyDescent="0.25">
      <c r="A60" s="93">
        <v>50</v>
      </c>
      <c r="B60" s="25">
        <v>1.2E-5</v>
      </c>
      <c r="C60" s="91">
        <v>25.13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x14ac:dyDescent="0.25">
      <c r="A61" s="93">
        <v>51</v>
      </c>
      <c r="B61" s="25">
        <v>2.3E-5</v>
      </c>
      <c r="C61" s="91">
        <v>45.95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x14ac:dyDescent="0.25">
      <c r="A62" s="93">
        <v>52</v>
      </c>
      <c r="B62" s="25">
        <v>1.2E-5</v>
      </c>
      <c r="C62" s="91">
        <v>25.14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x14ac:dyDescent="0.25">
      <c r="A63" s="93">
        <v>53</v>
      </c>
      <c r="B63" s="25">
        <v>2.1999999999999999E-5</v>
      </c>
      <c r="C63" s="91">
        <v>45.59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25">
      <c r="A64" s="93">
        <v>54</v>
      </c>
      <c r="B64" s="25">
        <v>2.1999999999999999E-5</v>
      </c>
      <c r="C64" s="91">
        <v>45.73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x14ac:dyDescent="0.25">
      <c r="A65" s="93">
        <v>55</v>
      </c>
      <c r="B65" s="25">
        <v>1.2E-5</v>
      </c>
      <c r="C65" s="91">
        <v>24.69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x14ac:dyDescent="0.25">
      <c r="A66" s="93">
        <v>56</v>
      </c>
      <c r="B66" s="25">
        <v>1.2E-5</v>
      </c>
      <c r="C66" s="91">
        <v>24.69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x14ac:dyDescent="0.25">
      <c r="A67" s="93">
        <v>57</v>
      </c>
      <c r="B67" s="25">
        <v>1.2999999999999999E-5</v>
      </c>
      <c r="C67" s="91">
        <v>25.89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x14ac:dyDescent="0.25">
      <c r="A68" s="93">
        <v>58</v>
      </c>
      <c r="B68" s="25">
        <v>2.3E-5</v>
      </c>
      <c r="C68" s="91">
        <v>46.89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x14ac:dyDescent="0.25">
      <c r="A69" s="93">
        <v>59</v>
      </c>
      <c r="B69" s="25">
        <v>1.2999999999999999E-5</v>
      </c>
      <c r="C69" s="91">
        <v>25.46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x14ac:dyDescent="0.25">
      <c r="A70" s="93">
        <v>60</v>
      </c>
      <c r="B70" s="25">
        <v>2.3E-5</v>
      </c>
      <c r="C70" s="91">
        <v>46.74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x14ac:dyDescent="0.25">
      <c r="A71" s="93">
        <v>61</v>
      </c>
      <c r="B71" s="25">
        <v>2.3E-5</v>
      </c>
      <c r="C71" s="91">
        <v>46.51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x14ac:dyDescent="0.25">
      <c r="A72" s="93">
        <v>62</v>
      </c>
      <c r="B72" s="25">
        <v>2.3E-5</v>
      </c>
      <c r="C72" s="91">
        <v>46.37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x14ac:dyDescent="0.25">
      <c r="A73" s="93">
        <v>63</v>
      </c>
      <c r="B73" s="25">
        <v>1.2999999999999999E-5</v>
      </c>
      <c r="C73" s="91">
        <v>25.9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x14ac:dyDescent="0.25">
      <c r="A74" s="93">
        <v>64</v>
      </c>
      <c r="B74" s="25">
        <v>1.2999999999999999E-5</v>
      </c>
      <c r="C74" s="91">
        <v>25.45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x14ac:dyDescent="0.25">
      <c r="A75" s="93">
        <v>65</v>
      </c>
      <c r="B75" s="25">
        <v>1.4E-5</v>
      </c>
      <c r="C75" s="91">
        <v>27.53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x14ac:dyDescent="0.25">
      <c r="A76" s="93">
        <v>66</v>
      </c>
      <c r="B76" s="25">
        <v>2.4000000000000001E-5</v>
      </c>
      <c r="C76" s="91">
        <v>48.74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x14ac:dyDescent="0.25">
      <c r="A77" s="93">
        <v>67</v>
      </c>
      <c r="B77" s="25">
        <v>1.4E-5</v>
      </c>
      <c r="C77" s="91">
        <v>27.54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x14ac:dyDescent="0.25">
      <c r="A78" s="93">
        <v>68</v>
      </c>
      <c r="B78" s="25">
        <v>1.4E-5</v>
      </c>
      <c r="C78" s="91">
        <v>27.98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x14ac:dyDescent="0.25">
      <c r="A79" s="93">
        <v>69</v>
      </c>
      <c r="B79" s="25">
        <v>2.4000000000000001E-5</v>
      </c>
      <c r="C79" s="91">
        <v>48.6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25">
      <c r="A80" s="93">
        <v>70</v>
      </c>
      <c r="B80" s="25">
        <v>2.4000000000000001E-5</v>
      </c>
      <c r="C80" s="91">
        <v>48.23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x14ac:dyDescent="0.25">
      <c r="A81" s="93">
        <v>71</v>
      </c>
      <c r="B81" s="25">
        <v>2.4000000000000001E-5</v>
      </c>
      <c r="C81" s="91">
        <v>48.38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x14ac:dyDescent="0.25">
      <c r="A82" s="93">
        <v>72</v>
      </c>
      <c r="B82" s="25">
        <v>1.4E-5</v>
      </c>
      <c r="C82" s="91">
        <v>27.97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x14ac:dyDescent="0.25">
      <c r="A83" s="93">
        <v>73</v>
      </c>
      <c r="B83" s="25">
        <v>1.8E-5</v>
      </c>
      <c r="C83" s="91">
        <v>37.24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x14ac:dyDescent="0.25">
      <c r="A84" s="93">
        <v>74</v>
      </c>
      <c r="B84" s="25">
        <v>2.8E-5</v>
      </c>
      <c r="C84" s="91">
        <v>56.6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x14ac:dyDescent="0.25">
      <c r="A85" s="93">
        <v>75</v>
      </c>
      <c r="B85" s="25">
        <v>1.8E-5</v>
      </c>
      <c r="C85" s="91">
        <v>36.799999999999997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x14ac:dyDescent="0.25">
      <c r="A86" s="93">
        <v>76</v>
      </c>
      <c r="B86" s="25">
        <v>2.8E-5</v>
      </c>
      <c r="C86" s="91">
        <v>56.38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x14ac:dyDescent="0.25">
      <c r="A87" s="93">
        <v>77</v>
      </c>
      <c r="B87" s="25">
        <v>2.8E-5</v>
      </c>
      <c r="C87" s="91">
        <v>56.74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x14ac:dyDescent="0.25">
      <c r="A88" s="93">
        <v>78</v>
      </c>
      <c r="B88" s="25">
        <v>1.8E-5</v>
      </c>
      <c r="C88" s="91">
        <v>36.81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x14ac:dyDescent="0.25">
      <c r="A89" s="93">
        <v>79</v>
      </c>
      <c r="B89" s="25">
        <v>1.8E-5</v>
      </c>
      <c r="C89" s="91">
        <v>37.25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25">
      <c r="A90" s="93">
        <v>80</v>
      </c>
      <c r="B90" s="25">
        <v>2.8E-5</v>
      </c>
      <c r="C90" s="91">
        <v>56.23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x14ac:dyDescent="0.25">
      <c r="A91" s="93">
        <v>81</v>
      </c>
      <c r="B91" s="25">
        <v>6.0999999999999999E-5</v>
      </c>
      <c r="C91" s="91">
        <v>123.3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x14ac:dyDescent="0.25">
      <c r="A92" s="93">
        <v>82</v>
      </c>
      <c r="B92" s="25">
        <v>1.5E-5</v>
      </c>
      <c r="C92" s="91">
        <v>30.95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x14ac:dyDescent="0.25">
      <c r="A93" s="93">
        <v>83</v>
      </c>
      <c r="B93" s="25">
        <v>1.4E-5</v>
      </c>
      <c r="C93" s="91">
        <v>28.99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x14ac:dyDescent="0.25">
      <c r="A94" s="93">
        <v>84</v>
      </c>
      <c r="B94" s="25">
        <v>1.4E-5</v>
      </c>
      <c r="C94" s="91">
        <v>28.34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x14ac:dyDescent="0.25">
      <c r="A95" s="93">
        <v>85</v>
      </c>
      <c r="B95" s="25">
        <v>1.4E-5</v>
      </c>
      <c r="C95" s="91">
        <v>28.5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x14ac:dyDescent="0.25">
      <c r="A96" s="93">
        <v>86</v>
      </c>
      <c r="B96" s="25">
        <v>1.4E-5</v>
      </c>
      <c r="C96" s="91">
        <v>28.78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x14ac:dyDescent="0.25">
      <c r="A97" s="93">
        <v>87</v>
      </c>
      <c r="B97" s="25">
        <v>1.4E-5</v>
      </c>
      <c r="C97" s="91">
        <v>29.12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x14ac:dyDescent="0.25">
      <c r="A98" s="93">
        <v>88</v>
      </c>
      <c r="B98" s="25">
        <v>1.5E-5</v>
      </c>
      <c r="C98" s="91">
        <v>29.71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x14ac:dyDescent="0.25">
      <c r="A99" s="93">
        <v>89</v>
      </c>
      <c r="B99" s="25">
        <v>1.5999999999999999E-5</v>
      </c>
      <c r="C99" s="91">
        <v>31.65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5.75" thickBot="1" x14ac:dyDescent="0.3">
      <c r="A100" s="94">
        <v>90</v>
      </c>
      <c r="B100" s="33">
        <v>2.0000000000000002E-5</v>
      </c>
      <c r="C100" s="92">
        <v>41.6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x14ac:dyDescent="0.25">
      <c r="A101" s="7"/>
      <c r="B101" s="2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x14ac:dyDescent="0.25">
      <c r="A102" s="7"/>
      <c r="B102" s="2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x14ac:dyDescent="0.25">
      <c r="A103" s="7"/>
      <c r="B103" s="2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5.75" thickBo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23.25" x14ac:dyDescent="0.25">
      <c r="A105" s="143" t="s">
        <v>134</v>
      </c>
      <c r="B105" s="144"/>
      <c r="C105" s="144"/>
      <c r="D105" s="144"/>
      <c r="E105" s="144"/>
      <c r="F105" s="144"/>
      <c r="G105" s="16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60" x14ac:dyDescent="0.25">
      <c r="A106" s="43" t="s">
        <v>136</v>
      </c>
      <c r="B106" s="25" t="s">
        <v>129</v>
      </c>
      <c r="C106" s="25" t="s">
        <v>35</v>
      </c>
      <c r="D106" s="25" t="s">
        <v>130</v>
      </c>
      <c r="E106" s="26" t="s">
        <v>132</v>
      </c>
      <c r="F106" s="26" t="s">
        <v>133</v>
      </c>
      <c r="G106" s="44"/>
      <c r="H106" s="8"/>
      <c r="I106" s="8"/>
      <c r="J106" s="8"/>
      <c r="K106" s="8"/>
      <c r="L106" s="8"/>
      <c r="M106" s="8"/>
      <c r="N106" s="8"/>
      <c r="O106" s="8"/>
      <c r="P106" s="8"/>
    </row>
    <row r="107" spans="1:16" x14ac:dyDescent="0.25">
      <c r="A107" s="69" t="s">
        <v>131</v>
      </c>
      <c r="B107" s="25">
        <v>4597.34</v>
      </c>
      <c r="C107" s="25">
        <v>4.5</v>
      </c>
      <c r="D107" s="25">
        <v>5.6</v>
      </c>
      <c r="E107" s="28">
        <v>19.14</v>
      </c>
      <c r="F107" s="28">
        <v>2.24E-4</v>
      </c>
      <c r="G107" s="44"/>
      <c r="H107" s="8"/>
      <c r="I107" s="8"/>
      <c r="J107" s="8"/>
      <c r="K107" s="8"/>
      <c r="L107" s="8"/>
      <c r="M107" s="8"/>
      <c r="N107" s="8"/>
      <c r="O107" s="8"/>
      <c r="P107" s="8"/>
    </row>
    <row r="108" spans="1:16" x14ac:dyDescent="0.25">
      <c r="A108" s="69" t="s">
        <v>131</v>
      </c>
      <c r="B108" s="25"/>
      <c r="C108" s="25"/>
      <c r="D108" s="25"/>
      <c r="E108" s="28"/>
      <c r="F108" s="8"/>
      <c r="G108" s="44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45" x14ac:dyDescent="0.25">
      <c r="A109" s="43" t="s">
        <v>137</v>
      </c>
      <c r="B109" s="28" t="s">
        <v>129</v>
      </c>
      <c r="C109" s="7" t="s">
        <v>138</v>
      </c>
      <c r="D109" s="7" t="s">
        <v>139</v>
      </c>
      <c r="E109" s="7" t="s">
        <v>140</v>
      </c>
      <c r="F109" s="7" t="s">
        <v>141</v>
      </c>
      <c r="G109" s="40" t="s">
        <v>142</v>
      </c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5.75" thickBot="1" x14ac:dyDescent="0.3">
      <c r="A110" s="70" t="s">
        <v>135</v>
      </c>
      <c r="B110" s="33">
        <v>3745.43</v>
      </c>
      <c r="C110" s="33">
        <v>2.24E-4</v>
      </c>
      <c r="D110" s="33">
        <v>0.196959</v>
      </c>
      <c r="E110" s="33">
        <v>207.69</v>
      </c>
      <c r="F110" s="33">
        <v>1.9696000000000002E-2</v>
      </c>
      <c r="G110" s="34">
        <v>20.77</v>
      </c>
      <c r="H110" s="8"/>
      <c r="I110" s="8"/>
      <c r="J110" s="8"/>
      <c r="K110" s="8"/>
      <c r="L110" s="8"/>
      <c r="M110" s="8"/>
      <c r="N110" s="8"/>
      <c r="O110" s="8"/>
      <c r="P110" s="8"/>
    </row>
    <row r="111" spans="1:16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5.75" thickBot="1" x14ac:dyDescent="0.3"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23.25" x14ac:dyDescent="0.25">
      <c r="A113" s="143" t="s">
        <v>149</v>
      </c>
      <c r="B113" s="144"/>
      <c r="C113" s="144"/>
      <c r="D113" s="144"/>
      <c r="E113" s="144"/>
      <c r="F113" s="144"/>
      <c r="G113" s="16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75" x14ac:dyDescent="0.25">
      <c r="A114" s="30" t="s">
        <v>151</v>
      </c>
      <c r="B114" s="25" t="s">
        <v>143</v>
      </c>
      <c r="C114" s="25" t="s">
        <v>144</v>
      </c>
      <c r="D114" s="25" t="s">
        <v>145</v>
      </c>
      <c r="E114" s="25" t="s">
        <v>146</v>
      </c>
      <c r="F114" s="25" t="s">
        <v>147</v>
      </c>
      <c r="G114" s="31" t="s">
        <v>148</v>
      </c>
      <c r="H114" s="8"/>
      <c r="I114" s="8"/>
      <c r="J114" s="8"/>
      <c r="K114" s="8"/>
      <c r="L114" s="8"/>
      <c r="M114" s="8"/>
      <c r="N114" s="8"/>
      <c r="O114" s="8"/>
      <c r="P114" s="8"/>
    </row>
    <row r="115" spans="1:16" x14ac:dyDescent="0.25">
      <c r="A115" s="52" t="s">
        <v>150</v>
      </c>
      <c r="B115" s="25" t="s">
        <v>170</v>
      </c>
      <c r="C115" s="25" t="s">
        <v>170</v>
      </c>
      <c r="D115" s="25" t="s">
        <v>170</v>
      </c>
      <c r="E115" s="25" t="s">
        <v>170</v>
      </c>
      <c r="F115" s="25" t="s">
        <v>170</v>
      </c>
      <c r="G115" s="31" t="s">
        <v>170</v>
      </c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30" x14ac:dyDescent="0.25">
      <c r="A116" s="43" t="s">
        <v>154</v>
      </c>
      <c r="B116" s="25" t="s">
        <v>152</v>
      </c>
      <c r="C116" s="25" t="s">
        <v>153</v>
      </c>
      <c r="D116" s="25"/>
      <c r="E116" s="25"/>
      <c r="F116" s="25"/>
      <c r="G116" s="31"/>
      <c r="H116" s="25"/>
      <c r="I116" s="8"/>
      <c r="J116" s="8"/>
      <c r="K116" s="8"/>
      <c r="L116" s="8"/>
      <c r="M116" s="8"/>
      <c r="N116" s="8"/>
      <c r="O116" s="8"/>
      <c r="P116" s="8"/>
    </row>
    <row r="117" spans="1:16" ht="15.75" thickBot="1" x14ac:dyDescent="0.3">
      <c r="A117" s="45" t="s">
        <v>155</v>
      </c>
      <c r="B117" s="33" t="s">
        <v>170</v>
      </c>
      <c r="C117" s="33" t="s">
        <v>170</v>
      </c>
      <c r="D117" s="46"/>
      <c r="E117" s="46"/>
      <c r="F117" s="46"/>
      <c r="G117" s="92"/>
      <c r="H117" s="8"/>
      <c r="I117" s="8"/>
      <c r="J117" s="8"/>
      <c r="K117" s="8"/>
      <c r="L117" s="8"/>
      <c r="M117" s="8"/>
      <c r="N117" s="8"/>
      <c r="O117" s="8"/>
      <c r="P117" s="8"/>
    </row>
    <row r="118" spans="1:1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5.75" thickBot="1" x14ac:dyDescent="0.3"/>
    <row r="121" spans="1:16" x14ac:dyDescent="0.25">
      <c r="A121" s="130" t="s">
        <v>67</v>
      </c>
      <c r="B121" s="131"/>
      <c r="C121" s="131"/>
      <c r="D121" s="131"/>
      <c r="E121" s="131"/>
      <c r="F121" s="131"/>
      <c r="G121" s="131"/>
      <c r="H121" s="90"/>
    </row>
    <row r="122" spans="1:16" x14ac:dyDescent="0.25">
      <c r="A122" s="145"/>
      <c r="B122" s="138"/>
      <c r="C122" s="138"/>
      <c r="D122" s="138"/>
      <c r="E122" s="138"/>
      <c r="F122" s="138"/>
      <c r="G122" s="138"/>
      <c r="H122" s="91"/>
    </row>
    <row r="123" spans="1:16" ht="30" x14ac:dyDescent="0.25">
      <c r="A123" s="93" t="s">
        <v>56</v>
      </c>
      <c r="B123" s="83" t="s">
        <v>48</v>
      </c>
      <c r="C123" s="83" t="s">
        <v>49</v>
      </c>
      <c r="D123" s="83" t="s">
        <v>50</v>
      </c>
      <c r="E123" s="83" t="s">
        <v>51</v>
      </c>
      <c r="F123" s="83" t="s">
        <v>52</v>
      </c>
      <c r="G123" s="83" t="s">
        <v>53</v>
      </c>
      <c r="H123" s="38" t="s">
        <v>54</v>
      </c>
    </row>
    <row r="124" spans="1:16" ht="30" customHeight="1" x14ac:dyDescent="0.25">
      <c r="A124" s="93" t="s">
        <v>171</v>
      </c>
      <c r="B124" s="25">
        <v>2.6667000000000001</v>
      </c>
      <c r="C124" s="25">
        <v>139339.1</v>
      </c>
      <c r="D124" s="25">
        <v>0.315</v>
      </c>
      <c r="E124" s="25">
        <v>0.71599999999999997</v>
      </c>
      <c r="F124" s="25" t="s">
        <v>170</v>
      </c>
      <c r="G124" s="25" t="s">
        <v>170</v>
      </c>
      <c r="H124" s="29">
        <v>7.4299999999999995E-4</v>
      </c>
    </row>
    <row r="125" spans="1:16" ht="66.75" customHeight="1" x14ac:dyDescent="0.25">
      <c r="A125" s="93" t="s">
        <v>57</v>
      </c>
      <c r="B125" s="83" t="s">
        <v>33</v>
      </c>
      <c r="C125" s="83" t="s">
        <v>58</v>
      </c>
      <c r="D125" s="83" t="s">
        <v>59</v>
      </c>
      <c r="E125" s="83" t="s">
        <v>60</v>
      </c>
      <c r="F125" s="83" t="s">
        <v>61</v>
      </c>
      <c r="G125" s="83" t="s">
        <v>62</v>
      </c>
      <c r="H125" s="89" t="s">
        <v>121</v>
      </c>
    </row>
    <row r="126" spans="1:16" ht="42" customHeight="1" thickBot="1" x14ac:dyDescent="0.3">
      <c r="A126" s="94" t="s">
        <v>64</v>
      </c>
      <c r="B126" s="33" t="s">
        <v>65</v>
      </c>
      <c r="C126" s="33" t="s">
        <v>66</v>
      </c>
      <c r="D126" s="33">
        <v>580545.91</v>
      </c>
      <c r="E126" s="33">
        <v>7.4299999999999995E-4</v>
      </c>
      <c r="F126" s="33">
        <v>646.5</v>
      </c>
      <c r="G126" s="33">
        <v>870514.18</v>
      </c>
      <c r="H126" s="34">
        <v>0.85</v>
      </c>
    </row>
    <row r="132" spans="1:6" ht="15.75" thickBot="1" x14ac:dyDescent="0.3"/>
    <row r="133" spans="1:6" x14ac:dyDescent="0.25">
      <c r="A133" s="133" t="s">
        <v>0</v>
      </c>
      <c r="B133" s="134"/>
      <c r="C133" s="134"/>
      <c r="D133" s="105"/>
      <c r="E133" s="106"/>
      <c r="F133" s="39"/>
    </row>
    <row r="134" spans="1:6" x14ac:dyDescent="0.25">
      <c r="A134" s="43" t="s">
        <v>114</v>
      </c>
      <c r="B134" s="8" t="s">
        <v>115</v>
      </c>
      <c r="C134" s="8" t="s">
        <v>116</v>
      </c>
      <c r="D134" s="8" t="s">
        <v>265</v>
      </c>
      <c r="E134" s="108" t="s">
        <v>267</v>
      </c>
      <c r="F134" s="111" t="s">
        <v>271</v>
      </c>
    </row>
    <row r="135" spans="1:6" x14ac:dyDescent="0.25">
      <c r="A135" s="43" t="s">
        <v>111</v>
      </c>
      <c r="B135" s="28">
        <v>0.155</v>
      </c>
      <c r="C135" s="25">
        <f>5.678/B135</f>
        <v>36.63225806451613</v>
      </c>
      <c r="D135" s="8">
        <f>3855.02-D137</f>
        <v>3469.52</v>
      </c>
      <c r="E135" s="108"/>
      <c r="F135" s="127" t="s">
        <v>272</v>
      </c>
    </row>
    <row r="136" spans="1:6" x14ac:dyDescent="0.25">
      <c r="A136" s="43" t="s">
        <v>112</v>
      </c>
      <c r="B136" s="28">
        <v>0.114</v>
      </c>
      <c r="C136" s="25">
        <f t="shared" ref="C136:C137" si="0">5.678/B136</f>
        <v>49.807017543859644</v>
      </c>
      <c r="D136" s="8">
        <v>783.65</v>
      </c>
      <c r="E136" s="108"/>
      <c r="F136" s="127"/>
    </row>
    <row r="137" spans="1:6" x14ac:dyDescent="0.25">
      <c r="A137" s="43" t="s">
        <v>113</v>
      </c>
      <c r="B137" s="28">
        <v>1.4</v>
      </c>
      <c r="C137" s="25">
        <f t="shared" si="0"/>
        <v>4.055714285714286</v>
      </c>
      <c r="D137" s="8">
        <v>385.5</v>
      </c>
      <c r="E137" s="108"/>
      <c r="F137" s="127"/>
    </row>
    <row r="138" spans="1:6" x14ac:dyDescent="0.25">
      <c r="A138" s="43" t="s">
        <v>268</v>
      </c>
      <c r="B138" s="28"/>
      <c r="C138" s="25"/>
      <c r="D138" s="8">
        <v>7836.5</v>
      </c>
      <c r="E138" s="108"/>
      <c r="F138" s="127"/>
    </row>
    <row r="139" spans="1:6" ht="15.75" thickBot="1" x14ac:dyDescent="0.3">
      <c r="A139" s="45" t="s">
        <v>266</v>
      </c>
      <c r="B139" s="46"/>
      <c r="C139" s="46"/>
      <c r="D139" s="46"/>
      <c r="E139" s="109">
        <v>10</v>
      </c>
      <c r="F139" s="128"/>
    </row>
    <row r="140" spans="1:6" ht="15.75" thickBot="1" x14ac:dyDescent="0.3"/>
    <row r="141" spans="1:6" x14ac:dyDescent="0.25">
      <c r="A141" s="62" t="s">
        <v>117</v>
      </c>
    </row>
    <row r="142" spans="1:6" ht="15.75" thickBot="1" x14ac:dyDescent="0.3">
      <c r="A142" s="63" t="s">
        <v>264</v>
      </c>
    </row>
    <row r="143" spans="1:6" ht="15.75" thickBot="1" x14ac:dyDescent="0.3"/>
    <row r="144" spans="1:6" ht="24" thickBot="1" x14ac:dyDescent="0.3">
      <c r="A144" s="130" t="s">
        <v>160</v>
      </c>
      <c r="B144" s="131"/>
      <c r="C144" s="131"/>
      <c r="D144" s="132"/>
    </row>
    <row r="145" spans="1:4" ht="30" x14ac:dyDescent="0.25">
      <c r="A145" s="102" t="s">
        <v>263</v>
      </c>
      <c r="B145" s="103" t="s">
        <v>172</v>
      </c>
      <c r="C145" s="104" t="s">
        <v>108</v>
      </c>
      <c r="D145" s="39" t="s">
        <v>106</v>
      </c>
    </row>
    <row r="146" spans="1:4" ht="15" customHeight="1" x14ac:dyDescent="0.25">
      <c r="A146" s="52" t="s">
        <v>173</v>
      </c>
      <c r="B146" s="28">
        <v>3.7208999999999999E-2</v>
      </c>
      <c r="C146" s="101">
        <v>0.9</v>
      </c>
      <c r="D146" s="91">
        <v>200</v>
      </c>
    </row>
    <row r="147" spans="1:4" x14ac:dyDescent="0.25">
      <c r="A147" s="43" t="s">
        <v>174</v>
      </c>
      <c r="B147" s="8">
        <v>3.4967999999999999E-2</v>
      </c>
      <c r="C147" s="101">
        <v>0.9</v>
      </c>
      <c r="D147" s="91">
        <v>200</v>
      </c>
    </row>
    <row r="148" spans="1:4" x14ac:dyDescent="0.25">
      <c r="A148" s="43" t="s">
        <v>175</v>
      </c>
      <c r="B148" s="8">
        <v>3.4967999999999999E-2</v>
      </c>
      <c r="C148" s="101">
        <v>0.9</v>
      </c>
      <c r="D148" s="91">
        <v>200</v>
      </c>
    </row>
    <row r="149" spans="1:4" x14ac:dyDescent="0.25">
      <c r="A149" s="43" t="s">
        <v>176</v>
      </c>
      <c r="B149" s="8">
        <v>3.4967999999999999E-2</v>
      </c>
      <c r="C149" s="101">
        <v>0.9</v>
      </c>
      <c r="D149" s="91">
        <v>200</v>
      </c>
    </row>
    <row r="150" spans="1:4" x14ac:dyDescent="0.25">
      <c r="A150" s="43" t="s">
        <v>177</v>
      </c>
      <c r="B150" s="8">
        <v>3.4967999999999999E-2</v>
      </c>
      <c r="C150" s="101">
        <v>0.9</v>
      </c>
      <c r="D150" s="91">
        <v>200</v>
      </c>
    </row>
    <row r="151" spans="1:4" x14ac:dyDescent="0.25">
      <c r="A151" s="43" t="s">
        <v>178</v>
      </c>
      <c r="B151" s="8">
        <v>3.4967999999999999E-2</v>
      </c>
      <c r="C151" s="101">
        <v>0.9</v>
      </c>
      <c r="D151" s="91">
        <v>200</v>
      </c>
    </row>
    <row r="152" spans="1:4" x14ac:dyDescent="0.25">
      <c r="A152" s="43" t="s">
        <v>179</v>
      </c>
      <c r="B152" s="8">
        <v>3.4967999999999999E-2</v>
      </c>
      <c r="C152" s="101">
        <v>0.9</v>
      </c>
      <c r="D152" s="91">
        <v>200</v>
      </c>
    </row>
    <row r="153" spans="1:4" x14ac:dyDescent="0.25">
      <c r="A153" s="43" t="s">
        <v>180</v>
      </c>
      <c r="B153" s="8">
        <v>3.4967999999999999E-2</v>
      </c>
      <c r="C153" s="101">
        <v>0.9</v>
      </c>
      <c r="D153" s="91">
        <v>200</v>
      </c>
    </row>
    <row r="154" spans="1:4" x14ac:dyDescent="0.25">
      <c r="A154" s="43" t="s">
        <v>181</v>
      </c>
      <c r="B154" s="8">
        <v>3.4967999999999999E-2</v>
      </c>
      <c r="C154" s="101">
        <v>0.9</v>
      </c>
      <c r="D154" s="91">
        <v>200</v>
      </c>
    </row>
    <row r="155" spans="1:4" x14ac:dyDescent="0.25">
      <c r="A155" s="43" t="s">
        <v>182</v>
      </c>
      <c r="B155" s="8">
        <v>3.4967999999999999E-2</v>
      </c>
      <c r="C155" s="101">
        <v>0.9</v>
      </c>
      <c r="D155" s="91">
        <v>200</v>
      </c>
    </row>
    <row r="156" spans="1:4" x14ac:dyDescent="0.25">
      <c r="A156" s="43" t="s">
        <v>183</v>
      </c>
      <c r="B156" s="8">
        <v>3.4967999999999999E-2</v>
      </c>
      <c r="C156" s="101">
        <v>0.9</v>
      </c>
      <c r="D156" s="91">
        <v>200</v>
      </c>
    </row>
    <row r="157" spans="1:4" x14ac:dyDescent="0.25">
      <c r="A157" s="43" t="s">
        <v>184</v>
      </c>
      <c r="B157" s="8">
        <v>3.4967999999999999E-2</v>
      </c>
      <c r="C157" s="101">
        <v>0.9</v>
      </c>
      <c r="D157" s="91">
        <v>200</v>
      </c>
    </row>
    <row r="158" spans="1:4" x14ac:dyDescent="0.25">
      <c r="A158" s="43" t="s">
        <v>185</v>
      </c>
      <c r="B158" s="8">
        <v>3.4967999999999999E-2</v>
      </c>
      <c r="C158" s="101">
        <v>0.9</v>
      </c>
      <c r="D158" s="91">
        <v>200</v>
      </c>
    </row>
    <row r="159" spans="1:4" x14ac:dyDescent="0.25">
      <c r="A159" s="43" t="s">
        <v>186</v>
      </c>
      <c r="B159" s="8">
        <v>3.4967999999999999E-2</v>
      </c>
      <c r="C159" s="101">
        <v>0.9</v>
      </c>
      <c r="D159" s="91">
        <v>200</v>
      </c>
    </row>
    <row r="160" spans="1:4" x14ac:dyDescent="0.25">
      <c r="A160" s="43" t="s">
        <v>187</v>
      </c>
      <c r="B160" s="8">
        <v>3.4967999999999999E-2</v>
      </c>
      <c r="C160" s="101">
        <v>0.9</v>
      </c>
      <c r="D160" s="91">
        <v>200</v>
      </c>
    </row>
    <row r="161" spans="1:4" x14ac:dyDescent="0.25">
      <c r="A161" s="43" t="s">
        <v>188</v>
      </c>
      <c r="B161" s="8">
        <v>3.4967999999999999E-2</v>
      </c>
      <c r="C161" s="101">
        <v>0.9</v>
      </c>
      <c r="D161" s="91">
        <v>200</v>
      </c>
    </row>
    <row r="162" spans="1:4" x14ac:dyDescent="0.25">
      <c r="A162" s="43" t="s">
        <v>189</v>
      </c>
      <c r="B162" s="8">
        <v>3.4967999999999999E-2</v>
      </c>
      <c r="C162" s="101">
        <v>0.9</v>
      </c>
      <c r="D162" s="91">
        <v>200</v>
      </c>
    </row>
    <row r="163" spans="1:4" x14ac:dyDescent="0.25">
      <c r="A163" s="43" t="s">
        <v>190</v>
      </c>
      <c r="B163" s="8">
        <v>3.4967999999999999E-2</v>
      </c>
      <c r="C163" s="101">
        <v>0.9</v>
      </c>
      <c r="D163" s="91">
        <v>200</v>
      </c>
    </row>
    <row r="164" spans="1:4" x14ac:dyDescent="0.25">
      <c r="A164" s="43" t="s">
        <v>191</v>
      </c>
      <c r="B164" s="8">
        <v>3.4967999999999999E-2</v>
      </c>
      <c r="C164" s="101">
        <v>0.9</v>
      </c>
      <c r="D164" s="91">
        <v>200</v>
      </c>
    </row>
    <row r="165" spans="1:4" x14ac:dyDescent="0.25">
      <c r="A165" s="43" t="s">
        <v>192</v>
      </c>
      <c r="B165" s="8">
        <v>3.4967999999999999E-2</v>
      </c>
      <c r="C165" s="101">
        <v>0.9</v>
      </c>
      <c r="D165" s="91">
        <v>200</v>
      </c>
    </row>
    <row r="166" spans="1:4" x14ac:dyDescent="0.25">
      <c r="A166" s="43" t="s">
        <v>193</v>
      </c>
      <c r="B166" s="8">
        <v>3.4967999999999999E-2</v>
      </c>
      <c r="C166" s="101">
        <v>0.9</v>
      </c>
      <c r="D166" s="91">
        <v>200</v>
      </c>
    </row>
    <row r="167" spans="1:4" x14ac:dyDescent="0.25">
      <c r="A167" s="43" t="s">
        <v>194</v>
      </c>
      <c r="B167" s="8">
        <v>3.4967999999999999E-2</v>
      </c>
      <c r="C167" s="101">
        <v>0.9</v>
      </c>
      <c r="D167" s="91">
        <v>200</v>
      </c>
    </row>
    <row r="168" spans="1:4" x14ac:dyDescent="0.25">
      <c r="A168" s="43" t="s">
        <v>195</v>
      </c>
      <c r="B168" s="8">
        <v>3.4967999999999999E-2</v>
      </c>
      <c r="C168" s="101">
        <v>0.9</v>
      </c>
      <c r="D168" s="91">
        <v>200</v>
      </c>
    </row>
    <row r="169" spans="1:4" x14ac:dyDescent="0.25">
      <c r="A169" s="43" t="s">
        <v>196</v>
      </c>
      <c r="B169" s="8">
        <v>3.4967999999999999E-2</v>
      </c>
      <c r="C169" s="101">
        <v>0.9</v>
      </c>
      <c r="D169" s="91">
        <v>200</v>
      </c>
    </row>
    <row r="170" spans="1:4" x14ac:dyDescent="0.25">
      <c r="A170" s="43" t="s">
        <v>197</v>
      </c>
      <c r="B170" s="8">
        <v>3.4967999999999999E-2</v>
      </c>
      <c r="C170" s="101">
        <v>0.9</v>
      </c>
      <c r="D170" s="91">
        <v>200</v>
      </c>
    </row>
    <row r="171" spans="1:4" x14ac:dyDescent="0.25">
      <c r="A171" s="43" t="s">
        <v>198</v>
      </c>
      <c r="B171" s="8">
        <v>3.4967999999999999E-2</v>
      </c>
      <c r="C171" s="101">
        <v>0.9</v>
      </c>
      <c r="D171" s="91">
        <v>200</v>
      </c>
    </row>
    <row r="172" spans="1:4" x14ac:dyDescent="0.25">
      <c r="A172" s="43" t="s">
        <v>199</v>
      </c>
      <c r="B172" s="8">
        <v>3.4967999999999999E-2</v>
      </c>
      <c r="C172" s="101">
        <v>0.9</v>
      </c>
      <c r="D172" s="91">
        <v>200</v>
      </c>
    </row>
    <row r="173" spans="1:4" x14ac:dyDescent="0.25">
      <c r="A173" s="43" t="s">
        <v>200</v>
      </c>
      <c r="B173" s="8">
        <v>3.4967999999999999E-2</v>
      </c>
      <c r="C173" s="101">
        <v>0.9</v>
      </c>
      <c r="D173" s="91">
        <v>200</v>
      </c>
    </row>
    <row r="174" spans="1:4" x14ac:dyDescent="0.25">
      <c r="A174" s="43" t="s">
        <v>201</v>
      </c>
      <c r="B174" s="8">
        <v>3.4967999999999999E-2</v>
      </c>
      <c r="C174" s="101">
        <v>0.9</v>
      </c>
      <c r="D174" s="91">
        <v>200</v>
      </c>
    </row>
    <row r="175" spans="1:4" x14ac:dyDescent="0.25">
      <c r="A175" s="43" t="s">
        <v>202</v>
      </c>
      <c r="B175" s="8">
        <v>3.4967999999999999E-2</v>
      </c>
      <c r="C175" s="101">
        <v>0.9</v>
      </c>
      <c r="D175" s="91">
        <v>200</v>
      </c>
    </row>
    <row r="176" spans="1:4" x14ac:dyDescent="0.25">
      <c r="A176" s="43" t="s">
        <v>203</v>
      </c>
      <c r="B176" s="8">
        <v>3.4967999999999999E-2</v>
      </c>
      <c r="C176" s="101">
        <v>0.9</v>
      </c>
      <c r="D176" s="91">
        <v>200</v>
      </c>
    </row>
    <row r="177" spans="1:4" x14ac:dyDescent="0.25">
      <c r="A177" s="43" t="s">
        <v>204</v>
      </c>
      <c r="B177" s="8">
        <v>3.4967999999999999E-2</v>
      </c>
      <c r="C177" s="101">
        <v>0.9</v>
      </c>
      <c r="D177" s="91">
        <v>200</v>
      </c>
    </row>
    <row r="178" spans="1:4" x14ac:dyDescent="0.25">
      <c r="A178" s="43" t="s">
        <v>205</v>
      </c>
      <c r="B178" s="8">
        <v>3.4967999999999999E-2</v>
      </c>
      <c r="C178" s="101">
        <v>0.9</v>
      </c>
      <c r="D178" s="91">
        <v>200</v>
      </c>
    </row>
    <row r="179" spans="1:4" x14ac:dyDescent="0.25">
      <c r="A179" s="43" t="s">
        <v>206</v>
      </c>
      <c r="B179" s="8">
        <v>3.4967999999999999E-2</v>
      </c>
      <c r="C179" s="101">
        <v>0.9</v>
      </c>
      <c r="D179" s="91">
        <v>200</v>
      </c>
    </row>
    <row r="180" spans="1:4" x14ac:dyDescent="0.25">
      <c r="A180" s="43" t="s">
        <v>207</v>
      </c>
      <c r="B180" s="8">
        <v>3.4967999999999999E-2</v>
      </c>
      <c r="C180" s="101">
        <v>0.9</v>
      </c>
      <c r="D180" s="91">
        <v>200</v>
      </c>
    </row>
    <row r="181" spans="1:4" x14ac:dyDescent="0.25">
      <c r="A181" s="43" t="s">
        <v>208</v>
      </c>
      <c r="B181" s="8">
        <v>3.4967999999999999E-2</v>
      </c>
      <c r="C181" s="101">
        <v>0.9</v>
      </c>
      <c r="D181" s="91">
        <v>200</v>
      </c>
    </row>
    <row r="182" spans="1:4" x14ac:dyDescent="0.25">
      <c r="A182" s="43" t="s">
        <v>209</v>
      </c>
      <c r="B182" s="8">
        <v>3.4967999999999999E-2</v>
      </c>
      <c r="C182" s="101">
        <v>0.9</v>
      </c>
      <c r="D182" s="91">
        <v>200</v>
      </c>
    </row>
    <row r="183" spans="1:4" x14ac:dyDescent="0.25">
      <c r="A183" s="43" t="s">
        <v>210</v>
      </c>
      <c r="B183" s="8">
        <v>3.4967999999999999E-2</v>
      </c>
      <c r="C183" s="101">
        <v>0.9</v>
      </c>
      <c r="D183" s="91">
        <v>200</v>
      </c>
    </row>
    <row r="184" spans="1:4" x14ac:dyDescent="0.25">
      <c r="A184" s="43" t="s">
        <v>211</v>
      </c>
      <c r="B184" s="8">
        <v>3.4967999999999999E-2</v>
      </c>
      <c r="C184" s="101">
        <v>0.9</v>
      </c>
      <c r="D184" s="91">
        <v>200</v>
      </c>
    </row>
    <row r="185" spans="1:4" x14ac:dyDescent="0.25">
      <c r="A185" s="43" t="s">
        <v>212</v>
      </c>
      <c r="B185" s="8">
        <v>3.4967999999999999E-2</v>
      </c>
      <c r="C185" s="101">
        <v>0.9</v>
      </c>
      <c r="D185" s="91">
        <v>200</v>
      </c>
    </row>
    <row r="186" spans="1:4" x14ac:dyDescent="0.25">
      <c r="A186" s="43" t="s">
        <v>213</v>
      </c>
      <c r="B186" s="8">
        <v>3.4967999999999999E-2</v>
      </c>
      <c r="C186" s="101">
        <v>0.9</v>
      </c>
      <c r="D186" s="91">
        <v>200</v>
      </c>
    </row>
    <row r="187" spans="1:4" x14ac:dyDescent="0.25">
      <c r="A187" s="43" t="s">
        <v>214</v>
      </c>
      <c r="B187" s="8">
        <v>3.4967999999999999E-2</v>
      </c>
      <c r="C187" s="101">
        <v>0.9</v>
      </c>
      <c r="D187" s="91">
        <v>200</v>
      </c>
    </row>
    <row r="188" spans="1:4" x14ac:dyDescent="0.25">
      <c r="A188" s="43" t="s">
        <v>215</v>
      </c>
      <c r="B188" s="8">
        <v>3.4967999999999999E-2</v>
      </c>
      <c r="C188" s="101">
        <v>0.9</v>
      </c>
      <c r="D188" s="91">
        <v>200</v>
      </c>
    </row>
    <row r="189" spans="1:4" x14ac:dyDescent="0.25">
      <c r="A189" s="43" t="s">
        <v>216</v>
      </c>
      <c r="B189" s="8">
        <v>3.4967999999999999E-2</v>
      </c>
      <c r="C189" s="101">
        <v>0.9</v>
      </c>
      <c r="D189" s="91">
        <v>200</v>
      </c>
    </row>
    <row r="190" spans="1:4" x14ac:dyDescent="0.25">
      <c r="A190" s="43" t="s">
        <v>217</v>
      </c>
      <c r="B190" s="8">
        <v>3.4967999999999999E-2</v>
      </c>
      <c r="C190" s="101">
        <v>0.9</v>
      </c>
      <c r="D190" s="91">
        <v>200</v>
      </c>
    </row>
    <row r="191" spans="1:4" x14ac:dyDescent="0.25">
      <c r="A191" s="43" t="s">
        <v>218</v>
      </c>
      <c r="B191" s="8">
        <v>3.4967999999999999E-2</v>
      </c>
      <c r="C191" s="101">
        <v>0.9</v>
      </c>
      <c r="D191" s="91">
        <v>200</v>
      </c>
    </row>
    <row r="192" spans="1:4" x14ac:dyDescent="0.25">
      <c r="A192" s="43" t="s">
        <v>219</v>
      </c>
      <c r="B192" s="8">
        <v>3.4967999999999999E-2</v>
      </c>
      <c r="C192" s="101">
        <v>0.9</v>
      </c>
      <c r="D192" s="91">
        <v>200</v>
      </c>
    </row>
    <row r="193" spans="1:4" x14ac:dyDescent="0.25">
      <c r="A193" s="43" t="s">
        <v>220</v>
      </c>
      <c r="B193" s="8">
        <v>3.4967999999999999E-2</v>
      </c>
      <c r="C193" s="101">
        <v>0.9</v>
      </c>
      <c r="D193" s="91">
        <v>200</v>
      </c>
    </row>
    <row r="194" spans="1:4" x14ac:dyDescent="0.25">
      <c r="A194" s="43" t="s">
        <v>221</v>
      </c>
      <c r="B194" s="8">
        <v>3.4967999999999999E-2</v>
      </c>
      <c r="C194" s="101">
        <v>0.9</v>
      </c>
      <c r="D194" s="91">
        <v>200</v>
      </c>
    </row>
    <row r="195" spans="1:4" x14ac:dyDescent="0.25">
      <c r="A195" s="43" t="s">
        <v>222</v>
      </c>
      <c r="B195" s="8">
        <v>3.4967999999999999E-2</v>
      </c>
      <c r="C195" s="101">
        <v>0.9</v>
      </c>
      <c r="D195" s="91">
        <v>200</v>
      </c>
    </row>
    <row r="196" spans="1:4" x14ac:dyDescent="0.25">
      <c r="A196" s="43" t="s">
        <v>223</v>
      </c>
      <c r="B196" s="8">
        <v>3.4967999999999999E-2</v>
      </c>
      <c r="C196" s="101">
        <v>0.9</v>
      </c>
      <c r="D196" s="91">
        <v>200</v>
      </c>
    </row>
    <row r="197" spans="1:4" x14ac:dyDescent="0.25">
      <c r="A197" s="43" t="s">
        <v>224</v>
      </c>
      <c r="B197" s="8">
        <v>3.4967999999999999E-2</v>
      </c>
      <c r="C197" s="101">
        <v>0.9</v>
      </c>
      <c r="D197" s="91">
        <v>200</v>
      </c>
    </row>
    <row r="198" spans="1:4" x14ac:dyDescent="0.25">
      <c r="A198" s="43" t="s">
        <v>225</v>
      </c>
      <c r="B198" s="8">
        <v>3.4967999999999999E-2</v>
      </c>
      <c r="C198" s="101">
        <v>0.9</v>
      </c>
      <c r="D198" s="91">
        <v>200</v>
      </c>
    </row>
    <row r="199" spans="1:4" x14ac:dyDescent="0.25">
      <c r="A199" s="43" t="s">
        <v>226</v>
      </c>
      <c r="B199" s="8">
        <v>3.4967999999999999E-2</v>
      </c>
      <c r="C199" s="101">
        <v>0.9</v>
      </c>
      <c r="D199" s="91">
        <v>200</v>
      </c>
    </row>
    <row r="200" spans="1:4" x14ac:dyDescent="0.25">
      <c r="A200" s="43" t="s">
        <v>227</v>
      </c>
      <c r="B200" s="8">
        <v>3.4967999999999999E-2</v>
      </c>
      <c r="C200" s="101">
        <v>0.9</v>
      </c>
      <c r="D200" s="91">
        <v>200</v>
      </c>
    </row>
    <row r="201" spans="1:4" x14ac:dyDescent="0.25">
      <c r="A201" s="43" t="s">
        <v>228</v>
      </c>
      <c r="B201" s="8">
        <v>3.4967999999999999E-2</v>
      </c>
      <c r="C201" s="101">
        <v>0.9</v>
      </c>
      <c r="D201" s="91">
        <v>200</v>
      </c>
    </row>
    <row r="202" spans="1:4" x14ac:dyDescent="0.25">
      <c r="A202" s="43" t="s">
        <v>229</v>
      </c>
      <c r="B202" s="8">
        <v>3.4967999999999999E-2</v>
      </c>
      <c r="C202" s="101">
        <v>0.9</v>
      </c>
      <c r="D202" s="91">
        <v>200</v>
      </c>
    </row>
    <row r="203" spans="1:4" x14ac:dyDescent="0.25">
      <c r="A203" s="43" t="s">
        <v>230</v>
      </c>
      <c r="B203" s="8">
        <v>3.4967999999999999E-2</v>
      </c>
      <c r="C203" s="101">
        <v>0.9</v>
      </c>
      <c r="D203" s="91">
        <v>200</v>
      </c>
    </row>
    <row r="204" spans="1:4" x14ac:dyDescent="0.25">
      <c r="A204" s="43" t="s">
        <v>231</v>
      </c>
      <c r="B204" s="8">
        <v>3.4967999999999999E-2</v>
      </c>
      <c r="C204" s="101">
        <v>0.9</v>
      </c>
      <c r="D204" s="91">
        <v>200</v>
      </c>
    </row>
    <row r="205" spans="1:4" x14ac:dyDescent="0.25">
      <c r="A205" s="43" t="s">
        <v>232</v>
      </c>
      <c r="B205" s="8">
        <v>3.4967999999999999E-2</v>
      </c>
      <c r="C205" s="101">
        <v>0.9</v>
      </c>
      <c r="D205" s="91">
        <v>200</v>
      </c>
    </row>
    <row r="206" spans="1:4" x14ac:dyDescent="0.25">
      <c r="A206" s="43" t="s">
        <v>233</v>
      </c>
      <c r="B206" s="8">
        <v>3.4967999999999999E-2</v>
      </c>
      <c r="C206" s="101">
        <v>0.9</v>
      </c>
      <c r="D206" s="91">
        <v>200</v>
      </c>
    </row>
    <row r="207" spans="1:4" x14ac:dyDescent="0.25">
      <c r="A207" s="43" t="s">
        <v>234</v>
      </c>
      <c r="B207" s="8">
        <v>3.4967999999999999E-2</v>
      </c>
      <c r="C207" s="101">
        <v>0.9</v>
      </c>
      <c r="D207" s="91">
        <v>200</v>
      </c>
    </row>
    <row r="208" spans="1:4" x14ac:dyDescent="0.25">
      <c r="A208" s="43" t="s">
        <v>235</v>
      </c>
      <c r="B208" s="8">
        <v>3.4967999999999999E-2</v>
      </c>
      <c r="C208" s="101">
        <v>0.9</v>
      </c>
      <c r="D208" s="91">
        <v>200</v>
      </c>
    </row>
    <row r="209" spans="1:4" x14ac:dyDescent="0.25">
      <c r="A209" s="43" t="s">
        <v>236</v>
      </c>
      <c r="B209" s="8">
        <v>3.4967999999999999E-2</v>
      </c>
      <c r="C209" s="101">
        <v>0.9</v>
      </c>
      <c r="D209" s="91">
        <v>200</v>
      </c>
    </row>
    <row r="210" spans="1:4" x14ac:dyDescent="0.25">
      <c r="A210" s="43" t="s">
        <v>237</v>
      </c>
      <c r="B210" s="8">
        <v>3.4967999999999999E-2</v>
      </c>
      <c r="C210" s="101">
        <v>0.9</v>
      </c>
      <c r="D210" s="91">
        <v>200</v>
      </c>
    </row>
    <row r="211" spans="1:4" x14ac:dyDescent="0.25">
      <c r="A211" s="43" t="s">
        <v>238</v>
      </c>
      <c r="B211" s="8">
        <v>3.4967999999999999E-2</v>
      </c>
      <c r="C211" s="101">
        <v>0.9</v>
      </c>
      <c r="D211" s="91">
        <v>200</v>
      </c>
    </row>
    <row r="212" spans="1:4" x14ac:dyDescent="0.25">
      <c r="A212" s="43" t="s">
        <v>239</v>
      </c>
      <c r="B212" s="8">
        <v>3.4967999999999999E-2</v>
      </c>
      <c r="C212" s="101">
        <v>0.9</v>
      </c>
      <c r="D212" s="91">
        <v>200</v>
      </c>
    </row>
    <row r="213" spans="1:4" x14ac:dyDescent="0.25">
      <c r="A213" s="43" t="s">
        <v>240</v>
      </c>
      <c r="B213" s="8">
        <v>3.4967999999999999E-2</v>
      </c>
      <c r="C213" s="101">
        <v>0.9</v>
      </c>
      <c r="D213" s="91">
        <v>200</v>
      </c>
    </row>
    <row r="214" spans="1:4" x14ac:dyDescent="0.25">
      <c r="A214" s="43" t="s">
        <v>241</v>
      </c>
      <c r="B214" s="8">
        <v>3.4967999999999999E-2</v>
      </c>
      <c r="C214" s="101">
        <v>0.9</v>
      </c>
      <c r="D214" s="91">
        <v>200</v>
      </c>
    </row>
    <row r="215" spans="1:4" x14ac:dyDescent="0.25">
      <c r="A215" s="43" t="s">
        <v>242</v>
      </c>
      <c r="B215" s="8">
        <v>3.4967999999999999E-2</v>
      </c>
      <c r="C215" s="101">
        <v>0.9</v>
      </c>
      <c r="D215" s="91">
        <v>200</v>
      </c>
    </row>
    <row r="216" spans="1:4" x14ac:dyDescent="0.25">
      <c r="A216" s="43" t="s">
        <v>243</v>
      </c>
      <c r="B216" s="8">
        <v>3.4967999999999999E-2</v>
      </c>
      <c r="C216" s="101">
        <v>0.9</v>
      </c>
      <c r="D216" s="91">
        <v>200</v>
      </c>
    </row>
    <row r="217" spans="1:4" x14ac:dyDescent="0.25">
      <c r="A217" s="43" t="s">
        <v>244</v>
      </c>
      <c r="B217" s="8">
        <v>3.4967999999999999E-2</v>
      </c>
      <c r="C217" s="101">
        <v>0.9</v>
      </c>
      <c r="D217" s="91">
        <v>200</v>
      </c>
    </row>
    <row r="218" spans="1:4" x14ac:dyDescent="0.25">
      <c r="A218" s="43" t="s">
        <v>245</v>
      </c>
      <c r="B218" s="8">
        <v>3.4967999999999999E-2</v>
      </c>
      <c r="C218" s="101">
        <v>0.9</v>
      </c>
      <c r="D218" s="91">
        <v>200</v>
      </c>
    </row>
    <row r="219" spans="1:4" x14ac:dyDescent="0.25">
      <c r="A219" s="43" t="s">
        <v>246</v>
      </c>
      <c r="B219" s="8">
        <v>3.4967999999999999E-2</v>
      </c>
      <c r="C219" s="101">
        <v>0.9</v>
      </c>
      <c r="D219" s="91">
        <v>200</v>
      </c>
    </row>
    <row r="220" spans="1:4" x14ac:dyDescent="0.25">
      <c r="A220" s="43" t="s">
        <v>247</v>
      </c>
      <c r="B220" s="8">
        <v>3.4967999999999999E-2</v>
      </c>
      <c r="C220" s="101">
        <v>0.9</v>
      </c>
      <c r="D220" s="91">
        <v>200</v>
      </c>
    </row>
    <row r="221" spans="1:4" x14ac:dyDescent="0.25">
      <c r="A221" s="43" t="s">
        <v>248</v>
      </c>
      <c r="B221" s="8">
        <v>3.4967999999999999E-2</v>
      </c>
      <c r="C221" s="101">
        <v>0.9</v>
      </c>
      <c r="D221" s="91">
        <v>200</v>
      </c>
    </row>
    <row r="222" spans="1:4" x14ac:dyDescent="0.25">
      <c r="A222" s="43" t="s">
        <v>249</v>
      </c>
      <c r="B222" s="8">
        <v>3.4967999999999999E-2</v>
      </c>
      <c r="C222" s="101">
        <v>0.9</v>
      </c>
      <c r="D222" s="91">
        <v>200</v>
      </c>
    </row>
    <row r="223" spans="1:4" x14ac:dyDescent="0.25">
      <c r="A223" s="43" t="s">
        <v>250</v>
      </c>
      <c r="B223" s="8">
        <v>3.4967999999999999E-2</v>
      </c>
      <c r="C223" s="101">
        <v>0.9</v>
      </c>
      <c r="D223" s="91">
        <v>200</v>
      </c>
    </row>
    <row r="224" spans="1:4" x14ac:dyDescent="0.25">
      <c r="A224" s="43" t="s">
        <v>251</v>
      </c>
      <c r="B224" s="8">
        <v>3.4967999999999999E-2</v>
      </c>
      <c r="C224" s="101">
        <v>0.9</v>
      </c>
      <c r="D224" s="91">
        <v>200</v>
      </c>
    </row>
    <row r="225" spans="1:4" x14ac:dyDescent="0.25">
      <c r="A225" s="43" t="s">
        <v>252</v>
      </c>
      <c r="B225" s="8">
        <v>3.4967999999999999E-2</v>
      </c>
      <c r="C225" s="101">
        <v>0.9</v>
      </c>
      <c r="D225" s="91">
        <v>200</v>
      </c>
    </row>
    <row r="226" spans="1:4" x14ac:dyDescent="0.25">
      <c r="A226" s="43" t="s">
        <v>253</v>
      </c>
      <c r="B226" s="8">
        <v>2.367E-2</v>
      </c>
      <c r="C226" s="101">
        <v>0.9</v>
      </c>
      <c r="D226" s="91">
        <v>200</v>
      </c>
    </row>
    <row r="227" spans="1:4" x14ac:dyDescent="0.25">
      <c r="A227" s="43" t="s">
        <v>254</v>
      </c>
      <c r="B227" s="8">
        <v>2.367E-2</v>
      </c>
      <c r="C227" s="101">
        <v>0.9</v>
      </c>
      <c r="D227" s="91">
        <v>200</v>
      </c>
    </row>
    <row r="228" spans="1:4" x14ac:dyDescent="0.25">
      <c r="A228" s="43" t="s">
        <v>255</v>
      </c>
      <c r="B228" s="8">
        <v>2.367E-2</v>
      </c>
      <c r="C228" s="101">
        <v>0.9</v>
      </c>
      <c r="D228" s="91">
        <v>200</v>
      </c>
    </row>
    <row r="229" spans="1:4" x14ac:dyDescent="0.25">
      <c r="A229" s="43" t="s">
        <v>256</v>
      </c>
      <c r="B229" s="8">
        <v>2.367E-2</v>
      </c>
      <c r="C229" s="101">
        <v>0.9</v>
      </c>
      <c r="D229" s="91">
        <v>200</v>
      </c>
    </row>
    <row r="230" spans="1:4" x14ac:dyDescent="0.25">
      <c r="A230" s="43" t="s">
        <v>257</v>
      </c>
      <c r="B230" s="8">
        <v>2.367E-2</v>
      </c>
      <c r="C230" s="101">
        <v>0.9</v>
      </c>
      <c r="D230" s="91">
        <v>200</v>
      </c>
    </row>
    <row r="231" spans="1:4" x14ac:dyDescent="0.25">
      <c r="A231" s="43" t="s">
        <v>258</v>
      </c>
      <c r="B231" s="8">
        <v>2.367E-2</v>
      </c>
      <c r="C231" s="101">
        <v>0.9</v>
      </c>
      <c r="D231" s="91">
        <v>200</v>
      </c>
    </row>
    <row r="232" spans="1:4" x14ac:dyDescent="0.25">
      <c r="A232" s="43" t="s">
        <v>259</v>
      </c>
      <c r="B232" s="8">
        <v>2.367E-2</v>
      </c>
      <c r="C232" s="101">
        <v>0.9</v>
      </c>
      <c r="D232" s="91">
        <v>200</v>
      </c>
    </row>
    <row r="233" spans="1:4" x14ac:dyDescent="0.25">
      <c r="A233" s="43" t="s">
        <v>260</v>
      </c>
      <c r="B233" s="8">
        <v>2.367E-2</v>
      </c>
      <c r="C233" s="101">
        <v>0.9</v>
      </c>
      <c r="D233" s="91">
        <v>200</v>
      </c>
    </row>
    <row r="234" spans="1:4" x14ac:dyDescent="0.25">
      <c r="A234" s="43" t="s">
        <v>261</v>
      </c>
      <c r="B234" s="8">
        <v>2.367E-2</v>
      </c>
      <c r="C234" s="101">
        <v>0.9</v>
      </c>
      <c r="D234" s="91">
        <v>200</v>
      </c>
    </row>
    <row r="235" spans="1:4" ht="15.75" thickBot="1" x14ac:dyDescent="0.3">
      <c r="A235" s="45" t="s">
        <v>262</v>
      </c>
      <c r="B235" s="46">
        <v>2.367E-2</v>
      </c>
      <c r="C235" s="71">
        <v>0.9</v>
      </c>
      <c r="D235" s="92">
        <v>200</v>
      </c>
    </row>
    <row r="238" spans="1:4" ht="99" customHeight="1" x14ac:dyDescent="0.25">
      <c r="A238" s="152" t="s">
        <v>288</v>
      </c>
      <c r="B238" s="152"/>
      <c r="C238" s="152"/>
      <c r="D238" s="152"/>
    </row>
    <row r="239" spans="1:4" ht="30" x14ac:dyDescent="0.25">
      <c r="A239" s="126" t="s">
        <v>33</v>
      </c>
      <c r="B239" s="96" t="s">
        <v>282</v>
      </c>
      <c r="C239" s="96" t="s">
        <v>283</v>
      </c>
      <c r="D239" s="96" t="s">
        <v>284</v>
      </c>
    </row>
    <row r="240" spans="1:4" ht="30" x14ac:dyDescent="0.25">
      <c r="A240" s="153" t="s">
        <v>285</v>
      </c>
      <c r="B240" s="96" t="s">
        <v>286</v>
      </c>
      <c r="C240" s="96">
        <v>1901.81</v>
      </c>
      <c r="D240" s="96">
        <v>0.114888</v>
      </c>
    </row>
    <row r="241" spans="1:4" x14ac:dyDescent="0.25">
      <c r="A241" s="154"/>
      <c r="B241" s="96" t="s">
        <v>287</v>
      </c>
      <c r="C241" s="96">
        <v>5546.3130000000001</v>
      </c>
      <c r="D241" s="96">
        <v>-999</v>
      </c>
    </row>
    <row r="242" spans="1:4" ht="30" x14ac:dyDescent="0.25">
      <c r="A242" s="150" t="s">
        <v>285</v>
      </c>
      <c r="B242" s="96" t="s">
        <v>286</v>
      </c>
      <c r="C242" s="96">
        <v>2314.5010000000002</v>
      </c>
      <c r="D242" s="96">
        <v>0.139819</v>
      </c>
    </row>
    <row r="243" spans="1:4" x14ac:dyDescent="0.25">
      <c r="A243" s="151"/>
      <c r="B243" s="96" t="s">
        <v>287</v>
      </c>
      <c r="C243" s="96">
        <v>6185.6009999999997</v>
      </c>
      <c r="D243" s="96">
        <v>-999</v>
      </c>
    </row>
    <row r="244" spans="1:4" ht="30" x14ac:dyDescent="0.25">
      <c r="A244" s="150" t="s">
        <v>285</v>
      </c>
      <c r="B244" s="96" t="s">
        <v>286</v>
      </c>
      <c r="C244" s="96">
        <v>1909.16</v>
      </c>
      <c r="D244" s="96">
        <v>0.115332</v>
      </c>
    </row>
    <row r="245" spans="1:4" x14ac:dyDescent="0.25">
      <c r="A245" s="151"/>
      <c r="B245" s="96" t="s">
        <v>287</v>
      </c>
      <c r="C245" s="96">
        <v>5557.7079999999996</v>
      </c>
      <c r="D245" s="96">
        <v>-999</v>
      </c>
    </row>
    <row r="246" spans="1:4" ht="30" x14ac:dyDescent="0.25">
      <c r="A246" s="150" t="s">
        <v>285</v>
      </c>
      <c r="B246" s="96" t="s">
        <v>286</v>
      </c>
      <c r="C246" s="96">
        <v>1901.6769999999999</v>
      </c>
      <c r="D246" s="96">
        <v>0.11488</v>
      </c>
    </row>
    <row r="247" spans="1:4" x14ac:dyDescent="0.25">
      <c r="A247" s="151"/>
      <c r="B247" s="96" t="s">
        <v>287</v>
      </c>
      <c r="C247" s="96">
        <v>5546.1049999999996</v>
      </c>
      <c r="D247" s="96">
        <v>-999</v>
      </c>
    </row>
    <row r="248" spans="1:4" ht="30" x14ac:dyDescent="0.25">
      <c r="A248" s="150" t="s">
        <v>285</v>
      </c>
      <c r="B248" s="96" t="s">
        <v>286</v>
      </c>
      <c r="C248" s="96">
        <v>2317.3560000000002</v>
      </c>
      <c r="D248" s="96">
        <v>0.13999200000000001</v>
      </c>
    </row>
    <row r="249" spans="1:4" x14ac:dyDescent="0.25">
      <c r="A249" s="151"/>
      <c r="B249" s="96" t="s">
        <v>287</v>
      </c>
      <c r="C249" s="96">
        <v>6190.0240000000003</v>
      </c>
      <c r="D249" s="96">
        <v>-999</v>
      </c>
    </row>
    <row r="250" spans="1:4" ht="30" x14ac:dyDescent="0.25">
      <c r="A250" s="150" t="s">
        <v>285</v>
      </c>
      <c r="B250" s="96" t="s">
        <v>286</v>
      </c>
      <c r="C250" s="96">
        <v>2310.0749999999998</v>
      </c>
      <c r="D250" s="96">
        <v>0.13955200000000001</v>
      </c>
    </row>
    <row r="251" spans="1:4" x14ac:dyDescent="0.25">
      <c r="A251" s="151"/>
      <c r="B251" s="96" t="s">
        <v>287</v>
      </c>
      <c r="C251" s="96">
        <v>6178.7430000000004</v>
      </c>
      <c r="D251" s="96">
        <v>-999</v>
      </c>
    </row>
    <row r="252" spans="1:4" ht="30" x14ac:dyDescent="0.25">
      <c r="A252" s="150" t="s">
        <v>285</v>
      </c>
      <c r="B252" s="96" t="s">
        <v>286</v>
      </c>
      <c r="C252" s="96">
        <v>1909.2940000000001</v>
      </c>
      <c r="D252" s="96">
        <v>0.11534</v>
      </c>
    </row>
    <row r="253" spans="1:4" x14ac:dyDescent="0.25">
      <c r="A253" s="151"/>
      <c r="B253" s="96" t="s">
        <v>287</v>
      </c>
      <c r="C253" s="96">
        <v>5557.9160000000002</v>
      </c>
      <c r="D253" s="96">
        <v>-999</v>
      </c>
    </row>
    <row r="254" spans="1:4" ht="30" x14ac:dyDescent="0.25">
      <c r="A254" s="150" t="s">
        <v>285</v>
      </c>
      <c r="B254" s="96" t="s">
        <v>286</v>
      </c>
      <c r="C254" s="96">
        <v>2307.2220000000002</v>
      </c>
      <c r="D254" s="96">
        <v>0.139379</v>
      </c>
    </row>
    <row r="255" spans="1:4" x14ac:dyDescent="0.25">
      <c r="A255" s="151"/>
      <c r="B255" s="96" t="s">
        <v>287</v>
      </c>
      <c r="C255" s="96">
        <v>6174.3230000000003</v>
      </c>
      <c r="D255" s="96">
        <v>-999</v>
      </c>
    </row>
    <row r="256" spans="1:4" ht="30" x14ac:dyDescent="0.25">
      <c r="A256" s="150" t="s">
        <v>285</v>
      </c>
      <c r="B256" s="96" t="s">
        <v>286</v>
      </c>
      <c r="C256" s="96">
        <v>951.601</v>
      </c>
      <c r="D256" s="96">
        <v>5.7486000000000002E-2</v>
      </c>
    </row>
    <row r="257" spans="1:4" x14ac:dyDescent="0.25">
      <c r="A257" s="151"/>
      <c r="B257" s="96" t="s">
        <v>287</v>
      </c>
      <c r="C257" s="96">
        <v>4054.0349999999999</v>
      </c>
      <c r="D257" s="96">
        <v>-999</v>
      </c>
    </row>
    <row r="258" spans="1:4" ht="30" x14ac:dyDescent="0.25">
      <c r="A258" s="150" t="s">
        <v>285</v>
      </c>
      <c r="B258" s="96" t="s">
        <v>286</v>
      </c>
      <c r="C258" s="96">
        <v>1216.7159999999999</v>
      </c>
      <c r="D258" s="96">
        <v>7.3501999999999998E-2</v>
      </c>
    </row>
    <row r="259" spans="1:4" x14ac:dyDescent="0.25">
      <c r="A259" s="151"/>
      <c r="B259" s="96" t="s">
        <v>287</v>
      </c>
      <c r="C259" s="96">
        <v>4047.6</v>
      </c>
      <c r="D259" s="96">
        <v>-999</v>
      </c>
    </row>
    <row r="260" spans="1:4" ht="30" x14ac:dyDescent="0.25">
      <c r="A260" s="150" t="s">
        <v>285</v>
      </c>
      <c r="B260" s="96" t="s">
        <v>286</v>
      </c>
      <c r="C260" s="96">
        <v>826.14</v>
      </c>
      <c r="D260" s="96">
        <v>4.9907E-2</v>
      </c>
    </row>
    <row r="261" spans="1:4" x14ac:dyDescent="0.25">
      <c r="A261" s="151"/>
      <c r="B261" s="96" t="s">
        <v>287</v>
      </c>
      <c r="C261" s="96">
        <v>3499.0650000000001</v>
      </c>
      <c r="D261" s="96">
        <v>-999</v>
      </c>
    </row>
    <row r="262" spans="1:4" ht="30" x14ac:dyDescent="0.25">
      <c r="A262" s="150" t="s">
        <v>285</v>
      </c>
      <c r="B262" s="96" t="s">
        <v>286</v>
      </c>
      <c r="C262" s="96">
        <v>859.827</v>
      </c>
      <c r="D262" s="96">
        <v>5.1942000000000002E-2</v>
      </c>
    </row>
    <row r="263" spans="1:4" x14ac:dyDescent="0.25">
      <c r="A263" s="151"/>
      <c r="B263" s="96" t="s">
        <v>287</v>
      </c>
      <c r="C263" s="96">
        <v>3499.0650000000001</v>
      </c>
      <c r="D263" s="96">
        <v>-999</v>
      </c>
    </row>
    <row r="264" spans="1:4" ht="30" x14ac:dyDescent="0.25">
      <c r="A264" s="150" t="s">
        <v>285</v>
      </c>
      <c r="B264" s="96" t="s">
        <v>286</v>
      </c>
      <c r="C264" s="96">
        <v>1161.692</v>
      </c>
      <c r="D264" s="96">
        <v>7.0178000000000004E-2</v>
      </c>
    </row>
    <row r="265" spans="1:4" x14ac:dyDescent="0.25">
      <c r="A265" s="151"/>
      <c r="B265" s="96" t="s">
        <v>287</v>
      </c>
      <c r="C265" s="96">
        <v>4057.1439999999998</v>
      </c>
      <c r="D265" s="96">
        <v>-999</v>
      </c>
    </row>
    <row r="266" spans="1:4" ht="30" x14ac:dyDescent="0.25">
      <c r="A266" s="150" t="s">
        <v>285</v>
      </c>
      <c r="B266" s="96" t="s">
        <v>286</v>
      </c>
      <c r="C266" s="96">
        <v>817.79700000000003</v>
      </c>
      <c r="D266" s="96">
        <v>4.9403000000000002E-2</v>
      </c>
    </row>
    <row r="267" spans="1:4" x14ac:dyDescent="0.25">
      <c r="A267" s="151"/>
      <c r="B267" s="96" t="s">
        <v>287</v>
      </c>
      <c r="C267" s="96">
        <v>3499.0650000000001</v>
      </c>
      <c r="D267" s="96">
        <v>-999</v>
      </c>
    </row>
    <row r="268" spans="1:4" ht="30" x14ac:dyDescent="0.25">
      <c r="A268" s="150" t="s">
        <v>285</v>
      </c>
      <c r="B268" s="96" t="s">
        <v>286</v>
      </c>
      <c r="C268" s="96">
        <v>862.73299999999995</v>
      </c>
      <c r="D268" s="96">
        <v>5.2117999999999998E-2</v>
      </c>
    </row>
    <row r="269" spans="1:4" x14ac:dyDescent="0.25">
      <c r="A269" s="151"/>
      <c r="B269" s="96" t="s">
        <v>287</v>
      </c>
      <c r="C269" s="96">
        <v>3499.0650000000001</v>
      </c>
      <c r="D269" s="96">
        <v>-999</v>
      </c>
    </row>
    <row r="270" spans="1:4" ht="30" x14ac:dyDescent="0.25">
      <c r="A270" s="150" t="s">
        <v>285</v>
      </c>
      <c r="B270" s="96" t="s">
        <v>286</v>
      </c>
      <c r="C270" s="96">
        <v>855.41700000000003</v>
      </c>
      <c r="D270" s="96">
        <v>5.1676E-2</v>
      </c>
    </row>
    <row r="271" spans="1:4" x14ac:dyDescent="0.25">
      <c r="A271" s="151"/>
      <c r="B271" s="96" t="s">
        <v>287</v>
      </c>
      <c r="C271" s="96">
        <v>3499.0650000000001</v>
      </c>
      <c r="D271" s="96">
        <v>-999</v>
      </c>
    </row>
    <row r="272" spans="1:4" ht="30" x14ac:dyDescent="0.25">
      <c r="A272" s="150" t="s">
        <v>285</v>
      </c>
      <c r="B272" s="96" t="s">
        <v>286</v>
      </c>
      <c r="C272" s="96">
        <v>917.87</v>
      </c>
      <c r="D272" s="96">
        <v>5.5448999999999998E-2</v>
      </c>
    </row>
    <row r="273" spans="1:4" x14ac:dyDescent="0.25">
      <c r="A273" s="151"/>
      <c r="B273" s="96" t="s">
        <v>287</v>
      </c>
      <c r="C273" s="96">
        <v>3499.0650000000001</v>
      </c>
      <c r="D273" s="96">
        <v>-999</v>
      </c>
    </row>
    <row r="274" spans="1:4" ht="30" x14ac:dyDescent="0.25">
      <c r="A274" s="150" t="s">
        <v>285</v>
      </c>
      <c r="B274" s="96" t="s">
        <v>286</v>
      </c>
      <c r="C274" s="96">
        <v>1174.1320000000001</v>
      </c>
      <c r="D274" s="96">
        <v>7.0929000000000006E-2</v>
      </c>
    </row>
    <row r="275" spans="1:4" x14ac:dyDescent="0.25">
      <c r="A275" s="151"/>
      <c r="B275" s="96" t="s">
        <v>287</v>
      </c>
      <c r="C275" s="96">
        <v>4061.768</v>
      </c>
      <c r="D275" s="96">
        <v>-999</v>
      </c>
    </row>
    <row r="276" spans="1:4" ht="30" x14ac:dyDescent="0.25">
      <c r="A276" s="150" t="s">
        <v>285</v>
      </c>
      <c r="B276" s="96" t="s">
        <v>286</v>
      </c>
      <c r="C276" s="96">
        <v>918.69100000000003</v>
      </c>
      <c r="D276" s="96">
        <v>5.5497999999999999E-2</v>
      </c>
    </row>
    <row r="277" spans="1:4" x14ac:dyDescent="0.25">
      <c r="A277" s="151"/>
      <c r="B277" s="96" t="s">
        <v>287</v>
      </c>
      <c r="C277" s="96">
        <v>3499.0650000000001</v>
      </c>
      <c r="D277" s="96">
        <v>-999</v>
      </c>
    </row>
    <row r="278" spans="1:4" ht="30" x14ac:dyDescent="0.25">
      <c r="A278" s="150" t="s">
        <v>285</v>
      </c>
      <c r="B278" s="96" t="s">
        <v>286</v>
      </c>
      <c r="C278" s="96">
        <v>960.44600000000003</v>
      </c>
      <c r="D278" s="96">
        <v>5.8021000000000003E-2</v>
      </c>
    </row>
    <row r="279" spans="1:4" x14ac:dyDescent="0.25">
      <c r="A279" s="151"/>
      <c r="B279" s="96" t="s">
        <v>287</v>
      </c>
      <c r="C279" s="96">
        <v>4057.8150000000001</v>
      </c>
      <c r="D279" s="96">
        <v>-999</v>
      </c>
    </row>
    <row r="280" spans="1:4" ht="30" x14ac:dyDescent="0.25">
      <c r="A280" s="150" t="s">
        <v>285</v>
      </c>
      <c r="B280" s="96" t="s">
        <v>286</v>
      </c>
      <c r="C280" s="96">
        <v>861.78899999999999</v>
      </c>
      <c r="D280" s="96">
        <v>5.2061000000000003E-2</v>
      </c>
    </row>
    <row r="281" spans="1:4" x14ac:dyDescent="0.25">
      <c r="A281" s="151"/>
      <c r="B281" s="96" t="s">
        <v>287</v>
      </c>
      <c r="C281" s="96">
        <v>3499.0650000000001</v>
      </c>
      <c r="D281" s="96">
        <v>-999</v>
      </c>
    </row>
    <row r="282" spans="1:4" ht="30" x14ac:dyDescent="0.25">
      <c r="A282" s="150" t="s">
        <v>285</v>
      </c>
      <c r="B282" s="96" t="s">
        <v>286</v>
      </c>
      <c r="C282" s="96">
        <v>1248.5709999999999</v>
      </c>
      <c r="D282" s="96">
        <v>7.5426000000000007E-2</v>
      </c>
    </row>
    <row r="283" spans="1:4" x14ac:dyDescent="0.25">
      <c r="A283" s="151"/>
      <c r="B283" s="96" t="s">
        <v>287</v>
      </c>
      <c r="C283" s="96">
        <v>4050.098</v>
      </c>
      <c r="D283" s="96">
        <v>-999</v>
      </c>
    </row>
    <row r="284" spans="1:4" ht="30" x14ac:dyDescent="0.25">
      <c r="A284" s="150" t="s">
        <v>285</v>
      </c>
      <c r="B284" s="96" t="s">
        <v>286</v>
      </c>
      <c r="C284" s="96">
        <v>1084.258</v>
      </c>
      <c r="D284" s="96">
        <v>6.5500000000000003E-2</v>
      </c>
    </row>
    <row r="285" spans="1:4" x14ac:dyDescent="0.25">
      <c r="A285" s="151"/>
      <c r="B285" s="96" t="s">
        <v>287</v>
      </c>
      <c r="C285" s="96">
        <v>4092.174</v>
      </c>
      <c r="D285" s="96">
        <v>-999</v>
      </c>
    </row>
    <row r="286" spans="1:4" ht="30" x14ac:dyDescent="0.25">
      <c r="A286" s="150" t="s">
        <v>285</v>
      </c>
      <c r="B286" s="96" t="s">
        <v>286</v>
      </c>
      <c r="C286" s="96">
        <v>1256.5150000000001</v>
      </c>
      <c r="D286" s="96">
        <v>7.5906000000000001E-2</v>
      </c>
    </row>
    <row r="287" spans="1:4" x14ac:dyDescent="0.25">
      <c r="A287" s="151"/>
      <c r="B287" s="96" t="s">
        <v>287</v>
      </c>
      <c r="C287" s="96">
        <v>4060.0120000000002</v>
      </c>
      <c r="D287" s="96">
        <v>-999</v>
      </c>
    </row>
    <row r="288" spans="1:4" ht="30" x14ac:dyDescent="0.25">
      <c r="A288" s="150" t="s">
        <v>285</v>
      </c>
      <c r="B288" s="96" t="s">
        <v>286</v>
      </c>
      <c r="C288" s="96">
        <v>924.28399999999999</v>
      </c>
      <c r="D288" s="96">
        <v>5.5835999999999997E-2</v>
      </c>
    </row>
    <row r="289" spans="1:4" x14ac:dyDescent="0.25">
      <c r="A289" s="151"/>
      <c r="B289" s="96" t="s">
        <v>287</v>
      </c>
      <c r="C289" s="96">
        <v>3499.0650000000001</v>
      </c>
      <c r="D289" s="96">
        <v>-999</v>
      </c>
    </row>
    <row r="290" spans="1:4" ht="30" x14ac:dyDescent="0.25">
      <c r="A290" s="150" t="s">
        <v>285</v>
      </c>
      <c r="B290" s="96" t="s">
        <v>286</v>
      </c>
      <c r="C290" s="96">
        <v>929.59699999999998</v>
      </c>
      <c r="D290" s="96">
        <v>5.6156999999999999E-2</v>
      </c>
    </row>
    <row r="291" spans="1:4" x14ac:dyDescent="0.25">
      <c r="A291" s="151"/>
      <c r="B291" s="96" t="s">
        <v>287</v>
      </c>
      <c r="C291" s="96">
        <v>3499.0650000000001</v>
      </c>
      <c r="D291" s="96">
        <v>-999</v>
      </c>
    </row>
    <row r="292" spans="1:4" ht="30" x14ac:dyDescent="0.25">
      <c r="A292" s="150" t="s">
        <v>285</v>
      </c>
      <c r="B292" s="96" t="s">
        <v>286</v>
      </c>
      <c r="C292" s="96">
        <v>1041.154</v>
      </c>
      <c r="D292" s="96">
        <v>6.2895999999999994E-2</v>
      </c>
    </row>
    <row r="293" spans="1:4" x14ac:dyDescent="0.25">
      <c r="A293" s="151"/>
      <c r="B293" s="96" t="s">
        <v>287</v>
      </c>
      <c r="C293" s="96">
        <v>4066.3119999999999</v>
      </c>
      <c r="D293" s="96">
        <v>-999</v>
      </c>
    </row>
    <row r="294" spans="1:4" ht="30" x14ac:dyDescent="0.25">
      <c r="A294" s="150" t="s">
        <v>285</v>
      </c>
      <c r="B294" s="96" t="s">
        <v>286</v>
      </c>
      <c r="C294" s="96">
        <v>1184.316</v>
      </c>
      <c r="D294" s="96">
        <v>7.1544999999999997E-2</v>
      </c>
    </row>
    <row r="295" spans="1:4" x14ac:dyDescent="0.25">
      <c r="A295" s="151"/>
      <c r="B295" s="96" t="s">
        <v>287</v>
      </c>
      <c r="C295" s="96">
        <v>4071.7930000000001</v>
      </c>
      <c r="D295" s="96">
        <v>-999</v>
      </c>
    </row>
    <row r="296" spans="1:4" ht="30" x14ac:dyDescent="0.25">
      <c r="A296" s="150" t="s">
        <v>285</v>
      </c>
      <c r="B296" s="96" t="s">
        <v>286</v>
      </c>
      <c r="C296" s="96">
        <v>971.56899999999996</v>
      </c>
      <c r="D296" s="96">
        <v>5.8693000000000002E-2</v>
      </c>
    </row>
    <row r="297" spans="1:4" x14ac:dyDescent="0.25">
      <c r="A297" s="151"/>
      <c r="B297" s="96" t="s">
        <v>287</v>
      </c>
      <c r="C297" s="96">
        <v>4067.5439999999999</v>
      </c>
      <c r="D297" s="96">
        <v>-999</v>
      </c>
    </row>
    <row r="298" spans="1:4" ht="30" x14ac:dyDescent="0.25">
      <c r="A298" s="150" t="s">
        <v>285</v>
      </c>
      <c r="B298" s="96" t="s">
        <v>286</v>
      </c>
      <c r="C298" s="96">
        <v>874.529</v>
      </c>
      <c r="D298" s="96">
        <v>5.2830000000000002E-2</v>
      </c>
    </row>
    <row r="299" spans="1:4" x14ac:dyDescent="0.25">
      <c r="A299" s="151"/>
      <c r="B299" s="96" t="s">
        <v>287</v>
      </c>
      <c r="C299" s="96">
        <v>3499.0650000000001</v>
      </c>
      <c r="D299" s="96">
        <v>-999</v>
      </c>
    </row>
    <row r="300" spans="1:4" ht="30" x14ac:dyDescent="0.25">
      <c r="A300" s="150" t="s">
        <v>285</v>
      </c>
      <c r="B300" s="96" t="s">
        <v>286</v>
      </c>
      <c r="C300" s="96">
        <v>868.30499999999995</v>
      </c>
      <c r="D300" s="96">
        <v>5.2454000000000001E-2</v>
      </c>
    </row>
    <row r="301" spans="1:4" x14ac:dyDescent="0.25">
      <c r="A301" s="151"/>
      <c r="B301" s="96" t="s">
        <v>287</v>
      </c>
      <c r="C301" s="96">
        <v>3499.0650000000001</v>
      </c>
      <c r="D301" s="96">
        <v>-999</v>
      </c>
    </row>
    <row r="302" spans="1:4" ht="30" x14ac:dyDescent="0.25">
      <c r="A302" s="150" t="s">
        <v>285</v>
      </c>
      <c r="B302" s="96" t="s">
        <v>286</v>
      </c>
      <c r="C302" s="96">
        <v>1032.2270000000001</v>
      </c>
      <c r="D302" s="96">
        <v>6.2357000000000003E-2</v>
      </c>
    </row>
    <row r="303" spans="1:4" x14ac:dyDescent="0.25">
      <c r="A303" s="151"/>
      <c r="B303" s="96" t="s">
        <v>287</v>
      </c>
      <c r="C303" s="96">
        <v>4078.1179999999999</v>
      </c>
      <c r="D303" s="96">
        <v>-999</v>
      </c>
    </row>
    <row r="304" spans="1:4" ht="30" x14ac:dyDescent="0.25">
      <c r="A304" s="150" t="s">
        <v>285</v>
      </c>
      <c r="B304" s="96" t="s">
        <v>286</v>
      </c>
      <c r="C304" s="96">
        <v>971.09500000000003</v>
      </c>
      <c r="D304" s="96">
        <v>5.8664000000000001E-2</v>
      </c>
    </row>
    <row r="305" spans="1:4" x14ac:dyDescent="0.25">
      <c r="A305" s="151"/>
      <c r="B305" s="96" t="s">
        <v>287</v>
      </c>
      <c r="C305" s="96">
        <v>4088.85</v>
      </c>
      <c r="D305" s="96">
        <v>-999</v>
      </c>
    </row>
    <row r="306" spans="1:4" ht="30" x14ac:dyDescent="0.25">
      <c r="A306" s="150" t="s">
        <v>285</v>
      </c>
      <c r="B306" s="96" t="s">
        <v>286</v>
      </c>
      <c r="C306" s="96">
        <v>1256.415</v>
      </c>
      <c r="D306" s="96">
        <v>7.5899999999999995E-2</v>
      </c>
    </row>
    <row r="307" spans="1:4" x14ac:dyDescent="0.25">
      <c r="A307" s="151"/>
      <c r="B307" s="96" t="s">
        <v>287</v>
      </c>
      <c r="C307" s="96">
        <v>4081.2020000000002</v>
      </c>
      <c r="D307" s="96">
        <v>-999</v>
      </c>
    </row>
    <row r="308" spans="1:4" ht="30" x14ac:dyDescent="0.25">
      <c r="A308" s="150" t="s">
        <v>285</v>
      </c>
      <c r="B308" s="96" t="s">
        <v>286</v>
      </c>
      <c r="C308" s="96">
        <v>924.20500000000004</v>
      </c>
      <c r="D308" s="96">
        <v>5.5830999999999999E-2</v>
      </c>
    </row>
    <row r="309" spans="1:4" x14ac:dyDescent="0.25">
      <c r="A309" s="151"/>
      <c r="B309" s="96" t="s">
        <v>287</v>
      </c>
      <c r="C309" s="96">
        <v>3499.0650000000001</v>
      </c>
      <c r="D309" s="96">
        <v>-999</v>
      </c>
    </row>
    <row r="310" spans="1:4" ht="30" x14ac:dyDescent="0.25">
      <c r="A310" s="150" t="s">
        <v>285</v>
      </c>
      <c r="B310" s="96" t="s">
        <v>286</v>
      </c>
      <c r="C310" s="96">
        <v>1185.164</v>
      </c>
      <c r="D310" s="96">
        <v>7.1596000000000007E-2</v>
      </c>
    </row>
    <row r="311" spans="1:4" x14ac:dyDescent="0.25">
      <c r="A311" s="151"/>
      <c r="B311" s="96" t="s">
        <v>287</v>
      </c>
      <c r="C311" s="96">
        <v>4093.373</v>
      </c>
      <c r="D311" s="96">
        <v>-999</v>
      </c>
    </row>
    <row r="312" spans="1:4" ht="30" x14ac:dyDescent="0.25">
      <c r="A312" s="150" t="s">
        <v>285</v>
      </c>
      <c r="B312" s="96" t="s">
        <v>286</v>
      </c>
      <c r="C312" s="96">
        <v>876.26</v>
      </c>
      <c r="D312" s="96">
        <v>5.2935000000000003E-2</v>
      </c>
    </row>
    <row r="313" spans="1:4" x14ac:dyDescent="0.25">
      <c r="A313" s="151"/>
      <c r="B313" s="96" t="s">
        <v>287</v>
      </c>
      <c r="C313" s="96">
        <v>3499.0650000000001</v>
      </c>
      <c r="D313" s="96">
        <v>-999</v>
      </c>
    </row>
    <row r="314" spans="1:4" ht="30" x14ac:dyDescent="0.25">
      <c r="A314" s="150" t="s">
        <v>285</v>
      </c>
      <c r="B314" s="96" t="s">
        <v>286</v>
      </c>
      <c r="C314" s="96">
        <v>930.53200000000004</v>
      </c>
      <c r="D314" s="96">
        <v>5.6212999999999999E-2</v>
      </c>
    </row>
    <row r="315" spans="1:4" x14ac:dyDescent="0.25">
      <c r="A315" s="151"/>
      <c r="B315" s="96" t="s">
        <v>287</v>
      </c>
      <c r="C315" s="96">
        <v>3499.0650000000001</v>
      </c>
      <c r="D315" s="96">
        <v>-999</v>
      </c>
    </row>
    <row r="316" spans="1:4" ht="30" x14ac:dyDescent="0.25">
      <c r="A316" s="150" t="s">
        <v>285</v>
      </c>
      <c r="B316" s="96" t="s">
        <v>286</v>
      </c>
      <c r="C316" s="96">
        <v>869.99599999999998</v>
      </c>
      <c r="D316" s="96">
        <v>5.2555999999999999E-2</v>
      </c>
    </row>
    <row r="317" spans="1:4" x14ac:dyDescent="0.25">
      <c r="A317" s="151"/>
      <c r="B317" s="96" t="s">
        <v>287</v>
      </c>
      <c r="C317" s="96">
        <v>3499.0650000000001</v>
      </c>
      <c r="D317" s="96">
        <v>-999</v>
      </c>
    </row>
    <row r="318" spans="1:4" ht="30" x14ac:dyDescent="0.25">
      <c r="A318" s="150" t="s">
        <v>285</v>
      </c>
      <c r="B318" s="96" t="s">
        <v>286</v>
      </c>
      <c r="C318" s="96">
        <v>1028.7629999999999</v>
      </c>
      <c r="D318" s="96">
        <v>6.2148000000000002E-2</v>
      </c>
    </row>
    <row r="319" spans="1:4" x14ac:dyDescent="0.25">
      <c r="A319" s="151"/>
      <c r="B319" s="96" t="s">
        <v>287</v>
      </c>
      <c r="C319" s="96">
        <v>4097.4129999999996</v>
      </c>
      <c r="D319" s="96">
        <v>-999</v>
      </c>
    </row>
    <row r="320" spans="1:4" ht="30" x14ac:dyDescent="0.25">
      <c r="A320" s="150" t="s">
        <v>285</v>
      </c>
      <c r="B320" s="96" t="s">
        <v>286</v>
      </c>
      <c r="C320" s="96">
        <v>875.59900000000005</v>
      </c>
      <c r="D320" s="96">
        <v>5.2894999999999998E-2</v>
      </c>
    </row>
    <row r="321" spans="1:4" x14ac:dyDescent="0.25">
      <c r="A321" s="151"/>
      <c r="B321" s="96" t="s">
        <v>287</v>
      </c>
      <c r="C321" s="96">
        <v>3499.0650000000001</v>
      </c>
      <c r="D321" s="96">
        <v>-999</v>
      </c>
    </row>
    <row r="322" spans="1:4" ht="30" x14ac:dyDescent="0.25">
      <c r="A322" s="150" t="s">
        <v>285</v>
      </c>
      <c r="B322" s="96" t="s">
        <v>286</v>
      </c>
      <c r="C322" s="96">
        <v>980.41</v>
      </c>
      <c r="D322" s="96">
        <v>5.9227000000000002E-2</v>
      </c>
    </row>
    <row r="323" spans="1:4" x14ac:dyDescent="0.25">
      <c r="A323" s="151"/>
      <c r="B323" s="96" t="s">
        <v>287</v>
      </c>
      <c r="C323" s="96">
        <v>4109.4489999999996</v>
      </c>
      <c r="D323" s="96">
        <v>-999</v>
      </c>
    </row>
    <row r="324" spans="1:4" ht="30" x14ac:dyDescent="0.25">
      <c r="A324" s="150" t="s">
        <v>285</v>
      </c>
      <c r="B324" s="96" t="s">
        <v>286</v>
      </c>
      <c r="C324" s="96">
        <v>869.32</v>
      </c>
      <c r="D324" s="96">
        <v>5.2516E-2</v>
      </c>
    </row>
    <row r="325" spans="1:4" x14ac:dyDescent="0.25">
      <c r="A325" s="151"/>
      <c r="B325" s="96" t="s">
        <v>287</v>
      </c>
      <c r="C325" s="96">
        <v>3499.0650000000001</v>
      </c>
      <c r="D325" s="96">
        <v>-999</v>
      </c>
    </row>
    <row r="326" spans="1:4" ht="30" x14ac:dyDescent="0.25">
      <c r="A326" s="150" t="s">
        <v>285</v>
      </c>
      <c r="B326" s="96" t="s">
        <v>286</v>
      </c>
      <c r="C326" s="96">
        <v>922.93799999999999</v>
      </c>
      <c r="D326" s="96">
        <v>5.5754999999999999E-2</v>
      </c>
    </row>
    <row r="327" spans="1:4" x14ac:dyDescent="0.25">
      <c r="A327" s="151"/>
      <c r="B327" s="96" t="s">
        <v>287</v>
      </c>
      <c r="C327" s="96">
        <v>3499.0650000000001</v>
      </c>
      <c r="D327" s="96">
        <v>-999</v>
      </c>
    </row>
    <row r="328" spans="1:4" ht="30" x14ac:dyDescent="0.25">
      <c r="A328" s="150" t="s">
        <v>285</v>
      </c>
      <c r="B328" s="96" t="s">
        <v>286</v>
      </c>
      <c r="C328" s="96">
        <v>929.5</v>
      </c>
      <c r="D328" s="96">
        <v>5.6151E-2</v>
      </c>
    </row>
    <row r="329" spans="1:4" x14ac:dyDescent="0.25">
      <c r="A329" s="151"/>
      <c r="B329" s="96" t="s">
        <v>287</v>
      </c>
      <c r="C329" s="96">
        <v>3499.0650000000001</v>
      </c>
      <c r="D329" s="96">
        <v>-999</v>
      </c>
    </row>
    <row r="330" spans="1:4" ht="30" x14ac:dyDescent="0.25">
      <c r="A330" s="150" t="s">
        <v>285</v>
      </c>
      <c r="B330" s="96" t="s">
        <v>286</v>
      </c>
      <c r="C330" s="96">
        <v>1183.7249999999999</v>
      </c>
      <c r="D330" s="96">
        <v>7.1509000000000003E-2</v>
      </c>
    </row>
    <row r="331" spans="1:4" x14ac:dyDescent="0.25">
      <c r="A331" s="151"/>
      <c r="B331" s="96" t="s">
        <v>287</v>
      </c>
      <c r="C331" s="96">
        <v>4114.08</v>
      </c>
      <c r="D331" s="96">
        <v>-999</v>
      </c>
    </row>
    <row r="332" spans="1:4" ht="30" x14ac:dyDescent="0.25">
      <c r="A332" s="150" t="s">
        <v>285</v>
      </c>
      <c r="B332" s="96" t="s">
        <v>286</v>
      </c>
      <c r="C332" s="96">
        <v>1254.402</v>
      </c>
      <c r="D332" s="96">
        <v>7.5777999999999998E-2</v>
      </c>
    </row>
    <row r="333" spans="1:4" x14ac:dyDescent="0.25">
      <c r="A333" s="151"/>
      <c r="B333" s="96" t="s">
        <v>287</v>
      </c>
      <c r="C333" s="96">
        <v>4101.9889999999996</v>
      </c>
      <c r="D333" s="96">
        <v>-999</v>
      </c>
    </row>
    <row r="334" spans="1:4" ht="30" x14ac:dyDescent="0.25">
      <c r="A334" s="150" t="s">
        <v>285</v>
      </c>
      <c r="B334" s="96" t="s">
        <v>286</v>
      </c>
      <c r="C334" s="96">
        <v>1182.0530000000001</v>
      </c>
      <c r="D334" s="96">
        <v>7.1407999999999999E-2</v>
      </c>
    </row>
    <row r="335" spans="1:4" x14ac:dyDescent="0.25">
      <c r="A335" s="151"/>
      <c r="B335" s="96" t="s">
        <v>287</v>
      </c>
      <c r="C335" s="96">
        <v>4133.7340000000004</v>
      </c>
      <c r="D335" s="96">
        <v>-999</v>
      </c>
    </row>
    <row r="336" spans="1:4" ht="30" x14ac:dyDescent="0.25">
      <c r="A336" s="150" t="s">
        <v>285</v>
      </c>
      <c r="B336" s="96" t="s">
        <v>286</v>
      </c>
      <c r="C336" s="96">
        <v>868.32799999999997</v>
      </c>
      <c r="D336" s="96">
        <v>5.2456000000000003E-2</v>
      </c>
    </row>
    <row r="337" spans="1:4" x14ac:dyDescent="0.25">
      <c r="A337" s="151"/>
      <c r="B337" s="96" t="s">
        <v>287</v>
      </c>
      <c r="C337" s="96">
        <v>3499.0650000000001</v>
      </c>
      <c r="D337" s="96">
        <v>-999</v>
      </c>
    </row>
    <row r="338" spans="1:4" ht="30" x14ac:dyDescent="0.25">
      <c r="A338" s="150" t="s">
        <v>285</v>
      </c>
      <c r="B338" s="96" t="s">
        <v>286</v>
      </c>
      <c r="C338" s="96">
        <v>993.32899999999995</v>
      </c>
      <c r="D338" s="96">
        <v>6.0006999999999998E-2</v>
      </c>
    </row>
    <row r="339" spans="1:4" x14ac:dyDescent="0.25">
      <c r="A339" s="151"/>
      <c r="B339" s="96" t="s">
        <v>287</v>
      </c>
      <c r="C339" s="96">
        <v>4129.0910000000003</v>
      </c>
      <c r="D339" s="96">
        <v>-999</v>
      </c>
    </row>
    <row r="340" spans="1:4" ht="30" x14ac:dyDescent="0.25">
      <c r="A340" s="150" t="s">
        <v>285</v>
      </c>
      <c r="B340" s="96" t="s">
        <v>286</v>
      </c>
      <c r="C340" s="96">
        <v>874.61500000000001</v>
      </c>
      <c r="D340" s="96">
        <v>5.2835E-2</v>
      </c>
    </row>
    <row r="341" spans="1:4" x14ac:dyDescent="0.25">
      <c r="A341" s="151"/>
      <c r="B341" s="96" t="s">
        <v>287</v>
      </c>
      <c r="C341" s="96">
        <v>3499.0650000000001</v>
      </c>
      <c r="D341" s="96">
        <v>-999</v>
      </c>
    </row>
    <row r="342" spans="1:4" ht="30" x14ac:dyDescent="0.25">
      <c r="A342" s="150" t="s">
        <v>285</v>
      </c>
      <c r="B342" s="96" t="s">
        <v>286</v>
      </c>
      <c r="C342" s="96">
        <v>1026.3710000000001</v>
      </c>
      <c r="D342" s="96">
        <v>6.2003000000000003E-2</v>
      </c>
    </row>
    <row r="343" spans="1:4" x14ac:dyDescent="0.25">
      <c r="A343" s="151"/>
      <c r="B343" s="96" t="s">
        <v>287</v>
      </c>
      <c r="C343" s="96">
        <v>4117.1329999999998</v>
      </c>
      <c r="D343" s="96">
        <v>-999</v>
      </c>
    </row>
    <row r="344" spans="1:4" ht="30" x14ac:dyDescent="0.25">
      <c r="A344" s="150" t="s">
        <v>285</v>
      </c>
      <c r="B344" s="96" t="s">
        <v>286</v>
      </c>
      <c r="C344" s="96">
        <v>1252.27</v>
      </c>
      <c r="D344" s="96">
        <v>7.5649999999999995E-2</v>
      </c>
    </row>
    <row r="345" spans="1:4" x14ac:dyDescent="0.25">
      <c r="A345" s="151"/>
      <c r="B345" s="96" t="s">
        <v>287</v>
      </c>
      <c r="C345" s="96">
        <v>4121.7160000000003</v>
      </c>
      <c r="D345" s="96">
        <v>-999</v>
      </c>
    </row>
    <row r="346" spans="1:4" ht="30" x14ac:dyDescent="0.25">
      <c r="A346" s="150" t="s">
        <v>285</v>
      </c>
      <c r="B346" s="96" t="s">
        <v>286</v>
      </c>
      <c r="C346" s="96">
        <v>928.25199999999995</v>
      </c>
      <c r="D346" s="96">
        <v>5.6076000000000001E-2</v>
      </c>
    </row>
    <row r="347" spans="1:4" x14ac:dyDescent="0.25">
      <c r="A347" s="151"/>
      <c r="B347" s="96" t="s">
        <v>287</v>
      </c>
      <c r="C347" s="96">
        <v>3499.0650000000001</v>
      </c>
      <c r="D347" s="96">
        <v>-999</v>
      </c>
    </row>
    <row r="348" spans="1:4" ht="30" x14ac:dyDescent="0.25">
      <c r="A348" s="150" t="s">
        <v>285</v>
      </c>
      <c r="B348" s="96" t="s">
        <v>286</v>
      </c>
      <c r="C348" s="96">
        <v>921.63499999999999</v>
      </c>
      <c r="D348" s="96">
        <v>5.5676000000000003E-2</v>
      </c>
    </row>
    <row r="349" spans="1:4" x14ac:dyDescent="0.25">
      <c r="A349" s="151"/>
      <c r="B349" s="96" t="s">
        <v>287</v>
      </c>
      <c r="C349" s="96">
        <v>3499.0650000000001</v>
      </c>
      <c r="D349" s="96">
        <v>-999</v>
      </c>
    </row>
    <row r="350" spans="1:4" ht="30" x14ac:dyDescent="0.25">
      <c r="A350" s="150" t="s">
        <v>285</v>
      </c>
      <c r="B350" s="96" t="s">
        <v>286</v>
      </c>
      <c r="C350" s="96">
        <v>867.7</v>
      </c>
      <c r="D350" s="96">
        <v>5.2417999999999999E-2</v>
      </c>
    </row>
    <row r="351" spans="1:4" x14ac:dyDescent="0.25">
      <c r="A351" s="151"/>
      <c r="B351" s="96" t="s">
        <v>287</v>
      </c>
      <c r="C351" s="96">
        <v>3499.0650000000001</v>
      </c>
      <c r="D351" s="96">
        <v>-999</v>
      </c>
    </row>
    <row r="352" spans="1:4" ht="30" x14ac:dyDescent="0.25">
      <c r="A352" s="150" t="s">
        <v>285</v>
      </c>
      <c r="B352" s="96" t="s">
        <v>286</v>
      </c>
      <c r="C352" s="96">
        <v>1180.7170000000001</v>
      </c>
      <c r="D352" s="96">
        <v>7.1327000000000002E-2</v>
      </c>
    </row>
    <row r="353" spans="1:4" x14ac:dyDescent="0.25">
      <c r="A353" s="151"/>
      <c r="B353" s="96" t="s">
        <v>287</v>
      </c>
      <c r="C353" s="96">
        <v>4159.7179999999998</v>
      </c>
      <c r="D353" s="96">
        <v>-999</v>
      </c>
    </row>
    <row r="354" spans="1:4" ht="30" x14ac:dyDescent="0.25">
      <c r="A354" s="150" t="s">
        <v>285</v>
      </c>
      <c r="B354" s="96" t="s">
        <v>286</v>
      </c>
      <c r="C354" s="96">
        <v>927.322</v>
      </c>
      <c r="D354" s="96">
        <v>5.602E-2</v>
      </c>
    </row>
    <row r="355" spans="1:4" x14ac:dyDescent="0.25">
      <c r="A355" s="151"/>
      <c r="B355" s="96" t="s">
        <v>287</v>
      </c>
      <c r="C355" s="96">
        <v>3499.0650000000001</v>
      </c>
      <c r="D355" s="96">
        <v>-999</v>
      </c>
    </row>
    <row r="356" spans="1:4" ht="30" x14ac:dyDescent="0.25">
      <c r="A356" s="150" t="s">
        <v>285</v>
      </c>
      <c r="B356" s="96" t="s">
        <v>286</v>
      </c>
      <c r="C356" s="96">
        <v>1010.3150000000001</v>
      </c>
      <c r="D356" s="96">
        <v>6.1032999999999997E-2</v>
      </c>
    </row>
    <row r="357" spans="1:4" x14ac:dyDescent="0.25">
      <c r="A357" s="151"/>
      <c r="B357" s="96" t="s">
        <v>287</v>
      </c>
      <c r="C357" s="96">
        <v>4154.915</v>
      </c>
      <c r="D357" s="96">
        <v>-999</v>
      </c>
    </row>
    <row r="358" spans="1:4" ht="30" x14ac:dyDescent="0.25">
      <c r="A358" s="150" t="s">
        <v>285</v>
      </c>
      <c r="B358" s="96" t="s">
        <v>286</v>
      </c>
      <c r="C358" s="96">
        <v>1250.489</v>
      </c>
      <c r="D358" s="96">
        <v>7.5541999999999998E-2</v>
      </c>
    </row>
    <row r="359" spans="1:4" x14ac:dyDescent="0.25">
      <c r="A359" s="151"/>
      <c r="B359" s="96" t="s">
        <v>287</v>
      </c>
      <c r="C359" s="96">
        <v>4147.3389999999999</v>
      </c>
      <c r="D359" s="96">
        <v>-999</v>
      </c>
    </row>
    <row r="360" spans="1:4" ht="30" x14ac:dyDescent="0.25">
      <c r="A360" s="150" t="s">
        <v>285</v>
      </c>
      <c r="B360" s="96" t="s">
        <v>286</v>
      </c>
      <c r="C360" s="96">
        <v>1024.58</v>
      </c>
      <c r="D360" s="96">
        <v>6.1894999999999999E-2</v>
      </c>
    </row>
    <row r="361" spans="1:4" x14ac:dyDescent="0.25">
      <c r="A361" s="151"/>
      <c r="B361" s="96" t="s">
        <v>287</v>
      </c>
      <c r="C361" s="96">
        <v>4142.5789999999997</v>
      </c>
      <c r="D361" s="96">
        <v>-999</v>
      </c>
    </row>
    <row r="362" spans="1:4" ht="30" x14ac:dyDescent="0.25">
      <c r="A362" s="150" t="s">
        <v>285</v>
      </c>
      <c r="B362" s="96" t="s">
        <v>286</v>
      </c>
      <c r="C362" s="96">
        <v>873.98699999999997</v>
      </c>
      <c r="D362" s="96">
        <v>5.2797999999999998E-2</v>
      </c>
    </row>
    <row r="363" spans="1:4" x14ac:dyDescent="0.25">
      <c r="A363" s="151"/>
      <c r="B363" s="96" t="s">
        <v>287</v>
      </c>
      <c r="C363" s="96">
        <v>3499.0650000000001</v>
      </c>
      <c r="D363" s="96">
        <v>-999</v>
      </c>
    </row>
    <row r="364" spans="1:4" ht="30" x14ac:dyDescent="0.25">
      <c r="A364" s="150" t="s">
        <v>285</v>
      </c>
      <c r="B364" s="96" t="s">
        <v>286</v>
      </c>
      <c r="C364" s="96">
        <v>920.69600000000003</v>
      </c>
      <c r="D364" s="96">
        <v>5.5619000000000002E-2</v>
      </c>
    </row>
    <row r="365" spans="1:4" x14ac:dyDescent="0.25">
      <c r="A365" s="151"/>
      <c r="B365" s="96" t="s">
        <v>287</v>
      </c>
      <c r="C365" s="96">
        <v>3499.0650000000001</v>
      </c>
      <c r="D365" s="96">
        <v>-999</v>
      </c>
    </row>
    <row r="366" spans="1:4" ht="30" x14ac:dyDescent="0.25">
      <c r="A366" s="150" t="s">
        <v>285</v>
      </c>
      <c r="B366" s="96" t="s">
        <v>286</v>
      </c>
      <c r="C366" s="96">
        <v>922.38800000000003</v>
      </c>
      <c r="D366" s="96">
        <v>5.5721E-2</v>
      </c>
    </row>
    <row r="367" spans="1:4" x14ac:dyDescent="0.25">
      <c r="A367" s="151"/>
      <c r="B367" s="96" t="s">
        <v>287</v>
      </c>
      <c r="C367" s="96">
        <v>3524.9160000000002</v>
      </c>
      <c r="D367" s="96">
        <v>-999</v>
      </c>
    </row>
    <row r="368" spans="1:4" ht="30" x14ac:dyDescent="0.25">
      <c r="A368" s="150" t="s">
        <v>285</v>
      </c>
      <c r="B368" s="96" t="s">
        <v>286</v>
      </c>
      <c r="C368" s="96">
        <v>1181.9269999999999</v>
      </c>
      <c r="D368" s="96">
        <v>7.1400000000000005E-2</v>
      </c>
    </row>
    <row r="369" spans="1:4" x14ac:dyDescent="0.25">
      <c r="A369" s="151"/>
      <c r="B369" s="96" t="s">
        <v>287</v>
      </c>
      <c r="C369" s="96">
        <v>4220.3940000000002</v>
      </c>
      <c r="D369" s="96">
        <v>-999</v>
      </c>
    </row>
    <row r="370" spans="1:4" ht="30" x14ac:dyDescent="0.25">
      <c r="A370" s="150" t="s">
        <v>285</v>
      </c>
      <c r="B370" s="96" t="s">
        <v>286</v>
      </c>
      <c r="C370" s="96">
        <v>928.97799999999995</v>
      </c>
      <c r="D370" s="96">
        <v>5.6120000000000003E-2</v>
      </c>
    </row>
    <row r="371" spans="1:4" x14ac:dyDescent="0.25">
      <c r="A371" s="151"/>
      <c r="B371" s="96" t="s">
        <v>287</v>
      </c>
      <c r="C371" s="96">
        <v>3525.2220000000002</v>
      </c>
      <c r="D371" s="96">
        <v>-999</v>
      </c>
    </row>
    <row r="372" spans="1:4" ht="30" x14ac:dyDescent="0.25">
      <c r="A372" s="150" t="s">
        <v>285</v>
      </c>
      <c r="B372" s="96" t="s">
        <v>286</v>
      </c>
      <c r="C372" s="96">
        <v>876.24099999999999</v>
      </c>
      <c r="D372" s="96">
        <v>5.2934000000000002E-2</v>
      </c>
    </row>
    <row r="373" spans="1:4" x14ac:dyDescent="0.25">
      <c r="A373" s="151"/>
      <c r="B373" s="96" t="s">
        <v>287</v>
      </c>
      <c r="C373" s="96">
        <v>3539.721</v>
      </c>
      <c r="D373" s="96">
        <v>-999</v>
      </c>
    </row>
    <row r="374" spans="1:4" ht="30" x14ac:dyDescent="0.25">
      <c r="A374" s="150" t="s">
        <v>285</v>
      </c>
      <c r="B374" s="96" t="s">
        <v>286</v>
      </c>
      <c r="C374" s="96">
        <v>1050.29</v>
      </c>
      <c r="D374" s="96">
        <v>6.3448000000000004E-2</v>
      </c>
    </row>
    <row r="375" spans="1:4" x14ac:dyDescent="0.25">
      <c r="A375" s="151"/>
      <c r="B375" s="96" t="s">
        <v>287</v>
      </c>
      <c r="C375" s="96">
        <v>4215.6880000000001</v>
      </c>
      <c r="D375" s="96">
        <v>-999</v>
      </c>
    </row>
    <row r="376" spans="1:4" ht="30" x14ac:dyDescent="0.25">
      <c r="A376" s="150" t="s">
        <v>285</v>
      </c>
      <c r="B376" s="96" t="s">
        <v>286</v>
      </c>
      <c r="C376" s="96">
        <v>1042.394</v>
      </c>
      <c r="D376" s="96">
        <v>6.2970999999999999E-2</v>
      </c>
    </row>
    <row r="377" spans="1:4" x14ac:dyDescent="0.25">
      <c r="A377" s="151"/>
      <c r="B377" s="96" t="s">
        <v>287</v>
      </c>
      <c r="C377" s="96">
        <v>4203.6850000000004</v>
      </c>
      <c r="D377" s="96">
        <v>-999</v>
      </c>
    </row>
    <row r="378" spans="1:4" ht="30" x14ac:dyDescent="0.25">
      <c r="A378" s="150" t="s">
        <v>285</v>
      </c>
      <c r="B378" s="96" t="s">
        <v>286</v>
      </c>
      <c r="C378" s="96">
        <v>1251.28</v>
      </c>
      <c r="D378" s="96">
        <v>7.5590000000000004E-2</v>
      </c>
    </row>
    <row r="379" spans="1:4" x14ac:dyDescent="0.25">
      <c r="A379" s="151"/>
      <c r="B379" s="96" t="s">
        <v>287</v>
      </c>
      <c r="C379" s="96">
        <v>4208.3770000000004</v>
      </c>
      <c r="D379" s="96">
        <v>-999</v>
      </c>
    </row>
    <row r="380" spans="1:4" ht="30" x14ac:dyDescent="0.25">
      <c r="A380" s="150" t="s">
        <v>285</v>
      </c>
      <c r="B380" s="96" t="s">
        <v>286</v>
      </c>
      <c r="C380" s="96">
        <v>869.97400000000005</v>
      </c>
      <c r="D380" s="96">
        <v>5.2554999999999998E-2</v>
      </c>
    </row>
    <row r="381" spans="1:4" x14ac:dyDescent="0.25">
      <c r="A381" s="151"/>
      <c r="B381" s="96" t="s">
        <v>287</v>
      </c>
      <c r="C381" s="96">
        <v>3539.415</v>
      </c>
      <c r="D381" s="96">
        <v>-999</v>
      </c>
    </row>
    <row r="382" spans="1:4" ht="30" x14ac:dyDescent="0.25">
      <c r="A382" s="150" t="s">
        <v>285</v>
      </c>
      <c r="B382" s="96" t="s">
        <v>286</v>
      </c>
      <c r="C382" s="96">
        <v>894.15300000000002</v>
      </c>
      <c r="D382" s="96">
        <v>5.4016000000000002E-2</v>
      </c>
    </row>
    <row r="383" spans="1:4" x14ac:dyDescent="0.25">
      <c r="A383" s="151"/>
      <c r="B383" s="96" t="s">
        <v>287</v>
      </c>
      <c r="C383" s="96">
        <v>3843.6729999999998</v>
      </c>
      <c r="D383" s="96">
        <v>-999</v>
      </c>
    </row>
    <row r="384" spans="1:4" ht="30" x14ac:dyDescent="0.25">
      <c r="A384" s="150" t="s">
        <v>285</v>
      </c>
      <c r="B384" s="96" t="s">
        <v>286</v>
      </c>
      <c r="C384" s="96">
        <v>1222.758</v>
      </c>
      <c r="D384" s="96">
        <v>7.3867000000000002E-2</v>
      </c>
    </row>
    <row r="385" spans="1:4" x14ac:dyDescent="0.25">
      <c r="A385" s="151"/>
      <c r="B385" s="96" t="s">
        <v>287</v>
      </c>
      <c r="C385" s="96">
        <v>4477.8649999999998</v>
      </c>
      <c r="D385" s="96">
        <v>-999</v>
      </c>
    </row>
    <row r="386" spans="1:4" ht="30" x14ac:dyDescent="0.25">
      <c r="A386" s="150" t="s">
        <v>285</v>
      </c>
      <c r="B386" s="96" t="s">
        <v>286</v>
      </c>
      <c r="C386" s="96">
        <v>947.12900000000002</v>
      </c>
      <c r="D386" s="96">
        <v>5.7216000000000003E-2</v>
      </c>
    </row>
    <row r="387" spans="1:4" x14ac:dyDescent="0.25">
      <c r="A387" s="151"/>
      <c r="B387" s="96" t="s">
        <v>287</v>
      </c>
      <c r="C387" s="96">
        <v>3829.4160000000002</v>
      </c>
      <c r="D387" s="96">
        <v>-999</v>
      </c>
    </row>
    <row r="388" spans="1:4" ht="30" x14ac:dyDescent="0.25">
      <c r="A388" s="150" t="s">
        <v>285</v>
      </c>
      <c r="B388" s="96" t="s">
        <v>286</v>
      </c>
      <c r="C388" s="96">
        <v>1280.4870000000001</v>
      </c>
      <c r="D388" s="96">
        <v>7.7354000000000006E-2</v>
      </c>
    </row>
    <row r="389" spans="1:4" x14ac:dyDescent="0.25">
      <c r="A389" s="151"/>
      <c r="B389" s="96" t="s">
        <v>287</v>
      </c>
      <c r="C389" s="96">
        <v>4470.6289999999999</v>
      </c>
      <c r="D389" s="96">
        <v>-999</v>
      </c>
    </row>
    <row r="390" spans="1:4" ht="30" x14ac:dyDescent="0.25">
      <c r="A390" s="150" t="s">
        <v>285</v>
      </c>
      <c r="B390" s="96" t="s">
        <v>286</v>
      </c>
      <c r="C390" s="96">
        <v>1225.8499999999999</v>
      </c>
      <c r="D390" s="96">
        <v>7.4053999999999995E-2</v>
      </c>
    </row>
    <row r="391" spans="1:4" x14ac:dyDescent="0.25">
      <c r="A391" s="151"/>
      <c r="B391" s="96" t="s">
        <v>287</v>
      </c>
      <c r="C391" s="96">
        <v>4482.5659999999998</v>
      </c>
      <c r="D391" s="96">
        <v>-999</v>
      </c>
    </row>
    <row r="392" spans="1:4" ht="30" x14ac:dyDescent="0.25">
      <c r="A392" s="150" t="s">
        <v>285</v>
      </c>
      <c r="B392" s="96" t="s">
        <v>286</v>
      </c>
      <c r="C392" s="96">
        <v>954.15800000000002</v>
      </c>
      <c r="D392" s="96">
        <v>5.7640999999999998E-2</v>
      </c>
    </row>
    <row r="393" spans="1:4" x14ac:dyDescent="0.25">
      <c r="A393" s="151"/>
      <c r="B393" s="96" t="s">
        <v>287</v>
      </c>
      <c r="C393" s="96">
        <v>3829.6979999999999</v>
      </c>
      <c r="D393" s="96">
        <v>-999</v>
      </c>
    </row>
    <row r="394" spans="1:4" ht="30" x14ac:dyDescent="0.25">
      <c r="A394" s="150" t="s">
        <v>285</v>
      </c>
      <c r="B394" s="96" t="s">
        <v>286</v>
      </c>
      <c r="C394" s="96">
        <v>901.024</v>
      </c>
      <c r="D394" s="96">
        <v>5.4431E-2</v>
      </c>
    </row>
    <row r="395" spans="1:4" x14ac:dyDescent="0.25">
      <c r="A395" s="151"/>
      <c r="B395" s="96" t="s">
        <v>287</v>
      </c>
      <c r="C395" s="96">
        <v>3843.953</v>
      </c>
      <c r="D395" s="96">
        <v>-999</v>
      </c>
    </row>
    <row r="396" spans="1:4" ht="30" x14ac:dyDescent="0.25">
      <c r="A396" s="150" t="s">
        <v>285</v>
      </c>
      <c r="B396" s="96" t="s">
        <v>286</v>
      </c>
      <c r="C396" s="96">
        <v>1214.9079999999999</v>
      </c>
      <c r="D396" s="96">
        <v>7.3393E-2</v>
      </c>
    </row>
    <row r="397" spans="1:4" x14ac:dyDescent="0.25">
      <c r="A397" s="151"/>
      <c r="B397" s="96" t="s">
        <v>287</v>
      </c>
      <c r="C397" s="96">
        <v>4465.9319999999998</v>
      </c>
      <c r="D397" s="96">
        <v>-999</v>
      </c>
    </row>
  </sheetData>
  <mergeCells count="97">
    <mergeCell ref="A2:Q2"/>
    <mergeCell ref="A121:G122"/>
    <mergeCell ref="A144:D144"/>
    <mergeCell ref="R6:R7"/>
    <mergeCell ref="L6:L7"/>
    <mergeCell ref="J6:K7"/>
    <mergeCell ref="A9:C9"/>
    <mergeCell ref="A133:C133"/>
    <mergeCell ref="H6:H7"/>
    <mergeCell ref="I6:I7"/>
    <mergeCell ref="B6:B7"/>
    <mergeCell ref="A6:A7"/>
    <mergeCell ref="A105:G105"/>
    <mergeCell ref="A113:G113"/>
    <mergeCell ref="F135:F139"/>
    <mergeCell ref="E9:G9"/>
    <mergeCell ref="E12:K12"/>
    <mergeCell ref="A238:D238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96:A397"/>
    <mergeCell ref="A386:A387"/>
    <mergeCell ref="A388:A389"/>
    <mergeCell ref="A390:A391"/>
    <mergeCell ref="A392:A393"/>
    <mergeCell ref="A394:A3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</vt:lpstr>
      <vt:lpstr>warehouse</vt:lpstr>
      <vt:lpstr>retailstripmal</vt:lpstr>
      <vt:lpstr>highrise</vt:lpstr>
    </vt:vector>
  </TitlesOfParts>
  <Company>NRC-CNRC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2019-08-14T01:06:28Z</dcterms:created>
  <dcterms:modified xsi:type="dcterms:W3CDTF">2019-08-19T15:07:13Z</dcterms:modified>
</cp:coreProperties>
</file>