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cansik/git/fhnw/woipv/surface-touch-localization/experiment/"/>
    </mc:Choice>
  </mc:AlternateContent>
  <bookViews>
    <workbookView xWindow="0" yWindow="460" windowWidth="28800" windowHeight="16120" tabRatio="500" activeTab="1"/>
  </bookViews>
  <sheets>
    <sheet name="BasicData" sheetId="3" r:id="rId1"/>
    <sheet name="Summery" sheetId="2" r:id="rId2"/>
    <sheet name="IphoneData" sheetId="4" r:id="rId3"/>
    <sheet name="SnapData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B53" i="2"/>
  <c r="B46" i="2"/>
  <c r="B47" i="2"/>
  <c r="B48" i="2"/>
  <c r="B49" i="2"/>
  <c r="B50" i="2"/>
  <c r="B51" i="2"/>
  <c r="B52" i="2"/>
  <c r="B45" i="2"/>
  <c r="C38" i="2"/>
  <c r="D34" i="2"/>
  <c r="D35" i="2"/>
  <c r="D36" i="2"/>
  <c r="D37" i="2"/>
  <c r="D38" i="2"/>
  <c r="D39" i="2"/>
  <c r="D40" i="2"/>
  <c r="D41" i="2"/>
  <c r="C34" i="2"/>
  <c r="C35" i="2"/>
  <c r="C36" i="2"/>
  <c r="C37" i="2"/>
  <c r="C39" i="2"/>
  <c r="C40" i="2"/>
  <c r="C41" i="2"/>
  <c r="B34" i="2"/>
  <c r="B35" i="2"/>
  <c r="B36" i="2"/>
  <c r="B37" i="2"/>
  <c r="B38" i="2"/>
  <c r="B39" i="2"/>
  <c r="B40" i="2"/>
  <c r="B41" i="2"/>
  <c r="C33" i="2"/>
  <c r="D33" i="2"/>
  <c r="B33" i="2"/>
  <c r="D22" i="2"/>
  <c r="D23" i="2"/>
  <c r="D24" i="2"/>
  <c r="D25" i="2"/>
  <c r="D26" i="2"/>
  <c r="D27" i="2"/>
  <c r="D28" i="2"/>
  <c r="D29" i="2"/>
  <c r="C22" i="2"/>
  <c r="C23" i="2"/>
  <c r="C24" i="2"/>
  <c r="C25" i="2"/>
  <c r="C26" i="2"/>
  <c r="C27" i="2"/>
  <c r="C28" i="2"/>
  <c r="C29" i="2"/>
  <c r="B22" i="2"/>
  <c r="B23" i="2"/>
  <c r="B24" i="2"/>
  <c r="B25" i="2"/>
  <c r="B26" i="2"/>
  <c r="B27" i="2"/>
  <c r="B28" i="2"/>
  <c r="B29" i="2"/>
  <c r="C21" i="2"/>
  <c r="D21" i="2"/>
  <c r="B21" i="2"/>
  <c r="B5" i="2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I2" i="4"/>
  <c r="H2" i="4"/>
  <c r="I29" i="1"/>
  <c r="I30" i="1"/>
  <c r="I31" i="1"/>
  <c r="I32" i="1"/>
  <c r="I33" i="1"/>
  <c r="I34" i="1"/>
  <c r="I35" i="1"/>
  <c r="I36" i="1"/>
  <c r="I37" i="1"/>
  <c r="H29" i="1"/>
  <c r="H30" i="1"/>
  <c r="H31" i="1"/>
  <c r="H32" i="1"/>
  <c r="H33" i="1"/>
  <c r="H34" i="1"/>
  <c r="H35" i="1"/>
  <c r="H36" i="1"/>
  <c r="H37" i="1"/>
  <c r="C6" i="2"/>
  <c r="I2" i="2"/>
  <c r="J2" i="2"/>
  <c r="K2" i="2"/>
  <c r="L2" i="2"/>
  <c r="M2" i="2"/>
  <c r="N2" i="2"/>
  <c r="O2" i="2"/>
  <c r="P2" i="2"/>
  <c r="H2" i="2"/>
  <c r="C12" i="2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" i="1"/>
  <c r="H3" i="1"/>
  <c r="H4" i="1"/>
  <c r="H5" i="1"/>
  <c r="H6" i="1"/>
  <c r="H7" i="1"/>
  <c r="H8" i="1"/>
  <c r="H9" i="1"/>
  <c r="H10" i="1"/>
  <c r="C14" i="2"/>
  <c r="D14" i="2"/>
  <c r="C13" i="2"/>
  <c r="D13" i="2"/>
  <c r="B13" i="2"/>
  <c r="B14" i="2"/>
  <c r="D12" i="2"/>
  <c r="B12" i="2"/>
  <c r="I5" i="1"/>
  <c r="B6" i="2"/>
  <c r="I8" i="1"/>
  <c r="B7" i="2"/>
  <c r="I7" i="1"/>
  <c r="D6" i="2"/>
  <c r="I10" i="1"/>
  <c r="D7" i="2"/>
  <c r="I6" i="1"/>
  <c r="I9" i="1"/>
  <c r="C7" i="2"/>
  <c r="I3" i="1"/>
  <c r="C5" i="2"/>
  <c r="I4" i="1"/>
  <c r="D5" i="2"/>
  <c r="I2" i="1"/>
</calcChain>
</file>

<file path=xl/sharedStrings.xml><?xml version="1.0" encoding="utf-8"?>
<sst xmlns="http://schemas.openxmlformats.org/spreadsheetml/2006/main" count="601" uniqueCount="32">
  <si>
    <t>linear</t>
  </si>
  <si>
    <t>threshold</t>
  </si>
  <si>
    <t>center left</t>
  </si>
  <si>
    <t>peak</t>
  </si>
  <si>
    <t>center right</t>
  </si>
  <si>
    <t>cross-correlation</t>
  </si>
  <si>
    <t>diagonal</t>
  </si>
  <si>
    <t>lower right</t>
  </si>
  <si>
    <t>diwl</t>
  </si>
  <si>
    <t>upper left</t>
  </si>
  <si>
    <t>algorithm</t>
  </si>
  <si>
    <t>delay</t>
  </si>
  <si>
    <t>prediction</t>
  </si>
  <si>
    <t>x</t>
  </si>
  <si>
    <t>y</t>
  </si>
  <si>
    <t>lower left</t>
  </si>
  <si>
    <t>center bottom</t>
  </si>
  <si>
    <t>center top</t>
  </si>
  <si>
    <t>dist</t>
  </si>
  <si>
    <t>Dataset</t>
  </si>
  <si>
    <t>SnapData</t>
  </si>
  <si>
    <t>Position</t>
  </si>
  <si>
    <t>Name</t>
  </si>
  <si>
    <t>center</t>
  </si>
  <si>
    <t>upper right</t>
  </si>
  <si>
    <t>label</t>
  </si>
  <si>
    <t>localized</t>
  </si>
  <si>
    <t>Algorithm</t>
  </si>
  <si>
    <t>Prediction Accuracy</t>
  </si>
  <si>
    <t>Distance Accuracy</t>
  </si>
  <si>
    <t>Dataset:</t>
  </si>
  <si>
    <t>Location Prediction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</si>
</sst>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Summery!$B$11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Summery!$B$12:$B$14</c:f>
              <c:numCache>
                <c:formatCode>General</c:formatCode>
                <c:ptCount val="3"/>
                <c:pt idx="0">
                  <c:v>15.90360400701447</c:v>
                </c:pt>
                <c:pt idx="1">
                  <c:v>18.05894493241907</c:v>
                </c:pt>
                <c:pt idx="2">
                  <c:v>6.003287629591927</c:v>
                </c:pt>
              </c:numCache>
            </c:numRef>
          </c:val>
        </c:ser>
        <c:ser>
          <c:idx val="1"/>
          <c:order val="1"/>
          <c:tx>
            <c:strRef>
              <c:f>Summery!$C$11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Summery!$C$12:$C$14</c:f>
              <c:numCache>
                <c:formatCode>General</c:formatCode>
                <c:ptCount val="3"/>
                <c:pt idx="0">
                  <c:v>11.24954478126932</c:v>
                </c:pt>
                <c:pt idx="1">
                  <c:v>12.0764538135438</c:v>
                </c:pt>
                <c:pt idx="2">
                  <c:v>6.758177708999297</c:v>
                </c:pt>
              </c:numCache>
            </c:numRef>
          </c:val>
        </c:ser>
        <c:ser>
          <c:idx val="2"/>
          <c:order val="2"/>
          <c:tx>
            <c:strRef>
              <c:f>Summery!$D$11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Summery!$A$12:$A$14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Summery!$D$12:$D$14</c:f>
              <c:numCache>
                <c:formatCode>General</c:formatCode>
                <c:ptCount val="3"/>
                <c:pt idx="0">
                  <c:v>11.10755044727341</c:v>
                </c:pt>
                <c:pt idx="1">
                  <c:v>11.70932418553553</c:v>
                </c:pt>
                <c:pt idx="2">
                  <c:v>9.652756441070476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6650048"/>
        <c:axId val="-2096646640"/>
      </c:barChart>
      <c:catAx>
        <c:axId val="-209665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46640"/>
        <c:crosses val="autoZero"/>
        <c:auto val="1"/>
        <c:lblAlgn val="ctr"/>
        <c:lblOffset val="100"/>
        <c:noMultiLvlLbl val="0"/>
      </c:catAx>
      <c:valAx>
        <c:axId val="-20966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65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</a:t>
            </a:r>
            <a:r>
              <a:rPr lang="en-US" baseline="0"/>
              <a:t> Accuracy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Summery!$B$4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Summery!$B$5:$B$7</c:f>
              <c:numCache>
                <c:formatCode>General</c:formatCode>
                <c:ptCount val="3"/>
                <c:pt idx="0">
                  <c:v>0.2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Summery!$C$4</c:f>
              <c:strCache>
                <c:ptCount val="1"/>
                <c:pt idx="0">
                  <c:v>peak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Summery!$C$5:$C$7</c:f>
              <c:numCache>
                <c:formatCode>General</c:formatCode>
                <c:ptCount val="3"/>
                <c:pt idx="0">
                  <c:v>0.2</c:v>
                </c:pt>
                <c:pt idx="1">
                  <c:v>1.0</c:v>
                </c:pt>
                <c:pt idx="2">
                  <c:v>0.2</c:v>
                </c:pt>
              </c:numCache>
            </c:numRef>
          </c:val>
        </c:ser>
        <c:ser>
          <c:idx val="2"/>
          <c:order val="2"/>
          <c:tx>
            <c:strRef>
              <c:f>Summery!$D$4</c:f>
              <c:strCache>
                <c:ptCount val="1"/>
                <c:pt idx="0">
                  <c:v>cross-correlation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Summery!$A$5:$A$7</c:f>
              <c:strCache>
                <c:ptCount val="3"/>
                <c:pt idx="0">
                  <c:v>linear</c:v>
                </c:pt>
                <c:pt idx="1">
                  <c:v>diagonal</c:v>
                </c:pt>
                <c:pt idx="2">
                  <c:v>diwl</c:v>
                </c:pt>
              </c:strCache>
            </c:strRef>
          </c:cat>
          <c:val>
            <c:numRef>
              <c:f>Summery!$D$5:$D$7</c:f>
              <c:numCache>
                <c:formatCode>General</c:formatCode>
                <c:ptCount val="3"/>
                <c:pt idx="0">
                  <c:v>0.2</c:v>
                </c:pt>
                <c:pt idx="1">
                  <c:v>1.0</c:v>
                </c:pt>
                <c:pt idx="2">
                  <c:v>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5314240"/>
        <c:axId val="-2115310912"/>
      </c:barChart>
      <c:catAx>
        <c:axId val="-211531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0912"/>
        <c:crosses val="autoZero"/>
        <c:auto val="1"/>
        <c:lblAlgn val="ctr"/>
        <c:lblOffset val="100"/>
        <c:noMultiLvlLbl val="0"/>
      </c:catAx>
      <c:valAx>
        <c:axId val="-2115310912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3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Summery!$B$20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Summery!$B$21:$B$29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0.5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Summery!$C$20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Summery!$C$21:$C$29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Summery!$D$20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Summery!$A$21:$A$29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Summery!$D$21:$D$29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67408"/>
        <c:axId val="-2115264352"/>
      </c:radarChart>
      <c:catAx>
        <c:axId val="-2115267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64352"/>
        <c:crosses val="autoZero"/>
        <c:auto val="1"/>
        <c:lblAlgn val="ctr"/>
        <c:lblOffset val="100"/>
        <c:noMultiLvlLbl val="0"/>
      </c:catAx>
      <c:valAx>
        <c:axId val="-211526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6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Diagonal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Summery!$B$32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Summery!$B$33:$B$41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Summery!$C$32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Summery!$C$33:$C$41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Summery!$D$32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Summery!$A$33:$A$41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Summery!$D$33:$D$41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3975088"/>
        <c:axId val="-2113972032"/>
      </c:radarChart>
      <c:catAx>
        <c:axId val="-2113975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72032"/>
        <c:crosses val="autoZero"/>
        <c:auto val="1"/>
        <c:lblAlgn val="ctr"/>
        <c:lblOffset val="100"/>
        <c:noMultiLvlLbl val="0"/>
      </c:catAx>
      <c:valAx>
        <c:axId val="-2113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9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DIWL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Summery!$B$44</c:f>
              <c:strCache>
                <c:ptCount val="1"/>
                <c:pt idx="0">
                  <c:v>threshold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Summery!$B$45:$B$53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Summery!$C$44</c:f>
              <c:strCache>
                <c:ptCount val="1"/>
                <c:pt idx="0">
                  <c:v>peak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Summery!$C$45:$C$53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Summery!$D$44</c:f>
              <c:strCache>
                <c:ptCount val="1"/>
                <c:pt idx="0">
                  <c:v>cross-correlation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Summery!$A$45:$A$53</c:f>
              <c:strCache>
                <c:ptCount val="9"/>
                <c:pt idx="0">
                  <c:v>center</c:v>
                </c:pt>
                <c:pt idx="1">
                  <c:v>lower left</c:v>
                </c:pt>
                <c:pt idx="2">
                  <c:v>upper left</c:v>
                </c:pt>
                <c:pt idx="3">
                  <c:v>upper right</c:v>
                </c:pt>
                <c:pt idx="4">
                  <c:v>lower right</c:v>
                </c:pt>
                <c:pt idx="5">
                  <c:v>center left</c:v>
                </c:pt>
                <c:pt idx="6">
                  <c:v>center right</c:v>
                </c:pt>
                <c:pt idx="7">
                  <c:v>center top</c:v>
                </c:pt>
                <c:pt idx="8">
                  <c:v>center bottom</c:v>
                </c:pt>
              </c:strCache>
            </c:strRef>
          </c:cat>
          <c:val>
            <c:numRef>
              <c:f>Summery!$D$45:$D$53</c:f>
              <c:numCache>
                <c:formatCode>General</c:formatCode>
                <c:ptCount val="9"/>
                <c:pt idx="0">
                  <c:v>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294592"/>
        <c:axId val="-2115291600"/>
      </c:radarChart>
      <c:catAx>
        <c:axId val="-211529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91600"/>
        <c:crosses val="autoZero"/>
        <c:auto val="1"/>
        <c:lblAlgn val="ctr"/>
        <c:lblOffset val="100"/>
        <c:noMultiLvlLbl val="0"/>
      </c:catAx>
      <c:valAx>
        <c:axId val="-21152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2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171450</xdr:rowOff>
    </xdr:from>
    <xdr:to>
      <xdr:col>16</xdr:col>
      <xdr:colOff>63500</xdr:colOff>
      <xdr:row>17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3</xdr:row>
      <xdr:rowOff>171450</xdr:rowOff>
    </xdr:from>
    <xdr:to>
      <xdr:col>11</xdr:col>
      <xdr:colOff>19050</xdr:colOff>
      <xdr:row>17</xdr:row>
      <xdr:rowOff>69850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349250</xdr:colOff>
      <xdr:row>18</xdr:row>
      <xdr:rowOff>120650</xdr:rowOff>
    </xdr:from>
    <xdr:to>
      <xdr:col>11</xdr:col>
      <xdr:colOff>692150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336550</xdr:colOff>
      <xdr:row>32</xdr:row>
      <xdr:rowOff>120650</xdr:rowOff>
    </xdr:from>
    <xdr:to>
      <xdr:col>11</xdr:col>
      <xdr:colOff>679450</xdr:colOff>
      <xdr:row>46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450850</xdr:colOff>
      <xdr:row>47</xdr:row>
      <xdr:rowOff>57150</xdr:rowOff>
    </xdr:from>
    <xdr:to>
      <xdr:col>12</xdr:col>
      <xdr:colOff>31750</xdr:colOff>
      <xdr:row>60</xdr:row>
      <xdr:rowOff>158750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D23" sqref="D23"/>
    </sheetView>
  </sheetViews>
  <sheetFormatPr baseColWidth="10" defaultRowHeight="16" x14ac:dyDescent="0.2"/>
  <sheetData>
    <row r="1" spans="1:3" x14ac:dyDescent="0.2">
      <c r="A1" t="s">
        <v>21</v>
      </c>
      <c r="B1">
        <v>1.5</v>
      </c>
      <c r="C1">
        <v>0.75</v>
      </c>
    </row>
    <row r="2" spans="1:3" x14ac:dyDescent="0.2">
      <c r="A2" t="s">
        <v>22</v>
      </c>
      <c r="B2" t="s">
        <v>13</v>
      </c>
      <c r="C2" t="s">
        <v>14</v>
      </c>
    </row>
    <row r="3" spans="1:3" x14ac:dyDescent="0.2">
      <c r="A3" t="s">
        <v>23</v>
      </c>
      <c r="B3">
        <v>0.75</v>
      </c>
      <c r="C3">
        <v>0.375</v>
      </c>
    </row>
    <row r="4" spans="1:3" x14ac:dyDescent="0.2">
      <c r="A4" t="s">
        <v>15</v>
      </c>
      <c r="B4">
        <v>0</v>
      </c>
      <c r="C4">
        <v>0.75</v>
      </c>
    </row>
    <row r="5" spans="1:3" x14ac:dyDescent="0.2">
      <c r="A5" t="s">
        <v>9</v>
      </c>
      <c r="B5">
        <v>0</v>
      </c>
      <c r="C5">
        <v>0</v>
      </c>
    </row>
    <row r="6" spans="1:3" x14ac:dyDescent="0.2">
      <c r="A6" t="s">
        <v>24</v>
      </c>
      <c r="B6">
        <v>1.5</v>
      </c>
      <c r="C6">
        <v>0</v>
      </c>
    </row>
    <row r="7" spans="1:3" x14ac:dyDescent="0.2">
      <c r="A7" t="s">
        <v>7</v>
      </c>
      <c r="B7">
        <v>1.5</v>
      </c>
      <c r="C7">
        <v>0.75</v>
      </c>
    </row>
    <row r="8" spans="1:3" x14ac:dyDescent="0.2">
      <c r="A8" t="s">
        <v>2</v>
      </c>
      <c r="B8">
        <v>0</v>
      </c>
      <c r="C8">
        <v>0.375</v>
      </c>
    </row>
    <row r="9" spans="1:3" x14ac:dyDescent="0.2">
      <c r="A9" t="s">
        <v>4</v>
      </c>
      <c r="B9">
        <v>1.5</v>
      </c>
      <c r="C9">
        <v>0.375</v>
      </c>
    </row>
    <row r="10" spans="1:3" x14ac:dyDescent="0.2">
      <c r="A10" t="s">
        <v>17</v>
      </c>
      <c r="B10">
        <v>0.75</v>
      </c>
      <c r="C10">
        <v>0</v>
      </c>
    </row>
    <row r="11" spans="1:3" x14ac:dyDescent="0.2">
      <c r="A11" t="s">
        <v>16</v>
      </c>
      <c r="B11">
        <v>0.75</v>
      </c>
      <c r="C11">
        <v>0.75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workbookViewId="0">
      <selection activeCell="Q13" sqref="Q13"/>
    </sheetView>
  </sheetViews>
  <sheetFormatPr baseColWidth="10" defaultRowHeight="16" x14ac:dyDescent="0.2"/>
  <cols>
    <col min="1" max="1" width="16.6640625" bestFit="1" customWidth="1"/>
    <col min="2" max="3" width="12.1640625" bestFit="1" customWidth="1"/>
    <col min="4" max="4" width="15" bestFit="1" customWidth="1"/>
    <col min="6" max="6" width="9.33203125" bestFit="1" customWidth="1"/>
    <col min="7" max="7" width="11.6640625" bestFit="1" customWidth="1"/>
    <col min="8" max="8" width="6.33203125" bestFit="1" customWidth="1"/>
    <col min="9" max="9" width="8.83203125" bestFit="1" customWidth="1"/>
    <col min="10" max="10" width="9.1640625" bestFit="1" customWidth="1"/>
    <col min="11" max="11" width="10.1640625" bestFit="1" customWidth="1"/>
    <col min="12" max="12" width="10" bestFit="1" customWidth="1"/>
    <col min="13" max="13" width="9.5" bestFit="1" customWidth="1"/>
    <col min="14" max="14" width="10.6640625" bestFit="1" customWidth="1"/>
    <col min="15" max="15" width="9.5" bestFit="1" customWidth="1"/>
    <col min="16" max="16" width="12.83203125" bestFit="1" customWidth="1"/>
  </cols>
  <sheetData>
    <row r="1" spans="1:16" x14ac:dyDescent="0.2">
      <c r="A1" t="s">
        <v>19</v>
      </c>
      <c r="B1" t="s">
        <v>20</v>
      </c>
      <c r="G1" t="s">
        <v>30</v>
      </c>
      <c r="H1" t="s">
        <v>23</v>
      </c>
      <c r="I1" t="s">
        <v>15</v>
      </c>
      <c r="J1" t="s">
        <v>9</v>
      </c>
      <c r="K1" t="s">
        <v>24</v>
      </c>
      <c r="L1" t="s">
        <v>7</v>
      </c>
      <c r="M1" t="s">
        <v>2</v>
      </c>
      <c r="N1" t="s">
        <v>4</v>
      </c>
      <c r="O1" t="s">
        <v>17</v>
      </c>
      <c r="P1" t="s">
        <v>16</v>
      </c>
    </row>
    <row r="2" spans="1:16" x14ac:dyDescent="0.2">
      <c r="H2">
        <f ca="1">COUNTIF(INDIRECT(CONCATENATE($B$1, "!$F:$F")), Summery!H$1)</f>
        <v>9</v>
      </c>
      <c r="I2">
        <f ca="1">COUNTIF(INDIRECT(CONCATENATE($B$1, "!$F:$F")), Summery!I$1)</f>
        <v>0</v>
      </c>
      <c r="J2">
        <f ca="1">COUNTIF(INDIRECT(CONCATENATE($B$1, "!$F:$F")), Summery!J$1)</f>
        <v>0</v>
      </c>
      <c r="K2">
        <f ca="1">COUNTIF(INDIRECT(CONCATENATE($B$1, "!$F:$F")), Summery!K$1)</f>
        <v>0</v>
      </c>
      <c r="L2">
        <f ca="1">COUNTIF(INDIRECT(CONCATENATE($B$1, "!$F:$F")), Summery!L$1)</f>
        <v>18</v>
      </c>
      <c r="M2">
        <f ca="1">COUNTIF(INDIRECT(CONCATENATE($B$1, "!$F:$F")), Summery!M$1)</f>
        <v>0</v>
      </c>
      <c r="N2">
        <f ca="1">COUNTIF(INDIRECT(CONCATENATE($B$1, "!$F:$F")), Summery!N$1)</f>
        <v>0</v>
      </c>
      <c r="O2">
        <f ca="1">COUNTIF(INDIRECT(CONCATENATE($B$1, "!$F:$F")), Summery!O$1)</f>
        <v>9</v>
      </c>
      <c r="P2">
        <f ca="1">COUNTIF(INDIRECT(CONCATENATE($B$1, "!$F:$F")), Summery!P$1)</f>
        <v>9</v>
      </c>
    </row>
    <row r="3" spans="1:16" x14ac:dyDescent="0.2">
      <c r="A3" t="s">
        <v>28</v>
      </c>
    </row>
    <row r="4" spans="1:16" x14ac:dyDescent="0.2">
      <c r="A4" t="s">
        <v>27</v>
      </c>
      <c r="B4" t="s">
        <v>1</v>
      </c>
      <c r="C4" t="s">
        <v>3</v>
      </c>
      <c r="D4" t="s">
        <v>5</v>
      </c>
    </row>
    <row r="5" spans="1:16" x14ac:dyDescent="0.2">
      <c r="A5" t="s">
        <v>0</v>
      </c>
      <c r="B5">
        <f ca="1">COUNTIFS(INDIRECT(CONCATENATE($B$1, "!$A:$A")), Summery!$A5, INDIRECT(CONCATENATE($B$1, "!$B:$B")), Summery!B$4, INDIRECT(CONCATENATE($B$1, "!$I:$I")), TRUE) / COUNTIFS(INDIRECT(CONCATENATE($B$1, "!$A:$A")), Summery!$A5, INDIRECT(CONCATENATE($B$1, "!$B:$B")), Summery!B$4)</f>
        <v>0.2</v>
      </c>
      <c r="C5">
        <f ca="1">COUNTIFS(INDIRECT(CONCATENATE($B$1, "!$A:$A")), Summery!$A5, INDIRECT(CONCATENATE($B$1, "!$B:$B")), Summery!C$4, INDIRECT(CONCATENATE($B$1, "!$I:$I")), TRUE) / COUNTIFS(INDIRECT(CONCATENATE($B$1, "!$A:$A")), Summery!$A5, INDIRECT(CONCATENATE($B$1, "!$B:$B")), Summery!C$4)</f>
        <v>0.2</v>
      </c>
      <c r="D5">
        <f ca="1">COUNTIFS(INDIRECT(CONCATENATE($B$1, "!$A:$A")), Summery!$A5, INDIRECT(CONCATENATE($B$1, "!$B:$B")), Summery!D$4, INDIRECT(CONCATENATE($B$1, "!$I:$I")), TRUE) / COUNTIFS(INDIRECT(CONCATENATE($B$1, "!$A:$A")), Summery!$A5, INDIRECT(CONCATENATE($B$1, "!$B:$B")), Summery!D$4)</f>
        <v>0.2</v>
      </c>
    </row>
    <row r="6" spans="1:16" x14ac:dyDescent="0.2">
      <c r="A6" t="s">
        <v>6</v>
      </c>
      <c r="B6">
        <f ca="1">COUNTIFS(INDIRECT(CONCATENATE($B$1, "!$A:$A")), Summery!$A6, INDIRECT(CONCATENATE($B$1, "!$B:$B")), Summery!B$4, INDIRECT(CONCATENATE($B$1, "!$I:$I")), TRUE) / COUNTIFS(INDIRECT(CONCATENATE($B$1, "!$A:$A")), Summery!$A6, INDIRECT(CONCATENATE($B$1, "!$B:$B")), Summery!B$4)</f>
        <v>0</v>
      </c>
      <c r="C6">
        <f ca="1">COUNTIFS(INDIRECT(CONCATENATE($B$1, "!$A:$A")), Summery!$A6, INDIRECT(CONCATENATE($B$1, "!$B:$B")), Summery!C$4, INDIRECT(CONCATENATE($B$1, "!$I:$I")), TRUE) / COUNTIFS(INDIRECT(CONCATENATE($B$1, "!$A:$A")), Summery!$A6, INDIRECT(CONCATENATE($B$1, "!$B:$B")), Summery!C$4)</f>
        <v>1</v>
      </c>
      <c r="D6">
        <f ca="1">COUNTIFS(INDIRECT(CONCATENATE($B$1, "!$A:$A")), Summery!$A6, INDIRECT(CONCATENATE($B$1, "!$B:$B")), Summery!D$4, INDIRECT(CONCATENATE($B$1, "!$I:$I")), TRUE) / COUNTIFS(INDIRECT(CONCATENATE($B$1, "!$A:$A")), Summery!$A6, INDIRECT(CONCATENATE($B$1, "!$B:$B")), Summery!D$4)</f>
        <v>1</v>
      </c>
    </row>
    <row r="7" spans="1:16" x14ac:dyDescent="0.2">
      <c r="A7" t="s">
        <v>8</v>
      </c>
      <c r="B7">
        <f ca="1">COUNTIFS(INDIRECT(CONCATENATE($B$1, "!$A:$A")), Summery!$A7, INDIRECT(CONCATENATE($B$1, "!$B:$B")), Summery!B$4, INDIRECT(CONCATENATE($B$1, "!$I:$I")), TRUE) / COUNTIFS(INDIRECT(CONCATENATE($B$1, "!$A:$A")), Summery!$A7, INDIRECT(CONCATENATE($B$1, "!$B:$B")), Summery!B$4)</f>
        <v>0</v>
      </c>
      <c r="C7">
        <f ca="1">COUNTIFS(INDIRECT(CONCATENATE($B$1, "!$A:$A")), Summery!$A7, INDIRECT(CONCATENATE($B$1, "!$B:$B")), Summery!C$4, INDIRECT(CONCATENATE($B$1, "!$I:$I")), TRUE) / COUNTIFS(INDIRECT(CONCATENATE($B$1, "!$A:$A")), Summery!$A7, INDIRECT(CONCATENATE($B$1, "!$B:$B")), Summery!C$4)</f>
        <v>0.2</v>
      </c>
      <c r="D7">
        <f ca="1">COUNTIFS(INDIRECT(CONCATENATE($B$1, "!$A:$A")), Summery!$A7, INDIRECT(CONCATENATE($B$1, "!$B:$B")), Summery!D$4, INDIRECT(CONCATENATE($B$1, "!$I:$I")), TRUE) / COUNTIFS(INDIRECT(CONCATENATE($B$1, "!$A:$A")), Summery!$A7, INDIRECT(CONCATENATE($B$1, "!$B:$B")), Summery!D$4)</f>
        <v>0.2</v>
      </c>
    </row>
    <row r="10" spans="1:16" x14ac:dyDescent="0.2">
      <c r="A10" t="s">
        <v>29</v>
      </c>
    </row>
    <row r="11" spans="1:16" x14ac:dyDescent="0.2">
      <c r="A11" t="s">
        <v>27</v>
      </c>
      <c r="B11" t="s">
        <v>1</v>
      </c>
      <c r="C11" t="s">
        <v>3</v>
      </c>
      <c r="D11" t="s">
        <v>5</v>
      </c>
    </row>
    <row r="12" spans="1:16" x14ac:dyDescent="0.2">
      <c r="A12" t="s">
        <v>0</v>
      </c>
      <c r="B12">
        <f ca="1">SUMIFS(INDIRECT(CONCATENATE($B$1, "!$H:$H")), INDIRECT(CONCATENATE($B$1, "!$A:$A")), Summery!$A12, INDIRECT(CONCATENATE($B$1, "!$B:$B")), Summery!B$11)</f>
        <v>15.903604007014472</v>
      </c>
      <c r="C12">
        <f ca="1">SUMIFS(INDIRECT(CONCATENATE($B$1, "!$H:$H")), INDIRECT(CONCATENATE($B$1, "!$A:$A")), Summery!$A12, INDIRECT(CONCATENATE($B$1, "!$B:$B")), Summery!C$11)</f>
        <v>11.249544781269325</v>
      </c>
      <c r="D12">
        <f ca="1">SUMIFS(INDIRECT(CONCATENATE($B$1, "!$H:$H")), INDIRECT(CONCATENATE($B$1, "!$A:$A")), Summery!$A12, INDIRECT(CONCATENATE($B$1, "!$B:$B")), Summery!D$11)</f>
        <v>11.107550447273409</v>
      </c>
    </row>
    <row r="13" spans="1:16" x14ac:dyDescent="0.2">
      <c r="A13" t="s">
        <v>6</v>
      </c>
      <c r="B13">
        <f ca="1">SUMIFS(INDIRECT(CONCATENATE($B$1, "!$H:$H")), INDIRECT(CONCATENATE($B$1, "!$A:$A")), Summery!$A13, INDIRECT(CONCATENATE($B$1, "!$B:$B")), Summery!B$11)</f>
        <v>18.058944932419067</v>
      </c>
      <c r="C13">
        <f ca="1">SUMIFS(INDIRECT(CONCATENATE($B$1, "!$H:$H")), INDIRECT(CONCATENATE($B$1, "!$A:$A")), Summery!$A13, INDIRECT(CONCATENATE($B$1, "!$B:$B")), Summery!C$11)</f>
        <v>12.076453813543793</v>
      </c>
      <c r="D13">
        <f ca="1">SUMIFS(INDIRECT(CONCATENATE($B$1, "!$H:$H")), INDIRECT(CONCATENATE($B$1, "!$A:$A")), Summery!$A13, INDIRECT(CONCATENATE($B$1, "!$B:$B")), Summery!D$11)</f>
        <v>11.709324185535531</v>
      </c>
    </row>
    <row r="14" spans="1:16" x14ac:dyDescent="0.2">
      <c r="A14" t="s">
        <v>8</v>
      </c>
      <c r="B14">
        <f ca="1">SUMIFS(INDIRECT(CONCATENATE($B$1, "!$H:$H")), INDIRECT(CONCATENATE($B$1, "!$A:$A")), Summery!$A14, INDIRECT(CONCATENATE($B$1, "!$B:$B")), Summery!B$11)</f>
        <v>6.0032876295919273</v>
      </c>
      <c r="C14">
        <f ca="1">SUMIFS(INDIRECT(CONCATENATE($B$1, "!$H:$H")), INDIRECT(CONCATENATE($B$1, "!$A:$A")), Summery!$A14, INDIRECT(CONCATENATE($B$1, "!$B:$B")), Summery!C$11)</f>
        <v>6.7581777089992974</v>
      </c>
      <c r="D14">
        <f ca="1">SUMIFS(INDIRECT(CONCATENATE($B$1, "!$H:$H")), INDIRECT(CONCATENATE($B$1, "!$A:$A")), Summery!$A14, INDIRECT(CONCATENATE($B$1, "!$B:$B")), Summery!D$11)</f>
        <v>9.6527564410704763</v>
      </c>
    </row>
    <row r="19" spans="1:4" x14ac:dyDescent="0.2">
      <c r="A19" t="s">
        <v>31</v>
      </c>
    </row>
    <row r="20" spans="1:4" x14ac:dyDescent="0.2">
      <c r="A20" t="s">
        <v>0</v>
      </c>
      <c r="B20" t="s">
        <v>1</v>
      </c>
      <c r="C20" t="s">
        <v>3</v>
      </c>
      <c r="D20" t="s">
        <v>5</v>
      </c>
    </row>
    <row r="21" spans="1:4" x14ac:dyDescent="0.2">
      <c r="A21" t="s">
        <v>23</v>
      </c>
      <c r="B21">
        <f ca="1">IF(COUNTIF(INDIRECT(CONCATENATE($B$1, "!$F:$F")), Summery!$A21) &gt; 0, COUNTIFS(INDIRECT(CONCATENATE($B$1, "!$A:$A")), Summery!$A$20, INDIRECT(CONCATENATE($B$1, "!$B:$B")), Summery!B$20, INDIRECT(CONCATENATE($B$1, "!$F:$F")), Summery!$A21, INDIRECT(CONCATENATE($B$1, "!$I:$I")), TRUE) / COUNTIFS(INDIRECT(CONCATENATE($B$1, "!$A:$A")), Summery!$A$20, INDIRECT(CONCATENATE($B$1, "!$B:$B")), Summery!B$20, INDIRECT(CONCATENATE($B$1, "!$F:$F")), Summery!$A21), 0)</f>
        <v>0</v>
      </c>
      <c r="C21">
        <f ca="1">IF(COUNTIF(INDIRECT(CONCATENATE($B$1, "!$F:$F")), Summery!$A21) &gt; 0, COUNTIFS(INDIRECT(CONCATENATE($B$1, "!$A:$A")), Summery!$A$20, INDIRECT(CONCATENATE($B$1, "!$B:$B")), Summery!C$20, INDIRECT(CONCATENATE($B$1, "!$F:$F")), Summery!$A21, INDIRECT(CONCATENATE($B$1, "!$I:$I")), TRUE) / COUNTIFS(INDIRECT(CONCATENATE($B$1, "!$A:$A")), Summery!$A$20, INDIRECT(CONCATENATE($B$1, "!$B:$B")), Summery!C$20, INDIRECT(CONCATENATE($B$1, "!$F:$F")), Summery!$A21), 0)</f>
        <v>1</v>
      </c>
      <c r="D21">
        <f ca="1">IF(COUNTIF(INDIRECT(CONCATENATE($B$1, "!$F:$F")), Summery!$A21) &gt; 0, COUNTIFS(INDIRECT(CONCATENATE($B$1, "!$A:$A")), Summery!$A$20, INDIRECT(CONCATENATE($B$1, "!$B:$B")), Summery!D$20, INDIRECT(CONCATENATE($B$1, "!$F:$F")), Summery!$A21, INDIRECT(CONCATENATE($B$1, "!$I:$I")), TRUE) / COUNTIFS(INDIRECT(CONCATENATE($B$1, "!$A:$A")), Summery!$A$20, INDIRECT(CONCATENATE($B$1, "!$B:$B")), Summery!D$20, INDIRECT(CONCATENATE($B$1, "!$F:$F")), Summery!$A21), 0)</f>
        <v>1</v>
      </c>
    </row>
    <row r="22" spans="1:4" x14ac:dyDescent="0.2">
      <c r="A22" t="s">
        <v>15</v>
      </c>
      <c r="B22">
        <f ca="1">IF(COUNTIF(INDIRECT(CONCATENATE($B$1, "!$F:$F")), Summery!$A22) &gt; 0, COUNTIFS(INDIRECT(CONCATENATE($B$1, "!$A:$A")), Summery!$A$20, INDIRECT(CONCATENATE($B$1, "!$B:$B")), Summery!B$20, INDIRECT(CONCATENATE($B$1, "!$F:$F")), Summery!$A22, INDIRECT(CONCATENATE($B$1, "!$I:$I")), TRUE) / COUNTIFS(INDIRECT(CONCATENATE($B$1, "!$A:$A")), Summery!$A$20, INDIRECT(CONCATENATE($B$1, "!$B:$B")), Summery!B$20, INDIRECT(CONCATENATE($B$1, "!$F:$F")), Summery!$A22), 0)</f>
        <v>0</v>
      </c>
      <c r="C22">
        <f ca="1">IF(COUNTIF(INDIRECT(CONCATENATE($B$1, "!$F:$F")), Summery!$A22) &gt; 0, COUNTIFS(INDIRECT(CONCATENATE($B$1, "!$A:$A")), Summery!$A$20, INDIRECT(CONCATENATE($B$1, "!$B:$B")), Summery!C$20, INDIRECT(CONCATENATE($B$1, "!$F:$F")), Summery!$A22, INDIRECT(CONCATENATE($B$1, "!$I:$I")), TRUE) / COUNTIFS(INDIRECT(CONCATENATE($B$1, "!$A:$A")), Summery!$A$20, INDIRECT(CONCATENATE($B$1, "!$B:$B")), Summery!C$20, INDIRECT(CONCATENATE($B$1, "!$F:$F")), Summery!$A22), 0)</f>
        <v>0</v>
      </c>
      <c r="D22">
        <f ca="1">IF(COUNTIF(INDIRECT(CONCATENATE($B$1, "!$F:$F")), Summery!$A22) &gt; 0, COUNTIFS(INDIRECT(CONCATENATE($B$1, "!$A:$A")), Summery!$A$20, INDIRECT(CONCATENATE($B$1, "!$B:$B")), Summery!D$20, INDIRECT(CONCATENATE($B$1, "!$F:$F")), Summery!$A22, INDIRECT(CONCATENATE($B$1, "!$I:$I")), TRUE) / COUNTIFS(INDIRECT(CONCATENATE($B$1, "!$A:$A")), Summery!$A$20, INDIRECT(CONCATENATE($B$1, "!$B:$B")), Summery!D$20, INDIRECT(CONCATENATE($B$1, "!$F:$F")), Summery!$A22), 0)</f>
        <v>0</v>
      </c>
    </row>
    <row r="23" spans="1:4" x14ac:dyDescent="0.2">
      <c r="A23" t="s">
        <v>9</v>
      </c>
      <c r="B23">
        <f ca="1">IF(COUNTIF(INDIRECT(CONCATENATE($B$1, "!$F:$F")), Summery!$A23) &gt; 0, COUNTIFS(INDIRECT(CONCATENATE($B$1, "!$A:$A")), Summery!$A$20, INDIRECT(CONCATENATE($B$1, "!$B:$B")), Summery!B$20, INDIRECT(CONCATENATE($B$1, "!$F:$F")), Summery!$A23, INDIRECT(CONCATENATE($B$1, "!$I:$I")), TRUE) / COUNTIFS(INDIRECT(CONCATENATE($B$1, "!$A:$A")), Summery!$A$20, INDIRECT(CONCATENATE($B$1, "!$B:$B")), Summery!B$20, INDIRECT(CONCATENATE($B$1, "!$F:$F")), Summery!$A23), 0)</f>
        <v>0</v>
      </c>
      <c r="C23">
        <f ca="1">IF(COUNTIF(INDIRECT(CONCATENATE($B$1, "!$F:$F")), Summery!$A23) &gt; 0, COUNTIFS(INDIRECT(CONCATENATE($B$1, "!$A:$A")), Summery!$A$20, INDIRECT(CONCATENATE($B$1, "!$B:$B")), Summery!C$20, INDIRECT(CONCATENATE($B$1, "!$F:$F")), Summery!$A23, INDIRECT(CONCATENATE($B$1, "!$I:$I")), TRUE) / COUNTIFS(INDIRECT(CONCATENATE($B$1, "!$A:$A")), Summery!$A$20, INDIRECT(CONCATENATE($B$1, "!$B:$B")), Summery!C$20, INDIRECT(CONCATENATE($B$1, "!$F:$F")), Summery!$A23), 0)</f>
        <v>0</v>
      </c>
      <c r="D23">
        <f ca="1">IF(COUNTIF(INDIRECT(CONCATENATE($B$1, "!$F:$F")), Summery!$A23) &gt; 0, COUNTIFS(INDIRECT(CONCATENATE($B$1, "!$A:$A")), Summery!$A$20, INDIRECT(CONCATENATE($B$1, "!$B:$B")), Summery!D$20, INDIRECT(CONCATENATE($B$1, "!$F:$F")), Summery!$A23, INDIRECT(CONCATENATE($B$1, "!$I:$I")), TRUE) / COUNTIFS(INDIRECT(CONCATENATE($B$1, "!$A:$A")), Summery!$A$20, INDIRECT(CONCATENATE($B$1, "!$B:$B")), Summery!D$20, INDIRECT(CONCATENATE($B$1, "!$F:$F")), Summery!$A23), 0)</f>
        <v>0</v>
      </c>
    </row>
    <row r="24" spans="1:4" x14ac:dyDescent="0.2">
      <c r="A24" t="s">
        <v>24</v>
      </c>
      <c r="B24">
        <f ca="1">IF(COUNTIF(INDIRECT(CONCATENATE($B$1, "!$F:$F")), Summery!$A24) &gt; 0, COUNTIFS(INDIRECT(CONCATENATE($B$1, "!$A:$A")), Summery!$A$20, INDIRECT(CONCATENATE($B$1, "!$B:$B")), Summery!B$20, INDIRECT(CONCATENATE($B$1, "!$F:$F")), Summery!$A24, INDIRECT(CONCATENATE($B$1, "!$I:$I")), TRUE) / COUNTIFS(INDIRECT(CONCATENATE($B$1, "!$A:$A")), Summery!$A$20, INDIRECT(CONCATENATE($B$1, "!$B:$B")), Summery!B$20, INDIRECT(CONCATENATE($B$1, "!$F:$F")), Summery!$A24), 0)</f>
        <v>0</v>
      </c>
      <c r="C24">
        <f ca="1">IF(COUNTIF(INDIRECT(CONCATENATE($B$1, "!$F:$F")), Summery!$A24) &gt; 0, COUNTIFS(INDIRECT(CONCATENATE($B$1, "!$A:$A")), Summery!$A$20, INDIRECT(CONCATENATE($B$1, "!$B:$B")), Summery!C$20, INDIRECT(CONCATENATE($B$1, "!$F:$F")), Summery!$A24, INDIRECT(CONCATENATE($B$1, "!$I:$I")), TRUE) / COUNTIFS(INDIRECT(CONCATENATE($B$1, "!$A:$A")), Summery!$A$20, INDIRECT(CONCATENATE($B$1, "!$B:$B")), Summery!C$20, INDIRECT(CONCATENATE($B$1, "!$F:$F")), Summery!$A24), 0)</f>
        <v>0</v>
      </c>
      <c r="D24">
        <f ca="1">IF(COUNTIF(INDIRECT(CONCATENATE($B$1, "!$F:$F")), Summery!$A24) &gt; 0, COUNTIFS(INDIRECT(CONCATENATE($B$1, "!$A:$A")), Summery!$A$20, INDIRECT(CONCATENATE($B$1, "!$B:$B")), Summery!D$20, INDIRECT(CONCATENATE($B$1, "!$F:$F")), Summery!$A24, INDIRECT(CONCATENATE($B$1, "!$I:$I")), TRUE) / COUNTIFS(INDIRECT(CONCATENATE($B$1, "!$A:$A")), Summery!$A$20, INDIRECT(CONCATENATE($B$1, "!$B:$B")), Summery!D$20, INDIRECT(CONCATENATE($B$1, "!$F:$F")), Summery!$A24), 0)</f>
        <v>0</v>
      </c>
    </row>
    <row r="25" spans="1:4" x14ac:dyDescent="0.2">
      <c r="A25" t="s">
        <v>7</v>
      </c>
      <c r="B25">
        <f ca="1">IF(COUNTIF(INDIRECT(CONCATENATE($B$1, "!$F:$F")), Summery!$A25) &gt; 0, COUNTIFS(INDIRECT(CONCATENATE($B$1, "!$A:$A")), Summery!$A$20, INDIRECT(CONCATENATE($B$1, "!$B:$B")), Summery!B$20, INDIRECT(CONCATENATE($B$1, "!$F:$F")), Summery!$A25, INDIRECT(CONCATENATE($B$1, "!$I:$I")), TRUE) / COUNTIFS(INDIRECT(CONCATENATE($B$1, "!$A:$A")), Summery!$A$20, INDIRECT(CONCATENATE($B$1, "!$B:$B")), Summery!B$20, INDIRECT(CONCATENATE($B$1, "!$F:$F")), Summery!$A25), 0)</f>
        <v>0.5</v>
      </c>
      <c r="C25">
        <f ca="1">IF(COUNTIF(INDIRECT(CONCATENATE($B$1, "!$F:$F")), Summery!$A25) &gt; 0, COUNTIFS(INDIRECT(CONCATENATE($B$1, "!$A:$A")), Summery!$A$20, INDIRECT(CONCATENATE($B$1, "!$B:$B")), Summery!C$20, INDIRECT(CONCATENATE($B$1, "!$F:$F")), Summery!$A25, INDIRECT(CONCATENATE($B$1, "!$I:$I")), TRUE) / COUNTIFS(INDIRECT(CONCATENATE($B$1, "!$A:$A")), Summery!$A$20, INDIRECT(CONCATENATE($B$1, "!$B:$B")), Summery!C$20, INDIRECT(CONCATENATE($B$1, "!$F:$F")), Summery!$A25), 0)</f>
        <v>0</v>
      </c>
      <c r="D25">
        <f ca="1">IF(COUNTIF(INDIRECT(CONCATENATE($B$1, "!$F:$F")), Summery!$A25) &gt; 0, COUNTIFS(INDIRECT(CONCATENATE($B$1, "!$A:$A")), Summery!$A$20, INDIRECT(CONCATENATE($B$1, "!$B:$B")), Summery!D$20, INDIRECT(CONCATENATE($B$1, "!$F:$F")), Summery!$A25, INDIRECT(CONCATENATE($B$1, "!$I:$I")), TRUE) / COUNTIFS(INDIRECT(CONCATENATE($B$1, "!$A:$A")), Summery!$A$20, INDIRECT(CONCATENATE($B$1, "!$B:$B")), Summery!D$20, INDIRECT(CONCATENATE($B$1, "!$F:$F")), Summery!$A25), 0)</f>
        <v>0</v>
      </c>
    </row>
    <row r="26" spans="1:4" x14ac:dyDescent="0.2">
      <c r="A26" t="s">
        <v>2</v>
      </c>
      <c r="B26">
        <f ca="1">IF(COUNTIF(INDIRECT(CONCATENATE($B$1, "!$F:$F")), Summery!$A26) &gt; 0, COUNTIFS(INDIRECT(CONCATENATE($B$1, "!$A:$A")), Summery!$A$20, INDIRECT(CONCATENATE($B$1, "!$B:$B")), Summery!B$20, INDIRECT(CONCATENATE($B$1, "!$F:$F")), Summery!$A26, INDIRECT(CONCATENATE($B$1, "!$I:$I")), TRUE) / COUNTIFS(INDIRECT(CONCATENATE($B$1, "!$A:$A")), Summery!$A$20, INDIRECT(CONCATENATE($B$1, "!$B:$B")), Summery!B$20, INDIRECT(CONCATENATE($B$1, "!$F:$F")), Summery!$A26), 0)</f>
        <v>0</v>
      </c>
      <c r="C26">
        <f ca="1">IF(COUNTIF(INDIRECT(CONCATENATE($B$1, "!$F:$F")), Summery!$A26) &gt; 0, COUNTIFS(INDIRECT(CONCATENATE($B$1, "!$A:$A")), Summery!$A$20, INDIRECT(CONCATENATE($B$1, "!$B:$B")), Summery!C$20, INDIRECT(CONCATENATE($B$1, "!$F:$F")), Summery!$A26, INDIRECT(CONCATENATE($B$1, "!$I:$I")), TRUE) / COUNTIFS(INDIRECT(CONCATENATE($B$1, "!$A:$A")), Summery!$A$20, INDIRECT(CONCATENATE($B$1, "!$B:$B")), Summery!C$20, INDIRECT(CONCATENATE($B$1, "!$F:$F")), Summery!$A26), 0)</f>
        <v>0</v>
      </c>
      <c r="D26">
        <f ca="1">IF(COUNTIF(INDIRECT(CONCATENATE($B$1, "!$F:$F")), Summery!$A26) &gt; 0, COUNTIFS(INDIRECT(CONCATENATE($B$1, "!$A:$A")), Summery!$A$20, INDIRECT(CONCATENATE($B$1, "!$B:$B")), Summery!D$20, INDIRECT(CONCATENATE($B$1, "!$F:$F")), Summery!$A26, INDIRECT(CONCATENATE($B$1, "!$I:$I")), TRUE) / COUNTIFS(INDIRECT(CONCATENATE($B$1, "!$A:$A")), Summery!$A$20, INDIRECT(CONCATENATE($B$1, "!$B:$B")), Summery!D$20, INDIRECT(CONCATENATE($B$1, "!$F:$F")), Summery!$A26), 0)</f>
        <v>0</v>
      </c>
    </row>
    <row r="27" spans="1:4" x14ac:dyDescent="0.2">
      <c r="A27" t="s">
        <v>4</v>
      </c>
      <c r="B27">
        <f ca="1">IF(COUNTIF(INDIRECT(CONCATENATE($B$1, "!$F:$F")), Summery!$A27) &gt; 0, COUNTIFS(INDIRECT(CONCATENATE($B$1, "!$A:$A")), Summery!$A$20, INDIRECT(CONCATENATE($B$1, "!$B:$B")), Summery!B$20, INDIRECT(CONCATENATE($B$1, "!$F:$F")), Summery!$A27, INDIRECT(CONCATENATE($B$1, "!$I:$I")), TRUE) / COUNTIFS(INDIRECT(CONCATENATE($B$1, "!$A:$A")), Summery!$A$20, INDIRECT(CONCATENATE($B$1, "!$B:$B")), Summery!B$20, INDIRECT(CONCATENATE($B$1, "!$F:$F")), Summery!$A27), 0)</f>
        <v>0</v>
      </c>
      <c r="C27">
        <f ca="1">IF(COUNTIF(INDIRECT(CONCATENATE($B$1, "!$F:$F")), Summery!$A27) &gt; 0, COUNTIFS(INDIRECT(CONCATENATE($B$1, "!$A:$A")), Summery!$A$20, INDIRECT(CONCATENATE($B$1, "!$B:$B")), Summery!C$20, INDIRECT(CONCATENATE($B$1, "!$F:$F")), Summery!$A27, INDIRECT(CONCATENATE($B$1, "!$I:$I")), TRUE) / COUNTIFS(INDIRECT(CONCATENATE($B$1, "!$A:$A")), Summery!$A$20, INDIRECT(CONCATENATE($B$1, "!$B:$B")), Summery!C$20, INDIRECT(CONCATENATE($B$1, "!$F:$F")), Summery!$A27), 0)</f>
        <v>0</v>
      </c>
      <c r="D27">
        <f ca="1">IF(COUNTIF(INDIRECT(CONCATENATE($B$1, "!$F:$F")), Summery!$A27) &gt; 0, COUNTIFS(INDIRECT(CONCATENATE($B$1, "!$A:$A")), Summery!$A$20, INDIRECT(CONCATENATE($B$1, "!$B:$B")), Summery!D$20, INDIRECT(CONCATENATE($B$1, "!$F:$F")), Summery!$A27, INDIRECT(CONCATENATE($B$1, "!$I:$I")), TRUE) / COUNTIFS(INDIRECT(CONCATENATE($B$1, "!$A:$A")), Summery!$A$20, INDIRECT(CONCATENATE($B$1, "!$B:$B")), Summery!D$20, INDIRECT(CONCATENATE($B$1, "!$F:$F")), Summery!$A27), 0)</f>
        <v>0</v>
      </c>
    </row>
    <row r="28" spans="1:4" x14ac:dyDescent="0.2">
      <c r="A28" t="s">
        <v>17</v>
      </c>
      <c r="B28">
        <f ca="1">IF(COUNTIF(INDIRECT(CONCATENATE($B$1, "!$F:$F")), Summery!$A28) &gt; 0, COUNTIFS(INDIRECT(CONCATENATE($B$1, "!$A:$A")), Summery!$A$20, INDIRECT(CONCATENATE($B$1, "!$B:$B")), Summery!B$20, INDIRECT(CONCATENATE($B$1, "!$F:$F")), Summery!$A28, INDIRECT(CONCATENATE($B$1, "!$I:$I")), TRUE) / COUNTIFS(INDIRECT(CONCATENATE($B$1, "!$A:$A")), Summery!$A$20, INDIRECT(CONCATENATE($B$1, "!$B:$B")), Summery!B$20, INDIRECT(CONCATENATE($B$1, "!$F:$F")), Summery!$A28), 0)</f>
        <v>0</v>
      </c>
      <c r="C28">
        <f ca="1">IF(COUNTIF(INDIRECT(CONCATENATE($B$1, "!$F:$F")), Summery!$A28) &gt; 0, COUNTIFS(INDIRECT(CONCATENATE($B$1, "!$A:$A")), Summery!$A$20, INDIRECT(CONCATENATE($B$1, "!$B:$B")), Summery!C$20, INDIRECT(CONCATENATE($B$1, "!$F:$F")), Summery!$A28, INDIRECT(CONCATENATE($B$1, "!$I:$I")), TRUE) / COUNTIFS(INDIRECT(CONCATENATE($B$1, "!$A:$A")), Summery!$A$20, INDIRECT(CONCATENATE($B$1, "!$B:$B")), Summery!C$20, INDIRECT(CONCATENATE($B$1, "!$F:$F")), Summery!$A28), 0)</f>
        <v>0</v>
      </c>
      <c r="D28">
        <f ca="1">IF(COUNTIF(INDIRECT(CONCATENATE($B$1, "!$F:$F")), Summery!$A28) &gt; 0, COUNTIFS(INDIRECT(CONCATENATE($B$1, "!$A:$A")), Summery!$A$20, INDIRECT(CONCATENATE($B$1, "!$B:$B")), Summery!D$20, INDIRECT(CONCATENATE($B$1, "!$F:$F")), Summery!$A28, INDIRECT(CONCATENATE($B$1, "!$I:$I")), TRUE) / COUNTIFS(INDIRECT(CONCATENATE($B$1, "!$A:$A")), Summery!$A$20, INDIRECT(CONCATENATE($B$1, "!$B:$B")), Summery!D$20, INDIRECT(CONCATENATE($B$1, "!$F:$F")), Summery!$A28), 0)</f>
        <v>0</v>
      </c>
    </row>
    <row r="29" spans="1:4" x14ac:dyDescent="0.2">
      <c r="A29" t="s">
        <v>16</v>
      </c>
      <c r="B29">
        <f ca="1">IF(COUNTIF(INDIRECT(CONCATENATE($B$1, "!$F:$F")), Summery!$A29) &gt; 0, COUNTIFS(INDIRECT(CONCATENATE($B$1, "!$A:$A")), Summery!$A$20, INDIRECT(CONCATENATE($B$1, "!$B:$B")), Summery!B$20, INDIRECT(CONCATENATE($B$1, "!$F:$F")), Summery!$A29, INDIRECT(CONCATENATE($B$1, "!$I:$I")), TRUE) / COUNTIFS(INDIRECT(CONCATENATE($B$1, "!$A:$A")), Summery!$A$20, INDIRECT(CONCATENATE($B$1, "!$B:$B")), Summery!B$20, INDIRECT(CONCATENATE($B$1, "!$F:$F")), Summery!$A29), 0)</f>
        <v>0</v>
      </c>
      <c r="C29">
        <f ca="1">IF(COUNTIF(INDIRECT(CONCATENATE($B$1, "!$F:$F")), Summery!$A29) &gt; 0, COUNTIFS(INDIRECT(CONCATENATE($B$1, "!$A:$A")), Summery!$A$20, INDIRECT(CONCATENATE($B$1, "!$B:$B")), Summery!C$20, INDIRECT(CONCATENATE($B$1, "!$F:$F")), Summery!$A29, INDIRECT(CONCATENATE($B$1, "!$I:$I")), TRUE) / COUNTIFS(INDIRECT(CONCATENATE($B$1, "!$A:$A")), Summery!$A$20, INDIRECT(CONCATENATE($B$1, "!$B:$B")), Summery!C$20, INDIRECT(CONCATENATE($B$1, "!$F:$F")), Summery!$A29), 0)</f>
        <v>0</v>
      </c>
      <c r="D29">
        <f ca="1">IF(COUNTIF(INDIRECT(CONCATENATE($B$1, "!$F:$F")), Summery!$A29) &gt; 0, COUNTIFS(INDIRECT(CONCATENATE($B$1, "!$A:$A")), Summery!$A$20, INDIRECT(CONCATENATE($B$1, "!$B:$B")), Summery!D$20, INDIRECT(CONCATENATE($B$1, "!$F:$F")), Summery!$A29, INDIRECT(CONCATENATE($B$1, "!$I:$I")), TRUE) / COUNTIFS(INDIRECT(CONCATENATE($B$1, "!$A:$A")), Summery!$A$20, INDIRECT(CONCATENATE($B$1, "!$B:$B")), Summery!D$20, INDIRECT(CONCATENATE($B$1, "!$F:$F")), Summery!$A29), 0)</f>
        <v>0</v>
      </c>
    </row>
    <row r="32" spans="1:4" x14ac:dyDescent="0.2">
      <c r="A32" t="s">
        <v>6</v>
      </c>
      <c r="B32" t="s">
        <v>1</v>
      </c>
      <c r="C32" t="s">
        <v>3</v>
      </c>
      <c r="D32" t="s">
        <v>5</v>
      </c>
    </row>
    <row r="33" spans="1:4" x14ac:dyDescent="0.2">
      <c r="A33" t="s">
        <v>23</v>
      </c>
      <c r="B33">
        <f ca="1">IF(COUNTIF(INDIRECT(CONCATENATE($B$1, "!$F:$F")), Summery!$A33) &gt; 0, COUNTIFS(INDIRECT(CONCATENATE($B$1, "!$A:$A")), Summery!$A$32, INDIRECT(CONCATENATE($B$1, "!$B:$B")), Summery!B$32, INDIRECT(CONCATENATE($B$1, "!$F:$F")), Summery!$A33, INDIRECT(CONCATENATE($B$1, "!$I:$I")), TRUE) / COUNTIFS(INDIRECT(CONCATENATE($B$1, "!$A:$A")), Summery!$A$32, INDIRECT(CONCATENATE($B$1, "!$B:$B")), Summery!B$32, INDIRECT(CONCATENATE($B$1, "!$F:$F")), Summery!$A33), 0)</f>
        <v>0</v>
      </c>
      <c r="C33">
        <f ca="1">IF(COUNTIF(INDIRECT(CONCATENATE($B$1, "!$F:$F")), Summery!$A33) &gt; 0, COUNTIFS(INDIRECT(CONCATENATE($B$1, "!$A:$A")), Summery!$A$32, INDIRECT(CONCATENATE($B$1, "!$B:$B")), Summery!C$32, INDIRECT(CONCATENATE($B$1, "!$F:$F")), Summery!$A33, INDIRECT(CONCATENATE($B$1, "!$I:$I")), TRUE) / COUNTIFS(INDIRECT(CONCATENATE($B$1, "!$A:$A")), Summery!$A$32, INDIRECT(CONCATENATE($B$1, "!$B:$B")), Summery!C$32, INDIRECT(CONCATENATE($B$1, "!$F:$F")), Summery!$A33), 0)</f>
        <v>1</v>
      </c>
      <c r="D33">
        <f ca="1">IF(COUNTIF(INDIRECT(CONCATENATE($B$1, "!$F:$F")), Summery!$A33) &gt; 0, COUNTIFS(INDIRECT(CONCATENATE($B$1, "!$A:$A")), Summery!$A$32, INDIRECT(CONCATENATE($B$1, "!$B:$B")), Summery!D$32, INDIRECT(CONCATENATE($B$1, "!$F:$F")), Summery!$A33, INDIRECT(CONCATENATE($B$1, "!$I:$I")), TRUE) / COUNTIFS(INDIRECT(CONCATENATE($B$1, "!$A:$A")), Summery!$A$32, INDIRECT(CONCATENATE($B$1, "!$B:$B")), Summery!D$32, INDIRECT(CONCATENATE($B$1, "!$F:$F")), Summery!$A33), 0)</f>
        <v>1</v>
      </c>
    </row>
    <row r="34" spans="1:4" x14ac:dyDescent="0.2">
      <c r="A34" t="s">
        <v>15</v>
      </c>
      <c r="B34">
        <f ca="1">IF(COUNTIF(INDIRECT(CONCATENATE($B$1, "!$F:$F")), Summery!$A34) &gt; 0, COUNTIFS(INDIRECT(CONCATENATE($B$1, "!$A:$A")), Summery!$A$32, INDIRECT(CONCATENATE($B$1, "!$B:$B")), Summery!B$32, INDIRECT(CONCATENATE($B$1, "!$F:$F")), Summery!$A34, INDIRECT(CONCATENATE($B$1, "!$I:$I")), TRUE) / COUNTIFS(INDIRECT(CONCATENATE($B$1, "!$A:$A")), Summery!$A$32, INDIRECT(CONCATENATE($B$1, "!$B:$B")), Summery!B$32, INDIRECT(CONCATENATE($B$1, "!$F:$F")), Summery!$A34), 0)</f>
        <v>0</v>
      </c>
      <c r="C34">
        <f ca="1">IF(COUNTIF(INDIRECT(CONCATENATE($B$1, "!$F:$F")), Summery!$A34) &gt; 0, COUNTIFS(INDIRECT(CONCATENATE($B$1, "!$A:$A")), Summery!$A$32, INDIRECT(CONCATENATE($B$1, "!$B:$B")), Summery!C$32, INDIRECT(CONCATENATE($B$1, "!$F:$F")), Summery!$A34, INDIRECT(CONCATENATE($B$1, "!$I:$I")), TRUE) / COUNTIFS(INDIRECT(CONCATENATE($B$1, "!$A:$A")), Summery!$A$32, INDIRECT(CONCATENATE($B$1, "!$B:$B")), Summery!C$32, INDIRECT(CONCATENATE($B$1, "!$F:$F")), Summery!$A34), 0)</f>
        <v>0</v>
      </c>
      <c r="D34">
        <f ca="1">IF(COUNTIF(INDIRECT(CONCATENATE($B$1, "!$F:$F")), Summery!$A34) &gt; 0, COUNTIFS(INDIRECT(CONCATENATE($B$1, "!$A:$A")), Summery!$A$32, INDIRECT(CONCATENATE($B$1, "!$B:$B")), Summery!D$32, INDIRECT(CONCATENATE($B$1, "!$F:$F")), Summery!$A34, INDIRECT(CONCATENATE($B$1, "!$I:$I")), TRUE) / COUNTIFS(INDIRECT(CONCATENATE($B$1, "!$A:$A")), Summery!$A$32, INDIRECT(CONCATENATE($B$1, "!$B:$B")), Summery!D$32, INDIRECT(CONCATENATE($B$1, "!$F:$F")), Summery!$A34), 0)</f>
        <v>0</v>
      </c>
    </row>
    <row r="35" spans="1:4" x14ac:dyDescent="0.2">
      <c r="A35" t="s">
        <v>9</v>
      </c>
      <c r="B35">
        <f ca="1">IF(COUNTIF(INDIRECT(CONCATENATE($B$1, "!$F:$F")), Summery!$A35) &gt; 0, COUNTIFS(INDIRECT(CONCATENATE($B$1, "!$A:$A")), Summery!$A$32, INDIRECT(CONCATENATE($B$1, "!$B:$B")), Summery!B$32, INDIRECT(CONCATENATE($B$1, "!$F:$F")), Summery!$A35, INDIRECT(CONCATENATE($B$1, "!$I:$I")), TRUE) / COUNTIFS(INDIRECT(CONCATENATE($B$1, "!$A:$A")), Summery!$A$32, INDIRECT(CONCATENATE($B$1, "!$B:$B")), Summery!B$32, INDIRECT(CONCATENATE($B$1, "!$F:$F")), Summery!$A35), 0)</f>
        <v>0</v>
      </c>
      <c r="C35">
        <f ca="1">IF(COUNTIF(INDIRECT(CONCATENATE($B$1, "!$F:$F")), Summery!$A35) &gt; 0, COUNTIFS(INDIRECT(CONCATENATE($B$1, "!$A:$A")), Summery!$A$32, INDIRECT(CONCATENATE($B$1, "!$B:$B")), Summery!C$32, INDIRECT(CONCATENATE($B$1, "!$F:$F")), Summery!$A35, INDIRECT(CONCATENATE($B$1, "!$I:$I")), TRUE) / COUNTIFS(INDIRECT(CONCATENATE($B$1, "!$A:$A")), Summery!$A$32, INDIRECT(CONCATENATE($B$1, "!$B:$B")), Summery!C$32, INDIRECT(CONCATENATE($B$1, "!$F:$F")), Summery!$A35), 0)</f>
        <v>0</v>
      </c>
      <c r="D35">
        <f ca="1">IF(COUNTIF(INDIRECT(CONCATENATE($B$1, "!$F:$F")), Summery!$A35) &gt; 0, COUNTIFS(INDIRECT(CONCATENATE($B$1, "!$A:$A")), Summery!$A$32, INDIRECT(CONCATENATE($B$1, "!$B:$B")), Summery!D$32, INDIRECT(CONCATENATE($B$1, "!$F:$F")), Summery!$A35, INDIRECT(CONCATENATE($B$1, "!$I:$I")), TRUE) / COUNTIFS(INDIRECT(CONCATENATE($B$1, "!$A:$A")), Summery!$A$32, INDIRECT(CONCATENATE($B$1, "!$B:$B")), Summery!D$32, INDIRECT(CONCATENATE($B$1, "!$F:$F")), Summery!$A35), 0)</f>
        <v>0</v>
      </c>
    </row>
    <row r="36" spans="1:4" x14ac:dyDescent="0.2">
      <c r="A36" t="s">
        <v>24</v>
      </c>
      <c r="B36">
        <f ca="1">IF(COUNTIF(INDIRECT(CONCATENATE($B$1, "!$F:$F")), Summery!$A36) &gt; 0, COUNTIFS(INDIRECT(CONCATENATE($B$1, "!$A:$A")), Summery!$A$32, INDIRECT(CONCATENATE($B$1, "!$B:$B")), Summery!B$32, INDIRECT(CONCATENATE($B$1, "!$F:$F")), Summery!$A36, INDIRECT(CONCATENATE($B$1, "!$I:$I")), TRUE) / COUNTIFS(INDIRECT(CONCATENATE($B$1, "!$A:$A")), Summery!$A$32, INDIRECT(CONCATENATE($B$1, "!$B:$B")), Summery!B$32, INDIRECT(CONCATENATE($B$1, "!$F:$F")), Summery!$A36), 0)</f>
        <v>0</v>
      </c>
      <c r="C36">
        <f ca="1">IF(COUNTIF(INDIRECT(CONCATENATE($B$1, "!$F:$F")), Summery!$A36) &gt; 0, COUNTIFS(INDIRECT(CONCATENATE($B$1, "!$A:$A")), Summery!$A$32, INDIRECT(CONCATENATE($B$1, "!$B:$B")), Summery!C$32, INDIRECT(CONCATENATE($B$1, "!$F:$F")), Summery!$A36, INDIRECT(CONCATENATE($B$1, "!$I:$I")), TRUE) / COUNTIFS(INDIRECT(CONCATENATE($B$1, "!$A:$A")), Summery!$A$32, INDIRECT(CONCATENATE($B$1, "!$B:$B")), Summery!C$32, INDIRECT(CONCATENATE($B$1, "!$F:$F")), Summery!$A36), 0)</f>
        <v>0</v>
      </c>
      <c r="D36">
        <f ca="1">IF(COUNTIF(INDIRECT(CONCATENATE($B$1, "!$F:$F")), Summery!$A36) &gt; 0, COUNTIFS(INDIRECT(CONCATENATE($B$1, "!$A:$A")), Summery!$A$32, INDIRECT(CONCATENATE($B$1, "!$B:$B")), Summery!D$32, INDIRECT(CONCATENATE($B$1, "!$F:$F")), Summery!$A36, INDIRECT(CONCATENATE($B$1, "!$I:$I")), TRUE) / COUNTIFS(INDIRECT(CONCATENATE($B$1, "!$A:$A")), Summery!$A$32, INDIRECT(CONCATENATE($B$1, "!$B:$B")), Summery!D$32, INDIRECT(CONCATENATE($B$1, "!$F:$F")), Summery!$A36), 0)</f>
        <v>0</v>
      </c>
    </row>
    <row r="37" spans="1:4" x14ac:dyDescent="0.2">
      <c r="A37" t="s">
        <v>7</v>
      </c>
      <c r="B37">
        <f ca="1">IF(COUNTIF(INDIRECT(CONCATENATE($B$1, "!$F:$F")), Summery!$A37) &gt; 0, COUNTIFS(INDIRECT(CONCATENATE($B$1, "!$A:$A")), Summery!$A$32, INDIRECT(CONCATENATE($B$1, "!$B:$B")), Summery!B$32, INDIRECT(CONCATENATE($B$1, "!$F:$F")), Summery!$A37, INDIRECT(CONCATENATE($B$1, "!$I:$I")), TRUE) / COUNTIFS(INDIRECT(CONCATENATE($B$1, "!$A:$A")), Summery!$A$32, INDIRECT(CONCATENATE($B$1, "!$B:$B")), Summery!B$32, INDIRECT(CONCATENATE($B$1, "!$F:$F")), Summery!$A37), 0)</f>
        <v>0</v>
      </c>
      <c r="C37">
        <f ca="1">IF(COUNTIF(INDIRECT(CONCATENATE($B$1, "!$F:$F")), Summery!$A37) &gt; 0, COUNTIFS(INDIRECT(CONCATENATE($B$1, "!$A:$A")), Summery!$A$32, INDIRECT(CONCATENATE($B$1, "!$B:$B")), Summery!C$32, INDIRECT(CONCATENATE($B$1, "!$F:$F")), Summery!$A37, INDIRECT(CONCATENATE($B$1, "!$I:$I")), TRUE) / COUNTIFS(INDIRECT(CONCATENATE($B$1, "!$A:$A")), Summery!$A$32, INDIRECT(CONCATENATE($B$1, "!$B:$B")), Summery!C$32, INDIRECT(CONCATENATE($B$1, "!$F:$F")), Summery!$A37), 0)</f>
        <v>1</v>
      </c>
      <c r="D37">
        <f ca="1">IF(COUNTIF(INDIRECT(CONCATENATE($B$1, "!$F:$F")), Summery!$A37) &gt; 0, COUNTIFS(INDIRECT(CONCATENATE($B$1, "!$A:$A")), Summery!$A$32, INDIRECT(CONCATENATE($B$1, "!$B:$B")), Summery!D$32, INDIRECT(CONCATENATE($B$1, "!$F:$F")), Summery!$A37, INDIRECT(CONCATENATE($B$1, "!$I:$I")), TRUE) / COUNTIFS(INDIRECT(CONCATENATE($B$1, "!$A:$A")), Summery!$A$32, INDIRECT(CONCATENATE($B$1, "!$B:$B")), Summery!D$32, INDIRECT(CONCATENATE($B$1, "!$F:$F")), Summery!$A37), 0)</f>
        <v>1</v>
      </c>
    </row>
    <row r="38" spans="1:4" x14ac:dyDescent="0.2">
      <c r="A38" t="s">
        <v>2</v>
      </c>
      <c r="B38">
        <f ca="1">IF(COUNTIF(INDIRECT(CONCATENATE($B$1, "!$F:$F")), Summery!$A38) &gt; 0, COUNTIFS(INDIRECT(CONCATENATE($B$1, "!$A:$A")), Summery!$A$32, INDIRECT(CONCATENATE($B$1, "!$B:$B")), Summery!B$32, INDIRECT(CONCATENATE($B$1, "!$F:$F")), Summery!$A38, INDIRECT(CONCATENATE($B$1, "!$I:$I")), TRUE) / COUNTIFS(INDIRECT(CONCATENATE($B$1, "!$A:$A")), Summery!$A$32, INDIRECT(CONCATENATE($B$1, "!$B:$B")), Summery!B$32, INDIRECT(CONCATENATE($B$1, "!$F:$F")), Summery!$A38), 0)</f>
        <v>0</v>
      </c>
      <c r="C38">
        <f ca="1">IF(COUNTIF(INDIRECT(CONCATENATE($B$1, "!$F:$F")), Summery!$A38) &gt; 0, COUNTIFS(INDIRECT(CONCATENATE($B$1, "!$A:$A")), Summery!$A$32, INDIRECT(CONCATENATE($B$1, "!$B:$B")), Summery!C$32, INDIRECT(CONCATENATE($B$1, "!$F:$F")), Summery!$A38, INDIRECT(CONCATENATE($B$1, "!$I:$I")), TRUE) / COUNTIFS(INDIRECT(CONCATENATE($B$1, "!$A:$A")), Summery!$A$32, INDIRECT(CONCATENATE($B$1, "!$B:$B")), Summery!C$32, INDIRECT(CONCATENATE($B$1, "!$F:$F")), Summery!$A38), 0)</f>
        <v>0</v>
      </c>
      <c r="D38">
        <f ca="1">IF(COUNTIF(INDIRECT(CONCATENATE($B$1, "!$F:$F")), Summery!$A38) &gt; 0, COUNTIFS(INDIRECT(CONCATENATE($B$1, "!$A:$A")), Summery!$A$32, INDIRECT(CONCATENATE($B$1, "!$B:$B")), Summery!D$32, INDIRECT(CONCATENATE($B$1, "!$F:$F")), Summery!$A38, INDIRECT(CONCATENATE($B$1, "!$I:$I")), TRUE) / COUNTIFS(INDIRECT(CONCATENATE($B$1, "!$A:$A")), Summery!$A$32, INDIRECT(CONCATENATE($B$1, "!$B:$B")), Summery!D$32, INDIRECT(CONCATENATE($B$1, "!$F:$F")), Summery!$A38), 0)</f>
        <v>0</v>
      </c>
    </row>
    <row r="39" spans="1:4" x14ac:dyDescent="0.2">
      <c r="A39" t="s">
        <v>4</v>
      </c>
      <c r="B39">
        <f ca="1">IF(COUNTIF(INDIRECT(CONCATENATE($B$1, "!$F:$F")), Summery!$A39) &gt; 0, COUNTIFS(INDIRECT(CONCATENATE($B$1, "!$A:$A")), Summery!$A$32, INDIRECT(CONCATENATE($B$1, "!$B:$B")), Summery!B$32, INDIRECT(CONCATENATE($B$1, "!$F:$F")), Summery!$A39, INDIRECT(CONCATENATE($B$1, "!$I:$I")), TRUE) / COUNTIFS(INDIRECT(CONCATENATE($B$1, "!$A:$A")), Summery!$A$32, INDIRECT(CONCATENATE($B$1, "!$B:$B")), Summery!B$32, INDIRECT(CONCATENATE($B$1, "!$F:$F")), Summery!$A39), 0)</f>
        <v>0</v>
      </c>
      <c r="C39">
        <f ca="1">IF(COUNTIF(INDIRECT(CONCATENATE($B$1, "!$F:$F")), Summery!$A39) &gt; 0, COUNTIFS(INDIRECT(CONCATENATE($B$1, "!$A:$A")), Summery!$A$32, INDIRECT(CONCATENATE($B$1, "!$B:$B")), Summery!C$32, INDIRECT(CONCATENATE($B$1, "!$F:$F")), Summery!$A39, INDIRECT(CONCATENATE($B$1, "!$I:$I")), TRUE) / COUNTIFS(INDIRECT(CONCATENATE($B$1, "!$A:$A")), Summery!$A$32, INDIRECT(CONCATENATE($B$1, "!$B:$B")), Summery!C$32, INDIRECT(CONCATENATE($B$1, "!$F:$F")), Summery!$A39), 0)</f>
        <v>0</v>
      </c>
      <c r="D39">
        <f ca="1">IF(COUNTIF(INDIRECT(CONCATENATE($B$1, "!$F:$F")), Summery!$A39) &gt; 0, COUNTIFS(INDIRECT(CONCATENATE($B$1, "!$A:$A")), Summery!$A$32, INDIRECT(CONCATENATE($B$1, "!$B:$B")), Summery!D$32, INDIRECT(CONCATENATE($B$1, "!$F:$F")), Summery!$A39, INDIRECT(CONCATENATE($B$1, "!$I:$I")), TRUE) / COUNTIFS(INDIRECT(CONCATENATE($B$1, "!$A:$A")), Summery!$A$32, INDIRECT(CONCATENATE($B$1, "!$B:$B")), Summery!D$32, INDIRECT(CONCATENATE($B$1, "!$F:$F")), Summery!$A39), 0)</f>
        <v>0</v>
      </c>
    </row>
    <row r="40" spans="1:4" x14ac:dyDescent="0.2">
      <c r="A40" t="s">
        <v>17</v>
      </c>
      <c r="B40">
        <f ca="1">IF(COUNTIF(INDIRECT(CONCATENATE($B$1, "!$F:$F")), Summery!$A40) &gt; 0, COUNTIFS(INDIRECT(CONCATENATE($B$1, "!$A:$A")), Summery!$A$32, INDIRECT(CONCATENATE($B$1, "!$B:$B")), Summery!B$32, INDIRECT(CONCATENATE($B$1, "!$F:$F")), Summery!$A40, INDIRECT(CONCATENATE($B$1, "!$I:$I")), TRUE) / COUNTIFS(INDIRECT(CONCATENATE($B$1, "!$A:$A")), Summery!$A$32, INDIRECT(CONCATENATE($B$1, "!$B:$B")), Summery!B$32, INDIRECT(CONCATENATE($B$1, "!$F:$F")), Summery!$A40), 0)</f>
        <v>0</v>
      </c>
      <c r="C40">
        <f ca="1">IF(COUNTIF(INDIRECT(CONCATENATE($B$1, "!$F:$F")), Summery!$A40) &gt; 0, COUNTIFS(INDIRECT(CONCATENATE($B$1, "!$A:$A")), Summery!$A$32, INDIRECT(CONCATENATE($B$1, "!$B:$B")), Summery!C$32, INDIRECT(CONCATENATE($B$1, "!$F:$F")), Summery!$A40, INDIRECT(CONCATENATE($B$1, "!$I:$I")), TRUE) / COUNTIFS(INDIRECT(CONCATENATE($B$1, "!$A:$A")), Summery!$A$32, INDIRECT(CONCATENATE($B$1, "!$B:$B")), Summery!C$32, INDIRECT(CONCATENATE($B$1, "!$F:$F")), Summery!$A40), 0)</f>
        <v>1</v>
      </c>
      <c r="D40">
        <f ca="1">IF(COUNTIF(INDIRECT(CONCATENATE($B$1, "!$F:$F")), Summery!$A40) &gt; 0, COUNTIFS(INDIRECT(CONCATENATE($B$1, "!$A:$A")), Summery!$A$32, INDIRECT(CONCATENATE($B$1, "!$B:$B")), Summery!D$32, INDIRECT(CONCATENATE($B$1, "!$F:$F")), Summery!$A40, INDIRECT(CONCATENATE($B$1, "!$I:$I")), TRUE) / COUNTIFS(INDIRECT(CONCATENATE($B$1, "!$A:$A")), Summery!$A$32, INDIRECT(CONCATENATE($B$1, "!$B:$B")), Summery!D$32, INDIRECT(CONCATENATE($B$1, "!$F:$F")), Summery!$A40), 0)</f>
        <v>1</v>
      </c>
    </row>
    <row r="41" spans="1:4" x14ac:dyDescent="0.2">
      <c r="A41" t="s">
        <v>16</v>
      </c>
      <c r="B41">
        <f ca="1">IF(COUNTIF(INDIRECT(CONCATENATE($B$1, "!$F:$F")), Summery!$A41) &gt; 0, COUNTIFS(INDIRECT(CONCATENATE($B$1, "!$A:$A")), Summery!$A$32, INDIRECT(CONCATENATE($B$1, "!$B:$B")), Summery!B$32, INDIRECT(CONCATENATE($B$1, "!$F:$F")), Summery!$A41, INDIRECT(CONCATENATE($B$1, "!$I:$I")), TRUE) / COUNTIFS(INDIRECT(CONCATENATE($B$1, "!$A:$A")), Summery!$A$32, INDIRECT(CONCATENATE($B$1, "!$B:$B")), Summery!B$32, INDIRECT(CONCATENATE($B$1, "!$F:$F")), Summery!$A41), 0)</f>
        <v>0</v>
      </c>
      <c r="C41">
        <f ca="1">IF(COUNTIF(INDIRECT(CONCATENATE($B$1, "!$F:$F")), Summery!$A41) &gt; 0, COUNTIFS(INDIRECT(CONCATENATE($B$1, "!$A:$A")), Summery!$A$32, INDIRECT(CONCATENATE($B$1, "!$B:$B")), Summery!C$32, INDIRECT(CONCATENATE($B$1, "!$F:$F")), Summery!$A41, INDIRECT(CONCATENATE($B$1, "!$I:$I")), TRUE) / COUNTIFS(INDIRECT(CONCATENATE($B$1, "!$A:$A")), Summery!$A$32, INDIRECT(CONCATENATE($B$1, "!$B:$B")), Summery!C$32, INDIRECT(CONCATENATE($B$1, "!$F:$F")), Summery!$A41), 0)</f>
        <v>1</v>
      </c>
      <c r="D41">
        <f ca="1">IF(COUNTIF(INDIRECT(CONCATENATE($B$1, "!$F:$F")), Summery!$A41) &gt; 0, COUNTIFS(INDIRECT(CONCATENATE($B$1, "!$A:$A")), Summery!$A$32, INDIRECT(CONCATENATE($B$1, "!$B:$B")), Summery!D$32, INDIRECT(CONCATENATE($B$1, "!$F:$F")), Summery!$A41, INDIRECT(CONCATENATE($B$1, "!$I:$I")), TRUE) / COUNTIFS(INDIRECT(CONCATENATE($B$1, "!$A:$A")), Summery!$A$32, INDIRECT(CONCATENATE($B$1, "!$B:$B")), Summery!D$32, INDIRECT(CONCATENATE($B$1, "!$F:$F")), Summery!$A41), 0)</f>
        <v>1</v>
      </c>
    </row>
    <row r="44" spans="1:4" x14ac:dyDescent="0.2">
      <c r="A44" t="s">
        <v>8</v>
      </c>
      <c r="B44" t="s">
        <v>1</v>
      </c>
      <c r="C44" t="s">
        <v>3</v>
      </c>
      <c r="D44" t="s">
        <v>5</v>
      </c>
    </row>
    <row r="45" spans="1:4" x14ac:dyDescent="0.2">
      <c r="A45" t="s">
        <v>23</v>
      </c>
      <c r="B45">
        <f ca="1">IF(COUNTIF(INDIRECT(CONCATENATE($B$1, "!$F:$F")), Summery!$A45) &gt; 0, COUNTIFS(INDIRECT(CONCATENATE($B$1, "!$A:$A")), Summery!$A$44, INDIRECT(CONCATENATE($B$1, "!$B:$B")), Summery!B$44, INDIRECT(CONCATENATE($B$1, "!$F:$F")), Summery!$A45, INDIRECT(CONCATENATE($B$1, "!$I:$I")), TRUE) / COUNTIFS(INDIRECT(CONCATENATE($B$1, "!$A:$A")), Summery!$A$44, INDIRECT(CONCATENATE($B$1, "!$B:$B")), Summery!B$44, INDIRECT(CONCATENATE($B$1, "!$F:$F")), Summery!$A45), 0)</f>
        <v>0</v>
      </c>
      <c r="C45">
        <f ca="1">IF(COUNTIF(INDIRECT(CONCATENATE($B$1, "!$F:$F")), Summery!$A45) &gt; 0, COUNTIFS(INDIRECT(CONCATENATE($B$1, "!$A:$A")), Summery!$A$44, INDIRECT(CONCATENATE($B$1, "!$B:$B")), Summery!C$44, INDIRECT(CONCATENATE($B$1, "!$F:$F")), Summery!$A45, INDIRECT(CONCATENATE($B$1, "!$I:$I")), TRUE) / COUNTIFS(INDIRECT(CONCATENATE($B$1, "!$A:$A")), Summery!$A$44, INDIRECT(CONCATENATE($B$1, "!$B:$B")), Summery!C$44, INDIRECT(CONCATENATE($B$1, "!$F:$F")), Summery!$A45), 0)</f>
        <v>1</v>
      </c>
      <c r="D45">
        <f ca="1">IF(COUNTIF(INDIRECT(CONCATENATE($B$1, "!$F:$F")), Summery!$A45) &gt; 0, COUNTIFS(INDIRECT(CONCATENATE($B$1, "!$A:$A")), Summery!$A$44, INDIRECT(CONCATENATE($B$1, "!$B:$B")), Summery!D$44, INDIRECT(CONCATENATE($B$1, "!$F:$F")), Summery!$A45, INDIRECT(CONCATENATE($B$1, "!$I:$I")), TRUE) / COUNTIFS(INDIRECT(CONCATENATE($B$1, "!$A:$A")), Summery!$A$44, INDIRECT(CONCATENATE($B$1, "!$B:$B")), Summery!D$44, INDIRECT(CONCATENATE($B$1, "!$F:$F")), Summery!$A45), 0)</f>
        <v>1</v>
      </c>
    </row>
    <row r="46" spans="1:4" x14ac:dyDescent="0.2">
      <c r="A46" t="s">
        <v>15</v>
      </c>
      <c r="B46">
        <f ca="1">IF(COUNTIF(INDIRECT(CONCATENATE($B$1, "!$F:$F")), Summery!$A46) &gt; 0, COUNTIFS(INDIRECT(CONCATENATE($B$1, "!$A:$A")), Summery!$A$44, INDIRECT(CONCATENATE($B$1, "!$B:$B")), Summery!B$44, INDIRECT(CONCATENATE($B$1, "!$F:$F")), Summery!$A46, INDIRECT(CONCATENATE($B$1, "!$I:$I")), TRUE) / COUNTIFS(INDIRECT(CONCATENATE($B$1, "!$A:$A")), Summery!$A$44, INDIRECT(CONCATENATE($B$1, "!$B:$B")), Summery!B$44, INDIRECT(CONCATENATE($B$1, "!$F:$F")), Summery!$A46), 0)</f>
        <v>0</v>
      </c>
      <c r="C46">
        <f ca="1">IF(COUNTIF(INDIRECT(CONCATENATE($B$1, "!$F:$F")), Summery!$A46) &gt; 0, COUNTIFS(INDIRECT(CONCATENATE($B$1, "!$A:$A")), Summery!$A$44, INDIRECT(CONCATENATE($B$1, "!$B:$B")), Summery!C$44, INDIRECT(CONCATENATE($B$1, "!$F:$F")), Summery!$A46, INDIRECT(CONCATENATE($B$1, "!$I:$I")), TRUE) / COUNTIFS(INDIRECT(CONCATENATE($B$1, "!$A:$A")), Summery!$A$44, INDIRECT(CONCATENATE($B$1, "!$B:$B")), Summery!C$44, INDIRECT(CONCATENATE($B$1, "!$F:$F")), Summery!$A46), 0)</f>
        <v>0</v>
      </c>
      <c r="D46">
        <f ca="1">IF(COUNTIF(INDIRECT(CONCATENATE($B$1, "!$F:$F")), Summery!$A46) &gt; 0, COUNTIFS(INDIRECT(CONCATENATE($B$1, "!$A:$A")), Summery!$A$44, INDIRECT(CONCATENATE($B$1, "!$B:$B")), Summery!D$44, INDIRECT(CONCATENATE($B$1, "!$F:$F")), Summery!$A46, INDIRECT(CONCATENATE($B$1, "!$I:$I")), TRUE) / COUNTIFS(INDIRECT(CONCATENATE($B$1, "!$A:$A")), Summery!$A$44, INDIRECT(CONCATENATE($B$1, "!$B:$B")), Summery!D$44, INDIRECT(CONCATENATE($B$1, "!$F:$F")), Summery!$A46), 0)</f>
        <v>0</v>
      </c>
    </row>
    <row r="47" spans="1:4" x14ac:dyDescent="0.2">
      <c r="A47" t="s">
        <v>9</v>
      </c>
      <c r="B47">
        <f ca="1">IF(COUNTIF(INDIRECT(CONCATENATE($B$1, "!$F:$F")), Summery!$A47) &gt; 0, COUNTIFS(INDIRECT(CONCATENATE($B$1, "!$A:$A")), Summery!$A$44, INDIRECT(CONCATENATE($B$1, "!$B:$B")), Summery!B$44, INDIRECT(CONCATENATE($B$1, "!$F:$F")), Summery!$A47, INDIRECT(CONCATENATE($B$1, "!$I:$I")), TRUE) / COUNTIFS(INDIRECT(CONCATENATE($B$1, "!$A:$A")), Summery!$A$44, INDIRECT(CONCATENATE($B$1, "!$B:$B")), Summery!B$44, INDIRECT(CONCATENATE($B$1, "!$F:$F")), Summery!$A47), 0)</f>
        <v>0</v>
      </c>
      <c r="C47">
        <f ca="1">IF(COUNTIF(INDIRECT(CONCATENATE($B$1, "!$F:$F")), Summery!$A47) &gt; 0, COUNTIFS(INDIRECT(CONCATENATE($B$1, "!$A:$A")), Summery!$A$44, INDIRECT(CONCATENATE($B$1, "!$B:$B")), Summery!C$44, INDIRECT(CONCATENATE($B$1, "!$F:$F")), Summery!$A47, INDIRECT(CONCATENATE($B$1, "!$I:$I")), TRUE) / COUNTIFS(INDIRECT(CONCATENATE($B$1, "!$A:$A")), Summery!$A$44, INDIRECT(CONCATENATE($B$1, "!$B:$B")), Summery!C$44, INDIRECT(CONCATENATE($B$1, "!$F:$F")), Summery!$A47), 0)</f>
        <v>0</v>
      </c>
      <c r="D47">
        <f ca="1">IF(COUNTIF(INDIRECT(CONCATENATE($B$1, "!$F:$F")), Summery!$A47) &gt; 0, COUNTIFS(INDIRECT(CONCATENATE($B$1, "!$A:$A")), Summery!$A$44, INDIRECT(CONCATENATE($B$1, "!$B:$B")), Summery!D$44, INDIRECT(CONCATENATE($B$1, "!$F:$F")), Summery!$A47, INDIRECT(CONCATENATE($B$1, "!$I:$I")), TRUE) / COUNTIFS(INDIRECT(CONCATENATE($B$1, "!$A:$A")), Summery!$A$44, INDIRECT(CONCATENATE($B$1, "!$B:$B")), Summery!D$44, INDIRECT(CONCATENATE($B$1, "!$F:$F")), Summery!$A47), 0)</f>
        <v>0</v>
      </c>
    </row>
    <row r="48" spans="1:4" x14ac:dyDescent="0.2">
      <c r="A48" t="s">
        <v>24</v>
      </c>
      <c r="B48">
        <f ca="1">IF(COUNTIF(INDIRECT(CONCATENATE($B$1, "!$F:$F")), Summery!$A48) &gt; 0, COUNTIFS(INDIRECT(CONCATENATE($B$1, "!$A:$A")), Summery!$A$44, INDIRECT(CONCATENATE($B$1, "!$B:$B")), Summery!B$44, INDIRECT(CONCATENATE($B$1, "!$F:$F")), Summery!$A48, INDIRECT(CONCATENATE($B$1, "!$I:$I")), TRUE) / COUNTIFS(INDIRECT(CONCATENATE($B$1, "!$A:$A")), Summery!$A$44, INDIRECT(CONCATENATE($B$1, "!$B:$B")), Summery!B$44, INDIRECT(CONCATENATE($B$1, "!$F:$F")), Summery!$A48), 0)</f>
        <v>0</v>
      </c>
      <c r="C48">
        <f ca="1">IF(COUNTIF(INDIRECT(CONCATENATE($B$1, "!$F:$F")), Summery!$A48) &gt; 0, COUNTIFS(INDIRECT(CONCATENATE($B$1, "!$A:$A")), Summery!$A$44, INDIRECT(CONCATENATE($B$1, "!$B:$B")), Summery!C$44, INDIRECT(CONCATENATE($B$1, "!$F:$F")), Summery!$A48, INDIRECT(CONCATENATE($B$1, "!$I:$I")), TRUE) / COUNTIFS(INDIRECT(CONCATENATE($B$1, "!$A:$A")), Summery!$A$44, INDIRECT(CONCATENATE($B$1, "!$B:$B")), Summery!C$44, INDIRECT(CONCATENATE($B$1, "!$F:$F")), Summery!$A48), 0)</f>
        <v>0</v>
      </c>
      <c r="D48">
        <f ca="1">IF(COUNTIF(INDIRECT(CONCATENATE($B$1, "!$F:$F")), Summery!$A48) &gt; 0, COUNTIFS(INDIRECT(CONCATENATE($B$1, "!$A:$A")), Summery!$A$44, INDIRECT(CONCATENATE($B$1, "!$B:$B")), Summery!D$44, INDIRECT(CONCATENATE($B$1, "!$F:$F")), Summery!$A48, INDIRECT(CONCATENATE($B$1, "!$I:$I")), TRUE) / COUNTIFS(INDIRECT(CONCATENATE($B$1, "!$A:$A")), Summery!$A$44, INDIRECT(CONCATENATE($B$1, "!$B:$B")), Summery!D$44, INDIRECT(CONCATENATE($B$1, "!$F:$F")), Summery!$A48), 0)</f>
        <v>0</v>
      </c>
    </row>
    <row r="49" spans="1:4" x14ac:dyDescent="0.2">
      <c r="A49" t="s">
        <v>7</v>
      </c>
      <c r="B49">
        <f ca="1">IF(COUNTIF(INDIRECT(CONCATENATE($B$1, "!$F:$F")), Summery!$A49) &gt; 0, COUNTIFS(INDIRECT(CONCATENATE($B$1, "!$A:$A")), Summery!$A$44, INDIRECT(CONCATENATE($B$1, "!$B:$B")), Summery!B$44, INDIRECT(CONCATENATE($B$1, "!$F:$F")), Summery!$A49, INDIRECT(CONCATENATE($B$1, "!$I:$I")), TRUE) / COUNTIFS(INDIRECT(CONCATENATE($B$1, "!$A:$A")), Summery!$A$44, INDIRECT(CONCATENATE($B$1, "!$B:$B")), Summery!B$44, INDIRECT(CONCATENATE($B$1, "!$F:$F")), Summery!$A49), 0)</f>
        <v>0</v>
      </c>
      <c r="C49">
        <f ca="1">IF(COUNTIF(INDIRECT(CONCATENATE($B$1, "!$F:$F")), Summery!$A49) &gt; 0, COUNTIFS(INDIRECT(CONCATENATE($B$1, "!$A:$A")), Summery!$A$44, INDIRECT(CONCATENATE($B$1, "!$B:$B")), Summery!C$44, INDIRECT(CONCATENATE($B$1, "!$F:$F")), Summery!$A49, INDIRECT(CONCATENATE($B$1, "!$I:$I")), TRUE) / COUNTIFS(INDIRECT(CONCATENATE($B$1, "!$A:$A")), Summery!$A$44, INDIRECT(CONCATENATE($B$1, "!$B:$B")), Summery!C$44, INDIRECT(CONCATENATE($B$1, "!$F:$F")), Summery!$A49), 0)</f>
        <v>0</v>
      </c>
      <c r="D49">
        <f ca="1">IF(COUNTIF(INDIRECT(CONCATENATE($B$1, "!$F:$F")), Summery!$A49) &gt; 0, COUNTIFS(INDIRECT(CONCATENATE($B$1, "!$A:$A")), Summery!$A$44, INDIRECT(CONCATENATE($B$1, "!$B:$B")), Summery!D$44, INDIRECT(CONCATENATE($B$1, "!$F:$F")), Summery!$A49, INDIRECT(CONCATENATE($B$1, "!$I:$I")), TRUE) / COUNTIFS(INDIRECT(CONCATENATE($B$1, "!$A:$A")), Summery!$A$44, INDIRECT(CONCATENATE($B$1, "!$B:$B")), Summery!D$44, INDIRECT(CONCATENATE($B$1, "!$F:$F")), Summery!$A49), 0)</f>
        <v>0</v>
      </c>
    </row>
    <row r="50" spans="1:4" x14ac:dyDescent="0.2">
      <c r="A50" t="s">
        <v>2</v>
      </c>
      <c r="B50">
        <f ca="1">IF(COUNTIF(INDIRECT(CONCATENATE($B$1, "!$F:$F")), Summery!$A50) &gt; 0, COUNTIFS(INDIRECT(CONCATENATE($B$1, "!$A:$A")), Summery!$A$44, INDIRECT(CONCATENATE($B$1, "!$B:$B")), Summery!B$44, INDIRECT(CONCATENATE($B$1, "!$F:$F")), Summery!$A50, INDIRECT(CONCATENATE($B$1, "!$I:$I")), TRUE) / COUNTIFS(INDIRECT(CONCATENATE($B$1, "!$A:$A")), Summery!$A$44, INDIRECT(CONCATENATE($B$1, "!$B:$B")), Summery!B$44, INDIRECT(CONCATENATE($B$1, "!$F:$F")), Summery!$A50), 0)</f>
        <v>0</v>
      </c>
      <c r="C50">
        <f ca="1">IF(COUNTIF(INDIRECT(CONCATENATE($B$1, "!$F:$F")), Summery!$A50) &gt; 0, COUNTIFS(INDIRECT(CONCATENATE($B$1, "!$A:$A")), Summery!$A$44, INDIRECT(CONCATENATE($B$1, "!$B:$B")), Summery!C$44, INDIRECT(CONCATENATE($B$1, "!$F:$F")), Summery!$A50, INDIRECT(CONCATENATE($B$1, "!$I:$I")), TRUE) / COUNTIFS(INDIRECT(CONCATENATE($B$1, "!$A:$A")), Summery!$A$44, INDIRECT(CONCATENATE($B$1, "!$B:$B")), Summery!C$44, INDIRECT(CONCATENATE($B$1, "!$F:$F")), Summery!$A50), 0)</f>
        <v>0</v>
      </c>
      <c r="D50">
        <f ca="1">IF(COUNTIF(INDIRECT(CONCATENATE($B$1, "!$F:$F")), Summery!$A50) &gt; 0, COUNTIFS(INDIRECT(CONCATENATE($B$1, "!$A:$A")), Summery!$A$44, INDIRECT(CONCATENATE($B$1, "!$B:$B")), Summery!D$44, INDIRECT(CONCATENATE($B$1, "!$F:$F")), Summery!$A50, INDIRECT(CONCATENATE($B$1, "!$I:$I")), TRUE) / COUNTIFS(INDIRECT(CONCATENATE($B$1, "!$A:$A")), Summery!$A$44, INDIRECT(CONCATENATE($B$1, "!$B:$B")), Summery!D$44, INDIRECT(CONCATENATE($B$1, "!$F:$F")), Summery!$A50), 0)</f>
        <v>0</v>
      </c>
    </row>
    <row r="51" spans="1:4" x14ac:dyDescent="0.2">
      <c r="A51" t="s">
        <v>4</v>
      </c>
      <c r="B51">
        <f ca="1">IF(COUNTIF(INDIRECT(CONCATENATE($B$1, "!$F:$F")), Summery!$A51) &gt; 0, COUNTIFS(INDIRECT(CONCATENATE($B$1, "!$A:$A")), Summery!$A$44, INDIRECT(CONCATENATE($B$1, "!$B:$B")), Summery!B$44, INDIRECT(CONCATENATE($B$1, "!$F:$F")), Summery!$A51, INDIRECT(CONCATENATE($B$1, "!$I:$I")), TRUE) / COUNTIFS(INDIRECT(CONCATENATE($B$1, "!$A:$A")), Summery!$A$44, INDIRECT(CONCATENATE($B$1, "!$B:$B")), Summery!B$44, INDIRECT(CONCATENATE($B$1, "!$F:$F")), Summery!$A51), 0)</f>
        <v>0</v>
      </c>
      <c r="C51">
        <f ca="1">IF(COUNTIF(INDIRECT(CONCATENATE($B$1, "!$F:$F")), Summery!$A51) &gt; 0, COUNTIFS(INDIRECT(CONCATENATE($B$1, "!$A:$A")), Summery!$A$44, INDIRECT(CONCATENATE($B$1, "!$B:$B")), Summery!C$44, INDIRECT(CONCATENATE($B$1, "!$F:$F")), Summery!$A51, INDIRECT(CONCATENATE($B$1, "!$I:$I")), TRUE) / COUNTIFS(INDIRECT(CONCATENATE($B$1, "!$A:$A")), Summery!$A$44, INDIRECT(CONCATENATE($B$1, "!$B:$B")), Summery!C$44, INDIRECT(CONCATENATE($B$1, "!$F:$F")), Summery!$A51), 0)</f>
        <v>0</v>
      </c>
      <c r="D51">
        <f ca="1">IF(COUNTIF(INDIRECT(CONCATENATE($B$1, "!$F:$F")), Summery!$A51) &gt; 0, COUNTIFS(INDIRECT(CONCATENATE($B$1, "!$A:$A")), Summery!$A$44, INDIRECT(CONCATENATE($B$1, "!$B:$B")), Summery!D$44, INDIRECT(CONCATENATE($B$1, "!$F:$F")), Summery!$A51, INDIRECT(CONCATENATE($B$1, "!$I:$I")), TRUE) / COUNTIFS(INDIRECT(CONCATENATE($B$1, "!$A:$A")), Summery!$A$44, INDIRECT(CONCATENATE($B$1, "!$B:$B")), Summery!D$44, INDIRECT(CONCATENATE($B$1, "!$F:$F")), Summery!$A51), 0)</f>
        <v>0</v>
      </c>
    </row>
    <row r="52" spans="1:4" x14ac:dyDescent="0.2">
      <c r="A52" t="s">
        <v>17</v>
      </c>
      <c r="B52">
        <f ca="1">IF(COUNTIF(INDIRECT(CONCATENATE($B$1, "!$F:$F")), Summery!$A52) &gt; 0, COUNTIFS(INDIRECT(CONCATENATE($B$1, "!$A:$A")), Summery!$A$44, INDIRECT(CONCATENATE($B$1, "!$B:$B")), Summery!B$44, INDIRECT(CONCATENATE($B$1, "!$F:$F")), Summery!$A52, INDIRECT(CONCATENATE($B$1, "!$I:$I")), TRUE) / COUNTIFS(INDIRECT(CONCATENATE($B$1, "!$A:$A")), Summery!$A$44, INDIRECT(CONCATENATE($B$1, "!$B:$B")), Summery!B$44, INDIRECT(CONCATENATE($B$1, "!$F:$F")), Summery!$A52), 0)</f>
        <v>0</v>
      </c>
      <c r="C52">
        <f ca="1">IF(COUNTIF(INDIRECT(CONCATENATE($B$1, "!$F:$F")), Summery!$A52) &gt; 0, COUNTIFS(INDIRECT(CONCATENATE($B$1, "!$A:$A")), Summery!$A$44, INDIRECT(CONCATENATE($B$1, "!$B:$B")), Summery!C$44, INDIRECT(CONCATENATE($B$1, "!$F:$F")), Summery!$A52, INDIRECT(CONCATENATE($B$1, "!$I:$I")), TRUE) / COUNTIFS(INDIRECT(CONCATENATE($B$1, "!$A:$A")), Summery!$A$44, INDIRECT(CONCATENATE($B$1, "!$B:$B")), Summery!C$44, INDIRECT(CONCATENATE($B$1, "!$F:$F")), Summery!$A52), 0)</f>
        <v>0</v>
      </c>
      <c r="D52">
        <f ca="1">IF(COUNTIF(INDIRECT(CONCATENATE($B$1, "!$F:$F")), Summery!$A52) &gt; 0, COUNTIFS(INDIRECT(CONCATENATE($B$1, "!$A:$A")), Summery!$A$44, INDIRECT(CONCATENATE($B$1, "!$B:$B")), Summery!D$44, INDIRECT(CONCATENATE($B$1, "!$F:$F")), Summery!$A52, INDIRECT(CONCATENATE($B$1, "!$I:$I")), TRUE) / COUNTIFS(INDIRECT(CONCATENATE($B$1, "!$A:$A")), Summery!$A$44, INDIRECT(CONCATENATE($B$1, "!$B:$B")), Summery!D$44, INDIRECT(CONCATENATE($B$1, "!$F:$F")), Summery!$A52), 0)</f>
        <v>0</v>
      </c>
    </row>
    <row r="53" spans="1:4" x14ac:dyDescent="0.2">
      <c r="A53" t="s">
        <v>16</v>
      </c>
      <c r="B53">
        <f ca="1">IF(COUNTIF(INDIRECT(CONCATENATE($B$1, "!$F:$F")), Summery!$A53) &gt; 0, COUNTIFS(INDIRECT(CONCATENATE($B$1, "!$A:$A")), Summery!$A$44, INDIRECT(CONCATENATE($B$1, "!$B:$B")), Summery!B$44, INDIRECT(CONCATENATE($B$1, "!$F:$F")), Summery!$A53, INDIRECT(CONCATENATE($B$1, "!$I:$I")), TRUE) / COUNTIFS(INDIRECT(CONCATENATE($B$1, "!$A:$A")), Summery!$A$44, INDIRECT(CONCATENATE($B$1, "!$B:$B")), Summery!B$44, INDIRECT(CONCATENATE($B$1, "!$F:$F")), Summery!$A53), 0)</f>
        <v>0</v>
      </c>
      <c r="C53">
        <f ca="1">IF(COUNTIF(INDIRECT(CONCATENATE($B$1, "!$F:$F")), Summery!$A53) &gt; 0, COUNTIFS(INDIRECT(CONCATENATE($B$1, "!$A:$A")), Summery!$A$44, INDIRECT(CONCATENATE($B$1, "!$B:$B")), Summery!C$44, INDIRECT(CONCATENATE($B$1, "!$F:$F")), Summery!$A53, INDIRECT(CONCATENATE($B$1, "!$I:$I")), TRUE) / COUNTIFS(INDIRECT(CONCATENATE($B$1, "!$A:$A")), Summery!$A$44, INDIRECT(CONCATENATE($B$1, "!$B:$B")), Summery!C$44, INDIRECT(CONCATENATE($B$1, "!$F:$F")), Summery!$A53), 0)</f>
        <v>0</v>
      </c>
      <c r="D53">
        <f ca="1">IF(COUNTIF(INDIRECT(CONCATENATE($B$1, "!$F:$F")), Summery!$A53) &gt; 0, COUNTIFS(INDIRECT(CONCATENATE($B$1, "!$A:$A")), Summery!$A$44, INDIRECT(CONCATENATE($B$1, "!$B:$B")), Summery!D$44, INDIRECT(CONCATENATE($B$1, "!$F:$F")), Summery!$A53, INDIRECT(CONCATENATE($B$1, "!$I:$I")), TRUE) / COUNTIFS(INDIRECT(CONCATENATE($B$1, "!$A:$A")), Summery!$A$44, INDIRECT(CONCATENATE($B$1, "!$B:$B")), Summery!D$44, INDIRECT(CONCATENATE($B$1, "!$F:$F")), Summery!$A53), 0)</f>
        <v>0</v>
      </c>
    </row>
  </sheetData>
  <conditionalFormatting sqref="H2:P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workbookViewId="0">
      <selection activeCell="G81" sqref="G81"/>
    </sheetView>
  </sheetViews>
  <sheetFormatPr baseColWidth="10" defaultRowHeight="16" x14ac:dyDescent="0.2"/>
  <cols>
    <col min="2" max="2" width="14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25</v>
      </c>
      <c r="H1" t="s">
        <v>18</v>
      </c>
      <c r="I1" t="s">
        <v>26</v>
      </c>
    </row>
    <row r="2" spans="1:9" x14ac:dyDescent="0.2">
      <c r="A2" t="s">
        <v>0</v>
      </c>
      <c r="B2" t="s">
        <v>1</v>
      </c>
      <c r="C2" t="s">
        <v>23</v>
      </c>
      <c r="D2">
        <v>0.76556462599999997</v>
      </c>
      <c r="E2">
        <v>0.39056462600000003</v>
      </c>
      <c r="F2" t="s">
        <v>23</v>
      </c>
      <c r="H2">
        <f>ABS(SQRT(POWER(VLOOKUP(F2,BasicData!$A:$C,2, FALSE)+D2,2) + POWER(VLOOKUP(F2,BasicData!$A:$C,3, FALSE)+E2,2)))</f>
        <v>1.6979473879260922</v>
      </c>
      <c r="I2" t="b">
        <f>C2=F2</f>
        <v>1</v>
      </c>
    </row>
    <row r="3" spans="1:9" x14ac:dyDescent="0.2">
      <c r="A3" t="s">
        <v>0</v>
      </c>
      <c r="B3" t="s">
        <v>1</v>
      </c>
      <c r="C3" t="s">
        <v>2</v>
      </c>
      <c r="D3">
        <v>-0.35508844769999998</v>
      </c>
      <c r="E3">
        <v>0.46060544310000001</v>
      </c>
      <c r="F3" t="s">
        <v>15</v>
      </c>
      <c r="H3">
        <f>ABS(SQRT(POWER(VLOOKUP(F3,BasicData!$A:$C,2, FALSE)+D3,2) + POWER(VLOOKUP(F3,BasicData!$A:$C,3, FALSE)+E3,2)))</f>
        <v>1.2616074447122381</v>
      </c>
      <c r="I3" t="b">
        <f t="shared" ref="I3:I66" si="0">C3=F3</f>
        <v>0</v>
      </c>
    </row>
    <row r="4" spans="1:9" x14ac:dyDescent="0.2">
      <c r="A4" t="s">
        <v>0</v>
      </c>
      <c r="B4" t="s">
        <v>1</v>
      </c>
      <c r="C4" t="s">
        <v>2</v>
      </c>
      <c r="D4">
        <v>-0.32395919569999998</v>
      </c>
      <c r="E4">
        <v>0.45282313010000003</v>
      </c>
      <c r="F4" t="s">
        <v>9</v>
      </c>
      <c r="H4">
        <f>ABS(SQRT(POWER(VLOOKUP(F4,BasicData!$A:$C,2, FALSE)+D4,2) + POWER(VLOOKUP(F4,BasicData!$A:$C,3, FALSE)+E4,2)))</f>
        <v>0.55677495241089325</v>
      </c>
      <c r="I4" t="b">
        <f t="shared" si="0"/>
        <v>0</v>
      </c>
    </row>
    <row r="5" spans="1:9" x14ac:dyDescent="0.2">
      <c r="A5" t="s">
        <v>0</v>
      </c>
      <c r="B5" t="s">
        <v>1</v>
      </c>
      <c r="C5" t="s">
        <v>9</v>
      </c>
      <c r="D5">
        <v>-7.8494558779999997</v>
      </c>
      <c r="E5">
        <v>-9.2750681349999997</v>
      </c>
      <c r="F5" t="s">
        <v>24</v>
      </c>
      <c r="H5">
        <f>ABS(SQRT(POWER(VLOOKUP(F5,BasicData!$A:$C,2, FALSE)+D5,2) + POWER(VLOOKUP(F5,BasicData!$A:$C,3, FALSE)+E5,2)))</f>
        <v>11.240217028846068</v>
      </c>
      <c r="I5" t="b">
        <f t="shared" si="0"/>
        <v>0</v>
      </c>
    </row>
    <row r="6" spans="1:9" x14ac:dyDescent="0.2">
      <c r="A6" t="s">
        <v>0</v>
      </c>
      <c r="B6" t="s">
        <v>1</v>
      </c>
      <c r="C6" t="s">
        <v>23</v>
      </c>
      <c r="D6">
        <v>0.83560544309999996</v>
      </c>
      <c r="E6">
        <v>0.4372585041</v>
      </c>
      <c r="F6" t="s">
        <v>7</v>
      </c>
      <c r="H6">
        <f>ABS(SQRT(POWER(VLOOKUP(F6,BasicData!$A:$C,2, FALSE)+D6,2) + POWER(VLOOKUP(F6,BasicData!$A:$C,3, FALSE)+E6,2)))</f>
        <v>2.6200449502625172</v>
      </c>
      <c r="I6" t="b">
        <f t="shared" si="0"/>
        <v>0</v>
      </c>
    </row>
    <row r="7" spans="1:9" x14ac:dyDescent="0.2">
      <c r="A7" t="s">
        <v>0</v>
      </c>
      <c r="B7" t="s">
        <v>1</v>
      </c>
      <c r="C7" t="s">
        <v>2</v>
      </c>
      <c r="D7">
        <v>0.34142856690000001</v>
      </c>
      <c r="E7">
        <v>0.44114966059999999</v>
      </c>
      <c r="F7" t="s">
        <v>2</v>
      </c>
      <c r="H7">
        <f>ABS(SQRT(POWER(VLOOKUP(F7,BasicData!$A:$C,2, FALSE)+D7,2) + POWER(VLOOKUP(F7,BasicData!$A:$C,3, FALSE)+E7,2)))</f>
        <v>0.88468849590852205</v>
      </c>
      <c r="I7" t="b">
        <f t="shared" si="0"/>
        <v>1</v>
      </c>
    </row>
    <row r="8" spans="1:9" x14ac:dyDescent="0.2">
      <c r="A8" t="s">
        <v>0</v>
      </c>
      <c r="B8" t="s">
        <v>1</v>
      </c>
      <c r="C8" t="s">
        <v>4</v>
      </c>
      <c r="D8">
        <v>1.792829944</v>
      </c>
      <c r="E8">
        <v>0.42947619110000002</v>
      </c>
      <c r="F8" t="s">
        <v>4</v>
      </c>
      <c r="H8">
        <f>ABS(SQRT(POWER(VLOOKUP(F8,BasicData!$A:$C,2, FALSE)+D8,2) + POWER(VLOOKUP(F8,BasicData!$A:$C,3, FALSE)+E8,2)))</f>
        <v>3.3896771206340301</v>
      </c>
      <c r="I8" t="b">
        <f t="shared" si="0"/>
        <v>1</v>
      </c>
    </row>
    <row r="9" spans="1:9" x14ac:dyDescent="0.2">
      <c r="A9" t="s">
        <v>0</v>
      </c>
      <c r="B9" t="s">
        <v>1</v>
      </c>
      <c r="C9" t="s">
        <v>4</v>
      </c>
      <c r="D9">
        <v>1.5632517100000001</v>
      </c>
      <c r="E9">
        <v>0.30885033940000001</v>
      </c>
      <c r="F9" t="s">
        <v>17</v>
      </c>
      <c r="H9">
        <f>ABS(SQRT(POWER(VLOOKUP(F9,BasicData!$A:$C,2, FALSE)+D9,2) + POWER(VLOOKUP(F9,BasicData!$A:$C,3, FALSE)+E9,2)))</f>
        <v>2.3337784826254224</v>
      </c>
      <c r="I9" t="b">
        <f t="shared" si="0"/>
        <v>0</v>
      </c>
    </row>
    <row r="10" spans="1:9" x14ac:dyDescent="0.2">
      <c r="A10" t="s">
        <v>0</v>
      </c>
      <c r="B10" t="s">
        <v>1</v>
      </c>
      <c r="C10" t="s">
        <v>4</v>
      </c>
      <c r="D10">
        <v>1.7150068140000001</v>
      </c>
      <c r="E10">
        <v>0.2816122439</v>
      </c>
      <c r="F10" t="s">
        <v>16</v>
      </c>
      <c r="H10">
        <f>ABS(SQRT(POWER(VLOOKUP(F10,BasicData!$A:$C,2, FALSE)+D10,2) + POWER(VLOOKUP(F10,BasicData!$A:$C,3, FALSE)+E10,2)))</f>
        <v>2.6721681112592495</v>
      </c>
      <c r="I10" t="b">
        <f t="shared" si="0"/>
        <v>0</v>
      </c>
    </row>
    <row r="11" spans="1:9" x14ac:dyDescent="0.2">
      <c r="A11" t="s">
        <v>0</v>
      </c>
      <c r="B11" t="s">
        <v>3</v>
      </c>
      <c r="C11" t="s">
        <v>7</v>
      </c>
      <c r="D11">
        <v>1.691659874</v>
      </c>
      <c r="E11">
        <v>1.783598655</v>
      </c>
      <c r="F11" t="s">
        <v>23</v>
      </c>
      <c r="H11">
        <f>ABS(SQRT(POWER(VLOOKUP(F11,BasicData!$A:$C,2, FALSE)+D11,2) + POWER(VLOOKUP(F11,BasicData!$A:$C,3, FALSE)+E11,2)))</f>
        <v>3.2590260958865462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</v>
      </c>
      <c r="D12">
        <v>-0.1410748399</v>
      </c>
      <c r="E12">
        <v>0.20768027019999999</v>
      </c>
      <c r="F12" t="s">
        <v>15</v>
      </c>
      <c r="H12">
        <f>ABS(SQRT(POWER(VLOOKUP(F12,BasicData!$A:$C,2, FALSE)+D12,2) + POWER(VLOOKUP(F12,BasicData!$A:$C,3, FALSE)+E12,2)))</f>
        <v>0.96801529449857127</v>
      </c>
      <c r="I12" t="b">
        <f t="shared" si="0"/>
        <v>0</v>
      </c>
    </row>
    <row r="13" spans="1:9" x14ac:dyDescent="0.2">
      <c r="A13" t="s">
        <v>0</v>
      </c>
      <c r="B13" t="s">
        <v>3</v>
      </c>
      <c r="C13" t="s">
        <v>15</v>
      </c>
      <c r="D13">
        <v>-7.4925179290000005E-2</v>
      </c>
      <c r="E13">
        <v>1.090972797</v>
      </c>
      <c r="F13" t="s">
        <v>9</v>
      </c>
      <c r="H13">
        <f>ABS(SQRT(POWER(VLOOKUP(F13,BasicData!$A:$C,2, FALSE)+D13,2) + POWER(VLOOKUP(F13,BasicData!$A:$C,3, FALSE)+E13,2)))</f>
        <v>1.0935426037816918</v>
      </c>
      <c r="I13" t="b">
        <f t="shared" si="0"/>
        <v>0</v>
      </c>
    </row>
    <row r="14" spans="1:9" x14ac:dyDescent="0.2">
      <c r="A14" t="s">
        <v>0</v>
      </c>
      <c r="B14" t="s">
        <v>3</v>
      </c>
      <c r="C14" t="s">
        <v>4</v>
      </c>
      <c r="D14">
        <v>4.0652653430000001</v>
      </c>
      <c r="E14">
        <v>0.42947619110000002</v>
      </c>
      <c r="F14" t="s">
        <v>24</v>
      </c>
      <c r="H14">
        <f>ABS(SQRT(POWER(VLOOKUP(F14,BasicData!$A:$C,2, FALSE)+D14,2) + POWER(VLOOKUP(F14,BasicData!$A:$C,3, FALSE)+E14,2)))</f>
        <v>5.5818122627618596</v>
      </c>
      <c r="I14" t="b">
        <f t="shared" si="0"/>
        <v>0</v>
      </c>
    </row>
    <row r="15" spans="1:9" x14ac:dyDescent="0.2">
      <c r="A15" t="s">
        <v>0</v>
      </c>
      <c r="B15" t="s">
        <v>3</v>
      </c>
      <c r="C15" t="s">
        <v>7</v>
      </c>
      <c r="D15">
        <v>3.9251837090000001</v>
      </c>
      <c r="E15">
        <v>2.3439251919999999</v>
      </c>
      <c r="F15" t="s">
        <v>7</v>
      </c>
      <c r="H15">
        <f>ABS(SQRT(POWER(VLOOKUP(F15,BasicData!$A:$C,2, FALSE)+D15,2) + POWER(VLOOKUP(F15,BasicData!$A:$C,3, FALSE)+E15,2)))</f>
        <v>6.2453976150515222</v>
      </c>
      <c r="I15" t="b">
        <f t="shared" si="0"/>
        <v>1</v>
      </c>
    </row>
    <row r="16" spans="1:9" x14ac:dyDescent="0.2">
      <c r="A16" t="s">
        <v>0</v>
      </c>
      <c r="B16" t="s">
        <v>3</v>
      </c>
      <c r="C16" t="s">
        <v>16</v>
      </c>
      <c r="D16">
        <v>0.83560544309999996</v>
      </c>
      <c r="E16">
        <v>1.316659874</v>
      </c>
      <c r="F16" t="s">
        <v>2</v>
      </c>
      <c r="H16">
        <f>ABS(SQRT(POWER(VLOOKUP(F16,BasicData!$A:$C,2, FALSE)+D16,2) + POWER(VLOOKUP(F16,BasicData!$A:$C,3, FALSE)+E16,2)))</f>
        <v>1.8867828666383535</v>
      </c>
      <c r="I16" t="b">
        <f t="shared" si="0"/>
        <v>0</v>
      </c>
    </row>
    <row r="17" spans="1:9" x14ac:dyDescent="0.2">
      <c r="A17" t="s">
        <v>0</v>
      </c>
      <c r="B17" t="s">
        <v>3</v>
      </c>
      <c r="C17" t="s">
        <v>4</v>
      </c>
      <c r="D17">
        <v>4.8357143310000001</v>
      </c>
      <c r="E17">
        <v>0.35943537399999997</v>
      </c>
      <c r="F17" t="s">
        <v>4</v>
      </c>
      <c r="H17">
        <f>ABS(SQRT(POWER(VLOOKUP(F17,BasicData!$A:$C,2, FALSE)+D17,2) + POWER(VLOOKUP(F17,BasicData!$A:$C,3, FALSE)+E17,2)))</f>
        <v>6.3781401209616977</v>
      </c>
      <c r="I17" t="b">
        <f t="shared" si="0"/>
        <v>1</v>
      </c>
    </row>
    <row r="18" spans="1:9" x14ac:dyDescent="0.2">
      <c r="A18" t="s">
        <v>0</v>
      </c>
      <c r="B18" t="s">
        <v>3</v>
      </c>
      <c r="C18" t="s">
        <v>7</v>
      </c>
      <c r="D18">
        <v>2.6605578439999999</v>
      </c>
      <c r="E18">
        <v>0.71353061600000001</v>
      </c>
      <c r="F18" t="s">
        <v>17</v>
      </c>
      <c r="H18">
        <f>ABS(SQRT(POWER(VLOOKUP(F18,BasicData!$A:$C,2, FALSE)+D18,2) + POWER(VLOOKUP(F18,BasicData!$A:$C,3, FALSE)+E18,2)))</f>
        <v>3.4843981901096304</v>
      </c>
      <c r="I18" t="b">
        <f t="shared" si="0"/>
        <v>0</v>
      </c>
    </row>
    <row r="19" spans="1:9" x14ac:dyDescent="0.2">
      <c r="A19" t="s">
        <v>0</v>
      </c>
      <c r="B19" t="s">
        <v>3</v>
      </c>
      <c r="C19" t="s">
        <v>4</v>
      </c>
      <c r="D19">
        <v>1.843414978</v>
      </c>
      <c r="E19">
        <v>0.51119047770000003</v>
      </c>
      <c r="F19" t="s">
        <v>16</v>
      </c>
      <c r="H19">
        <f>ABS(SQRT(POWER(VLOOKUP(F19,BasicData!$A:$C,2, FALSE)+D19,2) + POWER(VLOOKUP(F19,BasicData!$A:$C,3, FALSE)+E19,2)))</f>
        <v>2.8838173779135001</v>
      </c>
      <c r="I19" t="b">
        <f t="shared" si="0"/>
        <v>0</v>
      </c>
    </row>
    <row r="20" spans="1:9" x14ac:dyDescent="0.2">
      <c r="A20" t="s">
        <v>0</v>
      </c>
      <c r="B20" t="s">
        <v>5</v>
      </c>
      <c r="C20" t="s">
        <v>23</v>
      </c>
      <c r="D20">
        <v>0.75</v>
      </c>
      <c r="E20">
        <v>0.4683877561</v>
      </c>
      <c r="F20" t="s">
        <v>23</v>
      </c>
      <c r="H20">
        <f>ABS(SQRT(POWER(VLOOKUP(F20,BasicData!$A:$C,2, FALSE)+D20,2) + POWER(VLOOKUP(F20,BasicData!$A:$C,3, FALSE)+E20,2)))</f>
        <v>1.7208436614461504</v>
      </c>
      <c r="I20" t="b">
        <f t="shared" si="0"/>
        <v>1</v>
      </c>
    </row>
    <row r="21" spans="1:9" x14ac:dyDescent="0.2">
      <c r="A21" t="s">
        <v>0</v>
      </c>
      <c r="B21" t="s">
        <v>5</v>
      </c>
      <c r="C21" t="s">
        <v>15</v>
      </c>
      <c r="D21">
        <v>-1.0282585230000001</v>
      </c>
      <c r="E21">
        <v>1.1026462669999999</v>
      </c>
      <c r="F21" t="s">
        <v>15</v>
      </c>
      <c r="H21">
        <f>ABS(SQRT(POWER(VLOOKUP(F21,BasicData!$A:$C,2, FALSE)+D21,2) + POWER(VLOOKUP(F21,BasicData!$A:$C,3, FALSE)+E21,2)))</f>
        <v>2.1188708740154922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15</v>
      </c>
      <c r="D22">
        <v>-0.83370069800000002</v>
      </c>
      <c r="E22">
        <v>0.75633333759999999</v>
      </c>
      <c r="F22" t="s">
        <v>9</v>
      </c>
      <c r="H22">
        <f>ABS(SQRT(POWER(VLOOKUP(F22,BasicData!$A:$C,2, FALSE)+D22,2) + POWER(VLOOKUP(F22,BasicData!$A:$C,3, FALSE)+E22,2)))</f>
        <v>1.1256540194086471</v>
      </c>
      <c r="I22" t="b">
        <f t="shared" si="0"/>
        <v>0</v>
      </c>
    </row>
    <row r="23" spans="1:9" x14ac:dyDescent="0.2">
      <c r="A23" t="s">
        <v>0</v>
      </c>
      <c r="B23" t="s">
        <v>5</v>
      </c>
      <c r="C23" t="s">
        <v>2</v>
      </c>
      <c r="D23">
        <v>-1.117755123</v>
      </c>
      <c r="E23">
        <v>0.26993877430000002</v>
      </c>
      <c r="F23" t="s">
        <v>24</v>
      </c>
      <c r="H23">
        <f>ABS(SQRT(POWER(VLOOKUP(F23,BasicData!$A:$C,2, FALSE)+D23,2) + POWER(VLOOKUP(F23,BasicData!$A:$C,3, FALSE)+E23,2)))</f>
        <v>0.46795094600110754</v>
      </c>
      <c r="I23" t="b">
        <f t="shared" si="0"/>
        <v>0</v>
      </c>
    </row>
    <row r="24" spans="1:9" x14ac:dyDescent="0.2">
      <c r="A24" t="s">
        <v>0</v>
      </c>
      <c r="B24" t="s">
        <v>5</v>
      </c>
      <c r="C24" t="s">
        <v>7</v>
      </c>
      <c r="D24">
        <v>3.8862721439999999</v>
      </c>
      <c r="E24">
        <v>0.63959864239999997</v>
      </c>
      <c r="F24" t="s">
        <v>7</v>
      </c>
      <c r="H24">
        <f>ABS(SQRT(POWER(VLOOKUP(F24,BasicData!$A:$C,2, FALSE)+D24,2) + POWER(VLOOKUP(F24,BasicData!$A:$C,3, FALSE)+E24,2)))</f>
        <v>5.5626353463255418</v>
      </c>
      <c r="I24" t="b">
        <f t="shared" si="0"/>
        <v>1</v>
      </c>
    </row>
    <row r="25" spans="1:9" x14ac:dyDescent="0.2">
      <c r="A25" t="s">
        <v>0</v>
      </c>
      <c r="B25" t="s">
        <v>5</v>
      </c>
      <c r="C25" t="s">
        <v>4</v>
      </c>
      <c r="D25">
        <v>2.2364217850000001</v>
      </c>
      <c r="E25">
        <v>0.37110884350000001</v>
      </c>
      <c r="F25" t="s">
        <v>2</v>
      </c>
      <c r="H25">
        <f>ABS(SQRT(POWER(VLOOKUP(F25,BasicData!$A:$C,2, FALSE)+D25,2) + POWER(VLOOKUP(F25,BasicData!$A:$C,3, FALSE)+E25,2)))</f>
        <v>2.3575964045551765</v>
      </c>
      <c r="I25" t="b">
        <f t="shared" si="0"/>
        <v>0</v>
      </c>
    </row>
    <row r="26" spans="1:9" x14ac:dyDescent="0.2">
      <c r="A26" t="s">
        <v>0</v>
      </c>
      <c r="B26" t="s">
        <v>5</v>
      </c>
      <c r="C26" t="s">
        <v>4</v>
      </c>
      <c r="D26">
        <v>3.9485306480000002</v>
      </c>
      <c r="E26">
        <v>0.4722789127</v>
      </c>
      <c r="F26" t="s">
        <v>4</v>
      </c>
      <c r="H26">
        <f>ABS(SQRT(POWER(VLOOKUP(F26,BasicData!$A:$C,2, FALSE)+D26,2) + POWER(VLOOKUP(F26,BasicData!$A:$C,3, FALSE)+E26,2)))</f>
        <v>5.5140155765196557</v>
      </c>
      <c r="I26" t="b">
        <f t="shared" si="0"/>
        <v>1</v>
      </c>
    </row>
    <row r="27" spans="1:9" x14ac:dyDescent="0.2">
      <c r="A27" t="s">
        <v>0</v>
      </c>
      <c r="B27" t="s">
        <v>5</v>
      </c>
      <c r="C27" t="s">
        <v>24</v>
      </c>
      <c r="D27">
        <v>1.8239591959999999</v>
      </c>
      <c r="E27">
        <v>-0.10750340680000001</v>
      </c>
      <c r="F27" t="s">
        <v>17</v>
      </c>
      <c r="H27">
        <f>ABS(SQRT(POWER(VLOOKUP(F27,BasicData!$A:$C,2, FALSE)+D27,2) + POWER(VLOOKUP(F27,BasicData!$A:$C,3, FALSE)+E27,2)))</f>
        <v>2.5762031995063142</v>
      </c>
      <c r="I27" t="b">
        <f t="shared" si="0"/>
        <v>0</v>
      </c>
    </row>
    <row r="28" spans="1:9" x14ac:dyDescent="0.2">
      <c r="A28" t="s">
        <v>0</v>
      </c>
      <c r="B28" t="s">
        <v>5</v>
      </c>
      <c r="C28" t="s">
        <v>4</v>
      </c>
      <c r="D28">
        <v>1.4542993280000001</v>
      </c>
      <c r="E28">
        <v>0.42169387809999997</v>
      </c>
      <c r="F28" t="s">
        <v>16</v>
      </c>
      <c r="H28">
        <f>ABS(SQRT(POWER(VLOOKUP(F28,BasicData!$A:$C,2, FALSE)+D28,2) + POWER(VLOOKUP(F28,BasicData!$A:$C,3, FALSE)+E28,2)))</f>
        <v>2.4963577610988112</v>
      </c>
      <c r="I28" t="b">
        <f t="shared" si="0"/>
        <v>0</v>
      </c>
    </row>
    <row r="29" spans="1:9" x14ac:dyDescent="0.2">
      <c r="A29" t="s">
        <v>6</v>
      </c>
      <c r="B29" t="s">
        <v>1</v>
      </c>
      <c r="C29" t="s">
        <v>23</v>
      </c>
      <c r="D29">
        <v>0.77175222669999999</v>
      </c>
      <c r="E29">
        <v>0.3488973279</v>
      </c>
      <c r="F29" t="s">
        <v>23</v>
      </c>
      <c r="H29">
        <f>ABS(SQRT(POWER(VLOOKUP(F29,BasicData!$A:$C,2, FALSE)+D29,2) + POWER(VLOOKUP(F29,BasicData!$A:$C,3, FALSE)+E29,2)))</f>
        <v>1.6851579097542069</v>
      </c>
      <c r="I29" t="b">
        <f t="shared" si="0"/>
        <v>1</v>
      </c>
    </row>
    <row r="30" spans="1:9" x14ac:dyDescent="0.2">
      <c r="A30" t="s">
        <v>6</v>
      </c>
      <c r="B30" t="s">
        <v>1</v>
      </c>
      <c r="C30" t="s">
        <v>9</v>
      </c>
      <c r="D30">
        <v>-0.48552647799999998</v>
      </c>
      <c r="E30">
        <v>0.18358040480000001</v>
      </c>
      <c r="F30" t="s">
        <v>15</v>
      </c>
      <c r="H30">
        <f>ABS(SQRT(POWER(VLOOKUP(F30,BasicData!$A:$C,2, FALSE)+D30,2) + POWER(VLOOKUP(F30,BasicData!$A:$C,3, FALSE)+E30,2)))</f>
        <v>1.0522871913435117</v>
      </c>
      <c r="I30" t="b">
        <f t="shared" si="0"/>
        <v>0</v>
      </c>
    </row>
    <row r="31" spans="1:9" x14ac:dyDescent="0.2">
      <c r="A31" t="s">
        <v>6</v>
      </c>
      <c r="B31" t="s">
        <v>1</v>
      </c>
      <c r="C31" t="s">
        <v>2</v>
      </c>
      <c r="D31">
        <v>-0.45072291530000003</v>
      </c>
      <c r="E31">
        <v>0.2009821862</v>
      </c>
      <c r="F31" t="s">
        <v>9</v>
      </c>
      <c r="H31">
        <f>ABS(SQRT(POWER(VLOOKUP(F31,BasicData!$A:$C,2, FALSE)+D31,2) + POWER(VLOOKUP(F31,BasicData!$A:$C,3, FALSE)+E31,2)))</f>
        <v>0.49350277156897759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15</v>
      </c>
      <c r="D32">
        <v>-8.8644842130000008</v>
      </c>
      <c r="E32">
        <v>21.953208910000001</v>
      </c>
      <c r="F32" t="s">
        <v>24</v>
      </c>
      <c r="H32">
        <f>ABS(SQRT(POWER(VLOOKUP(F32,BasicData!$A:$C,2, FALSE)+D32,2) + POWER(VLOOKUP(F32,BasicData!$A:$C,3, FALSE)+E32,2)))</f>
        <v>23.155539492087627</v>
      </c>
      <c r="I32" t="b">
        <f t="shared" si="0"/>
        <v>0</v>
      </c>
    </row>
    <row r="33" spans="1:9" x14ac:dyDescent="0.2">
      <c r="A33" t="s">
        <v>6</v>
      </c>
      <c r="B33" t="s">
        <v>1</v>
      </c>
      <c r="C33" t="s">
        <v>23</v>
      </c>
      <c r="D33">
        <v>0.84570979759999998</v>
      </c>
      <c r="E33">
        <v>0.23578574899999999</v>
      </c>
      <c r="F33" t="s">
        <v>7</v>
      </c>
      <c r="H33">
        <f>ABS(SQRT(POWER(VLOOKUP(F33,BasicData!$A:$C,2, FALSE)+D33,2) + POWER(VLOOKUP(F33,BasicData!$A:$C,3, FALSE)+E33,2)))</f>
        <v>2.5444307806438995</v>
      </c>
      <c r="I33" t="b">
        <f t="shared" si="0"/>
        <v>0</v>
      </c>
    </row>
    <row r="34" spans="1:9" x14ac:dyDescent="0.2">
      <c r="A34" t="s">
        <v>6</v>
      </c>
      <c r="B34" t="s">
        <v>1</v>
      </c>
      <c r="C34" t="s">
        <v>2</v>
      </c>
      <c r="D34">
        <v>0.29320323879999999</v>
      </c>
      <c r="E34">
        <v>0.2270848583</v>
      </c>
      <c r="F34" t="s">
        <v>2</v>
      </c>
      <c r="H34">
        <f>ABS(SQRT(POWER(VLOOKUP(F34,BasicData!$A:$C,2, FALSE)+D34,2) + POWER(VLOOKUP(F34,BasicData!$A:$C,3, FALSE)+E34,2)))</f>
        <v>0.66968224990434155</v>
      </c>
      <c r="I34" t="b">
        <f t="shared" si="0"/>
        <v>1</v>
      </c>
    </row>
    <row r="35" spans="1:9" x14ac:dyDescent="0.2">
      <c r="A35" t="s">
        <v>6</v>
      </c>
      <c r="B35" t="s">
        <v>1</v>
      </c>
      <c r="C35" t="s">
        <v>4</v>
      </c>
      <c r="D35">
        <v>1.915919353</v>
      </c>
      <c r="E35">
        <v>0.25318753030000002</v>
      </c>
      <c r="F35" t="s">
        <v>4</v>
      </c>
      <c r="H35">
        <f>ABS(SQRT(POWER(VLOOKUP(F35,BasicData!$A:$C,2, FALSE)+D35,2) + POWER(VLOOKUP(F35,BasicData!$A:$C,3, FALSE)+E35,2)))</f>
        <v>3.4732009154991816</v>
      </c>
      <c r="I35" t="b">
        <f t="shared" si="0"/>
        <v>1</v>
      </c>
    </row>
    <row r="36" spans="1:9" x14ac:dyDescent="0.2">
      <c r="A36" t="s">
        <v>6</v>
      </c>
      <c r="B36" t="s">
        <v>1</v>
      </c>
      <c r="C36" t="s">
        <v>4</v>
      </c>
      <c r="D36">
        <v>1.659243077</v>
      </c>
      <c r="E36">
        <v>0.52291514169999997</v>
      </c>
      <c r="F36" t="s">
        <v>17</v>
      </c>
      <c r="H36">
        <f>ABS(SQRT(POWER(VLOOKUP(F36,BasicData!$A:$C,2, FALSE)+D36,2) + POWER(VLOOKUP(F36,BasicData!$A:$C,3, FALSE)+E36,2)))</f>
        <v>2.4653382018480872</v>
      </c>
      <c r="I36" t="b">
        <f t="shared" si="0"/>
        <v>0</v>
      </c>
    </row>
    <row r="37" spans="1:9" x14ac:dyDescent="0.2">
      <c r="A37" t="s">
        <v>6</v>
      </c>
      <c r="B37" t="s">
        <v>1</v>
      </c>
      <c r="C37" t="s">
        <v>7</v>
      </c>
      <c r="D37">
        <v>1.8289104460000001</v>
      </c>
      <c r="E37">
        <v>0.5838213766</v>
      </c>
      <c r="F37" t="s">
        <v>16</v>
      </c>
      <c r="H37">
        <f>ABS(SQRT(POWER(VLOOKUP(F37,BasicData!$A:$C,2, FALSE)+D37,2) + POWER(VLOOKUP(F37,BasicData!$A:$C,3, FALSE)+E37,2)))</f>
        <v>2.9034218696501957</v>
      </c>
      <c r="I37" t="b">
        <f t="shared" si="0"/>
        <v>0</v>
      </c>
    </row>
    <row r="38" spans="1:9" x14ac:dyDescent="0.2">
      <c r="A38" t="s">
        <v>6</v>
      </c>
      <c r="B38" t="s">
        <v>3</v>
      </c>
      <c r="C38" t="s">
        <v>24</v>
      </c>
      <c r="D38">
        <v>1.8028077739999999</v>
      </c>
      <c r="E38">
        <v>-2.7747224300000002</v>
      </c>
      <c r="F38" t="s">
        <v>23</v>
      </c>
      <c r="H38">
        <f>ABS(SQRT(POWER(VLOOKUP(F38,BasicData!$A:$C,2, FALSE)+D38,2) + POWER(VLOOKUP(F38,BasicData!$A:$C,3, FALSE)+E38,2)))</f>
        <v>3.503640288619815</v>
      </c>
      <c r="I38" t="b">
        <f t="shared" ref="I38:I47" si="1">C38=F38</f>
        <v>0</v>
      </c>
    </row>
    <row r="39" spans="1:9" x14ac:dyDescent="0.2">
      <c r="A39" t="s">
        <v>6</v>
      </c>
      <c r="B39" t="s">
        <v>3</v>
      </c>
      <c r="C39" t="s">
        <v>15</v>
      </c>
      <c r="D39">
        <v>-0.24625198409999999</v>
      </c>
      <c r="E39">
        <v>0.74913829970000001</v>
      </c>
      <c r="F39" t="s">
        <v>15</v>
      </c>
      <c r="H39">
        <f>ABS(SQRT(POWER(VLOOKUP(F39,BasicData!$A:$C,2, FALSE)+D39,2) + POWER(VLOOKUP(F39,BasicData!$A:$C,3, FALSE)+E39,2)))</f>
        <v>1.5192286468140974</v>
      </c>
      <c r="I39" t="b">
        <f t="shared" si="1"/>
        <v>1</v>
      </c>
    </row>
    <row r="40" spans="1:9" x14ac:dyDescent="0.2">
      <c r="A40" t="s">
        <v>6</v>
      </c>
      <c r="B40" t="s">
        <v>3</v>
      </c>
      <c r="C40" t="s">
        <v>9</v>
      </c>
      <c r="D40">
        <v>-0.1722944132</v>
      </c>
      <c r="E40">
        <v>-1.225963887</v>
      </c>
      <c r="F40" t="s">
        <v>9</v>
      </c>
      <c r="H40">
        <f>ABS(SQRT(POWER(VLOOKUP(F40,BasicData!$A:$C,2, FALSE)+D40,2) + POWER(VLOOKUP(F40,BasicData!$A:$C,3, FALSE)+E40,2)))</f>
        <v>1.2380116384945987</v>
      </c>
      <c r="I40" t="b">
        <f t="shared" si="1"/>
        <v>1</v>
      </c>
    </row>
    <row r="41" spans="1:9" x14ac:dyDescent="0.2">
      <c r="A41" t="s">
        <v>6</v>
      </c>
      <c r="B41" t="s">
        <v>3</v>
      </c>
      <c r="C41" t="s">
        <v>4</v>
      </c>
      <c r="D41">
        <v>4.456579434</v>
      </c>
      <c r="E41">
        <v>0.25318753030000002</v>
      </c>
      <c r="F41" t="s">
        <v>24</v>
      </c>
      <c r="H41">
        <f>ABS(SQRT(POWER(VLOOKUP(F41,BasicData!$A:$C,2, FALSE)+D41,2) + POWER(VLOOKUP(F41,BasicData!$A:$C,3, FALSE)+E41,2)))</f>
        <v>5.9619579400605618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24</v>
      </c>
      <c r="D42">
        <v>4.2999634020000004</v>
      </c>
      <c r="E42">
        <v>-4.0276506889999997</v>
      </c>
      <c r="F42" t="s">
        <v>7</v>
      </c>
      <c r="H42">
        <f>ABS(SQRT(POWER(VLOOKUP(F42,BasicData!$A:$C,2, FALSE)+D42,2) + POWER(VLOOKUP(F42,BasicData!$A:$C,3, FALSE)+E42,2)))</f>
        <v>6.6620244298292386</v>
      </c>
      <c r="I42" t="b">
        <f t="shared" si="1"/>
        <v>0</v>
      </c>
    </row>
    <row r="43" spans="1:9" x14ac:dyDescent="0.2">
      <c r="A43" t="s">
        <v>6</v>
      </c>
      <c r="B43" t="s">
        <v>3</v>
      </c>
      <c r="C43" t="s">
        <v>17</v>
      </c>
      <c r="D43">
        <v>0.84570979759999998</v>
      </c>
      <c r="E43">
        <v>-1.730615547</v>
      </c>
      <c r="F43" t="s">
        <v>2</v>
      </c>
      <c r="H43">
        <f>ABS(SQRT(POWER(VLOOKUP(F43,BasicData!$A:$C,2, FALSE)+D43,2) + POWER(VLOOKUP(F43,BasicData!$A:$C,3, FALSE)+E43,2)))</f>
        <v>1.5977855215969201</v>
      </c>
      <c r="I43" t="b">
        <f t="shared" si="1"/>
        <v>0</v>
      </c>
    </row>
    <row r="44" spans="1:9" x14ac:dyDescent="0.2">
      <c r="A44" t="s">
        <v>6</v>
      </c>
      <c r="B44" t="s">
        <v>3</v>
      </c>
      <c r="C44" t="s">
        <v>4</v>
      </c>
      <c r="D44">
        <v>5.3179676120000003</v>
      </c>
      <c r="E44">
        <v>0.40980356280000002</v>
      </c>
      <c r="F44" t="s">
        <v>4</v>
      </c>
      <c r="H44">
        <f>ABS(SQRT(POWER(VLOOKUP(F44,BasicData!$A:$C,2, FALSE)+D44,2) + POWER(VLOOKUP(F44,BasicData!$A:$C,3, FALSE)+E44,2)))</f>
        <v>6.862987614039862</v>
      </c>
      <c r="I44" t="b">
        <f t="shared" si="1"/>
        <v>1</v>
      </c>
    </row>
    <row r="45" spans="1:9" x14ac:dyDescent="0.2">
      <c r="A45" t="s">
        <v>6</v>
      </c>
      <c r="B45" t="s">
        <v>3</v>
      </c>
      <c r="C45" t="s">
        <v>24</v>
      </c>
      <c r="D45">
        <v>2.8860686640000002</v>
      </c>
      <c r="E45">
        <v>-0.38197749009999998</v>
      </c>
      <c r="F45" t="s">
        <v>17</v>
      </c>
      <c r="H45">
        <f>ABS(SQRT(POWER(VLOOKUP(F45,BasicData!$A:$C,2, FALSE)+D45,2) + POWER(VLOOKUP(F45,BasicData!$A:$C,3, FALSE)+E45,2)))</f>
        <v>3.6560774242712424</v>
      </c>
      <c r="I45" t="b">
        <f t="shared" si="1"/>
        <v>0</v>
      </c>
    </row>
    <row r="46" spans="1:9" x14ac:dyDescent="0.2">
      <c r="A46" t="s">
        <v>6</v>
      </c>
      <c r="B46" t="s">
        <v>3</v>
      </c>
      <c r="C46" t="s">
        <v>24</v>
      </c>
      <c r="D46">
        <v>1.972475142</v>
      </c>
      <c r="E46">
        <v>7.0468825839999999E-2</v>
      </c>
      <c r="F46" t="s">
        <v>16</v>
      </c>
      <c r="H46">
        <f>ABS(SQRT(POWER(VLOOKUP(F46,BasicData!$A:$C,2, FALSE)+D46,2) + POWER(VLOOKUP(F46,BasicData!$A:$C,3, FALSE)+E46,2)))</f>
        <v>2.8434204741795028</v>
      </c>
      <c r="I46" t="b">
        <f t="shared" si="1"/>
        <v>0</v>
      </c>
    </row>
    <row r="47" spans="1:9" x14ac:dyDescent="0.2">
      <c r="A47" t="s">
        <v>6</v>
      </c>
      <c r="B47" t="s">
        <v>5</v>
      </c>
      <c r="C47" t="s">
        <v>9</v>
      </c>
      <c r="D47">
        <v>-0.51162915009999999</v>
      </c>
      <c r="E47">
        <v>-5.2805789489999997</v>
      </c>
      <c r="F47" t="s">
        <v>23</v>
      </c>
      <c r="H47">
        <f>ABS(SQRT(POWER(VLOOKUP(F47,BasicData!$A:$C,2, FALSE)+D47,2) + POWER(VLOOKUP(F47,BasicData!$A:$C,3, FALSE)+E47,2)))</f>
        <v>4.91136696724588</v>
      </c>
      <c r="I47" t="b">
        <f t="shared" si="1"/>
        <v>0</v>
      </c>
    </row>
    <row r="48" spans="1:9" x14ac:dyDescent="0.2">
      <c r="A48" t="s">
        <v>6</v>
      </c>
      <c r="B48" t="s">
        <v>5</v>
      </c>
      <c r="C48" t="s">
        <v>9</v>
      </c>
      <c r="D48">
        <v>-1.3338633200000001</v>
      </c>
      <c r="E48">
        <v>3.5665263070000001E-2</v>
      </c>
      <c r="F48" t="s">
        <v>15</v>
      </c>
      <c r="H48">
        <f>ABS(SQRT(POWER(VLOOKUP(F48,BasicData!$A:$C,2, FALSE)+D48,2) + POWER(VLOOKUP(F48,BasicData!$A:$C,3, FALSE)+E48,2)))</f>
        <v>1.5480507943979986</v>
      </c>
      <c r="I48" t="b">
        <f t="shared" si="0"/>
        <v>0</v>
      </c>
    </row>
    <row r="49" spans="1:9" x14ac:dyDescent="0.2">
      <c r="A49" t="s">
        <v>6</v>
      </c>
      <c r="B49" t="s">
        <v>5</v>
      </c>
      <c r="C49" t="s">
        <v>9</v>
      </c>
      <c r="D49">
        <v>-1.2468544130000001</v>
      </c>
      <c r="E49">
        <v>-5.1343643830000001E-2</v>
      </c>
      <c r="F49" t="s">
        <v>9</v>
      </c>
      <c r="H49">
        <f>ABS(SQRT(POWER(VLOOKUP(F49,BasicData!$A:$C,2, FALSE)+D49,2) + POWER(VLOOKUP(F49,BasicData!$A:$C,3, FALSE)+E49,2)))</f>
        <v>1.2479110933793789</v>
      </c>
      <c r="I49" t="b">
        <f t="shared" si="0"/>
        <v>1</v>
      </c>
    </row>
    <row r="50" spans="1:9" x14ac:dyDescent="0.2">
      <c r="A50" t="s">
        <v>6</v>
      </c>
      <c r="B50" t="s">
        <v>5</v>
      </c>
      <c r="C50" t="s">
        <v>7</v>
      </c>
      <c r="D50">
        <v>3.168847612</v>
      </c>
      <c r="E50">
        <v>2.915660082</v>
      </c>
      <c r="F50" t="s">
        <v>24</v>
      </c>
      <c r="H50">
        <f>ABS(SQRT(POWER(VLOOKUP(F50,BasicData!$A:$C,2, FALSE)+D50,2) + POWER(VLOOKUP(F50,BasicData!$A:$C,3, FALSE)+E50,2)))</f>
        <v>5.5044719762976682</v>
      </c>
      <c r="I50" t="b">
        <f t="shared" si="0"/>
        <v>0</v>
      </c>
    </row>
    <row r="51" spans="1:9" x14ac:dyDescent="0.2">
      <c r="A51" t="s">
        <v>6</v>
      </c>
      <c r="B51" t="s">
        <v>5</v>
      </c>
      <c r="C51" t="s">
        <v>24</v>
      </c>
      <c r="D51">
        <v>4.3043138470000004</v>
      </c>
      <c r="E51">
        <v>-0.53859352250000003</v>
      </c>
      <c r="F51" t="s">
        <v>7</v>
      </c>
      <c r="H51">
        <f>ABS(SQRT(POWER(VLOOKUP(F51,BasicData!$A:$C,2, FALSE)+D51,2) + POWER(VLOOKUP(F51,BasicData!$A:$C,3, FALSE)+E51,2)))</f>
        <v>5.8081625264109906</v>
      </c>
      <c r="I51" t="b">
        <f t="shared" si="0"/>
        <v>0</v>
      </c>
    </row>
    <row r="52" spans="1:9" x14ac:dyDescent="0.2">
      <c r="A52" t="s">
        <v>6</v>
      </c>
      <c r="B52" t="s">
        <v>5</v>
      </c>
      <c r="C52" t="s">
        <v>7</v>
      </c>
      <c r="D52">
        <v>3.8997224300000002</v>
      </c>
      <c r="E52">
        <v>2.793847612</v>
      </c>
      <c r="F52" t="s">
        <v>2</v>
      </c>
      <c r="H52">
        <f>ABS(SQRT(POWER(VLOOKUP(F52,BasicData!$A:$C,2, FALSE)+D52,2) + POWER(VLOOKUP(F52,BasicData!$A:$C,3, FALSE)+E52,2)))</f>
        <v>5.0248811149243329</v>
      </c>
      <c r="I52" t="b">
        <f t="shared" si="0"/>
        <v>0</v>
      </c>
    </row>
    <row r="53" spans="1:9" x14ac:dyDescent="0.2">
      <c r="A53" t="s">
        <v>6</v>
      </c>
      <c r="B53" t="s">
        <v>5</v>
      </c>
      <c r="C53" t="s">
        <v>24</v>
      </c>
      <c r="D53">
        <v>5.3875747379999996</v>
      </c>
      <c r="E53">
        <v>-4.3234809729999997</v>
      </c>
      <c r="F53" t="s">
        <v>4</v>
      </c>
      <c r="H53">
        <f>ABS(SQRT(POWER(VLOOKUP(F53,BasicData!$A:$C,2, FALSE)+D53,2) + POWER(VLOOKUP(F53,BasicData!$A:$C,3, FALSE)+E53,2)))</f>
        <v>7.9390923766938748</v>
      </c>
      <c r="I53" t="b">
        <f t="shared" si="0"/>
        <v>0</v>
      </c>
    </row>
    <row r="54" spans="1:9" x14ac:dyDescent="0.2">
      <c r="A54" t="s">
        <v>6</v>
      </c>
      <c r="B54" t="s">
        <v>5</v>
      </c>
      <c r="C54" t="s">
        <v>7</v>
      </c>
      <c r="D54">
        <v>1.6244395140000001</v>
      </c>
      <c r="E54">
        <v>2.5415217819999998</v>
      </c>
      <c r="F54" t="s">
        <v>17</v>
      </c>
      <c r="H54">
        <f>ABS(SQRT(POWER(VLOOKUP(F54,BasicData!$A:$C,2, FALSE)+D54,2) + POWER(VLOOKUP(F54,BasicData!$A:$C,3, FALSE)+E54,2)))</f>
        <v>3.4781167280620431</v>
      </c>
      <c r="I54" t="b">
        <f t="shared" si="0"/>
        <v>0</v>
      </c>
    </row>
    <row r="55" spans="1:9" x14ac:dyDescent="0.2">
      <c r="A55" t="s">
        <v>6</v>
      </c>
      <c r="B55" t="s">
        <v>5</v>
      </c>
      <c r="C55" t="s">
        <v>9</v>
      </c>
      <c r="D55">
        <v>0.22794655859999999</v>
      </c>
      <c r="E55">
        <v>-4.5149005679999998</v>
      </c>
      <c r="F55" t="s">
        <v>16</v>
      </c>
      <c r="H55">
        <f>ABS(SQRT(POWER(VLOOKUP(F55,BasicData!$A:$C,2, FALSE)+D55,2) + POWER(VLOOKUP(F55,BasicData!$A:$C,3, FALSE)+E55,2)))</f>
        <v>3.8898400684866603</v>
      </c>
      <c r="I55" t="b">
        <f t="shared" si="0"/>
        <v>0</v>
      </c>
    </row>
    <row r="56" spans="1:9" x14ac:dyDescent="0.2">
      <c r="A56" t="s">
        <v>8</v>
      </c>
      <c r="B56" t="s">
        <v>1</v>
      </c>
      <c r="C56" t="s">
        <v>23</v>
      </c>
      <c r="D56">
        <v>0.76568067129999995</v>
      </c>
      <c r="E56">
        <v>0.34292932860000003</v>
      </c>
      <c r="F56" t="s">
        <v>23</v>
      </c>
      <c r="H56">
        <f>ABS(SQRT(POWER(VLOOKUP(F56,BasicData!$A:$C,2, FALSE)+D56,2) + POWER(VLOOKUP(F56,BasicData!$A:$C,3, FALSE)+E56,2)))</f>
        <v>1.6771137165429377</v>
      </c>
      <c r="I56" t="b">
        <f t="shared" si="0"/>
        <v>1</v>
      </c>
    </row>
    <row r="57" spans="1:9" x14ac:dyDescent="0.2">
      <c r="A57" t="s">
        <v>8</v>
      </c>
      <c r="B57" t="s">
        <v>1</v>
      </c>
      <c r="C57" t="s">
        <v>9</v>
      </c>
      <c r="D57">
        <v>0</v>
      </c>
      <c r="E57">
        <v>0</v>
      </c>
      <c r="F57" t="s">
        <v>15</v>
      </c>
      <c r="H57">
        <f>ABS(SQRT(POWER(VLOOKUP(F57,BasicData!$A:$C,2, FALSE)+D57,2) + POWER(VLOOKUP(F57,BasicData!$A:$C,3, FALSE)+E57,2)))</f>
        <v>0.75</v>
      </c>
      <c r="I57" t="b">
        <f t="shared" si="0"/>
        <v>0</v>
      </c>
    </row>
    <row r="58" spans="1:9" x14ac:dyDescent="0.2">
      <c r="A58" t="s">
        <v>8</v>
      </c>
      <c r="B58" t="s">
        <v>1</v>
      </c>
      <c r="C58" t="s">
        <v>9</v>
      </c>
      <c r="D58">
        <v>0</v>
      </c>
      <c r="E58">
        <v>0</v>
      </c>
      <c r="F58" t="s">
        <v>9</v>
      </c>
      <c r="H58">
        <f>ABS(SQRT(POWER(VLOOKUP(F58,BasicData!$A:$C,2, FALSE)+D58,2) + POWER(VLOOKUP(F58,BasicData!$A:$C,3, FALSE)+E58,2)))</f>
        <v>0</v>
      </c>
      <c r="I58" t="b">
        <f t="shared" si="0"/>
        <v>1</v>
      </c>
    </row>
    <row r="59" spans="1:9" x14ac:dyDescent="0.2">
      <c r="A59" t="s">
        <v>8</v>
      </c>
      <c r="B59" t="s">
        <v>1</v>
      </c>
      <c r="C59" t="s">
        <v>9</v>
      </c>
      <c r="D59">
        <v>0</v>
      </c>
      <c r="E59">
        <v>0</v>
      </c>
      <c r="F59" t="s">
        <v>24</v>
      </c>
      <c r="H59">
        <f>ABS(SQRT(POWER(VLOOKUP(F59,BasicData!$A:$C,2, FALSE)+D59,2) + POWER(VLOOKUP(F59,BasicData!$A:$C,3, FALSE)+E59,2)))</f>
        <v>1.5</v>
      </c>
      <c r="I59" t="b">
        <f t="shared" si="0"/>
        <v>0</v>
      </c>
    </row>
    <row r="60" spans="1:9" x14ac:dyDescent="0.2">
      <c r="A60" t="s">
        <v>8</v>
      </c>
      <c r="B60" t="s">
        <v>1</v>
      </c>
      <c r="C60" t="s">
        <v>9</v>
      </c>
      <c r="D60">
        <v>0</v>
      </c>
      <c r="E60">
        <v>0</v>
      </c>
      <c r="F60" t="s">
        <v>7</v>
      </c>
      <c r="H60">
        <f>ABS(SQRT(POWER(VLOOKUP(F60,BasicData!$A:$C,2, FALSE)+D60,2) + POWER(VLOOKUP(F60,BasicData!$A:$C,3, FALSE)+E60,2)))</f>
        <v>1.6770509831248424</v>
      </c>
      <c r="I60" t="b">
        <f t="shared" si="0"/>
        <v>0</v>
      </c>
    </row>
    <row r="61" spans="1:9" x14ac:dyDescent="0.2">
      <c r="A61" t="s">
        <v>8</v>
      </c>
      <c r="B61" t="s">
        <v>1</v>
      </c>
      <c r="C61" t="s">
        <v>23</v>
      </c>
      <c r="D61">
        <v>0.4947004633</v>
      </c>
      <c r="E61">
        <v>0.36803746180000002</v>
      </c>
      <c r="F61" t="s">
        <v>2</v>
      </c>
      <c r="H61">
        <f>ABS(SQRT(POWER(VLOOKUP(F61,BasicData!$A:$C,2, FALSE)+D61,2) + POWER(VLOOKUP(F61,BasicData!$A:$C,3, FALSE)+E61,2)))</f>
        <v>0.89265515067545598</v>
      </c>
      <c r="I61" t="b">
        <f t="shared" si="0"/>
        <v>0</v>
      </c>
    </row>
    <row r="62" spans="1:9" x14ac:dyDescent="0.2">
      <c r="A62" t="s">
        <v>8</v>
      </c>
      <c r="B62" t="s">
        <v>1</v>
      </c>
      <c r="C62" t="s">
        <v>4</v>
      </c>
      <c r="D62">
        <v>1.384502906</v>
      </c>
      <c r="E62">
        <v>0.3351820633</v>
      </c>
      <c r="F62" t="s">
        <v>4</v>
      </c>
      <c r="H62">
        <f>ABS(SQRT(POWER(VLOOKUP(F62,BasicData!$A:$C,2, FALSE)+D62,2) + POWER(VLOOKUP(F62,BasicData!$A:$C,3, FALSE)+E62,2)))</f>
        <v>2.9706422837082704</v>
      </c>
      <c r="I62" t="b">
        <f t="shared" si="0"/>
        <v>1</v>
      </c>
    </row>
    <row r="63" spans="1:9" x14ac:dyDescent="0.2">
      <c r="A63" t="s">
        <v>8</v>
      </c>
      <c r="B63" t="s">
        <v>1</v>
      </c>
      <c r="C63" t="s">
        <v>4</v>
      </c>
      <c r="D63">
        <v>1.2676453590000001</v>
      </c>
      <c r="E63">
        <v>0.47701076520000002</v>
      </c>
      <c r="F63" t="s">
        <v>17</v>
      </c>
      <c r="H63">
        <f>ABS(SQRT(POWER(VLOOKUP(F63,BasicData!$A:$C,2, FALSE)+D63,2) + POWER(VLOOKUP(F63,BasicData!$A:$C,3, FALSE)+E63,2)))</f>
        <v>2.073266038117378</v>
      </c>
      <c r="I63" t="b">
        <f t="shared" si="0"/>
        <v>0</v>
      </c>
    </row>
    <row r="64" spans="1:9" x14ac:dyDescent="0.2">
      <c r="A64" t="s">
        <v>8</v>
      </c>
      <c r="B64" t="s">
        <v>1</v>
      </c>
      <c r="C64" t="s">
        <v>9</v>
      </c>
      <c r="D64">
        <v>0</v>
      </c>
      <c r="E64">
        <v>0</v>
      </c>
      <c r="F64" t="s">
        <v>16</v>
      </c>
      <c r="H64">
        <f>ABS(SQRT(POWER(VLOOKUP(F64,BasicData!$A:$C,2, FALSE)+D64,2) + POWER(VLOOKUP(F64,BasicData!$A:$C,3, FALSE)+E64,2)))</f>
        <v>1.0606601717798212</v>
      </c>
      <c r="I64" t="b">
        <f t="shared" si="0"/>
        <v>0</v>
      </c>
    </row>
    <row r="65" spans="1:9" x14ac:dyDescent="0.2">
      <c r="A65" t="s">
        <v>8</v>
      </c>
      <c r="B65" t="s">
        <v>3</v>
      </c>
      <c r="C65" t="s">
        <v>9</v>
      </c>
      <c r="D65">
        <v>0</v>
      </c>
      <c r="E65">
        <v>0</v>
      </c>
      <c r="F65" t="s">
        <v>23</v>
      </c>
      <c r="H65">
        <f>ABS(SQRT(POWER(VLOOKUP(F65,BasicData!$A:$C,2, FALSE)+D65,2) + POWER(VLOOKUP(F65,BasicData!$A:$C,3, FALSE)+E65,2)))</f>
        <v>0.83852549156242118</v>
      </c>
      <c r="I65" t="b">
        <f t="shared" si="0"/>
        <v>0</v>
      </c>
    </row>
    <row r="66" spans="1:9" x14ac:dyDescent="0.2">
      <c r="A66" t="s">
        <v>8</v>
      </c>
      <c r="B66" t="s">
        <v>3</v>
      </c>
      <c r="C66" t="s">
        <v>9</v>
      </c>
      <c r="D66">
        <v>0</v>
      </c>
      <c r="E66">
        <v>0</v>
      </c>
      <c r="F66" t="s">
        <v>15</v>
      </c>
      <c r="H66">
        <f>ABS(SQRT(POWER(VLOOKUP(F66,BasicData!$A:$C,2, FALSE)+D66,2) + POWER(VLOOKUP(F66,BasicData!$A:$C,3, FALSE)+E66,2)))</f>
        <v>0.75</v>
      </c>
      <c r="I66" t="b">
        <f t="shared" si="0"/>
        <v>0</v>
      </c>
    </row>
    <row r="67" spans="1:9" x14ac:dyDescent="0.2">
      <c r="A67" t="s">
        <v>8</v>
      </c>
      <c r="B67" t="s">
        <v>3</v>
      </c>
      <c r="C67" t="s">
        <v>9</v>
      </c>
      <c r="D67">
        <v>0</v>
      </c>
      <c r="E67">
        <v>0</v>
      </c>
      <c r="F67" t="s">
        <v>9</v>
      </c>
      <c r="H67">
        <f>ABS(SQRT(POWER(VLOOKUP(F67,BasicData!$A:$C,2, FALSE)+D67,2) + POWER(VLOOKUP(F67,BasicData!$A:$C,3, FALSE)+E67,2)))</f>
        <v>0</v>
      </c>
      <c r="I67" t="b">
        <f t="shared" ref="I67:I82" si="2">C67=F67</f>
        <v>1</v>
      </c>
    </row>
    <row r="68" spans="1:9" x14ac:dyDescent="0.2">
      <c r="A68" t="s">
        <v>8</v>
      </c>
      <c r="B68" t="s">
        <v>3</v>
      </c>
      <c r="C68" t="s">
        <v>9</v>
      </c>
      <c r="D68">
        <v>0</v>
      </c>
      <c r="E68">
        <v>0</v>
      </c>
      <c r="F68" t="s">
        <v>24</v>
      </c>
      <c r="H68">
        <f>ABS(SQRT(POWER(VLOOKUP(F68,BasicData!$A:$C,2, FALSE)+D68,2) + POWER(VLOOKUP(F68,BasicData!$A:$C,3, FALSE)+E68,2)))</f>
        <v>1.5</v>
      </c>
      <c r="I68" t="b">
        <f t="shared" si="2"/>
        <v>0</v>
      </c>
    </row>
    <row r="69" spans="1:9" x14ac:dyDescent="0.2">
      <c r="A69" t="s">
        <v>8</v>
      </c>
      <c r="B69" t="s">
        <v>3</v>
      </c>
      <c r="C69" t="s">
        <v>9</v>
      </c>
      <c r="D69">
        <v>0</v>
      </c>
      <c r="E69">
        <v>0</v>
      </c>
      <c r="F69" t="s">
        <v>7</v>
      </c>
      <c r="H69">
        <f>ABS(SQRT(POWER(VLOOKUP(F69,BasicData!$A:$C,2, FALSE)+D69,2) + POWER(VLOOKUP(F69,BasicData!$A:$C,3, FALSE)+E69,2)))</f>
        <v>1.6770509831248424</v>
      </c>
      <c r="I69" t="b">
        <f t="shared" si="2"/>
        <v>0</v>
      </c>
    </row>
    <row r="70" spans="1:9" x14ac:dyDescent="0.2">
      <c r="A70" t="s">
        <v>8</v>
      </c>
      <c r="B70" t="s">
        <v>3</v>
      </c>
      <c r="C70" t="s">
        <v>9</v>
      </c>
      <c r="D70">
        <v>0</v>
      </c>
      <c r="E70">
        <v>0</v>
      </c>
      <c r="F70" t="s">
        <v>2</v>
      </c>
      <c r="H70">
        <f>ABS(SQRT(POWER(VLOOKUP(F70,BasicData!$A:$C,2, FALSE)+D70,2) + POWER(VLOOKUP(F70,BasicData!$A:$C,3, FALSE)+E70,2)))</f>
        <v>0.375</v>
      </c>
      <c r="I70" t="b">
        <f t="shared" si="2"/>
        <v>0</v>
      </c>
    </row>
    <row r="71" spans="1:9" x14ac:dyDescent="0.2">
      <c r="A71" t="s">
        <v>8</v>
      </c>
      <c r="B71" t="s">
        <v>3</v>
      </c>
      <c r="C71" t="s">
        <v>9</v>
      </c>
      <c r="D71">
        <v>0</v>
      </c>
      <c r="E71">
        <v>0</v>
      </c>
      <c r="F71" t="s">
        <v>4</v>
      </c>
      <c r="H71">
        <f>ABS(SQRT(POWER(VLOOKUP(F71,BasicData!$A:$C,2, FALSE)+D71,2) + POWER(VLOOKUP(F71,BasicData!$A:$C,3, FALSE)+E71,2)))</f>
        <v>1.5461646096066226</v>
      </c>
      <c r="I71" t="b">
        <f t="shared" si="2"/>
        <v>0</v>
      </c>
    </row>
    <row r="72" spans="1:9" x14ac:dyDescent="0.2">
      <c r="A72" t="s">
        <v>8</v>
      </c>
      <c r="B72" t="s">
        <v>3</v>
      </c>
      <c r="C72" t="s">
        <v>9</v>
      </c>
      <c r="D72">
        <v>0</v>
      </c>
      <c r="E72">
        <v>0</v>
      </c>
      <c r="F72" t="s">
        <v>17</v>
      </c>
      <c r="H72">
        <f>ABS(SQRT(POWER(VLOOKUP(F72,BasicData!$A:$C,2, FALSE)+D72,2) + POWER(VLOOKUP(F72,BasicData!$A:$C,3, FALSE)+E72,2)))</f>
        <v>0.75</v>
      </c>
      <c r="I72" t="b">
        <f t="shared" si="2"/>
        <v>0</v>
      </c>
    </row>
    <row r="73" spans="1:9" x14ac:dyDescent="0.2">
      <c r="A73" t="s">
        <v>8</v>
      </c>
      <c r="B73" t="s">
        <v>3</v>
      </c>
      <c r="C73" t="s">
        <v>9</v>
      </c>
      <c r="D73">
        <v>0</v>
      </c>
      <c r="E73">
        <v>0</v>
      </c>
      <c r="F73" t="s">
        <v>16</v>
      </c>
      <c r="H73">
        <f>ABS(SQRT(POWER(VLOOKUP(F73,BasicData!$A:$C,2, FALSE)+D73,2) + POWER(VLOOKUP(F73,BasicData!$A:$C,3, FALSE)+E73,2)))</f>
        <v>1.0606601717798212</v>
      </c>
      <c r="I73" t="b">
        <f t="shared" si="2"/>
        <v>0</v>
      </c>
    </row>
    <row r="74" spans="1:9" x14ac:dyDescent="0.2">
      <c r="A74" t="s">
        <v>8</v>
      </c>
      <c r="B74" t="s">
        <v>5</v>
      </c>
      <c r="C74" t="s">
        <v>9</v>
      </c>
      <c r="D74">
        <v>0</v>
      </c>
      <c r="E74">
        <v>0</v>
      </c>
      <c r="F74" t="s">
        <v>23</v>
      </c>
      <c r="H74">
        <f>ABS(SQRT(POWER(VLOOKUP(F74,BasicData!$A:$C,2, FALSE)+D74,2) + POWER(VLOOKUP(F74,BasicData!$A:$C,3, FALSE)+E74,2)))</f>
        <v>0.83852549156242118</v>
      </c>
      <c r="I74" t="b">
        <f t="shared" si="2"/>
        <v>0</v>
      </c>
    </row>
    <row r="75" spans="1:9" x14ac:dyDescent="0.2">
      <c r="A75" t="s">
        <v>8</v>
      </c>
      <c r="B75" t="s">
        <v>5</v>
      </c>
      <c r="C75" t="s">
        <v>9</v>
      </c>
      <c r="D75">
        <v>0</v>
      </c>
      <c r="E75">
        <v>0</v>
      </c>
      <c r="F75" t="s">
        <v>15</v>
      </c>
      <c r="H75">
        <f>ABS(SQRT(POWER(VLOOKUP(F75,BasicData!$A:$C,2, FALSE)+D75,2) + POWER(VLOOKUP(F75,BasicData!$A:$C,3, FALSE)+E75,2)))</f>
        <v>0.75</v>
      </c>
      <c r="I75" t="b">
        <f t="shared" si="2"/>
        <v>0</v>
      </c>
    </row>
    <row r="76" spans="1:9" x14ac:dyDescent="0.2">
      <c r="A76" t="s">
        <v>8</v>
      </c>
      <c r="B76" t="s">
        <v>5</v>
      </c>
      <c r="C76" t="s">
        <v>9</v>
      </c>
      <c r="D76">
        <v>0</v>
      </c>
      <c r="E76">
        <v>0</v>
      </c>
      <c r="F76" t="s">
        <v>9</v>
      </c>
      <c r="H76">
        <f>ABS(SQRT(POWER(VLOOKUP(F76,BasicData!$A:$C,2, FALSE)+D76,2) + POWER(VLOOKUP(F76,BasicData!$A:$C,3, FALSE)+E76,2)))</f>
        <v>0</v>
      </c>
      <c r="I76" t="b">
        <f t="shared" si="2"/>
        <v>1</v>
      </c>
    </row>
    <row r="77" spans="1:9" x14ac:dyDescent="0.2">
      <c r="A77" t="s">
        <v>8</v>
      </c>
      <c r="B77" t="s">
        <v>5</v>
      </c>
      <c r="C77" t="s">
        <v>9</v>
      </c>
      <c r="D77">
        <v>0</v>
      </c>
      <c r="E77">
        <v>0</v>
      </c>
      <c r="F77" t="s">
        <v>24</v>
      </c>
      <c r="H77">
        <f>ABS(SQRT(POWER(VLOOKUP(F77,BasicData!$A:$C,2, FALSE)+D77,2) + POWER(VLOOKUP(F77,BasicData!$A:$C,3, FALSE)+E77,2)))</f>
        <v>1.5</v>
      </c>
      <c r="I77" t="b">
        <f t="shared" si="2"/>
        <v>0</v>
      </c>
    </row>
    <row r="78" spans="1:9" x14ac:dyDescent="0.2">
      <c r="A78" t="s">
        <v>8</v>
      </c>
      <c r="B78" t="s">
        <v>5</v>
      </c>
      <c r="C78" t="s">
        <v>9</v>
      </c>
      <c r="D78">
        <v>0</v>
      </c>
      <c r="E78">
        <v>0</v>
      </c>
      <c r="F78" t="s">
        <v>7</v>
      </c>
      <c r="H78">
        <f>ABS(SQRT(POWER(VLOOKUP(F78,BasicData!$A:$C,2, FALSE)+D78,2) + POWER(VLOOKUP(F78,BasicData!$A:$C,3, FALSE)+E78,2)))</f>
        <v>1.6770509831248424</v>
      </c>
      <c r="I78" t="b">
        <f t="shared" si="2"/>
        <v>0</v>
      </c>
    </row>
    <row r="79" spans="1:9" x14ac:dyDescent="0.2">
      <c r="A79" t="s">
        <v>8</v>
      </c>
      <c r="B79" t="s">
        <v>5</v>
      </c>
      <c r="C79" t="s">
        <v>9</v>
      </c>
      <c r="D79">
        <v>0</v>
      </c>
      <c r="E79">
        <v>0</v>
      </c>
      <c r="F79" t="s">
        <v>2</v>
      </c>
      <c r="H79">
        <f>ABS(SQRT(POWER(VLOOKUP(F79,BasicData!$A:$C,2, FALSE)+D79,2) + POWER(VLOOKUP(F79,BasicData!$A:$C,3, FALSE)+E79,2)))</f>
        <v>0.375</v>
      </c>
      <c r="I79" t="b">
        <f t="shared" si="2"/>
        <v>0</v>
      </c>
    </row>
    <row r="80" spans="1:9" x14ac:dyDescent="0.2">
      <c r="A80" t="s">
        <v>8</v>
      </c>
      <c r="B80" t="s">
        <v>5</v>
      </c>
      <c r="C80" t="s">
        <v>9</v>
      </c>
      <c r="D80">
        <v>0</v>
      </c>
      <c r="E80">
        <v>0</v>
      </c>
      <c r="F80" t="s">
        <v>4</v>
      </c>
      <c r="H80">
        <f>ABS(SQRT(POWER(VLOOKUP(F80,BasicData!$A:$C,2, FALSE)+D80,2) + POWER(VLOOKUP(F80,BasicData!$A:$C,3, FALSE)+E80,2)))</f>
        <v>1.5461646096066226</v>
      </c>
      <c r="I80" t="b">
        <f t="shared" si="2"/>
        <v>0</v>
      </c>
    </row>
    <row r="81" spans="1:9" x14ac:dyDescent="0.2">
      <c r="A81" t="s">
        <v>8</v>
      </c>
      <c r="B81" t="s">
        <v>5</v>
      </c>
      <c r="C81" t="s">
        <v>9</v>
      </c>
      <c r="D81">
        <v>0</v>
      </c>
      <c r="E81">
        <v>0</v>
      </c>
      <c r="F81" t="s">
        <v>17</v>
      </c>
      <c r="H81">
        <f>ABS(SQRT(POWER(VLOOKUP(F81,BasicData!$A:$C,2, FALSE)+D81,2) + POWER(VLOOKUP(F81,BasicData!$A:$C,3, FALSE)+E81,2)))</f>
        <v>0.75</v>
      </c>
      <c r="I81" t="b">
        <f t="shared" si="2"/>
        <v>0</v>
      </c>
    </row>
    <row r="82" spans="1:9" x14ac:dyDescent="0.2">
      <c r="A82" t="s">
        <v>8</v>
      </c>
      <c r="B82" t="s">
        <v>5</v>
      </c>
      <c r="C82" t="s">
        <v>9</v>
      </c>
      <c r="D82">
        <v>0</v>
      </c>
      <c r="E82">
        <v>0</v>
      </c>
      <c r="F82" t="s">
        <v>16</v>
      </c>
      <c r="H82">
        <f>ABS(SQRT(POWER(VLOOKUP(F82,BasicData!$A:$C,2, FALSE)+D82,2) + POWER(VLOOKUP(F82,BasicData!$A:$C,3, FALSE)+E82,2)))</f>
        <v>1.0606601717798212</v>
      </c>
      <c r="I82" t="b">
        <f t="shared" si="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27" workbookViewId="0">
      <selection activeCell="H48" sqref="H48"/>
    </sheetView>
  </sheetViews>
  <sheetFormatPr baseColWidth="10" defaultRowHeight="16" x14ac:dyDescent="0.2"/>
  <cols>
    <col min="2" max="2" width="14.83203125" bestFit="1" customWidth="1"/>
    <col min="3" max="3" width="12.83203125" bestFit="1" customWidth="1"/>
    <col min="4" max="5" width="12.1640625" bestFit="1" customWidth="1"/>
    <col min="6" max="6" width="12.83203125" bestFit="1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25</v>
      </c>
      <c r="H1" t="s">
        <v>18</v>
      </c>
      <c r="I1" t="s">
        <v>26</v>
      </c>
    </row>
    <row r="2" spans="1:9" x14ac:dyDescent="0.2">
      <c r="A2" t="s">
        <v>0</v>
      </c>
      <c r="B2" t="s">
        <v>1</v>
      </c>
      <c r="C2" t="s">
        <v>15</v>
      </c>
      <c r="D2">
        <v>2.0408137314984601E-2</v>
      </c>
      <c r="E2">
        <v>1.1007007060840199</v>
      </c>
      <c r="F2" t="s">
        <v>16</v>
      </c>
      <c r="H2">
        <f>ABS(SQRT(POWER(VLOOKUP(F2,BasicData!$A:$C,2, FALSE)+D2,2) + POWER(VLOOKUP(F2,BasicData!$A:$C,3, FALSE)+E2,2)))</f>
        <v>2.0046500446564317</v>
      </c>
      <c r="I2" t="b">
        <f>C2=F2</f>
        <v>0</v>
      </c>
    </row>
    <row r="3" spans="1:9" x14ac:dyDescent="0.2">
      <c r="A3" t="s">
        <v>0</v>
      </c>
      <c r="B3" t="s">
        <v>3</v>
      </c>
      <c r="C3" t="s">
        <v>17</v>
      </c>
      <c r="D3">
        <v>0.71692516889161195</v>
      </c>
      <c r="E3">
        <v>0.112346929433394</v>
      </c>
      <c r="F3" t="s">
        <v>16</v>
      </c>
      <c r="H3">
        <f>ABS(SQRT(POWER(VLOOKUP(F3,BasicData!$A:$C,2, FALSE)+D3,2) + POWER(VLOOKUP(F3,BasicData!$A:$C,3, FALSE)+E3,2)))</f>
        <v>1.7016203095376146</v>
      </c>
      <c r="I3" t="b">
        <f t="shared" ref="I3:I37" si="0">C3=F3</f>
        <v>0</v>
      </c>
    </row>
    <row r="4" spans="1:9" x14ac:dyDescent="0.2">
      <c r="A4" t="s">
        <v>0</v>
      </c>
      <c r="B4" t="s">
        <v>5</v>
      </c>
      <c r="C4" t="s">
        <v>17</v>
      </c>
      <c r="D4">
        <v>0.711088433990132</v>
      </c>
      <c r="E4">
        <v>0.15514965204424799</v>
      </c>
      <c r="F4" t="s">
        <v>16</v>
      </c>
      <c r="H4">
        <f>ABS(SQRT(POWER(VLOOKUP(F4,BasicData!$A:$C,2, FALSE)+D4,2) + POWER(VLOOKUP(F4,BasicData!$A:$C,3, FALSE)+E4,2)))</f>
        <v>1.7187423613024611</v>
      </c>
      <c r="I4" t="b">
        <f t="shared" si="0"/>
        <v>0</v>
      </c>
    </row>
    <row r="5" spans="1:9" x14ac:dyDescent="0.2">
      <c r="A5" t="s">
        <v>6</v>
      </c>
      <c r="B5" t="s">
        <v>1</v>
      </c>
      <c r="C5" t="s">
        <v>9</v>
      </c>
      <c r="D5">
        <v>-6.57085003971936E-2</v>
      </c>
      <c r="E5">
        <v>-1.2477161101234799</v>
      </c>
      <c r="F5" t="s">
        <v>16</v>
      </c>
      <c r="H5">
        <f>ABS(SQRT(POWER(VLOOKUP(F5,BasicData!$A:$C,2, FALSE)+D5,2) + POWER(VLOOKUP(F5,BasicData!$A:$C,3, FALSE)+E5,2)))</f>
        <v>0.84615375831175366</v>
      </c>
      <c r="I5" t="b">
        <f t="shared" si="0"/>
        <v>0</v>
      </c>
    </row>
    <row r="6" spans="1:9" x14ac:dyDescent="0.2">
      <c r="A6" t="s">
        <v>6</v>
      </c>
      <c r="B6" t="s">
        <v>3</v>
      </c>
      <c r="C6" t="s">
        <v>16</v>
      </c>
      <c r="D6">
        <v>0.71302121464865997</v>
      </c>
      <c r="E6">
        <v>0.96231012028597895</v>
      </c>
      <c r="F6" t="s">
        <v>16</v>
      </c>
      <c r="H6">
        <f>ABS(SQRT(POWER(VLOOKUP(F6,BasicData!$A:$C,2, FALSE)+D6,2) + POWER(VLOOKUP(F6,BasicData!$A:$C,3, FALSE)+E6,2)))</f>
        <v>2.252207144679597</v>
      </c>
      <c r="I6" t="b">
        <f t="shared" si="0"/>
        <v>1</v>
      </c>
    </row>
    <row r="7" spans="1:9" x14ac:dyDescent="0.2">
      <c r="A7" t="s">
        <v>6</v>
      </c>
      <c r="B7" t="s">
        <v>5</v>
      </c>
      <c r="C7" t="s">
        <v>16</v>
      </c>
      <c r="D7">
        <v>0.78915400801906499</v>
      </c>
      <c r="E7">
        <v>0.67953117348161896</v>
      </c>
      <c r="F7" t="s">
        <v>16</v>
      </c>
      <c r="H7">
        <f>ABS(SQRT(POWER(VLOOKUP(F7,BasicData!$A:$C,2, FALSE)+D7,2) + POWER(VLOOKUP(F7,BasicData!$A:$C,3, FALSE)+E7,2)))</f>
        <v>2.1006081110851893</v>
      </c>
      <c r="I7" t="b">
        <f t="shared" si="0"/>
        <v>1</v>
      </c>
    </row>
    <row r="8" spans="1:9" x14ac:dyDescent="0.2">
      <c r="A8" t="s">
        <v>8</v>
      </c>
      <c r="B8" t="s">
        <v>1</v>
      </c>
      <c r="C8" t="s">
        <v>9</v>
      </c>
      <c r="D8">
        <v>0</v>
      </c>
      <c r="E8">
        <v>0</v>
      </c>
      <c r="F8" t="s">
        <v>16</v>
      </c>
      <c r="H8">
        <f>ABS(SQRT(POWER(VLOOKUP(F8,BasicData!$A:$C,2, FALSE)+D8,2) + POWER(VLOOKUP(F8,BasicData!$A:$C,3, FALSE)+E8,2)))</f>
        <v>1.0606601717798212</v>
      </c>
      <c r="I8" t="b">
        <f t="shared" si="0"/>
        <v>0</v>
      </c>
    </row>
    <row r="9" spans="1:9" x14ac:dyDescent="0.2">
      <c r="A9" t="s">
        <v>8</v>
      </c>
      <c r="B9" t="s">
        <v>3</v>
      </c>
      <c r="C9" t="s">
        <v>9</v>
      </c>
      <c r="D9">
        <v>0</v>
      </c>
      <c r="E9">
        <v>0</v>
      </c>
      <c r="F9" t="s">
        <v>16</v>
      </c>
      <c r="H9">
        <f>ABS(SQRT(POWER(VLOOKUP(F9,BasicData!$A:$C,2, FALSE)+D9,2) + POWER(VLOOKUP(F9,BasicData!$A:$C,3, FALSE)+E9,2)))</f>
        <v>1.0606601717798212</v>
      </c>
      <c r="I9" t="b">
        <f t="shared" si="0"/>
        <v>0</v>
      </c>
    </row>
    <row r="10" spans="1:9" x14ac:dyDescent="0.2">
      <c r="A10" t="s">
        <v>8</v>
      </c>
      <c r="B10" t="s">
        <v>5</v>
      </c>
      <c r="C10" t="s">
        <v>9</v>
      </c>
      <c r="D10">
        <v>0</v>
      </c>
      <c r="E10">
        <v>0</v>
      </c>
      <c r="F10" t="s">
        <v>16</v>
      </c>
      <c r="H10">
        <f>ABS(SQRT(POWER(VLOOKUP(F10,BasicData!$A:$C,2, FALSE)+D10,2) + POWER(VLOOKUP(F10,BasicData!$A:$C,3, FALSE)+E10,2)))</f>
        <v>1.0606601717798212</v>
      </c>
      <c r="I10" t="b">
        <f t="shared" si="0"/>
        <v>0</v>
      </c>
    </row>
    <row r="11" spans="1:9" x14ac:dyDescent="0.2">
      <c r="A11" t="s">
        <v>0</v>
      </c>
      <c r="B11" t="s">
        <v>1</v>
      </c>
      <c r="C11" t="s">
        <v>15</v>
      </c>
      <c r="D11">
        <v>4.7646233521891901E-2</v>
      </c>
      <c r="E11">
        <v>1.0617891400741599</v>
      </c>
      <c r="F11" t="s">
        <v>17</v>
      </c>
      <c r="H11">
        <f>ABS(SQRT(POWER(VLOOKUP(F11,BasicData!$A:$C,2, FALSE)+D11,2) + POWER(VLOOKUP(F11,BasicData!$A:$C,3, FALSE)+E11,2)))</f>
        <v>1.3280194621431889</v>
      </c>
      <c r="I11" t="b">
        <f t="shared" si="0"/>
        <v>0</v>
      </c>
    </row>
    <row r="12" spans="1:9" x14ac:dyDescent="0.2">
      <c r="A12" t="s">
        <v>0</v>
      </c>
      <c r="B12" t="s">
        <v>3</v>
      </c>
      <c r="C12" t="s">
        <v>23</v>
      </c>
      <c r="D12">
        <v>0.93482993854687002</v>
      </c>
      <c r="E12">
        <v>0.53648299894094997</v>
      </c>
      <c r="F12" t="s">
        <v>17</v>
      </c>
      <c r="H12">
        <f>ABS(SQRT(POWER(VLOOKUP(F12,BasicData!$A:$C,2, FALSE)+D12,2) + POWER(VLOOKUP(F12,BasicData!$A:$C,3, FALSE)+E12,2)))</f>
        <v>1.7681815319634253</v>
      </c>
      <c r="I12" t="b">
        <f t="shared" si="0"/>
        <v>0</v>
      </c>
    </row>
    <row r="13" spans="1:9" x14ac:dyDescent="0.2">
      <c r="A13" t="s">
        <v>0</v>
      </c>
      <c r="B13" t="s">
        <v>5</v>
      </c>
      <c r="C13" t="s">
        <v>16</v>
      </c>
      <c r="D13">
        <v>0.86868027633009504</v>
      </c>
      <c r="E13">
        <v>0.61236055266019096</v>
      </c>
      <c r="F13" t="s">
        <v>17</v>
      </c>
      <c r="H13">
        <f>ABS(SQRT(POWER(VLOOKUP(F13,BasicData!$A:$C,2, FALSE)+D13,2) + POWER(VLOOKUP(F13,BasicData!$A:$C,3, FALSE)+E13,2)))</f>
        <v>1.7306389812535623</v>
      </c>
      <c r="I13" t="b">
        <f t="shared" si="0"/>
        <v>0</v>
      </c>
    </row>
    <row r="14" spans="1:9" x14ac:dyDescent="0.2">
      <c r="A14" t="s">
        <v>6</v>
      </c>
      <c r="B14" t="s">
        <v>1</v>
      </c>
      <c r="C14" t="s">
        <v>9</v>
      </c>
      <c r="D14">
        <v>-3.5255383049031197E-2</v>
      </c>
      <c r="E14">
        <v>-1.1607072034144399</v>
      </c>
      <c r="F14" t="s">
        <v>17</v>
      </c>
      <c r="H14">
        <f>ABS(SQRT(POWER(VLOOKUP(F14,BasicData!$A:$C,2, FALSE)+D14,2) + POWER(VLOOKUP(F14,BasicData!$A:$C,3, FALSE)+E14,2)))</f>
        <v>1.363121813895793</v>
      </c>
      <c r="I14" t="b">
        <f t="shared" si="0"/>
        <v>0</v>
      </c>
    </row>
    <row r="15" spans="1:9" x14ac:dyDescent="0.2">
      <c r="A15" t="s">
        <v>6</v>
      </c>
      <c r="B15" t="s">
        <v>3</v>
      </c>
      <c r="C15" t="s">
        <v>17</v>
      </c>
      <c r="D15">
        <v>0.95664615343395498</v>
      </c>
      <c r="E15">
        <v>1.3913037157508801E-2</v>
      </c>
      <c r="F15" t="s">
        <v>17</v>
      </c>
      <c r="H15">
        <f>ABS(SQRT(POWER(VLOOKUP(F15,BasicData!$A:$C,2, FALSE)+D15,2) + POWER(VLOOKUP(F15,BasicData!$A:$C,3, FALSE)+E15,2)))</f>
        <v>1.7067028638968944</v>
      </c>
      <c r="I15" t="b">
        <f t="shared" si="0"/>
        <v>1</v>
      </c>
    </row>
    <row r="16" spans="1:9" x14ac:dyDescent="0.2">
      <c r="A16" t="s">
        <v>6</v>
      </c>
      <c r="B16" t="s">
        <v>5</v>
      </c>
      <c r="C16" t="s">
        <v>17</v>
      </c>
      <c r="D16">
        <v>0.79785489868996795</v>
      </c>
      <c r="E16">
        <v>-1.65400801906531E-2</v>
      </c>
      <c r="F16" t="s">
        <v>17</v>
      </c>
      <c r="H16">
        <f>ABS(SQRT(POWER(VLOOKUP(F16,BasicData!$A:$C,2, FALSE)+D16,2) + POWER(VLOOKUP(F16,BasicData!$A:$C,3, FALSE)+E16,2)))</f>
        <v>1.5479432682276324</v>
      </c>
      <c r="I16" t="b">
        <f t="shared" si="0"/>
        <v>1</v>
      </c>
    </row>
    <row r="17" spans="1:9" x14ac:dyDescent="0.2">
      <c r="A17" t="s">
        <v>8</v>
      </c>
      <c r="B17" t="s">
        <v>1</v>
      </c>
      <c r="C17" t="s">
        <v>9</v>
      </c>
      <c r="D17">
        <v>0</v>
      </c>
      <c r="E17">
        <v>0</v>
      </c>
      <c r="F17" t="s">
        <v>17</v>
      </c>
      <c r="H17">
        <f>ABS(SQRT(POWER(VLOOKUP(F17,BasicData!$A:$C,2, FALSE)+D17,2) + POWER(VLOOKUP(F17,BasicData!$A:$C,3, FALSE)+E17,2)))</f>
        <v>0.75</v>
      </c>
      <c r="I17" t="b">
        <f t="shared" si="0"/>
        <v>0</v>
      </c>
    </row>
    <row r="18" spans="1:9" x14ac:dyDescent="0.2">
      <c r="A18" t="s">
        <v>8</v>
      </c>
      <c r="B18" t="s">
        <v>3</v>
      </c>
      <c r="C18" t="s">
        <v>9</v>
      </c>
      <c r="D18">
        <v>0</v>
      </c>
      <c r="E18">
        <v>0</v>
      </c>
      <c r="F18" t="s">
        <v>17</v>
      </c>
      <c r="H18">
        <f>ABS(SQRT(POWER(VLOOKUP(F18,BasicData!$A:$C,2, FALSE)+D18,2) + POWER(VLOOKUP(F18,BasicData!$A:$C,3, FALSE)+E18,2)))</f>
        <v>0.75</v>
      </c>
      <c r="I18" t="b">
        <f t="shared" si="0"/>
        <v>0</v>
      </c>
    </row>
    <row r="19" spans="1:9" x14ac:dyDescent="0.2">
      <c r="A19" t="s">
        <v>8</v>
      </c>
      <c r="B19" t="s">
        <v>5</v>
      </c>
      <c r="C19" t="s">
        <v>9</v>
      </c>
      <c r="D19">
        <v>0</v>
      </c>
      <c r="E19">
        <v>0</v>
      </c>
      <c r="F19" t="s">
        <v>17</v>
      </c>
      <c r="H19">
        <f>ABS(SQRT(POWER(VLOOKUP(F19,BasicData!$A:$C,2, FALSE)+D19,2) + POWER(VLOOKUP(F19,BasicData!$A:$C,3, FALSE)+E19,2)))</f>
        <v>0.75</v>
      </c>
      <c r="I19" t="b">
        <f t="shared" si="0"/>
        <v>0</v>
      </c>
    </row>
    <row r="20" spans="1:9" x14ac:dyDescent="0.2">
      <c r="A20" t="s">
        <v>0</v>
      </c>
      <c r="B20" t="s">
        <v>1</v>
      </c>
      <c r="C20" t="s">
        <v>15</v>
      </c>
      <c r="D20">
        <v>-3.1742314320951301</v>
      </c>
      <c r="E20">
        <v>4.2486463962823002</v>
      </c>
      <c r="F20" t="s">
        <v>23</v>
      </c>
      <c r="H20">
        <f>ABS(SQRT(POWER(VLOOKUP(F20,BasicData!$A:$C,2, FALSE)+D20,2) + POWER(VLOOKUP(F20,BasicData!$A:$C,3, FALSE)+E20,2)))</f>
        <v>5.2206325320034068</v>
      </c>
      <c r="I20" t="b">
        <f t="shared" si="0"/>
        <v>0</v>
      </c>
    </row>
    <row r="21" spans="1:9" x14ac:dyDescent="0.2">
      <c r="A21" t="s">
        <v>0</v>
      </c>
      <c r="B21" t="s">
        <v>3</v>
      </c>
      <c r="C21" t="s">
        <v>23</v>
      </c>
      <c r="D21">
        <v>0.711088433990132</v>
      </c>
      <c r="E21">
        <v>0.41002040940888002</v>
      </c>
      <c r="F21" t="s">
        <v>23</v>
      </c>
      <c r="H21">
        <f>ABS(SQRT(POWER(VLOOKUP(F21,BasicData!$A:$C,2, FALSE)+D21,2) + POWER(VLOOKUP(F21,BasicData!$A:$C,3, FALSE)+E21,2)))</f>
        <v>1.6586248687175233</v>
      </c>
      <c r="I21" t="b">
        <f t="shared" si="0"/>
        <v>1</v>
      </c>
    </row>
    <row r="22" spans="1:9" x14ac:dyDescent="0.2">
      <c r="A22" t="s">
        <v>0</v>
      </c>
      <c r="B22" t="s">
        <v>5</v>
      </c>
      <c r="C22" t="s">
        <v>23</v>
      </c>
      <c r="D22">
        <v>0.72276190379309202</v>
      </c>
      <c r="E22">
        <v>0.42169387921184098</v>
      </c>
      <c r="F22" t="s">
        <v>23</v>
      </c>
      <c r="H22">
        <f>ABS(SQRT(POWER(VLOOKUP(F22,BasicData!$A:$C,2, FALSE)+D22,2) + POWER(VLOOKUP(F22,BasicData!$A:$C,3, FALSE)+E22,2)))</f>
        <v>1.6744398354189571</v>
      </c>
      <c r="I22" t="b">
        <f t="shared" si="0"/>
        <v>1</v>
      </c>
    </row>
    <row r="23" spans="1:9" x14ac:dyDescent="0.2">
      <c r="A23" t="s">
        <v>6</v>
      </c>
      <c r="B23" t="s">
        <v>1</v>
      </c>
      <c r="C23" t="s">
        <v>9</v>
      </c>
      <c r="D23">
        <v>-3.63742412080303</v>
      </c>
      <c r="E23">
        <v>-8.2867366628843193</v>
      </c>
      <c r="F23" t="s">
        <v>23</v>
      </c>
      <c r="H23">
        <f>ABS(SQRT(POWER(VLOOKUP(F23,BasicData!$A:$C,2, FALSE)+D23,2) + POWER(VLOOKUP(F23,BasicData!$A:$C,3, FALSE)+E23,2)))</f>
        <v>8.4221609505056989</v>
      </c>
      <c r="I23" t="b">
        <f t="shared" si="0"/>
        <v>0</v>
      </c>
    </row>
    <row r="24" spans="1:9" x14ac:dyDescent="0.2">
      <c r="A24" t="s">
        <v>6</v>
      </c>
      <c r="B24" t="s">
        <v>3</v>
      </c>
      <c r="C24" t="s">
        <v>23</v>
      </c>
      <c r="D24">
        <v>0.70649554664548297</v>
      </c>
      <c r="E24">
        <v>0.29669198396186902</v>
      </c>
      <c r="F24" t="s">
        <v>23</v>
      </c>
      <c r="H24">
        <f>ABS(SQRT(POWER(VLOOKUP(F24,BasicData!$A:$C,2, FALSE)+D24,2) + POWER(VLOOKUP(F24,BasicData!$A:$C,3, FALSE)+E24,2)))</f>
        <v>1.6039168927088323</v>
      </c>
      <c r="I24" t="b">
        <f t="shared" si="0"/>
        <v>1</v>
      </c>
    </row>
    <row r="25" spans="1:9" x14ac:dyDescent="0.2">
      <c r="A25" t="s">
        <v>6</v>
      </c>
      <c r="B25" t="s">
        <v>5</v>
      </c>
      <c r="C25" t="s">
        <v>23</v>
      </c>
      <c r="D25">
        <v>0.71737165998411201</v>
      </c>
      <c r="E25">
        <v>0.39675222667725801</v>
      </c>
      <c r="F25" t="s">
        <v>23</v>
      </c>
      <c r="H25">
        <f>ABS(SQRT(POWER(VLOOKUP(F25,BasicData!$A:$C,2, FALSE)+D25,2) + POWER(VLOOKUP(F25,BasicData!$A:$C,3, FALSE)+E25,2)))</f>
        <v>1.6579448386197395</v>
      </c>
      <c r="I25" t="b">
        <f t="shared" si="0"/>
        <v>1</v>
      </c>
    </row>
    <row r="26" spans="1:9" x14ac:dyDescent="0.2">
      <c r="A26" t="s">
        <v>8</v>
      </c>
      <c r="B26" t="s">
        <v>1</v>
      </c>
      <c r="C26" t="s">
        <v>9</v>
      </c>
      <c r="D26">
        <v>0</v>
      </c>
      <c r="E26">
        <v>0</v>
      </c>
      <c r="F26" t="s">
        <v>23</v>
      </c>
      <c r="H26">
        <f>ABS(SQRT(POWER(VLOOKUP(F26,BasicData!$A:$C,2, FALSE)+D26,2) + POWER(VLOOKUP(F26,BasicData!$A:$C,3, FALSE)+E26,2)))</f>
        <v>0.83852549156242118</v>
      </c>
      <c r="I26" t="b">
        <f t="shared" si="0"/>
        <v>0</v>
      </c>
    </row>
    <row r="27" spans="1:9" x14ac:dyDescent="0.2">
      <c r="A27" t="s">
        <v>8</v>
      </c>
      <c r="B27" t="s">
        <v>3</v>
      </c>
      <c r="C27" t="s">
        <v>23</v>
      </c>
      <c r="D27">
        <v>0.69979376638902202</v>
      </c>
      <c r="E27">
        <v>0.28611361863791601</v>
      </c>
      <c r="F27" t="s">
        <v>23</v>
      </c>
      <c r="H27">
        <f>ABS(SQRT(POWER(VLOOKUP(F27,BasicData!$A:$C,2, FALSE)+D27,2) + POWER(VLOOKUP(F27,BasicData!$A:$C,3, FALSE)+E27,2)))</f>
        <v>1.5934155709697915</v>
      </c>
      <c r="I27" t="b">
        <f t="shared" si="0"/>
        <v>1</v>
      </c>
    </row>
    <row r="28" spans="1:9" x14ac:dyDescent="0.2">
      <c r="A28" t="s">
        <v>8</v>
      </c>
      <c r="B28" t="s">
        <v>5</v>
      </c>
      <c r="C28" t="s">
        <v>23</v>
      </c>
      <c r="D28">
        <v>0.64358407118305805</v>
      </c>
      <c r="E28">
        <v>0.256583537247416</v>
      </c>
      <c r="F28" t="s">
        <v>23</v>
      </c>
      <c r="H28">
        <f>ABS(SQRT(POWER(VLOOKUP(F28,BasicData!$A:$C,2, FALSE)+D28,2) + POWER(VLOOKUP(F28,BasicData!$A:$C,3, FALSE)+E28,2)))</f>
        <v>1.5300242899957845</v>
      </c>
      <c r="I28" t="b">
        <f t="shared" si="0"/>
        <v>1</v>
      </c>
    </row>
    <row r="29" spans="1:9" x14ac:dyDescent="0.2">
      <c r="A29" t="s">
        <v>0</v>
      </c>
      <c r="B29" t="s">
        <v>1</v>
      </c>
      <c r="C29" t="s">
        <v>23</v>
      </c>
      <c r="D29">
        <v>0.87646258953206901</v>
      </c>
      <c r="E29">
        <v>0.25242856706891698</v>
      </c>
      <c r="F29" t="s">
        <v>7</v>
      </c>
      <c r="H29">
        <f>ABS(SQRT(POWER(VLOOKUP(F29,BasicData!$A:$C,2, FALSE)+D29,2) + POWER(VLOOKUP(F29,BasicData!$A:$C,3, FALSE)+E29,2)))</f>
        <v>2.5792319538035562</v>
      </c>
      <c r="I29" t="b">
        <f t="shared" si="0"/>
        <v>0</v>
      </c>
    </row>
    <row r="30" spans="1:9" x14ac:dyDescent="0.2">
      <c r="A30" t="s">
        <v>0</v>
      </c>
      <c r="B30" t="s">
        <v>3</v>
      </c>
      <c r="C30" t="s">
        <v>4</v>
      </c>
      <c r="D30">
        <v>1.3784217910593599</v>
      </c>
      <c r="E30">
        <v>0.283557819876811</v>
      </c>
      <c r="F30" t="s">
        <v>7</v>
      </c>
      <c r="H30">
        <f>ABS(SQRT(POWER(VLOOKUP(F30,BasicData!$A:$C,2, FALSE)+D30,2) + POWER(VLOOKUP(F30,BasicData!$A:$C,3, FALSE)+E30,2)))</f>
        <v>3.0583580193093614</v>
      </c>
      <c r="I30" t="b">
        <f t="shared" si="0"/>
        <v>0</v>
      </c>
    </row>
    <row r="31" spans="1:9" x14ac:dyDescent="0.2">
      <c r="A31" t="s">
        <v>0</v>
      </c>
      <c r="B31" t="s">
        <v>5</v>
      </c>
      <c r="C31" t="s">
        <v>4</v>
      </c>
      <c r="D31">
        <v>1.2772517194337001</v>
      </c>
      <c r="E31">
        <v>0.24659183216743699</v>
      </c>
      <c r="F31" t="s">
        <v>7</v>
      </c>
      <c r="H31">
        <f>ABS(SQRT(POWER(VLOOKUP(F31,BasicData!$A:$C,2, FALSE)+D31,2) + POWER(VLOOKUP(F31,BasicData!$A:$C,3, FALSE)+E31,2)))</f>
        <v>2.9506477921026582</v>
      </c>
      <c r="I31" t="b">
        <f t="shared" si="0"/>
        <v>0</v>
      </c>
    </row>
    <row r="32" spans="1:9" x14ac:dyDescent="0.2">
      <c r="A32" t="s">
        <v>6</v>
      </c>
      <c r="B32" t="s">
        <v>1</v>
      </c>
      <c r="C32" t="s">
        <v>16</v>
      </c>
      <c r="D32">
        <v>0.89138947340218</v>
      </c>
      <c r="E32">
        <v>0.64907805613345704</v>
      </c>
      <c r="F32" t="s">
        <v>7</v>
      </c>
      <c r="H32">
        <f>ABS(SQRT(POWER(VLOOKUP(F32,BasicData!$A:$C,2, FALSE)+D32,2) + POWER(VLOOKUP(F32,BasicData!$A:$C,3, FALSE)+E32,2)))</f>
        <v>2.7705889302913427</v>
      </c>
      <c r="I32" t="b">
        <f t="shared" si="0"/>
        <v>0</v>
      </c>
    </row>
    <row r="33" spans="1:9" x14ac:dyDescent="0.2">
      <c r="A33" t="s">
        <v>6</v>
      </c>
      <c r="B33" t="s">
        <v>3</v>
      </c>
      <c r="C33" t="s">
        <v>7</v>
      </c>
      <c r="D33">
        <v>1.45259692167544</v>
      </c>
      <c r="E33">
        <v>0.57947093076622902</v>
      </c>
      <c r="F33" t="s">
        <v>7</v>
      </c>
      <c r="H33">
        <f>ABS(SQRT(POWER(VLOOKUP(F33,BasicData!$A:$C,2, FALSE)+D33,2) + POWER(VLOOKUP(F33,BasicData!$A:$C,3, FALSE)+E33,2)))</f>
        <v>3.2381046211695672</v>
      </c>
      <c r="I33" t="b">
        <f t="shared" si="0"/>
        <v>1</v>
      </c>
    </row>
    <row r="34" spans="1:9" x14ac:dyDescent="0.2">
      <c r="A34" t="s">
        <v>6</v>
      </c>
      <c r="B34" t="s">
        <v>5</v>
      </c>
      <c r="C34" t="s">
        <v>7</v>
      </c>
      <c r="D34">
        <v>1.42649424966273</v>
      </c>
      <c r="E34">
        <v>0.62297538412074605</v>
      </c>
      <c r="F34" t="s">
        <v>7</v>
      </c>
      <c r="H34">
        <f>ABS(SQRT(POWER(VLOOKUP(F34,BasicData!$A:$C,2, FALSE)+D34,2) + POWER(VLOOKUP(F34,BasicData!$A:$C,3, FALSE)+E34,2)))</f>
        <v>3.2325578105751696</v>
      </c>
      <c r="I34" t="b">
        <f t="shared" si="0"/>
        <v>1</v>
      </c>
    </row>
    <row r="35" spans="1:9" x14ac:dyDescent="0.2">
      <c r="A35" t="s">
        <v>8</v>
      </c>
      <c r="B35" t="s">
        <v>1</v>
      </c>
      <c r="C35" t="s">
        <v>9</v>
      </c>
      <c r="D35">
        <v>0</v>
      </c>
      <c r="E35">
        <v>0</v>
      </c>
      <c r="F35" t="s">
        <v>7</v>
      </c>
      <c r="H35">
        <f>ABS(SQRT(POWER(VLOOKUP(F35,BasicData!$A:$C,2, FALSE)+D35,2) + POWER(VLOOKUP(F35,BasicData!$A:$C,3, FALSE)+E35,2)))</f>
        <v>1.6770509831248424</v>
      </c>
      <c r="I35" t="b">
        <f t="shared" si="0"/>
        <v>0</v>
      </c>
    </row>
    <row r="36" spans="1:9" x14ac:dyDescent="0.2">
      <c r="A36" t="s">
        <v>8</v>
      </c>
      <c r="B36" t="s">
        <v>3</v>
      </c>
      <c r="C36" t="s">
        <v>9</v>
      </c>
      <c r="D36">
        <v>0</v>
      </c>
      <c r="E36">
        <v>0</v>
      </c>
      <c r="F36" t="s">
        <v>7</v>
      </c>
      <c r="H36">
        <f>ABS(SQRT(POWER(VLOOKUP(F36,BasicData!$A:$C,2, FALSE)+D36,2) + POWER(VLOOKUP(F36,BasicData!$A:$C,3, FALSE)+E36,2)))</f>
        <v>1.6770509831248424</v>
      </c>
      <c r="I36" t="b">
        <f t="shared" si="0"/>
        <v>0</v>
      </c>
    </row>
    <row r="37" spans="1:9" x14ac:dyDescent="0.2">
      <c r="A37" t="s">
        <v>8</v>
      </c>
      <c r="B37" t="s">
        <v>5</v>
      </c>
      <c r="C37" t="s">
        <v>4</v>
      </c>
      <c r="D37">
        <v>1.4028500352654401</v>
      </c>
      <c r="E37">
        <v>0.43337444136331799</v>
      </c>
      <c r="F37" t="s">
        <v>7</v>
      </c>
      <c r="H37">
        <f>ABS(SQRT(POWER(VLOOKUP(F37,BasicData!$A:$C,2, FALSE)+D37,2) + POWER(VLOOKUP(F37,BasicData!$A:$C,3, FALSE)+E37,2)))</f>
        <v>3.1347908057336955</v>
      </c>
      <c r="I37" t="b">
        <f t="shared" si="0"/>
        <v>0</v>
      </c>
    </row>
    <row r="38" spans="1:9" x14ac:dyDescent="0.2">
      <c r="A38" t="s">
        <v>0</v>
      </c>
      <c r="B38" t="s">
        <v>1</v>
      </c>
      <c r="C38" t="s">
        <v>7</v>
      </c>
      <c r="D38">
        <v>2.68001367408942</v>
      </c>
      <c r="E38">
        <v>1.55012929349799</v>
      </c>
      <c r="F38" t="s">
        <v>7</v>
      </c>
      <c r="H38">
        <f>ABS(SQRT(POWER(VLOOKUP(F38,BasicData!$A:$C,2, FALSE)+D38,2) + POWER(VLOOKUP(F38,BasicData!$A:$C,3, FALSE)+E38,2)))</f>
        <v>4.771070014407889</v>
      </c>
      <c r="I38" t="b">
        <f t="shared" ref="I38:I46" si="1">C38=F38</f>
        <v>1</v>
      </c>
    </row>
    <row r="39" spans="1:9" x14ac:dyDescent="0.2">
      <c r="A39" t="s">
        <v>0</v>
      </c>
      <c r="B39" t="s">
        <v>3</v>
      </c>
      <c r="C39" t="s">
        <v>4</v>
      </c>
      <c r="D39">
        <v>1.3920408391628101</v>
      </c>
      <c r="E39">
        <v>0.25826530197039699</v>
      </c>
      <c r="F39" t="s">
        <v>7</v>
      </c>
      <c r="H39">
        <f>ABS(SQRT(POWER(VLOOKUP(F39,BasicData!$A:$C,2, FALSE)+D39,2) + POWER(VLOOKUP(F39,BasicData!$A:$C,3, FALSE)+E39,2)))</f>
        <v>3.0627600517414004</v>
      </c>
      <c r="I39" t="b">
        <f t="shared" si="1"/>
        <v>0</v>
      </c>
    </row>
    <row r="40" spans="1:9" x14ac:dyDescent="0.2">
      <c r="A40" t="s">
        <v>0</v>
      </c>
      <c r="B40" t="s">
        <v>5</v>
      </c>
      <c r="C40" t="s">
        <v>4</v>
      </c>
      <c r="D40">
        <v>1.34729253825146</v>
      </c>
      <c r="E40">
        <v>0.29523128967977103</v>
      </c>
      <c r="F40" t="s">
        <v>7</v>
      </c>
      <c r="H40">
        <f>ABS(SQRT(POWER(VLOOKUP(F40,BasicData!$A:$C,2, FALSE)+D40,2) + POWER(VLOOKUP(F40,BasicData!$A:$C,3, FALSE)+E40,2)))</f>
        <v>3.0330814771957706</v>
      </c>
      <c r="I40" t="b">
        <f t="shared" si="1"/>
        <v>0</v>
      </c>
    </row>
    <row r="41" spans="1:9" x14ac:dyDescent="0.2">
      <c r="A41" t="s">
        <v>6</v>
      </c>
      <c r="B41" t="s">
        <v>1</v>
      </c>
      <c r="C41" t="s">
        <v>24</v>
      </c>
      <c r="D41">
        <v>2.90782088638404</v>
      </c>
      <c r="E41">
        <v>-2.2526689826128199</v>
      </c>
      <c r="F41" t="s">
        <v>7</v>
      </c>
      <c r="H41">
        <f>ABS(SQRT(POWER(VLOOKUP(F41,BasicData!$A:$C,2, FALSE)+D41,2) + POWER(VLOOKUP(F41,BasicData!$A:$C,3, FALSE)+E41,2)))</f>
        <v>4.6569194794144799</v>
      </c>
      <c r="I41" t="b">
        <f t="shared" si="1"/>
        <v>0</v>
      </c>
    </row>
    <row r="42" spans="1:9" x14ac:dyDescent="0.2">
      <c r="A42" t="s">
        <v>6</v>
      </c>
      <c r="B42" t="s">
        <v>3</v>
      </c>
      <c r="C42" t="s">
        <v>7</v>
      </c>
      <c r="D42">
        <v>1.46782348034953</v>
      </c>
      <c r="E42">
        <v>0.63602672012710104</v>
      </c>
      <c r="F42" t="s">
        <v>7</v>
      </c>
      <c r="H42">
        <f>ABS(SQRT(POWER(VLOOKUP(F42,BasicData!$A:$C,2, FALSE)+D42,2) + POWER(VLOOKUP(F42,BasicData!$A:$C,3, FALSE)+E42,2)))</f>
        <v>3.2755222910889015</v>
      </c>
      <c r="I42" t="b">
        <f t="shared" si="1"/>
        <v>1</v>
      </c>
    </row>
    <row r="43" spans="1:9" x14ac:dyDescent="0.2">
      <c r="A43" t="s">
        <v>6</v>
      </c>
      <c r="B43" t="s">
        <v>5</v>
      </c>
      <c r="C43" t="s">
        <v>7</v>
      </c>
      <c r="D43">
        <v>1.3699384603018601</v>
      </c>
      <c r="E43">
        <v>0.59687271210803605</v>
      </c>
      <c r="F43" t="s">
        <v>7</v>
      </c>
      <c r="H43">
        <f>ABS(SQRT(POWER(VLOOKUP(F43,BasicData!$A:$C,2, FALSE)+D43,2) + POWER(VLOOKUP(F43,BasicData!$A:$C,3, FALSE)+E43,2)))</f>
        <v>3.1702701570277996</v>
      </c>
      <c r="I43" t="b">
        <f t="shared" si="1"/>
        <v>1</v>
      </c>
    </row>
    <row r="44" spans="1:9" x14ac:dyDescent="0.2">
      <c r="A44" t="s">
        <v>8</v>
      </c>
      <c r="B44" t="s">
        <v>1</v>
      </c>
      <c r="C44" t="s">
        <v>9</v>
      </c>
      <c r="D44">
        <v>0</v>
      </c>
      <c r="E44">
        <v>0</v>
      </c>
      <c r="F44" t="s">
        <v>7</v>
      </c>
      <c r="H44">
        <f>ABS(SQRT(POWER(VLOOKUP(F44,BasicData!$A:$C,2, FALSE)+D44,2) + POWER(VLOOKUP(F44,BasicData!$A:$C,3, FALSE)+E44,2)))</f>
        <v>1.6770509831248424</v>
      </c>
      <c r="I44" t="b">
        <f t="shared" si="1"/>
        <v>0</v>
      </c>
    </row>
    <row r="45" spans="1:9" x14ac:dyDescent="0.2">
      <c r="A45" t="s">
        <v>8</v>
      </c>
      <c r="B45" t="s">
        <v>3</v>
      </c>
      <c r="C45" t="s">
        <v>9</v>
      </c>
      <c r="D45">
        <v>0</v>
      </c>
      <c r="E45">
        <v>0</v>
      </c>
      <c r="F45" t="s">
        <v>7</v>
      </c>
      <c r="H45">
        <f>ABS(SQRT(POWER(VLOOKUP(F45,BasicData!$A:$C,2, FALSE)+D45,2) + POWER(VLOOKUP(F45,BasicData!$A:$C,3, FALSE)+E45,2)))</f>
        <v>1.6770509831248424</v>
      </c>
      <c r="I45" t="b">
        <f t="shared" si="1"/>
        <v>0</v>
      </c>
    </row>
    <row r="46" spans="1:9" x14ac:dyDescent="0.2">
      <c r="A46" t="s">
        <v>8</v>
      </c>
      <c r="B46" t="s">
        <v>5</v>
      </c>
      <c r="C46" t="s">
        <v>4</v>
      </c>
      <c r="D46">
        <v>1.41103633776912</v>
      </c>
      <c r="E46">
        <v>0.52317834416629505</v>
      </c>
      <c r="F46" t="s">
        <v>7</v>
      </c>
      <c r="H46">
        <f>ABS(SQRT(POWER(VLOOKUP(F46,BasicData!$A:$C,2, FALSE)+D46,2) + POWER(VLOOKUP(F46,BasicData!$A:$C,3, FALSE)+E46,2)))</f>
        <v>3.1772811735611755</v>
      </c>
      <c r="I46" t="b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BasicData</vt:lpstr>
      <vt:lpstr>Summery</vt:lpstr>
      <vt:lpstr>IphoneData</vt:lpstr>
      <vt:lpstr>SnapData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Bruggisser</dc:creator>
  <cp:lastModifiedBy>Florian Bruggisser</cp:lastModifiedBy>
  <dcterms:created xsi:type="dcterms:W3CDTF">2016-05-26T13:40:57Z</dcterms:created>
  <dcterms:modified xsi:type="dcterms:W3CDTF">2016-05-27T08:38:28Z</dcterms:modified>
</cp:coreProperties>
</file>