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9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F2" i="11" s="1"/>
  <c r="H2" i="11" s="1"/>
  <c r="C2" i="11"/>
  <c r="D2" i="11"/>
  <c r="E2" i="11"/>
  <c r="B3" i="11"/>
  <c r="C3" i="11"/>
  <c r="D3" i="11"/>
  <c r="E3" i="11"/>
  <c r="B4" i="11"/>
  <c r="C4" i="11"/>
  <c r="D4" i="11"/>
  <c r="E4" i="11"/>
  <c r="B19" i="11"/>
  <c r="F19" i="11" s="1"/>
  <c r="H19" i="11" s="1"/>
  <c r="C19" i="11"/>
  <c r="D19" i="11"/>
  <c r="E19" i="11"/>
  <c r="B40" i="11"/>
  <c r="F40" i="11" s="1"/>
  <c r="H40" i="11" s="1"/>
  <c r="C40" i="11"/>
  <c r="D40" i="11"/>
  <c r="E40" i="11"/>
  <c r="B30" i="11"/>
  <c r="C30" i="11"/>
  <c r="D30" i="11"/>
  <c r="E30" i="11"/>
  <c r="B7" i="11"/>
  <c r="C7" i="11"/>
  <c r="D7" i="11"/>
  <c r="E7" i="11"/>
  <c r="B8" i="11"/>
  <c r="F8" i="11" s="1"/>
  <c r="H8" i="11" s="1"/>
  <c r="C8" i="11"/>
  <c r="D8" i="11"/>
  <c r="E8" i="11"/>
  <c r="B9" i="11"/>
  <c r="C9" i="11"/>
  <c r="D9" i="11"/>
  <c r="E9" i="11"/>
  <c r="B13" i="11"/>
  <c r="C13" i="11"/>
  <c r="D13" i="11"/>
  <c r="E13" i="11"/>
  <c r="B5" i="11"/>
  <c r="C5" i="11"/>
  <c r="D5" i="11"/>
  <c r="E5" i="11"/>
  <c r="B20" i="11"/>
  <c r="F20" i="11" s="1"/>
  <c r="H20" i="11" s="1"/>
  <c r="C20" i="11"/>
  <c r="D20" i="11"/>
  <c r="E20" i="11"/>
  <c r="B21" i="11"/>
  <c r="F21" i="11" s="1"/>
  <c r="H21" i="11" s="1"/>
  <c r="C21" i="11"/>
  <c r="D21" i="11"/>
  <c r="E21" i="11"/>
  <c r="B14" i="11"/>
  <c r="C14" i="11"/>
  <c r="D14" i="11"/>
  <c r="E14" i="11"/>
  <c r="B22" i="11"/>
  <c r="C22" i="11"/>
  <c r="D22" i="11"/>
  <c r="E22" i="11"/>
  <c r="B15" i="11"/>
  <c r="F15" i="11" s="1"/>
  <c r="H15" i="11" s="1"/>
  <c r="C15" i="11"/>
  <c r="D15" i="11"/>
  <c r="E15" i="11"/>
  <c r="B31" i="11"/>
  <c r="C31" i="11"/>
  <c r="D31" i="11"/>
  <c r="E31" i="11"/>
  <c r="B41" i="11"/>
  <c r="C41" i="11"/>
  <c r="D41" i="11"/>
  <c r="E41" i="11"/>
  <c r="B43" i="11"/>
  <c r="C43" i="11"/>
  <c r="D43" i="11"/>
  <c r="E43" i="11"/>
  <c r="B23" i="11"/>
  <c r="F23" i="11" s="1"/>
  <c r="H23" i="11" s="1"/>
  <c r="C23" i="11"/>
  <c r="D23" i="11"/>
  <c r="E23" i="11"/>
  <c r="B49" i="11"/>
  <c r="F49" i="11" s="1"/>
  <c r="H49" i="11" s="1"/>
  <c r="C49" i="11"/>
  <c r="D49" i="11"/>
  <c r="E49" i="11"/>
  <c r="B50" i="11"/>
  <c r="C50" i="11"/>
  <c r="D50" i="11"/>
  <c r="E50" i="11"/>
  <c r="B51" i="11"/>
  <c r="C51" i="11"/>
  <c r="D51" i="11"/>
  <c r="E51" i="11"/>
  <c r="B52" i="11"/>
  <c r="F52" i="11" s="1"/>
  <c r="H52" i="11" s="1"/>
  <c r="C52" i="11"/>
  <c r="D52" i="11"/>
  <c r="E52" i="11"/>
  <c r="B24" i="11"/>
  <c r="C24" i="11"/>
  <c r="D24" i="11"/>
  <c r="E24" i="11"/>
  <c r="B10" i="11"/>
  <c r="C10" i="11"/>
  <c r="D10" i="11"/>
  <c r="E10" i="11"/>
  <c r="B53" i="11"/>
  <c r="C53" i="11"/>
  <c r="D53" i="11"/>
  <c r="E53" i="11"/>
  <c r="B54" i="11"/>
  <c r="F54" i="11" s="1"/>
  <c r="H54" i="11" s="1"/>
  <c r="C54" i="11"/>
  <c r="D54" i="11"/>
  <c r="E54" i="11"/>
  <c r="B55" i="11"/>
  <c r="F55" i="11" s="1"/>
  <c r="H55" i="11" s="1"/>
  <c r="C55" i="11"/>
  <c r="D55" i="11"/>
  <c r="E55" i="11"/>
  <c r="B56" i="11"/>
  <c r="C56" i="11"/>
  <c r="D56" i="11"/>
  <c r="E56" i="11"/>
  <c r="B57" i="11"/>
  <c r="C57" i="11"/>
  <c r="D57" i="11"/>
  <c r="E57" i="11"/>
  <c r="B58" i="11"/>
  <c r="F58" i="11" s="1"/>
  <c r="H58" i="11" s="1"/>
  <c r="C58" i="11"/>
  <c r="D58" i="11"/>
  <c r="E58" i="11"/>
  <c r="B59" i="11"/>
  <c r="C59" i="11"/>
  <c r="D59" i="11"/>
  <c r="E59" i="11"/>
  <c r="B60" i="11"/>
  <c r="C60" i="11"/>
  <c r="D60" i="11"/>
  <c r="E60" i="11"/>
  <c r="B61" i="11"/>
  <c r="C61" i="11"/>
  <c r="D61" i="11"/>
  <c r="E61" i="11"/>
  <c r="B62" i="11"/>
  <c r="F62" i="11" s="1"/>
  <c r="H62" i="11" s="1"/>
  <c r="C62" i="11"/>
  <c r="D62" i="11"/>
  <c r="E62" i="11"/>
  <c r="B63" i="11"/>
  <c r="F63" i="11" s="1"/>
  <c r="H63" i="11" s="1"/>
  <c r="C63" i="11"/>
  <c r="D63" i="11"/>
  <c r="E63" i="11"/>
  <c r="B64" i="11"/>
  <c r="C64" i="11"/>
  <c r="D64" i="11"/>
  <c r="E64" i="11"/>
  <c r="B65" i="11"/>
  <c r="C65" i="11"/>
  <c r="D65" i="11"/>
  <c r="E65" i="11"/>
  <c r="B66" i="11"/>
  <c r="F66" i="11" s="1"/>
  <c r="H66" i="11" s="1"/>
  <c r="C66" i="11"/>
  <c r="D66" i="11"/>
  <c r="E66" i="11"/>
  <c r="B25" i="11"/>
  <c r="C25" i="11"/>
  <c r="D25" i="11"/>
  <c r="E25" i="11"/>
  <c r="B67" i="11"/>
  <c r="C67" i="11"/>
  <c r="D67" i="11"/>
  <c r="E67" i="11"/>
  <c r="B68" i="11"/>
  <c r="C68" i="11"/>
  <c r="D68" i="11"/>
  <c r="E68" i="11"/>
  <c r="B69" i="11"/>
  <c r="F69" i="11" s="1"/>
  <c r="H69" i="11" s="1"/>
  <c r="C69" i="11"/>
  <c r="D69" i="11"/>
  <c r="E69" i="11"/>
  <c r="B70" i="11"/>
  <c r="F70" i="11" s="1"/>
  <c r="H70" i="11" s="1"/>
  <c r="C70" i="11"/>
  <c r="D70" i="11"/>
  <c r="E70" i="11"/>
  <c r="B26" i="11"/>
  <c r="C26" i="11"/>
  <c r="D26" i="11"/>
  <c r="E26" i="11"/>
  <c r="B6" i="11"/>
  <c r="C6" i="11"/>
  <c r="D6" i="11"/>
  <c r="E6" i="11"/>
  <c r="B27" i="11"/>
  <c r="F27" i="11" s="1"/>
  <c r="H27" i="11" s="1"/>
  <c r="C27" i="11"/>
  <c r="D27" i="11"/>
  <c r="E27" i="11"/>
  <c r="B71" i="11"/>
  <c r="C71" i="11"/>
  <c r="D71" i="11"/>
  <c r="E71" i="11"/>
  <c r="B32" i="11"/>
  <c r="C32" i="11"/>
  <c r="D32" i="11"/>
  <c r="E32" i="11"/>
  <c r="B72" i="11"/>
  <c r="C72" i="11"/>
  <c r="D72" i="11"/>
  <c r="E72" i="11"/>
  <c r="B73" i="11"/>
  <c r="F73" i="11" s="1"/>
  <c r="H73" i="11" s="1"/>
  <c r="C73" i="11"/>
  <c r="D73" i="11"/>
  <c r="E73" i="11"/>
  <c r="B74" i="11"/>
  <c r="F74" i="11" s="1"/>
  <c r="H74" i="11" s="1"/>
  <c r="C74" i="11"/>
  <c r="D74" i="11"/>
  <c r="E74" i="11"/>
  <c r="B75" i="11"/>
  <c r="C75" i="11"/>
  <c r="D75" i="11"/>
  <c r="E75" i="11"/>
  <c r="B76" i="11"/>
  <c r="C76" i="11"/>
  <c r="D76" i="11"/>
  <c r="E76" i="11"/>
  <c r="B77" i="11"/>
  <c r="F77" i="11" s="1"/>
  <c r="H77" i="11" s="1"/>
  <c r="C77" i="11"/>
  <c r="D77" i="11"/>
  <c r="E77" i="11"/>
  <c r="B78" i="11"/>
  <c r="C78" i="11"/>
  <c r="D78" i="11"/>
  <c r="E78" i="11"/>
  <c r="B33" i="11"/>
  <c r="C33" i="11"/>
  <c r="D33" i="11"/>
  <c r="E33" i="11"/>
  <c r="B79" i="11"/>
  <c r="C79" i="11"/>
  <c r="D79" i="11"/>
  <c r="E79" i="11"/>
  <c r="B44" i="11"/>
  <c r="F44" i="11" s="1"/>
  <c r="H44" i="11" s="1"/>
  <c r="C44" i="11"/>
  <c r="D44" i="11"/>
  <c r="E44" i="11"/>
  <c r="B80" i="11"/>
  <c r="F80" i="11" s="1"/>
  <c r="H80" i="11" s="1"/>
  <c r="C80" i="11"/>
  <c r="D80" i="11"/>
  <c r="E80" i="11"/>
  <c r="B81" i="11"/>
  <c r="C81" i="11"/>
  <c r="D81" i="11"/>
  <c r="E81" i="11"/>
  <c r="B82" i="11"/>
  <c r="C82" i="11"/>
  <c r="D82" i="11"/>
  <c r="E82" i="11"/>
  <c r="B34" i="11"/>
  <c r="F34" i="11" s="1"/>
  <c r="H34" i="11" s="1"/>
  <c r="C34" i="11"/>
  <c r="D34" i="11"/>
  <c r="E34" i="11"/>
  <c r="B83" i="11"/>
  <c r="C83" i="11"/>
  <c r="D83" i="11"/>
  <c r="E83" i="11"/>
  <c r="B84" i="11"/>
  <c r="C84" i="11"/>
  <c r="D84" i="11"/>
  <c r="E84" i="11"/>
  <c r="B16" i="11"/>
  <c r="C16" i="11"/>
  <c r="D16" i="11"/>
  <c r="E16" i="11"/>
  <c r="B85" i="11"/>
  <c r="F85" i="11" s="1"/>
  <c r="H85" i="11" s="1"/>
  <c r="C85" i="11"/>
  <c r="D85" i="11"/>
  <c r="E85" i="11"/>
  <c r="B86" i="11"/>
  <c r="F86" i="11" s="1"/>
  <c r="H86" i="11" s="1"/>
  <c r="C86" i="11"/>
  <c r="D86" i="11"/>
  <c r="E86" i="11"/>
  <c r="B45" i="11"/>
  <c r="C45" i="11"/>
  <c r="D45" i="11"/>
  <c r="E45" i="11"/>
  <c r="B17" i="11"/>
  <c r="C17" i="11"/>
  <c r="D17" i="11"/>
  <c r="E17" i="11"/>
  <c r="B87" i="11"/>
  <c r="F87" i="11" s="1"/>
  <c r="H87" i="11" s="1"/>
  <c r="C87" i="11"/>
  <c r="D87" i="11"/>
  <c r="E87" i="11"/>
  <c r="B88" i="11"/>
  <c r="C88" i="11"/>
  <c r="D88" i="11"/>
  <c r="E88" i="11"/>
  <c r="B89" i="11"/>
  <c r="C89" i="11"/>
  <c r="D89" i="11"/>
  <c r="E89" i="11"/>
  <c r="B90" i="11"/>
  <c r="C90" i="11"/>
  <c r="D90" i="11"/>
  <c r="E90" i="11"/>
  <c r="B35" i="11"/>
  <c r="F35" i="11" s="1"/>
  <c r="H35" i="11" s="1"/>
  <c r="C35" i="11"/>
  <c r="D35" i="11"/>
  <c r="E35" i="11"/>
  <c r="B91" i="11"/>
  <c r="F91" i="11" s="1"/>
  <c r="H91" i="11" s="1"/>
  <c r="C91" i="11"/>
  <c r="D91" i="11"/>
  <c r="E91" i="11"/>
  <c r="B92" i="11"/>
  <c r="C92" i="11"/>
  <c r="D92" i="11"/>
  <c r="E92" i="11"/>
  <c r="B36" i="11"/>
  <c r="C36" i="11"/>
  <c r="D36" i="11"/>
  <c r="E36" i="11"/>
  <c r="B93" i="11"/>
  <c r="F93" i="11" s="1"/>
  <c r="H93" i="11" s="1"/>
  <c r="C93" i="11"/>
  <c r="D93" i="11"/>
  <c r="E93" i="11"/>
  <c r="B42" i="11"/>
  <c r="C42" i="11"/>
  <c r="D42" i="11"/>
  <c r="E42" i="11"/>
  <c r="B94" i="11"/>
  <c r="C94" i="11"/>
  <c r="D94" i="11"/>
  <c r="E94" i="11"/>
  <c r="B95" i="11"/>
  <c r="C95" i="11"/>
  <c r="D95" i="11"/>
  <c r="E95" i="11"/>
  <c r="B96" i="11"/>
  <c r="F96" i="11" s="1"/>
  <c r="H96" i="11" s="1"/>
  <c r="C96" i="11"/>
  <c r="D96" i="11"/>
  <c r="E96" i="11"/>
  <c r="B97" i="11"/>
  <c r="F97" i="11" s="1"/>
  <c r="H97" i="11" s="1"/>
  <c r="C97" i="11"/>
  <c r="D97" i="11"/>
  <c r="E97" i="11"/>
  <c r="B98" i="11"/>
  <c r="C98" i="11"/>
  <c r="D98" i="11"/>
  <c r="E98" i="11"/>
  <c r="B99" i="11"/>
  <c r="C99" i="11"/>
  <c r="D99" i="11"/>
  <c r="E99" i="11"/>
  <c r="B100" i="11"/>
  <c r="F100" i="11" s="1"/>
  <c r="H100" i="11" s="1"/>
  <c r="C100" i="11"/>
  <c r="D100" i="11"/>
  <c r="E100" i="11"/>
  <c r="B101" i="11"/>
  <c r="C101" i="11"/>
  <c r="D101" i="11"/>
  <c r="E101" i="11"/>
  <c r="B102" i="11"/>
  <c r="C102" i="11"/>
  <c r="D102" i="11"/>
  <c r="E102" i="11"/>
  <c r="B103" i="11"/>
  <c r="C103" i="11"/>
  <c r="D103" i="11"/>
  <c r="E103" i="11"/>
  <c r="B104" i="11"/>
  <c r="F104" i="11" s="1"/>
  <c r="H104" i="11" s="1"/>
  <c r="C104" i="11"/>
  <c r="D104" i="11"/>
  <c r="E104" i="11"/>
  <c r="B105" i="11"/>
  <c r="F105" i="11" s="1"/>
  <c r="H105" i="11" s="1"/>
  <c r="C105" i="11"/>
  <c r="D105" i="11"/>
  <c r="E105" i="11"/>
  <c r="B106" i="11"/>
  <c r="C106" i="11"/>
  <c r="D106" i="11"/>
  <c r="E106" i="11"/>
  <c r="B107" i="11"/>
  <c r="C107" i="11"/>
  <c r="D107" i="11"/>
  <c r="E107" i="11"/>
  <c r="B108" i="11"/>
  <c r="F108" i="11" s="1"/>
  <c r="H108" i="11" s="1"/>
  <c r="C108" i="11"/>
  <c r="D108" i="11"/>
  <c r="E108" i="11"/>
  <c r="B109" i="11"/>
  <c r="F109" i="11" s="1"/>
  <c r="H109" i="11" s="1"/>
  <c r="C109" i="11"/>
  <c r="D109" i="11"/>
  <c r="E109" i="11"/>
  <c r="B110" i="11"/>
  <c r="C110" i="11"/>
  <c r="D110" i="11"/>
  <c r="E110" i="11"/>
  <c r="B11" i="11"/>
  <c r="C11" i="11"/>
  <c r="D11" i="11"/>
  <c r="E11" i="11"/>
  <c r="B111" i="11"/>
  <c r="F111" i="11" s="1"/>
  <c r="H111" i="11" s="1"/>
  <c r="C111" i="11"/>
  <c r="D111" i="11"/>
  <c r="E111" i="11"/>
  <c r="B112" i="11"/>
  <c r="F112" i="11" s="1"/>
  <c r="H112" i="11" s="1"/>
  <c r="C112" i="11"/>
  <c r="D112" i="11"/>
  <c r="E112" i="11"/>
  <c r="B46" i="11"/>
  <c r="C46" i="11"/>
  <c r="D46" i="11"/>
  <c r="E46" i="11"/>
  <c r="B113" i="11"/>
  <c r="C113" i="11"/>
  <c r="D113" i="11"/>
  <c r="E113" i="11"/>
  <c r="B114" i="11"/>
  <c r="F114" i="11" s="1"/>
  <c r="H114" i="11" s="1"/>
  <c r="C114" i="11"/>
  <c r="D114" i="11"/>
  <c r="E114" i="11"/>
  <c r="B115" i="11"/>
  <c r="F115" i="11" s="1"/>
  <c r="H115" i="11" s="1"/>
  <c r="C115" i="11"/>
  <c r="D115" i="11"/>
  <c r="E115" i="11"/>
  <c r="B116" i="11"/>
  <c r="C116" i="11"/>
  <c r="D116" i="11"/>
  <c r="E116" i="11"/>
  <c r="B117" i="11"/>
  <c r="C117" i="11"/>
  <c r="D117" i="11"/>
  <c r="E117" i="11"/>
  <c r="B118" i="11"/>
  <c r="F118" i="11" s="1"/>
  <c r="H118" i="11" s="1"/>
  <c r="C118" i="11"/>
  <c r="D118" i="11"/>
  <c r="E118" i="11"/>
  <c r="B119" i="11"/>
  <c r="F119" i="11" s="1"/>
  <c r="H119" i="11" s="1"/>
  <c r="C119" i="11"/>
  <c r="D119" i="11"/>
  <c r="E119" i="11"/>
  <c r="B120" i="11"/>
  <c r="C120" i="11"/>
  <c r="D120" i="11"/>
  <c r="E120" i="11"/>
  <c r="B121" i="11"/>
  <c r="C121" i="11"/>
  <c r="D121" i="11"/>
  <c r="E121" i="11"/>
  <c r="B122" i="11"/>
  <c r="F122" i="11" s="1"/>
  <c r="H122" i="11" s="1"/>
  <c r="C122" i="11"/>
  <c r="D122" i="11"/>
  <c r="E122" i="11"/>
  <c r="B123" i="11"/>
  <c r="F123" i="11" s="1"/>
  <c r="H123" i="11" s="1"/>
  <c r="C123" i="11"/>
  <c r="D123" i="11"/>
  <c r="E123" i="11"/>
  <c r="B47" i="11"/>
  <c r="C47" i="11"/>
  <c r="D47" i="11"/>
  <c r="E47" i="11"/>
  <c r="B124" i="11"/>
  <c r="C124" i="11"/>
  <c r="D124" i="11"/>
  <c r="E124" i="11"/>
  <c r="B125" i="11"/>
  <c r="F125" i="11" s="1"/>
  <c r="H125" i="11" s="1"/>
  <c r="C125" i="11"/>
  <c r="D125" i="11"/>
  <c r="E125" i="11"/>
  <c r="B126" i="11"/>
  <c r="F126" i="11" s="1"/>
  <c r="H126" i="11" s="1"/>
  <c r="C126" i="11"/>
  <c r="D126" i="11"/>
  <c r="E126" i="11"/>
  <c r="B18" i="11"/>
  <c r="C18" i="11"/>
  <c r="D18" i="11"/>
  <c r="E18" i="11"/>
  <c r="B127" i="11"/>
  <c r="C127" i="11"/>
  <c r="D127" i="11"/>
  <c r="E127" i="11"/>
  <c r="B128" i="11"/>
  <c r="F128" i="11" s="1"/>
  <c r="H128" i="11" s="1"/>
  <c r="C128" i="11"/>
  <c r="D128" i="11"/>
  <c r="E128" i="11"/>
  <c r="B129" i="11"/>
  <c r="F129" i="11" s="1"/>
  <c r="H129" i="11" s="1"/>
  <c r="C129" i="11"/>
  <c r="D129" i="11"/>
  <c r="E129" i="11"/>
  <c r="B130" i="11"/>
  <c r="C130" i="11"/>
  <c r="D130" i="11"/>
  <c r="E130" i="11"/>
  <c r="B131" i="11"/>
  <c r="C131" i="11"/>
  <c r="D131" i="11"/>
  <c r="E131" i="11"/>
  <c r="B132" i="11"/>
  <c r="F132" i="11" s="1"/>
  <c r="H132" i="11" s="1"/>
  <c r="C132" i="11"/>
  <c r="D132" i="11"/>
  <c r="E132" i="11"/>
  <c r="B37" i="11"/>
  <c r="C37" i="11"/>
  <c r="D37" i="11"/>
  <c r="E37" i="11"/>
  <c r="B133" i="11"/>
  <c r="C133" i="11"/>
  <c r="D133" i="11"/>
  <c r="E133" i="11"/>
  <c r="B28" i="11"/>
  <c r="C28" i="11"/>
  <c r="D28" i="11"/>
  <c r="E28" i="11"/>
  <c r="B134" i="11"/>
  <c r="F134" i="11" s="1"/>
  <c r="H134" i="11" s="1"/>
  <c r="C134" i="11"/>
  <c r="D134" i="11"/>
  <c r="E134" i="11"/>
  <c r="B135" i="11"/>
  <c r="C135" i="11"/>
  <c r="D135" i="11"/>
  <c r="E135" i="11"/>
  <c r="B136" i="11"/>
  <c r="C136" i="11"/>
  <c r="D136" i="11"/>
  <c r="E136" i="11"/>
  <c r="B48" i="11"/>
  <c r="C48" i="11"/>
  <c r="D48" i="11"/>
  <c r="E48" i="11"/>
  <c r="B137" i="11"/>
  <c r="F137" i="11" s="1"/>
  <c r="H137" i="11" s="1"/>
  <c r="C137" i="11"/>
  <c r="D137" i="11"/>
  <c r="E137" i="11"/>
  <c r="B138" i="11"/>
  <c r="C138" i="11"/>
  <c r="D138" i="11"/>
  <c r="E138" i="11"/>
  <c r="B139" i="11"/>
  <c r="C139" i="11"/>
  <c r="D139" i="11"/>
  <c r="E139" i="11"/>
  <c r="B140" i="11"/>
  <c r="C140" i="11"/>
  <c r="D140" i="11"/>
  <c r="E140" i="11"/>
  <c r="B141" i="11"/>
  <c r="F141" i="11" s="1"/>
  <c r="H141" i="11" s="1"/>
  <c r="C141" i="11"/>
  <c r="D141" i="11"/>
  <c r="E141" i="11"/>
  <c r="B38" i="11"/>
  <c r="C38" i="11"/>
  <c r="D38" i="11"/>
  <c r="E38" i="11"/>
  <c r="B142" i="11"/>
  <c r="C142" i="11"/>
  <c r="D142" i="11"/>
  <c r="E142" i="11"/>
  <c r="B143" i="11"/>
  <c r="C143" i="11"/>
  <c r="D143" i="11"/>
  <c r="E143" i="11"/>
  <c r="B144" i="11"/>
  <c r="F144" i="11" s="1"/>
  <c r="H144" i="11" s="1"/>
  <c r="C144" i="11"/>
  <c r="D144" i="11"/>
  <c r="E144" i="11"/>
  <c r="B145" i="11"/>
  <c r="C145" i="11"/>
  <c r="D145" i="11"/>
  <c r="E145" i="11"/>
  <c r="B29" i="11"/>
  <c r="C29" i="11"/>
  <c r="D29" i="11"/>
  <c r="E29" i="11"/>
  <c r="B39" i="11"/>
  <c r="C39" i="11"/>
  <c r="D39" i="11"/>
  <c r="E39" i="11"/>
  <c r="B146" i="11"/>
  <c r="F146" i="11" s="1"/>
  <c r="H146" i="11" s="1"/>
  <c r="C146" i="11"/>
  <c r="D146" i="11"/>
  <c r="E146" i="11"/>
  <c r="B147" i="11"/>
  <c r="C147" i="11"/>
  <c r="D147" i="11"/>
  <c r="E147" i="11"/>
  <c r="B148" i="11"/>
  <c r="C148" i="11"/>
  <c r="D148" i="11"/>
  <c r="E148" i="11"/>
  <c r="B149" i="11"/>
  <c r="C149" i="11"/>
  <c r="D149" i="11"/>
  <c r="E149" i="11"/>
  <c r="B150" i="11"/>
  <c r="F150" i="11" s="1"/>
  <c r="H150" i="11" s="1"/>
  <c r="C150" i="11"/>
  <c r="D150" i="11"/>
  <c r="E150" i="11"/>
  <c r="B2" i="13"/>
  <c r="C2" i="13"/>
  <c r="D2" i="13"/>
  <c r="E2" i="13"/>
  <c r="B27" i="13"/>
  <c r="C27" i="13"/>
  <c r="D27" i="13"/>
  <c r="E27" i="13"/>
  <c r="B28" i="13"/>
  <c r="F28" i="13" s="1"/>
  <c r="H28" i="13" s="1"/>
  <c r="C28" i="13"/>
  <c r="D28" i="13"/>
  <c r="E28" i="13"/>
  <c r="B13" i="13"/>
  <c r="C13" i="13"/>
  <c r="D13" i="13"/>
  <c r="E13" i="13"/>
  <c r="B14" i="13"/>
  <c r="C14" i="13"/>
  <c r="D14" i="13"/>
  <c r="E14" i="13"/>
  <c r="B43" i="13"/>
  <c r="C43" i="13"/>
  <c r="D43" i="13"/>
  <c r="E43" i="13"/>
  <c r="B3" i="13"/>
  <c r="F3" i="13" s="1"/>
  <c r="H3" i="13" s="1"/>
  <c r="C3" i="13"/>
  <c r="D3" i="13"/>
  <c r="E3" i="13"/>
  <c r="B15" i="13"/>
  <c r="C15" i="13"/>
  <c r="D15" i="13"/>
  <c r="E15" i="13"/>
  <c r="B44" i="13"/>
  <c r="C44" i="13"/>
  <c r="D44" i="13"/>
  <c r="E44" i="13"/>
  <c r="B16" i="13"/>
  <c r="C16" i="13"/>
  <c r="D16" i="13"/>
  <c r="E16" i="13"/>
  <c r="B17" i="13"/>
  <c r="F17" i="13" s="1"/>
  <c r="H17" i="13" s="1"/>
  <c r="C17" i="13"/>
  <c r="D17" i="13"/>
  <c r="E17" i="13"/>
  <c r="B18" i="13"/>
  <c r="C18" i="13"/>
  <c r="D18" i="13"/>
  <c r="E18" i="13"/>
  <c r="B5" i="13"/>
  <c r="C5" i="13"/>
  <c r="D5" i="13"/>
  <c r="E5" i="13"/>
  <c r="B6" i="13"/>
  <c r="C6" i="13"/>
  <c r="D6" i="13"/>
  <c r="E6" i="13"/>
  <c r="B7" i="13"/>
  <c r="F7" i="13" s="1"/>
  <c r="H7" i="13" s="1"/>
  <c r="C7" i="13"/>
  <c r="D7" i="13"/>
  <c r="E7" i="13"/>
  <c r="B29" i="13"/>
  <c r="C29" i="13"/>
  <c r="D29" i="13"/>
  <c r="E29" i="13"/>
  <c r="B19" i="13"/>
  <c r="C19" i="13"/>
  <c r="D19" i="13"/>
  <c r="E19" i="13"/>
  <c r="B8" i="13"/>
  <c r="C8" i="13"/>
  <c r="D8" i="13"/>
  <c r="E8" i="13"/>
  <c r="B37" i="13"/>
  <c r="F37" i="13" s="1"/>
  <c r="H37" i="13" s="1"/>
  <c r="C37" i="13"/>
  <c r="D37" i="13"/>
  <c r="E37" i="13"/>
  <c r="B4" i="13"/>
  <c r="C4" i="13"/>
  <c r="D4" i="13"/>
  <c r="E4" i="13"/>
  <c r="B54" i="13"/>
  <c r="C54" i="13"/>
  <c r="D54" i="13"/>
  <c r="E54" i="13"/>
  <c r="B20" i="13"/>
  <c r="C20" i="13"/>
  <c r="D20" i="13"/>
  <c r="E20" i="13"/>
  <c r="B9" i="13"/>
  <c r="F9" i="13" s="1"/>
  <c r="H9" i="13" s="1"/>
  <c r="C9" i="13"/>
  <c r="D9" i="13"/>
  <c r="E9" i="13"/>
  <c r="B61" i="13"/>
  <c r="C61" i="13"/>
  <c r="D61" i="13"/>
  <c r="E61" i="13"/>
  <c r="B62" i="13"/>
  <c r="C62" i="13"/>
  <c r="D62" i="13"/>
  <c r="E62" i="13"/>
  <c r="B63" i="13"/>
  <c r="C63" i="13"/>
  <c r="D63" i="13"/>
  <c r="E63" i="13"/>
  <c r="B64" i="13"/>
  <c r="F64" i="13" s="1"/>
  <c r="H64" i="13" s="1"/>
  <c r="C64" i="13"/>
  <c r="D64" i="13"/>
  <c r="E64" i="13"/>
  <c r="B65" i="13"/>
  <c r="C65" i="13"/>
  <c r="D65" i="13"/>
  <c r="E65" i="13"/>
  <c r="B66" i="13"/>
  <c r="C66" i="13"/>
  <c r="D66" i="13"/>
  <c r="E66" i="13"/>
  <c r="B67" i="13"/>
  <c r="C67" i="13"/>
  <c r="D67" i="13"/>
  <c r="E67" i="13"/>
  <c r="B68" i="13"/>
  <c r="F68" i="13" s="1"/>
  <c r="H68" i="13" s="1"/>
  <c r="C68" i="13"/>
  <c r="D68" i="13"/>
  <c r="E68" i="13"/>
  <c r="B21" i="13"/>
  <c r="C21" i="13"/>
  <c r="D21" i="13"/>
  <c r="E21" i="13"/>
  <c r="B69" i="13"/>
  <c r="C69" i="13"/>
  <c r="D69" i="13"/>
  <c r="E69" i="13"/>
  <c r="B70" i="13"/>
  <c r="C70" i="13"/>
  <c r="D70" i="13"/>
  <c r="E70" i="13"/>
  <c r="B71" i="13"/>
  <c r="F71" i="13" s="1"/>
  <c r="H71" i="13" s="1"/>
  <c r="C71" i="13"/>
  <c r="D71" i="13"/>
  <c r="E71" i="13"/>
  <c r="B30" i="13"/>
  <c r="F30" i="13" s="1"/>
  <c r="H30" i="13" s="1"/>
  <c r="C30" i="13"/>
  <c r="D30" i="13"/>
  <c r="E30" i="13"/>
  <c r="B45" i="13"/>
  <c r="C45" i="13"/>
  <c r="D45" i="13"/>
  <c r="E45" i="13"/>
  <c r="B31" i="13"/>
  <c r="C31" i="13"/>
  <c r="D31" i="13"/>
  <c r="E31" i="13"/>
  <c r="B72" i="13"/>
  <c r="C72" i="13"/>
  <c r="D72" i="13"/>
  <c r="E72" i="13"/>
  <c r="B46" i="13"/>
  <c r="F46" i="13" s="1"/>
  <c r="H46" i="13" s="1"/>
  <c r="C46" i="13"/>
  <c r="D46" i="13"/>
  <c r="E46" i="13"/>
  <c r="B73" i="13"/>
  <c r="C73" i="13"/>
  <c r="D73" i="13"/>
  <c r="E73" i="13"/>
  <c r="B74" i="13"/>
  <c r="F74" i="13" s="1"/>
  <c r="H74" i="13" s="1"/>
  <c r="C74" i="13"/>
  <c r="D74" i="13"/>
  <c r="E74" i="13"/>
  <c r="B75" i="13"/>
  <c r="C75" i="13"/>
  <c r="D75" i="13"/>
  <c r="E75" i="13"/>
  <c r="B76" i="13"/>
  <c r="F76" i="13" s="1"/>
  <c r="H76" i="13" s="1"/>
  <c r="C76" i="13"/>
  <c r="D76" i="13"/>
  <c r="E76" i="13"/>
  <c r="B77" i="13"/>
  <c r="C77" i="13"/>
  <c r="D77" i="13"/>
  <c r="E77" i="13"/>
  <c r="B47" i="13"/>
  <c r="C47" i="13"/>
  <c r="D47" i="13"/>
  <c r="E47" i="13"/>
  <c r="B78" i="13"/>
  <c r="C78" i="13"/>
  <c r="D78" i="13"/>
  <c r="E78" i="13"/>
  <c r="B79" i="13"/>
  <c r="C79" i="13"/>
  <c r="D79" i="13"/>
  <c r="E79" i="13"/>
  <c r="B80" i="13"/>
  <c r="C80" i="13"/>
  <c r="D80" i="13"/>
  <c r="E80" i="13"/>
  <c r="B81" i="13"/>
  <c r="C81" i="13"/>
  <c r="D81" i="13"/>
  <c r="E81" i="13"/>
  <c r="B82" i="13"/>
  <c r="F82" i="13" s="1"/>
  <c r="H82" i="13" s="1"/>
  <c r="C82" i="13"/>
  <c r="D82" i="13"/>
  <c r="E82" i="13"/>
  <c r="B83" i="13"/>
  <c r="F83" i="13" s="1"/>
  <c r="H83" i="13" s="1"/>
  <c r="C83" i="13"/>
  <c r="D83" i="13"/>
  <c r="E83" i="13"/>
  <c r="B84" i="13"/>
  <c r="C84" i="13"/>
  <c r="D84" i="13"/>
  <c r="E84" i="13"/>
  <c r="B85" i="13"/>
  <c r="C85" i="13"/>
  <c r="D85" i="13"/>
  <c r="E85" i="13"/>
  <c r="B86" i="13"/>
  <c r="C86" i="13"/>
  <c r="D86" i="13"/>
  <c r="E86" i="13"/>
  <c r="B87" i="13"/>
  <c r="F87" i="13" s="1"/>
  <c r="H87" i="13" s="1"/>
  <c r="C87" i="13"/>
  <c r="D87" i="13"/>
  <c r="E87" i="13"/>
  <c r="B32" i="13"/>
  <c r="C32" i="13"/>
  <c r="D32" i="13"/>
  <c r="E32" i="13"/>
  <c r="B88" i="13"/>
  <c r="F88" i="13" s="1"/>
  <c r="H88" i="13" s="1"/>
  <c r="C88" i="13"/>
  <c r="D88" i="13"/>
  <c r="E88" i="13"/>
  <c r="B89" i="13"/>
  <c r="C89" i="13"/>
  <c r="D89" i="13"/>
  <c r="E89" i="13"/>
  <c r="B55" i="13"/>
  <c r="F55" i="13" s="1"/>
  <c r="H55" i="13" s="1"/>
  <c r="C55" i="13"/>
  <c r="D55" i="13"/>
  <c r="E55" i="13"/>
  <c r="B90" i="13"/>
  <c r="C90" i="13"/>
  <c r="D90" i="13"/>
  <c r="E90" i="13"/>
  <c r="B48" i="13"/>
  <c r="C48" i="13"/>
  <c r="D48" i="13"/>
  <c r="E48" i="13"/>
  <c r="B91" i="13"/>
  <c r="C91" i="13"/>
  <c r="D91" i="13"/>
  <c r="E91" i="13"/>
  <c r="B56" i="13"/>
  <c r="C56" i="13"/>
  <c r="D56" i="13"/>
  <c r="E56" i="13"/>
  <c r="B92" i="13"/>
  <c r="C92" i="13"/>
  <c r="D92" i="13"/>
  <c r="E92" i="13"/>
  <c r="B22" i="13"/>
  <c r="C22" i="13"/>
  <c r="D22" i="13"/>
  <c r="E22" i="13"/>
  <c r="B57" i="13"/>
  <c r="F57" i="13" s="1"/>
  <c r="H57" i="13" s="1"/>
  <c r="C57" i="13"/>
  <c r="D57" i="13"/>
  <c r="E57" i="13"/>
  <c r="B58" i="13"/>
  <c r="F58" i="13" s="1"/>
  <c r="H58" i="13" s="1"/>
  <c r="C58" i="13"/>
  <c r="D58" i="13"/>
  <c r="E58" i="13"/>
  <c r="B59" i="13"/>
  <c r="C59" i="13"/>
  <c r="D59" i="13"/>
  <c r="E59" i="13"/>
  <c r="B93" i="13"/>
  <c r="C93" i="13"/>
  <c r="D93" i="13"/>
  <c r="E93" i="13"/>
  <c r="B94" i="13"/>
  <c r="C94" i="13"/>
  <c r="D94" i="13"/>
  <c r="E94" i="13"/>
  <c r="B95" i="13"/>
  <c r="F95" i="13" s="1"/>
  <c r="H95" i="13" s="1"/>
  <c r="C95" i="13"/>
  <c r="D95" i="13"/>
  <c r="E95" i="13"/>
  <c r="B49" i="13"/>
  <c r="C49" i="13"/>
  <c r="D49" i="13"/>
  <c r="E49" i="13"/>
  <c r="B96" i="13"/>
  <c r="F96" i="13" s="1"/>
  <c r="H96" i="13" s="1"/>
  <c r="C96" i="13"/>
  <c r="D96" i="13"/>
  <c r="E96" i="13"/>
  <c r="B97" i="13"/>
  <c r="F97" i="13" s="1"/>
  <c r="H97" i="13" s="1"/>
  <c r="C97" i="13"/>
  <c r="D97" i="13"/>
  <c r="E97" i="13"/>
  <c r="B98" i="13"/>
  <c r="F98" i="13" s="1"/>
  <c r="H98" i="13" s="1"/>
  <c r="C98" i="13"/>
  <c r="D98" i="13"/>
  <c r="E98" i="13"/>
  <c r="B50" i="13"/>
  <c r="C50" i="13"/>
  <c r="D50" i="13"/>
  <c r="E50" i="13"/>
  <c r="B99" i="13"/>
  <c r="C99" i="13"/>
  <c r="D99" i="13"/>
  <c r="E99" i="13"/>
  <c r="B100" i="13"/>
  <c r="C100" i="13"/>
  <c r="D100" i="13"/>
  <c r="E100" i="13"/>
  <c r="B10" i="13"/>
  <c r="C10" i="13"/>
  <c r="D10" i="13"/>
  <c r="E10" i="13"/>
  <c r="B51" i="13"/>
  <c r="C51" i="13"/>
  <c r="D51" i="13"/>
  <c r="E51" i="13"/>
  <c r="B38" i="13"/>
  <c r="F38" i="13" s="1"/>
  <c r="H38" i="13" s="1"/>
  <c r="C38" i="13"/>
  <c r="D38" i="13"/>
  <c r="E38" i="13"/>
  <c r="B33" i="13"/>
  <c r="F33" i="13" s="1"/>
  <c r="H33" i="13" s="1"/>
  <c r="C33" i="13"/>
  <c r="D33" i="13"/>
  <c r="E33" i="13"/>
  <c r="B101" i="13"/>
  <c r="F101" i="13" s="1"/>
  <c r="H101" i="13" s="1"/>
  <c r="C101" i="13"/>
  <c r="D101" i="13"/>
  <c r="E101" i="13"/>
  <c r="B34" i="13"/>
  <c r="C34" i="13"/>
  <c r="D34" i="13"/>
  <c r="E34" i="13"/>
  <c r="B102" i="13"/>
  <c r="F102" i="13" s="1"/>
  <c r="H102" i="13" s="1"/>
  <c r="C102" i="13"/>
  <c r="D102" i="13"/>
  <c r="E102" i="13"/>
  <c r="B103" i="13"/>
  <c r="F103" i="13" s="1"/>
  <c r="H103" i="13" s="1"/>
  <c r="C103" i="13"/>
  <c r="D103" i="13"/>
  <c r="E103" i="13"/>
  <c r="B104" i="13"/>
  <c r="F104" i="13" s="1"/>
  <c r="H104" i="13" s="1"/>
  <c r="C104" i="13"/>
  <c r="D104" i="13"/>
  <c r="E104" i="13"/>
  <c r="B105" i="13"/>
  <c r="F105" i="13" s="1"/>
  <c r="H105" i="13" s="1"/>
  <c r="C105" i="13"/>
  <c r="D105" i="13"/>
  <c r="E105" i="13"/>
  <c r="B39" i="13"/>
  <c r="F39" i="13" s="1"/>
  <c r="H39" i="13" s="1"/>
  <c r="C39" i="13"/>
  <c r="D39" i="13"/>
  <c r="E39" i="13"/>
  <c r="B106" i="13"/>
  <c r="F106" i="13" s="1"/>
  <c r="H106" i="13" s="1"/>
  <c r="C106" i="13"/>
  <c r="D106" i="13"/>
  <c r="E106" i="13"/>
  <c r="B107" i="13"/>
  <c r="F107" i="13" s="1"/>
  <c r="H107" i="13" s="1"/>
  <c r="C107" i="13"/>
  <c r="D107" i="13"/>
  <c r="E107" i="13"/>
  <c r="B108" i="13"/>
  <c r="C108" i="13"/>
  <c r="D108" i="13"/>
  <c r="E108" i="13"/>
  <c r="B109" i="13"/>
  <c r="F109" i="13" s="1"/>
  <c r="H109" i="13" s="1"/>
  <c r="C109" i="13"/>
  <c r="D109" i="13"/>
  <c r="E109" i="13"/>
  <c r="B110" i="13"/>
  <c r="F110" i="13" s="1"/>
  <c r="H110" i="13" s="1"/>
  <c r="C110" i="13"/>
  <c r="D110" i="13"/>
  <c r="E110" i="13"/>
  <c r="B111" i="13"/>
  <c r="F111" i="13" s="1"/>
  <c r="H111" i="13" s="1"/>
  <c r="C111" i="13"/>
  <c r="D111" i="13"/>
  <c r="E111" i="13"/>
  <c r="B112" i="13"/>
  <c r="F112" i="13" s="1"/>
  <c r="H112" i="13" s="1"/>
  <c r="C112" i="13"/>
  <c r="D112" i="13"/>
  <c r="E112" i="13"/>
  <c r="B11" i="13"/>
  <c r="F11" i="13" s="1"/>
  <c r="H11" i="13" s="1"/>
  <c r="C11" i="13"/>
  <c r="D11" i="13"/>
  <c r="E11" i="13"/>
  <c r="B113" i="13"/>
  <c r="F113" i="13" s="1"/>
  <c r="H113" i="13" s="1"/>
  <c r="C113" i="13"/>
  <c r="D113" i="13"/>
  <c r="E113" i="13"/>
  <c r="B114" i="13"/>
  <c r="F114" i="13" s="1"/>
  <c r="H114" i="13" s="1"/>
  <c r="C114" i="13"/>
  <c r="D114" i="13"/>
  <c r="E114" i="13"/>
  <c r="B115" i="13"/>
  <c r="C115" i="13"/>
  <c r="D115" i="13"/>
  <c r="E115" i="13"/>
  <c r="B116" i="13"/>
  <c r="F116" i="13" s="1"/>
  <c r="H116" i="13" s="1"/>
  <c r="C116" i="13"/>
  <c r="D116" i="13"/>
  <c r="E116" i="13"/>
  <c r="B23" i="13"/>
  <c r="F23" i="13" s="1"/>
  <c r="H23" i="13" s="1"/>
  <c r="C23" i="13"/>
  <c r="D23" i="13"/>
  <c r="E23" i="13"/>
  <c r="B117" i="13"/>
  <c r="F117" i="13" s="1"/>
  <c r="H117" i="13" s="1"/>
  <c r="C117" i="13"/>
  <c r="D117" i="13"/>
  <c r="E117" i="13"/>
  <c r="B118" i="13"/>
  <c r="F118" i="13" s="1"/>
  <c r="H118" i="13" s="1"/>
  <c r="C118" i="13"/>
  <c r="D118" i="13"/>
  <c r="E118" i="13"/>
  <c r="B40" i="13"/>
  <c r="F40" i="13" s="1"/>
  <c r="H40" i="13" s="1"/>
  <c r="C40" i="13"/>
  <c r="D40" i="13"/>
  <c r="E40" i="13"/>
  <c r="B119" i="13"/>
  <c r="F119" i="13" s="1"/>
  <c r="H119" i="13" s="1"/>
  <c r="C119" i="13"/>
  <c r="D119" i="13"/>
  <c r="E119" i="13"/>
  <c r="B120" i="13"/>
  <c r="F120" i="13" s="1"/>
  <c r="H120" i="13" s="1"/>
  <c r="C120" i="13"/>
  <c r="D120" i="13"/>
  <c r="E120" i="13"/>
  <c r="B121" i="13"/>
  <c r="C121" i="13"/>
  <c r="D121" i="13"/>
  <c r="E121" i="13"/>
  <c r="B122" i="13"/>
  <c r="F122" i="13" s="1"/>
  <c r="H122" i="13" s="1"/>
  <c r="C122" i="13"/>
  <c r="D122" i="13"/>
  <c r="E122" i="13"/>
  <c r="B123" i="13"/>
  <c r="F123" i="13" s="1"/>
  <c r="H123" i="13" s="1"/>
  <c r="C123" i="13"/>
  <c r="D123" i="13"/>
  <c r="E123" i="13"/>
  <c r="B124" i="13"/>
  <c r="F124" i="13" s="1"/>
  <c r="H124" i="13" s="1"/>
  <c r="C124" i="13"/>
  <c r="D124" i="13"/>
  <c r="E124" i="13"/>
  <c r="B24" i="13"/>
  <c r="F24" i="13" s="1"/>
  <c r="H24" i="13" s="1"/>
  <c r="C24" i="13"/>
  <c r="D24" i="13"/>
  <c r="E24" i="13"/>
  <c r="B125" i="13"/>
  <c r="F125" i="13" s="1"/>
  <c r="H125" i="13" s="1"/>
  <c r="C125" i="13"/>
  <c r="D125" i="13"/>
  <c r="E125" i="13"/>
  <c r="B41" i="13"/>
  <c r="F41" i="13" s="1"/>
  <c r="H41" i="13" s="1"/>
  <c r="C41" i="13"/>
  <c r="D41" i="13"/>
  <c r="E41" i="13"/>
  <c r="B126" i="13"/>
  <c r="F126" i="13" s="1"/>
  <c r="H126" i="13" s="1"/>
  <c r="C126" i="13"/>
  <c r="D126" i="13"/>
  <c r="E126" i="13"/>
  <c r="B127" i="13"/>
  <c r="C127" i="13"/>
  <c r="D127" i="13"/>
  <c r="E127" i="13"/>
  <c r="B128" i="13"/>
  <c r="F128" i="13" s="1"/>
  <c r="H128" i="13" s="1"/>
  <c r="C128" i="13"/>
  <c r="D128" i="13"/>
  <c r="E128" i="13"/>
  <c r="B129" i="13"/>
  <c r="F129" i="13" s="1"/>
  <c r="H129" i="13" s="1"/>
  <c r="C129" i="13"/>
  <c r="D129" i="13"/>
  <c r="E129" i="13"/>
  <c r="B52" i="13"/>
  <c r="F52" i="13" s="1"/>
  <c r="H52" i="13" s="1"/>
  <c r="C52" i="13"/>
  <c r="D52" i="13"/>
  <c r="E52" i="13"/>
  <c r="B130" i="13"/>
  <c r="F130" i="13" s="1"/>
  <c r="H130" i="13" s="1"/>
  <c r="C130" i="13"/>
  <c r="D130" i="13"/>
  <c r="E130" i="13"/>
  <c r="B131" i="13"/>
  <c r="F131" i="13" s="1"/>
  <c r="H131" i="13" s="1"/>
  <c r="C131" i="13"/>
  <c r="D131" i="13"/>
  <c r="E131" i="13"/>
  <c r="B132" i="13"/>
  <c r="F132" i="13" s="1"/>
  <c r="H132" i="13" s="1"/>
  <c r="C132" i="13"/>
  <c r="D132" i="13"/>
  <c r="E132" i="13"/>
  <c r="B133" i="13"/>
  <c r="F133" i="13" s="1"/>
  <c r="H133" i="13" s="1"/>
  <c r="C133" i="13"/>
  <c r="D133" i="13"/>
  <c r="E133" i="13"/>
  <c r="B134" i="13"/>
  <c r="C134" i="13"/>
  <c r="D134" i="13"/>
  <c r="E134" i="13"/>
  <c r="B35" i="13"/>
  <c r="F35" i="13" s="1"/>
  <c r="H35" i="13" s="1"/>
  <c r="C35" i="13"/>
  <c r="D35" i="13"/>
  <c r="E35" i="13"/>
  <c r="B42" i="13"/>
  <c r="F42" i="13" s="1"/>
  <c r="H42" i="13" s="1"/>
  <c r="C42" i="13"/>
  <c r="D42" i="13"/>
  <c r="E42" i="13"/>
  <c r="B12" i="13"/>
  <c r="F12" i="13" s="1"/>
  <c r="H12" i="13" s="1"/>
  <c r="C12" i="13"/>
  <c r="D12" i="13"/>
  <c r="E12" i="13"/>
  <c r="B135" i="13"/>
  <c r="F135" i="13" s="1"/>
  <c r="H135" i="13" s="1"/>
  <c r="C135" i="13"/>
  <c r="D135" i="13"/>
  <c r="E135" i="13"/>
  <c r="B136" i="13"/>
  <c r="F136" i="13" s="1"/>
  <c r="H136" i="13" s="1"/>
  <c r="C136" i="13"/>
  <c r="D136" i="13"/>
  <c r="E136" i="13"/>
  <c r="B25" i="13"/>
  <c r="F25" i="13" s="1"/>
  <c r="H25" i="13" s="1"/>
  <c r="C25" i="13"/>
  <c r="D25" i="13"/>
  <c r="E25" i="13"/>
  <c r="B137" i="13"/>
  <c r="F137" i="13" s="1"/>
  <c r="H137" i="13" s="1"/>
  <c r="C137" i="13"/>
  <c r="D137" i="13"/>
  <c r="E137" i="13"/>
  <c r="B138" i="13"/>
  <c r="C138" i="13"/>
  <c r="D138" i="13"/>
  <c r="E138" i="13"/>
  <c r="B53" i="13"/>
  <c r="F53" i="13" s="1"/>
  <c r="H53" i="13" s="1"/>
  <c r="C53" i="13"/>
  <c r="D53" i="13"/>
  <c r="E53" i="13"/>
  <c r="B139" i="13"/>
  <c r="F139" i="13" s="1"/>
  <c r="H139" i="13" s="1"/>
  <c r="C139" i="13"/>
  <c r="D139" i="13"/>
  <c r="E139" i="13"/>
  <c r="B140" i="13"/>
  <c r="F140" i="13" s="1"/>
  <c r="H140" i="13" s="1"/>
  <c r="C140" i="13"/>
  <c r="D140" i="13"/>
  <c r="E140" i="13"/>
  <c r="B60" i="13"/>
  <c r="F60" i="13" s="1"/>
  <c r="H60" i="13" s="1"/>
  <c r="C60" i="13"/>
  <c r="D60" i="13"/>
  <c r="E60" i="13"/>
  <c r="B141" i="13"/>
  <c r="F141" i="13" s="1"/>
  <c r="H141" i="13" s="1"/>
  <c r="C141" i="13"/>
  <c r="D141" i="13"/>
  <c r="E141" i="13"/>
  <c r="B26" i="13"/>
  <c r="F26" i="13" s="1"/>
  <c r="H26" i="13" s="1"/>
  <c r="C26" i="13"/>
  <c r="D26" i="13"/>
  <c r="E26" i="13"/>
  <c r="B142" i="13"/>
  <c r="F142" i="13" s="1"/>
  <c r="H142" i="13" s="1"/>
  <c r="C142" i="13"/>
  <c r="D142" i="13"/>
  <c r="E142" i="13"/>
  <c r="B143" i="13"/>
  <c r="C143" i="13"/>
  <c r="D143" i="13"/>
  <c r="E143" i="13"/>
  <c r="B144" i="13"/>
  <c r="F144" i="13" s="1"/>
  <c r="H144" i="13" s="1"/>
  <c r="C144" i="13"/>
  <c r="D144" i="13"/>
  <c r="E144" i="13"/>
  <c r="B145" i="13"/>
  <c r="F145" i="13" s="1"/>
  <c r="H145" i="13" s="1"/>
  <c r="C145" i="13"/>
  <c r="D145" i="13"/>
  <c r="E145" i="13"/>
  <c r="B146" i="13"/>
  <c r="F146" i="13" s="1"/>
  <c r="H146" i="13" s="1"/>
  <c r="C146" i="13"/>
  <c r="D146" i="13"/>
  <c r="E146" i="13"/>
  <c r="B147" i="13"/>
  <c r="F147" i="13" s="1"/>
  <c r="H147" i="13" s="1"/>
  <c r="C147" i="13"/>
  <c r="D147" i="13"/>
  <c r="E147" i="13"/>
  <c r="B148" i="13"/>
  <c r="F148" i="13" s="1"/>
  <c r="H148" i="13" s="1"/>
  <c r="C148" i="13"/>
  <c r="D148" i="13"/>
  <c r="E148" i="13"/>
  <c r="B149" i="13"/>
  <c r="F149" i="13" s="1"/>
  <c r="H149" i="13" s="1"/>
  <c r="C149" i="13"/>
  <c r="D149" i="13"/>
  <c r="E149" i="13"/>
  <c r="B150" i="13"/>
  <c r="F150" i="13" s="1"/>
  <c r="H150" i="13" s="1"/>
  <c r="C150" i="13"/>
  <c r="D150" i="13"/>
  <c r="E150" i="13"/>
  <c r="B13" i="14"/>
  <c r="C13" i="14"/>
  <c r="D13" i="14"/>
  <c r="E13" i="14"/>
  <c r="B2" i="14"/>
  <c r="C2" i="14"/>
  <c r="D2" i="14"/>
  <c r="E2" i="14"/>
  <c r="B14" i="14"/>
  <c r="C14" i="14"/>
  <c r="D14" i="14"/>
  <c r="E14" i="14"/>
  <c r="B3" i="14"/>
  <c r="C3" i="14"/>
  <c r="D3" i="14"/>
  <c r="E3" i="14"/>
  <c r="B6" i="14"/>
  <c r="C6" i="14"/>
  <c r="D6" i="14"/>
  <c r="E6" i="14"/>
  <c r="B4" i="14"/>
  <c r="C4" i="14"/>
  <c r="D4" i="14"/>
  <c r="E4" i="14"/>
  <c r="B7" i="14"/>
  <c r="C7" i="14"/>
  <c r="D7" i="14"/>
  <c r="E7" i="14"/>
  <c r="B8" i="14"/>
  <c r="C8" i="14"/>
  <c r="D8" i="14"/>
  <c r="E8" i="14"/>
  <c r="B26" i="14"/>
  <c r="C26" i="14"/>
  <c r="D26" i="14"/>
  <c r="E26" i="14"/>
  <c r="B49" i="14"/>
  <c r="C49" i="14"/>
  <c r="D49" i="14"/>
  <c r="E49" i="14"/>
  <c r="B15" i="14"/>
  <c r="C15" i="14"/>
  <c r="D15" i="14"/>
  <c r="E15" i="14"/>
  <c r="B50" i="14"/>
  <c r="F50" i="14" s="1"/>
  <c r="H50" i="14" s="1"/>
  <c r="C50" i="14"/>
  <c r="D50" i="14"/>
  <c r="E50" i="14"/>
  <c r="B51" i="14"/>
  <c r="C51" i="14"/>
  <c r="D51" i="14"/>
  <c r="E51" i="14"/>
  <c r="B34" i="14"/>
  <c r="C34" i="14"/>
  <c r="D34" i="14"/>
  <c r="E34" i="14"/>
  <c r="B27" i="14"/>
  <c r="C27" i="14"/>
  <c r="D27" i="14"/>
  <c r="E27" i="14"/>
  <c r="B64" i="14"/>
  <c r="F64" i="14" s="1"/>
  <c r="H64" i="14" s="1"/>
  <c r="C64" i="14"/>
  <c r="D64" i="14"/>
  <c r="E64" i="14"/>
  <c r="B35" i="14"/>
  <c r="C35" i="14"/>
  <c r="D35" i="14"/>
  <c r="E35" i="14"/>
  <c r="B16" i="14"/>
  <c r="C16" i="14"/>
  <c r="D16" i="14"/>
  <c r="E16" i="14"/>
  <c r="B40" i="14"/>
  <c r="C40" i="14"/>
  <c r="D40" i="14"/>
  <c r="E40" i="14"/>
  <c r="B65" i="14"/>
  <c r="F65" i="14" s="1"/>
  <c r="H65" i="14" s="1"/>
  <c r="C65" i="14"/>
  <c r="D65" i="14"/>
  <c r="E65" i="14"/>
  <c r="B66" i="14"/>
  <c r="C66" i="14"/>
  <c r="D66" i="14"/>
  <c r="E66" i="14"/>
  <c r="B67" i="14"/>
  <c r="C67" i="14"/>
  <c r="D67" i="14"/>
  <c r="E67" i="14"/>
  <c r="B68" i="14"/>
  <c r="C68" i="14"/>
  <c r="D68" i="14"/>
  <c r="E68" i="14"/>
  <c r="B69" i="14"/>
  <c r="C69" i="14"/>
  <c r="D69" i="14"/>
  <c r="E69" i="14"/>
  <c r="B41" i="14"/>
  <c r="C41" i="14"/>
  <c r="D41" i="14"/>
  <c r="E41" i="14"/>
  <c r="B70" i="14"/>
  <c r="C70" i="14"/>
  <c r="D70" i="14"/>
  <c r="E70" i="14"/>
  <c r="B71" i="14"/>
  <c r="C71" i="14"/>
  <c r="D71" i="14"/>
  <c r="E71" i="14"/>
  <c r="B72" i="14"/>
  <c r="F72" i="14" s="1"/>
  <c r="H72" i="14" s="1"/>
  <c r="C72" i="14"/>
  <c r="D72" i="14"/>
  <c r="E72" i="14"/>
  <c r="B73" i="14"/>
  <c r="C73" i="14"/>
  <c r="D73" i="14"/>
  <c r="E73" i="14"/>
  <c r="B74" i="14"/>
  <c r="C74" i="14"/>
  <c r="D74" i="14"/>
  <c r="E74" i="14"/>
  <c r="B52" i="14"/>
  <c r="C52" i="14"/>
  <c r="D52" i="14"/>
  <c r="E52" i="14"/>
  <c r="B75" i="14"/>
  <c r="F75" i="14" s="1"/>
  <c r="H75" i="14" s="1"/>
  <c r="C75" i="14"/>
  <c r="D75" i="14"/>
  <c r="E75" i="14"/>
  <c r="B76" i="14"/>
  <c r="C76" i="14"/>
  <c r="D76" i="14"/>
  <c r="E76" i="14"/>
  <c r="B77" i="14"/>
  <c r="C77" i="14"/>
  <c r="D77" i="14"/>
  <c r="E77" i="14"/>
  <c r="B78" i="14"/>
  <c r="C78" i="14"/>
  <c r="D78" i="14"/>
  <c r="E78" i="14"/>
  <c r="B79" i="14"/>
  <c r="F79" i="14" s="1"/>
  <c r="H79" i="14" s="1"/>
  <c r="C79" i="14"/>
  <c r="D79" i="14"/>
  <c r="E79" i="14"/>
  <c r="B28" i="14"/>
  <c r="C28" i="14"/>
  <c r="D28" i="14"/>
  <c r="E28" i="14"/>
  <c r="B80" i="14"/>
  <c r="C80" i="14"/>
  <c r="D80" i="14"/>
  <c r="E80" i="14"/>
  <c r="B42" i="14"/>
  <c r="C42" i="14"/>
  <c r="D42" i="14"/>
  <c r="E42" i="14"/>
  <c r="B81" i="14"/>
  <c r="C81" i="14"/>
  <c r="D81" i="14"/>
  <c r="E81" i="14"/>
  <c r="B17" i="14"/>
  <c r="F17" i="14" s="1"/>
  <c r="H17" i="14" s="1"/>
  <c r="C17" i="14"/>
  <c r="D17" i="14"/>
  <c r="E17" i="14"/>
  <c r="B36" i="14"/>
  <c r="C36" i="14"/>
  <c r="D36" i="14"/>
  <c r="E36" i="14"/>
  <c r="B9" i="14"/>
  <c r="C9" i="14"/>
  <c r="D9" i="14"/>
  <c r="E9" i="14"/>
  <c r="B82" i="14"/>
  <c r="F82" i="14" s="1"/>
  <c r="H82" i="14" s="1"/>
  <c r="C82" i="14"/>
  <c r="D82" i="14"/>
  <c r="E82" i="14"/>
  <c r="B83" i="14"/>
  <c r="F83" i="14" s="1"/>
  <c r="H83" i="14" s="1"/>
  <c r="C83" i="14"/>
  <c r="D83" i="14"/>
  <c r="E83" i="14"/>
  <c r="B84" i="14"/>
  <c r="C84" i="14"/>
  <c r="D84" i="14"/>
  <c r="E84" i="14"/>
  <c r="B18" i="14"/>
  <c r="C18" i="14"/>
  <c r="D18" i="14"/>
  <c r="E18" i="14"/>
  <c r="B29" i="14"/>
  <c r="C29" i="14"/>
  <c r="D29" i="14"/>
  <c r="E29" i="14"/>
  <c r="B85" i="14"/>
  <c r="F85" i="14" s="1"/>
  <c r="H85" i="14" s="1"/>
  <c r="C85" i="14"/>
  <c r="D85" i="14"/>
  <c r="E85" i="14"/>
  <c r="B86" i="14"/>
  <c r="C86" i="14"/>
  <c r="D86" i="14"/>
  <c r="E86" i="14"/>
  <c r="B43" i="14"/>
  <c r="C43" i="14"/>
  <c r="D43" i="14"/>
  <c r="E43" i="14"/>
  <c r="B87" i="14"/>
  <c r="F87" i="14" s="1"/>
  <c r="H87" i="14" s="1"/>
  <c r="C87" i="14"/>
  <c r="D87" i="14"/>
  <c r="E87" i="14"/>
  <c r="B44" i="14"/>
  <c r="F44" i="14" s="1"/>
  <c r="H44" i="14" s="1"/>
  <c r="C44" i="14"/>
  <c r="D44" i="14"/>
  <c r="E44" i="14"/>
  <c r="B53" i="14"/>
  <c r="C53" i="14"/>
  <c r="D53" i="14"/>
  <c r="E53" i="14"/>
  <c r="B88" i="14"/>
  <c r="C88" i="14"/>
  <c r="D88" i="14"/>
  <c r="E88" i="14"/>
  <c r="B89" i="14"/>
  <c r="C89" i="14"/>
  <c r="D89" i="14"/>
  <c r="E89" i="14"/>
  <c r="B90" i="14"/>
  <c r="F90" i="14" s="1"/>
  <c r="H90" i="14" s="1"/>
  <c r="C90" i="14"/>
  <c r="D90" i="14"/>
  <c r="E90" i="14"/>
  <c r="B45" i="14"/>
  <c r="C45" i="14"/>
  <c r="D45" i="14"/>
  <c r="E45" i="14"/>
  <c r="B91" i="14"/>
  <c r="C91" i="14"/>
  <c r="D91" i="14"/>
  <c r="E91" i="14"/>
  <c r="B92" i="14"/>
  <c r="F92" i="14" s="1"/>
  <c r="H92" i="14" s="1"/>
  <c r="C92" i="14"/>
  <c r="D92" i="14"/>
  <c r="E92" i="14"/>
  <c r="B93" i="14"/>
  <c r="F93" i="14" s="1"/>
  <c r="H93" i="14" s="1"/>
  <c r="C93" i="14"/>
  <c r="D93" i="14"/>
  <c r="E93" i="14"/>
  <c r="B94" i="14"/>
  <c r="C94" i="14"/>
  <c r="D94" i="14"/>
  <c r="E94" i="14"/>
  <c r="B95" i="14"/>
  <c r="C95" i="14"/>
  <c r="D95" i="14"/>
  <c r="E95" i="14"/>
  <c r="B19" i="14"/>
  <c r="C19" i="14"/>
  <c r="D19" i="14"/>
  <c r="E19" i="14"/>
  <c r="B96" i="14"/>
  <c r="C96" i="14"/>
  <c r="D96" i="14"/>
  <c r="E96" i="14"/>
  <c r="B37" i="14"/>
  <c r="C37" i="14"/>
  <c r="D37" i="14"/>
  <c r="E37" i="14"/>
  <c r="B97" i="14"/>
  <c r="C97" i="14"/>
  <c r="D97" i="14"/>
  <c r="E97" i="14"/>
  <c r="B98" i="14"/>
  <c r="F98" i="14" s="1"/>
  <c r="H98" i="14" s="1"/>
  <c r="C98" i="14"/>
  <c r="D98" i="14"/>
  <c r="E98" i="14"/>
  <c r="B99" i="14"/>
  <c r="C99" i="14"/>
  <c r="D99" i="14"/>
  <c r="E99" i="14"/>
  <c r="B100" i="14"/>
  <c r="C100" i="14"/>
  <c r="D100" i="14"/>
  <c r="E100" i="14"/>
  <c r="B101" i="14"/>
  <c r="C101" i="14"/>
  <c r="D101" i="14"/>
  <c r="E101" i="14"/>
  <c r="B102" i="14"/>
  <c r="F102" i="14" s="1"/>
  <c r="H102" i="14" s="1"/>
  <c r="C102" i="14"/>
  <c r="D102" i="14"/>
  <c r="E102" i="14"/>
  <c r="B103" i="14"/>
  <c r="C103" i="14"/>
  <c r="D103" i="14"/>
  <c r="E103" i="14"/>
  <c r="B104" i="14"/>
  <c r="C104" i="14"/>
  <c r="D104" i="14"/>
  <c r="E104" i="14"/>
  <c r="B10" i="14"/>
  <c r="C10" i="14"/>
  <c r="D10" i="14"/>
  <c r="E10" i="14"/>
  <c r="B105" i="14"/>
  <c r="F105" i="14" s="1"/>
  <c r="H105" i="14" s="1"/>
  <c r="C105" i="14"/>
  <c r="D105" i="14"/>
  <c r="E105" i="14"/>
  <c r="B106" i="14"/>
  <c r="C106" i="14"/>
  <c r="D106" i="14"/>
  <c r="E106" i="14"/>
  <c r="B38" i="14"/>
  <c r="C38" i="14"/>
  <c r="D38" i="14"/>
  <c r="E38" i="14"/>
  <c r="B54" i="14"/>
  <c r="C54" i="14"/>
  <c r="D54" i="14"/>
  <c r="E54" i="14"/>
  <c r="B107" i="14"/>
  <c r="C107" i="14"/>
  <c r="D107" i="14"/>
  <c r="E107" i="14"/>
  <c r="B108" i="14"/>
  <c r="C108" i="14"/>
  <c r="D108" i="14"/>
  <c r="E108" i="14"/>
  <c r="B109" i="14"/>
  <c r="C109" i="14"/>
  <c r="D109" i="14"/>
  <c r="E109" i="14"/>
  <c r="B30" i="14"/>
  <c r="C30" i="14"/>
  <c r="D30" i="14"/>
  <c r="E30" i="14"/>
  <c r="B110" i="14"/>
  <c r="F110" i="14" s="1"/>
  <c r="H110" i="14" s="1"/>
  <c r="C110" i="14"/>
  <c r="D110" i="14"/>
  <c r="E110" i="14"/>
  <c r="B111" i="14"/>
  <c r="C111" i="14"/>
  <c r="D111" i="14"/>
  <c r="E111" i="14"/>
  <c r="B112" i="14"/>
  <c r="C112" i="14"/>
  <c r="D112" i="14"/>
  <c r="E112" i="14"/>
  <c r="B55" i="14"/>
  <c r="C55" i="14"/>
  <c r="D55" i="14"/>
  <c r="E55" i="14"/>
  <c r="B113" i="14"/>
  <c r="F113" i="14" s="1"/>
  <c r="H113" i="14" s="1"/>
  <c r="C113" i="14"/>
  <c r="D113" i="14"/>
  <c r="E113" i="14"/>
  <c r="B46" i="14"/>
  <c r="C46" i="14"/>
  <c r="D46" i="14"/>
  <c r="E46" i="14"/>
  <c r="B56" i="14"/>
  <c r="C56" i="14"/>
  <c r="D56" i="14"/>
  <c r="E56" i="14"/>
  <c r="B114" i="14"/>
  <c r="C114" i="14"/>
  <c r="D114" i="14"/>
  <c r="E114" i="14"/>
  <c r="B115" i="14"/>
  <c r="F115" i="14" s="1"/>
  <c r="H115" i="14" s="1"/>
  <c r="C115" i="14"/>
  <c r="D115" i="14"/>
  <c r="E115" i="14"/>
  <c r="B116" i="14"/>
  <c r="C116" i="14"/>
  <c r="D116" i="14"/>
  <c r="E116" i="14"/>
  <c r="B117" i="14"/>
  <c r="C117" i="14"/>
  <c r="D117" i="14"/>
  <c r="E117" i="14"/>
  <c r="B11" i="14"/>
  <c r="F11" i="14" s="1"/>
  <c r="H11" i="14" s="1"/>
  <c r="C11" i="14"/>
  <c r="D11" i="14"/>
  <c r="E11" i="14"/>
  <c r="B20" i="14"/>
  <c r="F20" i="14" s="1"/>
  <c r="H20" i="14" s="1"/>
  <c r="C20" i="14"/>
  <c r="D20" i="14"/>
  <c r="E20" i="14"/>
  <c r="B57" i="14"/>
  <c r="C57" i="14"/>
  <c r="D57" i="14"/>
  <c r="E57" i="14"/>
  <c r="B118" i="14"/>
  <c r="C118" i="14"/>
  <c r="D118" i="14"/>
  <c r="E118" i="14"/>
  <c r="B21" i="14"/>
  <c r="C21" i="14"/>
  <c r="D21" i="14"/>
  <c r="E21" i="14"/>
  <c r="B119" i="14"/>
  <c r="F119" i="14" s="1"/>
  <c r="H119" i="14" s="1"/>
  <c r="C119" i="14"/>
  <c r="D119" i="14"/>
  <c r="E119" i="14"/>
  <c r="B120" i="14"/>
  <c r="C120" i="14"/>
  <c r="D120" i="14"/>
  <c r="E120" i="14"/>
  <c r="B22" i="14"/>
  <c r="F22" i="14" s="1"/>
  <c r="H22" i="14" s="1"/>
  <c r="C22" i="14"/>
  <c r="D22" i="14"/>
  <c r="E22" i="14"/>
  <c r="B12" i="14"/>
  <c r="C12" i="14"/>
  <c r="D12" i="14"/>
  <c r="E12" i="14"/>
  <c r="B121" i="14"/>
  <c r="F121" i="14" s="1"/>
  <c r="H121" i="14" s="1"/>
  <c r="C121" i="14"/>
  <c r="D121" i="14"/>
  <c r="E121" i="14"/>
  <c r="B122" i="14"/>
  <c r="C122" i="14"/>
  <c r="D122" i="14"/>
  <c r="E122" i="14"/>
  <c r="B123" i="14"/>
  <c r="C123" i="14"/>
  <c r="D123" i="14"/>
  <c r="E123" i="14"/>
  <c r="B124" i="14"/>
  <c r="C124" i="14"/>
  <c r="D124" i="14"/>
  <c r="E124" i="14"/>
  <c r="B125" i="14"/>
  <c r="F125" i="14" s="1"/>
  <c r="H125" i="14" s="1"/>
  <c r="C125" i="14"/>
  <c r="D125" i="14"/>
  <c r="E125" i="14"/>
  <c r="B58" i="14"/>
  <c r="C58" i="14"/>
  <c r="D58" i="14"/>
  <c r="E58" i="14"/>
  <c r="B126" i="14"/>
  <c r="C126" i="14"/>
  <c r="D126" i="14"/>
  <c r="E126" i="14"/>
  <c r="B31" i="14"/>
  <c r="F31" i="14" s="1"/>
  <c r="H31" i="14" s="1"/>
  <c r="C31" i="14"/>
  <c r="D31" i="14"/>
  <c r="E31" i="14"/>
  <c r="B127" i="14"/>
  <c r="F127" i="14" s="1"/>
  <c r="H127" i="14" s="1"/>
  <c r="C127" i="14"/>
  <c r="D127" i="14"/>
  <c r="E127" i="14"/>
  <c r="B128" i="14"/>
  <c r="C128" i="14"/>
  <c r="D128" i="14"/>
  <c r="E128" i="14"/>
  <c r="B129" i="14"/>
  <c r="C129" i="14"/>
  <c r="D129" i="14"/>
  <c r="E129" i="14"/>
  <c r="B59" i="14"/>
  <c r="C59" i="14"/>
  <c r="D59" i="14"/>
  <c r="E59" i="14"/>
  <c r="B130" i="14"/>
  <c r="F130" i="14" s="1"/>
  <c r="H130" i="14" s="1"/>
  <c r="C130" i="14"/>
  <c r="D130" i="14"/>
  <c r="E130" i="14"/>
  <c r="B131" i="14"/>
  <c r="C131" i="14"/>
  <c r="D131" i="14"/>
  <c r="E131" i="14"/>
  <c r="B23" i="14"/>
  <c r="F23" i="14" s="1"/>
  <c r="H23" i="14" s="1"/>
  <c r="C23" i="14"/>
  <c r="D23" i="14"/>
  <c r="E23" i="14"/>
  <c r="B32" i="14"/>
  <c r="C32" i="14"/>
  <c r="D32" i="14"/>
  <c r="E32" i="14"/>
  <c r="B24" i="14"/>
  <c r="F24" i="14" s="1"/>
  <c r="H24" i="14" s="1"/>
  <c r="C24" i="14"/>
  <c r="D24" i="14"/>
  <c r="E24" i="14"/>
  <c r="B39" i="14"/>
  <c r="C39" i="14"/>
  <c r="D39" i="14"/>
  <c r="E39" i="14"/>
  <c r="B60" i="14"/>
  <c r="C60" i="14"/>
  <c r="D60" i="14"/>
  <c r="E60" i="14"/>
  <c r="B132" i="14"/>
  <c r="C132" i="14"/>
  <c r="D132" i="14"/>
  <c r="E132" i="14"/>
  <c r="B133" i="14"/>
  <c r="F133" i="14" s="1"/>
  <c r="H133" i="14" s="1"/>
  <c r="C133" i="14"/>
  <c r="D133" i="14"/>
  <c r="E133" i="14"/>
  <c r="B33" i="14"/>
  <c r="F33" i="14" s="1"/>
  <c r="H33" i="14" s="1"/>
  <c r="C33" i="14"/>
  <c r="D33" i="14"/>
  <c r="E33" i="14"/>
  <c r="B134" i="14"/>
  <c r="C134" i="14"/>
  <c r="D134" i="14"/>
  <c r="E134" i="14"/>
  <c r="B135" i="14"/>
  <c r="C135" i="14"/>
  <c r="D135" i="14"/>
  <c r="E135" i="14"/>
  <c r="B136" i="14"/>
  <c r="F136" i="14" s="1"/>
  <c r="H136" i="14" s="1"/>
  <c r="C136" i="14"/>
  <c r="D136" i="14"/>
  <c r="E136" i="14"/>
  <c r="B137" i="14"/>
  <c r="C137" i="14"/>
  <c r="D137" i="14"/>
  <c r="E137" i="14"/>
  <c r="B61" i="14"/>
  <c r="C61" i="14"/>
  <c r="D61" i="14"/>
  <c r="E61" i="14"/>
  <c r="B47" i="14"/>
  <c r="C47" i="14"/>
  <c r="D47" i="14"/>
  <c r="E47" i="14"/>
  <c r="B138" i="14"/>
  <c r="F138" i="14" s="1"/>
  <c r="H138" i="14" s="1"/>
  <c r="C138" i="14"/>
  <c r="D138" i="14"/>
  <c r="E138" i="14"/>
  <c r="B62" i="14"/>
  <c r="C62" i="14"/>
  <c r="D62" i="14"/>
  <c r="E62" i="14"/>
  <c r="B139" i="14"/>
  <c r="F139" i="14" s="1"/>
  <c r="H139" i="14" s="1"/>
  <c r="C139" i="14"/>
  <c r="D139" i="14"/>
  <c r="E139" i="14"/>
  <c r="B140" i="14"/>
  <c r="C140" i="14"/>
  <c r="D140" i="14"/>
  <c r="E140" i="14"/>
  <c r="B141" i="14"/>
  <c r="F141" i="14" s="1"/>
  <c r="H141" i="14" s="1"/>
  <c r="C141" i="14"/>
  <c r="D141" i="14"/>
  <c r="E141" i="14"/>
  <c r="B142" i="14"/>
  <c r="C142" i="14"/>
  <c r="D142" i="14"/>
  <c r="E142" i="14"/>
  <c r="B25" i="14"/>
  <c r="C25" i="14"/>
  <c r="D25" i="14"/>
  <c r="E25" i="14"/>
  <c r="B143" i="14"/>
  <c r="C143" i="14"/>
  <c r="D143" i="14"/>
  <c r="E143" i="14"/>
  <c r="B144" i="14"/>
  <c r="F144" i="14" s="1"/>
  <c r="H144" i="14" s="1"/>
  <c r="C144" i="14"/>
  <c r="D144" i="14"/>
  <c r="E144" i="14"/>
  <c r="B145" i="14"/>
  <c r="F145" i="14" s="1"/>
  <c r="H145" i="14" s="1"/>
  <c r="C145" i="14"/>
  <c r="D145" i="14"/>
  <c r="E145" i="14"/>
  <c r="B146" i="14"/>
  <c r="C146" i="14"/>
  <c r="D146" i="14"/>
  <c r="E146" i="14"/>
  <c r="B63" i="14"/>
  <c r="C63" i="14"/>
  <c r="D63" i="14"/>
  <c r="E63" i="14"/>
  <c r="B147" i="14"/>
  <c r="F147" i="14" s="1"/>
  <c r="H147" i="14" s="1"/>
  <c r="C147" i="14"/>
  <c r="D147" i="14"/>
  <c r="E147" i="14"/>
  <c r="B48" i="14"/>
  <c r="C48" i="14"/>
  <c r="D48" i="14"/>
  <c r="E48" i="14"/>
  <c r="E5" i="14"/>
  <c r="D5" i="14"/>
  <c r="C5" i="14"/>
  <c r="B5" i="14"/>
  <c r="E36" i="13"/>
  <c r="D36" i="13"/>
  <c r="C36" i="13"/>
  <c r="B36" i="13"/>
  <c r="E12" i="11"/>
  <c r="D12" i="11"/>
  <c r="C12" i="11"/>
  <c r="B12" i="11"/>
  <c r="F12" i="11" s="1"/>
  <c r="H12" i="11" s="1"/>
  <c r="B9" i="12"/>
  <c r="C9" i="12"/>
  <c r="D9" i="12"/>
  <c r="E9" i="12"/>
  <c r="B3" i="12"/>
  <c r="C3" i="12"/>
  <c r="D3" i="12"/>
  <c r="E3" i="12"/>
  <c r="B26" i="12"/>
  <c r="C26" i="12"/>
  <c r="D26" i="12"/>
  <c r="E26" i="12"/>
  <c r="B5" i="12"/>
  <c r="C5" i="12"/>
  <c r="D5" i="12"/>
  <c r="E5" i="12"/>
  <c r="B6" i="12"/>
  <c r="C6" i="12"/>
  <c r="D6" i="12"/>
  <c r="E6" i="12"/>
  <c r="B27" i="12"/>
  <c r="C27" i="12"/>
  <c r="D27" i="12"/>
  <c r="E27" i="12"/>
  <c r="B2" i="12"/>
  <c r="C2" i="12"/>
  <c r="D2" i="12"/>
  <c r="E2" i="12"/>
  <c r="B28" i="12"/>
  <c r="F28" i="12" s="1"/>
  <c r="H28" i="12" s="1"/>
  <c r="C28" i="12"/>
  <c r="D28" i="12"/>
  <c r="E28" i="12"/>
  <c r="B35" i="12"/>
  <c r="C35" i="12"/>
  <c r="D35" i="12"/>
  <c r="E35" i="12"/>
  <c r="B10" i="12"/>
  <c r="C10" i="12"/>
  <c r="D10" i="12"/>
  <c r="E10" i="12"/>
  <c r="B29" i="12"/>
  <c r="C29" i="12"/>
  <c r="D29" i="12"/>
  <c r="E29" i="12"/>
  <c r="B12" i="12"/>
  <c r="F12" i="12" s="1"/>
  <c r="H12" i="12" s="1"/>
  <c r="C12" i="12"/>
  <c r="D12" i="12"/>
  <c r="E12" i="12"/>
  <c r="B19" i="12"/>
  <c r="C19" i="12"/>
  <c r="D19" i="12"/>
  <c r="E19" i="12"/>
  <c r="B46" i="12"/>
  <c r="C46" i="12"/>
  <c r="D46" i="12"/>
  <c r="E46" i="12"/>
  <c r="B47" i="12"/>
  <c r="C47" i="12"/>
  <c r="D47" i="12"/>
  <c r="E47" i="12"/>
  <c r="B48" i="12"/>
  <c r="F48" i="12" s="1"/>
  <c r="H48" i="12" s="1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F52" i="12" s="1"/>
  <c r="H52" i="12" s="1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F56" i="12" s="1"/>
  <c r="H56" i="12" s="1"/>
  <c r="C56" i="12"/>
  <c r="D56" i="12"/>
  <c r="E56" i="12"/>
  <c r="B57" i="12"/>
  <c r="F57" i="12" s="1"/>
  <c r="H57" i="12" s="1"/>
  <c r="C57" i="12"/>
  <c r="D57" i="12"/>
  <c r="E57" i="12"/>
  <c r="B36" i="12"/>
  <c r="C36" i="12"/>
  <c r="D36" i="12"/>
  <c r="E36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30" i="12"/>
  <c r="C30" i="12"/>
  <c r="D30" i="12"/>
  <c r="E30" i="12"/>
  <c r="B62" i="12"/>
  <c r="F62" i="12" s="1"/>
  <c r="H62" i="12" s="1"/>
  <c r="C62" i="12"/>
  <c r="D62" i="12"/>
  <c r="E62" i="12"/>
  <c r="B63" i="12"/>
  <c r="C63" i="12"/>
  <c r="D63" i="12"/>
  <c r="E63" i="12"/>
  <c r="B64" i="12"/>
  <c r="F64" i="12" s="1"/>
  <c r="H64" i="12" s="1"/>
  <c r="C64" i="12"/>
  <c r="D64" i="12"/>
  <c r="E64" i="12"/>
  <c r="B65" i="12"/>
  <c r="C65" i="12"/>
  <c r="D65" i="12"/>
  <c r="E65" i="12"/>
  <c r="B66" i="12"/>
  <c r="F66" i="12" s="1"/>
  <c r="H66" i="12" s="1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F70" i="12" s="1"/>
  <c r="H70" i="12" s="1"/>
  <c r="C70" i="12"/>
  <c r="D70" i="12"/>
  <c r="E70" i="12"/>
  <c r="B71" i="12"/>
  <c r="F71" i="12" s="1"/>
  <c r="H71" i="12" s="1"/>
  <c r="C71" i="12"/>
  <c r="D71" i="12"/>
  <c r="E71" i="12"/>
  <c r="B72" i="12"/>
  <c r="C72" i="12"/>
  <c r="D72" i="12"/>
  <c r="E72" i="12"/>
  <c r="B31" i="12"/>
  <c r="C31" i="12"/>
  <c r="D31" i="12"/>
  <c r="E31" i="12"/>
  <c r="B73" i="12"/>
  <c r="F73" i="12" s="1"/>
  <c r="H73" i="12" s="1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F77" i="12" s="1"/>
  <c r="H77" i="12" s="1"/>
  <c r="C77" i="12"/>
  <c r="D77" i="12"/>
  <c r="E77" i="12"/>
  <c r="B78" i="12"/>
  <c r="C78" i="12"/>
  <c r="D78" i="12"/>
  <c r="E78" i="12"/>
  <c r="B79" i="12"/>
  <c r="F79" i="12" s="1"/>
  <c r="H79" i="12" s="1"/>
  <c r="C79" i="12"/>
  <c r="D79" i="12"/>
  <c r="E79" i="12"/>
  <c r="B37" i="12"/>
  <c r="C37" i="12"/>
  <c r="D37" i="12"/>
  <c r="E37" i="12"/>
  <c r="B80" i="12"/>
  <c r="F80" i="12" s="1"/>
  <c r="H80" i="12" s="1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20" i="12"/>
  <c r="F20" i="12" s="1"/>
  <c r="H20" i="12" s="1"/>
  <c r="C20" i="12"/>
  <c r="D20" i="12"/>
  <c r="E20" i="12"/>
  <c r="B84" i="12"/>
  <c r="F84" i="12" s="1"/>
  <c r="H84" i="12" s="1"/>
  <c r="C84" i="12"/>
  <c r="D84" i="12"/>
  <c r="E84" i="12"/>
  <c r="B38" i="12"/>
  <c r="C38" i="12"/>
  <c r="D38" i="12"/>
  <c r="E38" i="12"/>
  <c r="B13" i="12"/>
  <c r="C13" i="12"/>
  <c r="D13" i="12"/>
  <c r="E13" i="12"/>
  <c r="B85" i="12"/>
  <c r="F85" i="12" s="1"/>
  <c r="H85" i="12" s="1"/>
  <c r="C85" i="12"/>
  <c r="D85" i="12"/>
  <c r="E85" i="12"/>
  <c r="B86" i="12"/>
  <c r="C86" i="12"/>
  <c r="D86" i="12"/>
  <c r="E86" i="12"/>
  <c r="B21" i="12"/>
  <c r="C21" i="12"/>
  <c r="D21" i="12"/>
  <c r="E21" i="12"/>
  <c r="B87" i="12"/>
  <c r="C87" i="12"/>
  <c r="D87" i="12"/>
  <c r="E87" i="12"/>
  <c r="B88" i="12"/>
  <c r="F88" i="12" s="1"/>
  <c r="H88" i="12" s="1"/>
  <c r="C88" i="12"/>
  <c r="D88" i="12"/>
  <c r="E88" i="12"/>
  <c r="B89" i="12"/>
  <c r="C89" i="12"/>
  <c r="D89" i="12"/>
  <c r="E89" i="12"/>
  <c r="B90" i="12"/>
  <c r="F90" i="12" s="1"/>
  <c r="H90" i="12" s="1"/>
  <c r="C90" i="12"/>
  <c r="D90" i="12"/>
  <c r="E90" i="12"/>
  <c r="B91" i="12"/>
  <c r="C91" i="12"/>
  <c r="D91" i="12"/>
  <c r="E91" i="12"/>
  <c r="B92" i="12"/>
  <c r="F92" i="12" s="1"/>
  <c r="H92" i="12" s="1"/>
  <c r="C92" i="12"/>
  <c r="D92" i="12"/>
  <c r="E92" i="12"/>
  <c r="B93" i="12"/>
  <c r="C93" i="12"/>
  <c r="D93" i="12"/>
  <c r="E93" i="12"/>
  <c r="B94" i="12"/>
  <c r="C94" i="12"/>
  <c r="D94" i="12"/>
  <c r="E94" i="12"/>
  <c r="B14" i="12"/>
  <c r="C14" i="12"/>
  <c r="D14" i="12"/>
  <c r="E14" i="12"/>
  <c r="B95" i="12"/>
  <c r="F95" i="12" s="1"/>
  <c r="H95" i="12" s="1"/>
  <c r="C95" i="12"/>
  <c r="D95" i="12"/>
  <c r="E95" i="12"/>
  <c r="B96" i="12"/>
  <c r="F96" i="12" s="1"/>
  <c r="H96" i="12" s="1"/>
  <c r="C96" i="12"/>
  <c r="D96" i="12"/>
  <c r="E96" i="12"/>
  <c r="B32" i="12"/>
  <c r="C32" i="12"/>
  <c r="D32" i="12"/>
  <c r="E32" i="12"/>
  <c r="B97" i="12"/>
  <c r="C97" i="12"/>
  <c r="D97" i="12"/>
  <c r="E97" i="12"/>
  <c r="B98" i="12"/>
  <c r="F98" i="12" s="1"/>
  <c r="H98" i="12" s="1"/>
  <c r="C98" i="12"/>
  <c r="D98" i="12"/>
  <c r="E98" i="12"/>
  <c r="B39" i="12"/>
  <c r="C39" i="12"/>
  <c r="D39" i="12"/>
  <c r="E39" i="12"/>
  <c r="B99" i="12"/>
  <c r="C99" i="12"/>
  <c r="D99" i="12"/>
  <c r="E99" i="12"/>
  <c r="B100" i="12"/>
  <c r="C100" i="12"/>
  <c r="D100" i="12"/>
  <c r="E100" i="12"/>
  <c r="B101" i="12"/>
  <c r="F101" i="12" s="1"/>
  <c r="H101" i="12" s="1"/>
  <c r="C101" i="12"/>
  <c r="D101" i="12"/>
  <c r="E101" i="12"/>
  <c r="B102" i="12"/>
  <c r="C102" i="12"/>
  <c r="D102" i="12"/>
  <c r="E102" i="12"/>
  <c r="B103" i="12"/>
  <c r="F103" i="12" s="1"/>
  <c r="H103" i="12" s="1"/>
  <c r="C103" i="12"/>
  <c r="D103" i="12"/>
  <c r="E103" i="12"/>
  <c r="B104" i="12"/>
  <c r="C104" i="12"/>
  <c r="D104" i="12"/>
  <c r="E104" i="12"/>
  <c r="B105" i="12"/>
  <c r="F105" i="12" s="1"/>
  <c r="H105" i="12" s="1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7" i="12"/>
  <c r="F7" i="12" s="1"/>
  <c r="H7" i="12" s="1"/>
  <c r="C7" i="12"/>
  <c r="D7" i="12"/>
  <c r="E7" i="12"/>
  <c r="B109" i="12"/>
  <c r="F109" i="12" s="1"/>
  <c r="H109" i="12" s="1"/>
  <c r="C109" i="12"/>
  <c r="D109" i="12"/>
  <c r="E109" i="12"/>
  <c r="B40" i="12"/>
  <c r="C40" i="12"/>
  <c r="D40" i="12"/>
  <c r="E40" i="12"/>
  <c r="B110" i="12"/>
  <c r="C110" i="12"/>
  <c r="D110" i="12"/>
  <c r="E110" i="12"/>
  <c r="B111" i="12"/>
  <c r="F111" i="12" s="1"/>
  <c r="H111" i="12" s="1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F115" i="12" s="1"/>
  <c r="H115" i="12" s="1"/>
  <c r="C115" i="12"/>
  <c r="D115" i="12"/>
  <c r="E115" i="12"/>
  <c r="B22" i="12"/>
  <c r="C22" i="12"/>
  <c r="D22" i="12"/>
  <c r="E22" i="12"/>
  <c r="B116" i="12"/>
  <c r="F116" i="12" s="1"/>
  <c r="H116" i="12" s="1"/>
  <c r="C116" i="12"/>
  <c r="D116" i="12"/>
  <c r="E116" i="12"/>
  <c r="B117" i="12"/>
  <c r="C117" i="12"/>
  <c r="D117" i="12"/>
  <c r="E117" i="12"/>
  <c r="B118" i="12"/>
  <c r="F118" i="12" s="1"/>
  <c r="H118" i="12" s="1"/>
  <c r="C118" i="12"/>
  <c r="D118" i="12"/>
  <c r="E118" i="12"/>
  <c r="B119" i="12"/>
  <c r="C119" i="12"/>
  <c r="D119" i="12"/>
  <c r="E119" i="12"/>
  <c r="B8" i="12"/>
  <c r="C8" i="12"/>
  <c r="D8" i="12"/>
  <c r="E8" i="12"/>
  <c r="B120" i="12"/>
  <c r="C120" i="12"/>
  <c r="D120" i="12"/>
  <c r="E120" i="12"/>
  <c r="B41" i="12"/>
  <c r="F41" i="12" s="1"/>
  <c r="H41" i="12" s="1"/>
  <c r="C41" i="12"/>
  <c r="D41" i="12"/>
  <c r="E41" i="12"/>
  <c r="B121" i="12"/>
  <c r="F121" i="12" s="1"/>
  <c r="H121" i="12" s="1"/>
  <c r="C121" i="12"/>
  <c r="D121" i="12"/>
  <c r="E121" i="12"/>
  <c r="B15" i="12"/>
  <c r="C15" i="12"/>
  <c r="D15" i="12"/>
  <c r="E15" i="12"/>
  <c r="B42" i="12"/>
  <c r="C42" i="12"/>
  <c r="D42" i="12"/>
  <c r="E42" i="12"/>
  <c r="B43" i="12"/>
  <c r="F43" i="12" s="1"/>
  <c r="H43" i="12" s="1"/>
  <c r="C43" i="12"/>
  <c r="D43" i="12"/>
  <c r="E43" i="12"/>
  <c r="B23" i="12"/>
  <c r="C23" i="12"/>
  <c r="D23" i="12"/>
  <c r="E23" i="12"/>
  <c r="B122" i="12"/>
  <c r="C122" i="12"/>
  <c r="D122" i="12"/>
  <c r="E122" i="12"/>
  <c r="B33" i="12"/>
  <c r="C33" i="12"/>
  <c r="D33" i="12"/>
  <c r="E33" i="12"/>
  <c r="B16" i="12"/>
  <c r="F16" i="12" s="1"/>
  <c r="H16" i="12" s="1"/>
  <c r="C16" i="12"/>
  <c r="D16" i="12"/>
  <c r="E16" i="12"/>
  <c r="B123" i="12"/>
  <c r="C123" i="12"/>
  <c r="D123" i="12"/>
  <c r="E123" i="12"/>
  <c r="B124" i="12"/>
  <c r="F124" i="12" s="1"/>
  <c r="H124" i="12" s="1"/>
  <c r="C124" i="12"/>
  <c r="D124" i="12"/>
  <c r="E124" i="12"/>
  <c r="B24" i="12"/>
  <c r="C24" i="12"/>
  <c r="D24" i="12"/>
  <c r="E24" i="12"/>
  <c r="B125" i="12"/>
  <c r="F125" i="12" s="1"/>
  <c r="H125" i="12" s="1"/>
  <c r="C125" i="12"/>
  <c r="D125" i="12"/>
  <c r="E125" i="12"/>
  <c r="B126" i="12"/>
  <c r="C126" i="12"/>
  <c r="D126" i="12"/>
  <c r="E126" i="12"/>
  <c r="B11" i="12"/>
  <c r="C11" i="12"/>
  <c r="D11" i="12"/>
  <c r="E11" i="12"/>
  <c r="B17" i="12"/>
  <c r="C17" i="12"/>
  <c r="D17" i="12"/>
  <c r="E17" i="12"/>
  <c r="B127" i="12"/>
  <c r="F127" i="12" s="1"/>
  <c r="H127" i="12" s="1"/>
  <c r="C127" i="12"/>
  <c r="D127" i="12"/>
  <c r="E127" i="12"/>
  <c r="B128" i="12"/>
  <c r="F128" i="12" s="1"/>
  <c r="H128" i="12" s="1"/>
  <c r="C128" i="12"/>
  <c r="D128" i="12"/>
  <c r="E128" i="12"/>
  <c r="B129" i="12"/>
  <c r="C129" i="12"/>
  <c r="D129" i="12"/>
  <c r="E129" i="12"/>
  <c r="B130" i="12"/>
  <c r="C130" i="12"/>
  <c r="D130" i="12"/>
  <c r="E130" i="12"/>
  <c r="B44" i="12"/>
  <c r="F44" i="12" s="1"/>
  <c r="H44" i="12" s="1"/>
  <c r="C44" i="12"/>
  <c r="D44" i="12"/>
  <c r="E44" i="12"/>
  <c r="B45" i="12"/>
  <c r="C45" i="12"/>
  <c r="D45" i="12"/>
  <c r="E45" i="12"/>
  <c r="B131" i="12"/>
  <c r="C131" i="12"/>
  <c r="D131" i="12"/>
  <c r="E131" i="12"/>
  <c r="B132" i="12"/>
  <c r="C132" i="12"/>
  <c r="D132" i="12"/>
  <c r="E132" i="12"/>
  <c r="B133" i="12"/>
  <c r="F133" i="12" s="1"/>
  <c r="H133" i="12" s="1"/>
  <c r="C133" i="12"/>
  <c r="D133" i="12"/>
  <c r="E133" i="12"/>
  <c r="B34" i="12"/>
  <c r="C34" i="12"/>
  <c r="D34" i="12"/>
  <c r="E34" i="12"/>
  <c r="B134" i="12"/>
  <c r="F134" i="12" s="1"/>
  <c r="H134" i="12" s="1"/>
  <c r="C134" i="12"/>
  <c r="D134" i="12"/>
  <c r="E134" i="12"/>
  <c r="B135" i="12"/>
  <c r="C135" i="12"/>
  <c r="D135" i="12"/>
  <c r="E135" i="12"/>
  <c r="B136" i="12"/>
  <c r="F136" i="12" s="1"/>
  <c r="H136" i="12" s="1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F140" i="12" s="1"/>
  <c r="H140" i="12" s="1"/>
  <c r="C140" i="12"/>
  <c r="D140" i="12"/>
  <c r="E140" i="12"/>
  <c r="B141" i="12"/>
  <c r="F141" i="12" s="1"/>
  <c r="H141" i="12" s="1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F144" i="12" s="1"/>
  <c r="H144" i="12" s="1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8" i="12"/>
  <c r="F18" i="12" s="1"/>
  <c r="H18" i="12" s="1"/>
  <c r="C18" i="12"/>
  <c r="D18" i="12"/>
  <c r="E18" i="12"/>
  <c r="B25" i="12"/>
  <c r="C25" i="12"/>
  <c r="D25" i="12"/>
  <c r="E25" i="12"/>
  <c r="B148" i="12"/>
  <c r="F148" i="12" s="1"/>
  <c r="H148" i="12" s="1"/>
  <c r="C148" i="12"/>
  <c r="D148" i="12"/>
  <c r="E148" i="12"/>
  <c r="B149" i="12"/>
  <c r="C149" i="12"/>
  <c r="D149" i="12"/>
  <c r="E149" i="12"/>
  <c r="E4" i="12"/>
  <c r="D4" i="12"/>
  <c r="C4" i="12"/>
  <c r="B4" i="12"/>
  <c r="F108" i="13" l="1"/>
  <c r="H108" i="13" s="1"/>
  <c r="F34" i="13"/>
  <c r="H34" i="13" s="1"/>
  <c r="F149" i="12"/>
  <c r="H149" i="12" s="1"/>
  <c r="F59" i="11"/>
  <c r="H59" i="11" s="1"/>
  <c r="F5" i="12"/>
  <c r="H5" i="12" s="1"/>
  <c r="F122" i="14"/>
  <c r="H122" i="14" s="1"/>
  <c r="F29" i="14"/>
  <c r="H29" i="14" s="1"/>
  <c r="F81" i="14"/>
  <c r="H81" i="14" s="1"/>
  <c r="F121" i="13"/>
  <c r="H121" i="13" s="1"/>
  <c r="F83" i="11"/>
  <c r="H83" i="11" s="1"/>
  <c r="F69" i="14"/>
  <c r="H69" i="14" s="1"/>
  <c r="F31" i="11"/>
  <c r="H31" i="11" s="1"/>
  <c r="F9" i="11"/>
  <c r="H9" i="11" s="1"/>
  <c r="F107" i="14"/>
  <c r="H107" i="14" s="1"/>
  <c r="F59" i="12"/>
  <c r="H59" i="12" s="1"/>
  <c r="F55" i="12"/>
  <c r="H55" i="12" s="1"/>
  <c r="F29" i="12"/>
  <c r="H29" i="12" s="1"/>
  <c r="F2" i="12"/>
  <c r="H2" i="12" s="1"/>
  <c r="F47" i="14"/>
  <c r="H47" i="14" s="1"/>
  <c r="F19" i="14"/>
  <c r="H19" i="14" s="1"/>
  <c r="F143" i="13"/>
  <c r="H143" i="13" s="1"/>
  <c r="F10" i="13"/>
  <c r="H10" i="13" s="1"/>
  <c r="F79" i="13"/>
  <c r="H79" i="13" s="1"/>
  <c r="F3" i="14"/>
  <c r="H3" i="14" s="1"/>
  <c r="F127" i="13"/>
  <c r="H127" i="13" s="1"/>
  <c r="F42" i="11"/>
  <c r="H42" i="11" s="1"/>
  <c r="F71" i="11"/>
  <c r="H71" i="11" s="1"/>
  <c r="F115" i="13"/>
  <c r="H115" i="13" s="1"/>
  <c r="F56" i="13"/>
  <c r="H56" i="13" s="1"/>
  <c r="F21" i="13"/>
  <c r="H21" i="13" s="1"/>
  <c r="F65" i="13"/>
  <c r="H65" i="13" s="1"/>
  <c r="F61" i="13"/>
  <c r="H61" i="13" s="1"/>
  <c r="F4" i="13"/>
  <c r="H4" i="13" s="1"/>
  <c r="F29" i="13"/>
  <c r="H29" i="13" s="1"/>
  <c r="F18" i="13"/>
  <c r="H18" i="13" s="1"/>
  <c r="F15" i="13"/>
  <c r="H15" i="13" s="1"/>
  <c r="F13" i="13"/>
  <c r="H13" i="13" s="1"/>
  <c r="F88" i="11"/>
  <c r="H88" i="11" s="1"/>
  <c r="F25" i="11"/>
  <c r="H25" i="11" s="1"/>
  <c r="F139" i="12"/>
  <c r="H139" i="12" s="1"/>
  <c r="F135" i="12"/>
  <c r="H135" i="12" s="1"/>
  <c r="F138" i="13"/>
  <c r="H138" i="13" s="1"/>
  <c r="F84" i="13"/>
  <c r="H84" i="13" s="1"/>
  <c r="F48" i="11"/>
  <c r="H48" i="11" s="1"/>
  <c r="F101" i="11"/>
  <c r="H101" i="11" s="1"/>
  <c r="F78" i="11"/>
  <c r="H78" i="11" s="1"/>
  <c r="F24" i="11"/>
  <c r="H24" i="11" s="1"/>
  <c r="F46" i="14"/>
  <c r="H46" i="14" s="1"/>
  <c r="F89" i="14"/>
  <c r="H89" i="14" s="1"/>
  <c r="F8" i="14"/>
  <c r="H8" i="14" s="1"/>
  <c r="F134" i="13"/>
  <c r="H134" i="13" s="1"/>
  <c r="F45" i="13"/>
  <c r="H45" i="13" s="1"/>
  <c r="F142" i="14"/>
  <c r="H142" i="14" s="1"/>
  <c r="F39" i="14"/>
  <c r="H39" i="14" s="1"/>
  <c r="F124" i="14"/>
  <c r="H124" i="14" s="1"/>
  <c r="F120" i="14"/>
  <c r="H120" i="14" s="1"/>
  <c r="F10" i="14"/>
  <c r="H10" i="14" s="1"/>
  <c r="F99" i="14"/>
  <c r="H99" i="14" s="1"/>
  <c r="F118" i="14"/>
  <c r="H118" i="14" s="1"/>
  <c r="F78" i="14"/>
  <c r="H78" i="14" s="1"/>
  <c r="F73" i="14"/>
  <c r="H73" i="14" s="1"/>
  <c r="F48" i="14"/>
  <c r="H48" i="14" s="1"/>
  <c r="F63" i="14"/>
  <c r="H63" i="14" s="1"/>
  <c r="F25" i="14"/>
  <c r="H25" i="14" s="1"/>
  <c r="F137" i="14"/>
  <c r="H137" i="14" s="1"/>
  <c r="F60" i="14"/>
  <c r="H60" i="14" s="1"/>
  <c r="F59" i="14"/>
  <c r="H59" i="14" s="1"/>
  <c r="F128" i="14"/>
  <c r="H128" i="14" s="1"/>
  <c r="F58" i="14"/>
  <c r="H58" i="14" s="1"/>
  <c r="F123" i="14"/>
  <c r="H123" i="14" s="1"/>
  <c r="F21" i="14"/>
  <c r="H21" i="14" s="1"/>
  <c r="F116" i="14"/>
  <c r="H116" i="14" s="1"/>
  <c r="F56" i="14"/>
  <c r="H56" i="14" s="1"/>
  <c r="F30" i="14"/>
  <c r="H30" i="14" s="1"/>
  <c r="F106" i="14"/>
  <c r="H106" i="14" s="1"/>
  <c r="F104" i="14"/>
  <c r="H104" i="14" s="1"/>
  <c r="F97" i="14"/>
  <c r="H97" i="14" s="1"/>
  <c r="F28" i="14"/>
  <c r="H28" i="14" s="1"/>
  <c r="F77" i="14"/>
  <c r="H77" i="14" s="1"/>
  <c r="F71" i="14"/>
  <c r="H71" i="14" s="1"/>
  <c r="F66" i="14"/>
  <c r="H66" i="14" s="1"/>
  <c r="F16" i="14"/>
  <c r="H16" i="14" s="1"/>
  <c r="F15" i="14"/>
  <c r="H15" i="14" s="1"/>
  <c r="F6" i="14"/>
  <c r="H6" i="14" s="1"/>
  <c r="F2" i="14"/>
  <c r="H2" i="14" s="1"/>
  <c r="F5" i="14"/>
  <c r="H5" i="14" s="1"/>
  <c r="F135" i="14"/>
  <c r="H135" i="14" s="1"/>
  <c r="F112" i="14"/>
  <c r="H112" i="14" s="1"/>
  <c r="F54" i="14"/>
  <c r="H54" i="14" s="1"/>
  <c r="F103" i="14"/>
  <c r="H103" i="14" s="1"/>
  <c r="F100" i="14"/>
  <c r="H100" i="14" s="1"/>
  <c r="F95" i="14"/>
  <c r="H95" i="14" s="1"/>
  <c r="F45" i="14"/>
  <c r="H45" i="14" s="1"/>
  <c r="F88" i="14"/>
  <c r="H88" i="14" s="1"/>
  <c r="F86" i="14"/>
  <c r="H86" i="14" s="1"/>
  <c r="F18" i="14"/>
  <c r="H18" i="14" s="1"/>
  <c r="F36" i="14"/>
  <c r="H36" i="14" s="1"/>
  <c r="F42" i="14"/>
  <c r="H42" i="14" s="1"/>
  <c r="F76" i="14"/>
  <c r="H76" i="14" s="1"/>
  <c r="F74" i="14"/>
  <c r="H74" i="14" s="1"/>
  <c r="F68" i="14"/>
  <c r="H68" i="14" s="1"/>
  <c r="F35" i="14"/>
  <c r="H35" i="14" s="1"/>
  <c r="F34" i="14"/>
  <c r="H34" i="14" s="1"/>
  <c r="F7" i="14"/>
  <c r="H7" i="14" s="1"/>
  <c r="F13" i="14"/>
  <c r="H13" i="14" s="1"/>
  <c r="F143" i="14"/>
  <c r="H143" i="14" s="1"/>
  <c r="F132" i="14"/>
  <c r="H132" i="14" s="1"/>
  <c r="F61" i="14"/>
  <c r="H61" i="14" s="1"/>
  <c r="F37" i="14"/>
  <c r="H37" i="14" s="1"/>
  <c r="F51" i="14"/>
  <c r="H51" i="14" s="1"/>
  <c r="F49" i="14"/>
  <c r="H49" i="14" s="1"/>
  <c r="F14" i="14"/>
  <c r="H14" i="14" s="1"/>
  <c r="F129" i="14"/>
  <c r="H129" i="14" s="1"/>
  <c r="F114" i="14"/>
  <c r="H114" i="14" s="1"/>
  <c r="F111" i="14"/>
  <c r="H111" i="14" s="1"/>
  <c r="F109" i="14"/>
  <c r="H109" i="14" s="1"/>
  <c r="F70" i="14"/>
  <c r="H70" i="14" s="1"/>
  <c r="F40" i="14"/>
  <c r="H40" i="14" s="1"/>
  <c r="F140" i="14"/>
  <c r="H140" i="14" s="1"/>
  <c r="F32" i="14"/>
  <c r="H32" i="14" s="1"/>
  <c r="F146" i="14"/>
  <c r="H146" i="14" s="1"/>
  <c r="F62" i="14"/>
  <c r="H62" i="14" s="1"/>
  <c r="F134" i="14"/>
  <c r="H134" i="14" s="1"/>
  <c r="F131" i="14"/>
  <c r="H131" i="14" s="1"/>
  <c r="F126" i="14"/>
  <c r="H126" i="14" s="1"/>
  <c r="F12" i="14"/>
  <c r="H12" i="14" s="1"/>
  <c r="F57" i="14"/>
  <c r="H57" i="14" s="1"/>
  <c r="F117" i="14"/>
  <c r="H117" i="14" s="1"/>
  <c r="F55" i="14"/>
  <c r="H55" i="14" s="1"/>
  <c r="F108" i="14"/>
  <c r="H108" i="14" s="1"/>
  <c r="F38" i="14"/>
  <c r="H38" i="14" s="1"/>
  <c r="F101" i="14"/>
  <c r="H101" i="14" s="1"/>
  <c r="F96" i="14"/>
  <c r="H96" i="14" s="1"/>
  <c r="F94" i="14"/>
  <c r="H94" i="14" s="1"/>
  <c r="F91" i="14"/>
  <c r="H91" i="14" s="1"/>
  <c r="F53" i="14"/>
  <c r="H53" i="14" s="1"/>
  <c r="F43" i="14"/>
  <c r="H43" i="14" s="1"/>
  <c r="F84" i="14"/>
  <c r="H84" i="14" s="1"/>
  <c r="F9" i="14"/>
  <c r="H9" i="14" s="1"/>
  <c r="F80" i="14"/>
  <c r="H80" i="14" s="1"/>
  <c r="F52" i="14"/>
  <c r="H52" i="14" s="1"/>
  <c r="F41" i="14"/>
  <c r="H41" i="14" s="1"/>
  <c r="F67" i="14"/>
  <c r="H67" i="14" s="1"/>
  <c r="F27" i="14"/>
  <c r="H27" i="14" s="1"/>
  <c r="F26" i="14"/>
  <c r="H26" i="14" s="1"/>
  <c r="F4" i="14"/>
  <c r="H4" i="14" s="1"/>
  <c r="F36" i="13"/>
  <c r="H36" i="13" s="1"/>
  <c r="F51" i="13"/>
  <c r="H51" i="13" s="1"/>
  <c r="F92" i="13"/>
  <c r="H92" i="13" s="1"/>
  <c r="F80" i="13"/>
  <c r="H80" i="13" s="1"/>
  <c r="F69" i="13"/>
  <c r="H69" i="13" s="1"/>
  <c r="F66" i="13"/>
  <c r="H66" i="13" s="1"/>
  <c r="F62" i="13"/>
  <c r="H62" i="13" s="1"/>
  <c r="F54" i="13"/>
  <c r="H54" i="13" s="1"/>
  <c r="F19" i="13"/>
  <c r="H19" i="13" s="1"/>
  <c r="F5" i="13"/>
  <c r="H5" i="13" s="1"/>
  <c r="F44" i="13"/>
  <c r="H44" i="13" s="1"/>
  <c r="F14" i="13"/>
  <c r="H14" i="13" s="1"/>
  <c r="F2" i="13"/>
  <c r="H2" i="13" s="1"/>
  <c r="F50" i="13"/>
  <c r="H50" i="13" s="1"/>
  <c r="F90" i="13"/>
  <c r="H90" i="13" s="1"/>
  <c r="F77" i="13"/>
  <c r="H77" i="13" s="1"/>
  <c r="F100" i="13"/>
  <c r="H100" i="13" s="1"/>
  <c r="F93" i="13"/>
  <c r="H93" i="13" s="1"/>
  <c r="F91" i="13"/>
  <c r="H91" i="13" s="1"/>
  <c r="F85" i="13"/>
  <c r="H85" i="13" s="1"/>
  <c r="F78" i="13"/>
  <c r="H78" i="13" s="1"/>
  <c r="F31" i="13"/>
  <c r="H31" i="13" s="1"/>
  <c r="F49" i="13"/>
  <c r="H49" i="13" s="1"/>
  <c r="F32" i="13"/>
  <c r="H32" i="13" s="1"/>
  <c r="F73" i="13"/>
  <c r="H73" i="13" s="1"/>
  <c r="F22" i="13"/>
  <c r="H22" i="13" s="1"/>
  <c r="F89" i="13"/>
  <c r="H89" i="13" s="1"/>
  <c r="F81" i="13"/>
  <c r="H81" i="13" s="1"/>
  <c r="F75" i="13"/>
  <c r="H75" i="13" s="1"/>
  <c r="F70" i="13"/>
  <c r="H70" i="13" s="1"/>
  <c r="F67" i="13"/>
  <c r="H67" i="13" s="1"/>
  <c r="F63" i="13"/>
  <c r="H63" i="13" s="1"/>
  <c r="F20" i="13"/>
  <c r="H20" i="13" s="1"/>
  <c r="F8" i="13"/>
  <c r="H8" i="13" s="1"/>
  <c r="F6" i="13"/>
  <c r="H6" i="13" s="1"/>
  <c r="F16" i="13"/>
  <c r="H16" i="13" s="1"/>
  <c r="F43" i="13"/>
  <c r="H43" i="13" s="1"/>
  <c r="F27" i="13"/>
  <c r="H27" i="13" s="1"/>
  <c r="F59" i="13"/>
  <c r="H59" i="13" s="1"/>
  <c r="F99" i="13"/>
  <c r="H99" i="13" s="1"/>
  <c r="F94" i="13"/>
  <c r="H94" i="13" s="1"/>
  <c r="F48" i="13"/>
  <c r="H48" i="13" s="1"/>
  <c r="F86" i="13"/>
  <c r="H86" i="13" s="1"/>
  <c r="F47" i="13"/>
  <c r="H47" i="13" s="1"/>
  <c r="F72" i="13"/>
  <c r="H72" i="13" s="1"/>
  <c r="F17" i="12"/>
  <c r="H17" i="12" s="1"/>
  <c r="F120" i="12"/>
  <c r="H120" i="12" s="1"/>
  <c r="F108" i="12"/>
  <c r="H108" i="12" s="1"/>
  <c r="F14" i="12"/>
  <c r="H14" i="12" s="1"/>
  <c r="F83" i="12"/>
  <c r="H83" i="12" s="1"/>
  <c r="F69" i="12"/>
  <c r="H69" i="12" s="1"/>
  <c r="F146" i="12"/>
  <c r="H146" i="12" s="1"/>
  <c r="F131" i="12"/>
  <c r="H131" i="12" s="1"/>
  <c r="F75" i="12"/>
  <c r="H75" i="12" s="1"/>
  <c r="F61" i="12"/>
  <c r="H61" i="12" s="1"/>
  <c r="F46" i="12"/>
  <c r="H46" i="12" s="1"/>
  <c r="F147" i="12"/>
  <c r="H147" i="12" s="1"/>
  <c r="F132" i="12"/>
  <c r="H132" i="12" s="1"/>
  <c r="F40" i="12"/>
  <c r="H40" i="12" s="1"/>
  <c r="F102" i="12"/>
  <c r="H102" i="12" s="1"/>
  <c r="F78" i="12"/>
  <c r="H78" i="12" s="1"/>
  <c r="F72" i="12"/>
  <c r="H72" i="12" s="1"/>
  <c r="F63" i="12"/>
  <c r="H63" i="12" s="1"/>
  <c r="F36" i="12"/>
  <c r="H36" i="12" s="1"/>
  <c r="F49" i="12"/>
  <c r="H49" i="12" s="1"/>
  <c r="F10" i="12"/>
  <c r="H10" i="12" s="1"/>
  <c r="F9" i="12"/>
  <c r="H9" i="12" s="1"/>
  <c r="F122" i="12"/>
  <c r="H122" i="12" s="1"/>
  <c r="F21" i="12"/>
  <c r="H21" i="12" s="1"/>
  <c r="F6" i="12"/>
  <c r="H6" i="12" s="1"/>
  <c r="F24" i="12"/>
  <c r="H24" i="12" s="1"/>
  <c r="F117" i="12"/>
  <c r="H117" i="12" s="1"/>
  <c r="F51" i="12"/>
  <c r="H51" i="12" s="1"/>
  <c r="F26" i="12"/>
  <c r="H26" i="12" s="1"/>
  <c r="F15" i="12"/>
  <c r="H15" i="12" s="1"/>
  <c r="F32" i="12"/>
  <c r="H32" i="12" s="1"/>
  <c r="F89" i="12"/>
  <c r="H89" i="12" s="1"/>
  <c r="F38" i="12"/>
  <c r="H38" i="12" s="1"/>
  <c r="F33" i="12"/>
  <c r="H33" i="12" s="1"/>
  <c r="F114" i="12"/>
  <c r="H114" i="12" s="1"/>
  <c r="F100" i="12"/>
  <c r="H100" i="12" s="1"/>
  <c r="F87" i="12"/>
  <c r="H87" i="12" s="1"/>
  <c r="F76" i="12"/>
  <c r="H76" i="12" s="1"/>
  <c r="F30" i="12"/>
  <c r="H30" i="12" s="1"/>
  <c r="F47" i="12"/>
  <c r="H47" i="12" s="1"/>
  <c r="F137" i="12"/>
  <c r="H137" i="12" s="1"/>
  <c r="F119" i="12"/>
  <c r="H119" i="12" s="1"/>
  <c r="F106" i="12"/>
  <c r="H106" i="12" s="1"/>
  <c r="F99" i="12"/>
  <c r="H99" i="12" s="1"/>
  <c r="F93" i="12"/>
  <c r="H93" i="12" s="1"/>
  <c r="F67" i="12"/>
  <c r="H67" i="12" s="1"/>
  <c r="F104" i="12"/>
  <c r="H104" i="12" s="1"/>
  <c r="F91" i="12"/>
  <c r="H91" i="12" s="1"/>
  <c r="F25" i="12"/>
  <c r="H25" i="12" s="1"/>
  <c r="F34" i="12"/>
  <c r="H34" i="12" s="1"/>
  <c r="F129" i="12"/>
  <c r="H129" i="12" s="1"/>
  <c r="F143" i="12"/>
  <c r="H143" i="12" s="1"/>
  <c r="F112" i="12"/>
  <c r="H112" i="12" s="1"/>
  <c r="F107" i="12"/>
  <c r="H107" i="12" s="1"/>
  <c r="F39" i="12"/>
  <c r="H39" i="12" s="1"/>
  <c r="F94" i="12"/>
  <c r="H94" i="12" s="1"/>
  <c r="F86" i="12"/>
  <c r="H86" i="12" s="1"/>
  <c r="F82" i="12"/>
  <c r="H82" i="12" s="1"/>
  <c r="F74" i="12"/>
  <c r="H74" i="12" s="1"/>
  <c r="F68" i="12"/>
  <c r="H68" i="12" s="1"/>
  <c r="F60" i="12"/>
  <c r="H60" i="12" s="1"/>
  <c r="F54" i="12"/>
  <c r="H54" i="12" s="1"/>
  <c r="F19" i="12"/>
  <c r="H19" i="12" s="1"/>
  <c r="F27" i="12"/>
  <c r="H27" i="12" s="1"/>
  <c r="F126" i="12"/>
  <c r="H126" i="12" s="1"/>
  <c r="F113" i="12"/>
  <c r="H113" i="12" s="1"/>
  <c r="F81" i="12"/>
  <c r="H81" i="12" s="1"/>
  <c r="F53" i="12"/>
  <c r="H53" i="12" s="1"/>
  <c r="F37" i="12"/>
  <c r="H37" i="12" s="1"/>
  <c r="F65" i="12"/>
  <c r="H65" i="12" s="1"/>
  <c r="F142" i="12"/>
  <c r="H142" i="12" s="1"/>
  <c r="F123" i="12"/>
  <c r="H123" i="12" s="1"/>
  <c r="F22" i="12"/>
  <c r="H22" i="12" s="1"/>
  <c r="F145" i="12"/>
  <c r="H145" i="12" s="1"/>
  <c r="F138" i="12"/>
  <c r="H138" i="12" s="1"/>
  <c r="F45" i="12"/>
  <c r="H45" i="12" s="1"/>
  <c r="F11" i="12"/>
  <c r="H11" i="12" s="1"/>
  <c r="F23" i="12"/>
  <c r="H23" i="12" s="1"/>
  <c r="F8" i="12"/>
  <c r="H8" i="12" s="1"/>
  <c r="F130" i="12"/>
  <c r="H130" i="12" s="1"/>
  <c r="F42" i="12"/>
  <c r="H42" i="12" s="1"/>
  <c r="F110" i="12"/>
  <c r="H110" i="12" s="1"/>
  <c r="F97" i="12"/>
  <c r="H97" i="12" s="1"/>
  <c r="F13" i="12"/>
  <c r="H13" i="12" s="1"/>
  <c r="F31" i="12"/>
  <c r="H31" i="12" s="1"/>
  <c r="F58" i="12"/>
  <c r="H58" i="12" s="1"/>
  <c r="F50" i="12"/>
  <c r="H50" i="12" s="1"/>
  <c r="F35" i="12"/>
  <c r="H35" i="12" s="1"/>
  <c r="F3" i="12"/>
  <c r="H3" i="12" s="1"/>
  <c r="F39" i="11"/>
  <c r="H39" i="11" s="1"/>
  <c r="F130" i="11"/>
  <c r="H130" i="11" s="1"/>
  <c r="F121" i="11"/>
  <c r="H121" i="11" s="1"/>
  <c r="F36" i="11"/>
  <c r="H36" i="11" s="1"/>
  <c r="F89" i="11"/>
  <c r="H89" i="11" s="1"/>
  <c r="F33" i="11"/>
  <c r="H33" i="11" s="1"/>
  <c r="F6" i="11"/>
  <c r="H6" i="11" s="1"/>
  <c r="F60" i="11"/>
  <c r="H60" i="11" s="1"/>
  <c r="F51" i="11"/>
  <c r="H51" i="11" s="1"/>
  <c r="F22" i="11"/>
  <c r="H22" i="11" s="1"/>
  <c r="F7" i="11"/>
  <c r="H7" i="11" s="1"/>
  <c r="F116" i="11"/>
  <c r="H116" i="11" s="1"/>
  <c r="F32" i="11"/>
  <c r="H32" i="11" s="1"/>
  <c r="F65" i="11"/>
  <c r="H65" i="11" s="1"/>
  <c r="F41" i="11"/>
  <c r="H41" i="11" s="1"/>
  <c r="F139" i="11"/>
  <c r="H139" i="11" s="1"/>
  <c r="F143" i="11"/>
  <c r="H143" i="11" s="1"/>
  <c r="F124" i="11"/>
  <c r="H124" i="11" s="1"/>
  <c r="F120" i="11"/>
  <c r="H120" i="11" s="1"/>
  <c r="F11" i="11"/>
  <c r="H11" i="11" s="1"/>
  <c r="F106" i="11"/>
  <c r="H106" i="11" s="1"/>
  <c r="F95" i="11"/>
  <c r="H95" i="11" s="1"/>
  <c r="F92" i="11"/>
  <c r="H92" i="11" s="1"/>
  <c r="F16" i="11"/>
  <c r="H16" i="11" s="1"/>
  <c r="F81" i="11"/>
  <c r="H81" i="11" s="1"/>
  <c r="F75" i="11"/>
  <c r="H75" i="11" s="1"/>
  <c r="F64" i="11"/>
  <c r="H64" i="11" s="1"/>
  <c r="F56" i="11"/>
  <c r="H56" i="11" s="1"/>
  <c r="F43" i="11"/>
  <c r="H43" i="11" s="1"/>
  <c r="F5" i="11"/>
  <c r="H5" i="11" s="1"/>
  <c r="F30" i="11"/>
  <c r="H30" i="11" s="1"/>
  <c r="F4" i="11"/>
  <c r="H4" i="11" s="1"/>
  <c r="F147" i="11"/>
  <c r="H147" i="11" s="1"/>
  <c r="F135" i="11"/>
  <c r="H135" i="11" s="1"/>
  <c r="F127" i="11"/>
  <c r="H127" i="11" s="1"/>
  <c r="F110" i="11"/>
  <c r="H110" i="11" s="1"/>
  <c r="F99" i="11"/>
  <c r="H99" i="11" s="1"/>
  <c r="F17" i="11"/>
  <c r="H17" i="11" s="1"/>
  <c r="F84" i="11"/>
  <c r="H84" i="11" s="1"/>
  <c r="F76" i="11"/>
  <c r="H76" i="11" s="1"/>
  <c r="F10" i="11"/>
  <c r="H10" i="11" s="1"/>
  <c r="F3" i="11"/>
  <c r="H3" i="11" s="1"/>
  <c r="F145" i="11"/>
  <c r="H145" i="11" s="1"/>
  <c r="F37" i="11"/>
  <c r="H37" i="11" s="1"/>
  <c r="F148" i="11"/>
  <c r="H148" i="11" s="1"/>
  <c r="F38" i="11"/>
  <c r="H38" i="11" s="1"/>
  <c r="F136" i="11"/>
  <c r="H136" i="11" s="1"/>
  <c r="F131" i="11"/>
  <c r="H131" i="11" s="1"/>
  <c r="F18" i="11"/>
  <c r="H18" i="11" s="1"/>
  <c r="F117" i="11"/>
  <c r="H117" i="11" s="1"/>
  <c r="F46" i="11"/>
  <c r="H46" i="11" s="1"/>
  <c r="F103" i="11"/>
  <c r="H103" i="11" s="1"/>
  <c r="F98" i="11"/>
  <c r="H98" i="11" s="1"/>
  <c r="F90" i="11"/>
  <c r="H90" i="11" s="1"/>
  <c r="F45" i="11"/>
  <c r="H45" i="11" s="1"/>
  <c r="F79" i="11"/>
  <c r="H79" i="11" s="1"/>
  <c r="F72" i="11"/>
  <c r="H72" i="11" s="1"/>
  <c r="F26" i="11"/>
  <c r="H26" i="11" s="1"/>
  <c r="F68" i="11"/>
  <c r="H68" i="11" s="1"/>
  <c r="F61" i="11"/>
  <c r="H61" i="11" s="1"/>
  <c r="F53" i="11"/>
  <c r="H53" i="11" s="1"/>
  <c r="F50" i="11"/>
  <c r="H50" i="11" s="1"/>
  <c r="F14" i="11"/>
  <c r="H14" i="11" s="1"/>
  <c r="F140" i="11"/>
  <c r="H140" i="11" s="1"/>
  <c r="F142" i="11"/>
  <c r="H142" i="11" s="1"/>
  <c r="F47" i="11"/>
  <c r="H47" i="11" s="1"/>
  <c r="F113" i="11"/>
  <c r="H113" i="11" s="1"/>
  <c r="F107" i="11"/>
  <c r="H107" i="11" s="1"/>
  <c r="F102" i="11"/>
  <c r="H102" i="11" s="1"/>
  <c r="F94" i="11"/>
  <c r="H94" i="11" s="1"/>
  <c r="F82" i="11"/>
  <c r="H82" i="11" s="1"/>
  <c r="F67" i="11"/>
  <c r="H67" i="11" s="1"/>
  <c r="F57" i="11"/>
  <c r="H57" i="11" s="1"/>
  <c r="F13" i="11"/>
  <c r="H13" i="11" s="1"/>
  <c r="F28" i="11"/>
  <c r="H28" i="11" s="1"/>
  <c r="F149" i="11"/>
  <c r="H149" i="11" s="1"/>
  <c r="F29" i="11"/>
  <c r="H29" i="11" s="1"/>
  <c r="F138" i="11"/>
  <c r="H138" i="11" s="1"/>
  <c r="F133" i="11"/>
  <c r="H133" i="11" s="1"/>
  <c r="F4" i="12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H4" i="12" l="1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<sst xmlns="http://schemas.openxmlformats.org/spreadsheetml/2006/main" count="2859" uniqueCount="640">
  <si>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</si>
  <si>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</si>
  <si>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</si>
  <si>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</si>
  <si>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</si>
  <si>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</si>
  <si>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</si>
  <si>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</si>
  <si>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</si>
  <si>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</si>
  <si>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</si>
  <si>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</si>
  <si>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</si>
  <si>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</si>
  <si>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</si>
  <si>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</si>
  <si>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</si>
  <si>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</si>
  <si>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</si>
  <si>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紫雨幽雲</t>
  </si>
  <si>
    <t>Mn丶猫猫君</t>
  </si>
  <si>
    <t>鱼小小</t>
  </si>
  <si>
    <t>周六开会统计</t>
  </si>
  <si>
    <t>联盟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</si>
  <si>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</si>
  <si>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</si>
  <si>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</si>
  <si>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</si>
  <si>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</si>
  <si>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</si>
  <si>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</si>
  <si>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</si>
  <si>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</si>
  <si>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</si>
  <si>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</si>
  <si>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</si>
  <si>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丶伴我几度</t>
  </si>
  <si>
    <t>太极至尊</t>
  </si>
  <si>
    <t>凯贼阔里</t>
  </si>
  <si>
    <t>薄霭</t>
  </si>
  <si>
    <t>框框</t>
  </si>
  <si>
    <t>丿几度度丶</t>
  </si>
  <si>
    <t>帅气无敌康爸爸</t>
  </si>
  <si>
    <t>踏马清月夜</t>
  </si>
  <si>
    <t>凌雲傲雪</t>
  </si>
  <si>
    <t>冷沐瞳</t>
  </si>
  <si>
    <t>張君雅。</t>
  </si>
  <si>
    <t>尐浣熊。</t>
  </si>
  <si>
    <t>煌煌</t>
  </si>
  <si>
    <t>荡荡</t>
  </si>
  <si>
    <t>七情剑伶慕容英</t>
  </si>
  <si>
    <t>鱼香</t>
  </si>
  <si>
    <t>叶枫刃</t>
  </si>
  <si>
    <t>花谢人凋零。</t>
  </si>
  <si>
    <t>俱利摩</t>
  </si>
  <si>
    <t>咲冭陽</t>
  </si>
  <si>
    <t>只想做个好人</t>
  </si>
  <si>
    <t>芍药児</t>
  </si>
  <si>
    <t>迷茫中徘徊</t>
  </si>
  <si>
    <t>伊贰叁</t>
  </si>
  <si>
    <t>执劍小书生</t>
  </si>
  <si>
    <t>那年今若、</t>
  </si>
  <si>
    <t>FateScorpio</t>
  </si>
  <si>
    <t>月下魂兮</t>
  </si>
  <si>
    <t>顾寻清</t>
  </si>
  <si>
    <t>Angelミ墨娘彡</t>
  </si>
  <si>
    <t>闭月羞</t>
  </si>
  <si>
    <t>在下唐银</t>
  </si>
  <si>
    <t>花兮兮兮兮</t>
  </si>
  <si>
    <t>吾寄愁心与明月</t>
  </si>
  <si>
    <t>夜白衣</t>
  </si>
  <si>
    <t>机智勇敢的小明</t>
  </si>
  <si>
    <t>江湖多寂莫丶人</t>
  </si>
  <si>
    <t>空虚公子萧四无</t>
  </si>
  <si>
    <t>拾勾枯爬尖</t>
  </si>
  <si>
    <t>墨炽</t>
  </si>
  <si>
    <t>洪时雪</t>
  </si>
  <si>
    <t>跑调的张学友</t>
  </si>
  <si>
    <t>友善的咸鱼白</t>
  </si>
  <si>
    <t>张灵风</t>
  </si>
  <si>
    <t>白易轩</t>
  </si>
  <si>
    <t>梓珏</t>
  </si>
  <si>
    <t>汪映雪</t>
  </si>
  <si>
    <t>陈凌风</t>
  </si>
  <si>
    <t>冷晓汐丶</t>
  </si>
  <si>
    <t>纳加法</t>
  </si>
  <si>
    <t>破烂刀客</t>
  </si>
  <si>
    <t>晓月梦澈</t>
  </si>
  <si>
    <t>泪忆寒、</t>
  </si>
  <si>
    <t>墨萧炎</t>
  </si>
  <si>
    <t>大眼睛秋秋</t>
  </si>
  <si>
    <t>椛灯</t>
  </si>
  <si>
    <t>逸仙丶王爷</t>
  </si>
  <si>
    <t>淡若清风過丶</t>
  </si>
  <si>
    <t>南宫絮语</t>
  </si>
  <si>
    <t>浪迹小秦</t>
  </si>
  <si>
    <t>暮雪醉逍遥</t>
  </si>
  <si>
    <t>再见是否红着脸</t>
  </si>
  <si>
    <t>任离流</t>
  </si>
  <si>
    <t>秋末黑白</t>
  </si>
  <si>
    <t>口味太怪</t>
  </si>
  <si>
    <t>浪琴</t>
  </si>
  <si>
    <t>沐浠尘</t>
  </si>
  <si>
    <t>墨河</t>
  </si>
  <si>
    <t>零拾</t>
  </si>
  <si>
    <t>青骢绝骑塑天荒</t>
  </si>
  <si>
    <t>一根直肠通大脑</t>
  </si>
  <si>
    <t>魔法少女杜芸松</t>
  </si>
  <si>
    <t>守护锋</t>
  </si>
  <si>
    <t>艾莉亞史塔克</t>
  </si>
  <si>
    <t>潇洒仗剑天下</t>
  </si>
  <si>
    <t>这下可好啦</t>
  </si>
  <si>
    <t>明年今日奕十年</t>
  </si>
  <si>
    <t>偌米粥丶</t>
  </si>
  <si>
    <t>山高丶木易</t>
  </si>
  <si>
    <t>榕月</t>
  </si>
  <si>
    <t>此情珂待</t>
  </si>
  <si>
    <t>曲终无意</t>
  </si>
  <si>
    <t>沐伯乾</t>
  </si>
  <si>
    <t>盖世呆头洋</t>
  </si>
  <si>
    <t>木易丶凝烟</t>
  </si>
  <si>
    <t>晓晨晨晨</t>
  </si>
  <si>
    <t>素蝶</t>
  </si>
  <si>
    <t>除了帅还有酷</t>
  </si>
  <si>
    <t>余子乔丶</t>
  </si>
  <si>
    <t>语丶殇</t>
  </si>
  <si>
    <t>墨韵轩华</t>
  </si>
  <si>
    <t>蛋蛋疍</t>
  </si>
  <si>
    <t>诸葛炎炎</t>
  </si>
  <si>
    <t>丐帮萌主</t>
  </si>
  <si>
    <t>梦觞丶</t>
  </si>
  <si>
    <t>等我出轻语</t>
  </si>
  <si>
    <t>淺笙</t>
  </si>
  <si>
    <t>唐糖～</t>
  </si>
  <si>
    <t>ޓ一梦换须臾</t>
  </si>
  <si>
    <t>树儿高高长</t>
  </si>
  <si>
    <t>男人应有的自豪</t>
  </si>
  <si>
    <t>神威再见</t>
  </si>
  <si>
    <t>巴蜀萨摩耶</t>
  </si>
  <si>
    <t>GoldㅈExperie</t>
  </si>
  <si>
    <t>奶小牛丶</t>
  </si>
  <si>
    <t>FateLibra</t>
  </si>
  <si>
    <t>其实想玩刀客</t>
  </si>
  <si>
    <t>袅袅余音灬</t>
  </si>
  <si>
    <t>水影悠兰</t>
  </si>
  <si>
    <t>惜玉挽轻裳</t>
  </si>
  <si>
    <t>薛无衡</t>
  </si>
  <si>
    <t>与尔同销萬古愁</t>
  </si>
  <si>
    <t>百里轩翊</t>
  </si>
  <si>
    <t>蘃</t>
  </si>
  <si>
    <t>太子彬</t>
  </si>
  <si>
    <t>那年红颜</t>
  </si>
  <si>
    <t>叶菡</t>
  </si>
  <si>
    <t>甄心</t>
  </si>
  <si>
    <t>SouLmAte、小狼</t>
  </si>
  <si>
    <t>五六柒</t>
  </si>
  <si>
    <t>八块腹肌小官人</t>
  </si>
  <si>
    <t>纯洁友善的暮夏</t>
  </si>
  <si>
    <t>时钟轻摇孤独</t>
  </si>
  <si>
    <t>蝶舞旧梦</t>
  </si>
  <si>
    <t>苍镜</t>
  </si>
  <si>
    <t>楪夢</t>
  </si>
  <si>
    <t>南宫灼影</t>
  </si>
  <si>
    <t>何月凡</t>
  </si>
  <si>
    <t>童话话</t>
  </si>
  <si>
    <t>吕小栋</t>
  </si>
  <si>
    <t>折扇浪漫</t>
  </si>
  <si>
    <t>GAME</t>
  </si>
  <si>
    <t>YY</t>
  </si>
  <si>
    <t>拌蠢蠢</t>
  </si>
  <si>
    <t>奥利奥。巧轻脆</t>
  </si>
  <si>
    <t>安好晴天</t>
  </si>
  <si>
    <t>咸鱼天香</t>
  </si>
  <si>
    <t>白芹</t>
  </si>
  <si>
    <t>一人一枪闯九州</t>
  </si>
  <si>
    <t>逍遥芙蕖</t>
  </si>
  <si>
    <t>冷霜刃</t>
  </si>
  <si>
    <t>在下唐言</t>
  </si>
  <si>
    <t>√蓝莓巧克力丶</t>
  </si>
  <si>
    <t>年瑾倾城玉蝴蝶</t>
  </si>
  <si>
    <t>怒怒怒怒火</t>
  </si>
  <si>
    <t>冉灬子墨</t>
  </si>
  <si>
    <t>超人不会飞〃</t>
  </si>
  <si>
    <t>异逍遥</t>
  </si>
  <si>
    <t>小阿淮呀</t>
  </si>
  <si>
    <t>青丝枫凌</t>
  </si>
  <si>
    <t>独孤杀生</t>
  </si>
  <si>
    <t>白析</t>
  </si>
  <si>
    <t>凛柒っ</t>
  </si>
  <si>
    <t>东风路三狗蛋</t>
  </si>
  <si>
    <t>北城初夏</t>
  </si>
  <si>
    <t>小阿鏡</t>
  </si>
  <si>
    <t>夜冥雪</t>
  </si>
  <si>
    <t>琴瑟愿与</t>
  </si>
  <si>
    <t>苏幕清</t>
  </si>
  <si>
    <t>关翔予</t>
  </si>
  <si>
    <t>刀无回</t>
  </si>
  <si>
    <t>丶天蓝色</t>
  </si>
  <si>
    <t>￣放空</t>
  </si>
  <si>
    <t>的韩国已经</t>
  </si>
  <si>
    <t>丐帮汪剑通</t>
  </si>
  <si>
    <t>娇软の小屁股</t>
  </si>
  <si>
    <t>翩翩少年灬析</t>
  </si>
  <si>
    <t>神荼夜</t>
  </si>
  <si>
    <t>Yada丶leo</t>
  </si>
  <si>
    <t>迟歌</t>
  </si>
  <si>
    <t>古巷烟雨断桥殇</t>
  </si>
  <si>
    <t>胡大力</t>
  </si>
  <si>
    <t>倾舞情儿</t>
  </si>
  <si>
    <t>い楓ゞ妖い</t>
  </si>
  <si>
    <t>南眸</t>
  </si>
  <si>
    <t>丶神楽</t>
  </si>
  <si>
    <t>灰狼叔叔会打雷</t>
  </si>
  <si>
    <t>一个有内涵的人</t>
  </si>
  <si>
    <t>毅生有妮丶</t>
  </si>
  <si>
    <t>企及</t>
  </si>
  <si>
    <t>孤傲凡尘</t>
  </si>
  <si>
    <t>时光不矜持</t>
  </si>
  <si>
    <t>濯清莲而不妖</t>
  </si>
  <si>
    <t>嗳维</t>
  </si>
  <si>
    <t>刀之芳华</t>
  </si>
  <si>
    <t>白马落叶总相依</t>
  </si>
  <si>
    <t>荆湖丶骚猪达</t>
  </si>
  <si>
    <t>神奇宝贝妮小白</t>
  </si>
  <si>
    <t>神威小枪将</t>
  </si>
  <si>
    <t>龙一萧</t>
  </si>
  <si>
    <t>友善的小鱼</t>
  </si>
  <si>
    <t>救火</t>
  </si>
  <si>
    <t>砍树</t>
  </si>
  <si>
    <t>kingdan</t>
  </si>
  <si>
    <t>魅丿无情</t>
  </si>
  <si>
    <t>樱夢</t>
  </si>
  <si>
    <t>仁剑震音扬</t>
  </si>
  <si>
    <t>汐月暮云</t>
  </si>
  <si>
    <t>柠檬雪碧、</t>
  </si>
  <si>
    <t>丶公子影</t>
  </si>
  <si>
    <t>小马的天</t>
  </si>
  <si>
    <t>云海小明</t>
  </si>
  <si>
    <t>姬如影</t>
  </si>
  <si>
    <t>喝脉动割动脉</t>
  </si>
  <si>
    <t>剑老白</t>
  </si>
  <si>
    <t>阴萤儿</t>
  </si>
  <si>
    <t>可爱琳</t>
  </si>
  <si>
    <t>橙橙喵呜</t>
  </si>
  <si>
    <t>套套嗷呜</t>
  </si>
  <si>
    <t>青羽墨染云</t>
  </si>
  <si>
    <t>从前玩真武</t>
  </si>
  <si>
    <t>萧劲城</t>
  </si>
  <si>
    <t>慕榕月</t>
  </si>
  <si>
    <t>酒倾轻竹影</t>
  </si>
  <si>
    <t>天真无邪大胡子</t>
  </si>
  <si>
    <t>冷翎峰</t>
  </si>
  <si>
    <t>梨花黛雨</t>
  </si>
  <si>
    <t>雪遥</t>
  </si>
  <si>
    <t>楚歌谣</t>
  </si>
  <si>
    <t>陌路莫回</t>
  </si>
  <si>
    <t>千怀</t>
  </si>
  <si>
    <t>训练大师森三白</t>
  </si>
  <si>
    <t>诸天花雨</t>
  </si>
  <si>
    <t>茴香。</t>
  </si>
  <si>
    <t>天下悍刀出北凉</t>
  </si>
  <si>
    <t>欧阳丶少恭</t>
  </si>
  <si>
    <t>浪迹小寿</t>
  </si>
  <si>
    <t>我是天香的啊</t>
  </si>
  <si>
    <t>追风少年鹰老七</t>
  </si>
  <si>
    <t>RM</t>
  </si>
  <si>
    <t>唐舞桐灬</t>
  </si>
  <si>
    <t>霜雪寒梅</t>
  </si>
  <si>
    <t>落雨晴天</t>
  </si>
  <si>
    <t>鱼爸爸</t>
  </si>
  <si>
    <t>苏洛伊</t>
  </si>
  <si>
    <t>入梦落樱满熏香</t>
  </si>
  <si>
    <t>李破风</t>
  </si>
  <si>
    <t>宇佐见灬莲子</t>
  </si>
  <si>
    <t>逆天懵</t>
  </si>
  <si>
    <t>絮絮叨叨的刀</t>
  </si>
  <si>
    <t>丨哆唻咪发唆</t>
  </si>
  <si>
    <t>北夕寒笙丶</t>
  </si>
  <si>
    <t>晚街听风</t>
  </si>
  <si>
    <t>眉间一点白</t>
  </si>
  <si>
    <t>齿虎</t>
  </si>
  <si>
    <t>澪澪</t>
  </si>
  <si>
    <t>隔花初见君一笑</t>
  </si>
  <si>
    <t>冷殘心</t>
  </si>
  <si>
    <t>玉面天魁</t>
  </si>
  <si>
    <t>婠竹海</t>
  </si>
  <si>
    <t>唐门仐少</t>
  </si>
  <si>
    <t>我纯文字</t>
  </si>
  <si>
    <t>慕落弦</t>
  </si>
  <si>
    <t>ParTing丶X</t>
  </si>
  <si>
    <t>柒叶浅</t>
  </si>
  <si>
    <t>陌上花开丶彦</t>
  </si>
  <si>
    <t>箫布吉</t>
  </si>
  <si>
    <t>劳资好萌好可爱</t>
  </si>
  <si>
    <t>无所不能小奇葩</t>
  </si>
  <si>
    <t>呀丶不要杀我</t>
  </si>
  <si>
    <t>秋叶微寒</t>
  </si>
  <si>
    <t>明月多情笑我怪</t>
  </si>
  <si>
    <t>箫中剑丶</t>
  </si>
  <si>
    <t>凰荼歌</t>
  </si>
  <si>
    <t>傲气孤狼</t>
  </si>
  <si>
    <t>巡山的人</t>
  </si>
  <si>
    <t>神么刀</t>
  </si>
  <si>
    <t>道运良</t>
  </si>
  <si>
    <t>雙生逐梦</t>
  </si>
  <si>
    <t>少华丶</t>
  </si>
  <si>
    <t>丶若芷</t>
  </si>
  <si>
    <t>薛涛笺</t>
  </si>
  <si>
    <t>苍昊天</t>
  </si>
  <si>
    <t>妄皈</t>
  </si>
  <si>
    <t>独孤沐白</t>
  </si>
  <si>
    <t>一直梨花压海棠</t>
  </si>
  <si>
    <t>忍折神龟</t>
  </si>
  <si>
    <t>顾云深</t>
  </si>
  <si>
    <t>傲江湖</t>
  </si>
  <si>
    <t>龍父</t>
  </si>
  <si>
    <t>墨如渊</t>
  </si>
  <si>
    <t>太极神尊</t>
  </si>
  <si>
    <t>梦訁</t>
  </si>
  <si>
    <t>ジSunshineづ</t>
  </si>
  <si>
    <t>白素。</t>
  </si>
  <si>
    <t>飞舞的菊花</t>
  </si>
  <si>
    <t>练武风化</t>
  </si>
  <si>
    <t>沐玉洁</t>
  </si>
  <si>
    <t>帝喾</t>
  </si>
  <si>
    <t>晚下</t>
  </si>
  <si>
    <t>牧羊﹣</t>
  </si>
  <si>
    <t>谁家娇妻守空房</t>
  </si>
  <si>
    <t>破穿</t>
  </si>
  <si>
    <t>祗园之舞</t>
  </si>
  <si>
    <t>懿锦丶</t>
  </si>
  <si>
    <t>叶榖城</t>
  </si>
  <si>
    <t>龍霸世</t>
  </si>
  <si>
    <t>请叫我孟纶镁</t>
  </si>
  <si>
    <t>提刀独立荡八荒</t>
  </si>
  <si>
    <t>茕疚</t>
  </si>
  <si>
    <t>青丶玄</t>
  </si>
  <si>
    <t>林傲霜</t>
  </si>
  <si>
    <t>少年阿波</t>
  </si>
  <si>
    <t>邓紫棋的小鲜肉</t>
  </si>
  <si>
    <t>千丶色</t>
  </si>
  <si>
    <t>一飚一</t>
  </si>
  <si>
    <t>唏嘘流年</t>
  </si>
  <si>
    <t>何如此地学长生</t>
  </si>
  <si>
    <t>傲娇的臭雪碧</t>
  </si>
  <si>
    <t>神刀丶天降</t>
  </si>
  <si>
    <t>清新荷语</t>
  </si>
  <si>
    <t>凌夜寒</t>
  </si>
  <si>
    <t>秦友善。</t>
  </si>
  <si>
    <t>天香国际</t>
  </si>
  <si>
    <t>是但拉</t>
  </si>
  <si>
    <t>醉饮砒霜</t>
  </si>
  <si>
    <t>暮色佳人待我归</t>
  </si>
  <si>
    <t>贺兰丶宁儿</t>
  </si>
  <si>
    <t>白轻寒</t>
  </si>
  <si>
    <t>唐钰名</t>
  </si>
  <si>
    <t>蝶舞云</t>
  </si>
  <si>
    <t>老滚</t>
  </si>
  <si>
    <t>遇见再见</t>
  </si>
  <si>
    <t>殺丶无忌</t>
  </si>
  <si>
    <t>杨卓儒</t>
  </si>
  <si>
    <t>叨叨</t>
  </si>
  <si>
    <t>Needle</t>
  </si>
  <si>
    <t>剑舞天涯</t>
  </si>
  <si>
    <t>、若白</t>
  </si>
  <si>
    <t>右逝</t>
  </si>
  <si>
    <t>颓废老男人</t>
  </si>
  <si>
    <t>我是赵医生</t>
  </si>
  <si>
    <t>懒丶羊羊</t>
  </si>
  <si>
    <t>⑦玥</t>
  </si>
  <si>
    <t>格斗小佳</t>
  </si>
  <si>
    <t>比剑哥还贱</t>
  </si>
  <si>
    <t>碧眼狐狸、赵四</t>
  </si>
  <si>
    <t>箫剑刃</t>
  </si>
  <si>
    <t>一子漾一</t>
  </si>
  <si>
    <t>意邪</t>
  </si>
  <si>
    <t>太白三圣</t>
  </si>
  <si>
    <t>久成病</t>
  </si>
  <si>
    <t>紫藤花下</t>
  </si>
  <si>
    <t>武藏野剑太</t>
  </si>
  <si>
    <t>帝君虹</t>
  </si>
  <si>
    <t>孤影惊残梦</t>
  </si>
  <si>
    <t>毒情</t>
  </si>
  <si>
    <t>黑崎—护</t>
  </si>
  <si>
    <t>一只萌正太丶</t>
  </si>
  <si>
    <t>小缘哟</t>
  </si>
  <si>
    <t>友善的大夫</t>
  </si>
  <si>
    <t>一曲月霜寒</t>
  </si>
  <si>
    <t>泪成殇</t>
  </si>
  <si>
    <t>艾尔艾路弗</t>
  </si>
  <si>
    <t>落樱千瓣剪成霜</t>
  </si>
  <si>
    <t>肾亏道人</t>
  </si>
  <si>
    <t>绝弦觅知</t>
  </si>
  <si>
    <t>顾輕</t>
  </si>
  <si>
    <t>天刀什么刀</t>
  </si>
  <si>
    <t>雪域星空</t>
  </si>
  <si>
    <t>上官可可</t>
  </si>
  <si>
    <t>是轻狂</t>
  </si>
  <si>
    <t>凱蒂喵</t>
  </si>
  <si>
    <t>大岛遥香</t>
  </si>
  <si>
    <t>宫黎妍</t>
  </si>
  <si>
    <t>太阳骑士炮灰</t>
  </si>
  <si>
    <t>我有一颗星</t>
  </si>
  <si>
    <t>楼踌曙楼</t>
  </si>
  <si>
    <t>清风不染尘</t>
  </si>
  <si>
    <t>寄给你的风丶</t>
  </si>
  <si>
    <t>凡人的梦</t>
  </si>
  <si>
    <t>丶七七七七夜</t>
  </si>
  <si>
    <t>千武琉璃夜</t>
  </si>
  <si>
    <t>Smile海绵宝宝</t>
  </si>
  <si>
    <t>红毛</t>
  </si>
  <si>
    <t>永恒永远十八岁</t>
  </si>
  <si>
    <t>花无疃</t>
  </si>
  <si>
    <t>若纨扇青玉案</t>
  </si>
  <si>
    <t>氹萌萌</t>
  </si>
  <si>
    <t>洛小洛丶</t>
  </si>
  <si>
    <t>我讨厌用名字</t>
  </si>
  <si>
    <t>侯琪掎</t>
  </si>
  <si>
    <t>清弦</t>
  </si>
  <si>
    <t>萝莉添棒棒糖嘛</t>
  </si>
  <si>
    <t>乞丐也能很强</t>
  </si>
  <si>
    <t>闻素问</t>
  </si>
  <si>
    <t>蚩尤魔人</t>
  </si>
  <si>
    <t>青梅淡煮酒</t>
  </si>
  <si>
    <t>酒足饭饱戏大嫂</t>
  </si>
  <si>
    <t>琴若璃</t>
  </si>
  <si>
    <t>刀灵媛</t>
  </si>
  <si>
    <t>冷嫣然丶</t>
  </si>
  <si>
    <t>雅诗兰黛灬玛丽</t>
  </si>
  <si>
    <t>凋谢的灬花</t>
  </si>
  <si>
    <t>离殇天丶</t>
  </si>
  <si>
    <t>丶雨潇潇丶</t>
  </si>
  <si>
    <t>阿锟猫</t>
  </si>
  <si>
    <t>顾小忘</t>
  </si>
  <si>
    <t>画芊骨</t>
  </si>
  <si>
    <t>我有一颗榶</t>
  </si>
  <si>
    <t>喵呜酱提小莫</t>
  </si>
  <si>
    <t>屠屠屠丶</t>
  </si>
  <si>
    <t>火之鸟</t>
  </si>
  <si>
    <t>小女儿可可</t>
  </si>
  <si>
    <t>一花无缺一</t>
  </si>
  <si>
    <t>慕狂歌</t>
  </si>
  <si>
    <t>笛梦一秋</t>
  </si>
  <si>
    <t>青衣一曲碎作雪</t>
  </si>
  <si>
    <t>花炮炮炮炮</t>
  </si>
  <si>
    <t>烂心</t>
  </si>
  <si>
    <t>神她吗</t>
  </si>
  <si>
    <t>夏神他爸爸</t>
  </si>
  <si>
    <t>轻笑忘</t>
  </si>
  <si>
    <t>阿普丶</t>
  </si>
  <si>
    <t>红颜痴情笑</t>
  </si>
  <si>
    <t>唯剑道不灭</t>
  </si>
  <si>
    <t>轮回苍生笑红尘</t>
  </si>
  <si>
    <t>区洛云</t>
  </si>
  <si>
    <t>就叫玫瑰吧</t>
  </si>
  <si>
    <t>ParTing丶R</t>
  </si>
  <si>
    <t>绑定小蜜的</t>
  </si>
  <si>
    <t>刃歌</t>
  </si>
  <si>
    <t>灭世狂雷</t>
  </si>
  <si>
    <t>君i陌离</t>
  </si>
  <si>
    <t>浅歌丶濢曦轻衣</t>
  </si>
  <si>
    <t>冬凝寒</t>
  </si>
  <si>
    <t>初墨凝</t>
  </si>
  <si>
    <t>你爸你边哭一边</t>
  </si>
  <si>
    <t>凡哥的父亲</t>
  </si>
  <si>
    <t>念欢娱事</t>
  </si>
  <si>
    <t>万俟独秋乄</t>
  </si>
  <si>
    <t>夜袭寡妇寨</t>
  </si>
  <si>
    <t>明天不见</t>
  </si>
  <si>
    <t>董汉卿</t>
  </si>
  <si>
    <t>倾国不倾城</t>
  </si>
  <si>
    <t>可可菌</t>
  </si>
  <si>
    <t>染琴</t>
  </si>
  <si>
    <t>手中玫瑰赠予谁</t>
  </si>
  <si>
    <t>仅是一抹渣渣茶</t>
  </si>
  <si>
    <t>裤衩子丶满地撩</t>
  </si>
  <si>
    <t>伐青</t>
  </si>
  <si>
    <t>最可爱的师姐</t>
  </si>
  <si>
    <t>莫倾城灬</t>
  </si>
  <si>
    <t>东风路四蛋</t>
  </si>
  <si>
    <t>乏乏</t>
  </si>
  <si>
    <t>蠢小椰丶</t>
  </si>
  <si>
    <t>剣殊雨寒丶</t>
  </si>
  <si>
    <t>天刀小师妹—</t>
  </si>
  <si>
    <t>神奇宝贝杨尼玛</t>
  </si>
  <si>
    <t>九袋丐</t>
  </si>
  <si>
    <t>锁麟囊</t>
  </si>
  <si>
    <t>二狗娃</t>
  </si>
  <si>
    <t>好想告诉伱</t>
  </si>
  <si>
    <t>落花丶醉</t>
  </si>
  <si>
    <t>花落时节与君别</t>
  </si>
  <si>
    <t>枯葉丷为谁落</t>
  </si>
  <si>
    <t>丘森森</t>
  </si>
  <si>
    <t>赤月染红尘</t>
  </si>
  <si>
    <t>尽余年。</t>
  </si>
  <si>
    <t>小兔兔几</t>
  </si>
  <si>
    <t>哒哒滴滴</t>
  </si>
  <si>
    <t>大牛又鸟又鸟</t>
  </si>
  <si>
    <t>maskxi</t>
  </si>
  <si>
    <t>风暖伤</t>
  </si>
  <si>
    <t>二瞳</t>
  </si>
  <si>
    <t>转身落尽空城泪</t>
  </si>
  <si>
    <t>青城爱未恋</t>
  </si>
  <si>
    <t>马来西亚的咪咪</t>
  </si>
  <si>
    <t>冷丶殤</t>
  </si>
  <si>
    <t>萝卜土豆丝</t>
  </si>
  <si>
    <t>伊似君心</t>
  </si>
  <si>
    <t>Tusy</t>
  </si>
  <si>
    <t>生气的小黄瓜</t>
  </si>
  <si>
    <t>夜雨流年</t>
  </si>
  <si>
    <t>梵天Swagger</t>
  </si>
  <si>
    <t>说谎的男孩</t>
  </si>
  <si>
    <t>一丿登</t>
  </si>
  <si>
    <t>志方</t>
  </si>
  <si>
    <t>凋零之光</t>
  </si>
  <si>
    <t>平凡的少年郎</t>
  </si>
  <si>
    <t>月牙冲天</t>
  </si>
  <si>
    <t>司寇听雨</t>
  </si>
  <si>
    <t>纯情少妇马芳玲</t>
  </si>
  <si>
    <t>炖猪肘丶</t>
  </si>
  <si>
    <t>冷晓汐灬</t>
  </si>
  <si>
    <t>宫离嫣</t>
  </si>
  <si>
    <t>琉璃千雪</t>
  </si>
  <si>
    <t>友善的小内衣</t>
  </si>
  <si>
    <t>杀秋</t>
  </si>
  <si>
    <t>歌风路丶三狗蛋</t>
  </si>
  <si>
    <t>柒果果</t>
  </si>
  <si>
    <t>壹江秋明月</t>
  </si>
  <si>
    <t>纯洁友善的殇</t>
  </si>
  <si>
    <t>丶吴宇森</t>
  </si>
  <si>
    <t>昔昔</t>
  </si>
  <si>
    <t>、征戮天下</t>
  </si>
  <si>
    <t>徐耶比</t>
  </si>
  <si>
    <t>Yennefer</t>
  </si>
  <si>
    <t>茶凉言尽丶</t>
  </si>
  <si>
    <t>劍問兲涯覓紅颜</t>
  </si>
  <si>
    <t>天下芒果</t>
  </si>
  <si>
    <t>这刀用砍</t>
  </si>
  <si>
    <t>懒扶赋役</t>
  </si>
  <si>
    <t>妄于</t>
  </si>
  <si>
    <t>阿翔翔</t>
  </si>
  <si>
    <t>暗裔凋零</t>
  </si>
  <si>
    <t>彡电竞丿柯南乄</t>
  </si>
  <si>
    <t>恶酒。</t>
  </si>
  <si>
    <t>水红芍</t>
  </si>
  <si>
    <t>紫舞流年</t>
  </si>
  <si>
    <t>冬瓜小荞</t>
  </si>
  <si>
    <t>嚜韵轩華</t>
  </si>
  <si>
    <t>丿晴栀渝宛歌丶</t>
  </si>
  <si>
    <t>燕雨莲</t>
  </si>
  <si>
    <t>蝃方圆几里丶</t>
  </si>
  <si>
    <t>锦衣卫知秋</t>
  </si>
  <si>
    <t>项辰帝</t>
  </si>
  <si>
    <t>青春亮丽欣妈妈</t>
  </si>
  <si>
    <t>一息衍一</t>
  </si>
  <si>
    <t>东风路大狗蛋</t>
  </si>
  <si>
    <t>彼眸</t>
  </si>
  <si>
    <t>浩浩丶浩</t>
  </si>
  <si>
    <t>储舜</t>
  </si>
  <si>
    <t>Sunnyboy丶桔子</t>
  </si>
  <si>
    <t>苏樰</t>
  </si>
  <si>
    <t>冉灬子灬墨</t>
  </si>
  <si>
    <t>江山难改丶洛</t>
  </si>
  <si>
    <t>偷得浮珄半日闲</t>
  </si>
  <si>
    <t>大大大大西瓜丶</t>
  </si>
  <si>
    <t>慕溶月</t>
  </si>
  <si>
    <t>倚刀望江湖</t>
  </si>
  <si>
    <t>回头我就在身后</t>
  </si>
  <si>
    <t>阿茶君</t>
  </si>
  <si>
    <t>笑看浮华红尘事</t>
  </si>
  <si>
    <t>颂碑寒</t>
  </si>
  <si>
    <t>慕瑾遥</t>
  </si>
  <si>
    <t>壕坑</t>
  </si>
  <si>
    <t>芝麻花生馅儿饺</t>
  </si>
  <si>
    <t>、陌上看花</t>
  </si>
  <si>
    <t>雾星</t>
  </si>
  <si>
    <t>柠小檬丶</t>
  </si>
  <si>
    <t>邱少</t>
  </si>
  <si>
    <t>浮生半日</t>
  </si>
  <si>
    <t>暖心城</t>
  </si>
  <si>
    <t>钟离三昧</t>
  </si>
  <si>
    <t>千雪冰鳳</t>
  </si>
  <si>
    <t>冷汐宇</t>
  </si>
  <si>
    <t>一叶知秋づ</t>
  </si>
  <si>
    <t>听说我是亚索</t>
  </si>
  <si>
    <t>古手梨花sama</t>
  </si>
  <si>
    <t>范范吃西瓜</t>
  </si>
  <si>
    <t>二两花非夜</t>
  </si>
  <si>
    <t>格里斯贝恩</t>
  </si>
  <si>
    <t>斯蒂芬丶库里</t>
  </si>
  <si>
    <t>F丨小乖</t>
  </si>
  <si>
    <t>浪哩个浪</t>
  </si>
  <si>
    <t>烈凝风</t>
  </si>
  <si>
    <t>无毒邪神</t>
  </si>
  <si>
    <t>唐卿凝</t>
  </si>
  <si>
    <t>慕暖</t>
  </si>
  <si>
    <t>碧月飞星箭</t>
  </si>
  <si>
    <t>余夜阑珊</t>
  </si>
  <si>
    <t>曾岀山</t>
  </si>
  <si>
    <t>易小川</t>
  </si>
  <si>
    <t>首领之傲毛润之</t>
  </si>
  <si>
    <t>虎皮喵大人丶</t>
  </si>
  <si>
    <t>冷煌</t>
  </si>
  <si>
    <t>西北峰</t>
  </si>
  <si>
    <t>荆轲已逝高渐离</t>
  </si>
  <si>
    <t>葉窕</t>
  </si>
  <si>
    <t>冬初暮雪</t>
  </si>
  <si>
    <t>琉璎</t>
  </si>
  <si>
    <t>雪糕失望</t>
  </si>
  <si>
    <t>水晶般的人儿</t>
  </si>
  <si>
    <t>琴韵红衣丶心</t>
  </si>
  <si>
    <t>神威司空阿龙</t>
  </si>
  <si>
    <t>务必叫我欧皇</t>
  </si>
  <si>
    <t>墨語丶</t>
  </si>
  <si>
    <t>叶天簌</t>
  </si>
  <si>
    <t>花儿盛盛开</t>
  </si>
  <si>
    <t>别碰我的葫芦</t>
  </si>
  <si>
    <t>墨韵玄风</t>
  </si>
  <si>
    <t>丅⌒丅</t>
  </si>
  <si>
    <t>雷凌钥</t>
  </si>
  <si>
    <t>狄万钧</t>
  </si>
  <si>
    <t>暮小曦丶</t>
  </si>
  <si>
    <t>千樽雪</t>
  </si>
  <si>
    <t>万年孤独</t>
  </si>
  <si>
    <t>丶忍野咩咩</t>
  </si>
  <si>
    <t>舞花丶弄剑</t>
  </si>
  <si>
    <t>辉煌PT</t>
  </si>
  <si>
    <t>秦川吉娃娃</t>
  </si>
  <si>
    <t>太白洗衣液</t>
  </si>
  <si>
    <t>丐帮金鹏长老</t>
  </si>
  <si>
    <t>元气小石十</t>
  </si>
  <si>
    <t>皈依奶小牛丶</t>
  </si>
  <si>
    <t>烈酒味清茶</t>
  </si>
  <si>
    <t>Actors丶纤旧</t>
  </si>
  <si>
    <t>丶薛日天</t>
  </si>
  <si>
    <t>跟寂寞再和好丶</t>
  </si>
  <si>
    <t>东越雪纳瑞</t>
  </si>
  <si>
    <t>凝眸丶忆曲彡</t>
  </si>
  <si>
    <t>唐倾梦吟</t>
  </si>
  <si>
    <t>容子欢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</si>
</sst>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4" fillId="0" borderId="0">
      <alignment vertical="center"/>
    </xf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2" fillId="2" borderId="0" xfId="1" applyNumberFormat="1" applyAlignment="1">
      <alignment horizontal="center"/>
    </xf>
    <xf numFmtId="165" fontId="0" fillId="0" borderId="0" xfId="0" applyNumberFormat="1"/>
  </cellXfs>
  <cellStyles count="4">
    <cellStyle name="好" xfId="1" builtinId="26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zoomScaleNormal="100" workbookViewId="0">
      <selection activeCell="R16" sqref="R16"/>
    </sheetView>
  </sheetViews>
  <sheetFormatPr defaultRowHeight="15"/>
  <cols>
    <col min="1" max="1" width="16.5703125" bestFit="1" customWidth="1"/>
    <col min="2" max="2" width="16.5703125" style="21" bestFit="1" customWidth="1"/>
    <col min="3" max="3" width="3.85546875" bestFit="1" customWidth="1"/>
    <col min="5" max="5" width="16.5703125" bestFit="1" customWidth="1"/>
    <col min="6" max="6" width="16.5703125" style="21" bestFit="1" customWidth="1"/>
    <col min="7" max="7" width="3.85546875" bestFit="1" customWidth="1"/>
    <col min="9" max="9" width="16.5703125" bestFit="1" customWidth="1"/>
    <col min="10" max="10" width="16.5703125" style="21" bestFit="1" customWidth="1"/>
    <col min="11" max="11" width="3.85546875" bestFit="1" customWidth="1"/>
    <col min="13" max="13" width="16.140625" bestFit="1" customWidth="1"/>
    <col min="14" max="14" width="16.140625" style="21" bestFit="1" customWidth="1"/>
    <col min="15" max="15" width="3.85546875" bestFit="1" customWidth="1"/>
    <col min="17" max="17" width="6.28515625" bestFit="1" customWidth="1"/>
    <col min="18" max="18" width="3" style="21" bestFit="1" customWidth="1"/>
    <col min="19" max="19" width="3.85546875" bestFit="1" customWidth="1"/>
  </cols>
  <sheetData>
    <row r="1" spans="1:21">
      <c r="A1" s="27" t="s">
        <v>29</v>
      </c>
      <c r="B1" s="27"/>
      <c r="C1" s="27"/>
      <c r="E1" s="27" t="s">
        <v>30</v>
      </c>
      <c r="F1" s="27"/>
      <c r="G1" s="27"/>
      <c r="I1" s="27" t="s">
        <v>31</v>
      </c>
      <c r="J1" s="27"/>
      <c r="K1" s="27"/>
      <c r="M1" s="27" t="s">
        <v>32</v>
      </c>
      <c r="N1" s="27"/>
      <c r="O1" s="27"/>
      <c r="Q1" s="27" t="s">
        <v>33</v>
      </c>
      <c r="R1" s="27"/>
      <c r="S1" s="27"/>
    </row>
    <row r="2" spans="1:21">
      <c r="A2" t="s">
        <v>167</v>
      </c>
      <c r="B2" s="21" t="s">
        <v>168</v>
      </c>
      <c r="C2" t="s">
        <v>265</v>
      </c>
      <c r="E2" s="21" t="s">
        <v>167</v>
      </c>
      <c r="F2" s="21" t="s">
        <v>168</v>
      </c>
      <c r="G2" t="s">
        <v>265</v>
      </c>
      <c r="I2" s="21" t="s">
        <v>167</v>
      </c>
      <c r="J2" s="21" t="s">
        <v>168</v>
      </c>
      <c r="K2" t="s">
        <v>265</v>
      </c>
      <c r="M2" s="21" t="s">
        <v>167</v>
      </c>
      <c r="N2" s="21" t="s">
        <v>168</v>
      </c>
      <c r="O2" t="s">
        <v>265</v>
      </c>
      <c r="Q2" s="21" t="s">
        <v>167</v>
      </c>
      <c r="R2" s="21" t="s">
        <v>168</v>
      </c>
      <c r="S2" t="s">
        <v>265</v>
      </c>
      <c r="U2" s="21"/>
    </row>
    <row r="3" spans="1:21">
      <c r="A3" s="21" t="s">
        <v>51</v>
      </c>
      <c r="B3" s="21" t="s">
        <v>51</v>
      </c>
      <c r="C3" s="11"/>
      <c r="E3" s="21" t="s">
        <v>51</v>
      </c>
      <c r="F3" s="21" t="s">
        <v>51</v>
      </c>
      <c r="G3" s="11"/>
      <c r="I3" s="21" t="s">
        <v>165</v>
      </c>
      <c r="J3" s="21" t="s">
        <v>51</v>
      </c>
      <c r="K3" s="11"/>
      <c r="M3" s="21" t="s">
        <v>53</v>
      </c>
      <c r="N3" s="21" t="s">
        <v>46</v>
      </c>
      <c r="O3" s="11"/>
      <c r="Q3" s="8"/>
      <c r="S3" s="11"/>
      <c r="U3" s="21"/>
    </row>
    <row r="4" spans="1:21">
      <c r="A4" s="21" t="s">
        <v>21</v>
      </c>
      <c r="B4" s="21" t="s">
        <v>21</v>
      </c>
      <c r="C4" s="11"/>
      <c r="E4" s="21" t="s">
        <v>21</v>
      </c>
      <c r="F4" s="21" t="s">
        <v>21</v>
      </c>
      <c r="G4" s="11"/>
      <c r="I4" s="21" t="s">
        <v>195</v>
      </c>
      <c r="J4" s="21" t="s">
        <v>21</v>
      </c>
      <c r="K4" s="11"/>
      <c r="M4" s="21" t="s">
        <v>40</v>
      </c>
      <c r="N4" s="21" t="s">
        <v>96</v>
      </c>
      <c r="O4" s="11"/>
      <c r="Q4" s="8"/>
      <c r="S4" s="11"/>
      <c r="U4" s="21"/>
    </row>
    <row r="5" spans="1:21">
      <c r="A5" s="21" t="s">
        <v>107</v>
      </c>
      <c r="B5" s="21" t="s">
        <v>107</v>
      </c>
      <c r="C5" s="11"/>
      <c r="E5" s="21" t="s">
        <v>107</v>
      </c>
      <c r="F5" s="21" t="s">
        <v>64</v>
      </c>
      <c r="G5" s="11"/>
      <c r="I5" s="21" t="s">
        <v>36</v>
      </c>
      <c r="J5" s="21" t="s">
        <v>64</v>
      </c>
      <c r="K5" s="11"/>
      <c r="M5" s="21" t="s">
        <v>19</v>
      </c>
      <c r="N5" s="21" t="s">
        <v>20</v>
      </c>
      <c r="O5" s="11"/>
      <c r="Q5" s="8"/>
      <c r="S5" s="11"/>
      <c r="U5" s="21"/>
    </row>
    <row r="6" spans="1:21">
      <c r="A6" s="21" t="s">
        <v>64</v>
      </c>
      <c r="B6" s="21" t="s">
        <v>64</v>
      </c>
      <c r="C6" s="11"/>
      <c r="E6" s="21" t="s">
        <v>64</v>
      </c>
      <c r="F6" s="21" t="s">
        <v>105</v>
      </c>
      <c r="G6" s="11"/>
      <c r="I6" s="21" t="s">
        <v>93</v>
      </c>
      <c r="J6" s="21" t="s">
        <v>185</v>
      </c>
      <c r="K6" s="11"/>
      <c r="M6" s="21" t="s">
        <v>20</v>
      </c>
      <c r="N6" s="21" t="s">
        <v>94</v>
      </c>
      <c r="O6" s="11"/>
      <c r="Q6" s="8"/>
      <c r="S6" s="11"/>
      <c r="U6" s="21"/>
    </row>
    <row r="7" spans="1:21">
      <c r="A7" s="21" t="s">
        <v>105</v>
      </c>
      <c r="B7" s="21" t="s">
        <v>105</v>
      </c>
      <c r="C7" s="11"/>
      <c r="E7" s="21" t="s">
        <v>105</v>
      </c>
      <c r="F7" s="21" t="s">
        <v>185</v>
      </c>
      <c r="G7" s="11"/>
      <c r="I7" s="21" t="s">
        <v>153</v>
      </c>
      <c r="J7" s="21" t="s">
        <v>123</v>
      </c>
      <c r="K7" s="11"/>
      <c r="M7" s="21" t="s">
        <v>89</v>
      </c>
      <c r="N7" s="21" t="s">
        <v>210</v>
      </c>
      <c r="O7" s="11"/>
      <c r="Q7" s="8"/>
      <c r="S7" s="11"/>
    </row>
    <row r="8" spans="1:21">
      <c r="A8" s="21" t="s">
        <v>104</v>
      </c>
      <c r="B8" s="21" t="s">
        <v>104</v>
      </c>
      <c r="C8" s="11"/>
      <c r="E8" s="21" t="s">
        <v>185</v>
      </c>
      <c r="F8" s="21" t="s">
        <v>104</v>
      </c>
      <c r="G8" s="11"/>
      <c r="I8" s="21" t="s">
        <v>100</v>
      </c>
      <c r="J8" s="21" t="s">
        <v>151</v>
      </c>
      <c r="K8" s="11"/>
      <c r="M8" s="21" t="s">
        <v>57</v>
      </c>
      <c r="N8" s="21" t="s">
        <v>56</v>
      </c>
      <c r="O8" s="11"/>
      <c r="Q8" s="8"/>
      <c r="S8" s="11"/>
    </row>
    <row r="9" spans="1:21">
      <c r="A9" s="21" t="s">
        <v>123</v>
      </c>
      <c r="B9" s="21" t="s">
        <v>123</v>
      </c>
      <c r="C9" s="11"/>
      <c r="E9" s="21" t="s">
        <v>104</v>
      </c>
      <c r="F9" s="21" t="s">
        <v>123</v>
      </c>
      <c r="G9" s="11"/>
      <c r="I9" s="21" t="s">
        <v>151</v>
      </c>
      <c r="J9" s="21" t="s">
        <v>61</v>
      </c>
      <c r="K9" s="11"/>
      <c r="M9" s="21" t="s">
        <v>108</v>
      </c>
      <c r="N9" s="21" t="s">
        <v>90</v>
      </c>
      <c r="O9" s="11"/>
      <c r="Q9" s="8"/>
      <c r="S9" s="11"/>
    </row>
    <row r="10" spans="1:21">
      <c r="A10" s="21" t="s">
        <v>83</v>
      </c>
      <c r="B10" s="21" t="s">
        <v>83</v>
      </c>
      <c r="C10" s="11"/>
      <c r="E10" s="21" t="s">
        <v>123</v>
      </c>
      <c r="F10" s="21" t="s">
        <v>83</v>
      </c>
      <c r="G10" s="11"/>
      <c r="I10" s="21" t="s">
        <v>145</v>
      </c>
      <c r="J10" s="21" t="s">
        <v>92</v>
      </c>
      <c r="K10" s="11"/>
      <c r="M10" s="21" t="s">
        <v>81</v>
      </c>
      <c r="N10" s="21" t="s">
        <v>47</v>
      </c>
      <c r="O10" s="21"/>
      <c r="P10" s="21"/>
      <c r="Q10" s="21"/>
      <c r="S10" s="21"/>
    </row>
    <row r="11" spans="1:21">
      <c r="A11" s="21" t="s">
        <v>66</v>
      </c>
      <c r="B11" s="21" t="s">
        <v>66</v>
      </c>
      <c r="C11" s="11"/>
      <c r="E11" s="21" t="s">
        <v>83</v>
      </c>
      <c r="F11" s="21" t="s">
        <v>92</v>
      </c>
      <c r="G11" s="11"/>
      <c r="I11" s="21" t="s">
        <v>64</v>
      </c>
      <c r="J11" s="21" t="s">
        <v>264</v>
      </c>
      <c r="K11" s="11"/>
      <c r="M11" s="21" t="s">
        <v>46</v>
      </c>
      <c r="N11" s="21" t="s">
        <v>183</v>
      </c>
      <c r="O11" s="11"/>
      <c r="Q11" s="8"/>
      <c r="S11" s="11"/>
    </row>
    <row r="12" spans="1:21">
      <c r="A12" s="21" t="s">
        <v>151</v>
      </c>
      <c r="B12" s="21" t="s">
        <v>151</v>
      </c>
      <c r="C12" s="11"/>
      <c r="E12" s="21" t="s">
        <v>151</v>
      </c>
      <c r="F12" s="21" t="s">
        <v>58</v>
      </c>
      <c r="G12" s="11"/>
      <c r="I12" s="21" t="s">
        <v>158</v>
      </c>
      <c r="J12" s="21" t="s">
        <v>205</v>
      </c>
      <c r="K12" s="11"/>
      <c r="M12" s="21" t="s">
        <v>56</v>
      </c>
      <c r="N12" s="21" t="s">
        <v>166</v>
      </c>
      <c r="O12" s="11"/>
      <c r="Q12" s="8"/>
      <c r="S12" s="11"/>
    </row>
    <row r="13" spans="1:21">
      <c r="A13" s="21" t="s">
        <v>61</v>
      </c>
      <c r="B13" s="21" t="s">
        <v>61</v>
      </c>
      <c r="C13" s="11"/>
      <c r="E13" s="21" t="s">
        <v>61</v>
      </c>
      <c r="F13" s="21" t="s">
        <v>182</v>
      </c>
      <c r="G13" s="11"/>
      <c r="I13" s="21" t="s">
        <v>179</v>
      </c>
      <c r="J13" s="21" t="s">
        <v>77</v>
      </c>
      <c r="K13" s="11"/>
      <c r="M13" s="21" t="s">
        <v>207</v>
      </c>
      <c r="N13" s="21" t="s">
        <v>112</v>
      </c>
      <c r="O13" s="11"/>
      <c r="Q13" s="8"/>
      <c r="S13" s="11"/>
    </row>
    <row r="14" spans="1:21">
      <c r="A14" s="21" t="s">
        <v>92</v>
      </c>
      <c r="B14" s="21" t="s">
        <v>92</v>
      </c>
      <c r="C14" s="11"/>
      <c r="E14" s="21" t="s">
        <v>92</v>
      </c>
      <c r="F14" s="21" t="s">
        <v>258</v>
      </c>
      <c r="G14" s="11"/>
      <c r="I14" s="21" t="s">
        <v>178</v>
      </c>
      <c r="J14" s="21" t="s">
        <v>257</v>
      </c>
      <c r="K14" s="11"/>
      <c r="M14" s="21" t="s">
        <v>60</v>
      </c>
      <c r="N14" s="21" t="s">
        <v>121</v>
      </c>
      <c r="O14" s="11"/>
      <c r="Q14" s="8"/>
      <c r="S14" s="11"/>
    </row>
    <row r="15" spans="1:21">
      <c r="A15" s="21" t="s">
        <v>58</v>
      </c>
      <c r="B15" s="21" t="s">
        <v>58</v>
      </c>
      <c r="C15" s="11"/>
      <c r="E15" s="21" t="s">
        <v>175</v>
      </c>
      <c r="F15" s="21" t="s">
        <v>125</v>
      </c>
      <c r="G15" s="11"/>
      <c r="I15" s="21" t="s">
        <v>89</v>
      </c>
      <c r="J15" s="21" t="s">
        <v>127</v>
      </c>
      <c r="K15" s="11"/>
      <c r="M15" s="21" t="s">
        <v>102</v>
      </c>
      <c r="N15" s="21" t="s">
        <v>130</v>
      </c>
      <c r="O15" s="11"/>
      <c r="Q15" s="8"/>
      <c r="S15" s="11"/>
    </row>
    <row r="16" spans="1:21">
      <c r="A16" s="21" t="s">
        <v>111</v>
      </c>
      <c r="B16" s="21" t="s">
        <v>111</v>
      </c>
      <c r="C16" s="11"/>
      <c r="E16" s="21" t="s">
        <v>58</v>
      </c>
      <c r="F16" s="21" t="s">
        <v>257</v>
      </c>
      <c r="G16" s="11"/>
      <c r="I16" s="21" t="s">
        <v>217</v>
      </c>
      <c r="J16" s="21" t="s">
        <v>146</v>
      </c>
      <c r="K16" s="11"/>
      <c r="M16" s="21" t="s">
        <v>170</v>
      </c>
      <c r="N16" s="21" t="s">
        <v>101</v>
      </c>
      <c r="O16" s="11"/>
      <c r="Q16" s="8"/>
      <c r="S16" s="11"/>
    </row>
    <row r="17" spans="1:19">
      <c r="A17" s="21" t="s">
        <v>43</v>
      </c>
      <c r="B17" s="21" t="s">
        <v>43</v>
      </c>
      <c r="C17" s="11"/>
      <c r="E17" s="21" t="s">
        <v>111</v>
      </c>
      <c r="F17" s="21" t="s">
        <v>127</v>
      </c>
      <c r="G17" s="11"/>
      <c r="I17" s="21" t="s">
        <v>99</v>
      </c>
      <c r="J17" s="21" t="s">
        <v>39</v>
      </c>
      <c r="K17" s="11"/>
      <c r="M17" s="21" t="s">
        <v>107</v>
      </c>
      <c r="N17" s="21" t="s">
        <v>262</v>
      </c>
      <c r="O17" s="11"/>
      <c r="Q17" s="8"/>
      <c r="S17" s="11"/>
    </row>
    <row r="18" spans="1:19">
      <c r="A18" s="21" t="s">
        <v>77</v>
      </c>
      <c r="B18" s="21" t="s">
        <v>77</v>
      </c>
      <c r="C18" s="11"/>
      <c r="E18" s="21" t="s">
        <v>43</v>
      </c>
      <c r="F18" s="21" t="s">
        <v>127</v>
      </c>
      <c r="G18" s="11"/>
      <c r="I18" s="21" t="s">
        <v>188</v>
      </c>
      <c r="J18" s="21" t="s">
        <v>259</v>
      </c>
      <c r="K18" s="11"/>
      <c r="M18" s="21" t="s">
        <v>70</v>
      </c>
      <c r="N18" s="21" t="s">
        <v>221</v>
      </c>
      <c r="O18" s="11"/>
      <c r="Q18" s="8"/>
      <c r="S18" s="11"/>
    </row>
    <row r="19" spans="1:19">
      <c r="A19" s="21" t="s">
        <v>128</v>
      </c>
      <c r="B19" s="21" t="s">
        <v>128</v>
      </c>
      <c r="C19" s="11"/>
      <c r="E19" s="21" t="s">
        <v>182</v>
      </c>
      <c r="F19" s="21" t="s">
        <v>146</v>
      </c>
      <c r="G19" s="11"/>
      <c r="I19" s="21" t="s">
        <v>52</v>
      </c>
      <c r="J19" s="21" t="s">
        <v>194</v>
      </c>
      <c r="K19" s="11"/>
      <c r="M19" s="21" t="s">
        <v>137</v>
      </c>
      <c r="N19" s="21" t="s">
        <v>148</v>
      </c>
      <c r="O19" s="11"/>
      <c r="Q19" s="8"/>
      <c r="S19" s="11"/>
    </row>
    <row r="20" spans="1:19">
      <c r="A20" s="21" t="s">
        <v>125</v>
      </c>
      <c r="B20" s="21" t="s">
        <v>125</v>
      </c>
      <c r="C20" s="11"/>
      <c r="E20" s="21" t="s">
        <v>128</v>
      </c>
      <c r="F20" s="21" t="s">
        <v>39</v>
      </c>
      <c r="G20" s="11"/>
      <c r="I20" s="21" t="s">
        <v>84</v>
      </c>
      <c r="J20" s="21" t="s">
        <v>160</v>
      </c>
      <c r="K20" s="11"/>
      <c r="M20" s="21" t="s">
        <v>150</v>
      </c>
      <c r="N20" s="21" t="s">
        <v>99</v>
      </c>
      <c r="O20" s="11"/>
      <c r="Q20" s="8"/>
      <c r="S20" s="11"/>
    </row>
    <row r="21" spans="1:19">
      <c r="A21" s="21" t="s">
        <v>143</v>
      </c>
      <c r="B21" s="21" t="s">
        <v>143</v>
      </c>
      <c r="C21" s="11"/>
      <c r="E21" s="21" t="s">
        <v>125</v>
      </c>
      <c r="F21" s="21" t="s">
        <v>259</v>
      </c>
      <c r="G21" s="11"/>
      <c r="I21" s="21" t="s">
        <v>86</v>
      </c>
      <c r="J21" s="21" t="s">
        <v>53</v>
      </c>
      <c r="K21" s="11"/>
      <c r="M21" s="21" t="s">
        <v>122</v>
      </c>
      <c r="N21" s="21" t="s">
        <v>122</v>
      </c>
      <c r="O21" s="11"/>
      <c r="Q21" s="8"/>
      <c r="S21" s="11"/>
    </row>
    <row r="22" spans="1:19">
      <c r="A22" s="21" t="s">
        <v>159</v>
      </c>
      <c r="B22" s="21" t="s">
        <v>159</v>
      </c>
      <c r="C22" s="11"/>
      <c r="E22" s="21" t="s">
        <v>159</v>
      </c>
      <c r="F22" s="21" t="s">
        <v>194</v>
      </c>
      <c r="G22" s="11"/>
      <c r="I22" s="21" t="s">
        <v>101</v>
      </c>
      <c r="J22" s="21" t="s">
        <v>19</v>
      </c>
      <c r="K22" s="11"/>
      <c r="M22" s="21" t="s">
        <v>183</v>
      </c>
      <c r="N22" s="21" t="s">
        <v>205</v>
      </c>
      <c r="O22" s="11"/>
      <c r="Q22" s="8"/>
      <c r="S22" s="11"/>
    </row>
    <row r="23" spans="1:19">
      <c r="A23" s="21" t="s">
        <v>127</v>
      </c>
      <c r="B23" s="21" t="s">
        <v>127</v>
      </c>
      <c r="C23" s="11"/>
      <c r="E23" s="21" t="s">
        <v>127</v>
      </c>
      <c r="F23" s="21" t="s">
        <v>53</v>
      </c>
      <c r="G23" s="11"/>
      <c r="I23" s="21" t="s">
        <v>77</v>
      </c>
      <c r="J23" s="21" t="s">
        <v>122</v>
      </c>
      <c r="K23" s="11"/>
      <c r="M23" s="21" t="s">
        <v>51</v>
      </c>
      <c r="N23" s="21" t="s">
        <v>184</v>
      </c>
      <c r="O23" s="11"/>
      <c r="Q23" s="8"/>
      <c r="S23" s="11"/>
    </row>
    <row r="24" spans="1:19">
      <c r="A24" s="21" t="s">
        <v>149</v>
      </c>
      <c r="B24" s="21" t="s">
        <v>149</v>
      </c>
      <c r="C24" s="11"/>
      <c r="E24" s="21" t="s">
        <v>146</v>
      </c>
      <c r="F24" s="21" t="s">
        <v>109</v>
      </c>
      <c r="G24" s="11"/>
      <c r="I24" s="21" t="s">
        <v>150</v>
      </c>
      <c r="J24" s="21" t="s">
        <v>131</v>
      </c>
      <c r="K24" s="11"/>
      <c r="M24" s="21" t="s">
        <v>117</v>
      </c>
      <c r="N24" s="21" t="s">
        <v>123</v>
      </c>
      <c r="O24" s="11"/>
      <c r="Q24" s="8"/>
      <c r="S24" s="11"/>
    </row>
    <row r="25" spans="1:19">
      <c r="A25" s="21" t="s">
        <v>146</v>
      </c>
      <c r="B25" s="21" t="s">
        <v>146</v>
      </c>
      <c r="C25" s="11"/>
      <c r="E25" s="21" t="s">
        <v>39</v>
      </c>
      <c r="F25" s="21" t="s">
        <v>85</v>
      </c>
      <c r="G25" s="11"/>
      <c r="I25" s="21" t="s">
        <v>78</v>
      </c>
      <c r="J25" s="21" t="s">
        <v>73</v>
      </c>
      <c r="K25" s="11"/>
      <c r="M25" s="21" t="s">
        <v>123</v>
      </c>
      <c r="N25" s="21" t="s">
        <v>104</v>
      </c>
      <c r="O25" s="11"/>
      <c r="Q25" s="8"/>
      <c r="S25" s="11"/>
    </row>
    <row r="26" spans="1:19">
      <c r="A26" s="21" t="s">
        <v>39</v>
      </c>
      <c r="B26" s="21" t="s">
        <v>39</v>
      </c>
      <c r="C26" s="11"/>
      <c r="E26" s="21" t="s">
        <v>49</v>
      </c>
      <c r="F26" s="21" t="s">
        <v>157</v>
      </c>
      <c r="G26" s="11"/>
      <c r="I26" s="21" t="s">
        <v>51</v>
      </c>
      <c r="J26" s="21" t="s">
        <v>99</v>
      </c>
      <c r="K26" s="11"/>
      <c r="M26" s="21" t="s">
        <v>166</v>
      </c>
      <c r="N26" s="21" t="s">
        <v>185</v>
      </c>
      <c r="O26" s="11"/>
      <c r="Q26" s="8"/>
      <c r="S26" s="11"/>
    </row>
    <row r="27" spans="1:19">
      <c r="A27" s="21" t="s">
        <v>49</v>
      </c>
      <c r="B27" s="21" t="s">
        <v>49</v>
      </c>
      <c r="C27" s="11"/>
      <c r="E27" s="21" t="s">
        <v>194</v>
      </c>
      <c r="F27" s="21" t="s">
        <v>19</v>
      </c>
      <c r="G27" s="11"/>
      <c r="I27" s="21" t="s">
        <v>177</v>
      </c>
      <c r="J27" s="21" t="s">
        <v>223</v>
      </c>
      <c r="K27" s="11"/>
      <c r="M27" s="21" t="s">
        <v>104</v>
      </c>
      <c r="N27" s="21" t="s">
        <v>176</v>
      </c>
      <c r="O27" s="11"/>
      <c r="Q27" s="8"/>
      <c r="S27" s="11"/>
    </row>
    <row r="28" spans="1:19">
      <c r="A28" s="21" t="s">
        <v>160</v>
      </c>
      <c r="B28" s="21" t="s">
        <v>160</v>
      </c>
      <c r="C28" s="11"/>
      <c r="E28" s="21" t="s">
        <v>160</v>
      </c>
      <c r="F28" s="21" t="s">
        <v>122</v>
      </c>
      <c r="G28" s="11"/>
      <c r="I28" s="21" t="s">
        <v>186</v>
      </c>
      <c r="J28" s="21" t="s">
        <v>86</v>
      </c>
      <c r="K28" s="11"/>
      <c r="M28" s="21" t="s">
        <v>47</v>
      </c>
      <c r="N28" s="21" t="s">
        <v>224</v>
      </c>
      <c r="O28" s="11"/>
      <c r="Q28" s="8"/>
      <c r="S28" s="11"/>
    </row>
    <row r="29" spans="1:19">
      <c r="A29" s="21" t="s">
        <v>53</v>
      </c>
      <c r="B29" s="21" t="s">
        <v>53</v>
      </c>
      <c r="C29" s="11"/>
      <c r="E29" s="21" t="s">
        <v>53</v>
      </c>
      <c r="F29" s="21" t="s">
        <v>131</v>
      </c>
      <c r="G29" s="11"/>
      <c r="I29" s="21" t="s">
        <v>200</v>
      </c>
      <c r="J29" s="21" t="s">
        <v>187</v>
      </c>
      <c r="K29" s="11"/>
      <c r="M29" s="21" t="s">
        <v>151</v>
      </c>
      <c r="N29" s="21" t="s">
        <v>139</v>
      </c>
      <c r="O29" s="11"/>
      <c r="Q29" s="8"/>
      <c r="S29" s="11"/>
    </row>
    <row r="30" spans="1:19">
      <c r="A30" s="21" t="s">
        <v>68</v>
      </c>
      <c r="B30" s="21" t="s">
        <v>68</v>
      </c>
      <c r="C30" s="11"/>
      <c r="E30" s="21" t="s">
        <v>68</v>
      </c>
      <c r="F30" s="21" t="s">
        <v>164</v>
      </c>
      <c r="G30" s="11"/>
      <c r="I30" s="21" t="s">
        <v>215</v>
      </c>
      <c r="J30" s="21" t="s">
        <v>153</v>
      </c>
      <c r="K30" s="11"/>
      <c r="M30" s="21" t="s">
        <v>97</v>
      </c>
      <c r="N30" s="21" t="s">
        <v>124</v>
      </c>
      <c r="O30" s="11"/>
      <c r="Q30" s="8"/>
      <c r="S30" s="11"/>
    </row>
    <row r="31" spans="1:19">
      <c r="A31" s="21" t="s">
        <v>57</v>
      </c>
      <c r="B31" s="21" t="s">
        <v>57</v>
      </c>
      <c r="C31" s="11"/>
      <c r="E31" s="21" t="s">
        <v>57</v>
      </c>
      <c r="F31" s="21" t="s">
        <v>73</v>
      </c>
      <c r="G31" s="11"/>
      <c r="I31" s="21" t="s">
        <v>214</v>
      </c>
      <c r="J31" s="21" t="s">
        <v>186</v>
      </c>
      <c r="K31" s="11"/>
      <c r="M31" s="21" t="s">
        <v>73</v>
      </c>
      <c r="N31" s="21" t="s">
        <v>54</v>
      </c>
      <c r="O31" s="11"/>
      <c r="Q31" s="8"/>
      <c r="S31" s="11"/>
    </row>
    <row r="32" spans="1:19">
      <c r="A32" s="21" t="s">
        <v>109</v>
      </c>
      <c r="B32" s="21" t="s">
        <v>109</v>
      </c>
      <c r="C32" s="11"/>
      <c r="E32" s="21" t="s">
        <v>109</v>
      </c>
      <c r="F32" s="21" t="s">
        <v>99</v>
      </c>
      <c r="G32" s="11"/>
      <c r="I32" s="21" t="s">
        <v>198</v>
      </c>
      <c r="J32" s="21" t="s">
        <v>48</v>
      </c>
      <c r="K32" s="11"/>
      <c r="M32" s="21" t="s">
        <v>179</v>
      </c>
      <c r="N32" s="21" t="s">
        <v>208</v>
      </c>
      <c r="O32" s="11"/>
      <c r="Q32" s="8"/>
      <c r="S32" s="11"/>
    </row>
    <row r="33" spans="1:19">
      <c r="A33" s="21" t="s">
        <v>85</v>
      </c>
      <c r="B33" s="21" t="s">
        <v>85</v>
      </c>
      <c r="C33" s="11"/>
      <c r="E33" s="21" t="s">
        <v>202</v>
      </c>
      <c r="F33" s="21" t="s">
        <v>137</v>
      </c>
      <c r="G33" s="11"/>
      <c r="I33" s="21" t="s">
        <v>192</v>
      </c>
      <c r="J33" s="21" t="s">
        <v>110</v>
      </c>
      <c r="K33" s="11"/>
      <c r="M33" s="21" t="s">
        <v>62</v>
      </c>
      <c r="N33" s="21" t="s">
        <v>213</v>
      </c>
      <c r="O33" s="11"/>
      <c r="Q33" s="8"/>
      <c r="S33" s="11"/>
    </row>
    <row r="34" spans="1:19">
      <c r="A34" s="21" t="s">
        <v>157</v>
      </c>
      <c r="B34" s="21" t="s">
        <v>157</v>
      </c>
      <c r="C34" s="11"/>
      <c r="E34" s="21" t="s">
        <v>85</v>
      </c>
      <c r="F34" s="21" t="s">
        <v>86</v>
      </c>
      <c r="G34" s="11"/>
      <c r="I34" s="21" t="s">
        <v>113</v>
      </c>
      <c r="J34" s="21" t="s">
        <v>132</v>
      </c>
      <c r="K34" s="11"/>
      <c r="M34" s="21" t="s">
        <v>208</v>
      </c>
      <c r="N34" s="21" t="s">
        <v>36</v>
      </c>
      <c r="O34" s="11"/>
      <c r="Q34" s="8"/>
      <c r="S34" s="11"/>
    </row>
    <row r="35" spans="1:19">
      <c r="A35" s="21" t="s">
        <v>19</v>
      </c>
      <c r="B35" s="21" t="s">
        <v>19</v>
      </c>
      <c r="C35" s="11"/>
      <c r="E35" s="21" t="s">
        <v>157</v>
      </c>
      <c r="F35" s="21" t="s">
        <v>148</v>
      </c>
      <c r="G35" s="11"/>
      <c r="I35" s="21" t="s">
        <v>124</v>
      </c>
      <c r="J35" s="21" t="s">
        <v>93</v>
      </c>
      <c r="K35" s="11"/>
      <c r="M35" s="21" t="s">
        <v>103</v>
      </c>
      <c r="N35" s="21" t="s">
        <v>190</v>
      </c>
      <c r="O35" s="11"/>
      <c r="Q35" s="8"/>
      <c r="S35" s="11"/>
    </row>
    <row r="36" spans="1:19">
      <c r="A36" s="21" t="s">
        <v>122</v>
      </c>
      <c r="B36" s="21" t="s">
        <v>122</v>
      </c>
      <c r="C36" s="11"/>
      <c r="E36" s="21" t="s">
        <v>19</v>
      </c>
      <c r="F36" s="21" t="s">
        <v>221</v>
      </c>
      <c r="G36" s="11"/>
      <c r="I36" s="21" t="s">
        <v>183</v>
      </c>
      <c r="J36" s="21" t="s">
        <v>262</v>
      </c>
      <c r="K36" s="11"/>
      <c r="M36" s="21" t="s">
        <v>120</v>
      </c>
      <c r="N36" s="21" t="s">
        <v>69</v>
      </c>
      <c r="O36" s="11"/>
      <c r="Q36" s="8"/>
      <c r="S36" s="11"/>
    </row>
    <row r="37" spans="1:19">
      <c r="A37" s="21" t="s">
        <v>131</v>
      </c>
      <c r="B37" s="21" t="s">
        <v>131</v>
      </c>
      <c r="C37" s="11"/>
      <c r="E37" s="21" t="s">
        <v>122</v>
      </c>
      <c r="F37" s="21" t="s">
        <v>187</v>
      </c>
      <c r="G37" s="11"/>
      <c r="I37" s="21" t="s">
        <v>75</v>
      </c>
      <c r="J37" s="21" t="s">
        <v>101</v>
      </c>
      <c r="K37" s="11"/>
      <c r="M37" s="21" t="s">
        <v>187</v>
      </c>
      <c r="N37" s="21" t="s">
        <v>172</v>
      </c>
      <c r="O37" s="11"/>
      <c r="Q37" s="8"/>
      <c r="S37" s="11"/>
    </row>
    <row r="38" spans="1:19">
      <c r="A38" s="21" t="s">
        <v>164</v>
      </c>
      <c r="B38" s="21" t="s">
        <v>164</v>
      </c>
      <c r="C38" s="11"/>
      <c r="E38" s="21" t="s">
        <v>131</v>
      </c>
      <c r="F38" s="21" t="s">
        <v>153</v>
      </c>
      <c r="G38" s="11"/>
      <c r="I38" s="21" t="s">
        <v>132</v>
      </c>
      <c r="J38" s="21" t="s">
        <v>76</v>
      </c>
      <c r="K38" s="11"/>
      <c r="M38" s="21" t="s">
        <v>182</v>
      </c>
      <c r="N38" s="21" t="s">
        <v>37</v>
      </c>
      <c r="O38" s="11"/>
      <c r="Q38" s="8"/>
      <c r="S38" s="11"/>
    </row>
    <row r="39" spans="1:19">
      <c r="A39" s="21" t="s">
        <v>73</v>
      </c>
      <c r="B39" s="21" t="s">
        <v>73</v>
      </c>
      <c r="C39" s="11"/>
      <c r="E39" s="21" t="s">
        <v>164</v>
      </c>
      <c r="F39" s="21" t="s">
        <v>193</v>
      </c>
      <c r="G39" s="11"/>
      <c r="I39" s="21" t="s">
        <v>21</v>
      </c>
      <c r="J39" s="21" t="s">
        <v>88</v>
      </c>
      <c r="K39" s="11"/>
      <c r="M39" s="21" t="s">
        <v>63</v>
      </c>
      <c r="N39" s="21" t="s">
        <v>126</v>
      </c>
      <c r="O39" s="11"/>
      <c r="Q39" s="8"/>
      <c r="S39" s="11"/>
    </row>
    <row r="40" spans="1:19">
      <c r="A40" s="21" t="s">
        <v>99</v>
      </c>
      <c r="B40" s="21" t="s">
        <v>99</v>
      </c>
      <c r="C40" s="11"/>
      <c r="E40" s="21" t="s">
        <v>73</v>
      </c>
      <c r="F40" s="21" t="s">
        <v>186</v>
      </c>
      <c r="G40" s="11"/>
      <c r="I40" s="21" t="s">
        <v>213</v>
      </c>
      <c r="J40" s="21" t="s">
        <v>102</v>
      </c>
      <c r="K40" s="11"/>
      <c r="M40" s="21" t="s">
        <v>82</v>
      </c>
      <c r="N40" s="21" t="s">
        <v>170</v>
      </c>
      <c r="O40" s="11"/>
      <c r="Q40" s="8"/>
      <c r="S40" s="11"/>
    </row>
    <row r="41" spans="1:19">
      <c r="A41" s="21" t="s">
        <v>137</v>
      </c>
      <c r="B41" s="21" t="s">
        <v>137</v>
      </c>
      <c r="C41" s="11"/>
      <c r="E41" s="21" t="s">
        <v>99</v>
      </c>
      <c r="F41" s="21" t="s">
        <v>48</v>
      </c>
      <c r="G41" s="11"/>
      <c r="I41" s="21" t="s">
        <v>166</v>
      </c>
      <c r="J41" s="21" t="s">
        <v>118</v>
      </c>
      <c r="K41" s="11"/>
      <c r="M41" s="21" t="s">
        <v>54</v>
      </c>
      <c r="N41" s="21" t="s">
        <v>216</v>
      </c>
      <c r="O41" s="11"/>
      <c r="Q41" s="8"/>
      <c r="S41" s="11"/>
    </row>
    <row r="42" spans="1:19">
      <c r="A42" s="21" t="s">
        <v>86</v>
      </c>
      <c r="B42" s="21" t="s">
        <v>86</v>
      </c>
      <c r="C42" s="11"/>
      <c r="E42" s="21" t="s">
        <v>203</v>
      </c>
      <c r="F42" s="21" t="s">
        <v>110</v>
      </c>
      <c r="G42" s="11"/>
      <c r="I42" s="21" t="s">
        <v>88</v>
      </c>
      <c r="J42" s="21" t="s">
        <v>144</v>
      </c>
      <c r="K42" s="11"/>
      <c r="M42" s="21" t="s">
        <v>152</v>
      </c>
      <c r="N42" s="21" t="s">
        <v>261</v>
      </c>
      <c r="O42" s="11"/>
      <c r="Q42" s="8"/>
      <c r="S42" s="11"/>
    </row>
    <row r="43" spans="1:19">
      <c r="A43" s="21" t="s">
        <v>119</v>
      </c>
      <c r="B43" s="21" t="s">
        <v>119</v>
      </c>
      <c r="C43" s="11"/>
      <c r="E43" s="21" t="s">
        <v>137</v>
      </c>
      <c r="F43" s="21" t="s">
        <v>132</v>
      </c>
      <c r="G43" s="11"/>
      <c r="I43" s="21" t="s">
        <v>207</v>
      </c>
      <c r="J43" s="21" t="s">
        <v>130</v>
      </c>
      <c r="K43" s="11"/>
      <c r="M43" s="21" t="s">
        <v>124</v>
      </c>
      <c r="N43" s="21" t="s">
        <v>198</v>
      </c>
      <c r="O43" s="11"/>
      <c r="Q43" s="8"/>
      <c r="S43" s="11"/>
    </row>
    <row r="44" spans="1:19">
      <c r="A44" s="21" t="s">
        <v>148</v>
      </c>
      <c r="B44" s="21" t="s">
        <v>148</v>
      </c>
      <c r="C44" s="11"/>
      <c r="E44" s="21" t="s">
        <v>86</v>
      </c>
      <c r="F44" s="21" t="s">
        <v>95</v>
      </c>
      <c r="G44" s="11"/>
      <c r="I44" s="21" t="s">
        <v>127</v>
      </c>
      <c r="J44" s="21" t="s">
        <v>81</v>
      </c>
      <c r="K44" s="11"/>
      <c r="M44" s="21" t="s">
        <v>161</v>
      </c>
      <c r="N44" s="21" t="s">
        <v>196</v>
      </c>
      <c r="O44" s="11"/>
      <c r="Q44" s="8"/>
      <c r="S44" s="11"/>
    </row>
    <row r="45" spans="1:19">
      <c r="A45" s="21" t="s">
        <v>80</v>
      </c>
      <c r="B45" s="21" t="s">
        <v>80</v>
      </c>
      <c r="C45" s="11"/>
      <c r="E45" s="21" t="s">
        <v>199</v>
      </c>
      <c r="F45" s="21" t="s">
        <v>101</v>
      </c>
      <c r="G45" s="11"/>
      <c r="I45" s="21" t="s">
        <v>96</v>
      </c>
      <c r="J45" s="21" t="s">
        <v>40</v>
      </c>
      <c r="K45" s="11"/>
      <c r="M45" s="21" t="s">
        <v>132</v>
      </c>
      <c r="N45" s="21" t="s">
        <v>132</v>
      </c>
      <c r="O45" s="11"/>
      <c r="Q45" s="8"/>
      <c r="S45" s="11"/>
    </row>
    <row r="46" spans="1:19">
      <c r="A46" s="21" t="s">
        <v>136</v>
      </c>
      <c r="B46" s="21" t="s">
        <v>136</v>
      </c>
      <c r="C46" s="11"/>
      <c r="E46" s="21" t="s">
        <v>148</v>
      </c>
      <c r="F46" s="21" t="s">
        <v>76</v>
      </c>
      <c r="G46" s="11"/>
      <c r="I46" s="21" t="s">
        <v>122</v>
      </c>
      <c r="J46" s="21" t="s">
        <v>135</v>
      </c>
      <c r="K46" s="11"/>
      <c r="M46" s="21" t="s">
        <v>116</v>
      </c>
      <c r="N46" s="21" t="s">
        <v>127</v>
      </c>
      <c r="O46" s="11"/>
      <c r="Q46" s="8"/>
      <c r="S46" s="11"/>
    </row>
    <row r="47" spans="1:19">
      <c r="A47" s="21" t="s">
        <v>153</v>
      </c>
      <c r="B47" s="21" t="s">
        <v>153</v>
      </c>
      <c r="C47" s="11"/>
      <c r="E47" s="21" t="s">
        <v>173</v>
      </c>
      <c r="F47" s="21" t="s">
        <v>88</v>
      </c>
      <c r="G47" s="11"/>
      <c r="I47" s="21" t="s">
        <v>41</v>
      </c>
      <c r="J47" s="21" t="s">
        <v>135</v>
      </c>
      <c r="K47" s="11"/>
      <c r="M47" s="21" t="s">
        <v>36</v>
      </c>
      <c r="N47" s="21" t="s">
        <v>223</v>
      </c>
      <c r="O47" s="11"/>
      <c r="Q47" s="8"/>
      <c r="S47" s="11"/>
    </row>
    <row r="48" spans="1:19">
      <c r="A48" s="21" t="s">
        <v>48</v>
      </c>
      <c r="B48" s="21" t="s">
        <v>48</v>
      </c>
      <c r="C48" s="11"/>
      <c r="E48" s="21" t="s">
        <v>187</v>
      </c>
      <c r="F48" s="21" t="s">
        <v>102</v>
      </c>
      <c r="G48" s="11"/>
      <c r="I48" s="21" t="s">
        <v>46</v>
      </c>
      <c r="J48" s="21" t="s">
        <v>71</v>
      </c>
      <c r="K48" s="11"/>
      <c r="M48" s="21" t="s">
        <v>221</v>
      </c>
      <c r="N48" s="21" t="s">
        <v>222</v>
      </c>
      <c r="O48" s="11"/>
      <c r="Q48" s="8"/>
      <c r="S48" s="11"/>
    </row>
    <row r="49" spans="1:19">
      <c r="A49" s="21" t="s">
        <v>110</v>
      </c>
      <c r="B49" s="21" t="s">
        <v>110</v>
      </c>
      <c r="C49" s="11"/>
      <c r="E49" s="21" t="s">
        <v>80</v>
      </c>
      <c r="F49" s="21" t="s">
        <v>118</v>
      </c>
      <c r="G49" s="11"/>
      <c r="I49" s="21" t="s">
        <v>72</v>
      </c>
      <c r="J49" s="21" t="s">
        <v>63</v>
      </c>
      <c r="K49" s="11"/>
      <c r="M49" s="21" t="s">
        <v>205</v>
      </c>
      <c r="N49" s="21" t="s">
        <v>188</v>
      </c>
      <c r="O49" s="11"/>
      <c r="Q49" s="8"/>
      <c r="S49" s="11"/>
    </row>
    <row r="50" spans="1:19">
      <c r="A50" s="21" t="s">
        <v>132</v>
      </c>
      <c r="B50" s="21" t="s">
        <v>132</v>
      </c>
      <c r="C50" s="11"/>
      <c r="E50" s="21" t="s">
        <v>153</v>
      </c>
      <c r="F50" s="21" t="s">
        <v>82</v>
      </c>
      <c r="G50" s="11"/>
      <c r="I50" s="21" t="s">
        <v>107</v>
      </c>
      <c r="J50" s="21" t="s">
        <v>96</v>
      </c>
      <c r="K50" s="11"/>
      <c r="M50" s="21" t="s">
        <v>112</v>
      </c>
      <c r="N50" s="21" t="s">
        <v>257</v>
      </c>
      <c r="O50" s="11"/>
      <c r="Q50" s="8"/>
      <c r="S50" s="11"/>
    </row>
    <row r="51" spans="1:19">
      <c r="A51" s="21" t="s">
        <v>93</v>
      </c>
      <c r="B51" s="21" t="s">
        <v>93</v>
      </c>
      <c r="C51" s="11"/>
      <c r="E51" s="21" t="s">
        <v>193</v>
      </c>
      <c r="F51" s="21" t="s">
        <v>144</v>
      </c>
      <c r="G51" s="11"/>
      <c r="I51" s="21" t="s">
        <v>194</v>
      </c>
      <c r="J51" s="21" t="s">
        <v>87</v>
      </c>
      <c r="K51" s="11"/>
      <c r="M51" s="21" t="s">
        <v>121</v>
      </c>
      <c r="N51" s="21" t="s">
        <v>152</v>
      </c>
      <c r="O51" s="11"/>
      <c r="Q51" s="8"/>
      <c r="S51" s="11"/>
    </row>
    <row r="52" spans="1:19">
      <c r="A52" s="21" t="s">
        <v>95</v>
      </c>
      <c r="B52" s="21" t="s">
        <v>95</v>
      </c>
      <c r="C52" s="11"/>
      <c r="E52" s="21" t="s">
        <v>186</v>
      </c>
      <c r="F52" s="21" t="s">
        <v>116</v>
      </c>
      <c r="G52" s="11"/>
      <c r="I52" s="21" t="s">
        <v>206</v>
      </c>
      <c r="J52" s="21" t="s">
        <v>112</v>
      </c>
      <c r="K52" s="11"/>
      <c r="M52" s="21" t="s">
        <v>162</v>
      </c>
      <c r="N52" s="21" t="s">
        <v>75</v>
      </c>
      <c r="O52" s="11"/>
      <c r="Q52" s="8"/>
      <c r="S52" s="11"/>
    </row>
    <row r="53" spans="1:19">
      <c r="A53" s="21" t="s">
        <v>101</v>
      </c>
      <c r="B53" s="21" t="s">
        <v>101</v>
      </c>
      <c r="C53" s="11"/>
      <c r="E53" s="21" t="s">
        <v>48</v>
      </c>
      <c r="F53" s="21" t="s">
        <v>261</v>
      </c>
      <c r="G53" s="11"/>
      <c r="I53" s="21" t="s">
        <v>134</v>
      </c>
      <c r="J53" s="21" t="s">
        <v>74</v>
      </c>
      <c r="K53" s="11"/>
      <c r="M53" s="21" t="s">
        <v>80</v>
      </c>
      <c r="N53" s="21" t="s">
        <v>73</v>
      </c>
      <c r="O53" s="11"/>
      <c r="Q53" s="8"/>
      <c r="S53" s="11"/>
    </row>
    <row r="54" spans="1:19">
      <c r="A54" s="21" t="s">
        <v>76</v>
      </c>
      <c r="B54" s="21" t="s">
        <v>76</v>
      </c>
      <c r="C54" s="11"/>
      <c r="E54" s="21" t="s">
        <v>110</v>
      </c>
      <c r="F54" s="21" t="s">
        <v>231</v>
      </c>
      <c r="G54" s="11"/>
      <c r="I54" s="21" t="s">
        <v>39</v>
      </c>
      <c r="J54" s="21" t="s">
        <v>166</v>
      </c>
      <c r="K54" s="11"/>
      <c r="M54" s="21" t="s">
        <v>92</v>
      </c>
      <c r="N54" s="21" t="s">
        <v>50</v>
      </c>
      <c r="O54" s="11"/>
      <c r="Q54" s="8"/>
      <c r="S54" s="11"/>
    </row>
    <row r="55" spans="1:19">
      <c r="A55" s="21" t="s">
        <v>88</v>
      </c>
      <c r="B55" s="21" t="s">
        <v>88</v>
      </c>
      <c r="C55" s="11"/>
      <c r="E55" s="21" t="s">
        <v>132</v>
      </c>
      <c r="F55" s="21" t="s">
        <v>91</v>
      </c>
      <c r="G55" s="11"/>
      <c r="I55" s="21" t="s">
        <v>56</v>
      </c>
      <c r="J55" s="21" t="s">
        <v>263</v>
      </c>
      <c r="K55" s="11"/>
      <c r="M55" s="21" t="s">
        <v>109</v>
      </c>
      <c r="N55" s="21" t="s">
        <v>40</v>
      </c>
      <c r="O55" s="11"/>
      <c r="Q55" s="8"/>
      <c r="S55" s="11"/>
    </row>
    <row r="56" spans="1:19">
      <c r="A56" s="21" t="s">
        <v>102</v>
      </c>
      <c r="B56" s="21" t="s">
        <v>102</v>
      </c>
      <c r="C56" s="11"/>
      <c r="E56" s="21" t="s">
        <v>95</v>
      </c>
      <c r="F56" s="21" t="s">
        <v>130</v>
      </c>
      <c r="G56" s="11"/>
      <c r="I56" s="21" t="s">
        <v>187</v>
      </c>
      <c r="J56" s="21" t="s">
        <v>248</v>
      </c>
      <c r="K56" s="11"/>
      <c r="M56" s="21" t="s">
        <v>126</v>
      </c>
      <c r="N56" s="21" t="s">
        <v>63</v>
      </c>
      <c r="O56" s="11"/>
      <c r="Q56" s="8"/>
      <c r="S56" s="11"/>
    </row>
    <row r="57" spans="1:19">
      <c r="A57" s="21" t="s">
        <v>118</v>
      </c>
      <c r="B57" s="21" t="s">
        <v>118</v>
      </c>
      <c r="C57" s="11"/>
      <c r="E57" s="21" t="s">
        <v>101</v>
      </c>
      <c r="F57" s="21" t="s">
        <v>81</v>
      </c>
      <c r="G57" s="11"/>
      <c r="I57" s="21" t="s">
        <v>147</v>
      </c>
      <c r="J57" s="21" t="s">
        <v>180</v>
      </c>
      <c r="K57" s="11"/>
      <c r="M57" s="21" t="s">
        <v>94</v>
      </c>
      <c r="N57" s="21" t="s">
        <v>110</v>
      </c>
      <c r="O57" s="11"/>
      <c r="Q57" s="8"/>
      <c r="S57" s="11"/>
    </row>
    <row r="58" spans="1:19">
      <c r="A58" s="21" t="s">
        <v>82</v>
      </c>
      <c r="B58" s="21" t="s">
        <v>82</v>
      </c>
      <c r="C58" s="11"/>
      <c r="E58" s="21" t="s">
        <v>76</v>
      </c>
      <c r="F58" s="21" t="s">
        <v>40</v>
      </c>
      <c r="G58" s="11"/>
      <c r="I58" s="21" t="s">
        <v>40</v>
      </c>
      <c r="J58" s="21" t="s">
        <v>46</v>
      </c>
      <c r="K58" s="11"/>
      <c r="M58" s="21" t="s">
        <v>88</v>
      </c>
      <c r="N58" s="21" t="s">
        <v>48</v>
      </c>
      <c r="O58" s="11"/>
      <c r="Q58" s="8"/>
      <c r="S58" s="11"/>
    </row>
    <row r="59" spans="1:19">
      <c r="A59" s="21" t="s">
        <v>72</v>
      </c>
      <c r="B59" s="21" t="s">
        <v>72</v>
      </c>
      <c r="C59" s="11"/>
      <c r="E59" s="21" t="s">
        <v>88</v>
      </c>
      <c r="F59" s="21" t="s">
        <v>135</v>
      </c>
      <c r="G59" s="11"/>
      <c r="I59" s="21" t="s">
        <v>126</v>
      </c>
      <c r="J59" s="21" t="s">
        <v>79</v>
      </c>
      <c r="K59" s="11"/>
      <c r="M59" s="21" t="s">
        <v>210</v>
      </c>
      <c r="N59" s="21" t="s">
        <v>179</v>
      </c>
      <c r="O59" s="11"/>
      <c r="Q59" s="8"/>
      <c r="S59" s="11"/>
    </row>
    <row r="60" spans="1:19">
      <c r="A60" s="21" t="s">
        <v>144</v>
      </c>
      <c r="B60" s="21" t="s">
        <v>144</v>
      </c>
      <c r="C60" s="11"/>
      <c r="E60" s="21" t="s">
        <v>102</v>
      </c>
      <c r="F60" s="21" t="s">
        <v>71</v>
      </c>
      <c r="G60" s="11"/>
      <c r="I60" s="21" t="s">
        <v>95</v>
      </c>
      <c r="J60" s="21" t="s">
        <v>183</v>
      </c>
      <c r="K60" s="11"/>
      <c r="M60" s="21" t="s">
        <v>144</v>
      </c>
      <c r="N60" s="21" t="s">
        <v>187</v>
      </c>
      <c r="O60" s="11"/>
      <c r="Q60" s="8"/>
      <c r="S60" s="11"/>
    </row>
    <row r="61" spans="1:19">
      <c r="A61" s="21" t="s">
        <v>116</v>
      </c>
      <c r="B61" s="21" t="s">
        <v>116</v>
      </c>
      <c r="C61" s="11"/>
      <c r="E61" s="21" t="s">
        <v>118</v>
      </c>
      <c r="F61" s="21" t="s">
        <v>120</v>
      </c>
      <c r="G61" s="11"/>
      <c r="I61" s="21" t="s">
        <v>211</v>
      </c>
      <c r="J61" s="21" t="s">
        <v>179</v>
      </c>
      <c r="K61" s="11"/>
      <c r="M61" s="21" t="s">
        <v>153</v>
      </c>
      <c r="N61" s="21" t="s">
        <v>131</v>
      </c>
      <c r="O61" s="11"/>
      <c r="Q61" s="8"/>
      <c r="S61" s="11"/>
    </row>
    <row r="62" spans="1:19">
      <c r="A62" s="21" t="s">
        <v>115</v>
      </c>
      <c r="B62" s="21" t="s">
        <v>115</v>
      </c>
      <c r="C62" s="11"/>
      <c r="E62" s="21" t="s">
        <v>82</v>
      </c>
      <c r="F62" s="21" t="s">
        <v>63</v>
      </c>
      <c r="G62" s="11"/>
      <c r="I62" s="21" t="s">
        <v>48</v>
      </c>
      <c r="J62" s="21" t="s">
        <v>47</v>
      </c>
      <c r="K62" s="11"/>
      <c r="M62" s="21" t="s">
        <v>139</v>
      </c>
      <c r="N62" s="21" t="s">
        <v>109</v>
      </c>
      <c r="O62" s="11"/>
      <c r="Q62" s="8"/>
      <c r="S62" s="11"/>
    </row>
    <row r="63" spans="1:19">
      <c r="A63" s="21" t="s">
        <v>161</v>
      </c>
      <c r="B63" s="21" t="s">
        <v>161</v>
      </c>
      <c r="C63" s="11"/>
      <c r="E63" s="21" t="s">
        <v>72</v>
      </c>
      <c r="F63" s="21" t="s">
        <v>117</v>
      </c>
      <c r="G63" s="11"/>
      <c r="I63" s="21" t="s">
        <v>70</v>
      </c>
      <c r="J63" s="21" t="s">
        <v>184</v>
      </c>
      <c r="K63" s="11"/>
      <c r="M63" s="21" t="s">
        <v>42</v>
      </c>
      <c r="N63" s="21" t="s">
        <v>58</v>
      </c>
      <c r="O63" s="11"/>
      <c r="Q63" s="8"/>
      <c r="S63" s="11"/>
    </row>
    <row r="64" spans="1:19">
      <c r="A64" s="21" t="s">
        <v>91</v>
      </c>
      <c r="B64" s="21" t="s">
        <v>91</v>
      </c>
      <c r="C64" s="11"/>
      <c r="E64" s="21" t="s">
        <v>144</v>
      </c>
      <c r="F64" s="21" t="s">
        <v>96</v>
      </c>
      <c r="G64" s="11"/>
      <c r="I64" s="21" t="s">
        <v>81</v>
      </c>
      <c r="J64" s="21" t="s">
        <v>216</v>
      </c>
      <c r="K64" s="11"/>
      <c r="M64" s="21" t="s">
        <v>61</v>
      </c>
      <c r="N64" s="21" t="s">
        <v>61</v>
      </c>
      <c r="O64" s="11"/>
      <c r="Q64" s="8"/>
      <c r="S64" s="11"/>
    </row>
    <row r="65" spans="1:19">
      <c r="A65" s="21" t="s">
        <v>130</v>
      </c>
      <c r="B65" s="21" t="s">
        <v>130</v>
      </c>
      <c r="C65" s="11"/>
      <c r="E65" s="21" t="s">
        <v>116</v>
      </c>
      <c r="F65" s="21" t="s">
        <v>96</v>
      </c>
      <c r="G65" s="11"/>
      <c r="I65" s="21" t="s">
        <v>102</v>
      </c>
      <c r="J65" s="21" t="s">
        <v>140</v>
      </c>
      <c r="K65" s="11"/>
      <c r="M65" s="21" t="s">
        <v>48</v>
      </c>
      <c r="N65" s="21" t="s">
        <v>151</v>
      </c>
      <c r="O65" s="11"/>
      <c r="Q65" s="8"/>
      <c r="S65" s="11"/>
    </row>
    <row r="66" spans="1:19">
      <c r="A66" s="21" t="s">
        <v>81</v>
      </c>
      <c r="B66" s="21" t="s">
        <v>81</v>
      </c>
      <c r="C66" s="11"/>
      <c r="E66" s="21" t="s">
        <v>115</v>
      </c>
      <c r="F66" s="21" t="s">
        <v>87</v>
      </c>
      <c r="G66" s="11"/>
      <c r="I66" s="21" t="s">
        <v>173</v>
      </c>
      <c r="J66" s="21" t="s">
        <v>170</v>
      </c>
      <c r="K66" s="11"/>
      <c r="M66" s="21" t="s">
        <v>52</v>
      </c>
      <c r="N66" s="21" t="s">
        <v>64</v>
      </c>
      <c r="O66" s="11"/>
      <c r="Q66" s="8"/>
      <c r="S66" s="11"/>
    </row>
    <row r="67" spans="1:19">
      <c r="A67" s="21" t="s">
        <v>40</v>
      </c>
      <c r="B67" s="21" t="s">
        <v>40</v>
      </c>
      <c r="C67" s="11"/>
      <c r="E67" s="21" t="s">
        <v>161</v>
      </c>
      <c r="F67" s="21" t="s">
        <v>121</v>
      </c>
      <c r="G67" s="11"/>
      <c r="I67" s="21" t="s">
        <v>201</v>
      </c>
      <c r="J67" s="21" t="s">
        <v>37</v>
      </c>
      <c r="K67" s="11"/>
      <c r="M67" s="21" t="s">
        <v>141</v>
      </c>
      <c r="N67" s="21" t="s">
        <v>200</v>
      </c>
      <c r="O67" s="11"/>
      <c r="Q67" s="8"/>
      <c r="S67" s="11"/>
    </row>
    <row r="68" spans="1:19">
      <c r="A68" s="21" t="s">
        <v>135</v>
      </c>
      <c r="B68" s="21" t="s">
        <v>135</v>
      </c>
      <c r="C68" s="11"/>
      <c r="E68" s="21" t="s">
        <v>91</v>
      </c>
      <c r="F68" s="21" t="s">
        <v>217</v>
      </c>
      <c r="G68" s="11"/>
      <c r="I68" s="21" t="s">
        <v>114</v>
      </c>
      <c r="J68" s="21" t="s">
        <v>150</v>
      </c>
      <c r="K68" s="11"/>
      <c r="M68" s="21" t="s">
        <v>58</v>
      </c>
      <c r="N68" s="21" t="s">
        <v>141</v>
      </c>
      <c r="O68" s="11"/>
      <c r="Q68" s="8"/>
      <c r="S68" s="11"/>
    </row>
    <row r="69" spans="1:19">
      <c r="A69" s="21" t="s">
        <v>71</v>
      </c>
      <c r="B69" s="21" t="s">
        <v>71</v>
      </c>
      <c r="C69" s="11"/>
      <c r="E69" s="21" t="s">
        <v>130</v>
      </c>
      <c r="F69" s="21" t="s">
        <v>169</v>
      </c>
      <c r="G69" s="11"/>
      <c r="I69" s="21" t="s">
        <v>54</v>
      </c>
      <c r="J69" s="21" t="s">
        <v>90</v>
      </c>
      <c r="K69" s="11"/>
      <c r="M69" s="21" t="s">
        <v>130</v>
      </c>
      <c r="N69" s="21" t="s">
        <v>62</v>
      </c>
      <c r="O69" s="11"/>
      <c r="Q69" s="8"/>
      <c r="S69" s="11"/>
    </row>
    <row r="70" spans="1:19">
      <c r="A70" s="21" t="s">
        <v>120</v>
      </c>
      <c r="B70" s="21" t="s">
        <v>120</v>
      </c>
      <c r="C70" s="11"/>
      <c r="E70" s="21" t="s">
        <v>81</v>
      </c>
      <c r="F70" s="21" t="s">
        <v>60</v>
      </c>
      <c r="G70" s="11"/>
      <c r="I70" s="21" t="s">
        <v>185</v>
      </c>
      <c r="J70" s="21" t="s">
        <v>70</v>
      </c>
      <c r="K70" s="11"/>
      <c r="M70" s="21" t="s">
        <v>96</v>
      </c>
      <c r="N70" s="21" t="s">
        <v>215</v>
      </c>
      <c r="O70" s="11"/>
      <c r="Q70" s="8"/>
      <c r="S70" s="11"/>
    </row>
    <row r="71" spans="1:19">
      <c r="A71" s="21" t="s">
        <v>63</v>
      </c>
      <c r="B71" s="21" t="s">
        <v>63</v>
      </c>
      <c r="C71" s="11"/>
      <c r="E71" s="21" t="s">
        <v>40</v>
      </c>
      <c r="F71" s="21" t="s">
        <v>180</v>
      </c>
      <c r="G71" s="11"/>
      <c r="I71" s="21" t="s">
        <v>63</v>
      </c>
      <c r="J71" s="21" t="s">
        <v>192</v>
      </c>
      <c r="K71" s="11"/>
      <c r="M71" s="21" t="s">
        <v>222</v>
      </c>
      <c r="N71" s="21" t="s">
        <v>100</v>
      </c>
      <c r="O71" s="11"/>
      <c r="Q71" s="8"/>
      <c r="S71" s="11"/>
    </row>
    <row r="72" spans="1:19">
      <c r="A72" s="21" t="s">
        <v>117</v>
      </c>
      <c r="B72" s="21" t="s">
        <v>117</v>
      </c>
      <c r="C72" s="11"/>
      <c r="E72" s="21" t="s">
        <v>120</v>
      </c>
      <c r="F72" s="21" t="s">
        <v>46</v>
      </c>
      <c r="G72" s="11"/>
      <c r="I72" s="21" t="s">
        <v>156</v>
      </c>
      <c r="J72" s="21" t="s">
        <v>126</v>
      </c>
      <c r="K72" s="11"/>
      <c r="M72" s="21" t="s">
        <v>127</v>
      </c>
      <c r="N72" s="21" t="s">
        <v>162</v>
      </c>
      <c r="O72" s="11"/>
      <c r="Q72" s="8"/>
      <c r="S72" s="11"/>
    </row>
    <row r="73" spans="1:19">
      <c r="A73" s="21" t="s">
        <v>96</v>
      </c>
      <c r="B73" s="21" t="s">
        <v>96</v>
      </c>
      <c r="C73" s="11"/>
      <c r="E73" s="21" t="s">
        <v>117</v>
      </c>
      <c r="F73" s="21" t="s">
        <v>183</v>
      </c>
      <c r="G73" s="11"/>
      <c r="I73" s="21" t="s">
        <v>139</v>
      </c>
      <c r="J73" s="21" t="s">
        <v>89</v>
      </c>
      <c r="K73" s="11"/>
      <c r="M73" s="21" t="s">
        <v>131</v>
      </c>
      <c r="N73" s="21" t="s">
        <v>89</v>
      </c>
      <c r="O73" s="11"/>
      <c r="Q73" s="8"/>
      <c r="S73" s="11"/>
    </row>
    <row r="74" spans="1:19">
      <c r="A74" s="21" t="s">
        <v>87</v>
      </c>
      <c r="B74" s="21" t="s">
        <v>87</v>
      </c>
      <c r="C74" s="11"/>
      <c r="E74" s="21" t="s">
        <v>96</v>
      </c>
      <c r="F74" s="21" t="s">
        <v>179</v>
      </c>
      <c r="G74" s="11"/>
      <c r="I74" s="21" t="s">
        <v>73</v>
      </c>
      <c r="J74" s="21" t="s">
        <v>103</v>
      </c>
      <c r="K74" s="11"/>
      <c r="M74" s="21" t="s">
        <v>110</v>
      </c>
      <c r="N74" s="21" t="s">
        <v>70</v>
      </c>
      <c r="O74" s="11"/>
      <c r="Q74" s="8"/>
      <c r="S74" s="11"/>
    </row>
    <row r="75" spans="1:19">
      <c r="A75" s="21" t="s">
        <v>121</v>
      </c>
      <c r="B75" s="21" t="s">
        <v>121</v>
      </c>
      <c r="C75" s="11"/>
      <c r="E75" s="21" t="s">
        <v>87</v>
      </c>
      <c r="F75" s="21" t="s">
        <v>114</v>
      </c>
      <c r="G75" s="11"/>
      <c r="I75" s="21" t="s">
        <v>79</v>
      </c>
      <c r="J75" s="21" t="s">
        <v>177</v>
      </c>
      <c r="K75" s="11"/>
      <c r="M75" s="21" t="s">
        <v>155</v>
      </c>
      <c r="N75" s="21" t="s">
        <v>150</v>
      </c>
      <c r="O75" s="11"/>
      <c r="Q75" s="8"/>
      <c r="S75" s="11"/>
    </row>
    <row r="76" spans="1:19">
      <c r="A76" s="21" t="s">
        <v>112</v>
      </c>
      <c r="B76" s="21" t="s">
        <v>112</v>
      </c>
      <c r="C76" s="11"/>
      <c r="E76" s="21" t="s">
        <v>121</v>
      </c>
      <c r="F76" s="21" t="s">
        <v>47</v>
      </c>
      <c r="G76" s="11"/>
      <c r="I76" s="21" t="s">
        <v>71</v>
      </c>
      <c r="J76" s="21" t="s">
        <v>165</v>
      </c>
      <c r="K76" s="11"/>
      <c r="M76" s="21" t="s">
        <v>172</v>
      </c>
      <c r="N76" s="21" t="s">
        <v>60</v>
      </c>
      <c r="O76" s="11"/>
      <c r="Q76" s="8"/>
      <c r="S76" s="11"/>
    </row>
    <row r="77" spans="1:19">
      <c r="A77" s="21" t="s">
        <v>158</v>
      </c>
      <c r="B77" s="21" t="s">
        <v>158</v>
      </c>
      <c r="C77" s="11"/>
      <c r="E77" s="21" t="s">
        <v>169</v>
      </c>
      <c r="F77" s="21" t="s">
        <v>191</v>
      </c>
      <c r="G77" s="11"/>
      <c r="I77" s="21" t="s">
        <v>205</v>
      </c>
      <c r="J77" s="21" t="s">
        <v>56</v>
      </c>
      <c r="K77" s="11"/>
      <c r="M77" s="21" t="s">
        <v>196</v>
      </c>
      <c r="N77" s="21" t="s">
        <v>117</v>
      </c>
      <c r="O77" s="11"/>
      <c r="Q77" s="8"/>
      <c r="S77" s="11"/>
    </row>
    <row r="78" spans="1:19">
      <c r="A78" s="21" t="s">
        <v>74</v>
      </c>
      <c r="B78" s="21" t="s">
        <v>74</v>
      </c>
      <c r="C78" s="11"/>
      <c r="E78" s="21" t="s">
        <v>166</v>
      </c>
      <c r="F78" s="21" t="s">
        <v>184</v>
      </c>
      <c r="G78" s="11"/>
      <c r="I78" s="21" t="s">
        <v>154</v>
      </c>
      <c r="J78" s="21" t="s">
        <v>100</v>
      </c>
      <c r="K78" s="11"/>
      <c r="M78" s="21" t="s">
        <v>145</v>
      </c>
      <c r="N78" s="21" t="s">
        <v>135</v>
      </c>
      <c r="O78" s="11"/>
      <c r="Q78" s="8"/>
      <c r="S78" s="11"/>
    </row>
    <row r="79" spans="1:19">
      <c r="A79" s="21" t="s">
        <v>166</v>
      </c>
      <c r="B79" s="21" t="s">
        <v>166</v>
      </c>
      <c r="C79" s="11"/>
      <c r="E79" s="21" t="s">
        <v>60</v>
      </c>
      <c r="F79" s="21" t="s">
        <v>171</v>
      </c>
      <c r="G79" s="11"/>
      <c r="I79" s="21" t="s">
        <v>47</v>
      </c>
      <c r="J79" s="21" t="s">
        <v>210</v>
      </c>
      <c r="K79" s="11"/>
      <c r="M79" s="21" t="s">
        <v>37</v>
      </c>
      <c r="N79" s="21" t="s">
        <v>81</v>
      </c>
      <c r="O79" s="11"/>
      <c r="Q79" s="8"/>
      <c r="S79" s="11"/>
    </row>
    <row r="80" spans="1:19">
      <c r="A80" s="21" t="s">
        <v>60</v>
      </c>
      <c r="B80" s="21" t="s">
        <v>60</v>
      </c>
      <c r="C80" s="11"/>
      <c r="E80" s="21" t="s">
        <v>145</v>
      </c>
      <c r="F80" s="21" t="s">
        <v>140</v>
      </c>
      <c r="G80" s="11"/>
      <c r="I80" s="21" t="s">
        <v>142</v>
      </c>
      <c r="J80" s="21" t="s">
        <v>190</v>
      </c>
      <c r="K80" s="11"/>
      <c r="M80" s="21" t="s">
        <v>216</v>
      </c>
      <c r="N80" s="21" t="s">
        <v>116</v>
      </c>
      <c r="O80" s="11"/>
      <c r="Q80" s="8"/>
      <c r="S80" s="11"/>
    </row>
    <row r="81" spans="1:19">
      <c r="A81" s="21" t="s">
        <v>145</v>
      </c>
      <c r="B81" s="21" t="s">
        <v>145</v>
      </c>
      <c r="C81" s="11"/>
      <c r="E81" s="21" t="s">
        <v>180</v>
      </c>
      <c r="F81" s="21" t="s">
        <v>170</v>
      </c>
      <c r="I81" s="21" t="s">
        <v>212</v>
      </c>
      <c r="J81" s="21" t="s">
        <v>38</v>
      </c>
      <c r="K81" s="11"/>
      <c r="M81" s="21" t="s">
        <v>95</v>
      </c>
      <c r="N81" s="21" t="s">
        <v>82</v>
      </c>
      <c r="O81" s="11"/>
      <c r="Q81" s="8"/>
      <c r="S81" s="11"/>
    </row>
    <row r="82" spans="1:19">
      <c r="A82" s="21" t="s">
        <v>46</v>
      </c>
      <c r="B82" s="21" t="s">
        <v>46</v>
      </c>
      <c r="C82" s="11"/>
      <c r="E82" s="21" t="s">
        <v>46</v>
      </c>
      <c r="F82" s="21" t="s">
        <v>37</v>
      </c>
      <c r="I82" s="21" t="s">
        <v>160</v>
      </c>
      <c r="J82" s="21" t="s">
        <v>188</v>
      </c>
      <c r="K82" s="11"/>
      <c r="M82" s="21" t="s">
        <v>21</v>
      </c>
      <c r="N82" s="21" t="s">
        <v>102</v>
      </c>
      <c r="O82" s="11"/>
      <c r="Q82" s="8"/>
      <c r="S82" s="11"/>
    </row>
    <row r="83" spans="1:19">
      <c r="A83" s="21" t="s">
        <v>79</v>
      </c>
      <c r="B83" s="21" t="s">
        <v>79</v>
      </c>
      <c r="C83" s="11"/>
      <c r="E83" s="21" t="s">
        <v>183</v>
      </c>
      <c r="F83" s="21" t="s">
        <v>150</v>
      </c>
      <c r="I83" s="21" t="s">
        <v>108</v>
      </c>
      <c r="J83" s="21" t="s">
        <v>84</v>
      </c>
      <c r="K83" s="11"/>
      <c r="M83" s="21" t="s">
        <v>100</v>
      </c>
      <c r="N83" s="21" t="s">
        <v>88</v>
      </c>
      <c r="O83" s="11"/>
      <c r="Q83" s="8"/>
      <c r="S83" s="11"/>
    </row>
    <row r="84" spans="1:19">
      <c r="A84" s="21" t="s">
        <v>42</v>
      </c>
      <c r="B84" s="21" t="s">
        <v>42</v>
      </c>
      <c r="C84" s="11"/>
      <c r="E84" s="21" t="s">
        <v>179</v>
      </c>
      <c r="F84" s="21" t="s">
        <v>260</v>
      </c>
      <c r="I84" s="21" t="s">
        <v>216</v>
      </c>
      <c r="J84" s="21" t="s">
        <v>97</v>
      </c>
      <c r="K84" s="11"/>
      <c r="M84" s="21" t="s">
        <v>176</v>
      </c>
      <c r="N84" s="21" t="s">
        <v>153</v>
      </c>
      <c r="O84" s="11"/>
      <c r="Q84" s="8"/>
      <c r="S84" s="11"/>
    </row>
    <row r="85" spans="1:19">
      <c r="A85" s="21" t="s">
        <v>138</v>
      </c>
      <c r="B85" s="21" t="s">
        <v>138</v>
      </c>
      <c r="C85" s="11"/>
      <c r="E85" s="21" t="s">
        <v>42</v>
      </c>
      <c r="F85" s="21" t="s">
        <v>90</v>
      </c>
      <c r="I85" s="21" t="s">
        <v>112</v>
      </c>
      <c r="J85" s="21" t="s">
        <v>142</v>
      </c>
      <c r="K85" s="11"/>
      <c r="M85" s="21" t="s">
        <v>148</v>
      </c>
      <c r="N85" s="21" t="s">
        <v>259</v>
      </c>
      <c r="O85" s="11"/>
      <c r="Q85" s="8"/>
      <c r="S85" s="11"/>
    </row>
    <row r="86" spans="1:19">
      <c r="A86" s="21" t="s">
        <v>114</v>
      </c>
      <c r="B86" s="21" t="s">
        <v>114</v>
      </c>
      <c r="C86" s="11"/>
      <c r="E86" s="21" t="s">
        <v>114</v>
      </c>
      <c r="F86" s="21" t="s">
        <v>70</v>
      </c>
      <c r="I86" s="21" t="s">
        <v>37</v>
      </c>
      <c r="J86" s="21" t="s">
        <v>156</v>
      </c>
      <c r="K86" s="11"/>
      <c r="M86" s="21" t="s">
        <v>185</v>
      </c>
      <c r="N86" s="21" t="s">
        <v>137</v>
      </c>
      <c r="O86" s="11"/>
      <c r="Q86" s="8"/>
      <c r="S86" s="11"/>
    </row>
    <row r="87" spans="1:19">
      <c r="A87" s="21" t="s">
        <v>47</v>
      </c>
      <c r="B87" s="21" t="s">
        <v>47</v>
      </c>
      <c r="C87" s="11"/>
      <c r="E87" s="21" t="s">
        <v>47</v>
      </c>
      <c r="F87" s="21" t="s">
        <v>192</v>
      </c>
      <c r="I87" s="21" t="s">
        <v>76</v>
      </c>
      <c r="J87" s="21" t="s">
        <v>208</v>
      </c>
      <c r="K87" s="11"/>
      <c r="M87" s="21" t="s">
        <v>114</v>
      </c>
      <c r="N87" s="21" t="s">
        <v>97</v>
      </c>
      <c r="O87" s="11"/>
      <c r="Q87" s="8"/>
      <c r="S87" s="11"/>
    </row>
    <row r="88" spans="1:19">
      <c r="A88" s="21" t="s">
        <v>108</v>
      </c>
      <c r="B88" s="21" t="s">
        <v>108</v>
      </c>
      <c r="C88" s="11"/>
      <c r="E88" s="21" t="s">
        <v>191</v>
      </c>
      <c r="F88" s="21" t="s">
        <v>89</v>
      </c>
      <c r="I88" s="21" t="s">
        <v>137</v>
      </c>
      <c r="J88" s="21" t="s">
        <v>54</v>
      </c>
      <c r="K88" s="11"/>
      <c r="M88" s="21" t="s">
        <v>195</v>
      </c>
      <c r="N88" s="21" t="s">
        <v>207</v>
      </c>
      <c r="O88" s="11"/>
      <c r="Q88" s="8"/>
      <c r="S88" s="11"/>
    </row>
    <row r="89" spans="1:19">
      <c r="A89" s="21" t="s">
        <v>140</v>
      </c>
      <c r="B89" s="21" t="s">
        <v>140</v>
      </c>
      <c r="C89" s="11"/>
      <c r="E89" s="21" t="s">
        <v>184</v>
      </c>
      <c r="F89" s="21" t="s">
        <v>103</v>
      </c>
      <c r="I89" s="21" t="s">
        <v>20</v>
      </c>
      <c r="J89" s="21" t="s">
        <v>124</v>
      </c>
      <c r="K89" s="11"/>
      <c r="M89" s="21" t="s">
        <v>101</v>
      </c>
      <c r="N89" s="21" t="s">
        <v>53</v>
      </c>
      <c r="O89" s="11"/>
      <c r="Q89" s="8"/>
      <c r="S89" s="11"/>
    </row>
    <row r="90" spans="1:19">
      <c r="A90" s="21" t="s">
        <v>37</v>
      </c>
      <c r="B90" s="21" t="s">
        <v>37</v>
      </c>
      <c r="C90" s="11"/>
      <c r="E90" s="21" t="s">
        <v>171</v>
      </c>
      <c r="F90" s="21" t="s">
        <v>67</v>
      </c>
      <c r="I90" s="21" t="s">
        <v>74</v>
      </c>
      <c r="J90" s="21" t="s">
        <v>163</v>
      </c>
      <c r="K90" s="11"/>
      <c r="M90" s="21" t="s">
        <v>223</v>
      </c>
      <c r="N90" s="21" t="s">
        <v>146</v>
      </c>
      <c r="O90" s="11"/>
      <c r="Q90" s="8"/>
      <c r="S90" s="11"/>
    </row>
    <row r="91" spans="1:19">
      <c r="A91" s="21" t="s">
        <v>150</v>
      </c>
      <c r="B91" s="21" t="s">
        <v>150</v>
      </c>
      <c r="C91" s="11"/>
      <c r="E91" s="21" t="s">
        <v>108</v>
      </c>
      <c r="F91" s="21" t="s">
        <v>177</v>
      </c>
      <c r="I91" s="21" t="s">
        <v>144</v>
      </c>
      <c r="J91" s="21" t="s">
        <v>211</v>
      </c>
      <c r="K91" s="11"/>
      <c r="M91" s="21" t="s">
        <v>212</v>
      </c>
      <c r="N91" s="21" t="s">
        <v>57</v>
      </c>
      <c r="O91" s="11"/>
      <c r="Q91" s="8"/>
      <c r="S91" s="11"/>
    </row>
    <row r="92" spans="1:19">
      <c r="A92" s="21" t="s">
        <v>90</v>
      </c>
      <c r="B92" s="21" t="s">
        <v>90</v>
      </c>
      <c r="C92" s="11"/>
      <c r="E92" s="21" t="s">
        <v>201</v>
      </c>
      <c r="F92" s="21" t="s">
        <v>69</v>
      </c>
      <c r="I92" s="21" t="s">
        <v>90</v>
      </c>
      <c r="J92" s="21" t="s">
        <v>36</v>
      </c>
      <c r="K92" s="11"/>
      <c r="M92" s="21" t="s">
        <v>59</v>
      </c>
      <c r="N92" s="21" t="s">
        <v>92</v>
      </c>
      <c r="O92" s="11"/>
    </row>
    <row r="93" spans="1:19">
      <c r="A93" s="21" t="s">
        <v>70</v>
      </c>
      <c r="B93" s="21" t="s">
        <v>70</v>
      </c>
      <c r="C93" s="11"/>
      <c r="E93" s="21" t="s">
        <v>140</v>
      </c>
      <c r="F93" s="21" t="s">
        <v>165</v>
      </c>
      <c r="I93" s="21" t="s">
        <v>162</v>
      </c>
      <c r="J93" s="21" t="s">
        <v>189</v>
      </c>
      <c r="K93" s="11"/>
      <c r="M93" s="21" t="s">
        <v>49</v>
      </c>
      <c r="N93" s="21" t="s">
        <v>21</v>
      </c>
      <c r="O93" s="11"/>
    </row>
    <row r="94" spans="1:19">
      <c r="A94" s="21" t="s">
        <v>126</v>
      </c>
      <c r="B94" s="21" t="s">
        <v>126</v>
      </c>
      <c r="C94" s="11"/>
      <c r="E94" s="21" t="s">
        <v>170</v>
      </c>
      <c r="F94" s="21" t="s">
        <v>152</v>
      </c>
      <c r="I94" s="21" t="s">
        <v>130</v>
      </c>
      <c r="J94" s="21" t="s">
        <v>200</v>
      </c>
      <c r="K94" s="11"/>
      <c r="M94" s="21" t="s">
        <v>198</v>
      </c>
      <c r="N94" s="21" t="s">
        <v>51</v>
      </c>
      <c r="O94" s="11"/>
    </row>
    <row r="95" spans="1:19">
      <c r="A95" s="21" t="s">
        <v>89</v>
      </c>
      <c r="B95" s="21" t="s">
        <v>89</v>
      </c>
      <c r="C95" s="11"/>
      <c r="E95" s="21" t="s">
        <v>37</v>
      </c>
      <c r="F95" s="21" t="s">
        <v>56</v>
      </c>
      <c r="I95" s="21" t="s">
        <v>19</v>
      </c>
      <c r="J95" s="21" t="s">
        <v>147</v>
      </c>
      <c r="K95" s="11"/>
      <c r="M95" s="21" t="s">
        <v>224</v>
      </c>
      <c r="N95" s="21" t="s">
        <v>182</v>
      </c>
      <c r="O95" s="11"/>
    </row>
    <row r="96" spans="1:19">
      <c r="A96" s="21" t="s">
        <v>103</v>
      </c>
      <c r="B96" s="21" t="s">
        <v>103</v>
      </c>
      <c r="C96" s="11"/>
      <c r="E96" s="21" t="s">
        <v>150</v>
      </c>
      <c r="F96" s="21" t="s">
        <v>210</v>
      </c>
      <c r="I96" s="21" t="s">
        <v>210</v>
      </c>
      <c r="J96" s="21" t="s">
        <v>50</v>
      </c>
      <c r="K96" s="11"/>
      <c r="M96" s="21" t="s">
        <v>50</v>
      </c>
      <c r="O96" s="11"/>
    </row>
    <row r="97" spans="1:15">
      <c r="A97" s="21" t="s">
        <v>67</v>
      </c>
      <c r="B97" s="21" t="s">
        <v>67</v>
      </c>
      <c r="C97" s="11"/>
      <c r="E97" s="21" t="s">
        <v>90</v>
      </c>
      <c r="F97" s="21" t="s">
        <v>94</v>
      </c>
      <c r="I97" s="21" t="s">
        <v>208</v>
      </c>
      <c r="J97" s="21" t="s">
        <v>213</v>
      </c>
      <c r="K97" s="11"/>
      <c r="M97" s="21" t="s">
        <v>142</v>
      </c>
      <c r="O97" s="11"/>
    </row>
    <row r="98" spans="1:15">
      <c r="A98" s="21" t="s">
        <v>133</v>
      </c>
      <c r="B98" s="21" t="s">
        <v>133</v>
      </c>
      <c r="C98" s="11"/>
      <c r="E98" s="21" t="s">
        <v>70</v>
      </c>
      <c r="F98" s="21" t="s">
        <v>190</v>
      </c>
      <c r="I98" s="21" t="s">
        <v>103</v>
      </c>
      <c r="J98" s="21" t="s">
        <v>75</v>
      </c>
      <c r="K98" s="11"/>
      <c r="M98" s="21" t="s">
        <v>159</v>
      </c>
      <c r="O98" s="11"/>
    </row>
    <row r="99" spans="1:15">
      <c r="A99" s="21" t="s">
        <v>55</v>
      </c>
      <c r="B99" s="21" t="s">
        <v>55</v>
      </c>
      <c r="C99" s="11"/>
      <c r="E99" s="21" t="s">
        <v>192</v>
      </c>
      <c r="F99" s="21" t="s">
        <v>196</v>
      </c>
      <c r="I99" s="21" t="s">
        <v>65</v>
      </c>
      <c r="J99" s="21" t="s">
        <v>134</v>
      </c>
      <c r="K99" s="11"/>
      <c r="M99" s="21" t="s">
        <v>147</v>
      </c>
      <c r="O99" s="11"/>
    </row>
    <row r="100" spans="1:15">
      <c r="A100" s="21" t="s">
        <v>69</v>
      </c>
      <c r="B100" s="21" t="s">
        <v>69</v>
      </c>
      <c r="C100" s="11"/>
      <c r="E100" s="21" t="s">
        <v>126</v>
      </c>
      <c r="F100" s="21" t="s">
        <v>188</v>
      </c>
      <c r="I100" s="21" t="s">
        <v>161</v>
      </c>
      <c r="J100" s="21" t="s">
        <v>209</v>
      </c>
      <c r="K100" s="11"/>
      <c r="M100" s="21" t="s">
        <v>225</v>
      </c>
      <c r="O100" s="11"/>
    </row>
    <row r="101" spans="1:15">
      <c r="A101" s="21" t="s">
        <v>165</v>
      </c>
      <c r="B101" s="21" t="s">
        <v>165</v>
      </c>
      <c r="C101" s="11"/>
      <c r="E101" s="21" t="s">
        <v>89</v>
      </c>
      <c r="F101" s="21" t="s">
        <v>176</v>
      </c>
      <c r="I101" s="21" t="s">
        <v>184</v>
      </c>
      <c r="J101" s="21" t="s">
        <v>154</v>
      </c>
      <c r="K101" s="11"/>
      <c r="M101" s="21" t="s">
        <v>90</v>
      </c>
      <c r="O101" s="11"/>
    </row>
    <row r="102" spans="1:15">
      <c r="A102" s="21" t="s">
        <v>152</v>
      </c>
      <c r="B102" s="21" t="s">
        <v>152</v>
      </c>
      <c r="C102" s="11"/>
      <c r="E102" s="21" t="s">
        <v>103</v>
      </c>
      <c r="F102" s="21" t="s">
        <v>84</v>
      </c>
      <c r="I102" s="21" t="s">
        <v>53</v>
      </c>
      <c r="J102" s="21" t="s">
        <v>20</v>
      </c>
      <c r="K102" s="11"/>
      <c r="M102" s="21" t="s">
        <v>105</v>
      </c>
      <c r="O102" s="11"/>
    </row>
    <row r="103" spans="1:15">
      <c r="A103" s="21" t="s">
        <v>52</v>
      </c>
      <c r="B103" s="21" t="s">
        <v>52</v>
      </c>
      <c r="C103" s="11"/>
      <c r="E103" s="21" t="s">
        <v>67</v>
      </c>
      <c r="F103" s="21" t="s">
        <v>97</v>
      </c>
      <c r="I103" s="21" t="s">
        <v>87</v>
      </c>
      <c r="J103" s="21" t="s">
        <v>139</v>
      </c>
      <c r="K103" s="11"/>
      <c r="M103" s="21" t="s">
        <v>146</v>
      </c>
      <c r="O103" s="11"/>
    </row>
    <row r="104" spans="1:15">
      <c r="A104" s="21" t="s">
        <v>56</v>
      </c>
      <c r="B104" s="21" t="s">
        <v>56</v>
      </c>
      <c r="C104" s="11"/>
      <c r="E104" s="21" t="s">
        <v>177</v>
      </c>
      <c r="F104" s="21" t="s">
        <v>181</v>
      </c>
      <c r="I104" s="21" t="s">
        <v>209</v>
      </c>
      <c r="J104" s="21" t="s">
        <v>178</v>
      </c>
      <c r="K104" s="11"/>
      <c r="M104" s="21" t="s">
        <v>129</v>
      </c>
      <c r="O104" s="11"/>
    </row>
    <row r="105" spans="1:15">
      <c r="A105" s="21" t="s">
        <v>100</v>
      </c>
      <c r="B105" s="21" t="s">
        <v>100</v>
      </c>
      <c r="C105" s="11"/>
      <c r="E105" s="21" t="s">
        <v>133</v>
      </c>
      <c r="F105" s="21" t="s">
        <v>142</v>
      </c>
      <c r="I105" s="21" t="s">
        <v>80</v>
      </c>
      <c r="J105" s="21" t="s">
        <v>198</v>
      </c>
      <c r="K105" s="11"/>
      <c r="M105" s="21" t="s">
        <v>44</v>
      </c>
      <c r="O105" s="11"/>
    </row>
    <row r="106" spans="1:15">
      <c r="A106" s="21" t="s">
        <v>78</v>
      </c>
      <c r="B106" s="21" t="s">
        <v>78</v>
      </c>
      <c r="C106" s="11"/>
      <c r="E106" s="21" t="s">
        <v>172</v>
      </c>
      <c r="F106" s="21" t="s">
        <v>156</v>
      </c>
      <c r="I106" s="21" t="s">
        <v>105</v>
      </c>
      <c r="K106" s="11"/>
      <c r="M106" s="21" t="s">
        <v>219</v>
      </c>
      <c r="O106" s="11"/>
    </row>
    <row r="107" spans="1:15">
      <c r="A107" s="21" t="s">
        <v>94</v>
      </c>
      <c r="B107" s="21" t="s">
        <v>94</v>
      </c>
      <c r="C107" s="11"/>
      <c r="E107" s="21" t="s">
        <v>69</v>
      </c>
      <c r="F107" s="21" t="s">
        <v>208</v>
      </c>
      <c r="I107" s="21" t="s">
        <v>92</v>
      </c>
      <c r="K107" s="11"/>
      <c r="M107" s="21" t="s">
        <v>160</v>
      </c>
      <c r="O107" s="11"/>
    </row>
    <row r="108" spans="1:15">
      <c r="A108" s="21" t="s">
        <v>162</v>
      </c>
      <c r="B108" s="21" t="s">
        <v>162</v>
      </c>
      <c r="C108" s="11"/>
      <c r="E108" s="21" t="s">
        <v>165</v>
      </c>
      <c r="F108" s="21" t="s">
        <v>54</v>
      </c>
      <c r="I108" s="21" t="s">
        <v>43</v>
      </c>
      <c r="K108" s="11"/>
      <c r="M108" s="21" t="s">
        <v>215</v>
      </c>
      <c r="O108" s="11"/>
    </row>
    <row r="109" spans="1:15">
      <c r="A109" s="21" t="s">
        <v>38</v>
      </c>
      <c r="B109" s="21" t="s">
        <v>38</v>
      </c>
      <c r="C109" s="11"/>
      <c r="E109" s="21" t="s">
        <v>152</v>
      </c>
      <c r="F109" s="21" t="s">
        <v>124</v>
      </c>
      <c r="I109" s="21" t="s">
        <v>159</v>
      </c>
      <c r="K109" s="11"/>
      <c r="M109" s="21" t="s">
        <v>135</v>
      </c>
      <c r="O109" s="11"/>
    </row>
    <row r="110" spans="1:15">
      <c r="A110" s="21" t="s">
        <v>44</v>
      </c>
      <c r="B110" s="21" t="s">
        <v>44</v>
      </c>
      <c r="C110" s="11"/>
      <c r="E110" s="21" t="s">
        <v>52</v>
      </c>
      <c r="F110" s="21" t="s">
        <v>163</v>
      </c>
      <c r="I110" s="21" t="s">
        <v>49</v>
      </c>
      <c r="K110" s="11"/>
      <c r="M110" s="21" t="s">
        <v>43</v>
      </c>
      <c r="O110" s="11"/>
    </row>
    <row r="111" spans="1:15">
      <c r="A111" s="21" t="s">
        <v>45</v>
      </c>
      <c r="B111" s="21" t="s">
        <v>45</v>
      </c>
      <c r="C111" s="11"/>
      <c r="E111" s="21" t="s">
        <v>56</v>
      </c>
      <c r="F111" s="21" t="s">
        <v>36</v>
      </c>
      <c r="I111" s="21" t="s">
        <v>68</v>
      </c>
      <c r="K111" s="11"/>
      <c r="M111" s="21" t="s">
        <v>41</v>
      </c>
      <c r="O111" s="11"/>
    </row>
    <row r="112" spans="1:15">
      <c r="A112" s="21" t="s">
        <v>84</v>
      </c>
      <c r="B112" s="21" t="s">
        <v>84</v>
      </c>
      <c r="C112" s="11"/>
      <c r="E112" s="21" t="s">
        <v>94</v>
      </c>
      <c r="F112" s="21" t="s">
        <v>189</v>
      </c>
      <c r="I112" s="21" t="s">
        <v>131</v>
      </c>
      <c r="K112" s="11"/>
      <c r="M112" s="21" t="s">
        <v>75</v>
      </c>
      <c r="O112" s="11"/>
    </row>
    <row r="113" spans="1:15">
      <c r="A113" s="21" t="s">
        <v>97</v>
      </c>
      <c r="B113" s="21" t="s">
        <v>97</v>
      </c>
      <c r="C113" s="11"/>
      <c r="E113" s="21" t="s">
        <v>190</v>
      </c>
      <c r="F113" s="21" t="s">
        <v>200</v>
      </c>
      <c r="I113" s="21" t="s">
        <v>218</v>
      </c>
      <c r="K113" s="11"/>
      <c r="M113" s="21" t="s">
        <v>200</v>
      </c>
      <c r="O113" s="11"/>
    </row>
    <row r="114" spans="1:15">
      <c r="A114" s="21" t="s">
        <v>142</v>
      </c>
      <c r="B114" s="21" t="s">
        <v>142</v>
      </c>
      <c r="C114" s="11"/>
      <c r="E114" s="21" t="s">
        <v>196</v>
      </c>
      <c r="F114" s="21" t="s">
        <v>147</v>
      </c>
      <c r="I114" s="21" t="s">
        <v>135</v>
      </c>
      <c r="K114" s="11"/>
      <c r="M114" s="21" t="s">
        <v>177</v>
      </c>
      <c r="O114" s="11"/>
    </row>
    <row r="115" spans="1:15">
      <c r="A115" s="21" t="s">
        <v>156</v>
      </c>
      <c r="B115" s="21" t="s">
        <v>156</v>
      </c>
      <c r="C115" s="11"/>
      <c r="E115" s="21" t="s">
        <v>188</v>
      </c>
      <c r="F115" s="21" t="s">
        <v>50</v>
      </c>
      <c r="I115" s="21" t="s">
        <v>180</v>
      </c>
      <c r="K115" s="11"/>
      <c r="M115" s="21" t="s">
        <v>69</v>
      </c>
      <c r="O115" s="11"/>
    </row>
    <row r="116" spans="1:15">
      <c r="A116" s="21" t="s">
        <v>113</v>
      </c>
      <c r="B116" s="21" t="s">
        <v>113</v>
      </c>
      <c r="C116" s="11"/>
      <c r="E116" s="21" t="s">
        <v>176</v>
      </c>
      <c r="F116" s="21" t="s">
        <v>75</v>
      </c>
      <c r="I116" s="21" t="s">
        <v>140</v>
      </c>
      <c r="K116" s="11"/>
      <c r="M116" s="21" t="s">
        <v>164</v>
      </c>
      <c r="O116" s="11"/>
    </row>
    <row r="117" spans="1:15">
      <c r="A117" s="21" t="s">
        <v>54</v>
      </c>
      <c r="B117" s="21" t="s">
        <v>54</v>
      </c>
      <c r="C117" s="11"/>
      <c r="E117" s="21" t="s">
        <v>84</v>
      </c>
      <c r="F117" s="21" t="s">
        <v>134</v>
      </c>
      <c r="I117" s="21" t="s">
        <v>219</v>
      </c>
      <c r="K117" s="11"/>
      <c r="M117" s="21" t="s">
        <v>115</v>
      </c>
      <c r="O117" s="11"/>
    </row>
    <row r="118" spans="1:15">
      <c r="A118" s="21" t="s">
        <v>124</v>
      </c>
      <c r="B118" s="21" t="s">
        <v>124</v>
      </c>
      <c r="C118" s="11"/>
      <c r="E118" s="21" t="s">
        <v>97</v>
      </c>
      <c r="F118" s="21" t="s">
        <v>209</v>
      </c>
      <c r="I118" s="21" t="s">
        <v>69</v>
      </c>
      <c r="M118" s="21" t="s">
        <v>67</v>
      </c>
      <c r="O118" s="11"/>
    </row>
    <row r="119" spans="1:15">
      <c r="A119" s="21" t="s">
        <v>163</v>
      </c>
      <c r="B119" s="21" t="s">
        <v>163</v>
      </c>
      <c r="C119" s="11"/>
      <c r="E119" s="21" t="s">
        <v>181</v>
      </c>
      <c r="F119" s="21" t="s">
        <v>154</v>
      </c>
      <c r="I119" s="21" t="s">
        <v>220</v>
      </c>
      <c r="M119" s="21" t="s">
        <v>149</v>
      </c>
      <c r="O119" s="11"/>
    </row>
    <row r="120" spans="1:15">
      <c r="A120" s="21" t="s">
        <v>59</v>
      </c>
      <c r="B120" s="21" t="s">
        <v>59</v>
      </c>
      <c r="C120" s="11"/>
      <c r="E120" s="21" t="s">
        <v>142</v>
      </c>
      <c r="F120" s="21" t="s">
        <v>20</v>
      </c>
      <c r="I120" s="21" t="s">
        <v>44</v>
      </c>
      <c r="M120" s="21" t="s">
        <v>226</v>
      </c>
      <c r="O120" s="11"/>
    </row>
    <row r="121" spans="1:15">
      <c r="A121" s="21" t="s">
        <v>98</v>
      </c>
      <c r="B121" s="21" t="s">
        <v>98</v>
      </c>
      <c r="C121" s="11"/>
      <c r="E121" s="21" t="s">
        <v>195</v>
      </c>
      <c r="F121" s="21" t="s">
        <v>139</v>
      </c>
      <c r="I121" s="21" t="s">
        <v>189</v>
      </c>
      <c r="M121" s="21" t="s">
        <v>38</v>
      </c>
    </row>
    <row r="122" spans="1:15">
      <c r="A122" s="21" t="s">
        <v>155</v>
      </c>
      <c r="B122" s="21" t="s">
        <v>155</v>
      </c>
      <c r="E122" s="21" t="s">
        <v>156</v>
      </c>
      <c r="F122" s="21" t="s">
        <v>62</v>
      </c>
      <c r="I122" s="21" t="s">
        <v>50</v>
      </c>
      <c r="M122" s="21" t="s">
        <v>213</v>
      </c>
    </row>
    <row r="123" spans="1:15">
      <c r="A123" s="21" t="s">
        <v>41</v>
      </c>
      <c r="B123" s="21" t="s">
        <v>41</v>
      </c>
      <c r="E123" s="21" t="s">
        <v>54</v>
      </c>
      <c r="F123" s="21" t="s">
        <v>178</v>
      </c>
    </row>
    <row r="124" spans="1:15">
      <c r="A124" s="21" t="s">
        <v>36</v>
      </c>
      <c r="B124" s="21" t="s">
        <v>36</v>
      </c>
      <c r="E124" s="21" t="s">
        <v>124</v>
      </c>
      <c r="F124" s="21" t="s">
        <v>198</v>
      </c>
    </row>
    <row r="125" spans="1:15">
      <c r="A125" s="21" t="s">
        <v>129</v>
      </c>
      <c r="B125" s="21" t="s">
        <v>129</v>
      </c>
      <c r="E125" s="21" t="s">
        <v>59</v>
      </c>
    </row>
    <row r="126" spans="1:15">
      <c r="A126" s="21" t="s">
        <v>147</v>
      </c>
      <c r="B126" s="21" t="s">
        <v>147</v>
      </c>
      <c r="E126" s="21" t="s">
        <v>41</v>
      </c>
    </row>
    <row r="127" spans="1:15">
      <c r="A127" s="21" t="s">
        <v>50</v>
      </c>
      <c r="B127" s="21" t="s">
        <v>50</v>
      </c>
      <c r="E127" s="21" t="s">
        <v>197</v>
      </c>
    </row>
    <row r="128" spans="1:15">
      <c r="A128" s="21" t="s">
        <v>106</v>
      </c>
      <c r="B128" s="21" t="s">
        <v>106</v>
      </c>
      <c r="E128" s="21" t="s">
        <v>36</v>
      </c>
    </row>
    <row r="129" spans="1:5">
      <c r="A129" s="21" t="s">
        <v>75</v>
      </c>
      <c r="B129" s="21" t="s">
        <v>75</v>
      </c>
      <c r="E129" s="21" t="s">
        <v>189</v>
      </c>
    </row>
    <row r="130" spans="1:5">
      <c r="A130" s="21" t="s">
        <v>134</v>
      </c>
      <c r="B130" s="21" t="s">
        <v>134</v>
      </c>
      <c r="E130" s="21" t="s">
        <v>129</v>
      </c>
    </row>
    <row r="131" spans="1:5">
      <c r="A131" s="21" t="s">
        <v>154</v>
      </c>
      <c r="B131" s="21" t="s">
        <v>154</v>
      </c>
      <c r="E131" s="21" t="s">
        <v>200</v>
      </c>
    </row>
    <row r="132" spans="1:5">
      <c r="A132" s="21" t="s">
        <v>20</v>
      </c>
      <c r="B132" s="21" t="s">
        <v>20</v>
      </c>
      <c r="E132" s="21" t="s">
        <v>147</v>
      </c>
    </row>
    <row r="133" spans="1:5">
      <c r="A133" s="21" t="s">
        <v>139</v>
      </c>
      <c r="B133" s="21" t="s">
        <v>139</v>
      </c>
      <c r="E133" s="21" t="s">
        <v>50</v>
      </c>
    </row>
    <row r="134" spans="1:5">
      <c r="A134" s="21" t="s">
        <v>62</v>
      </c>
      <c r="B134" s="21" t="s">
        <v>62</v>
      </c>
      <c r="E134" s="21" t="s">
        <v>174</v>
      </c>
    </row>
    <row r="135" spans="1:5">
      <c r="A135" s="21" t="s">
        <v>141</v>
      </c>
      <c r="B135" s="21" t="s">
        <v>141</v>
      </c>
      <c r="E135" s="21" t="s">
        <v>75</v>
      </c>
    </row>
    <row r="136" spans="1:5">
      <c r="A136" s="21" t="s">
        <v>65</v>
      </c>
      <c r="B136" s="21" t="s">
        <v>65</v>
      </c>
      <c r="E136" s="21" t="s">
        <v>134</v>
      </c>
    </row>
    <row r="137" spans="1:5">
      <c r="E137" s="21" t="s">
        <v>204</v>
      </c>
    </row>
    <row r="138" spans="1:5">
      <c r="E138" s="21" t="s">
        <v>154</v>
      </c>
    </row>
    <row r="139" spans="1:5">
      <c r="E139" s="21" t="s">
        <v>20</v>
      </c>
    </row>
    <row r="140" spans="1:5">
      <c r="E140" s="21" t="s">
        <v>139</v>
      </c>
    </row>
    <row r="141" spans="1:5">
      <c r="E141" s="21" t="s">
        <v>62</v>
      </c>
    </row>
    <row r="142" spans="1:5">
      <c r="E142" s="21" t="s">
        <v>65</v>
      </c>
    </row>
    <row r="143" spans="1:5">
      <c r="E143" s="21" t="s">
        <v>178</v>
      </c>
    </row>
    <row r="144" spans="1:5">
      <c r="E144" s="21" t="s">
        <v>198</v>
      </c>
    </row>
    <row r="145" spans="5:5">
      <c r="E145" s="21"/>
    </row>
  </sheetData>
  <sortState ref="I3:K122">
    <sortCondition descending="1" ref="J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2"/>
  <sheetViews>
    <sheetView tabSelected="1" workbookViewId="0">
      <selection activeCell="O8" sqref="O8"/>
    </sheetView>
  </sheetViews>
  <sheetFormatPr defaultRowHeight="15"/>
  <cols>
    <col min="9" max="9" width="10.42578125" bestFit="1" customWidth="1"/>
  </cols>
  <sheetData>
    <row r="1" spans="1:9">
      <c r="A1" t="s">
        <v>47</v>
      </c>
      <c r="B1">
        <v>1</v>
      </c>
      <c r="C1">
        <v>4</v>
      </c>
      <c r="D1">
        <v>1</v>
      </c>
      <c r="E1">
        <v>1.5</v>
      </c>
      <c r="F1">
        <v>1</v>
      </c>
      <c r="G1">
        <v>7</v>
      </c>
      <c r="H1">
        <v>6</v>
      </c>
      <c r="I1" s="29">
        <v>42575</v>
      </c>
    </row>
    <row r="2" spans="1:9">
      <c r="A2" t="s">
        <v>103</v>
      </c>
      <c r="B2">
        <v>1</v>
      </c>
      <c r="C2">
        <v>3.5</v>
      </c>
      <c r="D2">
        <v>1</v>
      </c>
      <c r="E2">
        <v>1.5</v>
      </c>
      <c r="F2">
        <v>1</v>
      </c>
      <c r="G2">
        <v>7</v>
      </c>
      <c r="H2">
        <v>6</v>
      </c>
      <c r="I2" s="29">
        <v>42576</v>
      </c>
    </row>
    <row r="3" spans="1:9">
      <c r="A3" t="s">
        <v>90</v>
      </c>
      <c r="B3">
        <v>1</v>
      </c>
      <c r="C3">
        <v>4</v>
      </c>
      <c r="D3">
        <v>1</v>
      </c>
      <c r="E3">
        <v>1.5</v>
      </c>
      <c r="F3">
        <v>1</v>
      </c>
      <c r="G3">
        <v>7</v>
      </c>
      <c r="H3">
        <v>6</v>
      </c>
      <c r="I3" s="29">
        <v>42577</v>
      </c>
    </row>
    <row r="4" spans="1:9">
      <c r="A4" t="s">
        <v>101</v>
      </c>
      <c r="B4">
        <v>1</v>
      </c>
      <c r="C4">
        <v>4</v>
      </c>
      <c r="D4">
        <v>1</v>
      </c>
      <c r="E4">
        <v>1.5</v>
      </c>
      <c r="F4">
        <v>1</v>
      </c>
      <c r="G4">
        <v>7</v>
      </c>
      <c r="H4">
        <v>6</v>
      </c>
      <c r="I4" s="29">
        <v>42578</v>
      </c>
    </row>
    <row r="5" spans="1:9">
      <c r="A5" t="s">
        <v>96</v>
      </c>
      <c r="B5">
        <v>1</v>
      </c>
      <c r="C5">
        <v>4</v>
      </c>
      <c r="D5">
        <v>1</v>
      </c>
      <c r="E5">
        <v>1.5</v>
      </c>
      <c r="F5">
        <v>0</v>
      </c>
      <c r="G5">
        <v>6</v>
      </c>
      <c r="H5">
        <v>6</v>
      </c>
      <c r="I5" s="29">
        <v>42579</v>
      </c>
    </row>
    <row r="6" spans="1:9">
      <c r="A6" t="s">
        <v>104</v>
      </c>
      <c r="B6">
        <v>1</v>
      </c>
      <c r="C6">
        <v>3</v>
      </c>
      <c r="D6">
        <v>1</v>
      </c>
      <c r="E6">
        <v>1.5</v>
      </c>
      <c r="F6">
        <v>1</v>
      </c>
      <c r="G6">
        <v>6</v>
      </c>
      <c r="H6">
        <v>6</v>
      </c>
      <c r="I6" s="29">
        <v>42580</v>
      </c>
    </row>
    <row r="7" spans="1:9">
      <c r="A7" t="s">
        <v>20</v>
      </c>
      <c r="B7">
        <v>1</v>
      </c>
      <c r="C7">
        <v>4</v>
      </c>
      <c r="D7">
        <v>0</v>
      </c>
      <c r="E7">
        <v>1.5</v>
      </c>
      <c r="F7">
        <v>1</v>
      </c>
      <c r="G7">
        <v>6</v>
      </c>
      <c r="H7">
        <v>6</v>
      </c>
      <c r="I7" s="29">
        <v>42581</v>
      </c>
    </row>
    <row r="8" spans="1:9">
      <c r="A8" t="s">
        <v>185</v>
      </c>
      <c r="B8">
        <v>1</v>
      </c>
      <c r="C8">
        <v>3</v>
      </c>
      <c r="D8">
        <v>1</v>
      </c>
      <c r="E8">
        <v>1.5</v>
      </c>
      <c r="F8">
        <v>1</v>
      </c>
      <c r="G8">
        <v>6</v>
      </c>
      <c r="H8">
        <v>6</v>
      </c>
      <c r="I8" s="29">
        <v>42582</v>
      </c>
    </row>
    <row r="9" spans="1:9">
      <c r="A9" t="s">
        <v>46</v>
      </c>
      <c r="B9">
        <v>1</v>
      </c>
      <c r="C9">
        <v>4</v>
      </c>
      <c r="D9">
        <v>1</v>
      </c>
      <c r="E9">
        <v>1</v>
      </c>
      <c r="F9">
        <v>0</v>
      </c>
      <c r="G9">
        <v>6</v>
      </c>
      <c r="H9">
        <v>6</v>
      </c>
      <c r="I9" s="29">
        <v>42583</v>
      </c>
    </row>
    <row r="10" spans="1:9">
      <c r="A10" t="s">
        <v>56</v>
      </c>
      <c r="B10">
        <v>1</v>
      </c>
      <c r="C10">
        <v>4</v>
      </c>
      <c r="D10">
        <v>1</v>
      </c>
      <c r="E10">
        <v>1.5</v>
      </c>
      <c r="F10">
        <v>0</v>
      </c>
      <c r="G10">
        <v>6</v>
      </c>
      <c r="H10">
        <v>6</v>
      </c>
      <c r="I10" s="29">
        <v>42584</v>
      </c>
    </row>
    <row r="11" spans="1:9">
      <c r="A11" t="s">
        <v>71</v>
      </c>
      <c r="B11">
        <v>1</v>
      </c>
      <c r="C11">
        <v>2.5</v>
      </c>
      <c r="D11">
        <v>0</v>
      </c>
      <c r="E11">
        <v>1.5</v>
      </c>
      <c r="F11">
        <v>1</v>
      </c>
      <c r="G11">
        <v>5</v>
      </c>
      <c r="H11">
        <v>5</v>
      </c>
      <c r="I11" s="29">
        <v>42585</v>
      </c>
    </row>
    <row r="12" spans="1:9">
      <c r="A12" t="s">
        <v>165</v>
      </c>
      <c r="B12">
        <v>1</v>
      </c>
      <c r="C12">
        <v>3</v>
      </c>
      <c r="D12">
        <v>1</v>
      </c>
      <c r="E12">
        <v>0.5</v>
      </c>
      <c r="F12">
        <v>1</v>
      </c>
      <c r="G12">
        <v>5</v>
      </c>
      <c r="H12">
        <v>5</v>
      </c>
      <c r="I12" s="29">
        <v>42586</v>
      </c>
    </row>
    <row r="13" spans="1:9">
      <c r="A13" t="s">
        <v>134</v>
      </c>
      <c r="B13">
        <v>1</v>
      </c>
      <c r="C13">
        <v>3</v>
      </c>
      <c r="D13">
        <v>0</v>
      </c>
      <c r="E13">
        <v>1.5</v>
      </c>
      <c r="F13">
        <v>1</v>
      </c>
      <c r="G13">
        <v>5</v>
      </c>
      <c r="H13">
        <v>5</v>
      </c>
      <c r="I13" s="29">
        <v>42587</v>
      </c>
    </row>
    <row r="14" spans="1:9">
      <c r="A14" t="s">
        <v>112</v>
      </c>
      <c r="B14">
        <v>1</v>
      </c>
      <c r="C14">
        <v>3</v>
      </c>
      <c r="D14">
        <v>0</v>
      </c>
      <c r="E14">
        <v>1.5</v>
      </c>
      <c r="F14">
        <v>1</v>
      </c>
      <c r="G14">
        <v>5</v>
      </c>
      <c r="H14">
        <v>5</v>
      </c>
      <c r="I14" s="29">
        <v>42588</v>
      </c>
    </row>
    <row r="15" spans="1:9">
      <c r="A15" t="s">
        <v>130</v>
      </c>
      <c r="B15">
        <v>1</v>
      </c>
      <c r="C15">
        <v>4</v>
      </c>
      <c r="D15">
        <v>0</v>
      </c>
      <c r="E15">
        <v>1.5</v>
      </c>
      <c r="F15">
        <v>0</v>
      </c>
      <c r="G15">
        <v>5</v>
      </c>
      <c r="H15">
        <v>5</v>
      </c>
      <c r="I15" s="29">
        <v>42589</v>
      </c>
    </row>
    <row r="16" spans="1:9">
      <c r="A16" t="s">
        <v>148</v>
      </c>
      <c r="B16">
        <v>1</v>
      </c>
      <c r="C16">
        <v>3</v>
      </c>
      <c r="D16">
        <v>1</v>
      </c>
      <c r="E16">
        <v>1.5</v>
      </c>
      <c r="F16">
        <v>0</v>
      </c>
      <c r="G16">
        <v>5</v>
      </c>
      <c r="H16">
        <v>5</v>
      </c>
      <c r="I16" s="29">
        <v>42590</v>
      </c>
    </row>
    <row r="17" spans="1:9">
      <c r="A17" t="s">
        <v>183</v>
      </c>
      <c r="B17">
        <v>1</v>
      </c>
      <c r="C17">
        <v>3</v>
      </c>
      <c r="D17">
        <v>1</v>
      </c>
      <c r="E17">
        <v>1.5</v>
      </c>
      <c r="F17">
        <v>0</v>
      </c>
      <c r="G17">
        <v>5</v>
      </c>
      <c r="H17">
        <v>5</v>
      </c>
      <c r="I17" s="29">
        <v>42591</v>
      </c>
    </row>
    <row r="18" spans="1:9">
      <c r="A18" t="s">
        <v>147</v>
      </c>
      <c r="B18">
        <v>1</v>
      </c>
      <c r="C18">
        <v>3.5</v>
      </c>
      <c r="D18">
        <v>0</v>
      </c>
      <c r="E18">
        <v>0</v>
      </c>
      <c r="F18">
        <v>1</v>
      </c>
      <c r="G18">
        <v>4</v>
      </c>
      <c r="H18">
        <v>4</v>
      </c>
      <c r="I18" s="29">
        <v>42592</v>
      </c>
    </row>
    <row r="19" spans="1:9">
      <c r="A19" t="s">
        <v>121</v>
      </c>
      <c r="B19">
        <v>1</v>
      </c>
      <c r="C19">
        <v>3</v>
      </c>
      <c r="D19">
        <v>0</v>
      </c>
      <c r="E19">
        <v>0.5</v>
      </c>
      <c r="F19">
        <v>1</v>
      </c>
      <c r="G19">
        <v>4</v>
      </c>
      <c r="H19">
        <v>4</v>
      </c>
      <c r="I19" s="29">
        <v>42593</v>
      </c>
    </row>
    <row r="20" spans="1:9">
      <c r="A20" t="s">
        <v>205</v>
      </c>
      <c r="B20">
        <v>1</v>
      </c>
      <c r="C20">
        <v>2</v>
      </c>
      <c r="D20">
        <v>0</v>
      </c>
      <c r="E20">
        <v>1.5</v>
      </c>
      <c r="F20">
        <v>1</v>
      </c>
      <c r="G20">
        <v>4</v>
      </c>
      <c r="H20">
        <v>4</v>
      </c>
      <c r="I20" s="29">
        <v>42594</v>
      </c>
    </row>
    <row r="21" spans="1:9">
      <c r="A21" t="s">
        <v>154</v>
      </c>
      <c r="B21">
        <v>1</v>
      </c>
      <c r="C21">
        <v>3</v>
      </c>
      <c r="D21">
        <v>0</v>
      </c>
      <c r="E21">
        <v>0</v>
      </c>
      <c r="F21">
        <v>1</v>
      </c>
      <c r="G21">
        <v>4</v>
      </c>
      <c r="H21">
        <v>4</v>
      </c>
      <c r="I21" s="29">
        <v>42595</v>
      </c>
    </row>
    <row r="22" spans="1:9">
      <c r="A22" t="s">
        <v>77</v>
      </c>
      <c r="B22">
        <v>1</v>
      </c>
      <c r="C22">
        <v>2</v>
      </c>
      <c r="D22">
        <v>1</v>
      </c>
      <c r="E22">
        <v>0</v>
      </c>
      <c r="F22">
        <v>1</v>
      </c>
      <c r="G22">
        <v>4</v>
      </c>
      <c r="H22">
        <v>4</v>
      </c>
      <c r="I22" s="29">
        <v>42596</v>
      </c>
    </row>
    <row r="23" spans="1:9">
      <c r="A23" t="s">
        <v>166</v>
      </c>
      <c r="B23">
        <v>1</v>
      </c>
      <c r="C23">
        <v>3.5</v>
      </c>
      <c r="D23">
        <v>0</v>
      </c>
      <c r="E23">
        <v>1</v>
      </c>
      <c r="F23">
        <v>0</v>
      </c>
      <c r="G23">
        <v>4</v>
      </c>
      <c r="H23">
        <v>4</v>
      </c>
      <c r="I23" s="29">
        <v>42597</v>
      </c>
    </row>
    <row r="24" spans="1:9">
      <c r="A24" t="s">
        <v>94</v>
      </c>
      <c r="B24">
        <v>1</v>
      </c>
      <c r="C24">
        <v>3</v>
      </c>
      <c r="D24">
        <v>0</v>
      </c>
      <c r="E24">
        <v>1.5</v>
      </c>
      <c r="F24">
        <v>0</v>
      </c>
      <c r="G24">
        <v>4</v>
      </c>
      <c r="H24">
        <v>4</v>
      </c>
      <c r="I24" s="29">
        <v>42598</v>
      </c>
    </row>
    <row r="25" spans="1:9">
      <c r="A25" t="s">
        <v>68</v>
      </c>
      <c r="B25">
        <v>1</v>
      </c>
      <c r="C25">
        <v>2</v>
      </c>
      <c r="D25">
        <v>1</v>
      </c>
      <c r="E25">
        <v>1.5</v>
      </c>
      <c r="F25">
        <v>0</v>
      </c>
      <c r="G25">
        <v>4</v>
      </c>
      <c r="H25">
        <v>4</v>
      </c>
      <c r="I25" s="29">
        <v>42599</v>
      </c>
    </row>
    <row r="26" spans="1:9">
      <c r="A26" t="s">
        <v>122</v>
      </c>
      <c r="B26">
        <v>1</v>
      </c>
      <c r="C26">
        <v>4</v>
      </c>
      <c r="D26">
        <v>0</v>
      </c>
      <c r="E26">
        <v>0.5</v>
      </c>
      <c r="F26">
        <v>0</v>
      </c>
      <c r="G26">
        <v>4</v>
      </c>
      <c r="H26">
        <v>4</v>
      </c>
      <c r="I26" s="29">
        <v>42600</v>
      </c>
    </row>
    <row r="27" spans="1:9">
      <c r="A27" t="s">
        <v>95</v>
      </c>
      <c r="B27">
        <v>1</v>
      </c>
      <c r="C27">
        <v>3</v>
      </c>
      <c r="D27">
        <v>0</v>
      </c>
      <c r="E27">
        <v>1.5</v>
      </c>
      <c r="F27">
        <v>0</v>
      </c>
      <c r="G27">
        <v>4</v>
      </c>
      <c r="H27">
        <v>4</v>
      </c>
      <c r="I27" s="29">
        <v>42601</v>
      </c>
    </row>
    <row r="28" spans="1:9">
      <c r="A28" t="s">
        <v>221</v>
      </c>
      <c r="B28">
        <v>1</v>
      </c>
      <c r="C28">
        <v>1.5</v>
      </c>
      <c r="D28">
        <v>1</v>
      </c>
      <c r="E28">
        <v>1.5</v>
      </c>
      <c r="F28">
        <v>0</v>
      </c>
      <c r="G28">
        <v>4</v>
      </c>
      <c r="H28">
        <v>4</v>
      </c>
      <c r="I28" s="29">
        <v>42602</v>
      </c>
    </row>
    <row r="29" spans="1:9">
      <c r="A29" t="s">
        <v>72</v>
      </c>
      <c r="B29">
        <v>1</v>
      </c>
      <c r="C29">
        <v>2</v>
      </c>
      <c r="D29">
        <v>0</v>
      </c>
      <c r="E29">
        <v>0</v>
      </c>
      <c r="F29">
        <v>1</v>
      </c>
      <c r="G29">
        <v>3</v>
      </c>
      <c r="H29">
        <v>3</v>
      </c>
      <c r="I29" s="29">
        <v>42603</v>
      </c>
    </row>
    <row r="30" spans="1:9">
      <c r="A30" t="s">
        <v>210</v>
      </c>
      <c r="B30">
        <v>1</v>
      </c>
      <c r="C30">
        <v>2.5</v>
      </c>
      <c r="D30">
        <v>0</v>
      </c>
      <c r="E30">
        <v>0</v>
      </c>
      <c r="F30">
        <v>1</v>
      </c>
      <c r="G30">
        <v>3</v>
      </c>
      <c r="H30">
        <v>3</v>
      </c>
      <c r="I30" s="29">
        <v>42604</v>
      </c>
    </row>
    <row r="31" spans="1:9">
      <c r="A31" t="s">
        <v>158</v>
      </c>
      <c r="B31">
        <v>1</v>
      </c>
      <c r="C31">
        <v>1.5</v>
      </c>
      <c r="D31">
        <v>1</v>
      </c>
      <c r="E31">
        <v>0.5</v>
      </c>
      <c r="F31">
        <v>0</v>
      </c>
      <c r="G31">
        <v>3</v>
      </c>
      <c r="H31">
        <v>3</v>
      </c>
      <c r="I31" s="29">
        <v>42605</v>
      </c>
    </row>
    <row r="32" spans="1:9">
      <c r="A32" t="s">
        <v>184</v>
      </c>
      <c r="B32">
        <v>1</v>
      </c>
      <c r="C32">
        <v>2.5</v>
      </c>
      <c r="D32">
        <v>1</v>
      </c>
      <c r="E32">
        <v>0</v>
      </c>
      <c r="F32">
        <v>0</v>
      </c>
      <c r="G32">
        <v>3</v>
      </c>
      <c r="H32">
        <v>3</v>
      </c>
      <c r="I32" s="29">
        <v>42606</v>
      </c>
    </row>
    <row r="33" spans="1:9">
      <c r="A33" t="s">
        <v>99</v>
      </c>
      <c r="B33">
        <v>1</v>
      </c>
      <c r="C33">
        <v>3.5</v>
      </c>
      <c r="D33">
        <v>0</v>
      </c>
      <c r="E33">
        <v>0</v>
      </c>
      <c r="F33">
        <v>0</v>
      </c>
      <c r="G33">
        <v>3</v>
      </c>
      <c r="H33">
        <v>3</v>
      </c>
      <c r="I33" s="29">
        <v>42607</v>
      </c>
    </row>
    <row r="34" spans="1:9">
      <c r="A34" t="s">
        <v>176</v>
      </c>
      <c r="B34">
        <v>1</v>
      </c>
      <c r="C34">
        <v>2</v>
      </c>
      <c r="D34">
        <v>0</v>
      </c>
      <c r="E34">
        <v>1.5</v>
      </c>
      <c r="F34">
        <v>0</v>
      </c>
      <c r="G34">
        <v>3</v>
      </c>
      <c r="H34">
        <v>3</v>
      </c>
      <c r="I34" s="29">
        <v>42608</v>
      </c>
    </row>
    <row r="35" spans="1:9">
      <c r="A35" t="s">
        <v>123</v>
      </c>
      <c r="B35">
        <v>1</v>
      </c>
      <c r="C35">
        <v>3.5</v>
      </c>
      <c r="D35">
        <v>0</v>
      </c>
      <c r="E35">
        <v>0</v>
      </c>
      <c r="F35">
        <v>0</v>
      </c>
      <c r="G35">
        <v>3</v>
      </c>
      <c r="H35">
        <v>3</v>
      </c>
      <c r="I35" s="29">
        <v>42609</v>
      </c>
    </row>
    <row r="36" spans="1:9">
      <c r="A36" t="s">
        <v>79</v>
      </c>
      <c r="B36">
        <v>1</v>
      </c>
      <c r="C36">
        <v>2</v>
      </c>
      <c r="D36">
        <v>1</v>
      </c>
      <c r="E36">
        <v>0</v>
      </c>
      <c r="F36">
        <v>0</v>
      </c>
      <c r="G36">
        <v>3</v>
      </c>
      <c r="H36">
        <v>3</v>
      </c>
      <c r="I36" s="29">
        <v>42610</v>
      </c>
    </row>
    <row r="37" spans="1:9">
      <c r="A37" t="s">
        <v>118</v>
      </c>
      <c r="B37">
        <v>1</v>
      </c>
      <c r="C37">
        <v>2.5</v>
      </c>
      <c r="D37">
        <v>1</v>
      </c>
      <c r="E37">
        <v>0</v>
      </c>
      <c r="F37">
        <v>0</v>
      </c>
      <c r="G37">
        <v>3</v>
      </c>
      <c r="H37">
        <v>3</v>
      </c>
      <c r="I37" s="29">
        <v>42611</v>
      </c>
    </row>
    <row r="38" spans="1:9">
      <c r="A38" t="s">
        <v>83</v>
      </c>
      <c r="B38">
        <v>1</v>
      </c>
      <c r="C38">
        <v>2</v>
      </c>
      <c r="D38">
        <v>0</v>
      </c>
      <c r="E38">
        <v>1.5</v>
      </c>
      <c r="F38">
        <v>0</v>
      </c>
      <c r="G38">
        <v>3</v>
      </c>
      <c r="H38">
        <v>3</v>
      </c>
      <c r="I38" s="29">
        <v>42612</v>
      </c>
    </row>
    <row r="39" spans="1:9">
      <c r="A39" t="s">
        <v>111</v>
      </c>
      <c r="B39">
        <v>1</v>
      </c>
      <c r="C39">
        <v>1.5</v>
      </c>
      <c r="D39">
        <v>0</v>
      </c>
      <c r="E39">
        <v>0</v>
      </c>
      <c r="F39">
        <v>1</v>
      </c>
      <c r="G39">
        <v>2</v>
      </c>
      <c r="H39">
        <v>2</v>
      </c>
      <c r="I39" s="29">
        <v>42613</v>
      </c>
    </row>
    <row r="40" spans="1:9">
      <c r="A40" t="s">
        <v>241</v>
      </c>
      <c r="B40">
        <v>1</v>
      </c>
      <c r="C40">
        <v>0</v>
      </c>
      <c r="D40">
        <v>1</v>
      </c>
      <c r="E40">
        <v>0.5</v>
      </c>
      <c r="F40">
        <v>1</v>
      </c>
      <c r="G40">
        <v>2</v>
      </c>
      <c r="H40">
        <v>2</v>
      </c>
      <c r="I40" s="29">
        <v>42614</v>
      </c>
    </row>
    <row r="41" spans="1:9">
      <c r="A41" t="s">
        <v>262</v>
      </c>
      <c r="B41">
        <v>1</v>
      </c>
      <c r="C41">
        <v>1</v>
      </c>
      <c r="D41">
        <v>1</v>
      </c>
      <c r="E41">
        <v>0</v>
      </c>
      <c r="F41">
        <v>0</v>
      </c>
      <c r="G41">
        <v>2</v>
      </c>
      <c r="H41">
        <v>2</v>
      </c>
      <c r="I41" s="29">
        <v>42615</v>
      </c>
    </row>
    <row r="42" spans="1:9">
      <c r="A42" t="s">
        <v>275</v>
      </c>
      <c r="B42">
        <v>1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 s="29">
        <v>42616</v>
      </c>
    </row>
    <row r="43" spans="1:9">
      <c r="A43" t="s">
        <v>193</v>
      </c>
      <c r="B43">
        <v>1</v>
      </c>
      <c r="C43">
        <v>1</v>
      </c>
      <c r="D43">
        <v>0</v>
      </c>
      <c r="E43">
        <v>0</v>
      </c>
      <c r="F43">
        <v>0</v>
      </c>
      <c r="G43">
        <v>1</v>
      </c>
      <c r="H43">
        <v>1</v>
      </c>
      <c r="I43" s="29">
        <v>42617</v>
      </c>
    </row>
    <row r="44" spans="1:9">
      <c r="A44" t="s">
        <v>239</v>
      </c>
      <c r="B44">
        <v>1</v>
      </c>
      <c r="C44">
        <v>0</v>
      </c>
      <c r="D44">
        <v>0</v>
      </c>
      <c r="E44">
        <v>1.5</v>
      </c>
      <c r="F44">
        <v>0</v>
      </c>
      <c r="G44">
        <v>1</v>
      </c>
      <c r="H44">
        <v>1</v>
      </c>
      <c r="I44" s="29">
        <v>42618</v>
      </c>
    </row>
    <row r="45" spans="1:9">
      <c r="A45" t="s">
        <v>149</v>
      </c>
      <c r="B45">
        <v>1</v>
      </c>
      <c r="C45">
        <v>1.5</v>
      </c>
      <c r="D45">
        <v>0</v>
      </c>
      <c r="E45">
        <v>0</v>
      </c>
      <c r="F45">
        <v>0</v>
      </c>
      <c r="G45">
        <v>1</v>
      </c>
      <c r="H45">
        <v>1</v>
      </c>
      <c r="I45" s="29">
        <v>42619</v>
      </c>
    </row>
    <row r="46" spans="1:9">
      <c r="A46" t="s">
        <v>143</v>
      </c>
      <c r="B46">
        <v>1</v>
      </c>
      <c r="C46">
        <v>1</v>
      </c>
      <c r="D46">
        <v>0</v>
      </c>
      <c r="E46">
        <v>0</v>
      </c>
      <c r="F46">
        <v>0</v>
      </c>
      <c r="G46">
        <v>1</v>
      </c>
      <c r="H46">
        <v>1</v>
      </c>
      <c r="I46" s="29">
        <v>42620</v>
      </c>
    </row>
    <row r="47" spans="1:9">
      <c r="A47" t="s">
        <v>263</v>
      </c>
      <c r="B47">
        <v>1</v>
      </c>
      <c r="C47">
        <v>0.5</v>
      </c>
      <c r="D47">
        <v>1</v>
      </c>
      <c r="E47">
        <v>0</v>
      </c>
      <c r="F47">
        <v>0</v>
      </c>
      <c r="G47">
        <v>1</v>
      </c>
      <c r="H47">
        <v>1</v>
      </c>
      <c r="I47" s="29">
        <v>42621</v>
      </c>
    </row>
    <row r="48" spans="1:9">
      <c r="A48" t="s">
        <v>276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29">
        <v>42622</v>
      </c>
    </row>
    <row r="49" spans="1:9">
      <c r="A49" t="s">
        <v>277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29">
        <v>42623</v>
      </c>
    </row>
    <row r="50" spans="1:9">
      <c r="A50" t="s">
        <v>278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29">
        <v>42624</v>
      </c>
    </row>
    <row r="51" spans="1:9">
      <c r="A51" t="s">
        <v>279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29">
        <v>42625</v>
      </c>
    </row>
    <row r="52" spans="1:9">
      <c r="A52" t="s">
        <v>280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29">
        <v>42626</v>
      </c>
    </row>
    <row r="53" spans="1:9">
      <c r="A53" t="s">
        <v>281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29">
        <v>42627</v>
      </c>
    </row>
    <row r="54" spans="1:9">
      <c r="A54" t="s">
        <v>282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29">
        <v>42628</v>
      </c>
    </row>
    <row r="55" spans="1:9">
      <c r="A55" t="s">
        <v>283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29">
        <v>42629</v>
      </c>
    </row>
    <row r="56" spans="1:9">
      <c r="A56" t="s">
        <v>284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29">
        <v>42630</v>
      </c>
    </row>
    <row r="57" spans="1:9">
      <c r="A57" t="s">
        <v>285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29">
        <v>42631</v>
      </c>
    </row>
    <row r="58" spans="1:9">
      <c r="A58" t="s">
        <v>286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29">
        <v>42632</v>
      </c>
    </row>
    <row r="59" spans="1:9">
      <c r="A59" t="s">
        <v>287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29">
        <v>42633</v>
      </c>
    </row>
    <row r="60" spans="1:9">
      <c r="A60" t="s">
        <v>288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29">
        <v>42634</v>
      </c>
    </row>
    <row r="61" spans="1:9">
      <c r="A61" t="s">
        <v>289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29">
        <v>42635</v>
      </c>
    </row>
    <row r="62" spans="1:9">
      <c r="A62" t="s">
        <v>290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29">
        <v>42636</v>
      </c>
    </row>
    <row r="63" spans="1:9">
      <c r="A63" t="s">
        <v>291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29">
        <v>42637</v>
      </c>
    </row>
    <row r="64" spans="1:9">
      <c r="A64" t="s">
        <v>292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29">
        <v>42638</v>
      </c>
    </row>
    <row r="65" spans="1:9">
      <c r="A65" t="s">
        <v>293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29">
        <v>42639</v>
      </c>
    </row>
    <row r="66" spans="1:9">
      <c r="A66" t="s">
        <v>294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29">
        <v>42640</v>
      </c>
    </row>
    <row r="67" spans="1:9">
      <c r="A67" t="s">
        <v>295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29">
        <v>42641</v>
      </c>
    </row>
    <row r="68" spans="1:9">
      <c r="A68" t="s">
        <v>296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29">
        <v>42642</v>
      </c>
    </row>
    <row r="69" spans="1:9">
      <c r="A69" t="s">
        <v>297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29">
        <v>42643</v>
      </c>
    </row>
    <row r="70" spans="1:9">
      <c r="A70" t="s">
        <v>260</v>
      </c>
      <c r="B70">
        <v>1</v>
      </c>
      <c r="C70">
        <v>0.5</v>
      </c>
      <c r="D70">
        <v>0</v>
      </c>
      <c r="E70">
        <v>0</v>
      </c>
      <c r="F70">
        <v>0</v>
      </c>
      <c r="G70">
        <v>0</v>
      </c>
      <c r="H70">
        <v>0</v>
      </c>
      <c r="I70" s="29">
        <v>42644</v>
      </c>
    </row>
    <row r="71" spans="1:9">
      <c r="A71" t="s">
        <v>298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29">
        <v>42645</v>
      </c>
    </row>
    <row r="72" spans="1:9">
      <c r="A72" t="s">
        <v>299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29">
        <v>42646</v>
      </c>
    </row>
    <row r="73" spans="1:9">
      <c r="A73" t="s">
        <v>300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29">
        <v>42647</v>
      </c>
    </row>
    <row r="74" spans="1:9">
      <c r="A74" t="s">
        <v>301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29">
        <v>42648</v>
      </c>
    </row>
    <row r="75" spans="1:9">
      <c r="A75" t="s">
        <v>302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29">
        <v>42649</v>
      </c>
    </row>
    <row r="76" spans="1:9">
      <c r="A76" t="s">
        <v>303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29">
        <v>42650</v>
      </c>
    </row>
    <row r="77" spans="1:9">
      <c r="A77" t="s">
        <v>304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29">
        <v>42651</v>
      </c>
    </row>
    <row r="78" spans="1:9">
      <c r="A78" t="s">
        <v>305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29">
        <v>42652</v>
      </c>
    </row>
    <row r="79" spans="1:9">
      <c r="A79" t="s">
        <v>306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29">
        <v>42653</v>
      </c>
    </row>
    <row r="80" spans="1:9">
      <c r="A80" t="s">
        <v>307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29">
        <v>42654</v>
      </c>
    </row>
    <row r="81" spans="1:9">
      <c r="A81" t="s">
        <v>308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29">
        <v>42655</v>
      </c>
    </row>
    <row r="82" spans="1:9">
      <c r="A82" t="s">
        <v>309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29">
        <v>42656</v>
      </c>
    </row>
    <row r="83" spans="1:9">
      <c r="A83" t="s">
        <v>310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29">
        <v>42657</v>
      </c>
    </row>
    <row r="84" spans="1:9">
      <c r="A84" t="s">
        <v>311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29">
        <v>42658</v>
      </c>
    </row>
    <row r="85" spans="1:9">
      <c r="A85" t="s">
        <v>312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29">
        <v>42659</v>
      </c>
    </row>
    <row r="86" spans="1:9">
      <c r="A86" t="s">
        <v>313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29">
        <v>42660</v>
      </c>
    </row>
    <row r="87" spans="1:9">
      <c r="A87" t="s">
        <v>314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29">
        <v>42661</v>
      </c>
    </row>
    <row r="88" spans="1:9">
      <c r="A88" t="s">
        <v>203</v>
      </c>
      <c r="B88">
        <v>1</v>
      </c>
      <c r="C88">
        <v>0.5</v>
      </c>
      <c r="D88">
        <v>0</v>
      </c>
      <c r="E88">
        <v>0</v>
      </c>
      <c r="F88">
        <v>0</v>
      </c>
      <c r="G88">
        <v>0</v>
      </c>
      <c r="H88">
        <v>0</v>
      </c>
      <c r="I88" s="29">
        <v>42662</v>
      </c>
    </row>
    <row r="89" spans="1:9">
      <c r="A89" t="s">
        <v>315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29">
        <v>42663</v>
      </c>
    </row>
    <row r="90" spans="1:9">
      <c r="A90" t="s">
        <v>316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29">
        <v>42664</v>
      </c>
    </row>
    <row r="91" spans="1:9">
      <c r="A91" t="s">
        <v>317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29">
        <v>42665</v>
      </c>
    </row>
    <row r="92" spans="1:9">
      <c r="A92" t="s">
        <v>318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29">
        <v>42666</v>
      </c>
    </row>
    <row r="93" spans="1:9">
      <c r="A93" t="s">
        <v>319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29">
        <v>42667</v>
      </c>
    </row>
    <row r="94" spans="1:9">
      <c r="A94" t="s">
        <v>320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29">
        <v>42668</v>
      </c>
    </row>
    <row r="95" spans="1:9">
      <c r="A95" t="s">
        <v>321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29">
        <v>42669</v>
      </c>
    </row>
    <row r="96" spans="1:9">
      <c r="A96" t="s">
        <v>322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29">
        <v>42670</v>
      </c>
    </row>
    <row r="97" spans="1:9">
      <c r="A97" t="s">
        <v>323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29">
        <v>42671</v>
      </c>
    </row>
    <row r="98" spans="1:9">
      <c r="A98" t="s">
        <v>324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29">
        <v>42672</v>
      </c>
    </row>
    <row r="99" spans="1:9">
      <c r="A99" t="s">
        <v>325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29">
        <v>42673</v>
      </c>
    </row>
    <row r="100" spans="1:9">
      <c r="A100" t="s">
        <v>326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29">
        <v>42674</v>
      </c>
    </row>
    <row r="101" spans="1:9">
      <c r="A101" t="s">
        <v>327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29">
        <v>42675</v>
      </c>
    </row>
    <row r="102" spans="1:9">
      <c r="A102" t="s">
        <v>328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29">
        <v>42676</v>
      </c>
    </row>
    <row r="103" spans="1:9">
      <c r="A103" t="s">
        <v>329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29">
        <v>42677</v>
      </c>
    </row>
    <row r="104" spans="1:9">
      <c r="A104" t="s">
        <v>330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29">
        <v>42678</v>
      </c>
    </row>
    <row r="105" spans="1:9">
      <c r="A105" t="s">
        <v>331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29">
        <v>42679</v>
      </c>
    </row>
    <row r="106" spans="1:9">
      <c r="A106" t="s">
        <v>332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29">
        <v>42680</v>
      </c>
    </row>
    <row r="107" spans="1:9">
      <c r="A107" t="s">
        <v>333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29">
        <v>42681</v>
      </c>
    </row>
    <row r="108" spans="1:9">
      <c r="A108" t="s">
        <v>334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29">
        <v>42682</v>
      </c>
    </row>
    <row r="109" spans="1:9">
      <c r="A109" t="s">
        <v>335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29">
        <v>42683</v>
      </c>
    </row>
    <row r="110" spans="1:9">
      <c r="A110" t="s">
        <v>336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29">
        <v>42684</v>
      </c>
    </row>
    <row r="111" spans="1:9">
      <c r="A111" t="s">
        <v>337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29">
        <v>42685</v>
      </c>
    </row>
    <row r="112" spans="1:9">
      <c r="A112" t="s">
        <v>338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s="29">
        <v>42686</v>
      </c>
    </row>
    <row r="113" spans="1:9">
      <c r="A113" t="s">
        <v>339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29">
        <v>42687</v>
      </c>
    </row>
    <row r="114" spans="1:9">
      <c r="A114" t="s">
        <v>340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29">
        <v>42688</v>
      </c>
    </row>
    <row r="115" spans="1:9">
      <c r="A115" t="s">
        <v>341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29">
        <v>42689</v>
      </c>
    </row>
    <row r="116" spans="1:9">
      <c r="A116" t="s">
        <v>342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29">
        <v>42690</v>
      </c>
    </row>
    <row r="117" spans="1:9">
      <c r="A117" t="s">
        <v>343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s="29">
        <v>42691</v>
      </c>
    </row>
    <row r="118" spans="1:9">
      <c r="A118" t="s">
        <v>344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29">
        <v>42692</v>
      </c>
    </row>
    <row r="119" spans="1:9">
      <c r="A119" t="s">
        <v>206</v>
      </c>
      <c r="B119">
        <v>1</v>
      </c>
      <c r="C119">
        <v>0.5</v>
      </c>
      <c r="D119">
        <v>0</v>
      </c>
      <c r="E119">
        <v>0</v>
      </c>
      <c r="F119">
        <v>0</v>
      </c>
      <c r="G119">
        <v>0</v>
      </c>
      <c r="H119">
        <v>0</v>
      </c>
      <c r="I119" s="29">
        <v>42693</v>
      </c>
    </row>
    <row r="120" spans="1:9">
      <c r="A120" t="s">
        <v>345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s="29">
        <v>42694</v>
      </c>
    </row>
    <row r="121" spans="1:9">
      <c r="A121" t="s">
        <v>346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29">
        <v>42695</v>
      </c>
    </row>
    <row r="122" spans="1:9">
      <c r="A122" t="s">
        <v>347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29">
        <v>42696</v>
      </c>
    </row>
    <row r="123" spans="1:9">
      <c r="A123" t="s">
        <v>348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29">
        <v>42697</v>
      </c>
    </row>
    <row r="124" spans="1:9">
      <c r="A124" t="s">
        <v>349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29">
        <v>42698</v>
      </c>
    </row>
    <row r="125" spans="1:9">
      <c r="A125" t="s">
        <v>350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s="29">
        <v>42699</v>
      </c>
    </row>
    <row r="126" spans="1:9">
      <c r="A126" t="s">
        <v>351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s="29">
        <v>42700</v>
      </c>
    </row>
    <row r="127" spans="1:9">
      <c r="A127" t="s">
        <v>240</v>
      </c>
      <c r="B127">
        <v>1</v>
      </c>
      <c r="C127">
        <v>0</v>
      </c>
      <c r="D127">
        <v>0</v>
      </c>
      <c r="E127">
        <v>0.5</v>
      </c>
      <c r="F127">
        <v>0</v>
      </c>
      <c r="G127">
        <v>0</v>
      </c>
      <c r="H127">
        <v>0</v>
      </c>
      <c r="I127" s="29">
        <v>42701</v>
      </c>
    </row>
    <row r="128" spans="1:9">
      <c r="A128" t="s">
        <v>352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s="29">
        <v>42702</v>
      </c>
    </row>
    <row r="129" spans="1:9">
      <c r="A129" t="s">
        <v>353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 s="29">
        <v>42703</v>
      </c>
    </row>
    <row r="130" spans="1:9">
      <c r="A130" t="s">
        <v>354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 s="29">
        <v>42704</v>
      </c>
    </row>
    <row r="131" spans="1:9">
      <c r="A131" t="s">
        <v>355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s="29">
        <v>42705</v>
      </c>
    </row>
    <row r="132" spans="1:9">
      <c r="A132" t="s">
        <v>356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s="29">
        <v>42706</v>
      </c>
    </row>
    <row r="133" spans="1:9">
      <c r="A133" t="s">
        <v>357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s="29">
        <v>42707</v>
      </c>
    </row>
    <row r="134" spans="1:9">
      <c r="A134" t="s">
        <v>358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s="29">
        <v>42708</v>
      </c>
    </row>
    <row r="135" spans="1:9">
      <c r="A135" t="s">
        <v>359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s="29">
        <v>42709</v>
      </c>
    </row>
    <row r="136" spans="1:9">
      <c r="A136" t="s">
        <v>360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 s="29">
        <v>42710</v>
      </c>
    </row>
    <row r="137" spans="1:9">
      <c r="A137" t="s">
        <v>361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 s="29">
        <v>42711</v>
      </c>
    </row>
    <row r="138" spans="1:9">
      <c r="A138" t="s">
        <v>362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s="29">
        <v>42712</v>
      </c>
    </row>
    <row r="139" spans="1:9">
      <c r="A139" t="s">
        <v>363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29">
        <v>42713</v>
      </c>
    </row>
    <row r="140" spans="1:9">
      <c r="A140" t="s">
        <v>364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s="29">
        <v>42714</v>
      </c>
    </row>
    <row r="141" spans="1:9">
      <c r="A141" t="s">
        <v>365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s="29">
        <v>42715</v>
      </c>
    </row>
    <row r="142" spans="1:9">
      <c r="A142" t="s">
        <v>366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29">
        <v>42716</v>
      </c>
    </row>
    <row r="143" spans="1:9">
      <c r="A143" t="s">
        <v>367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s="29">
        <v>42717</v>
      </c>
    </row>
    <row r="144" spans="1:9">
      <c r="A144" t="s">
        <v>368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s="29">
        <v>42718</v>
      </c>
    </row>
    <row r="145" spans="1:9">
      <c r="A145" t="s">
        <v>369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 s="29">
        <v>42719</v>
      </c>
    </row>
    <row r="146" spans="1:9">
      <c r="A146" t="s">
        <v>370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s="29">
        <v>42720</v>
      </c>
    </row>
    <row r="147" spans="1:9">
      <c r="A147" t="s">
        <v>371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s="29">
        <v>42721</v>
      </c>
    </row>
    <row r="148" spans="1:9">
      <c r="A148" t="s">
        <v>372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s="29">
        <v>42722</v>
      </c>
    </row>
    <row r="149" spans="1:9">
      <c r="A149" t="s">
        <v>373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s="29">
        <v>42723</v>
      </c>
    </row>
    <row r="150" spans="1:9">
      <c r="A150" t="s">
        <v>127</v>
      </c>
      <c r="B150">
        <v>2</v>
      </c>
      <c r="C150">
        <v>4</v>
      </c>
      <c r="D150">
        <v>1</v>
      </c>
      <c r="E150">
        <v>1.5</v>
      </c>
      <c r="F150">
        <v>1</v>
      </c>
      <c r="G150">
        <v>7</v>
      </c>
      <c r="H150">
        <v>6</v>
      </c>
      <c r="I150" s="29">
        <v>42724</v>
      </c>
    </row>
    <row r="151" spans="1:9">
      <c r="A151" t="s">
        <v>36</v>
      </c>
      <c r="B151">
        <v>2</v>
      </c>
      <c r="C151">
        <v>4</v>
      </c>
      <c r="D151">
        <v>1</v>
      </c>
      <c r="E151">
        <v>1.5</v>
      </c>
      <c r="F151">
        <v>1</v>
      </c>
      <c r="G151">
        <v>7</v>
      </c>
      <c r="H151">
        <v>6</v>
      </c>
      <c r="I151" s="29">
        <v>42725</v>
      </c>
    </row>
    <row r="152" spans="1:9">
      <c r="A152" t="s">
        <v>126</v>
      </c>
      <c r="B152">
        <v>2</v>
      </c>
      <c r="C152">
        <v>3.5</v>
      </c>
      <c r="D152">
        <v>0</v>
      </c>
      <c r="E152">
        <v>1.5</v>
      </c>
      <c r="F152">
        <v>1</v>
      </c>
      <c r="G152">
        <v>6</v>
      </c>
      <c r="H152">
        <v>6</v>
      </c>
      <c r="I152" s="29">
        <v>42726</v>
      </c>
    </row>
    <row r="153" spans="1:9">
      <c r="A153" t="s">
        <v>124</v>
      </c>
      <c r="B153">
        <v>2</v>
      </c>
      <c r="C153">
        <v>4</v>
      </c>
      <c r="D153">
        <v>1</v>
      </c>
      <c r="E153">
        <v>0.5</v>
      </c>
      <c r="F153">
        <v>1</v>
      </c>
      <c r="G153">
        <v>6</v>
      </c>
      <c r="H153">
        <v>6</v>
      </c>
      <c r="I153" s="29">
        <v>42727</v>
      </c>
    </row>
    <row r="154" spans="1:9">
      <c r="A154" t="s">
        <v>37</v>
      </c>
      <c r="B154">
        <v>2</v>
      </c>
      <c r="C154">
        <v>4</v>
      </c>
      <c r="D154">
        <v>0</v>
      </c>
      <c r="E154">
        <v>1.5</v>
      </c>
      <c r="F154">
        <v>1</v>
      </c>
      <c r="G154">
        <v>6</v>
      </c>
      <c r="H154">
        <v>6</v>
      </c>
      <c r="I154" s="29">
        <v>42728</v>
      </c>
    </row>
    <row r="155" spans="1:9">
      <c r="A155" t="s">
        <v>54</v>
      </c>
      <c r="B155">
        <v>2</v>
      </c>
      <c r="C155">
        <v>4</v>
      </c>
      <c r="D155">
        <v>1</v>
      </c>
      <c r="E155">
        <v>1.5</v>
      </c>
      <c r="F155">
        <v>0</v>
      </c>
      <c r="G155">
        <v>6</v>
      </c>
      <c r="H155">
        <v>6</v>
      </c>
      <c r="I155" s="29">
        <v>42729</v>
      </c>
    </row>
    <row r="156" spans="1:9">
      <c r="A156" t="s">
        <v>69</v>
      </c>
      <c r="B156">
        <v>2</v>
      </c>
      <c r="C156">
        <v>3.5</v>
      </c>
      <c r="D156">
        <v>1</v>
      </c>
      <c r="E156">
        <v>1.5</v>
      </c>
      <c r="F156">
        <v>0</v>
      </c>
      <c r="G156">
        <v>6</v>
      </c>
      <c r="H156">
        <v>6</v>
      </c>
      <c r="I156" s="29">
        <v>42730</v>
      </c>
    </row>
    <row r="157" spans="1:9">
      <c r="A157" t="s">
        <v>198</v>
      </c>
      <c r="B157">
        <v>2</v>
      </c>
      <c r="C157">
        <v>3</v>
      </c>
      <c r="D157">
        <v>0</v>
      </c>
      <c r="E157">
        <v>1.5</v>
      </c>
      <c r="F157">
        <v>1</v>
      </c>
      <c r="G157">
        <v>5</v>
      </c>
      <c r="H157">
        <v>5</v>
      </c>
      <c r="I157" s="29">
        <v>42731</v>
      </c>
    </row>
    <row r="158" spans="1:9">
      <c r="A158" t="s">
        <v>156</v>
      </c>
      <c r="B158">
        <v>2</v>
      </c>
      <c r="C158">
        <v>3</v>
      </c>
      <c r="D158">
        <v>1</v>
      </c>
      <c r="E158">
        <v>0</v>
      </c>
      <c r="F158">
        <v>1</v>
      </c>
      <c r="G158">
        <v>5</v>
      </c>
      <c r="H158">
        <v>5</v>
      </c>
      <c r="I158" s="29">
        <v>42732</v>
      </c>
    </row>
    <row r="159" spans="1:9">
      <c r="A159" t="s">
        <v>132</v>
      </c>
      <c r="B159">
        <v>2</v>
      </c>
      <c r="C159">
        <v>4</v>
      </c>
      <c r="D159">
        <v>0</v>
      </c>
      <c r="E159">
        <v>1.5</v>
      </c>
      <c r="F159">
        <v>0</v>
      </c>
      <c r="G159">
        <v>5</v>
      </c>
      <c r="H159">
        <v>5</v>
      </c>
      <c r="I159" s="29">
        <v>42733</v>
      </c>
    </row>
    <row r="160" spans="1:9">
      <c r="A160" t="s">
        <v>213</v>
      </c>
      <c r="B160">
        <v>2</v>
      </c>
      <c r="C160">
        <v>2</v>
      </c>
      <c r="D160">
        <v>0</v>
      </c>
      <c r="E160">
        <v>1.5</v>
      </c>
      <c r="F160">
        <v>1</v>
      </c>
      <c r="G160">
        <v>4</v>
      </c>
      <c r="H160">
        <v>4</v>
      </c>
      <c r="I160" s="29">
        <v>42734</v>
      </c>
    </row>
    <row r="161" spans="1:9">
      <c r="A161" t="s">
        <v>190</v>
      </c>
      <c r="B161">
        <v>2</v>
      </c>
      <c r="C161">
        <v>2</v>
      </c>
      <c r="D161">
        <v>1</v>
      </c>
      <c r="E161">
        <v>1.5</v>
      </c>
      <c r="F161">
        <v>0</v>
      </c>
      <c r="G161">
        <v>4</v>
      </c>
      <c r="H161">
        <v>4</v>
      </c>
      <c r="I161" s="29">
        <v>42735</v>
      </c>
    </row>
    <row r="162" spans="1:9">
      <c r="A162" t="s">
        <v>41</v>
      </c>
      <c r="B162">
        <v>2</v>
      </c>
      <c r="C162">
        <v>2.5</v>
      </c>
      <c r="D162">
        <v>0</v>
      </c>
      <c r="E162">
        <v>1.5</v>
      </c>
      <c r="F162">
        <v>0</v>
      </c>
      <c r="G162">
        <v>4</v>
      </c>
      <c r="H162">
        <v>4</v>
      </c>
      <c r="I162" s="29">
        <v>42736</v>
      </c>
    </row>
    <row r="163" spans="1:9">
      <c r="A163" t="s">
        <v>139</v>
      </c>
      <c r="B163">
        <v>2</v>
      </c>
      <c r="C163">
        <v>4</v>
      </c>
      <c r="D163">
        <v>0</v>
      </c>
      <c r="E163">
        <v>0</v>
      </c>
      <c r="F163">
        <v>0</v>
      </c>
      <c r="G163">
        <v>4</v>
      </c>
      <c r="H163">
        <v>4</v>
      </c>
      <c r="I163" s="29">
        <v>42737</v>
      </c>
    </row>
    <row r="164" spans="1:9">
      <c r="A164" t="s">
        <v>161</v>
      </c>
      <c r="B164">
        <v>2</v>
      </c>
      <c r="C164">
        <v>2.5</v>
      </c>
      <c r="D164">
        <v>0</v>
      </c>
      <c r="E164">
        <v>1.5</v>
      </c>
      <c r="F164">
        <v>0</v>
      </c>
      <c r="G164">
        <v>4</v>
      </c>
      <c r="H164">
        <v>4</v>
      </c>
      <c r="I164" s="29">
        <v>42738</v>
      </c>
    </row>
    <row r="165" spans="1:9">
      <c r="A165" t="s">
        <v>208</v>
      </c>
      <c r="B165">
        <v>2</v>
      </c>
      <c r="C165">
        <v>2.5</v>
      </c>
      <c r="D165">
        <v>0</v>
      </c>
      <c r="E165">
        <v>1.5</v>
      </c>
      <c r="F165">
        <v>0</v>
      </c>
      <c r="G165">
        <v>4</v>
      </c>
      <c r="H165">
        <v>4</v>
      </c>
      <c r="I165" s="29">
        <v>42739</v>
      </c>
    </row>
    <row r="166" spans="1:9">
      <c r="A166" t="s">
        <v>85</v>
      </c>
      <c r="B166">
        <v>2</v>
      </c>
      <c r="C166">
        <v>2</v>
      </c>
      <c r="D166">
        <v>1</v>
      </c>
      <c r="E166">
        <v>1.5</v>
      </c>
      <c r="F166">
        <v>0</v>
      </c>
      <c r="G166">
        <v>4</v>
      </c>
      <c r="H166">
        <v>4</v>
      </c>
      <c r="I166" s="29">
        <v>42740</v>
      </c>
    </row>
    <row r="167" spans="1:9">
      <c r="A167" t="s">
        <v>232</v>
      </c>
      <c r="B167">
        <v>2</v>
      </c>
      <c r="C167">
        <v>0</v>
      </c>
      <c r="D167">
        <v>1</v>
      </c>
      <c r="E167">
        <v>1.5</v>
      </c>
      <c r="F167">
        <v>1</v>
      </c>
      <c r="G167">
        <v>3</v>
      </c>
      <c r="H167">
        <v>3</v>
      </c>
      <c r="I167" s="29">
        <v>42741</v>
      </c>
    </row>
    <row r="168" spans="1:9">
      <c r="A168" t="s">
        <v>216</v>
      </c>
      <c r="B168">
        <v>2</v>
      </c>
      <c r="C168">
        <v>2</v>
      </c>
      <c r="D168">
        <v>1</v>
      </c>
      <c r="E168">
        <v>0</v>
      </c>
      <c r="F168">
        <v>0</v>
      </c>
      <c r="G168">
        <v>3</v>
      </c>
      <c r="H168">
        <v>3</v>
      </c>
      <c r="I168" s="29">
        <v>42742</v>
      </c>
    </row>
    <row r="169" spans="1:9">
      <c r="A169" t="s">
        <v>180</v>
      </c>
      <c r="B169">
        <v>2</v>
      </c>
      <c r="C169">
        <v>2</v>
      </c>
      <c r="D169">
        <v>1</v>
      </c>
      <c r="E169">
        <v>0</v>
      </c>
      <c r="F169">
        <v>0</v>
      </c>
      <c r="G169">
        <v>3</v>
      </c>
      <c r="H169">
        <v>3</v>
      </c>
      <c r="I169" s="29">
        <v>42743</v>
      </c>
    </row>
    <row r="170" spans="1:9">
      <c r="A170" t="s">
        <v>91</v>
      </c>
      <c r="B170">
        <v>2</v>
      </c>
      <c r="C170">
        <v>2</v>
      </c>
      <c r="D170">
        <v>0</v>
      </c>
      <c r="E170">
        <v>1.5</v>
      </c>
      <c r="F170">
        <v>0</v>
      </c>
      <c r="G170">
        <v>3</v>
      </c>
      <c r="H170">
        <v>3</v>
      </c>
      <c r="I170" s="29">
        <v>42744</v>
      </c>
    </row>
    <row r="171" spans="1:9">
      <c r="A171" t="s">
        <v>178</v>
      </c>
      <c r="B171">
        <v>2</v>
      </c>
      <c r="C171">
        <v>2</v>
      </c>
      <c r="D171">
        <v>0</v>
      </c>
      <c r="E171">
        <v>1.5</v>
      </c>
      <c r="F171">
        <v>0</v>
      </c>
      <c r="G171">
        <v>3</v>
      </c>
      <c r="H171">
        <v>3</v>
      </c>
      <c r="I171" s="29">
        <v>42745</v>
      </c>
    </row>
    <row r="172" spans="1:9">
      <c r="A172" t="s">
        <v>224</v>
      </c>
      <c r="B172">
        <v>2</v>
      </c>
      <c r="C172">
        <v>1</v>
      </c>
      <c r="D172">
        <v>1</v>
      </c>
      <c r="E172">
        <v>1.5</v>
      </c>
      <c r="F172">
        <v>0</v>
      </c>
      <c r="G172">
        <v>3</v>
      </c>
      <c r="H172">
        <v>3</v>
      </c>
      <c r="I172" s="29">
        <v>42746</v>
      </c>
    </row>
    <row r="173" spans="1:9">
      <c r="A173" t="s">
        <v>170</v>
      </c>
      <c r="B173">
        <v>2</v>
      </c>
      <c r="C173">
        <v>2.5</v>
      </c>
      <c r="D173">
        <v>1</v>
      </c>
      <c r="E173">
        <v>0</v>
      </c>
      <c r="F173">
        <v>0</v>
      </c>
      <c r="G173">
        <v>3</v>
      </c>
      <c r="H173">
        <v>3</v>
      </c>
      <c r="I173" s="29">
        <v>42747</v>
      </c>
    </row>
    <row r="174" spans="1:9">
      <c r="A174" t="s">
        <v>55</v>
      </c>
      <c r="B174">
        <v>2</v>
      </c>
      <c r="C174">
        <v>1</v>
      </c>
      <c r="D174">
        <v>0</v>
      </c>
      <c r="E174">
        <v>0</v>
      </c>
      <c r="F174">
        <v>1</v>
      </c>
      <c r="G174">
        <v>2</v>
      </c>
      <c r="H174">
        <v>2</v>
      </c>
      <c r="I174" s="29">
        <v>42748</v>
      </c>
    </row>
    <row r="175" spans="1:9">
      <c r="A175" t="s">
        <v>234</v>
      </c>
      <c r="B175">
        <v>2</v>
      </c>
      <c r="C175">
        <v>0</v>
      </c>
      <c r="D175">
        <v>0</v>
      </c>
      <c r="E175">
        <v>1.5</v>
      </c>
      <c r="F175">
        <v>1</v>
      </c>
      <c r="G175">
        <v>2</v>
      </c>
      <c r="H175">
        <v>2</v>
      </c>
      <c r="I175" s="29">
        <v>42749</v>
      </c>
    </row>
    <row r="176" spans="1:9">
      <c r="A176" t="s">
        <v>233</v>
      </c>
      <c r="B176">
        <v>2</v>
      </c>
      <c r="C176">
        <v>0</v>
      </c>
      <c r="D176">
        <v>0</v>
      </c>
      <c r="E176">
        <v>1.5</v>
      </c>
      <c r="F176">
        <v>1</v>
      </c>
      <c r="G176">
        <v>2</v>
      </c>
      <c r="H176">
        <v>2</v>
      </c>
      <c r="I176" s="29">
        <v>42750</v>
      </c>
    </row>
    <row r="177" spans="1:9">
      <c r="A177" t="s">
        <v>261</v>
      </c>
      <c r="B177">
        <v>2</v>
      </c>
      <c r="C177">
        <v>1</v>
      </c>
      <c r="D177">
        <v>0</v>
      </c>
      <c r="E177">
        <v>0</v>
      </c>
      <c r="F177">
        <v>1</v>
      </c>
      <c r="G177">
        <v>2</v>
      </c>
      <c r="H177">
        <v>2</v>
      </c>
      <c r="I177" s="29">
        <v>42751</v>
      </c>
    </row>
    <row r="178" spans="1:9">
      <c r="A178" t="s">
        <v>172</v>
      </c>
      <c r="B178">
        <v>2</v>
      </c>
      <c r="C178">
        <v>1.5</v>
      </c>
      <c r="D178">
        <v>0</v>
      </c>
      <c r="E178">
        <v>0.5</v>
      </c>
      <c r="F178">
        <v>0</v>
      </c>
      <c r="G178">
        <v>2</v>
      </c>
      <c r="H178">
        <v>2</v>
      </c>
      <c r="I178" s="29">
        <v>42752</v>
      </c>
    </row>
    <row r="179" spans="1:9">
      <c r="A179" t="s">
        <v>231</v>
      </c>
      <c r="B179">
        <v>2</v>
      </c>
      <c r="C179">
        <v>0.5</v>
      </c>
      <c r="D179">
        <v>0</v>
      </c>
      <c r="E179">
        <v>1.5</v>
      </c>
      <c r="F179">
        <v>0</v>
      </c>
      <c r="G179">
        <v>2</v>
      </c>
      <c r="H179">
        <v>2</v>
      </c>
      <c r="I179" s="29">
        <v>42753</v>
      </c>
    </row>
    <row r="180" spans="1:9">
      <c r="A180" t="s">
        <v>44</v>
      </c>
      <c r="B180">
        <v>2</v>
      </c>
      <c r="C180">
        <v>2</v>
      </c>
      <c r="D180">
        <v>0</v>
      </c>
      <c r="E180">
        <v>0</v>
      </c>
      <c r="F180">
        <v>0</v>
      </c>
      <c r="G180">
        <v>2</v>
      </c>
      <c r="H180">
        <v>2</v>
      </c>
      <c r="I180" s="29">
        <v>42754</v>
      </c>
    </row>
    <row r="181" spans="1:9">
      <c r="A181" t="s">
        <v>196</v>
      </c>
      <c r="B181">
        <v>2</v>
      </c>
      <c r="C181">
        <v>2</v>
      </c>
      <c r="D181">
        <v>0</v>
      </c>
      <c r="E181">
        <v>0</v>
      </c>
      <c r="F181">
        <v>0</v>
      </c>
      <c r="G181">
        <v>2</v>
      </c>
      <c r="H181">
        <v>2</v>
      </c>
      <c r="I181" s="29">
        <v>42755</v>
      </c>
    </row>
    <row r="182" spans="1:9">
      <c r="A182" t="s">
        <v>164</v>
      </c>
      <c r="B182">
        <v>2</v>
      </c>
      <c r="C182">
        <v>2.5</v>
      </c>
      <c r="D182">
        <v>0</v>
      </c>
      <c r="E182">
        <v>0</v>
      </c>
      <c r="F182">
        <v>0</v>
      </c>
      <c r="G182">
        <v>2</v>
      </c>
      <c r="H182">
        <v>2</v>
      </c>
      <c r="I182" s="29">
        <v>42756</v>
      </c>
    </row>
    <row r="183" spans="1:9">
      <c r="A183" t="s">
        <v>214</v>
      </c>
      <c r="B183">
        <v>2</v>
      </c>
      <c r="C183">
        <v>0.5</v>
      </c>
      <c r="D183">
        <v>0</v>
      </c>
      <c r="E183">
        <v>0</v>
      </c>
      <c r="F183">
        <v>1</v>
      </c>
      <c r="G183">
        <v>1</v>
      </c>
      <c r="H183">
        <v>1</v>
      </c>
      <c r="I183" s="29">
        <v>42757</v>
      </c>
    </row>
    <row r="184" spans="1:9">
      <c r="A184" t="s">
        <v>236</v>
      </c>
      <c r="B184">
        <v>2</v>
      </c>
      <c r="C184">
        <v>0</v>
      </c>
      <c r="D184">
        <v>0</v>
      </c>
      <c r="E184">
        <v>1.5</v>
      </c>
      <c r="F184">
        <v>0</v>
      </c>
      <c r="G184">
        <v>1</v>
      </c>
      <c r="H184">
        <v>1</v>
      </c>
      <c r="I184" s="29">
        <v>42758</v>
      </c>
    </row>
    <row r="185" spans="1:9">
      <c r="A185" t="s">
        <v>237</v>
      </c>
      <c r="B185">
        <v>2</v>
      </c>
      <c r="C185">
        <v>0</v>
      </c>
      <c r="D185">
        <v>0</v>
      </c>
      <c r="E185">
        <v>1.5</v>
      </c>
      <c r="F185">
        <v>0</v>
      </c>
      <c r="G185">
        <v>1</v>
      </c>
      <c r="H185">
        <v>1</v>
      </c>
      <c r="I185" s="29">
        <v>42759</v>
      </c>
    </row>
    <row r="186" spans="1:9">
      <c r="A186" t="s">
        <v>212</v>
      </c>
      <c r="B186">
        <v>2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1</v>
      </c>
      <c r="I186" s="29">
        <v>42760</v>
      </c>
    </row>
    <row r="187" spans="1:9">
      <c r="A187" t="s">
        <v>229</v>
      </c>
      <c r="B187">
        <v>2</v>
      </c>
      <c r="C187">
        <v>0</v>
      </c>
      <c r="D187">
        <v>0</v>
      </c>
      <c r="E187">
        <v>1.5</v>
      </c>
      <c r="F187">
        <v>0</v>
      </c>
      <c r="G187">
        <v>1</v>
      </c>
      <c r="H187">
        <v>1</v>
      </c>
      <c r="I187" s="29">
        <v>42761</v>
      </c>
    </row>
    <row r="188" spans="1:9">
      <c r="A188" t="s">
        <v>273</v>
      </c>
      <c r="B188">
        <v>2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 s="29">
        <v>42762</v>
      </c>
    </row>
    <row r="189" spans="1:9">
      <c r="A189" t="s">
        <v>133</v>
      </c>
      <c r="B189">
        <v>2</v>
      </c>
      <c r="C189">
        <v>1.5</v>
      </c>
      <c r="D189">
        <v>0</v>
      </c>
      <c r="E189">
        <v>0</v>
      </c>
      <c r="F189">
        <v>0</v>
      </c>
      <c r="G189">
        <v>1</v>
      </c>
      <c r="H189">
        <v>1</v>
      </c>
      <c r="I189" s="29">
        <v>42763</v>
      </c>
    </row>
    <row r="190" spans="1:9">
      <c r="A190" t="s">
        <v>66</v>
      </c>
      <c r="B190">
        <v>2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1</v>
      </c>
      <c r="I190" s="29">
        <v>42764</v>
      </c>
    </row>
    <row r="191" spans="1:9">
      <c r="A191" t="s">
        <v>230</v>
      </c>
      <c r="B191">
        <v>2</v>
      </c>
      <c r="C191">
        <v>0</v>
      </c>
      <c r="D191">
        <v>0</v>
      </c>
      <c r="E191">
        <v>1.5</v>
      </c>
      <c r="F191">
        <v>0</v>
      </c>
      <c r="G191">
        <v>1</v>
      </c>
      <c r="H191">
        <v>1</v>
      </c>
      <c r="I191" s="29">
        <v>42765</v>
      </c>
    </row>
    <row r="192" spans="1:9">
      <c r="A192" t="s">
        <v>209</v>
      </c>
      <c r="B192">
        <v>2</v>
      </c>
      <c r="C192">
        <v>1.5</v>
      </c>
      <c r="D192">
        <v>0</v>
      </c>
      <c r="E192">
        <v>0</v>
      </c>
      <c r="F192">
        <v>0</v>
      </c>
      <c r="G192">
        <v>1</v>
      </c>
      <c r="H192">
        <v>1</v>
      </c>
      <c r="I192" s="29">
        <v>42766</v>
      </c>
    </row>
    <row r="193" spans="1:9">
      <c r="A193" t="s">
        <v>235</v>
      </c>
      <c r="B193">
        <v>2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1</v>
      </c>
      <c r="I193" s="29">
        <v>42767</v>
      </c>
    </row>
    <row r="194" spans="1:9">
      <c r="A194" t="s">
        <v>374</v>
      </c>
      <c r="B194">
        <v>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s="29">
        <v>42768</v>
      </c>
    </row>
    <row r="195" spans="1:9">
      <c r="A195" t="s">
        <v>375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s="29">
        <v>42769</v>
      </c>
    </row>
    <row r="196" spans="1:9">
      <c r="A196" t="s">
        <v>376</v>
      </c>
      <c r="B196">
        <v>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s="29">
        <v>42770</v>
      </c>
    </row>
    <row r="197" spans="1:9">
      <c r="A197" t="s">
        <v>377</v>
      </c>
      <c r="B197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s="29">
        <v>42771</v>
      </c>
    </row>
    <row r="198" spans="1:9">
      <c r="A198" t="s">
        <v>378</v>
      </c>
      <c r="B198">
        <v>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s="29">
        <v>42772</v>
      </c>
    </row>
    <row r="199" spans="1:9">
      <c r="A199" t="s">
        <v>379</v>
      </c>
      <c r="B199">
        <v>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s="29">
        <v>42773</v>
      </c>
    </row>
    <row r="200" spans="1:9">
      <c r="A200" t="s">
        <v>380</v>
      </c>
      <c r="B200">
        <v>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s="29">
        <v>42774</v>
      </c>
    </row>
    <row r="201" spans="1:9">
      <c r="A201" t="s">
        <v>381</v>
      </c>
      <c r="B201">
        <v>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s="29">
        <v>42775</v>
      </c>
    </row>
    <row r="202" spans="1:9">
      <c r="A202" t="s">
        <v>382</v>
      </c>
      <c r="B202">
        <v>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s="29">
        <v>42776</v>
      </c>
    </row>
    <row r="203" spans="1:9">
      <c r="A203" t="s">
        <v>383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s="29">
        <v>42777</v>
      </c>
    </row>
    <row r="204" spans="1:9">
      <c r="A204" t="s">
        <v>384</v>
      </c>
      <c r="B204">
        <v>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29">
        <v>42778</v>
      </c>
    </row>
    <row r="205" spans="1:9">
      <c r="A205" t="s">
        <v>385</v>
      </c>
      <c r="B205">
        <v>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29">
        <v>42779</v>
      </c>
    </row>
    <row r="206" spans="1:9">
      <c r="A206" t="s">
        <v>386</v>
      </c>
      <c r="B206">
        <v>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29">
        <v>42780</v>
      </c>
    </row>
    <row r="207" spans="1:9">
      <c r="A207" t="s">
        <v>387</v>
      </c>
      <c r="B207">
        <v>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s="29">
        <v>42781</v>
      </c>
    </row>
    <row r="208" spans="1:9">
      <c r="A208" t="s">
        <v>388</v>
      </c>
      <c r="B208">
        <v>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s="29">
        <v>42782</v>
      </c>
    </row>
    <row r="209" spans="1:9">
      <c r="A209" t="s">
        <v>389</v>
      </c>
      <c r="B209">
        <v>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s="29">
        <v>42783</v>
      </c>
    </row>
    <row r="210" spans="1:9">
      <c r="A210" t="s">
        <v>390</v>
      </c>
      <c r="B210">
        <v>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29">
        <v>42784</v>
      </c>
    </row>
    <row r="211" spans="1:9">
      <c r="A211" t="s">
        <v>391</v>
      </c>
      <c r="B211">
        <v>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s="29">
        <v>42785</v>
      </c>
    </row>
    <row r="212" spans="1:9">
      <c r="A212" t="s">
        <v>392</v>
      </c>
      <c r="B212">
        <v>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29">
        <v>42786</v>
      </c>
    </row>
    <row r="213" spans="1:9">
      <c r="A213" t="s">
        <v>393</v>
      </c>
      <c r="B213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s="29">
        <v>42787</v>
      </c>
    </row>
    <row r="214" spans="1:9">
      <c r="A214" t="s">
        <v>394</v>
      </c>
      <c r="B214">
        <v>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29">
        <v>42788</v>
      </c>
    </row>
    <row r="215" spans="1:9">
      <c r="A215" t="s">
        <v>395</v>
      </c>
      <c r="B215">
        <v>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29">
        <v>42789</v>
      </c>
    </row>
    <row r="216" spans="1:9">
      <c r="A216" t="s">
        <v>396</v>
      </c>
      <c r="B216">
        <v>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29">
        <v>42790</v>
      </c>
    </row>
    <row r="217" spans="1:9">
      <c r="A217" t="s">
        <v>397</v>
      </c>
      <c r="B217">
        <v>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s="29">
        <v>42791</v>
      </c>
    </row>
    <row r="218" spans="1:9">
      <c r="A218" t="s">
        <v>398</v>
      </c>
      <c r="B218">
        <v>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s="29">
        <v>42792</v>
      </c>
    </row>
    <row r="219" spans="1:9">
      <c r="A219" t="s">
        <v>399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s="29">
        <v>42793</v>
      </c>
    </row>
    <row r="220" spans="1:9">
      <c r="A220" t="s">
        <v>400</v>
      </c>
      <c r="B220">
        <v>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29">
        <v>42794</v>
      </c>
    </row>
    <row r="221" spans="1:9">
      <c r="A221" t="s">
        <v>238</v>
      </c>
      <c r="B221">
        <v>2</v>
      </c>
      <c r="C221">
        <v>0</v>
      </c>
      <c r="D221">
        <v>0</v>
      </c>
      <c r="E221">
        <v>0.5</v>
      </c>
      <c r="F221">
        <v>0</v>
      </c>
      <c r="G221">
        <v>0</v>
      </c>
      <c r="H221">
        <v>0</v>
      </c>
      <c r="I221" s="29">
        <v>42795</v>
      </c>
    </row>
    <row r="222" spans="1:9">
      <c r="A222" t="s">
        <v>401</v>
      </c>
      <c r="B222">
        <v>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29">
        <v>42796</v>
      </c>
    </row>
    <row r="223" spans="1:9">
      <c r="A223" t="s">
        <v>258</v>
      </c>
      <c r="B223">
        <v>2</v>
      </c>
      <c r="C223">
        <v>0.5</v>
      </c>
      <c r="D223">
        <v>0</v>
      </c>
      <c r="E223">
        <v>0</v>
      </c>
      <c r="F223">
        <v>0</v>
      </c>
      <c r="G223">
        <v>0</v>
      </c>
      <c r="H223">
        <v>0</v>
      </c>
      <c r="I223" s="29">
        <v>42797</v>
      </c>
    </row>
    <row r="224" spans="1:9">
      <c r="A224" t="s">
        <v>402</v>
      </c>
      <c r="B224">
        <v>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29">
        <v>42798</v>
      </c>
    </row>
    <row r="225" spans="1:9">
      <c r="A225" t="s">
        <v>403</v>
      </c>
      <c r="B225">
        <v>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s="29">
        <v>42799</v>
      </c>
    </row>
    <row r="226" spans="1:9">
      <c r="A226" t="s">
        <v>404</v>
      </c>
      <c r="B226">
        <v>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s="29">
        <v>42800</v>
      </c>
    </row>
    <row r="227" spans="1:9">
      <c r="A227" t="s">
        <v>405</v>
      </c>
      <c r="B227">
        <v>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s="29">
        <v>42801</v>
      </c>
    </row>
    <row r="228" spans="1:9">
      <c r="A228" t="s">
        <v>406</v>
      </c>
      <c r="B228">
        <v>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s="29">
        <v>42802</v>
      </c>
    </row>
    <row r="229" spans="1:9">
      <c r="A229" t="s">
        <v>407</v>
      </c>
      <c r="B229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s="29">
        <v>42803</v>
      </c>
    </row>
    <row r="230" spans="1:9">
      <c r="A230" t="s">
        <v>408</v>
      </c>
      <c r="B230">
        <v>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s="29">
        <v>42804</v>
      </c>
    </row>
    <row r="231" spans="1:9">
      <c r="A231" t="s">
        <v>409</v>
      </c>
      <c r="B231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s="29">
        <v>42805</v>
      </c>
    </row>
    <row r="232" spans="1:9">
      <c r="A232" t="s">
        <v>410</v>
      </c>
      <c r="B232">
        <v>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s="29">
        <v>42806</v>
      </c>
    </row>
    <row r="233" spans="1:9">
      <c r="A233" t="s">
        <v>411</v>
      </c>
      <c r="B233">
        <v>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s="29">
        <v>42807</v>
      </c>
    </row>
    <row r="234" spans="1:9">
      <c r="A234" t="s">
        <v>412</v>
      </c>
      <c r="B234">
        <v>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s="29">
        <v>42808</v>
      </c>
    </row>
    <row r="235" spans="1:9">
      <c r="A235" t="s">
        <v>413</v>
      </c>
      <c r="B235">
        <v>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s="29">
        <v>42809</v>
      </c>
    </row>
    <row r="236" spans="1:9">
      <c r="A236" t="s">
        <v>414</v>
      </c>
      <c r="B236">
        <v>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s="29">
        <v>42810</v>
      </c>
    </row>
    <row r="237" spans="1:9">
      <c r="A237" t="s">
        <v>415</v>
      </c>
      <c r="B237">
        <v>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s="29">
        <v>42811</v>
      </c>
    </row>
    <row r="238" spans="1:9">
      <c r="A238" t="s">
        <v>416</v>
      </c>
      <c r="B238">
        <v>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s="29">
        <v>42812</v>
      </c>
    </row>
    <row r="239" spans="1:9">
      <c r="A239" t="s">
        <v>417</v>
      </c>
      <c r="B239">
        <v>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s="29">
        <v>42813</v>
      </c>
    </row>
    <row r="240" spans="1:9">
      <c r="A240" t="s">
        <v>418</v>
      </c>
      <c r="B240">
        <v>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s="29">
        <v>42814</v>
      </c>
    </row>
    <row r="241" spans="1:9">
      <c r="A241" t="s">
        <v>419</v>
      </c>
      <c r="B241">
        <v>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s="29">
        <v>42815</v>
      </c>
    </row>
    <row r="242" spans="1:9">
      <c r="A242" t="s">
        <v>420</v>
      </c>
      <c r="B242">
        <v>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 s="29">
        <v>42816</v>
      </c>
    </row>
    <row r="243" spans="1:9">
      <c r="A243" t="s">
        <v>421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s="29">
        <v>42817</v>
      </c>
    </row>
    <row r="244" spans="1:9">
      <c r="A244" t="s">
        <v>422</v>
      </c>
      <c r="B244">
        <v>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s="29">
        <v>42818</v>
      </c>
    </row>
    <row r="245" spans="1:9">
      <c r="A245" t="s">
        <v>423</v>
      </c>
      <c r="B245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s="29">
        <v>42819</v>
      </c>
    </row>
    <row r="246" spans="1:9">
      <c r="A246" t="s">
        <v>424</v>
      </c>
      <c r="B246">
        <v>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s="29">
        <v>42820</v>
      </c>
    </row>
    <row r="247" spans="1:9">
      <c r="A247" t="s">
        <v>425</v>
      </c>
      <c r="B247">
        <v>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 s="29">
        <v>42821</v>
      </c>
    </row>
    <row r="248" spans="1:9">
      <c r="A248" t="s">
        <v>426</v>
      </c>
      <c r="B248">
        <v>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s="29">
        <v>42822</v>
      </c>
    </row>
    <row r="249" spans="1:9">
      <c r="A249" t="s">
        <v>427</v>
      </c>
      <c r="B249">
        <v>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 s="29">
        <v>42823</v>
      </c>
    </row>
    <row r="250" spans="1:9">
      <c r="A250" t="s">
        <v>428</v>
      </c>
      <c r="B250">
        <v>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 s="29">
        <v>42824</v>
      </c>
    </row>
    <row r="251" spans="1:9">
      <c r="A251" t="s">
        <v>429</v>
      </c>
      <c r="B251">
        <v>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 s="29">
        <v>42825</v>
      </c>
    </row>
    <row r="252" spans="1:9">
      <c r="A252" t="s">
        <v>430</v>
      </c>
      <c r="B252">
        <v>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 s="29">
        <v>42826</v>
      </c>
    </row>
    <row r="253" spans="1:9">
      <c r="A253" t="s">
        <v>431</v>
      </c>
      <c r="B253">
        <v>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 s="29">
        <v>42827</v>
      </c>
    </row>
    <row r="254" spans="1:9">
      <c r="A254" t="s">
        <v>432</v>
      </c>
      <c r="B254">
        <v>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s="29">
        <v>42828</v>
      </c>
    </row>
    <row r="255" spans="1:9">
      <c r="A255" t="s">
        <v>433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s="29">
        <v>42829</v>
      </c>
    </row>
    <row r="256" spans="1:9">
      <c r="A256" t="s">
        <v>434</v>
      </c>
      <c r="B256">
        <v>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 s="29">
        <v>42830</v>
      </c>
    </row>
    <row r="257" spans="1:9">
      <c r="A257" t="s">
        <v>435</v>
      </c>
      <c r="B257">
        <v>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s="29">
        <v>42831</v>
      </c>
    </row>
    <row r="258" spans="1:9">
      <c r="A258" t="s">
        <v>436</v>
      </c>
      <c r="B258">
        <v>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 s="29">
        <v>42832</v>
      </c>
    </row>
    <row r="259" spans="1:9">
      <c r="A259" t="s">
        <v>437</v>
      </c>
      <c r="B259">
        <v>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 s="29">
        <v>42833</v>
      </c>
    </row>
    <row r="260" spans="1:9">
      <c r="A260" t="s">
        <v>438</v>
      </c>
      <c r="B260">
        <v>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 s="29">
        <v>42834</v>
      </c>
    </row>
    <row r="261" spans="1:9">
      <c r="A261" t="s">
        <v>439</v>
      </c>
      <c r="B261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 s="29">
        <v>42835</v>
      </c>
    </row>
    <row r="262" spans="1:9">
      <c r="A262" t="s">
        <v>440</v>
      </c>
      <c r="B262">
        <v>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 s="29">
        <v>42836</v>
      </c>
    </row>
    <row r="263" spans="1:9">
      <c r="A263" t="s">
        <v>441</v>
      </c>
      <c r="B263">
        <v>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 s="29">
        <v>42837</v>
      </c>
    </row>
    <row r="264" spans="1:9">
      <c r="A264" t="s">
        <v>442</v>
      </c>
      <c r="B264">
        <v>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 s="29">
        <v>42838</v>
      </c>
    </row>
    <row r="265" spans="1:9">
      <c r="A265" t="s">
        <v>443</v>
      </c>
      <c r="B265">
        <v>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s="29">
        <v>42839</v>
      </c>
    </row>
    <row r="266" spans="1:9">
      <c r="A266" t="s">
        <v>444</v>
      </c>
      <c r="B266">
        <v>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 s="29">
        <v>42840</v>
      </c>
    </row>
    <row r="267" spans="1:9">
      <c r="A267" t="s">
        <v>445</v>
      </c>
      <c r="B267">
        <v>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s="29">
        <v>42841</v>
      </c>
    </row>
    <row r="268" spans="1:9">
      <c r="A268" t="s">
        <v>446</v>
      </c>
      <c r="B268">
        <v>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s="29">
        <v>42842</v>
      </c>
    </row>
    <row r="269" spans="1:9">
      <c r="A269" t="s">
        <v>447</v>
      </c>
      <c r="B269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s="29">
        <v>42843</v>
      </c>
    </row>
    <row r="270" spans="1:9">
      <c r="A270" t="s">
        <v>448</v>
      </c>
      <c r="B270">
        <v>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 s="29">
        <v>42844</v>
      </c>
    </row>
    <row r="271" spans="1:9">
      <c r="A271" t="s">
        <v>449</v>
      </c>
      <c r="B271">
        <v>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s="29">
        <v>42845</v>
      </c>
    </row>
    <row r="272" spans="1:9">
      <c r="A272" t="s">
        <v>450</v>
      </c>
      <c r="B272">
        <v>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 s="29">
        <v>42846</v>
      </c>
    </row>
    <row r="273" spans="1:9">
      <c r="A273" t="s">
        <v>451</v>
      </c>
      <c r="B273">
        <v>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s="29">
        <v>42847</v>
      </c>
    </row>
    <row r="274" spans="1:9">
      <c r="A274" t="s">
        <v>452</v>
      </c>
      <c r="B274">
        <v>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s="29">
        <v>42848</v>
      </c>
    </row>
    <row r="275" spans="1:9">
      <c r="A275" t="s">
        <v>453</v>
      </c>
      <c r="B275">
        <v>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s="29">
        <v>42849</v>
      </c>
    </row>
    <row r="276" spans="1:9">
      <c r="A276" t="s">
        <v>454</v>
      </c>
      <c r="B276">
        <v>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s="29">
        <v>42850</v>
      </c>
    </row>
    <row r="277" spans="1:9">
      <c r="A277" t="s">
        <v>455</v>
      </c>
      <c r="B277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s="29">
        <v>42851</v>
      </c>
    </row>
    <row r="278" spans="1:9">
      <c r="A278" t="s">
        <v>456</v>
      </c>
      <c r="B278">
        <v>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 s="29">
        <v>42852</v>
      </c>
    </row>
    <row r="279" spans="1:9">
      <c r="A279" t="s">
        <v>457</v>
      </c>
      <c r="B279">
        <v>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s="29">
        <v>42853</v>
      </c>
    </row>
    <row r="280" spans="1:9">
      <c r="A280" t="s">
        <v>458</v>
      </c>
      <c r="B280">
        <v>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s="29">
        <v>42854</v>
      </c>
    </row>
    <row r="281" spans="1:9">
      <c r="A281" t="s">
        <v>459</v>
      </c>
      <c r="B281">
        <v>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 s="29">
        <v>42855</v>
      </c>
    </row>
    <row r="282" spans="1:9">
      <c r="A282" t="s">
        <v>460</v>
      </c>
      <c r="B282">
        <v>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 s="29">
        <v>42856</v>
      </c>
    </row>
    <row r="283" spans="1:9">
      <c r="A283" t="s">
        <v>461</v>
      </c>
      <c r="B283">
        <v>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s="29">
        <v>42857</v>
      </c>
    </row>
    <row r="284" spans="1:9">
      <c r="A284" t="s">
        <v>462</v>
      </c>
      <c r="B284">
        <v>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s="29">
        <v>42858</v>
      </c>
    </row>
    <row r="285" spans="1:9">
      <c r="A285" t="s">
        <v>463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29">
        <v>42859</v>
      </c>
    </row>
    <row r="286" spans="1:9">
      <c r="A286" t="s">
        <v>464</v>
      </c>
      <c r="B286">
        <v>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 s="29">
        <v>42860</v>
      </c>
    </row>
    <row r="287" spans="1:9">
      <c r="A287" t="s">
        <v>465</v>
      </c>
      <c r="B287">
        <v>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s="29">
        <v>42861</v>
      </c>
    </row>
    <row r="288" spans="1:9">
      <c r="A288" t="s">
        <v>466</v>
      </c>
      <c r="B288">
        <v>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s="29">
        <v>42862</v>
      </c>
    </row>
    <row r="289" spans="1:9">
      <c r="A289" t="s">
        <v>467</v>
      </c>
      <c r="B289">
        <v>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s="29">
        <v>42863</v>
      </c>
    </row>
    <row r="290" spans="1:9">
      <c r="A290" t="s">
        <v>468</v>
      </c>
      <c r="B290">
        <v>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 s="29">
        <v>42864</v>
      </c>
    </row>
    <row r="291" spans="1:9">
      <c r="A291" t="s">
        <v>469</v>
      </c>
      <c r="B291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 s="29">
        <v>42865</v>
      </c>
    </row>
    <row r="292" spans="1:9">
      <c r="A292" t="s">
        <v>470</v>
      </c>
      <c r="B292">
        <v>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 s="29">
        <v>42866</v>
      </c>
    </row>
    <row r="293" spans="1:9">
      <c r="A293" t="s">
        <v>471</v>
      </c>
      <c r="B293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 s="29">
        <v>42867</v>
      </c>
    </row>
    <row r="294" spans="1:9">
      <c r="A294" t="s">
        <v>472</v>
      </c>
      <c r="B294">
        <v>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s="29">
        <v>42868</v>
      </c>
    </row>
    <row r="295" spans="1:9">
      <c r="A295" t="s">
        <v>473</v>
      </c>
      <c r="B295">
        <v>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 s="29">
        <v>42869</v>
      </c>
    </row>
    <row r="296" spans="1:9">
      <c r="A296" t="s">
        <v>474</v>
      </c>
      <c r="B296">
        <v>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 s="29">
        <v>42870</v>
      </c>
    </row>
    <row r="297" spans="1:9">
      <c r="A297" t="s">
        <v>475</v>
      </c>
      <c r="B297">
        <v>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s="29">
        <v>42871</v>
      </c>
    </row>
    <row r="298" spans="1:9">
      <c r="A298" t="s">
        <v>48</v>
      </c>
      <c r="B298">
        <v>3</v>
      </c>
      <c r="C298">
        <v>4</v>
      </c>
      <c r="D298">
        <v>1</v>
      </c>
      <c r="E298">
        <v>1.5</v>
      </c>
      <c r="F298">
        <v>1</v>
      </c>
      <c r="G298">
        <v>7</v>
      </c>
      <c r="H298">
        <v>6</v>
      </c>
      <c r="I298" s="29">
        <v>42872</v>
      </c>
    </row>
    <row r="299" spans="1:9">
      <c r="A299" t="s">
        <v>142</v>
      </c>
      <c r="B299">
        <v>3</v>
      </c>
      <c r="C299">
        <v>3.5</v>
      </c>
      <c r="D299">
        <v>1</v>
      </c>
      <c r="E299">
        <v>1.5</v>
      </c>
      <c r="F299">
        <v>1</v>
      </c>
      <c r="G299">
        <v>7</v>
      </c>
      <c r="H299">
        <v>6</v>
      </c>
      <c r="I299" s="29">
        <v>42873</v>
      </c>
    </row>
    <row r="300" spans="1:9">
      <c r="A300" t="s">
        <v>75</v>
      </c>
      <c r="B300">
        <v>3</v>
      </c>
      <c r="C300">
        <v>4</v>
      </c>
      <c r="D300">
        <v>1</v>
      </c>
      <c r="E300">
        <v>1.5</v>
      </c>
      <c r="F300">
        <v>1</v>
      </c>
      <c r="G300">
        <v>7</v>
      </c>
      <c r="H300">
        <v>6</v>
      </c>
      <c r="I300" s="29">
        <v>42874</v>
      </c>
    </row>
    <row r="301" spans="1:9">
      <c r="A301" t="s">
        <v>73</v>
      </c>
      <c r="B301">
        <v>3</v>
      </c>
      <c r="C301">
        <v>4</v>
      </c>
      <c r="D301">
        <v>0</v>
      </c>
      <c r="E301">
        <v>1.5</v>
      </c>
      <c r="F301">
        <v>1</v>
      </c>
      <c r="G301">
        <v>6</v>
      </c>
      <c r="H301">
        <v>6</v>
      </c>
      <c r="I301" s="29">
        <v>42875</v>
      </c>
    </row>
    <row r="302" spans="1:9">
      <c r="A302" t="s">
        <v>152</v>
      </c>
      <c r="B302">
        <v>3</v>
      </c>
      <c r="C302">
        <v>3</v>
      </c>
      <c r="D302">
        <v>1</v>
      </c>
      <c r="E302">
        <v>1.5</v>
      </c>
      <c r="F302">
        <v>1</v>
      </c>
      <c r="G302">
        <v>6</v>
      </c>
      <c r="H302">
        <v>6</v>
      </c>
      <c r="I302" s="29">
        <v>42876</v>
      </c>
    </row>
    <row r="303" spans="1:9">
      <c r="A303" t="s">
        <v>40</v>
      </c>
      <c r="B303">
        <v>3</v>
      </c>
      <c r="C303">
        <v>4</v>
      </c>
      <c r="D303">
        <v>0</v>
      </c>
      <c r="E303">
        <v>1.5</v>
      </c>
      <c r="F303">
        <v>1</v>
      </c>
      <c r="G303">
        <v>6</v>
      </c>
      <c r="H303">
        <v>6</v>
      </c>
      <c r="I303" s="29">
        <v>42877</v>
      </c>
    </row>
    <row r="304" spans="1:9">
      <c r="A304" t="s">
        <v>63</v>
      </c>
      <c r="B304">
        <v>3</v>
      </c>
      <c r="C304">
        <v>3.5</v>
      </c>
      <c r="D304">
        <v>0</v>
      </c>
      <c r="E304">
        <v>1.5</v>
      </c>
      <c r="F304">
        <v>1</v>
      </c>
      <c r="G304">
        <v>6</v>
      </c>
      <c r="H304">
        <v>6</v>
      </c>
      <c r="I304" s="29">
        <v>42878</v>
      </c>
    </row>
    <row r="305" spans="1:9">
      <c r="A305" t="s">
        <v>58</v>
      </c>
      <c r="B305">
        <v>3</v>
      </c>
      <c r="C305">
        <v>3</v>
      </c>
      <c r="D305">
        <v>1</v>
      </c>
      <c r="E305">
        <v>1.5</v>
      </c>
      <c r="F305">
        <v>1</v>
      </c>
      <c r="G305">
        <v>6</v>
      </c>
      <c r="H305">
        <v>6</v>
      </c>
      <c r="I305" s="29">
        <v>42879</v>
      </c>
    </row>
    <row r="306" spans="1:9">
      <c r="A306" t="s">
        <v>144</v>
      </c>
      <c r="B306">
        <v>3</v>
      </c>
      <c r="C306">
        <v>3.5</v>
      </c>
      <c r="D306">
        <v>1</v>
      </c>
      <c r="E306">
        <v>1.5</v>
      </c>
      <c r="F306">
        <v>0</v>
      </c>
      <c r="G306">
        <v>6</v>
      </c>
      <c r="H306">
        <v>6</v>
      </c>
      <c r="I306" s="29">
        <v>42880</v>
      </c>
    </row>
    <row r="307" spans="1:9">
      <c r="A307" t="s">
        <v>19</v>
      </c>
      <c r="B307">
        <v>3</v>
      </c>
      <c r="C307">
        <v>3.5</v>
      </c>
      <c r="D307">
        <v>1</v>
      </c>
      <c r="E307">
        <v>1.5</v>
      </c>
      <c r="F307">
        <v>0</v>
      </c>
      <c r="G307">
        <v>6</v>
      </c>
      <c r="H307">
        <v>6</v>
      </c>
      <c r="I307" s="29">
        <v>42881</v>
      </c>
    </row>
    <row r="308" spans="1:9">
      <c r="A308" t="s">
        <v>110</v>
      </c>
      <c r="B308">
        <v>3</v>
      </c>
      <c r="C308">
        <v>3.5</v>
      </c>
      <c r="D308">
        <v>1</v>
      </c>
      <c r="E308">
        <v>1.5</v>
      </c>
      <c r="F308">
        <v>0</v>
      </c>
      <c r="G308">
        <v>6</v>
      </c>
      <c r="H308">
        <v>6</v>
      </c>
      <c r="I308" s="29">
        <v>42882</v>
      </c>
    </row>
    <row r="309" spans="1:9">
      <c r="A309" t="s">
        <v>67</v>
      </c>
      <c r="B309">
        <v>3</v>
      </c>
      <c r="C309">
        <v>2.5</v>
      </c>
      <c r="D309">
        <v>0</v>
      </c>
      <c r="E309">
        <v>1.5</v>
      </c>
      <c r="F309">
        <v>1</v>
      </c>
      <c r="G309">
        <v>5</v>
      </c>
      <c r="H309">
        <v>5</v>
      </c>
      <c r="I309" s="29">
        <v>42883</v>
      </c>
    </row>
    <row r="310" spans="1:9">
      <c r="A310" t="s">
        <v>107</v>
      </c>
      <c r="B310">
        <v>3</v>
      </c>
      <c r="C310">
        <v>2.5</v>
      </c>
      <c r="D310">
        <v>0</v>
      </c>
      <c r="E310">
        <v>1.5</v>
      </c>
      <c r="F310">
        <v>1</v>
      </c>
      <c r="G310">
        <v>5</v>
      </c>
      <c r="H310">
        <v>5</v>
      </c>
      <c r="I310" s="29">
        <v>42884</v>
      </c>
    </row>
    <row r="311" spans="1:9">
      <c r="A311" t="s">
        <v>61</v>
      </c>
      <c r="B311">
        <v>3</v>
      </c>
      <c r="C311">
        <v>3</v>
      </c>
      <c r="D311">
        <v>0</v>
      </c>
      <c r="E311">
        <v>1.5</v>
      </c>
      <c r="F311">
        <v>1</v>
      </c>
      <c r="G311">
        <v>5</v>
      </c>
      <c r="H311">
        <v>5</v>
      </c>
      <c r="I311" s="29">
        <v>42885</v>
      </c>
    </row>
    <row r="312" spans="1:9">
      <c r="A312" t="s">
        <v>187</v>
      </c>
      <c r="B312">
        <v>3</v>
      </c>
      <c r="C312">
        <v>3</v>
      </c>
      <c r="D312">
        <v>0</v>
      </c>
      <c r="E312">
        <v>1.5</v>
      </c>
      <c r="F312">
        <v>1</v>
      </c>
      <c r="G312">
        <v>5</v>
      </c>
      <c r="H312">
        <v>5</v>
      </c>
      <c r="I312" s="29">
        <v>42886</v>
      </c>
    </row>
    <row r="313" spans="1:9">
      <c r="A313" t="s">
        <v>84</v>
      </c>
      <c r="B313">
        <v>3</v>
      </c>
      <c r="C313">
        <v>3</v>
      </c>
      <c r="D313">
        <v>0</v>
      </c>
      <c r="E313">
        <v>1.5</v>
      </c>
      <c r="F313">
        <v>1</v>
      </c>
      <c r="G313">
        <v>5</v>
      </c>
      <c r="H313">
        <v>5</v>
      </c>
      <c r="I313" s="29">
        <v>42887</v>
      </c>
    </row>
    <row r="314" spans="1:9">
      <c r="A314" t="s">
        <v>64</v>
      </c>
      <c r="B314">
        <v>3</v>
      </c>
      <c r="C314">
        <v>3.5</v>
      </c>
      <c r="D314">
        <v>1</v>
      </c>
      <c r="E314">
        <v>0</v>
      </c>
      <c r="F314">
        <v>1</v>
      </c>
      <c r="G314">
        <v>5</v>
      </c>
      <c r="H314">
        <v>5</v>
      </c>
      <c r="I314" s="29">
        <v>42888</v>
      </c>
    </row>
    <row r="315" spans="1:9">
      <c r="A315" t="s">
        <v>179</v>
      </c>
      <c r="B315">
        <v>3</v>
      </c>
      <c r="C315">
        <v>3</v>
      </c>
      <c r="D315">
        <v>0</v>
      </c>
      <c r="E315">
        <v>1.5</v>
      </c>
      <c r="F315">
        <v>1</v>
      </c>
      <c r="G315">
        <v>5</v>
      </c>
      <c r="H315">
        <v>5</v>
      </c>
      <c r="I315" s="29">
        <v>42889</v>
      </c>
    </row>
    <row r="316" spans="1:9">
      <c r="A316" t="s">
        <v>93</v>
      </c>
      <c r="B316">
        <v>3</v>
      </c>
      <c r="C316">
        <v>2</v>
      </c>
      <c r="D316">
        <v>1</v>
      </c>
      <c r="E316">
        <v>1</v>
      </c>
      <c r="F316">
        <v>1</v>
      </c>
      <c r="G316">
        <v>5</v>
      </c>
      <c r="H316">
        <v>5</v>
      </c>
      <c r="I316" s="29">
        <v>42890</v>
      </c>
    </row>
    <row r="317" spans="1:9">
      <c r="A317" t="s">
        <v>163</v>
      </c>
      <c r="B317">
        <v>3</v>
      </c>
      <c r="C317">
        <v>2</v>
      </c>
      <c r="D317">
        <v>1</v>
      </c>
      <c r="E317">
        <v>2</v>
      </c>
      <c r="F317">
        <v>0</v>
      </c>
      <c r="G317">
        <v>5</v>
      </c>
      <c r="H317">
        <v>5</v>
      </c>
      <c r="I317" s="29">
        <v>42891</v>
      </c>
    </row>
    <row r="318" spans="1:9">
      <c r="A318" t="s">
        <v>131</v>
      </c>
      <c r="B318">
        <v>3</v>
      </c>
      <c r="C318">
        <v>4</v>
      </c>
      <c r="D318">
        <v>0</v>
      </c>
      <c r="E318">
        <v>1.5</v>
      </c>
      <c r="F318">
        <v>0</v>
      </c>
      <c r="G318">
        <v>5</v>
      </c>
      <c r="H318">
        <v>5</v>
      </c>
      <c r="I318" s="29">
        <v>42892</v>
      </c>
    </row>
    <row r="319" spans="1:9">
      <c r="A319" t="s">
        <v>39</v>
      </c>
      <c r="B319">
        <v>3</v>
      </c>
      <c r="C319">
        <v>3</v>
      </c>
      <c r="D319">
        <v>0</v>
      </c>
      <c r="E319">
        <v>1.5</v>
      </c>
      <c r="F319">
        <v>1</v>
      </c>
      <c r="G319">
        <v>5</v>
      </c>
      <c r="H319">
        <v>5</v>
      </c>
      <c r="I319" s="29">
        <v>42893</v>
      </c>
    </row>
    <row r="320" spans="1:9">
      <c r="A320" t="s">
        <v>140</v>
      </c>
      <c r="B320">
        <v>3</v>
      </c>
      <c r="C320">
        <v>3</v>
      </c>
      <c r="D320">
        <v>1</v>
      </c>
      <c r="E320">
        <v>1.5</v>
      </c>
      <c r="F320">
        <v>0</v>
      </c>
      <c r="G320">
        <v>5</v>
      </c>
      <c r="H320">
        <v>5</v>
      </c>
      <c r="I320" s="29">
        <v>42894</v>
      </c>
    </row>
    <row r="321" spans="1:9">
      <c r="A321" t="s">
        <v>116</v>
      </c>
      <c r="B321">
        <v>3</v>
      </c>
      <c r="C321">
        <v>3</v>
      </c>
      <c r="D321">
        <v>1</v>
      </c>
      <c r="E321">
        <v>1.5</v>
      </c>
      <c r="F321">
        <v>0</v>
      </c>
      <c r="G321">
        <v>5</v>
      </c>
      <c r="H321">
        <v>5</v>
      </c>
      <c r="I321" s="29">
        <v>42895</v>
      </c>
    </row>
    <row r="322" spans="1:9">
      <c r="A322" t="s">
        <v>109</v>
      </c>
      <c r="B322">
        <v>3</v>
      </c>
      <c r="C322">
        <v>3</v>
      </c>
      <c r="D322">
        <v>1</v>
      </c>
      <c r="E322">
        <v>1.5</v>
      </c>
      <c r="F322">
        <v>0</v>
      </c>
      <c r="G322">
        <v>5</v>
      </c>
      <c r="H322">
        <v>5</v>
      </c>
      <c r="I322" s="29">
        <v>42896</v>
      </c>
    </row>
    <row r="323" spans="1:9">
      <c r="A323" t="s">
        <v>195</v>
      </c>
      <c r="B323">
        <v>3</v>
      </c>
      <c r="C323">
        <v>1.5</v>
      </c>
      <c r="D323">
        <v>1</v>
      </c>
      <c r="E323">
        <v>1</v>
      </c>
      <c r="F323">
        <v>1</v>
      </c>
      <c r="G323">
        <v>4</v>
      </c>
      <c r="H323">
        <v>4</v>
      </c>
      <c r="I323" s="29">
        <v>42897</v>
      </c>
    </row>
    <row r="324" spans="1:9">
      <c r="A324" t="s">
        <v>189</v>
      </c>
      <c r="B324">
        <v>3</v>
      </c>
      <c r="C324">
        <v>2</v>
      </c>
      <c r="D324">
        <v>0</v>
      </c>
      <c r="E324">
        <v>1</v>
      </c>
      <c r="F324">
        <v>1</v>
      </c>
      <c r="G324">
        <v>4</v>
      </c>
      <c r="H324">
        <v>4</v>
      </c>
      <c r="I324" s="29">
        <v>42898</v>
      </c>
    </row>
    <row r="325" spans="1:9">
      <c r="A325" t="s">
        <v>192</v>
      </c>
      <c r="B325">
        <v>3</v>
      </c>
      <c r="C325">
        <v>2</v>
      </c>
      <c r="D325">
        <v>1</v>
      </c>
      <c r="E325">
        <v>0.5</v>
      </c>
      <c r="F325">
        <v>1</v>
      </c>
      <c r="G325">
        <v>4</v>
      </c>
      <c r="H325">
        <v>4</v>
      </c>
      <c r="I325" s="29">
        <v>42899</v>
      </c>
    </row>
    <row r="326" spans="1:9">
      <c r="A326" t="s">
        <v>120</v>
      </c>
      <c r="B326">
        <v>3</v>
      </c>
      <c r="C326">
        <v>2.5</v>
      </c>
      <c r="D326">
        <v>0</v>
      </c>
      <c r="E326">
        <v>1.5</v>
      </c>
      <c r="F326">
        <v>0</v>
      </c>
      <c r="G326">
        <v>4</v>
      </c>
      <c r="H326">
        <v>4</v>
      </c>
      <c r="I326" s="29">
        <v>42900</v>
      </c>
    </row>
    <row r="327" spans="1:9">
      <c r="A327" t="s">
        <v>114</v>
      </c>
      <c r="B327">
        <v>3</v>
      </c>
      <c r="C327">
        <v>3</v>
      </c>
      <c r="D327">
        <v>1</v>
      </c>
      <c r="E327">
        <v>0</v>
      </c>
      <c r="F327">
        <v>0</v>
      </c>
      <c r="G327">
        <v>4</v>
      </c>
      <c r="H327">
        <v>4</v>
      </c>
      <c r="I327" s="29">
        <v>42901</v>
      </c>
    </row>
    <row r="328" spans="1:9">
      <c r="A328" t="s">
        <v>52</v>
      </c>
      <c r="B328">
        <v>3</v>
      </c>
      <c r="C328">
        <v>2.5</v>
      </c>
      <c r="D328">
        <v>0</v>
      </c>
      <c r="E328">
        <v>1.5</v>
      </c>
      <c r="F328">
        <v>0</v>
      </c>
      <c r="G328">
        <v>4</v>
      </c>
      <c r="H328">
        <v>4</v>
      </c>
      <c r="I328" s="29">
        <v>42902</v>
      </c>
    </row>
    <row r="329" spans="1:9">
      <c r="A329" t="s">
        <v>160</v>
      </c>
      <c r="B329">
        <v>3</v>
      </c>
      <c r="C329">
        <v>3</v>
      </c>
      <c r="D329">
        <v>0</v>
      </c>
      <c r="E329">
        <v>1.5</v>
      </c>
      <c r="F329">
        <v>0</v>
      </c>
      <c r="G329">
        <v>4</v>
      </c>
      <c r="H329">
        <v>4</v>
      </c>
      <c r="I329" s="29">
        <v>42903</v>
      </c>
    </row>
    <row r="330" spans="1:9">
      <c r="A330" t="s">
        <v>50</v>
      </c>
      <c r="B330">
        <v>3</v>
      </c>
      <c r="C330">
        <v>4</v>
      </c>
      <c r="D330">
        <v>0</v>
      </c>
      <c r="E330">
        <v>0</v>
      </c>
      <c r="F330">
        <v>0</v>
      </c>
      <c r="G330">
        <v>4</v>
      </c>
      <c r="H330">
        <v>4</v>
      </c>
      <c r="I330" s="29">
        <v>42904</v>
      </c>
    </row>
    <row r="331" spans="1:9">
      <c r="A331" t="s">
        <v>105</v>
      </c>
      <c r="B331">
        <v>3</v>
      </c>
      <c r="C331">
        <v>3</v>
      </c>
      <c r="D331">
        <v>0</v>
      </c>
      <c r="E331">
        <v>1.5</v>
      </c>
      <c r="F331">
        <v>0</v>
      </c>
      <c r="G331">
        <v>4</v>
      </c>
      <c r="H331">
        <v>4</v>
      </c>
      <c r="I331" s="29">
        <v>42905</v>
      </c>
    </row>
    <row r="332" spans="1:9">
      <c r="A332" t="s">
        <v>257</v>
      </c>
      <c r="B332">
        <v>3</v>
      </c>
      <c r="C332">
        <v>1.5</v>
      </c>
      <c r="D332">
        <v>1</v>
      </c>
      <c r="E332">
        <v>0</v>
      </c>
      <c r="F332">
        <v>1</v>
      </c>
      <c r="G332">
        <v>3</v>
      </c>
      <c r="H332">
        <v>3</v>
      </c>
      <c r="I332" s="29">
        <v>42906</v>
      </c>
    </row>
    <row r="333" spans="1:9">
      <c r="A333" t="s">
        <v>223</v>
      </c>
      <c r="B333">
        <v>3</v>
      </c>
      <c r="C333">
        <v>1.5</v>
      </c>
      <c r="D333">
        <v>1</v>
      </c>
      <c r="E333">
        <v>0</v>
      </c>
      <c r="F333">
        <v>1</v>
      </c>
      <c r="G333">
        <v>3</v>
      </c>
      <c r="H333">
        <v>3</v>
      </c>
      <c r="I333" s="29">
        <v>42907</v>
      </c>
    </row>
    <row r="334" spans="1:9">
      <c r="A334" t="s">
        <v>59</v>
      </c>
      <c r="B334">
        <v>3</v>
      </c>
      <c r="C334">
        <v>2</v>
      </c>
      <c r="D334">
        <v>0</v>
      </c>
      <c r="E334">
        <v>1.5</v>
      </c>
      <c r="F334">
        <v>0</v>
      </c>
      <c r="G334">
        <v>3</v>
      </c>
      <c r="H334">
        <v>3</v>
      </c>
      <c r="I334" s="29">
        <v>42908</v>
      </c>
    </row>
    <row r="335" spans="1:9">
      <c r="A335" t="s">
        <v>151</v>
      </c>
      <c r="B335">
        <v>3</v>
      </c>
      <c r="C335">
        <v>3.5</v>
      </c>
      <c r="D335">
        <v>0</v>
      </c>
      <c r="E335">
        <v>0</v>
      </c>
      <c r="F335">
        <v>0</v>
      </c>
      <c r="G335">
        <v>3</v>
      </c>
      <c r="H335">
        <v>3</v>
      </c>
      <c r="I335" s="29">
        <v>42909</v>
      </c>
    </row>
    <row r="336" spans="1:9">
      <c r="A336" t="s">
        <v>76</v>
      </c>
      <c r="B336">
        <v>3</v>
      </c>
      <c r="C336">
        <v>3</v>
      </c>
      <c r="D336">
        <v>0</v>
      </c>
      <c r="E336">
        <v>0</v>
      </c>
      <c r="F336">
        <v>0</v>
      </c>
      <c r="G336">
        <v>3</v>
      </c>
      <c r="H336">
        <v>3</v>
      </c>
      <c r="I336" s="29">
        <v>42910</v>
      </c>
    </row>
    <row r="337" spans="1:9">
      <c r="A337" t="s">
        <v>157</v>
      </c>
      <c r="B337">
        <v>3</v>
      </c>
      <c r="C337">
        <v>2</v>
      </c>
      <c r="D337">
        <v>0</v>
      </c>
      <c r="E337">
        <v>1.5</v>
      </c>
      <c r="F337">
        <v>0</v>
      </c>
      <c r="G337">
        <v>3</v>
      </c>
      <c r="H337">
        <v>3</v>
      </c>
      <c r="I337" s="29">
        <v>42911</v>
      </c>
    </row>
    <row r="338" spans="1:9">
      <c r="A338" t="s">
        <v>155</v>
      </c>
      <c r="B338">
        <v>3</v>
      </c>
      <c r="C338">
        <v>1.5</v>
      </c>
      <c r="D338">
        <v>0</v>
      </c>
      <c r="E338">
        <v>1.5</v>
      </c>
      <c r="F338">
        <v>0</v>
      </c>
      <c r="G338">
        <v>3</v>
      </c>
      <c r="H338">
        <v>3</v>
      </c>
      <c r="I338" s="29">
        <v>42912</v>
      </c>
    </row>
    <row r="339" spans="1:9">
      <c r="A339" t="s">
        <v>222</v>
      </c>
      <c r="B339">
        <v>3</v>
      </c>
      <c r="C339">
        <v>1</v>
      </c>
      <c r="D339">
        <v>0</v>
      </c>
      <c r="E339">
        <v>0</v>
      </c>
      <c r="F339">
        <v>1</v>
      </c>
      <c r="G339">
        <v>2</v>
      </c>
      <c r="H339">
        <v>2</v>
      </c>
      <c r="I339" s="29">
        <v>42913</v>
      </c>
    </row>
    <row r="340" spans="1:9">
      <c r="A340" t="s">
        <v>181</v>
      </c>
      <c r="B340">
        <v>3</v>
      </c>
      <c r="C340">
        <v>1</v>
      </c>
      <c r="D340">
        <v>0</v>
      </c>
      <c r="E340">
        <v>0</v>
      </c>
      <c r="F340">
        <v>1</v>
      </c>
      <c r="G340">
        <v>2</v>
      </c>
      <c r="H340">
        <v>2</v>
      </c>
      <c r="I340" s="29">
        <v>42914</v>
      </c>
    </row>
    <row r="341" spans="1:9">
      <c r="A341" t="s">
        <v>188</v>
      </c>
      <c r="B341">
        <v>3</v>
      </c>
      <c r="C341">
        <v>2.5</v>
      </c>
      <c r="D341">
        <v>0</v>
      </c>
      <c r="E341">
        <v>0</v>
      </c>
      <c r="F341">
        <v>0</v>
      </c>
      <c r="G341">
        <v>2</v>
      </c>
      <c r="H341">
        <v>2</v>
      </c>
      <c r="I341" s="29">
        <v>42915</v>
      </c>
    </row>
    <row r="342" spans="1:9">
      <c r="A342" t="s">
        <v>220</v>
      </c>
      <c r="B342">
        <v>3</v>
      </c>
      <c r="C342">
        <v>0.5</v>
      </c>
      <c r="D342">
        <v>0</v>
      </c>
      <c r="E342">
        <v>1.5</v>
      </c>
      <c r="F342">
        <v>0</v>
      </c>
      <c r="G342">
        <v>2</v>
      </c>
      <c r="H342">
        <v>2</v>
      </c>
      <c r="I342" s="29">
        <v>42916</v>
      </c>
    </row>
    <row r="343" spans="1:9">
      <c r="A343" t="s">
        <v>42</v>
      </c>
      <c r="B343">
        <v>3</v>
      </c>
      <c r="C343">
        <v>2</v>
      </c>
      <c r="D343">
        <v>0</v>
      </c>
      <c r="E343">
        <v>0.5</v>
      </c>
      <c r="F343">
        <v>0</v>
      </c>
      <c r="G343">
        <v>2</v>
      </c>
      <c r="H343">
        <v>2</v>
      </c>
      <c r="I343" s="29">
        <v>42917</v>
      </c>
    </row>
    <row r="344" spans="1:9">
      <c r="A344" t="s">
        <v>218</v>
      </c>
      <c r="B344">
        <v>3</v>
      </c>
      <c r="C344">
        <v>0.5</v>
      </c>
      <c r="D344">
        <v>0</v>
      </c>
      <c r="E344">
        <v>1.5</v>
      </c>
      <c r="F344">
        <v>0</v>
      </c>
      <c r="G344">
        <v>2</v>
      </c>
      <c r="H344">
        <v>2</v>
      </c>
      <c r="I344" s="29">
        <v>42918</v>
      </c>
    </row>
    <row r="345" spans="1:9">
      <c r="A345" t="s">
        <v>49</v>
      </c>
      <c r="B345">
        <v>3</v>
      </c>
      <c r="C345">
        <v>2.5</v>
      </c>
      <c r="D345">
        <v>0</v>
      </c>
      <c r="E345">
        <v>0</v>
      </c>
      <c r="F345">
        <v>0</v>
      </c>
      <c r="G345">
        <v>2</v>
      </c>
      <c r="H345">
        <v>2</v>
      </c>
      <c r="I345" s="29">
        <v>42919</v>
      </c>
    </row>
    <row r="346" spans="1:9">
      <c r="A346" t="s">
        <v>159</v>
      </c>
      <c r="B346">
        <v>3</v>
      </c>
      <c r="C346">
        <v>2.5</v>
      </c>
      <c r="D346">
        <v>0</v>
      </c>
      <c r="E346">
        <v>0</v>
      </c>
      <c r="F346">
        <v>0</v>
      </c>
      <c r="G346">
        <v>2</v>
      </c>
      <c r="H346">
        <v>2</v>
      </c>
      <c r="I346" s="29">
        <v>42920</v>
      </c>
    </row>
    <row r="347" spans="1:9">
      <c r="A347" t="s">
        <v>244</v>
      </c>
      <c r="B347">
        <v>3</v>
      </c>
      <c r="C347">
        <v>0</v>
      </c>
      <c r="D347">
        <v>1</v>
      </c>
      <c r="E347">
        <v>1.5</v>
      </c>
      <c r="F347">
        <v>0</v>
      </c>
      <c r="G347">
        <v>2</v>
      </c>
      <c r="H347">
        <v>2</v>
      </c>
      <c r="I347" s="29">
        <v>42921</v>
      </c>
    </row>
    <row r="348" spans="1:9">
      <c r="A348" t="s">
        <v>245</v>
      </c>
      <c r="B348">
        <v>3</v>
      </c>
      <c r="C348">
        <v>0</v>
      </c>
      <c r="D348">
        <v>1</v>
      </c>
      <c r="E348">
        <v>1.5</v>
      </c>
      <c r="F348">
        <v>0</v>
      </c>
      <c r="G348">
        <v>2</v>
      </c>
      <c r="H348">
        <v>2</v>
      </c>
      <c r="I348" s="29">
        <v>42922</v>
      </c>
    </row>
    <row r="349" spans="1:9">
      <c r="A349" t="s">
        <v>43</v>
      </c>
      <c r="B349">
        <v>3</v>
      </c>
      <c r="C349">
        <v>2.5</v>
      </c>
      <c r="D349">
        <v>0</v>
      </c>
      <c r="E349">
        <v>0</v>
      </c>
      <c r="F349">
        <v>0</v>
      </c>
      <c r="G349">
        <v>2</v>
      </c>
      <c r="H349">
        <v>2</v>
      </c>
      <c r="I349" s="29">
        <v>42923</v>
      </c>
    </row>
    <row r="350" spans="1:9">
      <c r="A350" t="s">
        <v>271</v>
      </c>
      <c r="B350">
        <v>3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1</v>
      </c>
      <c r="I350" s="29">
        <v>42924</v>
      </c>
    </row>
    <row r="351" spans="1:9">
      <c r="A351" t="s">
        <v>267</v>
      </c>
      <c r="B351">
        <v>3</v>
      </c>
      <c r="C351">
        <v>0</v>
      </c>
      <c r="D351">
        <v>1</v>
      </c>
      <c r="E351">
        <v>0</v>
      </c>
      <c r="F351">
        <v>0</v>
      </c>
      <c r="G351">
        <v>1</v>
      </c>
      <c r="H351">
        <v>1</v>
      </c>
      <c r="I351" s="29">
        <v>42925</v>
      </c>
    </row>
    <row r="352" spans="1:9">
      <c r="A352" t="s">
        <v>264</v>
      </c>
      <c r="B352">
        <v>3</v>
      </c>
      <c r="C352">
        <v>0.5</v>
      </c>
      <c r="D352">
        <v>1</v>
      </c>
      <c r="E352">
        <v>0</v>
      </c>
      <c r="F352">
        <v>0</v>
      </c>
      <c r="G352">
        <v>1</v>
      </c>
      <c r="H352">
        <v>1</v>
      </c>
      <c r="I352" s="29">
        <v>42926</v>
      </c>
    </row>
    <row r="353" spans="1:9">
      <c r="A353" t="s">
        <v>266</v>
      </c>
      <c r="B353">
        <v>3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1</v>
      </c>
      <c r="I353" s="29">
        <v>42927</v>
      </c>
    </row>
    <row r="354" spans="1:9">
      <c r="A354" t="s">
        <v>191</v>
      </c>
      <c r="B354">
        <v>3</v>
      </c>
      <c r="C354">
        <v>1</v>
      </c>
      <c r="D354">
        <v>0</v>
      </c>
      <c r="E354">
        <v>0</v>
      </c>
      <c r="F354">
        <v>0</v>
      </c>
      <c r="G354">
        <v>1</v>
      </c>
      <c r="H354">
        <v>1</v>
      </c>
      <c r="I354" s="29">
        <v>42928</v>
      </c>
    </row>
    <row r="355" spans="1:9">
      <c r="A355" t="s">
        <v>243</v>
      </c>
      <c r="B355">
        <v>3</v>
      </c>
      <c r="C355">
        <v>0</v>
      </c>
      <c r="D355">
        <v>0</v>
      </c>
      <c r="E355">
        <v>1.5</v>
      </c>
      <c r="F355">
        <v>0</v>
      </c>
      <c r="G355">
        <v>1</v>
      </c>
      <c r="H355">
        <v>1</v>
      </c>
      <c r="I355" s="29">
        <v>42929</v>
      </c>
    </row>
    <row r="356" spans="1:9">
      <c r="A356" t="s">
        <v>106</v>
      </c>
      <c r="B356">
        <v>3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1</v>
      </c>
      <c r="I356" s="29">
        <v>42930</v>
      </c>
    </row>
    <row r="357" spans="1:9">
      <c r="A357" t="s">
        <v>476</v>
      </c>
      <c r="B357">
        <v>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 s="29">
        <v>42931</v>
      </c>
    </row>
    <row r="358" spans="1:9">
      <c r="A358" t="s">
        <v>477</v>
      </c>
      <c r="B358">
        <v>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 s="29">
        <v>42932</v>
      </c>
    </row>
    <row r="359" spans="1:9">
      <c r="A359" t="s">
        <v>478</v>
      </c>
      <c r="B359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 s="29">
        <v>42933</v>
      </c>
    </row>
    <row r="360" spans="1:9">
      <c r="A360" t="s">
        <v>479</v>
      </c>
      <c r="B360">
        <v>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 s="29">
        <v>42934</v>
      </c>
    </row>
    <row r="361" spans="1:9">
      <c r="A361" t="s">
        <v>480</v>
      </c>
      <c r="B361">
        <v>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 s="29">
        <v>42935</v>
      </c>
    </row>
    <row r="362" spans="1:9">
      <c r="A362" t="s">
        <v>481</v>
      </c>
      <c r="B362">
        <v>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s="29">
        <v>42936</v>
      </c>
    </row>
    <row r="363" spans="1:9">
      <c r="A363" t="s">
        <v>482</v>
      </c>
      <c r="B363">
        <v>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 s="29">
        <v>42937</v>
      </c>
    </row>
    <row r="364" spans="1:9">
      <c r="A364" t="s">
        <v>483</v>
      </c>
      <c r="B364">
        <v>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 s="29">
        <v>42938</v>
      </c>
    </row>
    <row r="365" spans="1:9">
      <c r="A365" t="s">
        <v>484</v>
      </c>
      <c r="B365">
        <v>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 s="29">
        <v>42939</v>
      </c>
    </row>
    <row r="366" spans="1:9">
      <c r="A366" t="s">
        <v>485</v>
      </c>
      <c r="B366">
        <v>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 s="29">
        <v>42940</v>
      </c>
    </row>
    <row r="367" spans="1:9">
      <c r="A367" t="s">
        <v>486</v>
      </c>
      <c r="B367">
        <v>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 s="29">
        <v>42941</v>
      </c>
    </row>
    <row r="368" spans="1:9">
      <c r="A368" t="s">
        <v>487</v>
      </c>
      <c r="B368">
        <v>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s="29">
        <v>42942</v>
      </c>
    </row>
    <row r="369" spans="1:9">
      <c r="A369" t="s">
        <v>488</v>
      </c>
      <c r="B369">
        <v>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 s="29">
        <v>42943</v>
      </c>
    </row>
    <row r="370" spans="1:9">
      <c r="A370" t="s">
        <v>489</v>
      </c>
      <c r="B370">
        <v>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 s="29">
        <v>42944</v>
      </c>
    </row>
    <row r="371" spans="1:9">
      <c r="A371" t="s">
        <v>490</v>
      </c>
      <c r="B371">
        <v>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 s="29">
        <v>42945</v>
      </c>
    </row>
    <row r="372" spans="1:9">
      <c r="A372" t="s">
        <v>491</v>
      </c>
      <c r="B372">
        <v>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 s="29">
        <v>42946</v>
      </c>
    </row>
    <row r="373" spans="1:9">
      <c r="A373" t="s">
        <v>492</v>
      </c>
      <c r="B373">
        <v>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s="29">
        <v>42947</v>
      </c>
    </row>
    <row r="374" spans="1:9">
      <c r="A374" t="s">
        <v>493</v>
      </c>
      <c r="B374">
        <v>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s="29">
        <v>42948</v>
      </c>
    </row>
    <row r="375" spans="1:9">
      <c r="A375" t="s">
        <v>494</v>
      </c>
      <c r="B375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 s="29">
        <v>42949</v>
      </c>
    </row>
    <row r="376" spans="1:9">
      <c r="A376" t="s">
        <v>495</v>
      </c>
      <c r="B376">
        <v>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 s="29">
        <v>42950</v>
      </c>
    </row>
    <row r="377" spans="1:9">
      <c r="A377" t="s">
        <v>496</v>
      </c>
      <c r="B377">
        <v>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 s="29">
        <v>42951</v>
      </c>
    </row>
    <row r="378" spans="1:9">
      <c r="A378" t="s">
        <v>497</v>
      </c>
      <c r="B378">
        <v>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 s="29">
        <v>42952</v>
      </c>
    </row>
    <row r="379" spans="1:9">
      <c r="A379" t="s">
        <v>498</v>
      </c>
      <c r="B379">
        <v>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 s="29">
        <v>42953</v>
      </c>
    </row>
    <row r="380" spans="1:9">
      <c r="A380" t="s">
        <v>499</v>
      </c>
      <c r="B380">
        <v>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s="29">
        <v>42954</v>
      </c>
    </row>
    <row r="381" spans="1:9">
      <c r="A381" t="s">
        <v>500</v>
      </c>
      <c r="B381">
        <v>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 s="29">
        <v>42955</v>
      </c>
    </row>
    <row r="382" spans="1:9">
      <c r="A382" t="s">
        <v>501</v>
      </c>
      <c r="B382">
        <v>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 s="29">
        <v>42956</v>
      </c>
    </row>
    <row r="383" spans="1:9">
      <c r="A383" t="s">
        <v>502</v>
      </c>
      <c r="B383">
        <v>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 s="29">
        <v>42957</v>
      </c>
    </row>
    <row r="384" spans="1:9">
      <c r="A384" t="s">
        <v>503</v>
      </c>
      <c r="B384">
        <v>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 s="29">
        <v>42958</v>
      </c>
    </row>
    <row r="385" spans="1:9">
      <c r="A385" t="s">
        <v>204</v>
      </c>
      <c r="B385">
        <v>3</v>
      </c>
      <c r="C385">
        <v>0.5</v>
      </c>
      <c r="D385">
        <v>0</v>
      </c>
      <c r="E385">
        <v>0</v>
      </c>
      <c r="F385">
        <v>0</v>
      </c>
      <c r="G385">
        <v>0</v>
      </c>
      <c r="H385">
        <v>0</v>
      </c>
      <c r="I385" s="29">
        <v>42959</v>
      </c>
    </row>
    <row r="386" spans="1:9">
      <c r="A386" t="s">
        <v>504</v>
      </c>
      <c r="B386">
        <v>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 s="29">
        <v>42960</v>
      </c>
    </row>
    <row r="387" spans="1:9">
      <c r="A387" t="s">
        <v>505</v>
      </c>
      <c r="B387">
        <v>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 s="29">
        <v>42961</v>
      </c>
    </row>
    <row r="388" spans="1:9">
      <c r="A388" t="s">
        <v>506</v>
      </c>
      <c r="B388">
        <v>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 s="29">
        <v>42962</v>
      </c>
    </row>
    <row r="389" spans="1:9">
      <c r="A389" t="s">
        <v>202</v>
      </c>
      <c r="B389">
        <v>3</v>
      </c>
      <c r="C389">
        <v>0.5</v>
      </c>
      <c r="D389">
        <v>0</v>
      </c>
      <c r="E389">
        <v>0</v>
      </c>
      <c r="F389">
        <v>0</v>
      </c>
      <c r="G389">
        <v>0</v>
      </c>
      <c r="H389">
        <v>0</v>
      </c>
      <c r="I389" s="29">
        <v>42963</v>
      </c>
    </row>
    <row r="390" spans="1:9">
      <c r="A390" t="s">
        <v>507</v>
      </c>
      <c r="B390">
        <v>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 s="29">
        <v>42964</v>
      </c>
    </row>
    <row r="391" spans="1:9">
      <c r="A391" t="s">
        <v>508</v>
      </c>
      <c r="B391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 s="29">
        <v>42965</v>
      </c>
    </row>
    <row r="392" spans="1:9">
      <c r="A392" t="s">
        <v>509</v>
      </c>
      <c r="B392">
        <v>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s="29">
        <v>42966</v>
      </c>
    </row>
    <row r="393" spans="1:9">
      <c r="A393" t="s">
        <v>510</v>
      </c>
      <c r="B393">
        <v>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s="29">
        <v>42967</v>
      </c>
    </row>
    <row r="394" spans="1:9">
      <c r="A394" t="s">
        <v>511</v>
      </c>
      <c r="B394">
        <v>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 s="29">
        <v>42968</v>
      </c>
    </row>
    <row r="395" spans="1:9">
      <c r="A395" t="s">
        <v>512</v>
      </c>
      <c r="B395">
        <v>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 s="29">
        <v>42969</v>
      </c>
    </row>
    <row r="396" spans="1:9">
      <c r="A396" t="s">
        <v>513</v>
      </c>
      <c r="B396">
        <v>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 s="29">
        <v>42970</v>
      </c>
    </row>
    <row r="397" spans="1:9">
      <c r="A397" t="s">
        <v>514</v>
      </c>
      <c r="B397">
        <v>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 s="29">
        <v>42971</v>
      </c>
    </row>
    <row r="398" spans="1:9">
      <c r="A398" t="s">
        <v>515</v>
      </c>
      <c r="B398">
        <v>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 s="29">
        <v>42972</v>
      </c>
    </row>
    <row r="399" spans="1:9">
      <c r="A399" t="s">
        <v>516</v>
      </c>
      <c r="B399">
        <v>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s="29">
        <v>42973</v>
      </c>
    </row>
    <row r="400" spans="1:9">
      <c r="A400" t="s">
        <v>517</v>
      </c>
      <c r="B400">
        <v>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s="29">
        <v>42974</v>
      </c>
    </row>
    <row r="401" spans="1:9">
      <c r="A401" t="s">
        <v>518</v>
      </c>
      <c r="B401">
        <v>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s="29">
        <v>42975</v>
      </c>
    </row>
    <row r="402" spans="1:9">
      <c r="A402" t="s">
        <v>519</v>
      </c>
      <c r="B402">
        <v>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s="29">
        <v>42976</v>
      </c>
    </row>
    <row r="403" spans="1:9">
      <c r="A403" t="s">
        <v>520</v>
      </c>
      <c r="B403">
        <v>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s="29">
        <v>42977</v>
      </c>
    </row>
    <row r="404" spans="1:9">
      <c r="A404" t="s">
        <v>521</v>
      </c>
      <c r="B404">
        <v>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 s="29">
        <v>42978</v>
      </c>
    </row>
    <row r="405" spans="1:9">
      <c r="A405" t="s">
        <v>522</v>
      </c>
      <c r="B405">
        <v>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 s="29">
        <v>42979</v>
      </c>
    </row>
    <row r="406" spans="1:9">
      <c r="A406" t="s">
        <v>523</v>
      </c>
      <c r="B406">
        <v>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s="29">
        <v>42980</v>
      </c>
    </row>
    <row r="407" spans="1:9">
      <c r="A407" t="s">
        <v>524</v>
      </c>
      <c r="B407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s="29">
        <v>42981</v>
      </c>
    </row>
    <row r="408" spans="1:9">
      <c r="A408" t="s">
        <v>525</v>
      </c>
      <c r="B408">
        <v>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 s="29">
        <v>42982</v>
      </c>
    </row>
    <row r="409" spans="1:9">
      <c r="A409" t="s">
        <v>526</v>
      </c>
      <c r="B409">
        <v>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 s="29">
        <v>42983</v>
      </c>
    </row>
    <row r="410" spans="1:9">
      <c r="A410" t="s">
        <v>527</v>
      </c>
      <c r="B410">
        <v>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s="29">
        <v>42984</v>
      </c>
    </row>
    <row r="411" spans="1:9">
      <c r="A411" t="s">
        <v>528</v>
      </c>
      <c r="B411">
        <v>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s="29">
        <v>42985</v>
      </c>
    </row>
    <row r="412" spans="1:9">
      <c r="A412" t="s">
        <v>529</v>
      </c>
      <c r="B412">
        <v>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s="29">
        <v>42986</v>
      </c>
    </row>
    <row r="413" spans="1:9">
      <c r="A413" t="s">
        <v>530</v>
      </c>
      <c r="B413">
        <v>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 s="29">
        <v>42987</v>
      </c>
    </row>
    <row r="414" spans="1:9">
      <c r="A414" t="s">
        <v>531</v>
      </c>
      <c r="B414">
        <v>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s="29">
        <v>42988</v>
      </c>
    </row>
    <row r="415" spans="1:9">
      <c r="A415" t="s">
        <v>532</v>
      </c>
      <c r="B415">
        <v>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s="29">
        <v>42989</v>
      </c>
    </row>
    <row r="416" spans="1:9">
      <c r="A416" t="s">
        <v>533</v>
      </c>
      <c r="B416">
        <v>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 s="29">
        <v>42990</v>
      </c>
    </row>
    <row r="417" spans="1:9">
      <c r="A417" t="s">
        <v>534</v>
      </c>
      <c r="B417">
        <v>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 s="29">
        <v>42991</v>
      </c>
    </row>
    <row r="418" spans="1:9">
      <c r="A418" t="s">
        <v>535</v>
      </c>
      <c r="B418">
        <v>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s="29">
        <v>42992</v>
      </c>
    </row>
    <row r="419" spans="1:9">
      <c r="A419" t="s">
        <v>536</v>
      </c>
      <c r="B419">
        <v>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s="29">
        <v>42993</v>
      </c>
    </row>
    <row r="420" spans="1:9">
      <c r="A420" t="s">
        <v>537</v>
      </c>
      <c r="B420">
        <v>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 s="29">
        <v>42994</v>
      </c>
    </row>
    <row r="421" spans="1:9">
      <c r="A421" t="s">
        <v>538</v>
      </c>
      <c r="B421">
        <v>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s="29">
        <v>42995</v>
      </c>
    </row>
    <row r="422" spans="1:9">
      <c r="A422" t="s">
        <v>242</v>
      </c>
      <c r="B422">
        <v>3</v>
      </c>
      <c r="C422">
        <v>0</v>
      </c>
      <c r="D422">
        <v>0</v>
      </c>
      <c r="E422">
        <v>0.5</v>
      </c>
      <c r="F422">
        <v>0</v>
      </c>
      <c r="G422">
        <v>0</v>
      </c>
      <c r="H422">
        <v>0</v>
      </c>
      <c r="I422" s="29">
        <v>42996</v>
      </c>
    </row>
    <row r="423" spans="1:9">
      <c r="A423" t="s">
        <v>539</v>
      </c>
      <c r="B423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s="29">
        <v>42997</v>
      </c>
    </row>
    <row r="424" spans="1:9">
      <c r="A424" t="s">
        <v>540</v>
      </c>
      <c r="B424">
        <v>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 s="29">
        <v>42998</v>
      </c>
    </row>
    <row r="425" spans="1:9">
      <c r="A425" t="s">
        <v>541</v>
      </c>
      <c r="B425">
        <v>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 s="29">
        <v>42999</v>
      </c>
    </row>
    <row r="426" spans="1:9">
      <c r="A426" t="s">
        <v>542</v>
      </c>
      <c r="B426">
        <v>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 s="29">
        <v>43000</v>
      </c>
    </row>
    <row r="427" spans="1:9">
      <c r="A427" t="s">
        <v>543</v>
      </c>
      <c r="B427">
        <v>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 s="29">
        <v>43001</v>
      </c>
    </row>
    <row r="428" spans="1:9">
      <c r="A428" t="s">
        <v>544</v>
      </c>
      <c r="B428">
        <v>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 s="29">
        <v>43002</v>
      </c>
    </row>
    <row r="429" spans="1:9">
      <c r="A429" t="s">
        <v>545</v>
      </c>
      <c r="B429">
        <v>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 s="29">
        <v>43003</v>
      </c>
    </row>
    <row r="430" spans="1:9">
      <c r="A430" t="s">
        <v>546</v>
      </c>
      <c r="B430">
        <v>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 s="29">
        <v>43004</v>
      </c>
    </row>
    <row r="431" spans="1:9">
      <c r="A431" t="s">
        <v>547</v>
      </c>
      <c r="B431">
        <v>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 s="29">
        <v>43005</v>
      </c>
    </row>
    <row r="432" spans="1:9">
      <c r="A432" t="s">
        <v>548</v>
      </c>
      <c r="B432">
        <v>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s="29">
        <v>43006</v>
      </c>
    </row>
    <row r="433" spans="1:9">
      <c r="A433" t="s">
        <v>549</v>
      </c>
      <c r="B433">
        <v>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 s="29">
        <v>43007</v>
      </c>
    </row>
    <row r="434" spans="1:9">
      <c r="A434" t="s">
        <v>550</v>
      </c>
      <c r="B434">
        <v>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 s="29">
        <v>43008</v>
      </c>
    </row>
    <row r="435" spans="1:9">
      <c r="A435" t="s">
        <v>551</v>
      </c>
      <c r="B435">
        <v>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 s="29">
        <v>43009</v>
      </c>
    </row>
    <row r="436" spans="1:9">
      <c r="A436" t="s">
        <v>552</v>
      </c>
      <c r="B436">
        <v>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 s="29">
        <v>43010</v>
      </c>
    </row>
    <row r="437" spans="1:9">
      <c r="A437" t="s">
        <v>553</v>
      </c>
      <c r="B437">
        <v>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 s="29">
        <v>43011</v>
      </c>
    </row>
    <row r="438" spans="1:9">
      <c r="A438" t="s">
        <v>554</v>
      </c>
      <c r="B438">
        <v>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 s="29">
        <v>43012</v>
      </c>
    </row>
    <row r="439" spans="1:9">
      <c r="A439" t="s">
        <v>555</v>
      </c>
      <c r="B439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 s="29">
        <v>43013</v>
      </c>
    </row>
    <row r="440" spans="1:9">
      <c r="A440" t="s">
        <v>556</v>
      </c>
      <c r="B440">
        <v>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s="29">
        <v>43014</v>
      </c>
    </row>
    <row r="441" spans="1:9">
      <c r="A441" t="s">
        <v>557</v>
      </c>
      <c r="B441">
        <v>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 s="29">
        <v>43015</v>
      </c>
    </row>
    <row r="442" spans="1:9">
      <c r="A442" t="s">
        <v>558</v>
      </c>
      <c r="B442">
        <v>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 s="29">
        <v>43016</v>
      </c>
    </row>
    <row r="443" spans="1:9">
      <c r="A443" t="s">
        <v>559</v>
      </c>
      <c r="B443">
        <v>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s="29">
        <v>43017</v>
      </c>
    </row>
    <row r="444" spans="1:9">
      <c r="A444" t="s">
        <v>560</v>
      </c>
      <c r="B444">
        <v>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 s="29">
        <v>43018</v>
      </c>
    </row>
    <row r="445" spans="1:9">
      <c r="A445" t="s">
        <v>561</v>
      </c>
      <c r="B445">
        <v>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 s="29">
        <v>43019</v>
      </c>
    </row>
    <row r="446" spans="1:9">
      <c r="A446" t="s">
        <v>562</v>
      </c>
      <c r="B446">
        <v>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 s="29">
        <v>43020</v>
      </c>
    </row>
    <row r="447" spans="1:9">
      <c r="A447" t="s">
        <v>102</v>
      </c>
      <c r="B447">
        <v>4</v>
      </c>
      <c r="C447">
        <v>4</v>
      </c>
      <c r="D447">
        <v>1</v>
      </c>
      <c r="E447">
        <v>1.5</v>
      </c>
      <c r="F447">
        <v>1</v>
      </c>
      <c r="G447">
        <v>7</v>
      </c>
      <c r="H447">
        <v>6</v>
      </c>
      <c r="I447" s="29">
        <v>43021</v>
      </c>
    </row>
    <row r="448" spans="1:9">
      <c r="A448" t="s">
        <v>51</v>
      </c>
      <c r="B448">
        <v>4</v>
      </c>
      <c r="C448">
        <v>4</v>
      </c>
      <c r="D448">
        <v>1</v>
      </c>
      <c r="E448">
        <v>1.5</v>
      </c>
      <c r="F448">
        <v>1</v>
      </c>
      <c r="G448">
        <v>7</v>
      </c>
      <c r="H448">
        <v>6</v>
      </c>
      <c r="I448" s="29">
        <v>43022</v>
      </c>
    </row>
    <row r="449" spans="1:9">
      <c r="A449" t="s">
        <v>153</v>
      </c>
      <c r="B449">
        <v>4</v>
      </c>
      <c r="C449">
        <v>4</v>
      </c>
      <c r="D449">
        <v>1</v>
      </c>
      <c r="E449">
        <v>1.5</v>
      </c>
      <c r="F449">
        <v>1</v>
      </c>
      <c r="G449">
        <v>7</v>
      </c>
      <c r="H449">
        <v>6</v>
      </c>
      <c r="I449" s="29">
        <v>43023</v>
      </c>
    </row>
    <row r="450" spans="1:9">
      <c r="A450" t="s">
        <v>38</v>
      </c>
      <c r="B450">
        <v>4</v>
      </c>
      <c r="C450">
        <v>2</v>
      </c>
      <c r="D450">
        <v>1</v>
      </c>
      <c r="E450">
        <v>2.5</v>
      </c>
      <c r="F450">
        <v>1</v>
      </c>
      <c r="G450">
        <v>6</v>
      </c>
      <c r="H450">
        <v>6</v>
      </c>
      <c r="I450" s="29">
        <v>43024</v>
      </c>
    </row>
    <row r="451" spans="1:9">
      <c r="A451" t="s">
        <v>89</v>
      </c>
      <c r="B451">
        <v>4</v>
      </c>
      <c r="C451">
        <v>4</v>
      </c>
      <c r="D451">
        <v>0</v>
      </c>
      <c r="E451">
        <v>1.5</v>
      </c>
      <c r="F451">
        <v>1</v>
      </c>
      <c r="G451">
        <v>6</v>
      </c>
      <c r="H451">
        <v>6</v>
      </c>
      <c r="I451" s="29">
        <v>43025</v>
      </c>
    </row>
    <row r="452" spans="1:9">
      <c r="A452" t="s">
        <v>70</v>
      </c>
      <c r="B452">
        <v>4</v>
      </c>
      <c r="C452">
        <v>4</v>
      </c>
      <c r="D452">
        <v>0</v>
      </c>
      <c r="E452">
        <v>1.5</v>
      </c>
      <c r="F452">
        <v>1</v>
      </c>
      <c r="G452">
        <v>6</v>
      </c>
      <c r="H452">
        <v>6</v>
      </c>
      <c r="I452" s="29">
        <v>43026</v>
      </c>
    </row>
    <row r="453" spans="1:9">
      <c r="A453" t="s">
        <v>60</v>
      </c>
      <c r="B453">
        <v>4</v>
      </c>
      <c r="C453">
        <v>3</v>
      </c>
      <c r="D453">
        <v>1</v>
      </c>
      <c r="E453">
        <v>1.5</v>
      </c>
      <c r="F453">
        <v>1</v>
      </c>
      <c r="G453">
        <v>6</v>
      </c>
      <c r="H453">
        <v>6</v>
      </c>
      <c r="I453" s="29">
        <v>43027</v>
      </c>
    </row>
    <row r="454" spans="1:9">
      <c r="A454" t="s">
        <v>21</v>
      </c>
      <c r="B454">
        <v>4</v>
      </c>
      <c r="C454">
        <v>4</v>
      </c>
      <c r="D454">
        <v>1</v>
      </c>
      <c r="E454">
        <v>1.5</v>
      </c>
      <c r="F454">
        <v>0</v>
      </c>
      <c r="G454">
        <v>6</v>
      </c>
      <c r="H454">
        <v>6</v>
      </c>
      <c r="I454" s="29">
        <v>43028</v>
      </c>
    </row>
    <row r="455" spans="1:9">
      <c r="A455" t="s">
        <v>97</v>
      </c>
      <c r="B455">
        <v>4</v>
      </c>
      <c r="C455">
        <v>3.5</v>
      </c>
      <c r="D455">
        <v>1</v>
      </c>
      <c r="E455">
        <v>1.5</v>
      </c>
      <c r="F455">
        <v>0</v>
      </c>
      <c r="G455">
        <v>6</v>
      </c>
      <c r="H455">
        <v>6</v>
      </c>
      <c r="I455" s="29">
        <v>43029</v>
      </c>
    </row>
    <row r="456" spans="1:9">
      <c r="A456" t="s">
        <v>53</v>
      </c>
      <c r="B456">
        <v>4</v>
      </c>
      <c r="C456">
        <v>4</v>
      </c>
      <c r="D456">
        <v>1</v>
      </c>
      <c r="E456">
        <v>1.5</v>
      </c>
      <c r="F456">
        <v>0</v>
      </c>
      <c r="G456">
        <v>6</v>
      </c>
      <c r="H456">
        <v>6</v>
      </c>
      <c r="I456" s="29">
        <v>43030</v>
      </c>
    </row>
    <row r="457" spans="1:9">
      <c r="A457" t="s">
        <v>135</v>
      </c>
      <c r="B457">
        <v>4</v>
      </c>
      <c r="C457">
        <v>4</v>
      </c>
      <c r="D457">
        <v>1</v>
      </c>
      <c r="E457">
        <v>1.5</v>
      </c>
      <c r="F457">
        <v>0</v>
      </c>
      <c r="G457">
        <v>6</v>
      </c>
      <c r="H457">
        <v>6</v>
      </c>
      <c r="I457" s="29">
        <v>43031</v>
      </c>
    </row>
    <row r="458" spans="1:9">
      <c r="A458" t="s">
        <v>117</v>
      </c>
      <c r="B458">
        <v>4</v>
      </c>
      <c r="C458">
        <v>3</v>
      </c>
      <c r="D458">
        <v>0</v>
      </c>
      <c r="E458">
        <v>1.5</v>
      </c>
      <c r="F458">
        <v>1</v>
      </c>
      <c r="G458">
        <v>5</v>
      </c>
      <c r="H458">
        <v>5</v>
      </c>
      <c r="I458" s="29">
        <v>43032</v>
      </c>
    </row>
    <row r="459" spans="1:9">
      <c r="A459" t="s">
        <v>177</v>
      </c>
      <c r="B459">
        <v>4</v>
      </c>
      <c r="C459">
        <v>2.5</v>
      </c>
      <c r="D459">
        <v>0</v>
      </c>
      <c r="E459">
        <v>1.5</v>
      </c>
      <c r="F459">
        <v>1</v>
      </c>
      <c r="G459">
        <v>5</v>
      </c>
      <c r="H459">
        <v>5</v>
      </c>
      <c r="I459" s="29">
        <v>43033</v>
      </c>
    </row>
    <row r="460" spans="1:9">
      <c r="A460" t="s">
        <v>113</v>
      </c>
      <c r="B460">
        <v>4</v>
      </c>
      <c r="C460">
        <v>1.5</v>
      </c>
      <c r="D460">
        <v>1</v>
      </c>
      <c r="E460">
        <v>1.5</v>
      </c>
      <c r="F460">
        <v>1</v>
      </c>
      <c r="G460">
        <v>5</v>
      </c>
      <c r="H460">
        <v>5</v>
      </c>
      <c r="I460" s="29">
        <v>43034</v>
      </c>
    </row>
    <row r="461" spans="1:9">
      <c r="A461" t="s">
        <v>62</v>
      </c>
      <c r="B461">
        <v>4</v>
      </c>
      <c r="C461">
        <v>3</v>
      </c>
      <c r="D461">
        <v>1</v>
      </c>
      <c r="E461">
        <v>1.5</v>
      </c>
      <c r="F461">
        <v>0</v>
      </c>
      <c r="G461">
        <v>5</v>
      </c>
      <c r="H461">
        <v>5</v>
      </c>
      <c r="I461" s="29">
        <v>43035</v>
      </c>
    </row>
    <row r="462" spans="1:9">
      <c r="A462" t="s">
        <v>150</v>
      </c>
      <c r="B462">
        <v>4</v>
      </c>
      <c r="C462">
        <v>4</v>
      </c>
      <c r="D462">
        <v>0</v>
      </c>
      <c r="E462">
        <v>1.5</v>
      </c>
      <c r="F462">
        <v>0</v>
      </c>
      <c r="G462">
        <v>5</v>
      </c>
      <c r="H462">
        <v>5</v>
      </c>
      <c r="I462" s="29">
        <v>43036</v>
      </c>
    </row>
    <row r="463" spans="1:9">
      <c r="A463" t="s">
        <v>87</v>
      </c>
      <c r="B463">
        <v>4</v>
      </c>
      <c r="C463">
        <v>3</v>
      </c>
      <c r="D463">
        <v>0</v>
      </c>
      <c r="E463">
        <v>2</v>
      </c>
      <c r="F463">
        <v>0</v>
      </c>
      <c r="G463">
        <v>5</v>
      </c>
      <c r="H463">
        <v>5</v>
      </c>
      <c r="I463" s="29">
        <v>43037</v>
      </c>
    </row>
    <row r="464" spans="1:9">
      <c r="A464" t="s">
        <v>182</v>
      </c>
      <c r="B464">
        <v>4</v>
      </c>
      <c r="C464">
        <v>2</v>
      </c>
      <c r="D464">
        <v>1</v>
      </c>
      <c r="E464">
        <v>2</v>
      </c>
      <c r="F464">
        <v>0</v>
      </c>
      <c r="G464">
        <v>5</v>
      </c>
      <c r="H464">
        <v>5</v>
      </c>
      <c r="I464" s="29">
        <v>43038</v>
      </c>
    </row>
    <row r="465" spans="1:9">
      <c r="A465" t="s">
        <v>92</v>
      </c>
      <c r="B465">
        <v>4</v>
      </c>
      <c r="C465">
        <v>4</v>
      </c>
      <c r="D465">
        <v>0</v>
      </c>
      <c r="E465">
        <v>1.5</v>
      </c>
      <c r="F465">
        <v>0</v>
      </c>
      <c r="G465">
        <v>5</v>
      </c>
      <c r="H465">
        <v>5</v>
      </c>
      <c r="I465" s="29">
        <v>43039</v>
      </c>
    </row>
    <row r="466" spans="1:9">
      <c r="A466" t="s">
        <v>100</v>
      </c>
      <c r="B466">
        <v>4</v>
      </c>
      <c r="C466">
        <v>3</v>
      </c>
      <c r="D466">
        <v>1</v>
      </c>
      <c r="E466">
        <v>1.5</v>
      </c>
      <c r="F466">
        <v>0</v>
      </c>
      <c r="G466">
        <v>5</v>
      </c>
      <c r="H466">
        <v>5</v>
      </c>
      <c r="I466" s="29">
        <v>43040</v>
      </c>
    </row>
    <row r="467" spans="1:9">
      <c r="A467" t="s">
        <v>146</v>
      </c>
      <c r="B467">
        <v>4</v>
      </c>
      <c r="C467">
        <v>3.5</v>
      </c>
      <c r="D467">
        <v>0</v>
      </c>
      <c r="E467">
        <v>2</v>
      </c>
      <c r="F467">
        <v>0</v>
      </c>
      <c r="G467">
        <v>5</v>
      </c>
      <c r="H467">
        <v>5</v>
      </c>
      <c r="I467" s="29">
        <v>43041</v>
      </c>
    </row>
    <row r="468" spans="1:9">
      <c r="A468" t="s">
        <v>200</v>
      </c>
      <c r="B468">
        <v>4</v>
      </c>
      <c r="C468">
        <v>3</v>
      </c>
      <c r="D468">
        <v>0</v>
      </c>
      <c r="E468">
        <v>2</v>
      </c>
      <c r="F468">
        <v>0</v>
      </c>
      <c r="G468">
        <v>5</v>
      </c>
      <c r="H468">
        <v>5</v>
      </c>
      <c r="I468" s="29">
        <v>43042</v>
      </c>
    </row>
    <row r="469" spans="1:9">
      <c r="A469" t="s">
        <v>81</v>
      </c>
      <c r="B469">
        <v>4</v>
      </c>
      <c r="C469">
        <v>4</v>
      </c>
      <c r="D469">
        <v>0</v>
      </c>
      <c r="E469">
        <v>1.5</v>
      </c>
      <c r="F469">
        <v>0</v>
      </c>
      <c r="G469">
        <v>5</v>
      </c>
      <c r="H469">
        <v>5</v>
      </c>
      <c r="I469" s="29">
        <v>43043</v>
      </c>
    </row>
    <row r="470" spans="1:9">
      <c r="A470" t="s">
        <v>88</v>
      </c>
      <c r="B470">
        <v>4</v>
      </c>
      <c r="C470">
        <v>4</v>
      </c>
      <c r="D470">
        <v>0</v>
      </c>
      <c r="E470">
        <v>1.5</v>
      </c>
      <c r="F470">
        <v>0</v>
      </c>
      <c r="G470">
        <v>5</v>
      </c>
      <c r="H470">
        <v>5</v>
      </c>
      <c r="I470" s="29">
        <v>43044</v>
      </c>
    </row>
    <row r="471" spans="1:9">
      <c r="A471" t="s">
        <v>215</v>
      </c>
      <c r="B471">
        <v>4</v>
      </c>
      <c r="C471">
        <v>1.5</v>
      </c>
      <c r="D471">
        <v>0</v>
      </c>
      <c r="E471">
        <v>1.5</v>
      </c>
      <c r="F471">
        <v>1</v>
      </c>
      <c r="G471">
        <v>4</v>
      </c>
      <c r="H471">
        <v>4</v>
      </c>
      <c r="I471" s="29">
        <v>43045</v>
      </c>
    </row>
    <row r="472" spans="1:9">
      <c r="A472" t="s">
        <v>141</v>
      </c>
      <c r="B472">
        <v>4</v>
      </c>
      <c r="C472">
        <v>2</v>
      </c>
      <c r="D472">
        <v>1</v>
      </c>
      <c r="E472">
        <v>1.5</v>
      </c>
      <c r="F472">
        <v>0</v>
      </c>
      <c r="G472">
        <v>4</v>
      </c>
      <c r="H472">
        <v>4</v>
      </c>
      <c r="I472" s="29">
        <v>43046</v>
      </c>
    </row>
    <row r="473" spans="1:9">
      <c r="A473" t="s">
        <v>57</v>
      </c>
      <c r="B473">
        <v>4</v>
      </c>
      <c r="C473">
        <v>2.5</v>
      </c>
      <c r="D473">
        <v>0</v>
      </c>
      <c r="E473">
        <v>1.5</v>
      </c>
      <c r="F473">
        <v>0</v>
      </c>
      <c r="G473">
        <v>4</v>
      </c>
      <c r="H473">
        <v>4</v>
      </c>
      <c r="I473" s="29">
        <v>43047</v>
      </c>
    </row>
    <row r="474" spans="1:9">
      <c r="A474" t="s">
        <v>86</v>
      </c>
      <c r="B474">
        <v>4</v>
      </c>
      <c r="C474">
        <v>3</v>
      </c>
      <c r="D474">
        <v>0</v>
      </c>
      <c r="E474">
        <v>1.5</v>
      </c>
      <c r="F474">
        <v>0</v>
      </c>
      <c r="G474">
        <v>4</v>
      </c>
      <c r="H474">
        <v>4</v>
      </c>
      <c r="I474" s="29">
        <v>43048</v>
      </c>
    </row>
    <row r="475" spans="1:9">
      <c r="A475" t="s">
        <v>82</v>
      </c>
      <c r="B475">
        <v>4</v>
      </c>
      <c r="C475">
        <v>3</v>
      </c>
      <c r="D475">
        <v>0</v>
      </c>
      <c r="E475">
        <v>1</v>
      </c>
      <c r="F475">
        <v>0</v>
      </c>
      <c r="G475">
        <v>4</v>
      </c>
      <c r="H475">
        <v>4</v>
      </c>
      <c r="I475" s="29">
        <v>43049</v>
      </c>
    </row>
    <row r="476" spans="1:9">
      <c r="A476" t="s">
        <v>137</v>
      </c>
      <c r="B476">
        <v>4</v>
      </c>
      <c r="C476">
        <v>3.5</v>
      </c>
      <c r="D476">
        <v>1</v>
      </c>
      <c r="E476">
        <v>0</v>
      </c>
      <c r="F476">
        <v>0</v>
      </c>
      <c r="G476">
        <v>4</v>
      </c>
      <c r="H476">
        <v>4</v>
      </c>
      <c r="I476" s="29">
        <v>43050</v>
      </c>
    </row>
    <row r="477" spans="1:9">
      <c r="A477" t="s">
        <v>162</v>
      </c>
      <c r="B477">
        <v>4</v>
      </c>
      <c r="C477">
        <v>2.5</v>
      </c>
      <c r="D477">
        <v>0</v>
      </c>
      <c r="E477">
        <v>1.5</v>
      </c>
      <c r="F477">
        <v>0</v>
      </c>
      <c r="G477">
        <v>4</v>
      </c>
      <c r="H477">
        <v>4</v>
      </c>
      <c r="I477" s="29">
        <v>43051</v>
      </c>
    </row>
    <row r="478" spans="1:9">
      <c r="A478" t="s">
        <v>145</v>
      </c>
      <c r="B478">
        <v>4</v>
      </c>
      <c r="C478">
        <v>2.5</v>
      </c>
      <c r="D478">
        <v>0</v>
      </c>
      <c r="E478">
        <v>2</v>
      </c>
      <c r="F478">
        <v>0</v>
      </c>
      <c r="G478">
        <v>4</v>
      </c>
      <c r="H478">
        <v>4</v>
      </c>
      <c r="I478" s="29">
        <v>43052</v>
      </c>
    </row>
    <row r="479" spans="1:9">
      <c r="A479" t="s">
        <v>194</v>
      </c>
      <c r="B479">
        <v>4</v>
      </c>
      <c r="C479">
        <v>2</v>
      </c>
      <c r="D479">
        <v>0</v>
      </c>
      <c r="E479">
        <v>1.5</v>
      </c>
      <c r="F479">
        <v>0</v>
      </c>
      <c r="G479">
        <v>3</v>
      </c>
      <c r="H479">
        <v>3</v>
      </c>
      <c r="I479" s="29">
        <v>43053</v>
      </c>
    </row>
    <row r="480" spans="1:9">
      <c r="A480" t="s">
        <v>248</v>
      </c>
      <c r="B480">
        <v>4</v>
      </c>
      <c r="C480">
        <v>0.5</v>
      </c>
      <c r="D480">
        <v>1</v>
      </c>
      <c r="E480">
        <v>1.5</v>
      </c>
      <c r="F480">
        <v>0</v>
      </c>
      <c r="G480">
        <v>3</v>
      </c>
      <c r="H480">
        <v>3</v>
      </c>
      <c r="I480" s="29">
        <v>43054</v>
      </c>
    </row>
    <row r="481" spans="1:9">
      <c r="A481" t="s">
        <v>186</v>
      </c>
      <c r="B481">
        <v>4</v>
      </c>
      <c r="C481">
        <v>2</v>
      </c>
      <c r="D481">
        <v>0</v>
      </c>
      <c r="E481">
        <v>1.5</v>
      </c>
      <c r="F481">
        <v>0</v>
      </c>
      <c r="G481">
        <v>3</v>
      </c>
      <c r="H481">
        <v>3</v>
      </c>
      <c r="I481" s="29">
        <v>43055</v>
      </c>
    </row>
    <row r="482" spans="1:9">
      <c r="A482" t="s">
        <v>211</v>
      </c>
      <c r="B482">
        <v>4</v>
      </c>
      <c r="C482">
        <v>1</v>
      </c>
      <c r="D482">
        <v>0</v>
      </c>
      <c r="E482">
        <v>1.5</v>
      </c>
      <c r="F482">
        <v>0</v>
      </c>
      <c r="G482">
        <v>2</v>
      </c>
      <c r="H482">
        <v>2</v>
      </c>
      <c r="I482" s="29">
        <v>43056</v>
      </c>
    </row>
    <row r="483" spans="1:9">
      <c r="A483" t="s">
        <v>125</v>
      </c>
      <c r="B483">
        <v>4</v>
      </c>
      <c r="C483">
        <v>2</v>
      </c>
      <c r="D483">
        <v>0</v>
      </c>
      <c r="E483">
        <v>1.5</v>
      </c>
      <c r="F483">
        <v>0</v>
      </c>
      <c r="G483">
        <v>3</v>
      </c>
      <c r="H483">
        <v>3</v>
      </c>
      <c r="I483" s="29">
        <v>43057</v>
      </c>
    </row>
    <row r="484" spans="1:9">
      <c r="A484" t="s">
        <v>74</v>
      </c>
      <c r="B484">
        <v>4</v>
      </c>
      <c r="C484">
        <v>2</v>
      </c>
      <c r="D484">
        <v>0</v>
      </c>
      <c r="E484">
        <v>1.5</v>
      </c>
      <c r="F484">
        <v>0</v>
      </c>
      <c r="G484">
        <v>3</v>
      </c>
      <c r="H484">
        <v>3</v>
      </c>
      <c r="I484" s="29">
        <v>43058</v>
      </c>
    </row>
    <row r="485" spans="1:9">
      <c r="A485" t="s">
        <v>108</v>
      </c>
      <c r="B485">
        <v>4</v>
      </c>
      <c r="C485">
        <v>2.5</v>
      </c>
      <c r="D485">
        <v>0</v>
      </c>
      <c r="E485">
        <v>0</v>
      </c>
      <c r="F485">
        <v>0</v>
      </c>
      <c r="G485">
        <v>2</v>
      </c>
      <c r="H485">
        <v>2</v>
      </c>
      <c r="I485" s="29">
        <v>43059</v>
      </c>
    </row>
    <row r="486" spans="1:9">
      <c r="A486" t="s">
        <v>253</v>
      </c>
      <c r="B486">
        <v>4</v>
      </c>
      <c r="C486">
        <v>0</v>
      </c>
      <c r="D486">
        <v>0</v>
      </c>
      <c r="E486">
        <v>2</v>
      </c>
      <c r="F486">
        <v>0</v>
      </c>
      <c r="G486">
        <v>2</v>
      </c>
      <c r="H486">
        <v>2</v>
      </c>
      <c r="I486" s="29">
        <v>43060</v>
      </c>
    </row>
    <row r="487" spans="1:9">
      <c r="A487" t="s">
        <v>45</v>
      </c>
      <c r="B487">
        <v>4</v>
      </c>
      <c r="C487">
        <v>1</v>
      </c>
      <c r="D487">
        <v>0</v>
      </c>
      <c r="E487">
        <v>1.5</v>
      </c>
      <c r="F487">
        <v>0</v>
      </c>
      <c r="G487">
        <v>2</v>
      </c>
      <c r="H487">
        <v>2</v>
      </c>
      <c r="I487" s="29">
        <v>43061</v>
      </c>
    </row>
    <row r="488" spans="1:9">
      <c r="A488" t="s">
        <v>115</v>
      </c>
      <c r="B488">
        <v>4</v>
      </c>
      <c r="C488">
        <v>2</v>
      </c>
      <c r="D488">
        <v>0</v>
      </c>
      <c r="E488">
        <v>0</v>
      </c>
      <c r="F488">
        <v>0</v>
      </c>
      <c r="G488">
        <v>2</v>
      </c>
      <c r="H488">
        <v>2</v>
      </c>
      <c r="I488" s="29">
        <v>43062</v>
      </c>
    </row>
    <row r="489" spans="1:9">
      <c r="A489" t="s">
        <v>169</v>
      </c>
      <c r="B489">
        <v>4</v>
      </c>
      <c r="C489">
        <v>1</v>
      </c>
      <c r="D489">
        <v>1</v>
      </c>
      <c r="E489">
        <v>0</v>
      </c>
      <c r="F489">
        <v>0</v>
      </c>
      <c r="G489">
        <v>2</v>
      </c>
      <c r="H489">
        <v>2</v>
      </c>
      <c r="I489" s="29">
        <v>43063</v>
      </c>
    </row>
    <row r="490" spans="1:9">
      <c r="A490" t="s">
        <v>252</v>
      </c>
      <c r="B490">
        <v>4</v>
      </c>
      <c r="C490">
        <v>0</v>
      </c>
      <c r="D490">
        <v>0</v>
      </c>
      <c r="E490">
        <v>2</v>
      </c>
      <c r="F490">
        <v>0</v>
      </c>
      <c r="G490">
        <v>2</v>
      </c>
      <c r="H490">
        <v>2</v>
      </c>
      <c r="I490" s="29">
        <v>43064</v>
      </c>
    </row>
    <row r="491" spans="1:9">
      <c r="A491" t="s">
        <v>138</v>
      </c>
      <c r="B491">
        <v>4</v>
      </c>
      <c r="C491">
        <v>1</v>
      </c>
      <c r="D491">
        <v>0</v>
      </c>
      <c r="E491">
        <v>1.5</v>
      </c>
      <c r="F491">
        <v>0</v>
      </c>
      <c r="G491">
        <v>2</v>
      </c>
      <c r="H491">
        <v>2</v>
      </c>
      <c r="I491" s="29">
        <v>43065</v>
      </c>
    </row>
    <row r="492" spans="1:9">
      <c r="A492" t="s">
        <v>225</v>
      </c>
      <c r="B492">
        <v>4</v>
      </c>
      <c r="C492">
        <v>0.5</v>
      </c>
      <c r="D492">
        <v>0</v>
      </c>
      <c r="E492">
        <v>1.5</v>
      </c>
      <c r="F492">
        <v>0</v>
      </c>
      <c r="G492">
        <v>2</v>
      </c>
      <c r="H492">
        <v>2</v>
      </c>
      <c r="I492" s="29">
        <v>43066</v>
      </c>
    </row>
    <row r="493" spans="1:9">
      <c r="A493" t="s">
        <v>249</v>
      </c>
      <c r="B493">
        <v>4</v>
      </c>
      <c r="C493">
        <v>0</v>
      </c>
      <c r="D493">
        <v>1</v>
      </c>
      <c r="E493">
        <v>1</v>
      </c>
      <c r="F493">
        <v>0</v>
      </c>
      <c r="G493">
        <v>2</v>
      </c>
      <c r="H493">
        <v>2</v>
      </c>
      <c r="I493" s="29">
        <v>43067</v>
      </c>
    </row>
    <row r="494" spans="1:9">
      <c r="A494" t="s">
        <v>272</v>
      </c>
      <c r="B494">
        <v>4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1</v>
      </c>
      <c r="I494" s="29">
        <v>43068</v>
      </c>
    </row>
    <row r="495" spans="1:9">
      <c r="A495" t="s">
        <v>274</v>
      </c>
      <c r="B495">
        <v>4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1</v>
      </c>
      <c r="I495" s="29">
        <v>43069</v>
      </c>
    </row>
    <row r="496" spans="1:9">
      <c r="A496" t="s">
        <v>128</v>
      </c>
      <c r="B496">
        <v>4</v>
      </c>
      <c r="C496">
        <v>1.5</v>
      </c>
      <c r="D496">
        <v>0</v>
      </c>
      <c r="E496">
        <v>0</v>
      </c>
      <c r="F496">
        <v>0</v>
      </c>
      <c r="G496">
        <v>1</v>
      </c>
      <c r="H496">
        <v>1</v>
      </c>
      <c r="I496" s="29">
        <v>43070</v>
      </c>
    </row>
    <row r="497" spans="1:9">
      <c r="A497" t="s">
        <v>251</v>
      </c>
      <c r="B497">
        <v>4</v>
      </c>
      <c r="C497">
        <v>0</v>
      </c>
      <c r="D497">
        <v>0</v>
      </c>
      <c r="E497">
        <v>1.5</v>
      </c>
      <c r="F497">
        <v>0</v>
      </c>
      <c r="G497">
        <v>1</v>
      </c>
      <c r="H497">
        <v>1</v>
      </c>
      <c r="I497" s="29">
        <v>43071</v>
      </c>
    </row>
    <row r="498" spans="1:9">
      <c r="A498" t="s">
        <v>136</v>
      </c>
      <c r="B498">
        <v>4</v>
      </c>
      <c r="C498">
        <v>1</v>
      </c>
      <c r="D498">
        <v>0</v>
      </c>
      <c r="E498">
        <v>0.5</v>
      </c>
      <c r="F498">
        <v>0</v>
      </c>
      <c r="G498">
        <v>1</v>
      </c>
      <c r="H498">
        <v>1</v>
      </c>
      <c r="I498" s="29">
        <v>43072</v>
      </c>
    </row>
    <row r="499" spans="1:9">
      <c r="A499" t="s">
        <v>268</v>
      </c>
      <c r="B499">
        <v>4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1</v>
      </c>
      <c r="I499" s="29">
        <v>43073</v>
      </c>
    </row>
    <row r="500" spans="1:9">
      <c r="A500" t="s">
        <v>247</v>
      </c>
      <c r="B500">
        <v>4</v>
      </c>
      <c r="C500">
        <v>0</v>
      </c>
      <c r="D500">
        <v>0</v>
      </c>
      <c r="E500">
        <v>1.5</v>
      </c>
      <c r="F500">
        <v>0</v>
      </c>
      <c r="G500">
        <v>1</v>
      </c>
      <c r="H500">
        <v>1</v>
      </c>
      <c r="I500" s="29">
        <v>43074</v>
      </c>
    </row>
    <row r="501" spans="1:9">
      <c r="A501" t="s">
        <v>269</v>
      </c>
      <c r="B501">
        <v>4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1</v>
      </c>
      <c r="I501" s="29">
        <v>43075</v>
      </c>
    </row>
    <row r="502" spans="1:9">
      <c r="A502" t="s">
        <v>217</v>
      </c>
      <c r="B502">
        <v>4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1</v>
      </c>
      <c r="I502" s="29">
        <v>43076</v>
      </c>
    </row>
    <row r="503" spans="1:9">
      <c r="A503" t="s">
        <v>171</v>
      </c>
      <c r="B503">
        <v>4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1</v>
      </c>
      <c r="I503" s="29">
        <v>43077</v>
      </c>
    </row>
    <row r="504" spans="1:9">
      <c r="A504" t="s">
        <v>119</v>
      </c>
      <c r="B504">
        <v>4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1</v>
      </c>
      <c r="I504" s="29">
        <v>43078</v>
      </c>
    </row>
    <row r="505" spans="1:9">
      <c r="A505" t="s">
        <v>246</v>
      </c>
      <c r="B505">
        <v>4</v>
      </c>
      <c r="C505">
        <v>0</v>
      </c>
      <c r="D505">
        <v>0</v>
      </c>
      <c r="E505">
        <v>1.5</v>
      </c>
      <c r="F505">
        <v>0</v>
      </c>
      <c r="G505">
        <v>1</v>
      </c>
      <c r="H505">
        <v>1</v>
      </c>
      <c r="I505" s="29">
        <v>43079</v>
      </c>
    </row>
    <row r="506" spans="1:9">
      <c r="A506" t="s">
        <v>207</v>
      </c>
      <c r="B506">
        <v>4</v>
      </c>
      <c r="C506">
        <v>1.5</v>
      </c>
      <c r="D506">
        <v>0</v>
      </c>
      <c r="E506">
        <v>0</v>
      </c>
      <c r="F506">
        <v>0</v>
      </c>
      <c r="G506">
        <v>1</v>
      </c>
      <c r="H506">
        <v>1</v>
      </c>
      <c r="I506" s="29">
        <v>43080</v>
      </c>
    </row>
    <row r="507" spans="1:9">
      <c r="A507" t="s">
        <v>259</v>
      </c>
      <c r="B507">
        <v>4</v>
      </c>
      <c r="C507">
        <v>1.5</v>
      </c>
      <c r="D507">
        <v>0</v>
      </c>
      <c r="E507">
        <v>0</v>
      </c>
      <c r="F507">
        <v>0</v>
      </c>
      <c r="G507">
        <v>1</v>
      </c>
      <c r="H507">
        <v>1</v>
      </c>
      <c r="I507" s="29">
        <v>43081</v>
      </c>
    </row>
    <row r="508" spans="1:9">
      <c r="A508" t="s">
        <v>270</v>
      </c>
      <c r="B508">
        <v>4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1</v>
      </c>
      <c r="I508" s="29">
        <v>43082</v>
      </c>
    </row>
    <row r="509" spans="1:9">
      <c r="A509" t="s">
        <v>255</v>
      </c>
      <c r="B509">
        <v>4</v>
      </c>
      <c r="C509">
        <v>0</v>
      </c>
      <c r="D509">
        <v>0</v>
      </c>
      <c r="E509">
        <v>0.5</v>
      </c>
      <c r="F509">
        <v>0</v>
      </c>
      <c r="G509">
        <v>0</v>
      </c>
      <c r="H509">
        <v>0</v>
      </c>
      <c r="I509" s="29">
        <v>43083</v>
      </c>
    </row>
    <row r="510" spans="1:9">
      <c r="A510" t="s">
        <v>563</v>
      </c>
      <c r="B510">
        <v>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 s="29">
        <v>43084</v>
      </c>
    </row>
    <row r="511" spans="1:9">
      <c r="A511" t="s">
        <v>564</v>
      </c>
      <c r="B511">
        <v>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 s="29">
        <v>43085</v>
      </c>
    </row>
    <row r="512" spans="1:9">
      <c r="A512" t="s">
        <v>565</v>
      </c>
      <c r="B512">
        <v>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 s="29">
        <v>43086</v>
      </c>
    </row>
    <row r="513" spans="1:9">
      <c r="A513" t="s">
        <v>566</v>
      </c>
      <c r="B513">
        <v>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 s="29">
        <v>43087</v>
      </c>
    </row>
    <row r="514" spans="1:9">
      <c r="A514" t="s">
        <v>567</v>
      </c>
      <c r="B514">
        <v>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 s="29">
        <v>43088</v>
      </c>
    </row>
    <row r="515" spans="1:9">
      <c r="A515" t="s">
        <v>568</v>
      </c>
      <c r="B515">
        <v>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 s="29">
        <v>43089</v>
      </c>
    </row>
    <row r="516" spans="1:9">
      <c r="A516" t="s">
        <v>569</v>
      </c>
      <c r="B516">
        <v>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 s="29">
        <v>43090</v>
      </c>
    </row>
    <row r="517" spans="1:9">
      <c r="A517" t="s">
        <v>570</v>
      </c>
      <c r="B517">
        <v>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 s="29">
        <v>43091</v>
      </c>
    </row>
    <row r="518" spans="1:9">
      <c r="A518" t="s">
        <v>571</v>
      </c>
      <c r="B518">
        <v>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 s="29">
        <v>43092</v>
      </c>
    </row>
    <row r="519" spans="1:9">
      <c r="A519" t="s">
        <v>572</v>
      </c>
      <c r="B519">
        <v>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 s="29">
        <v>43093</v>
      </c>
    </row>
    <row r="520" spans="1:9">
      <c r="A520" t="s">
        <v>573</v>
      </c>
      <c r="B520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 s="29">
        <v>43094</v>
      </c>
    </row>
    <row r="521" spans="1:9">
      <c r="A521" t="s">
        <v>574</v>
      </c>
      <c r="B521">
        <v>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s="29">
        <v>43095</v>
      </c>
    </row>
    <row r="522" spans="1:9">
      <c r="A522" t="s">
        <v>575</v>
      </c>
      <c r="B522">
        <v>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 s="29">
        <v>43096</v>
      </c>
    </row>
    <row r="523" spans="1:9">
      <c r="A523" t="s">
        <v>576</v>
      </c>
      <c r="B523">
        <v>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 s="29">
        <v>43097</v>
      </c>
    </row>
    <row r="524" spans="1:9">
      <c r="A524" t="s">
        <v>577</v>
      </c>
      <c r="B524">
        <v>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 s="29">
        <v>43098</v>
      </c>
    </row>
    <row r="525" spans="1:9">
      <c r="A525" t="s">
        <v>578</v>
      </c>
      <c r="B525">
        <v>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 s="29">
        <v>43099</v>
      </c>
    </row>
    <row r="526" spans="1:9">
      <c r="A526" t="s">
        <v>579</v>
      </c>
      <c r="B526">
        <v>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 s="29">
        <v>43100</v>
      </c>
    </row>
    <row r="527" spans="1:9">
      <c r="A527" t="s">
        <v>580</v>
      </c>
      <c r="B527">
        <v>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 s="29">
        <v>43101</v>
      </c>
    </row>
    <row r="528" spans="1:9">
      <c r="A528" t="s">
        <v>581</v>
      </c>
      <c r="B528">
        <v>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 s="29">
        <v>43102</v>
      </c>
    </row>
    <row r="529" spans="1:9">
      <c r="A529" t="s">
        <v>582</v>
      </c>
      <c r="B529">
        <v>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 s="29">
        <v>43103</v>
      </c>
    </row>
    <row r="530" spans="1:9">
      <c r="A530" t="s">
        <v>583</v>
      </c>
      <c r="B530">
        <v>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 s="29">
        <v>43104</v>
      </c>
    </row>
    <row r="531" spans="1:9">
      <c r="A531" t="s">
        <v>175</v>
      </c>
      <c r="B531">
        <v>4</v>
      </c>
      <c r="C531">
        <v>0.5</v>
      </c>
      <c r="D531">
        <v>0</v>
      </c>
      <c r="E531">
        <v>0</v>
      </c>
      <c r="F531">
        <v>0</v>
      </c>
      <c r="G531">
        <v>0</v>
      </c>
      <c r="H531">
        <v>0</v>
      </c>
      <c r="I531" s="29">
        <v>43105</v>
      </c>
    </row>
    <row r="532" spans="1:9">
      <c r="A532" t="s">
        <v>584</v>
      </c>
      <c r="B532">
        <v>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 s="29">
        <v>43106</v>
      </c>
    </row>
    <row r="533" spans="1:9">
      <c r="A533" t="s">
        <v>585</v>
      </c>
      <c r="B533">
        <v>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 s="29">
        <v>43107</v>
      </c>
    </row>
    <row r="534" spans="1:9">
      <c r="A534" t="s">
        <v>197</v>
      </c>
      <c r="B534">
        <v>4</v>
      </c>
      <c r="C534">
        <v>0.5</v>
      </c>
      <c r="D534">
        <v>0</v>
      </c>
      <c r="E534">
        <v>0</v>
      </c>
      <c r="F534">
        <v>0</v>
      </c>
      <c r="G534">
        <v>0</v>
      </c>
      <c r="H534">
        <v>0</v>
      </c>
      <c r="I534" s="29">
        <v>43108</v>
      </c>
    </row>
    <row r="535" spans="1:9">
      <c r="A535" t="s">
        <v>586</v>
      </c>
      <c r="B535">
        <v>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 s="29">
        <v>43109</v>
      </c>
    </row>
    <row r="536" spans="1:9">
      <c r="A536" t="s">
        <v>587</v>
      </c>
      <c r="B536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 s="29">
        <v>43110</v>
      </c>
    </row>
    <row r="537" spans="1:9">
      <c r="A537" t="s">
        <v>588</v>
      </c>
      <c r="B537">
        <v>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 s="29">
        <v>43111</v>
      </c>
    </row>
    <row r="538" spans="1:9">
      <c r="A538" t="s">
        <v>589</v>
      </c>
      <c r="B538">
        <v>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 s="29">
        <v>43112</v>
      </c>
    </row>
    <row r="539" spans="1:9">
      <c r="A539" t="s">
        <v>590</v>
      </c>
      <c r="B539">
        <v>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 s="29">
        <v>43113</v>
      </c>
    </row>
    <row r="540" spans="1:9">
      <c r="A540" t="s">
        <v>591</v>
      </c>
      <c r="B540">
        <v>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 s="29">
        <v>43114</v>
      </c>
    </row>
    <row r="541" spans="1:9">
      <c r="A541" t="s">
        <v>592</v>
      </c>
      <c r="B541">
        <v>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 s="29">
        <v>43115</v>
      </c>
    </row>
    <row r="542" spans="1:9">
      <c r="A542" t="s">
        <v>593</v>
      </c>
      <c r="B542">
        <v>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 s="29">
        <v>43116</v>
      </c>
    </row>
    <row r="543" spans="1:9">
      <c r="A543" t="s">
        <v>226</v>
      </c>
      <c r="B543">
        <v>4</v>
      </c>
      <c r="C543">
        <v>0.5</v>
      </c>
      <c r="D543">
        <v>0</v>
      </c>
      <c r="E543">
        <v>0</v>
      </c>
      <c r="F543">
        <v>0</v>
      </c>
      <c r="G543">
        <v>0</v>
      </c>
      <c r="H543">
        <v>0</v>
      </c>
      <c r="I543" s="29">
        <v>43117</v>
      </c>
    </row>
    <row r="544" spans="1:9">
      <c r="A544" t="s">
        <v>594</v>
      </c>
      <c r="B544">
        <v>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 s="29">
        <v>43118</v>
      </c>
    </row>
    <row r="545" spans="1:9">
      <c r="A545" t="s">
        <v>595</v>
      </c>
      <c r="B545">
        <v>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 s="29">
        <v>43119</v>
      </c>
    </row>
    <row r="546" spans="1:9">
      <c r="A546" t="s">
        <v>596</v>
      </c>
      <c r="B546">
        <v>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 s="29">
        <v>43120</v>
      </c>
    </row>
    <row r="547" spans="1:9">
      <c r="A547" t="s">
        <v>597</v>
      </c>
      <c r="B547">
        <v>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 s="29">
        <v>43121</v>
      </c>
    </row>
    <row r="548" spans="1:9">
      <c r="A548" t="s">
        <v>598</v>
      </c>
      <c r="B548">
        <v>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 s="29">
        <v>43122</v>
      </c>
    </row>
    <row r="549" spans="1:9">
      <c r="A549" t="s">
        <v>599</v>
      </c>
      <c r="B549">
        <v>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 s="29">
        <v>43123</v>
      </c>
    </row>
    <row r="550" spans="1:9">
      <c r="A550" t="s">
        <v>600</v>
      </c>
      <c r="B550">
        <v>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 s="29">
        <v>43124</v>
      </c>
    </row>
    <row r="551" spans="1:9">
      <c r="A551" t="s">
        <v>601</v>
      </c>
      <c r="B551">
        <v>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 s="29">
        <v>43125</v>
      </c>
    </row>
    <row r="552" spans="1:9">
      <c r="A552" t="s">
        <v>602</v>
      </c>
      <c r="B552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 s="29">
        <v>43126</v>
      </c>
    </row>
    <row r="553" spans="1:9">
      <c r="A553" t="s">
        <v>603</v>
      </c>
      <c r="B553">
        <v>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 s="29">
        <v>43127</v>
      </c>
    </row>
    <row r="554" spans="1:9">
      <c r="A554" t="s">
        <v>604</v>
      </c>
      <c r="B554">
        <v>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 s="29">
        <v>43128</v>
      </c>
    </row>
    <row r="555" spans="1:9">
      <c r="A555" t="s">
        <v>605</v>
      </c>
      <c r="B555">
        <v>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 s="29">
        <v>43129</v>
      </c>
    </row>
    <row r="556" spans="1:9">
      <c r="A556" t="s">
        <v>606</v>
      </c>
      <c r="B556">
        <v>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 s="29">
        <v>43130</v>
      </c>
    </row>
    <row r="557" spans="1:9">
      <c r="A557" t="s">
        <v>607</v>
      </c>
      <c r="B557">
        <v>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 s="29">
        <v>43131</v>
      </c>
    </row>
    <row r="558" spans="1:9">
      <c r="A558" t="s">
        <v>608</v>
      </c>
      <c r="B558">
        <v>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 s="29">
        <v>43132</v>
      </c>
    </row>
    <row r="559" spans="1:9">
      <c r="A559" t="s">
        <v>609</v>
      </c>
      <c r="B559">
        <v>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 s="29">
        <v>43133</v>
      </c>
    </row>
    <row r="560" spans="1:9">
      <c r="A560" t="s">
        <v>610</v>
      </c>
      <c r="B560">
        <v>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 s="29">
        <v>43134</v>
      </c>
    </row>
    <row r="561" spans="1:9">
      <c r="A561" t="s">
        <v>611</v>
      </c>
      <c r="B561">
        <v>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 s="29">
        <v>43135</v>
      </c>
    </row>
    <row r="562" spans="1:9">
      <c r="A562" t="s">
        <v>612</v>
      </c>
      <c r="B562">
        <v>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 s="29">
        <v>43136</v>
      </c>
    </row>
    <row r="563" spans="1:9">
      <c r="A563" t="s">
        <v>613</v>
      </c>
      <c r="B563">
        <v>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 s="29">
        <v>43137</v>
      </c>
    </row>
    <row r="564" spans="1:9">
      <c r="A564" t="s">
        <v>614</v>
      </c>
      <c r="B564">
        <v>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 s="29">
        <v>43138</v>
      </c>
    </row>
    <row r="565" spans="1:9">
      <c r="A565" t="s">
        <v>256</v>
      </c>
      <c r="B565">
        <v>4</v>
      </c>
      <c r="C565">
        <v>0</v>
      </c>
      <c r="D565">
        <v>0</v>
      </c>
      <c r="E565">
        <v>0.5</v>
      </c>
      <c r="F565">
        <v>0</v>
      </c>
      <c r="G565">
        <v>0</v>
      </c>
      <c r="H565">
        <v>0</v>
      </c>
      <c r="I565" s="29">
        <v>43139</v>
      </c>
    </row>
    <row r="566" spans="1:9">
      <c r="A566" t="s">
        <v>615</v>
      </c>
      <c r="B566">
        <v>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 s="29">
        <v>43140</v>
      </c>
    </row>
    <row r="567" spans="1:9">
      <c r="A567" t="s">
        <v>616</v>
      </c>
      <c r="B567">
        <v>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 s="29">
        <v>43141</v>
      </c>
    </row>
    <row r="568" spans="1:9">
      <c r="A568" t="s">
        <v>617</v>
      </c>
      <c r="B568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 s="29">
        <v>43142</v>
      </c>
    </row>
    <row r="569" spans="1:9">
      <c r="A569" t="s">
        <v>618</v>
      </c>
      <c r="B569">
        <v>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s="29">
        <v>43143</v>
      </c>
    </row>
    <row r="570" spans="1:9">
      <c r="A570" t="s">
        <v>619</v>
      </c>
      <c r="B570">
        <v>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 s="29">
        <v>43144</v>
      </c>
    </row>
    <row r="571" spans="1:9">
      <c r="A571" t="s">
        <v>620</v>
      </c>
      <c r="B571">
        <v>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 s="29">
        <v>43145</v>
      </c>
    </row>
    <row r="572" spans="1:9">
      <c r="A572" t="s">
        <v>621</v>
      </c>
      <c r="B572">
        <v>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 s="29">
        <v>43146</v>
      </c>
    </row>
    <row r="573" spans="1:9">
      <c r="A573" t="s">
        <v>622</v>
      </c>
      <c r="B573">
        <v>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 s="29">
        <v>43147</v>
      </c>
    </row>
    <row r="574" spans="1:9">
      <c r="A574" t="s">
        <v>623</v>
      </c>
      <c r="B574">
        <v>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 s="29">
        <v>43148</v>
      </c>
    </row>
    <row r="575" spans="1:9">
      <c r="A575" t="s">
        <v>624</v>
      </c>
      <c r="B575">
        <v>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 s="29">
        <v>43149</v>
      </c>
    </row>
    <row r="576" spans="1:9">
      <c r="A576" t="s">
        <v>625</v>
      </c>
      <c r="B576">
        <v>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 s="29">
        <v>43150</v>
      </c>
    </row>
    <row r="577" spans="1:9">
      <c r="A577" t="s">
        <v>626</v>
      </c>
      <c r="B577">
        <v>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 s="29">
        <v>43151</v>
      </c>
    </row>
    <row r="578" spans="1:9">
      <c r="A578" t="s">
        <v>627</v>
      </c>
      <c r="B578">
        <v>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 s="29">
        <v>43152</v>
      </c>
    </row>
    <row r="579" spans="1:9">
      <c r="A579" t="s">
        <v>628</v>
      </c>
      <c r="B579">
        <v>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 s="29">
        <v>43153</v>
      </c>
    </row>
    <row r="580" spans="1:9">
      <c r="A580" t="s">
        <v>629</v>
      </c>
      <c r="B580">
        <v>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 s="29">
        <v>43154</v>
      </c>
    </row>
    <row r="581" spans="1:9">
      <c r="A581" t="s">
        <v>630</v>
      </c>
      <c r="B581">
        <v>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 s="29">
        <v>43155</v>
      </c>
    </row>
    <row r="582" spans="1:9">
      <c r="A582" t="s">
        <v>631</v>
      </c>
      <c r="B582">
        <v>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 s="29">
        <v>43156</v>
      </c>
    </row>
    <row r="583" spans="1:9">
      <c r="A583" t="s">
        <v>632</v>
      </c>
      <c r="B583">
        <v>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 s="29">
        <v>43157</v>
      </c>
    </row>
    <row r="584" spans="1:9">
      <c r="A584" t="s">
        <v>633</v>
      </c>
      <c r="B584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 s="29">
        <v>43158</v>
      </c>
    </row>
    <row r="585" spans="1:9">
      <c r="A585" t="s">
        <v>634</v>
      </c>
      <c r="B585">
        <v>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 s="29">
        <v>43159</v>
      </c>
    </row>
    <row r="586" spans="1:9">
      <c r="A586" t="s">
        <v>635</v>
      </c>
      <c r="B586">
        <v>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 s="29">
        <v>43160</v>
      </c>
    </row>
    <row r="587" spans="1:9">
      <c r="A587" t="s">
        <v>254</v>
      </c>
      <c r="B587">
        <v>4</v>
      </c>
      <c r="C587">
        <v>0</v>
      </c>
      <c r="D587">
        <v>0</v>
      </c>
      <c r="E587">
        <v>0.5</v>
      </c>
      <c r="F587">
        <v>0</v>
      </c>
      <c r="G587">
        <v>0</v>
      </c>
      <c r="H587">
        <v>0</v>
      </c>
      <c r="I587" s="29">
        <v>43161</v>
      </c>
    </row>
    <row r="588" spans="1:9">
      <c r="A588" t="s">
        <v>636</v>
      </c>
      <c r="B588">
        <v>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 s="29">
        <v>43162</v>
      </c>
    </row>
    <row r="589" spans="1:9">
      <c r="A589" t="s">
        <v>637</v>
      </c>
      <c r="B589">
        <v>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 s="29">
        <v>43163</v>
      </c>
    </row>
    <row r="590" spans="1:9">
      <c r="A590" t="s">
        <v>638</v>
      </c>
      <c r="B590">
        <v>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 s="29">
        <v>43164</v>
      </c>
    </row>
    <row r="591" spans="1:9">
      <c r="A591" t="s">
        <v>250</v>
      </c>
      <c r="B591">
        <v>4</v>
      </c>
      <c r="C591">
        <v>0</v>
      </c>
      <c r="D591">
        <v>0</v>
      </c>
      <c r="E591">
        <v>0.5</v>
      </c>
      <c r="F591">
        <v>0</v>
      </c>
      <c r="G591">
        <v>0</v>
      </c>
      <c r="H591">
        <v>0</v>
      </c>
      <c r="I591" s="29">
        <v>43165</v>
      </c>
    </row>
    <row r="592" spans="1:9">
      <c r="A592" t="s">
        <v>639</v>
      </c>
      <c r="B592">
        <v>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s="29">
        <v>43166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H16" sqref="H16"/>
    </sheetView>
  </sheetViews>
  <sheetFormatPr defaultRowHeight="15"/>
  <cols>
    <col min="1" max="1" width="16.140625" style="3" bestFit="1" customWidth="1"/>
    <col min="2" max="2" width="9.140625" style="3"/>
    <col min="3" max="3" width="16.140625" style="3" bestFit="1" customWidth="1"/>
  </cols>
  <sheetData>
    <row r="1" spans="1:4">
      <c r="A1" s="27" t="s">
        <v>16</v>
      </c>
      <c r="B1" s="27"/>
      <c r="C1" s="27"/>
      <c r="D1" s="6"/>
    </row>
    <row r="2" spans="1:4">
      <c r="A2" s="12" t="s">
        <v>5</v>
      </c>
      <c r="C2" s="12" t="s">
        <v>6</v>
      </c>
    </row>
    <row r="3" spans="1:4">
      <c r="A3" s="12" t="s">
        <v>46</v>
      </c>
      <c r="C3" s="21"/>
    </row>
    <row r="4" spans="1:4">
      <c r="A4" s="12" t="s">
        <v>192</v>
      </c>
      <c r="C4" s="21"/>
    </row>
    <row r="5" spans="1:4">
      <c r="A5" s="12" t="s">
        <v>163</v>
      </c>
      <c r="C5" s="21"/>
    </row>
    <row r="6" spans="1:4">
      <c r="A6" s="12" t="s">
        <v>195</v>
      </c>
      <c r="C6" s="21"/>
    </row>
    <row r="7" spans="1:4">
      <c r="A7" s="12" t="s">
        <v>142</v>
      </c>
      <c r="C7" s="21"/>
    </row>
    <row r="8" spans="1:4">
      <c r="A8" s="12" t="s">
        <v>152</v>
      </c>
      <c r="C8" s="21"/>
    </row>
    <row r="9" spans="1:4">
      <c r="A9" s="12" t="s">
        <v>266</v>
      </c>
      <c r="C9" s="21"/>
    </row>
    <row r="10" spans="1:4">
      <c r="A10" s="12" t="s">
        <v>75</v>
      </c>
      <c r="C10" s="21"/>
    </row>
    <row r="11" spans="1:4">
      <c r="A11" s="12" t="s">
        <v>244</v>
      </c>
      <c r="C11" s="21"/>
    </row>
    <row r="12" spans="1:4">
      <c r="A12" s="12" t="s">
        <v>140</v>
      </c>
      <c r="C12" s="21"/>
    </row>
    <row r="13" spans="1:4">
      <c r="A13" s="12" t="s">
        <v>114</v>
      </c>
      <c r="C13" s="21"/>
    </row>
    <row r="14" spans="1:4">
      <c r="A14" s="12" t="s">
        <v>144</v>
      </c>
      <c r="C14" s="21"/>
    </row>
    <row r="15" spans="1:4">
      <c r="A15" s="12" t="s">
        <v>93</v>
      </c>
      <c r="C15" s="21"/>
    </row>
    <row r="16" spans="1:4">
      <c r="A16" s="12" t="s">
        <v>110</v>
      </c>
      <c r="C16" s="21"/>
    </row>
    <row r="17" spans="1:3">
      <c r="A17" s="12" t="s">
        <v>48</v>
      </c>
      <c r="C17" s="21"/>
    </row>
    <row r="18" spans="1:3">
      <c r="A18" s="12" t="s">
        <v>223</v>
      </c>
      <c r="C18" s="21"/>
    </row>
    <row r="19" spans="1:3">
      <c r="A19" s="12" t="s">
        <v>19</v>
      </c>
      <c r="C19" s="21"/>
    </row>
    <row r="20" spans="1:3">
      <c r="A20" s="12" t="s">
        <v>109</v>
      </c>
      <c r="C20" s="21"/>
    </row>
    <row r="21" spans="1:3">
      <c r="A21" s="12" t="s">
        <v>257</v>
      </c>
      <c r="C21" s="21"/>
    </row>
    <row r="22" spans="1:3">
      <c r="A22" s="12" t="s">
        <v>58</v>
      </c>
      <c r="C22" s="21"/>
    </row>
    <row r="23" spans="1:3">
      <c r="A23" s="12" t="s">
        <v>267</v>
      </c>
      <c r="C23" s="21"/>
    </row>
    <row r="24" spans="1:3">
      <c r="A24" s="12" t="s">
        <v>245</v>
      </c>
      <c r="C24" s="21"/>
    </row>
    <row r="25" spans="1:3">
      <c r="A25" s="12" t="s">
        <v>64</v>
      </c>
      <c r="C25" s="21"/>
    </row>
    <row r="26" spans="1:3">
      <c r="A26" s="12" t="s">
        <v>264</v>
      </c>
      <c r="C26" s="21"/>
    </row>
    <row r="27" spans="1:3">
      <c r="A27" s="12" t="s">
        <v>224</v>
      </c>
      <c r="C27" s="21"/>
    </row>
    <row r="28" spans="1:3">
      <c r="A28" s="12" t="s">
        <v>232</v>
      </c>
      <c r="C28" s="21"/>
    </row>
    <row r="29" spans="1:3">
      <c r="A29" s="12" t="s">
        <v>124</v>
      </c>
      <c r="C29" s="21"/>
    </row>
    <row r="30" spans="1:3">
      <c r="A30" s="12" t="s">
        <v>54</v>
      </c>
      <c r="C30" s="21"/>
    </row>
    <row r="31" spans="1:3">
      <c r="A31" s="12" t="s">
        <v>36</v>
      </c>
      <c r="C31" s="21"/>
    </row>
    <row r="32" spans="1:3">
      <c r="A32" s="12" t="s">
        <v>190</v>
      </c>
      <c r="C32" s="21"/>
    </row>
    <row r="33" spans="1:3">
      <c r="A33" s="12" t="s">
        <v>69</v>
      </c>
      <c r="C33" s="21"/>
    </row>
    <row r="34" spans="1:3">
      <c r="A34" s="12" t="s">
        <v>170</v>
      </c>
      <c r="C34" s="21"/>
    </row>
    <row r="35" spans="1:3">
      <c r="A35" s="12" t="s">
        <v>216</v>
      </c>
      <c r="C35" s="21"/>
    </row>
    <row r="36" spans="1:3">
      <c r="A36" s="12" t="s">
        <v>156</v>
      </c>
      <c r="C36" s="21"/>
    </row>
    <row r="37" spans="1:3">
      <c r="A37" s="12" t="s">
        <v>180</v>
      </c>
      <c r="C37" s="21"/>
    </row>
    <row r="38" spans="1:3">
      <c r="A38" s="12" t="s">
        <v>85</v>
      </c>
      <c r="C38" s="21"/>
    </row>
    <row r="39" spans="1:3">
      <c r="A39" s="12" t="s">
        <v>141</v>
      </c>
      <c r="C39" s="21"/>
    </row>
    <row r="40" spans="1:3">
      <c r="A40" s="12" t="s">
        <v>62</v>
      </c>
      <c r="C40" s="21"/>
    </row>
    <row r="41" spans="1:3">
      <c r="A41" s="12" t="s">
        <v>113</v>
      </c>
      <c r="C41" s="21"/>
    </row>
    <row r="42" spans="1:3">
      <c r="A42" s="12" t="s">
        <v>100</v>
      </c>
      <c r="C42" s="21"/>
    </row>
    <row r="43" spans="1:3">
      <c r="A43" s="12" t="s">
        <v>60</v>
      </c>
      <c r="C43" s="21"/>
    </row>
    <row r="44" spans="1:3">
      <c r="A44" s="12" t="s">
        <v>268</v>
      </c>
      <c r="C44" s="21"/>
    </row>
    <row r="45" spans="1:3">
      <c r="A45" s="12" t="s">
        <v>169</v>
      </c>
      <c r="C45" s="21"/>
    </row>
    <row r="46" spans="1:3">
      <c r="A46" s="12" t="s">
        <v>135</v>
      </c>
      <c r="C46" s="21"/>
    </row>
    <row r="47" spans="1:3">
      <c r="A47" s="12" t="s">
        <v>38</v>
      </c>
      <c r="C47" s="21"/>
    </row>
    <row r="48" spans="1:3">
      <c r="A48" s="12" t="s">
        <v>248</v>
      </c>
      <c r="C48" s="21"/>
    </row>
    <row r="49" spans="1:3">
      <c r="A49" s="12" t="s">
        <v>116</v>
      </c>
      <c r="C49" s="21"/>
    </row>
    <row r="50" spans="1:3">
      <c r="A50" s="12" t="s">
        <v>102</v>
      </c>
      <c r="C50" s="21"/>
    </row>
    <row r="51" spans="1:3">
      <c r="A51" s="12" t="s">
        <v>153</v>
      </c>
      <c r="C51" s="21"/>
    </row>
    <row r="52" spans="1:3">
      <c r="A52" s="12" t="s">
        <v>137</v>
      </c>
      <c r="C52" s="21"/>
    </row>
    <row r="53" spans="1:3">
      <c r="A53" s="12" t="s">
        <v>97</v>
      </c>
      <c r="C53" s="21"/>
    </row>
    <row r="54" spans="1:3">
      <c r="A54" s="12" t="s">
        <v>249</v>
      </c>
      <c r="C54" s="21"/>
    </row>
    <row r="55" spans="1:3">
      <c r="A55" s="12" t="s">
        <v>53</v>
      </c>
      <c r="C55" s="21"/>
    </row>
    <row r="56" spans="1:3">
      <c r="A56" s="12" t="s">
        <v>182</v>
      </c>
      <c r="C56" s="21"/>
    </row>
    <row r="57" spans="1:3">
      <c r="A57" s="12" t="s">
        <v>21</v>
      </c>
      <c r="C57" s="21"/>
    </row>
    <row r="58" spans="1:3">
      <c r="A58" s="12" t="s">
        <v>269</v>
      </c>
      <c r="C58" s="21"/>
    </row>
    <row r="59" spans="1:3">
      <c r="A59" s="12" t="s">
        <v>96</v>
      </c>
      <c r="C59" s="21"/>
    </row>
    <row r="60" spans="1:3">
      <c r="A60" s="12" t="s">
        <v>56</v>
      </c>
      <c r="C60" s="21"/>
    </row>
    <row r="61" spans="1:3">
      <c r="A61" s="12" t="s">
        <v>165</v>
      </c>
      <c r="C61" s="21"/>
    </row>
    <row r="62" spans="1:3">
      <c r="A62" s="12" t="s">
        <v>103</v>
      </c>
      <c r="C62" s="21"/>
    </row>
    <row r="63" spans="1:3">
      <c r="A63" s="12" t="s">
        <v>90</v>
      </c>
      <c r="C63" s="21"/>
    </row>
    <row r="64" spans="1:3">
      <c r="A64" s="23" t="s">
        <v>47</v>
      </c>
      <c r="C64" s="21"/>
    </row>
    <row r="65" spans="1:3">
      <c r="A65" s="23" t="s">
        <v>183</v>
      </c>
      <c r="C65" s="21"/>
    </row>
    <row r="66" spans="1:3">
      <c r="A66" s="23" t="s">
        <v>79</v>
      </c>
      <c r="C66" s="21"/>
    </row>
    <row r="67" spans="1:3">
      <c r="A67" s="23" t="s">
        <v>263</v>
      </c>
      <c r="C67" s="21"/>
    </row>
    <row r="68" spans="1:3">
      <c r="A68" s="23" t="s">
        <v>158</v>
      </c>
      <c r="C68" s="21"/>
    </row>
    <row r="69" spans="1:3">
      <c r="A69" s="23" t="s">
        <v>101</v>
      </c>
      <c r="C69" s="21"/>
    </row>
    <row r="70" spans="1:3">
      <c r="A70" s="23" t="s">
        <v>148</v>
      </c>
    </row>
    <row r="71" spans="1:3">
      <c r="A71" s="23" t="s">
        <v>270</v>
      </c>
    </row>
    <row r="72" spans="1:3">
      <c r="A72" s="23" t="s">
        <v>241</v>
      </c>
    </row>
    <row r="73" spans="1:3">
      <c r="A73" s="23" t="s">
        <v>77</v>
      </c>
    </row>
    <row r="74" spans="1:3">
      <c r="A74" s="23" t="s">
        <v>104</v>
      </c>
    </row>
    <row r="75" spans="1:3">
      <c r="A75" s="23" t="s">
        <v>185</v>
      </c>
    </row>
    <row r="76" spans="1:3">
      <c r="A76" s="23" t="s">
        <v>127</v>
      </c>
    </row>
    <row r="77" spans="1:3">
      <c r="A77" s="23" t="s">
        <v>118</v>
      </c>
    </row>
    <row r="78" spans="1:3">
      <c r="A78" s="23" t="s">
        <v>262</v>
      </c>
    </row>
    <row r="79" spans="1:3">
      <c r="A79" s="23" t="s">
        <v>221</v>
      </c>
    </row>
    <row r="80" spans="1:3">
      <c r="A80" s="23" t="s">
        <v>68</v>
      </c>
    </row>
    <row r="81" spans="1:1">
      <c r="A81" s="23" t="s">
        <v>184</v>
      </c>
    </row>
    <row r="82" spans="1:1">
      <c r="A82" s="23" t="s">
        <v>51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workbookViewId="0">
      <selection activeCell="B11" sqref="B11"/>
    </sheetView>
  </sheetViews>
  <sheetFormatPr defaultRowHeight="15"/>
  <cols>
    <col min="1" max="4" width="16.140625" style="21" bestFit="1" customWidth="1"/>
    <col min="5" max="5" width="9.140625" style="21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9" bestFit="1" customWidth="1"/>
  </cols>
  <sheetData>
    <row r="1" spans="1:17">
      <c r="A1" s="27" t="s">
        <v>227</v>
      </c>
      <c r="B1" s="27"/>
      <c r="C1" s="27"/>
      <c r="D1" s="27"/>
      <c r="F1" s="27" t="s">
        <v>228</v>
      </c>
      <c r="G1" s="27"/>
      <c r="H1" s="27"/>
      <c r="I1" s="27"/>
      <c r="J1" s="7"/>
      <c r="K1" s="27" t="s">
        <v>15</v>
      </c>
      <c r="L1" s="27"/>
      <c r="M1" s="27"/>
      <c r="N1" s="27"/>
      <c r="P1" s="9" t="s">
        <v>22</v>
      </c>
      <c r="Q1" s="6"/>
    </row>
    <row r="2" spans="1:17">
      <c r="A2" s="23" t="s">
        <v>1</v>
      </c>
      <c r="B2" s="23" t="s">
        <v>2</v>
      </c>
      <c r="C2" s="23" t="s">
        <v>3</v>
      </c>
      <c r="D2" s="23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  <c r="P2" s="9" t="s">
        <v>23</v>
      </c>
    </row>
    <row r="3" spans="1:17">
      <c r="A3" s="21" t="s">
        <v>95</v>
      </c>
      <c r="B3" s="21" t="s">
        <v>41</v>
      </c>
      <c r="C3" s="21" t="s">
        <v>189</v>
      </c>
      <c r="D3" s="21" t="s">
        <v>51</v>
      </c>
      <c r="F3" s="21" t="s">
        <v>95</v>
      </c>
      <c r="G3" s="21" t="s">
        <v>41</v>
      </c>
      <c r="H3" s="21" t="s">
        <v>75</v>
      </c>
      <c r="I3" s="21" t="s">
        <v>51</v>
      </c>
      <c r="K3" s="21" t="s">
        <v>95</v>
      </c>
      <c r="L3" s="21" t="s">
        <v>41</v>
      </c>
      <c r="M3" s="21" t="s">
        <v>189</v>
      </c>
      <c r="N3" s="21" t="s">
        <v>51</v>
      </c>
    </row>
    <row r="4" spans="1:17">
      <c r="A4" s="21" t="s">
        <v>239</v>
      </c>
      <c r="B4" s="21" t="s">
        <v>36</v>
      </c>
      <c r="C4" s="21" t="s">
        <v>242</v>
      </c>
      <c r="D4" s="21" t="s">
        <v>225</v>
      </c>
      <c r="F4" s="21" t="s">
        <v>239</v>
      </c>
      <c r="G4" s="21" t="s">
        <v>36</v>
      </c>
      <c r="H4" s="21" t="s">
        <v>179</v>
      </c>
      <c r="I4" s="21" t="s">
        <v>225</v>
      </c>
      <c r="K4" s="21" t="s">
        <v>239</v>
      </c>
      <c r="L4" s="21" t="s">
        <v>36</v>
      </c>
      <c r="M4" s="21" t="s">
        <v>75</v>
      </c>
      <c r="N4" s="21" t="s">
        <v>225</v>
      </c>
    </row>
    <row r="5" spans="1:17">
      <c r="A5" s="21" t="s">
        <v>83</v>
      </c>
      <c r="B5" s="21" t="s">
        <v>229</v>
      </c>
      <c r="C5" s="21" t="s">
        <v>75</v>
      </c>
      <c r="D5" s="21" t="s">
        <v>246</v>
      </c>
      <c r="F5" s="21" t="s">
        <v>83</v>
      </c>
      <c r="G5" s="21" t="s">
        <v>229</v>
      </c>
      <c r="H5" s="21" t="s">
        <v>39</v>
      </c>
      <c r="I5" s="21" t="s">
        <v>246</v>
      </c>
      <c r="K5" s="21" t="s">
        <v>83</v>
      </c>
      <c r="L5" s="21" t="s">
        <v>229</v>
      </c>
      <c r="M5" s="21" t="s">
        <v>179</v>
      </c>
      <c r="N5" s="21" t="s">
        <v>246</v>
      </c>
    </row>
    <row r="6" spans="1:17">
      <c r="A6" s="21" t="s">
        <v>185</v>
      </c>
      <c r="B6" s="21" t="s">
        <v>132</v>
      </c>
      <c r="C6" s="21" t="s">
        <v>179</v>
      </c>
      <c r="D6" s="21" t="s">
        <v>57</v>
      </c>
      <c r="F6" s="21" t="s">
        <v>185</v>
      </c>
      <c r="G6" s="21" t="s">
        <v>132</v>
      </c>
      <c r="H6" s="21" t="s">
        <v>116</v>
      </c>
      <c r="I6" s="21" t="s">
        <v>57</v>
      </c>
      <c r="K6" s="21" t="s">
        <v>185</v>
      </c>
      <c r="L6" s="21" t="s">
        <v>132</v>
      </c>
      <c r="M6" s="21" t="s">
        <v>39</v>
      </c>
      <c r="N6" s="21" t="s">
        <v>57</v>
      </c>
    </row>
    <row r="7" spans="1:17">
      <c r="A7" s="21" t="s">
        <v>20</v>
      </c>
      <c r="B7" s="21" t="s">
        <v>91</v>
      </c>
      <c r="C7" s="21" t="s">
        <v>39</v>
      </c>
      <c r="D7" s="21" t="s">
        <v>186</v>
      </c>
      <c r="F7" s="21" t="s">
        <v>20</v>
      </c>
      <c r="G7" s="21" t="s">
        <v>91</v>
      </c>
      <c r="H7" s="21" t="s">
        <v>131</v>
      </c>
      <c r="I7" s="21" t="s">
        <v>186</v>
      </c>
      <c r="K7" s="21" t="s">
        <v>20</v>
      </c>
      <c r="L7" s="21" t="s">
        <v>91</v>
      </c>
      <c r="M7" s="21" t="s">
        <v>116</v>
      </c>
      <c r="N7" s="21" t="s">
        <v>186</v>
      </c>
    </row>
    <row r="8" spans="1:17">
      <c r="A8" s="21" t="s">
        <v>103</v>
      </c>
      <c r="B8" s="21" t="s">
        <v>190</v>
      </c>
      <c r="C8" s="21" t="s">
        <v>116</v>
      </c>
      <c r="D8" s="21" t="s">
        <v>89</v>
      </c>
      <c r="F8" s="21" t="s">
        <v>103</v>
      </c>
      <c r="G8" s="21" t="s">
        <v>190</v>
      </c>
      <c r="H8" s="21" t="s">
        <v>84</v>
      </c>
      <c r="I8" s="21" t="s">
        <v>89</v>
      </c>
      <c r="K8" s="21" t="s">
        <v>103</v>
      </c>
      <c r="L8" s="21" t="s">
        <v>190</v>
      </c>
      <c r="M8" s="21" t="s">
        <v>131</v>
      </c>
      <c r="N8" s="21" t="s">
        <v>89</v>
      </c>
    </row>
    <row r="9" spans="1:17">
      <c r="A9" s="21" t="s">
        <v>46</v>
      </c>
      <c r="B9" s="21" t="s">
        <v>208</v>
      </c>
      <c r="C9" s="21" t="s">
        <v>131</v>
      </c>
      <c r="D9" s="21" t="s">
        <v>135</v>
      </c>
      <c r="F9" s="21" t="s">
        <v>47</v>
      </c>
      <c r="G9" s="21" t="s">
        <v>208</v>
      </c>
      <c r="H9" s="21" t="s">
        <v>120</v>
      </c>
      <c r="I9" s="21" t="s">
        <v>135</v>
      </c>
      <c r="K9" s="21" t="s">
        <v>47</v>
      </c>
      <c r="L9" s="21" t="s">
        <v>208</v>
      </c>
      <c r="M9" s="21" t="s">
        <v>84</v>
      </c>
      <c r="N9" s="21" t="s">
        <v>135</v>
      </c>
    </row>
    <row r="10" spans="1:17">
      <c r="A10" s="21" t="s">
        <v>240</v>
      </c>
      <c r="B10" s="21" t="s">
        <v>230</v>
      </c>
      <c r="C10" s="21" t="s">
        <v>84</v>
      </c>
      <c r="D10" s="21" t="s">
        <v>141</v>
      </c>
      <c r="F10" s="21" t="s">
        <v>183</v>
      </c>
      <c r="G10" s="21" t="s">
        <v>230</v>
      </c>
      <c r="H10" s="21" t="s">
        <v>61</v>
      </c>
      <c r="I10" s="21" t="s">
        <v>141</v>
      </c>
      <c r="K10" s="21" t="s">
        <v>241</v>
      </c>
      <c r="L10" s="21" t="s">
        <v>230</v>
      </c>
      <c r="M10" s="21" t="s">
        <v>120</v>
      </c>
      <c r="N10" s="21" t="s">
        <v>141</v>
      </c>
    </row>
    <row r="11" spans="1:17">
      <c r="A11" s="21" t="s">
        <v>96</v>
      </c>
      <c r="B11" s="21" t="s">
        <v>126</v>
      </c>
      <c r="C11" s="21" t="s">
        <v>120</v>
      </c>
      <c r="D11" s="21" t="s">
        <v>45</v>
      </c>
      <c r="F11" s="21" t="s">
        <v>121</v>
      </c>
      <c r="G11" s="21" t="s">
        <v>126</v>
      </c>
      <c r="H11" s="21" t="s">
        <v>73</v>
      </c>
      <c r="I11" s="21" t="s">
        <v>45</v>
      </c>
      <c r="K11" s="21" t="s">
        <v>183</v>
      </c>
      <c r="L11" s="21" t="s">
        <v>126</v>
      </c>
      <c r="M11" s="21" t="s">
        <v>61</v>
      </c>
      <c r="N11" s="21" t="s">
        <v>45</v>
      </c>
    </row>
    <row r="12" spans="1:17">
      <c r="A12" s="21" t="s">
        <v>205</v>
      </c>
      <c r="B12" s="21" t="s">
        <v>231</v>
      </c>
      <c r="C12" s="21" t="s">
        <v>61</v>
      </c>
      <c r="D12" s="21" t="s">
        <v>97</v>
      </c>
      <c r="F12" s="21" t="s">
        <v>96</v>
      </c>
      <c r="G12" s="21" t="s">
        <v>231</v>
      </c>
      <c r="H12" s="21" t="s">
        <v>187</v>
      </c>
      <c r="I12" s="21" t="s">
        <v>97</v>
      </c>
      <c r="K12" s="21" t="s">
        <v>96</v>
      </c>
      <c r="L12" s="21" t="s">
        <v>231</v>
      </c>
      <c r="M12" s="21" t="s">
        <v>73</v>
      </c>
      <c r="N12" s="21" t="s">
        <v>97</v>
      </c>
    </row>
    <row r="13" spans="1:17">
      <c r="A13" s="21" t="s">
        <v>101</v>
      </c>
      <c r="B13" s="21" t="s">
        <v>127</v>
      </c>
      <c r="C13" s="21" t="s">
        <v>73</v>
      </c>
      <c r="D13" s="21" t="s">
        <v>21</v>
      </c>
      <c r="F13" s="21" t="s">
        <v>101</v>
      </c>
      <c r="G13" s="21" t="s">
        <v>127</v>
      </c>
      <c r="H13" s="21" t="s">
        <v>140</v>
      </c>
      <c r="I13" s="21" t="s">
        <v>21</v>
      </c>
      <c r="K13" s="21" t="s">
        <v>101</v>
      </c>
      <c r="L13" s="21" t="s">
        <v>127</v>
      </c>
      <c r="M13" s="21" t="s">
        <v>187</v>
      </c>
      <c r="N13" s="21" t="s">
        <v>21</v>
      </c>
    </row>
    <row r="14" spans="1:17">
      <c r="A14" s="21" t="s">
        <v>176</v>
      </c>
      <c r="B14" s="21" t="s">
        <v>232</v>
      </c>
      <c r="C14" s="21" t="s">
        <v>187</v>
      </c>
      <c r="D14" s="21" t="s">
        <v>117</v>
      </c>
      <c r="F14" s="21" t="s">
        <v>176</v>
      </c>
      <c r="G14" s="21" t="s">
        <v>232</v>
      </c>
      <c r="H14" s="21" t="s">
        <v>59</v>
      </c>
      <c r="I14" s="21" t="s">
        <v>117</v>
      </c>
      <c r="K14" s="21" t="s">
        <v>176</v>
      </c>
      <c r="L14" s="21" t="s">
        <v>232</v>
      </c>
      <c r="M14" s="21" t="s">
        <v>140</v>
      </c>
      <c r="N14" s="21" t="s">
        <v>117</v>
      </c>
    </row>
    <row r="15" spans="1:17">
      <c r="A15" s="21" t="s">
        <v>47</v>
      </c>
      <c r="B15" s="21" t="s">
        <v>233</v>
      </c>
      <c r="C15" s="21" t="s">
        <v>140</v>
      </c>
      <c r="D15" s="21" t="s">
        <v>62</v>
      </c>
      <c r="F15" s="21" t="s">
        <v>134</v>
      </c>
      <c r="G15" s="21" t="s">
        <v>233</v>
      </c>
      <c r="H15" s="21" t="s">
        <v>243</v>
      </c>
      <c r="I15" s="21" t="s">
        <v>62</v>
      </c>
      <c r="K15" s="21" t="s">
        <v>134</v>
      </c>
      <c r="L15" s="21" t="s">
        <v>233</v>
      </c>
      <c r="M15" s="21" t="s">
        <v>59</v>
      </c>
      <c r="N15" s="21" t="s">
        <v>62</v>
      </c>
    </row>
    <row r="16" spans="1:17">
      <c r="A16" s="21" t="s">
        <v>130</v>
      </c>
      <c r="B16" s="21" t="s">
        <v>54</v>
      </c>
      <c r="C16" s="21" t="s">
        <v>59</v>
      </c>
      <c r="D16" s="21" t="s">
        <v>60</v>
      </c>
      <c r="F16" s="21" t="s">
        <v>104</v>
      </c>
      <c r="G16" s="21" t="s">
        <v>54</v>
      </c>
      <c r="H16" s="21" t="s">
        <v>52</v>
      </c>
      <c r="I16" s="21" t="s">
        <v>60</v>
      </c>
      <c r="K16" s="21" t="s">
        <v>104</v>
      </c>
      <c r="L16" s="21" t="s">
        <v>54</v>
      </c>
      <c r="M16" s="21" t="s">
        <v>243</v>
      </c>
      <c r="N16" s="21" t="s">
        <v>60</v>
      </c>
    </row>
    <row r="17" spans="1:16">
      <c r="A17" s="21" t="s">
        <v>148</v>
      </c>
      <c r="B17" s="21" t="s">
        <v>224</v>
      </c>
      <c r="C17" s="21" t="s">
        <v>243</v>
      </c>
      <c r="D17" s="21" t="s">
        <v>88</v>
      </c>
      <c r="F17" s="21" t="s">
        <v>130</v>
      </c>
      <c r="G17" s="21" t="s">
        <v>224</v>
      </c>
      <c r="H17" s="21" t="s">
        <v>244</v>
      </c>
      <c r="I17" s="21" t="s">
        <v>88</v>
      </c>
      <c r="K17" s="21" t="s">
        <v>130</v>
      </c>
      <c r="L17" s="21" t="s">
        <v>224</v>
      </c>
      <c r="M17" s="21" t="s">
        <v>52</v>
      </c>
      <c r="N17" s="21" t="s">
        <v>88</v>
      </c>
      <c r="P17" s="12"/>
    </row>
    <row r="18" spans="1:16">
      <c r="A18" s="21" t="s">
        <v>112</v>
      </c>
      <c r="B18" s="21" t="s">
        <v>234</v>
      </c>
      <c r="C18" s="21" t="s">
        <v>52</v>
      </c>
      <c r="D18" s="21" t="s">
        <v>74</v>
      </c>
      <c r="F18" s="21" t="s">
        <v>148</v>
      </c>
      <c r="G18" s="21" t="s">
        <v>234</v>
      </c>
      <c r="H18" s="21" t="s">
        <v>152</v>
      </c>
      <c r="I18" s="21" t="s">
        <v>74</v>
      </c>
      <c r="K18" s="21" t="s">
        <v>148</v>
      </c>
      <c r="L18" s="21" t="s">
        <v>234</v>
      </c>
      <c r="M18" s="21" t="s">
        <v>244</v>
      </c>
      <c r="N18" s="21" t="s">
        <v>74</v>
      </c>
      <c r="P18" s="12"/>
    </row>
    <row r="19" spans="1:16">
      <c r="A19" s="21" t="s">
        <v>221</v>
      </c>
      <c r="B19" s="21" t="s">
        <v>178</v>
      </c>
      <c r="C19" s="21" t="s">
        <v>244</v>
      </c>
      <c r="D19" s="21" t="s">
        <v>113</v>
      </c>
      <c r="F19" s="21" t="s">
        <v>112</v>
      </c>
      <c r="G19" s="21" t="s">
        <v>178</v>
      </c>
      <c r="H19" s="21" t="s">
        <v>58</v>
      </c>
      <c r="I19" s="21" t="s">
        <v>113</v>
      </c>
      <c r="K19" s="21" t="s">
        <v>112</v>
      </c>
      <c r="L19" s="21" t="s">
        <v>178</v>
      </c>
      <c r="M19" s="21" t="s">
        <v>152</v>
      </c>
      <c r="N19" s="21" t="s">
        <v>113</v>
      </c>
      <c r="P19" s="12"/>
    </row>
    <row r="20" spans="1:16">
      <c r="A20" s="21" t="s">
        <v>71</v>
      </c>
      <c r="B20" s="21" t="s">
        <v>37</v>
      </c>
      <c r="C20" s="21" t="s">
        <v>152</v>
      </c>
      <c r="D20" s="21" t="s">
        <v>102</v>
      </c>
      <c r="F20" s="21" t="s">
        <v>221</v>
      </c>
      <c r="G20" s="21" t="s">
        <v>37</v>
      </c>
      <c r="H20" s="21" t="s">
        <v>107</v>
      </c>
      <c r="I20" s="21" t="s">
        <v>102</v>
      </c>
      <c r="K20" s="21" t="s">
        <v>221</v>
      </c>
      <c r="L20" s="21" t="s">
        <v>37</v>
      </c>
      <c r="M20" s="21" t="s">
        <v>58</v>
      </c>
      <c r="N20" s="21" t="s">
        <v>102</v>
      </c>
      <c r="P20" s="12"/>
    </row>
    <row r="21" spans="1:16">
      <c r="A21" s="21" t="s">
        <v>104</v>
      </c>
      <c r="B21" s="21" t="s">
        <v>161</v>
      </c>
      <c r="C21" s="21" t="s">
        <v>58</v>
      </c>
      <c r="D21" s="21" t="s">
        <v>81</v>
      </c>
      <c r="F21" s="21" t="s">
        <v>71</v>
      </c>
      <c r="G21" s="21" t="s">
        <v>161</v>
      </c>
      <c r="H21" s="21" t="s">
        <v>110</v>
      </c>
      <c r="I21" s="21" t="s">
        <v>81</v>
      </c>
      <c r="K21" s="21" t="s">
        <v>71</v>
      </c>
      <c r="L21" s="21" t="s">
        <v>161</v>
      </c>
      <c r="M21" s="21" t="s">
        <v>107</v>
      </c>
      <c r="N21" s="21" t="s">
        <v>81</v>
      </c>
      <c r="P21" s="12"/>
    </row>
    <row r="22" spans="1:16">
      <c r="A22" s="21" t="s">
        <v>166</v>
      </c>
      <c r="B22" s="21" t="s">
        <v>172</v>
      </c>
      <c r="C22" s="21" t="s">
        <v>107</v>
      </c>
      <c r="D22" s="21" t="s">
        <v>247</v>
      </c>
      <c r="F22" s="21" t="s">
        <v>56</v>
      </c>
      <c r="G22" s="21" t="s">
        <v>198</v>
      </c>
      <c r="H22" s="21" t="s">
        <v>160</v>
      </c>
      <c r="I22" s="21" t="s">
        <v>247</v>
      </c>
      <c r="K22" s="21" t="s">
        <v>56</v>
      </c>
      <c r="L22" s="21" t="s">
        <v>198</v>
      </c>
      <c r="M22" s="21" t="s">
        <v>110</v>
      </c>
      <c r="N22" s="21" t="s">
        <v>247</v>
      </c>
      <c r="P22" s="12"/>
    </row>
    <row r="23" spans="1:16">
      <c r="A23" s="21" t="s">
        <v>56</v>
      </c>
      <c r="B23" s="21" t="s">
        <v>198</v>
      </c>
      <c r="C23" s="21" t="s">
        <v>110</v>
      </c>
      <c r="D23" s="21" t="s">
        <v>248</v>
      </c>
      <c r="F23" s="21" t="s">
        <v>94</v>
      </c>
      <c r="G23" s="21" t="s">
        <v>69</v>
      </c>
      <c r="H23" s="21" t="s">
        <v>157</v>
      </c>
      <c r="I23" s="21" t="s">
        <v>248</v>
      </c>
      <c r="K23" s="21" t="s">
        <v>94</v>
      </c>
      <c r="L23" s="21" t="s">
        <v>69</v>
      </c>
      <c r="M23" s="21" t="s">
        <v>160</v>
      </c>
      <c r="N23" s="21" t="s">
        <v>248</v>
      </c>
      <c r="P23" s="12"/>
    </row>
    <row r="24" spans="1:16">
      <c r="A24" s="21" t="s">
        <v>158</v>
      </c>
      <c r="B24" s="21" t="s">
        <v>235</v>
      </c>
      <c r="C24" s="21" t="s">
        <v>160</v>
      </c>
      <c r="D24" s="21" t="s">
        <v>215</v>
      </c>
      <c r="F24" s="21" t="s">
        <v>90</v>
      </c>
      <c r="G24" s="21" t="s">
        <v>236</v>
      </c>
      <c r="H24" s="21" t="s">
        <v>245</v>
      </c>
      <c r="I24" s="21" t="s">
        <v>215</v>
      </c>
      <c r="K24" s="21" t="s">
        <v>90</v>
      </c>
      <c r="L24" s="21" t="s">
        <v>236</v>
      </c>
      <c r="M24" s="21" t="s">
        <v>157</v>
      </c>
      <c r="N24" s="21" t="s">
        <v>215</v>
      </c>
      <c r="P24" s="12"/>
    </row>
    <row r="25" spans="1:16">
      <c r="A25" s="21" t="s">
        <v>183</v>
      </c>
      <c r="B25" s="21" t="s">
        <v>69</v>
      </c>
      <c r="C25" s="21" t="s">
        <v>157</v>
      </c>
      <c r="D25" s="21" t="s">
        <v>153</v>
      </c>
      <c r="F25" s="21" t="s">
        <v>165</v>
      </c>
      <c r="G25" s="21" t="s">
        <v>213</v>
      </c>
      <c r="H25" s="21" t="s">
        <v>105</v>
      </c>
      <c r="I25" s="21" t="s">
        <v>153</v>
      </c>
      <c r="K25" s="21" t="s">
        <v>68</v>
      </c>
      <c r="L25" s="21" t="s">
        <v>213</v>
      </c>
      <c r="M25" s="21" t="s">
        <v>245</v>
      </c>
      <c r="N25" s="21" t="s">
        <v>153</v>
      </c>
      <c r="P25" s="12"/>
    </row>
    <row r="26" spans="1:16">
      <c r="A26" s="21" t="s">
        <v>134</v>
      </c>
      <c r="B26" s="21" t="s">
        <v>236</v>
      </c>
      <c r="C26" s="21" t="s">
        <v>245</v>
      </c>
      <c r="D26" s="21" t="s">
        <v>150</v>
      </c>
      <c r="F26" s="21" t="s">
        <v>122</v>
      </c>
      <c r="G26" s="21" t="s">
        <v>237</v>
      </c>
      <c r="H26" s="21" t="s">
        <v>220</v>
      </c>
      <c r="I26" s="21" t="s">
        <v>150</v>
      </c>
      <c r="K26" s="21" t="s">
        <v>205</v>
      </c>
      <c r="L26" s="21" t="s">
        <v>237</v>
      </c>
      <c r="M26" s="21" t="s">
        <v>105</v>
      </c>
      <c r="N26" s="21" t="s">
        <v>150</v>
      </c>
      <c r="P26" s="12"/>
    </row>
    <row r="27" spans="1:16">
      <c r="A27" s="21" t="s">
        <v>68</v>
      </c>
      <c r="B27" s="21" t="s">
        <v>213</v>
      </c>
      <c r="C27" s="21" t="s">
        <v>105</v>
      </c>
      <c r="D27" s="21" t="s">
        <v>100</v>
      </c>
      <c r="F27" s="21" t="s">
        <v>205</v>
      </c>
      <c r="G27" s="21" t="s">
        <v>85</v>
      </c>
      <c r="H27" s="21" t="s">
        <v>218</v>
      </c>
      <c r="I27" s="21" t="s">
        <v>100</v>
      </c>
      <c r="K27" s="21" t="s">
        <v>38</v>
      </c>
      <c r="L27" s="21" t="s">
        <v>85</v>
      </c>
      <c r="M27" s="21" t="s">
        <v>220</v>
      </c>
      <c r="N27" s="21" t="s">
        <v>100</v>
      </c>
      <c r="P27" s="12"/>
    </row>
    <row r="28" spans="1:16">
      <c r="A28" s="21" t="s">
        <v>94</v>
      </c>
      <c r="B28" s="21" t="s">
        <v>237</v>
      </c>
      <c r="C28" s="21" t="s">
        <v>220</v>
      </c>
      <c r="D28" s="21" t="s">
        <v>249</v>
      </c>
      <c r="F28" s="21" t="s">
        <v>46</v>
      </c>
      <c r="G28" s="21" t="s">
        <v>235</v>
      </c>
      <c r="H28" s="21" t="s">
        <v>144</v>
      </c>
      <c r="I28" s="21" t="s">
        <v>177</v>
      </c>
      <c r="K28" s="15"/>
      <c r="L28" s="21"/>
      <c r="M28" s="21" t="s">
        <v>218</v>
      </c>
      <c r="N28" s="21" t="s">
        <v>177</v>
      </c>
      <c r="P28" s="12"/>
    </row>
    <row r="29" spans="1:16">
      <c r="A29" s="21" t="s">
        <v>90</v>
      </c>
      <c r="B29" s="21" t="s">
        <v>85</v>
      </c>
      <c r="C29" s="21" t="s">
        <v>218</v>
      </c>
      <c r="D29" s="21" t="s">
        <v>177</v>
      </c>
      <c r="F29" s="21" t="s">
        <v>68</v>
      </c>
      <c r="G29" s="21" t="s">
        <v>124</v>
      </c>
      <c r="H29" s="21" t="s">
        <v>67</v>
      </c>
      <c r="I29" s="21" t="s">
        <v>138</v>
      </c>
      <c r="K29" s="15"/>
      <c r="L29" s="18"/>
      <c r="M29" s="21" t="s">
        <v>144</v>
      </c>
      <c r="N29" s="21" t="s">
        <v>138</v>
      </c>
      <c r="P29" s="12"/>
    </row>
    <row r="30" spans="1:16">
      <c r="A30" s="21" t="s">
        <v>38</v>
      </c>
      <c r="C30" s="21" t="s">
        <v>144</v>
      </c>
      <c r="D30" s="21" t="s">
        <v>138</v>
      </c>
      <c r="F30" s="21" t="s">
        <v>166</v>
      </c>
      <c r="G30" s="21" t="s">
        <v>238</v>
      </c>
      <c r="H30" s="21" t="s">
        <v>19</v>
      </c>
      <c r="I30" s="21" t="s">
        <v>70</v>
      </c>
      <c r="L30" s="18"/>
      <c r="M30" s="21" t="s">
        <v>67</v>
      </c>
      <c r="N30" s="21" t="s">
        <v>70</v>
      </c>
      <c r="P30" s="12"/>
    </row>
    <row r="31" spans="1:16">
      <c r="C31" s="21" t="s">
        <v>67</v>
      </c>
      <c r="D31" s="21" t="s">
        <v>70</v>
      </c>
      <c r="F31" s="21" t="s">
        <v>38</v>
      </c>
      <c r="G31" s="21"/>
      <c r="H31" s="21" t="s">
        <v>109</v>
      </c>
      <c r="I31" s="21" t="s">
        <v>86</v>
      </c>
      <c r="L31" s="18"/>
      <c r="M31" s="21" t="s">
        <v>19</v>
      </c>
      <c r="N31" s="21" t="s">
        <v>86</v>
      </c>
      <c r="P31" s="12"/>
    </row>
    <row r="32" spans="1:16">
      <c r="C32" s="21" t="s">
        <v>19</v>
      </c>
      <c r="D32" s="21" t="s">
        <v>250</v>
      </c>
      <c r="F32" s="14"/>
      <c r="G32" s="16"/>
      <c r="H32" s="21" t="s">
        <v>163</v>
      </c>
      <c r="I32" s="21" t="s">
        <v>194</v>
      </c>
      <c r="L32" s="18"/>
      <c r="M32" s="21" t="s">
        <v>109</v>
      </c>
      <c r="N32" s="21" t="s">
        <v>194</v>
      </c>
      <c r="P32" s="12"/>
    </row>
    <row r="33" spans="3:16">
      <c r="C33" s="21" t="s">
        <v>109</v>
      </c>
      <c r="D33" s="21" t="s">
        <v>86</v>
      </c>
      <c r="F33" s="14"/>
      <c r="G33" s="16"/>
      <c r="H33" s="21" t="s">
        <v>48</v>
      </c>
      <c r="I33" s="21" t="s">
        <v>53</v>
      </c>
      <c r="L33" s="18"/>
      <c r="M33" s="21" t="s">
        <v>163</v>
      </c>
      <c r="N33" s="21" t="s">
        <v>53</v>
      </c>
      <c r="P33" s="12"/>
    </row>
    <row r="34" spans="3:16">
      <c r="C34" s="21" t="s">
        <v>163</v>
      </c>
      <c r="D34" s="21" t="s">
        <v>194</v>
      </c>
      <c r="F34" s="14"/>
      <c r="G34" s="16"/>
      <c r="H34" s="21" t="s">
        <v>40</v>
      </c>
      <c r="I34" s="21" t="s">
        <v>92</v>
      </c>
      <c r="L34" s="18"/>
      <c r="M34" s="21" t="s">
        <v>48</v>
      </c>
      <c r="N34" s="21" t="s">
        <v>92</v>
      </c>
      <c r="P34" s="12"/>
    </row>
    <row r="35" spans="3:16">
      <c r="C35" s="21" t="s">
        <v>48</v>
      </c>
      <c r="D35" s="21" t="s">
        <v>38</v>
      </c>
      <c r="G35" s="16"/>
      <c r="H35" s="21" t="s">
        <v>142</v>
      </c>
      <c r="I35" s="21" t="s">
        <v>125</v>
      </c>
      <c r="L35" s="18"/>
      <c r="M35" s="21" t="s">
        <v>40</v>
      </c>
      <c r="N35" s="21" t="s">
        <v>125</v>
      </c>
      <c r="P35" s="12"/>
    </row>
    <row r="36" spans="3:16">
      <c r="C36" s="21" t="s">
        <v>40</v>
      </c>
      <c r="D36" s="21" t="s">
        <v>53</v>
      </c>
      <c r="G36" s="17"/>
      <c r="H36" s="21" t="s">
        <v>155</v>
      </c>
      <c r="I36" s="21" t="s">
        <v>251</v>
      </c>
      <c r="L36" s="18"/>
      <c r="M36" s="21" t="s">
        <v>142</v>
      </c>
      <c r="N36" s="21" t="s">
        <v>251</v>
      </c>
      <c r="P36" s="12"/>
    </row>
    <row r="37" spans="3:16">
      <c r="C37" s="21" t="s">
        <v>142</v>
      </c>
      <c r="D37" s="21" t="s">
        <v>92</v>
      </c>
      <c r="H37" s="21" t="s">
        <v>63</v>
      </c>
      <c r="I37" s="21" t="s">
        <v>82</v>
      </c>
      <c r="L37" s="18"/>
      <c r="M37" s="21" t="s">
        <v>155</v>
      </c>
      <c r="N37" s="21" t="s">
        <v>82</v>
      </c>
      <c r="P37" s="12"/>
    </row>
    <row r="38" spans="3:16">
      <c r="C38" s="21" t="s">
        <v>155</v>
      </c>
      <c r="D38" s="21" t="s">
        <v>125</v>
      </c>
      <c r="H38" s="21" t="s">
        <v>195</v>
      </c>
      <c r="I38" s="21" t="s">
        <v>146</v>
      </c>
      <c r="L38" s="18"/>
      <c r="M38" s="21" t="s">
        <v>63</v>
      </c>
      <c r="N38" s="21" t="s">
        <v>146</v>
      </c>
      <c r="P38" s="12"/>
    </row>
    <row r="39" spans="3:16">
      <c r="C39" s="21" t="s">
        <v>63</v>
      </c>
      <c r="D39" s="21" t="s">
        <v>251</v>
      </c>
      <c r="H39" s="21" t="s">
        <v>42</v>
      </c>
      <c r="I39" s="21" t="s">
        <v>200</v>
      </c>
      <c r="M39" s="21" t="s">
        <v>195</v>
      </c>
      <c r="N39" s="21" t="s">
        <v>200</v>
      </c>
      <c r="P39" s="12"/>
    </row>
    <row r="40" spans="3:16">
      <c r="C40" s="21" t="s">
        <v>93</v>
      </c>
      <c r="D40" s="21" t="s">
        <v>146</v>
      </c>
      <c r="H40" s="21" t="s">
        <v>163</v>
      </c>
      <c r="I40" s="21" t="s">
        <v>211</v>
      </c>
      <c r="M40" s="21"/>
      <c r="N40" s="21" t="s">
        <v>211</v>
      </c>
      <c r="P40" s="12"/>
    </row>
    <row r="41" spans="3:16">
      <c r="D41" s="21" t="s">
        <v>200</v>
      </c>
      <c r="H41" s="21" t="s">
        <v>192</v>
      </c>
      <c r="I41" s="21" t="s">
        <v>252</v>
      </c>
      <c r="M41" s="20"/>
      <c r="N41" s="21" t="s">
        <v>252</v>
      </c>
      <c r="P41" s="12"/>
    </row>
    <row r="42" spans="3:16">
      <c r="D42" s="21" t="s">
        <v>211</v>
      </c>
      <c r="H42" s="21" t="s">
        <v>93</v>
      </c>
      <c r="I42" s="21" t="s">
        <v>182</v>
      </c>
      <c r="M42" s="20"/>
      <c r="N42" s="21" t="s">
        <v>182</v>
      </c>
      <c r="P42" s="12"/>
    </row>
    <row r="43" spans="3:16">
      <c r="D43" s="21" t="s">
        <v>252</v>
      </c>
      <c r="H43" s="21"/>
      <c r="I43" s="21" t="s">
        <v>253</v>
      </c>
      <c r="M43" s="20"/>
      <c r="N43" s="21" t="s">
        <v>253</v>
      </c>
      <c r="P43" s="12"/>
    </row>
    <row r="44" spans="3:16">
      <c r="D44" s="21" t="s">
        <v>182</v>
      </c>
      <c r="H44" s="19"/>
      <c r="I44" s="21" t="s">
        <v>87</v>
      </c>
      <c r="M44" s="20"/>
      <c r="N44" s="21" t="s">
        <v>87</v>
      </c>
      <c r="P44" s="12"/>
    </row>
    <row r="45" spans="3:16">
      <c r="D45" s="21" t="s">
        <v>253</v>
      </c>
      <c r="H45" s="19"/>
      <c r="I45" s="21" t="s">
        <v>145</v>
      </c>
      <c r="M45" s="20"/>
      <c r="N45" s="21" t="s">
        <v>145</v>
      </c>
      <c r="P45" s="12"/>
    </row>
    <row r="46" spans="3:16">
      <c r="D46" s="21" t="s">
        <v>87</v>
      </c>
      <c r="H46" s="19"/>
      <c r="I46" s="21" t="s">
        <v>162</v>
      </c>
      <c r="N46" s="21" t="s">
        <v>162</v>
      </c>
      <c r="P46" s="12"/>
    </row>
    <row r="47" spans="3:16">
      <c r="D47" s="21" t="s">
        <v>145</v>
      </c>
      <c r="H47" s="19"/>
      <c r="I47" s="12" t="s">
        <v>249</v>
      </c>
      <c r="N47" s="21"/>
      <c r="P47" s="12"/>
    </row>
    <row r="48" spans="3:16">
      <c r="D48" s="21" t="s">
        <v>254</v>
      </c>
      <c r="H48" s="19"/>
      <c r="I48" s="12" t="s">
        <v>146</v>
      </c>
      <c r="P48" s="12"/>
    </row>
    <row r="49" spans="8:16">
      <c r="H49" s="19"/>
      <c r="I49" s="12" t="s">
        <v>200</v>
      </c>
      <c r="P49" s="12"/>
    </row>
    <row r="50" spans="8:16">
      <c r="H50" s="19"/>
      <c r="I50" s="12" t="s">
        <v>211</v>
      </c>
      <c r="P50" s="12"/>
    </row>
    <row r="51" spans="8:16">
      <c r="H51" s="19"/>
      <c r="I51" s="12" t="s">
        <v>252</v>
      </c>
      <c r="P51" s="12"/>
    </row>
    <row r="52" spans="8:16">
      <c r="H52" s="19"/>
      <c r="I52" s="12" t="s">
        <v>182</v>
      </c>
      <c r="P52" s="12"/>
    </row>
    <row r="53" spans="8:16">
      <c r="H53" s="19"/>
      <c r="I53" s="12" t="s">
        <v>253</v>
      </c>
      <c r="P53" s="12"/>
    </row>
    <row r="54" spans="8:16">
      <c r="H54" s="19"/>
      <c r="I54" s="12" t="s">
        <v>87</v>
      </c>
      <c r="P54" s="12"/>
    </row>
    <row r="55" spans="8:16">
      <c r="H55" s="19"/>
      <c r="I55" s="12" t="s">
        <v>145</v>
      </c>
      <c r="P55" s="12"/>
    </row>
    <row r="56" spans="8:16">
      <c r="H56" s="19"/>
      <c r="I56" s="12" t="s">
        <v>162</v>
      </c>
      <c r="P56" s="12"/>
    </row>
    <row r="57" spans="8:16">
      <c r="H57" s="19"/>
      <c r="I57" s="12" t="s">
        <v>255</v>
      </c>
      <c r="P57" s="12"/>
    </row>
    <row r="58" spans="8:16">
      <c r="H58" s="19"/>
      <c r="I58" s="12" t="s">
        <v>256</v>
      </c>
      <c r="P58" s="12"/>
    </row>
    <row r="59" spans="8:16">
      <c r="H59" s="19"/>
      <c r="I59" s="12" t="s">
        <v>136</v>
      </c>
      <c r="P59" s="12"/>
    </row>
    <row r="60" spans="8:16">
      <c r="H60" s="19"/>
      <c r="I60" s="12" t="s">
        <v>38</v>
      </c>
      <c r="P60" s="12"/>
    </row>
    <row r="61" spans="8:16">
      <c r="H61" s="19"/>
      <c r="P61" s="12"/>
    </row>
    <row r="62" spans="8:16">
      <c r="P62" s="12"/>
    </row>
    <row r="63" spans="8:16">
      <c r="P63" s="12"/>
    </row>
    <row r="64" spans="8:16">
      <c r="P64" s="12"/>
    </row>
    <row r="65" spans="16:16">
      <c r="P65" s="12"/>
    </row>
    <row r="66" spans="16:16">
      <c r="P66" s="12"/>
    </row>
    <row r="67" spans="16:16">
      <c r="P67" s="12"/>
    </row>
    <row r="68" spans="16:16">
      <c r="P68" s="12"/>
    </row>
    <row r="69" spans="16:16">
      <c r="P69" s="12"/>
    </row>
    <row r="70" spans="16:16">
      <c r="P70" s="12"/>
    </row>
    <row r="71" spans="16:16">
      <c r="P71" s="12"/>
    </row>
    <row r="72" spans="16:16">
      <c r="P72" s="12"/>
    </row>
    <row r="73" spans="16:16">
      <c r="P73" s="12"/>
    </row>
    <row r="74" spans="16:16">
      <c r="P74" s="12"/>
    </row>
    <row r="75" spans="16:16">
      <c r="P75" s="12"/>
    </row>
    <row r="76" spans="16:16">
      <c r="P76" s="12"/>
    </row>
    <row r="77" spans="16:16">
      <c r="P77" s="12"/>
    </row>
    <row r="78" spans="16:16">
      <c r="P78" s="12"/>
    </row>
    <row r="79" spans="16:16">
      <c r="P79" s="12"/>
    </row>
    <row r="80" spans="16:16">
      <c r="P80" s="12"/>
    </row>
    <row r="81" spans="16:16">
      <c r="P81" s="12"/>
    </row>
    <row r="82" spans="16:16">
      <c r="P82" s="12"/>
    </row>
    <row r="83" spans="16:16">
      <c r="P83" s="12"/>
    </row>
    <row r="84" spans="16:16">
      <c r="P84" s="12"/>
    </row>
    <row r="85" spans="16:16">
      <c r="P85" s="12"/>
    </row>
    <row r="86" spans="16:16">
      <c r="P86" s="12"/>
    </row>
    <row r="87" spans="16:16">
      <c r="P87" s="12"/>
    </row>
    <row r="88" spans="16:16">
      <c r="P88" s="12"/>
    </row>
    <row r="89" spans="16:16">
      <c r="P89" s="12"/>
    </row>
    <row r="90" spans="16:16">
      <c r="P90" s="12"/>
    </row>
    <row r="91" spans="16:16">
      <c r="P91" s="12"/>
    </row>
    <row r="92" spans="16:16">
      <c r="P92" s="12"/>
    </row>
    <row r="93" spans="16:16">
      <c r="P93" s="12"/>
    </row>
    <row r="94" spans="16:16">
      <c r="P94" s="12"/>
    </row>
    <row r="95" spans="16:16">
      <c r="P95" s="12"/>
    </row>
    <row r="96" spans="16:16">
      <c r="P96" s="12"/>
    </row>
    <row r="97" spans="16:16">
      <c r="P97" s="12"/>
    </row>
    <row r="98" spans="16:16">
      <c r="P98" s="12"/>
    </row>
    <row r="99" spans="16:16">
      <c r="P99" s="12"/>
    </row>
    <row r="100" spans="16:16">
      <c r="P100" s="12"/>
    </row>
    <row r="101" spans="16:16">
      <c r="P101" s="12"/>
    </row>
    <row r="102" spans="16:16">
      <c r="P102" s="12"/>
    </row>
    <row r="103" spans="16:16">
      <c r="P103" s="12"/>
    </row>
    <row r="104" spans="16:16">
      <c r="P104" s="12"/>
    </row>
    <row r="105" spans="16:16">
      <c r="P105" s="12"/>
    </row>
    <row r="106" spans="16:16">
      <c r="P106" s="12"/>
    </row>
    <row r="107" spans="16:16">
      <c r="P107" s="12"/>
    </row>
    <row r="108" spans="16:16">
      <c r="P108" s="12"/>
    </row>
    <row r="109" spans="16:16">
      <c r="P109" s="12"/>
    </row>
    <row r="110" spans="16:16">
      <c r="P110" s="12"/>
    </row>
    <row r="111" spans="16:16">
      <c r="P111" s="12"/>
    </row>
    <row r="112" spans="16:16">
      <c r="P112" s="12"/>
    </row>
    <row r="113" spans="16:16">
      <c r="P113" s="12"/>
    </row>
    <row r="114" spans="16:16">
      <c r="P114" s="12"/>
    </row>
    <row r="115" spans="16:16">
      <c r="P115" s="12"/>
    </row>
    <row r="116" spans="16:16">
      <c r="P116" s="12"/>
    </row>
    <row r="117" spans="16:16">
      <c r="P117" s="12"/>
    </row>
    <row r="118" spans="16:16">
      <c r="P118" s="12"/>
    </row>
    <row r="119" spans="16:16">
      <c r="P119" s="12"/>
    </row>
    <row r="120" spans="16:16">
      <c r="P120" s="12"/>
    </row>
    <row r="121" spans="16:16">
      <c r="P121" s="12"/>
    </row>
    <row r="122" spans="16:16">
      <c r="P122" s="12"/>
    </row>
    <row r="123" spans="16:16">
      <c r="P123" s="12"/>
    </row>
    <row r="124" spans="16:16">
      <c r="P124" s="12"/>
    </row>
    <row r="125" spans="16:16">
      <c r="P125" s="12"/>
    </row>
    <row r="126" spans="16:16">
      <c r="P126" s="12"/>
    </row>
    <row r="127" spans="16:16">
      <c r="P127" s="12"/>
    </row>
    <row r="128" spans="16:16">
      <c r="P128" s="12"/>
    </row>
    <row r="129" spans="16:16">
      <c r="P129" s="12"/>
    </row>
    <row r="130" spans="16:16">
      <c r="P130" s="12"/>
    </row>
    <row r="131" spans="16:16">
      <c r="P131" s="12"/>
    </row>
    <row r="132" spans="16:16">
      <c r="P132" s="12"/>
    </row>
    <row r="133" spans="16:16">
      <c r="P133" s="12"/>
    </row>
    <row r="134" spans="16:16">
      <c r="P134" s="12"/>
    </row>
    <row r="135" spans="16:16">
      <c r="P135" s="12"/>
    </row>
    <row r="136" spans="16:16">
      <c r="P136" s="12"/>
    </row>
    <row r="137" spans="16:16">
      <c r="P137" s="12"/>
    </row>
    <row r="138" spans="16:16">
      <c r="P138" s="12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Q15" sqref="Q15"/>
    </sheetView>
  </sheetViews>
  <sheetFormatPr defaultRowHeight="15"/>
  <cols>
    <col min="1" max="1" width="16.140625" bestFit="1" customWidth="1"/>
    <col min="2" max="2" width="4.42578125" style="9" bestFit="1" customWidth="1"/>
    <col min="3" max="3" width="4.28515625" style="9" bestFit="1" customWidth="1"/>
    <col min="5" max="5" width="16.140625" bestFit="1" customWidth="1"/>
    <col min="6" max="6" width="4.42578125" style="9" bestFit="1" customWidth="1"/>
    <col min="7" max="7" width="4.28515625" style="9" bestFit="1" customWidth="1"/>
    <col min="9" max="9" width="16.140625" bestFit="1" customWidth="1"/>
    <col min="10" max="10" width="4.42578125" style="9" bestFit="1" customWidth="1"/>
    <col min="11" max="11" width="4.28515625" style="9" bestFit="1" customWidth="1"/>
    <col min="13" max="13" width="16.140625" bestFit="1" customWidth="1"/>
    <col min="14" max="14" width="4.42578125" style="9" bestFit="1" customWidth="1"/>
    <col min="15" max="15" width="4.28515625" style="9" bestFit="1" customWidth="1"/>
  </cols>
  <sheetData>
    <row r="1" spans="1:15">
      <c r="A1" s="27" t="s">
        <v>1</v>
      </c>
      <c r="B1" s="27"/>
      <c r="C1" s="27"/>
      <c r="E1" s="27" t="s">
        <v>2</v>
      </c>
      <c r="F1" s="27"/>
      <c r="G1" s="27"/>
      <c r="I1" s="27" t="s">
        <v>3</v>
      </c>
      <c r="J1" s="27"/>
      <c r="K1" s="27"/>
      <c r="M1" s="27" t="s">
        <v>4</v>
      </c>
      <c r="N1" s="27"/>
      <c r="O1" s="27"/>
    </row>
    <row r="2" spans="1:15">
      <c r="A2" s="28">
        <v>42464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>
      <c r="A3" s="1" t="s">
        <v>0</v>
      </c>
      <c r="B3" s="9" t="s">
        <v>11</v>
      </c>
      <c r="C3" s="9" t="s">
        <v>12</v>
      </c>
      <c r="D3" s="1"/>
      <c r="E3" s="1" t="s">
        <v>0</v>
      </c>
      <c r="F3" s="9" t="s">
        <v>11</v>
      </c>
      <c r="G3" s="9" t="s">
        <v>12</v>
      </c>
      <c r="H3" s="1"/>
      <c r="I3" s="1" t="s">
        <v>0</v>
      </c>
      <c r="J3" s="9" t="s">
        <v>11</v>
      </c>
      <c r="K3" s="9" t="s">
        <v>12</v>
      </c>
      <c r="L3" s="1"/>
      <c r="M3" s="1" t="s">
        <v>0</v>
      </c>
      <c r="N3" s="9" t="s">
        <v>11</v>
      </c>
      <c r="O3" s="9" t="s">
        <v>12</v>
      </c>
    </row>
    <row r="4" spans="1:15">
      <c r="A4" s="25" t="s">
        <v>20</v>
      </c>
      <c r="B4" s="25">
        <v>1</v>
      </c>
      <c r="C4" s="25">
        <v>5</v>
      </c>
      <c r="D4" s="24"/>
      <c r="E4" s="25" t="s">
        <v>198</v>
      </c>
      <c r="F4" s="25">
        <v>7</v>
      </c>
      <c r="G4" s="25">
        <v>12</v>
      </c>
      <c r="H4" s="24"/>
      <c r="I4" s="25" t="s">
        <v>75</v>
      </c>
      <c r="J4" s="25">
        <v>0</v>
      </c>
      <c r="K4" s="25">
        <v>5</v>
      </c>
      <c r="L4" s="24"/>
      <c r="M4" s="25" t="s">
        <v>215</v>
      </c>
      <c r="N4" s="25">
        <v>0</v>
      </c>
      <c r="O4" s="25">
        <v>3</v>
      </c>
    </row>
    <row r="5" spans="1:15">
      <c r="A5" s="25" t="s">
        <v>154</v>
      </c>
      <c r="B5" s="25">
        <v>1</v>
      </c>
      <c r="C5" s="25">
        <v>2</v>
      </c>
      <c r="D5" s="24"/>
      <c r="E5" s="25" t="s">
        <v>213</v>
      </c>
      <c r="F5" s="25">
        <v>0</v>
      </c>
      <c r="G5" s="25">
        <v>3</v>
      </c>
      <c r="H5" s="24"/>
      <c r="I5" s="25" t="s">
        <v>189</v>
      </c>
      <c r="J5" s="26">
        <v>5</v>
      </c>
      <c r="K5" s="26">
        <v>11</v>
      </c>
      <c r="L5" s="24"/>
      <c r="M5" s="25" t="s">
        <v>113</v>
      </c>
      <c r="N5" s="26">
        <v>0</v>
      </c>
      <c r="O5" s="26">
        <v>1</v>
      </c>
    </row>
    <row r="6" spans="1:15">
      <c r="A6" s="25" t="s">
        <v>134</v>
      </c>
      <c r="B6" s="25">
        <v>1</v>
      </c>
      <c r="C6" s="25">
        <v>3</v>
      </c>
      <c r="D6" s="24"/>
      <c r="E6" s="25" t="s">
        <v>36</v>
      </c>
      <c r="F6" s="25">
        <v>6</v>
      </c>
      <c r="G6" s="25">
        <v>13</v>
      </c>
      <c r="H6" s="24"/>
      <c r="I6" s="25" t="s">
        <v>271</v>
      </c>
      <c r="J6" s="26">
        <v>1</v>
      </c>
      <c r="K6" s="26">
        <v>1</v>
      </c>
      <c r="L6" s="24"/>
      <c r="M6" s="25" t="s">
        <v>38</v>
      </c>
      <c r="N6" s="26">
        <v>7</v>
      </c>
      <c r="O6" s="26">
        <v>15</v>
      </c>
    </row>
    <row r="7" spans="1:15">
      <c r="A7" s="25" t="s">
        <v>147</v>
      </c>
      <c r="B7" s="25">
        <v>4</v>
      </c>
      <c r="C7" s="25">
        <v>7</v>
      </c>
      <c r="D7" s="24"/>
      <c r="E7" s="25" t="s">
        <v>232</v>
      </c>
      <c r="F7" s="25">
        <v>0</v>
      </c>
      <c r="G7" s="25">
        <v>1</v>
      </c>
      <c r="H7" s="24"/>
      <c r="I7" s="25" t="s">
        <v>195</v>
      </c>
      <c r="J7" s="25">
        <v>9</v>
      </c>
      <c r="K7" s="25">
        <v>13</v>
      </c>
      <c r="L7" s="24"/>
      <c r="M7" s="25" t="s">
        <v>177</v>
      </c>
      <c r="N7" s="26">
        <v>3</v>
      </c>
      <c r="O7" s="26">
        <v>12</v>
      </c>
    </row>
    <row r="8" spans="1:15">
      <c r="A8" s="25" t="s">
        <v>210</v>
      </c>
      <c r="B8" s="25">
        <v>1</v>
      </c>
      <c r="C8" s="25">
        <v>0</v>
      </c>
      <c r="D8" s="24"/>
      <c r="E8" s="25" t="s">
        <v>124</v>
      </c>
      <c r="F8" s="25">
        <v>4</v>
      </c>
      <c r="G8" s="25">
        <v>11</v>
      </c>
      <c r="H8" s="24"/>
      <c r="I8" s="25" t="s">
        <v>142</v>
      </c>
      <c r="J8" s="25">
        <v>5</v>
      </c>
      <c r="K8" s="25">
        <v>7</v>
      </c>
      <c r="L8" s="24"/>
      <c r="M8" s="25" t="s">
        <v>89</v>
      </c>
      <c r="N8" s="26">
        <v>4</v>
      </c>
      <c r="O8" s="26">
        <v>5</v>
      </c>
    </row>
    <row r="9" spans="1:15">
      <c r="A9" s="25" t="s">
        <v>165</v>
      </c>
      <c r="B9" s="25">
        <v>1</v>
      </c>
      <c r="C9" s="25">
        <v>4</v>
      </c>
      <c r="D9" s="24"/>
      <c r="E9" s="25" t="s">
        <v>156</v>
      </c>
      <c r="F9" s="25">
        <v>1</v>
      </c>
      <c r="G9" s="25">
        <v>7</v>
      </c>
      <c r="H9" s="24"/>
      <c r="I9" s="25" t="s">
        <v>181</v>
      </c>
      <c r="J9" s="25">
        <v>4</v>
      </c>
      <c r="K9" s="25">
        <v>4</v>
      </c>
      <c r="L9" s="24"/>
      <c r="M9" s="25" t="s">
        <v>70</v>
      </c>
      <c r="N9" s="25">
        <v>0</v>
      </c>
      <c r="O9" s="25">
        <v>10</v>
      </c>
    </row>
    <row r="10" spans="1:15">
      <c r="A10" s="25" t="s">
        <v>103</v>
      </c>
      <c r="B10" s="25">
        <v>7</v>
      </c>
      <c r="C10" s="25">
        <v>8</v>
      </c>
      <c r="D10" s="24"/>
      <c r="E10" s="25" t="s">
        <v>55</v>
      </c>
      <c r="F10" s="25">
        <v>4</v>
      </c>
      <c r="G10" s="25">
        <v>15</v>
      </c>
      <c r="H10" s="24"/>
      <c r="I10" s="25" t="s">
        <v>84</v>
      </c>
      <c r="J10" s="25">
        <v>3</v>
      </c>
      <c r="K10" s="25">
        <v>8</v>
      </c>
      <c r="L10" s="24"/>
      <c r="M10" s="25" t="s">
        <v>60</v>
      </c>
      <c r="N10" s="25">
        <v>1</v>
      </c>
      <c r="O10" s="25">
        <v>6</v>
      </c>
    </row>
    <row r="11" spans="1:15">
      <c r="A11" s="25" t="s">
        <v>90</v>
      </c>
      <c r="B11" s="25">
        <v>4</v>
      </c>
      <c r="C11" s="25">
        <v>8</v>
      </c>
      <c r="D11" s="24"/>
      <c r="E11" s="25" t="s">
        <v>126</v>
      </c>
      <c r="F11" s="26">
        <v>7</v>
      </c>
      <c r="G11" s="26">
        <v>20</v>
      </c>
      <c r="H11" s="24"/>
      <c r="I11" s="25" t="s">
        <v>152</v>
      </c>
      <c r="J11" s="25">
        <v>2</v>
      </c>
      <c r="K11" s="25">
        <v>4</v>
      </c>
      <c r="L11" s="24"/>
      <c r="M11" s="25" t="s">
        <v>117</v>
      </c>
      <c r="N11" s="25">
        <v>7</v>
      </c>
      <c r="O11" s="25">
        <v>6</v>
      </c>
    </row>
    <row r="12" spans="1:15">
      <c r="A12" s="25" t="s">
        <v>47</v>
      </c>
      <c r="B12" s="25">
        <v>7</v>
      </c>
      <c r="C12" s="25">
        <v>12</v>
      </c>
      <c r="D12" s="24"/>
      <c r="E12" s="25" t="s">
        <v>37</v>
      </c>
      <c r="F12" s="25">
        <v>5</v>
      </c>
      <c r="G12" s="25">
        <v>7</v>
      </c>
      <c r="H12" s="24"/>
      <c r="I12" s="25" t="s">
        <v>67</v>
      </c>
      <c r="J12" s="25">
        <v>3</v>
      </c>
      <c r="K12" s="25">
        <v>10</v>
      </c>
      <c r="L12" s="24"/>
      <c r="M12" s="25" t="s">
        <v>272</v>
      </c>
      <c r="N12" s="26">
        <v>0</v>
      </c>
      <c r="O12" s="26">
        <v>1</v>
      </c>
    </row>
    <row r="13" spans="1:15">
      <c r="A13" s="25" t="s">
        <v>112</v>
      </c>
      <c r="B13" s="25">
        <v>0</v>
      </c>
      <c r="C13" s="25">
        <v>5</v>
      </c>
      <c r="D13" s="24"/>
      <c r="E13" s="25" t="s">
        <v>273</v>
      </c>
      <c r="F13" s="25">
        <v>0</v>
      </c>
      <c r="G13" s="25">
        <v>1</v>
      </c>
      <c r="H13" s="24"/>
      <c r="I13" s="25" t="s">
        <v>192</v>
      </c>
      <c r="J13" s="25">
        <v>1</v>
      </c>
      <c r="K13" s="25">
        <v>5</v>
      </c>
      <c r="L13" s="24"/>
      <c r="M13" s="25" t="s">
        <v>102</v>
      </c>
      <c r="N13" s="26">
        <v>6</v>
      </c>
      <c r="O13" s="26">
        <v>9</v>
      </c>
    </row>
    <row r="14" spans="1:15">
      <c r="A14" s="25" t="s">
        <v>121</v>
      </c>
      <c r="B14" s="25">
        <v>0</v>
      </c>
      <c r="C14" s="25">
        <v>6</v>
      </c>
      <c r="D14" s="24"/>
      <c r="E14" s="25" t="s">
        <v>234</v>
      </c>
      <c r="F14" s="25">
        <v>5</v>
      </c>
      <c r="G14" s="25">
        <v>3</v>
      </c>
      <c r="H14" s="24"/>
      <c r="I14" s="25" t="s">
        <v>179</v>
      </c>
      <c r="J14" s="25">
        <v>4</v>
      </c>
      <c r="K14" s="25">
        <v>6</v>
      </c>
      <c r="L14" s="24"/>
      <c r="M14" s="25" t="s">
        <v>153</v>
      </c>
      <c r="N14" s="25">
        <v>3</v>
      </c>
      <c r="O14" s="25">
        <v>4</v>
      </c>
    </row>
    <row r="15" spans="1:15">
      <c r="A15" s="25" t="s">
        <v>71</v>
      </c>
      <c r="B15" s="25">
        <v>34</v>
      </c>
      <c r="C15" s="25">
        <v>24</v>
      </c>
      <c r="D15" s="24"/>
      <c r="E15" s="25" t="s">
        <v>261</v>
      </c>
      <c r="F15" s="25">
        <v>0</v>
      </c>
      <c r="G15" s="25">
        <v>3</v>
      </c>
      <c r="H15" s="24"/>
      <c r="I15" s="25" t="s">
        <v>63</v>
      </c>
      <c r="J15" s="25">
        <v>2</v>
      </c>
      <c r="K15" s="25">
        <v>2</v>
      </c>
      <c r="L15" s="24"/>
      <c r="M15" s="25" t="s">
        <v>274</v>
      </c>
      <c r="N15" s="26">
        <v>0</v>
      </c>
      <c r="O15" s="26">
        <v>1</v>
      </c>
    </row>
    <row r="16" spans="1:15">
      <c r="A16" s="25" t="s">
        <v>72</v>
      </c>
      <c r="B16" s="25">
        <v>1</v>
      </c>
      <c r="C16" s="25">
        <v>7</v>
      </c>
      <c r="D16" s="24"/>
      <c r="E16" s="25" t="s">
        <v>214</v>
      </c>
      <c r="F16" s="25">
        <v>1</v>
      </c>
      <c r="G16" s="25">
        <v>6</v>
      </c>
      <c r="H16" s="24"/>
      <c r="I16" s="25" t="s">
        <v>40</v>
      </c>
      <c r="J16" s="26">
        <v>3</v>
      </c>
      <c r="K16" s="26">
        <v>6</v>
      </c>
      <c r="L16" s="24"/>
      <c r="M16" s="25" t="s">
        <v>51</v>
      </c>
      <c r="N16" s="25">
        <v>2</v>
      </c>
      <c r="O16" s="25">
        <v>14</v>
      </c>
    </row>
    <row r="17" spans="1:15">
      <c r="A17" s="25" t="s">
        <v>101</v>
      </c>
      <c r="B17" s="25">
        <v>1</v>
      </c>
      <c r="C17" s="25">
        <v>4</v>
      </c>
      <c r="D17" s="24"/>
      <c r="E17" s="25" t="s">
        <v>233</v>
      </c>
      <c r="F17" s="25">
        <v>2</v>
      </c>
      <c r="G17" s="25">
        <v>2</v>
      </c>
      <c r="H17" s="24"/>
      <c r="I17" s="25" t="s">
        <v>93</v>
      </c>
      <c r="J17" s="25">
        <v>0</v>
      </c>
      <c r="K17" s="25">
        <v>4</v>
      </c>
      <c r="L17" s="24"/>
      <c r="M17" s="25" t="s">
        <v>13</v>
      </c>
      <c r="N17" s="25">
        <v>33</v>
      </c>
      <c r="O17" s="25">
        <v>87</v>
      </c>
    </row>
    <row r="18" spans="1:15">
      <c r="A18" s="25" t="s">
        <v>275</v>
      </c>
      <c r="B18" s="26">
        <v>0</v>
      </c>
      <c r="C18" s="26">
        <v>1</v>
      </c>
      <c r="D18" s="24"/>
      <c r="E18" s="25" t="s">
        <v>127</v>
      </c>
      <c r="F18" s="25">
        <v>1</v>
      </c>
      <c r="G18" s="25">
        <v>5</v>
      </c>
      <c r="H18" s="24"/>
      <c r="I18" s="25" t="s">
        <v>48</v>
      </c>
      <c r="J18" s="25">
        <v>8</v>
      </c>
      <c r="K18" s="25">
        <v>16</v>
      </c>
      <c r="L18" s="24"/>
      <c r="M18" s="24"/>
      <c r="N18" s="24"/>
      <c r="O18" s="24"/>
    </row>
    <row r="19" spans="1:15">
      <c r="A19" s="25" t="s">
        <v>77</v>
      </c>
      <c r="B19" s="25">
        <v>0</v>
      </c>
      <c r="C19" s="25">
        <v>1</v>
      </c>
      <c r="D19" s="24"/>
      <c r="E19" s="25" t="s">
        <v>13</v>
      </c>
      <c r="F19" s="25">
        <v>43</v>
      </c>
      <c r="G19" s="25">
        <v>109</v>
      </c>
      <c r="H19" s="24"/>
      <c r="I19" s="25" t="s">
        <v>187</v>
      </c>
      <c r="J19" s="25">
        <v>1</v>
      </c>
      <c r="K19" s="25">
        <v>9</v>
      </c>
      <c r="L19" s="24"/>
      <c r="M19" s="24"/>
      <c r="N19" s="24"/>
      <c r="O19" s="24"/>
    </row>
    <row r="20" spans="1:15">
      <c r="A20" s="25" t="s">
        <v>111</v>
      </c>
      <c r="B20" s="25">
        <v>1</v>
      </c>
      <c r="C20" s="25">
        <v>8</v>
      </c>
      <c r="D20" s="24"/>
      <c r="E20" s="24"/>
      <c r="F20" s="26"/>
      <c r="G20" s="26"/>
      <c r="H20" s="24"/>
      <c r="I20" s="25" t="s">
        <v>223</v>
      </c>
      <c r="J20" s="25">
        <v>1</v>
      </c>
      <c r="K20" s="25">
        <v>1</v>
      </c>
      <c r="L20" s="24"/>
      <c r="M20" s="24"/>
      <c r="N20" s="26"/>
      <c r="O20" s="26"/>
    </row>
    <row r="21" spans="1:15" s="11" customFormat="1">
      <c r="A21" s="25" t="s">
        <v>205</v>
      </c>
      <c r="B21" s="25">
        <v>1</v>
      </c>
      <c r="C21" s="25">
        <v>3</v>
      </c>
      <c r="D21" s="24"/>
      <c r="E21" s="24"/>
      <c r="F21" s="24"/>
      <c r="G21" s="24"/>
      <c r="H21" s="24"/>
      <c r="I21" s="25" t="s">
        <v>73</v>
      </c>
      <c r="J21" s="25">
        <v>4</v>
      </c>
      <c r="K21" s="25">
        <v>6</v>
      </c>
      <c r="L21" s="24"/>
      <c r="M21" s="24"/>
      <c r="N21" s="26"/>
      <c r="O21" s="26"/>
    </row>
    <row r="22" spans="1:15" s="11" customFormat="1">
      <c r="A22" s="25" t="s">
        <v>241</v>
      </c>
      <c r="B22" s="25">
        <v>0</v>
      </c>
      <c r="C22" s="25">
        <v>1</v>
      </c>
      <c r="D22" s="24"/>
      <c r="E22" s="24"/>
      <c r="F22" s="26"/>
      <c r="G22" s="26"/>
      <c r="H22" s="24"/>
      <c r="I22" s="25" t="s">
        <v>222</v>
      </c>
      <c r="J22" s="26">
        <v>3</v>
      </c>
      <c r="K22" s="26">
        <v>10</v>
      </c>
      <c r="L22" s="24"/>
      <c r="M22" s="24"/>
      <c r="N22" s="24"/>
      <c r="O22" s="24"/>
    </row>
    <row r="23" spans="1:15">
      <c r="A23" s="25" t="s">
        <v>104</v>
      </c>
      <c r="B23" s="26">
        <v>1</v>
      </c>
      <c r="C23" s="26">
        <v>5</v>
      </c>
      <c r="D23" s="24"/>
      <c r="E23" s="24"/>
      <c r="F23" s="24"/>
      <c r="G23" s="24"/>
      <c r="H23" s="24"/>
      <c r="I23" s="25" t="s">
        <v>39</v>
      </c>
      <c r="J23" s="26">
        <v>0</v>
      </c>
      <c r="K23" s="26">
        <v>1</v>
      </c>
      <c r="L23" s="24"/>
      <c r="M23" s="24"/>
      <c r="N23" s="24"/>
      <c r="O23" s="24"/>
    </row>
    <row r="24" spans="1:15">
      <c r="A24" s="25" t="s">
        <v>185</v>
      </c>
      <c r="B24" s="25">
        <v>0</v>
      </c>
      <c r="C24" s="25">
        <v>8</v>
      </c>
      <c r="D24" s="24"/>
      <c r="E24" s="24"/>
      <c r="F24" s="24"/>
      <c r="G24" s="24"/>
      <c r="H24" s="24"/>
      <c r="I24" s="25" t="s">
        <v>257</v>
      </c>
      <c r="J24" s="26">
        <v>10</v>
      </c>
      <c r="K24" s="26">
        <v>19</v>
      </c>
      <c r="L24" s="24"/>
      <c r="M24" s="24"/>
      <c r="N24" s="26"/>
      <c r="O24" s="26"/>
    </row>
    <row r="25" spans="1:15">
      <c r="A25" s="25" t="s">
        <v>13</v>
      </c>
      <c r="B25" s="25">
        <v>66</v>
      </c>
      <c r="C25" s="25">
        <v>122</v>
      </c>
      <c r="D25" s="24"/>
      <c r="E25" s="24"/>
      <c r="F25" s="24"/>
      <c r="G25" s="24"/>
      <c r="H25" s="24"/>
      <c r="I25" s="25" t="s">
        <v>58</v>
      </c>
      <c r="J25" s="26">
        <v>0</v>
      </c>
      <c r="K25" s="26">
        <v>3</v>
      </c>
      <c r="L25" s="24"/>
      <c r="M25" s="24"/>
      <c r="N25" s="26"/>
      <c r="O25" s="26"/>
    </row>
    <row r="26" spans="1:15">
      <c r="A26" s="24"/>
      <c r="B26" s="24"/>
      <c r="C26" s="24"/>
      <c r="D26" s="24"/>
      <c r="E26" s="24"/>
      <c r="F26" s="24"/>
      <c r="G26" s="24"/>
      <c r="H26" s="24"/>
      <c r="I26" s="25" t="s">
        <v>61</v>
      </c>
      <c r="J26" s="25">
        <v>4</v>
      </c>
      <c r="K26" s="25">
        <v>7</v>
      </c>
      <c r="L26" s="24"/>
      <c r="M26" s="24"/>
      <c r="N26" s="26"/>
      <c r="O26" s="26"/>
    </row>
    <row r="27" spans="1:15">
      <c r="A27" s="24"/>
      <c r="B27" s="26"/>
      <c r="C27" s="26"/>
      <c r="D27" s="24"/>
      <c r="E27" s="24"/>
      <c r="F27" s="26"/>
      <c r="G27" s="26"/>
      <c r="H27" s="24"/>
      <c r="I27" s="25" t="s">
        <v>64</v>
      </c>
      <c r="J27" s="25">
        <v>1</v>
      </c>
      <c r="K27" s="25">
        <v>10</v>
      </c>
      <c r="L27" s="24"/>
      <c r="M27" s="24"/>
      <c r="N27" s="26"/>
      <c r="O27" s="26"/>
    </row>
    <row r="28" spans="1:15">
      <c r="A28" s="24"/>
      <c r="B28" s="26"/>
      <c r="C28" s="26"/>
      <c r="D28" s="24"/>
      <c r="E28" s="24"/>
      <c r="F28" s="24"/>
      <c r="G28" s="24"/>
      <c r="H28" s="24"/>
      <c r="I28" s="25" t="s">
        <v>107</v>
      </c>
      <c r="J28" s="25">
        <v>4</v>
      </c>
      <c r="K28" s="25">
        <v>8</v>
      </c>
      <c r="L28" s="24"/>
      <c r="M28" s="24"/>
      <c r="N28" s="26"/>
      <c r="O28" s="26"/>
    </row>
    <row r="29" spans="1:15">
      <c r="A29" s="24"/>
      <c r="B29" s="26"/>
      <c r="C29" s="26"/>
      <c r="D29" s="24"/>
      <c r="E29" s="24"/>
      <c r="F29" s="24"/>
      <c r="G29" s="24"/>
      <c r="H29" s="24"/>
      <c r="I29" s="25" t="s">
        <v>13</v>
      </c>
      <c r="J29" s="26">
        <v>78</v>
      </c>
      <c r="K29" s="26">
        <v>176</v>
      </c>
      <c r="L29" s="24"/>
      <c r="M29" s="24"/>
      <c r="N29" s="26"/>
      <c r="O29" s="26"/>
    </row>
    <row r="30" spans="1:15">
      <c r="A30" s="12"/>
      <c r="D30" s="11"/>
      <c r="E30" s="12"/>
      <c r="F30" s="10"/>
      <c r="G30" s="10"/>
      <c r="H30" s="11"/>
      <c r="I30" s="12"/>
      <c r="L30" s="11"/>
      <c r="M30" s="12"/>
    </row>
    <row r="31" spans="1:15">
      <c r="A31" s="12"/>
      <c r="D31" s="11"/>
      <c r="E31" s="12"/>
      <c r="H31" s="11"/>
      <c r="I31" s="12"/>
      <c r="L31" s="11"/>
      <c r="M31" s="12"/>
      <c r="N31" s="10"/>
      <c r="O31" s="10"/>
    </row>
    <row r="32" spans="1:15">
      <c r="A32" s="12"/>
      <c r="D32" s="11"/>
      <c r="E32" s="12"/>
      <c r="H32" s="11"/>
      <c r="I32" s="12"/>
      <c r="L32" s="11"/>
      <c r="M32" s="12"/>
      <c r="N32" s="10"/>
      <c r="O32" s="10"/>
    </row>
    <row r="33" spans="1:15">
      <c r="A33" s="12"/>
      <c r="D33" s="11"/>
      <c r="E33" s="12"/>
      <c r="H33" s="11"/>
      <c r="I33" s="12"/>
      <c r="L33" s="11"/>
      <c r="M33" s="12"/>
    </row>
    <row r="34" spans="1:15">
      <c r="A34" s="12"/>
      <c r="D34" s="11"/>
      <c r="E34" s="12"/>
      <c r="H34" s="11"/>
      <c r="I34" s="12"/>
      <c r="L34" s="11"/>
      <c r="M34" s="12"/>
      <c r="N34" s="10"/>
      <c r="O34" s="10"/>
    </row>
    <row r="35" spans="1:15">
      <c r="A35" s="12"/>
      <c r="D35" s="11"/>
      <c r="E35" s="12"/>
      <c r="H35" s="11"/>
      <c r="I35" s="12"/>
      <c r="J35" s="10"/>
      <c r="K35" s="10"/>
      <c r="L35" s="11"/>
      <c r="M35" s="12"/>
    </row>
    <row r="36" spans="1:15">
      <c r="A36" s="12"/>
      <c r="D36" s="11"/>
      <c r="E36" s="12"/>
      <c r="H36" s="11"/>
      <c r="I36" s="12"/>
      <c r="L36" s="11"/>
      <c r="M36" s="12"/>
    </row>
    <row r="37" spans="1:15">
      <c r="A37" s="12"/>
      <c r="B37" s="10"/>
      <c r="C37" s="10"/>
      <c r="D37" s="11"/>
      <c r="E37" s="12"/>
      <c r="H37" s="11"/>
      <c r="I37" s="12"/>
      <c r="L37" s="11"/>
      <c r="M37" s="12"/>
    </row>
    <row r="38" spans="1:15">
      <c r="A38" s="12"/>
      <c r="D38" s="11"/>
      <c r="E38" s="12"/>
      <c r="H38" s="11"/>
      <c r="I38" s="12"/>
      <c r="L38" s="11"/>
      <c r="M38" s="12"/>
    </row>
    <row r="39" spans="1:15">
      <c r="A39" s="12"/>
      <c r="D39" s="11"/>
      <c r="E39" s="12"/>
      <c r="H39" s="11"/>
      <c r="I39" s="12"/>
      <c r="L39" s="11"/>
      <c r="M39" s="12"/>
    </row>
    <row r="40" spans="1:15">
      <c r="A40" s="12"/>
      <c r="D40" s="11"/>
      <c r="E40" s="12"/>
      <c r="F40" s="10"/>
      <c r="G40" s="10"/>
      <c r="H40" s="11"/>
      <c r="I40" s="12"/>
      <c r="L40" s="11"/>
      <c r="M40" s="12"/>
      <c r="N40" s="10"/>
      <c r="O40" s="10"/>
    </row>
    <row r="41" spans="1:15">
      <c r="A41" s="12"/>
      <c r="D41" s="11"/>
      <c r="E41" s="12"/>
      <c r="H41" s="11"/>
      <c r="I41" s="12"/>
      <c r="J41" s="10"/>
      <c r="K41" s="10"/>
      <c r="L41" s="11"/>
      <c r="M41" s="12"/>
      <c r="N41" s="10"/>
      <c r="O41" s="10"/>
    </row>
    <row r="42" spans="1:15">
      <c r="A42" s="12"/>
      <c r="B42" s="10"/>
      <c r="C42" s="10"/>
      <c r="D42" s="11"/>
      <c r="E42" s="12"/>
      <c r="F42" s="10"/>
      <c r="G42" s="10"/>
      <c r="H42" s="11"/>
      <c r="I42" s="12"/>
      <c r="J42" s="10"/>
      <c r="K42" s="10"/>
      <c r="L42" s="11"/>
      <c r="M42" s="12"/>
    </row>
    <row r="43" spans="1:15">
      <c r="A43" s="12"/>
      <c r="D43" s="11"/>
      <c r="E43" s="12"/>
      <c r="H43" s="11"/>
      <c r="I43" s="12"/>
      <c r="J43" s="10"/>
      <c r="K43" s="10"/>
      <c r="L43" s="11"/>
      <c r="M43" s="12"/>
    </row>
    <row r="44" spans="1:15">
      <c r="A44" s="12"/>
      <c r="D44" s="11"/>
      <c r="E44" s="12"/>
      <c r="H44" s="11"/>
      <c r="I44" s="12"/>
      <c r="J44" s="10"/>
      <c r="K44" s="10"/>
      <c r="L44" s="11"/>
      <c r="M44" s="12"/>
      <c r="N44" s="10"/>
      <c r="O44" s="10"/>
    </row>
    <row r="45" spans="1:15">
      <c r="A45" s="12"/>
      <c r="D45" s="11"/>
      <c r="E45" s="12"/>
      <c r="H45" s="11"/>
      <c r="I45" s="12"/>
      <c r="L45" s="11"/>
      <c r="M45" s="12"/>
      <c r="N45" s="10"/>
      <c r="O45" s="10"/>
    </row>
    <row r="46" spans="1:15">
      <c r="A46" s="12"/>
      <c r="D46" s="11"/>
      <c r="E46" s="12"/>
      <c r="H46" s="11"/>
      <c r="I46" s="12"/>
      <c r="L46" s="11"/>
      <c r="M46" s="12"/>
      <c r="N46" s="10"/>
      <c r="O46" s="10"/>
    </row>
    <row r="47" spans="1:15">
      <c r="A47" s="12"/>
      <c r="B47" s="10"/>
      <c r="C47" s="10"/>
      <c r="D47" s="11"/>
      <c r="E47" s="12"/>
      <c r="F47" s="10"/>
      <c r="G47" s="10"/>
      <c r="H47" s="11"/>
      <c r="I47" s="12"/>
      <c r="L47" s="11"/>
      <c r="M47" s="12"/>
      <c r="N47" s="10"/>
      <c r="O47" s="10"/>
    </row>
    <row r="48" spans="1:15">
      <c r="A48" s="12"/>
      <c r="B48" s="10"/>
      <c r="C48" s="10"/>
      <c r="D48" s="11"/>
      <c r="E48" s="12"/>
      <c r="H48" s="11"/>
      <c r="I48" s="12"/>
      <c r="J48" s="10"/>
      <c r="K48" s="10"/>
      <c r="L48" s="11"/>
      <c r="M48" s="12"/>
      <c r="N48" s="10"/>
      <c r="O48" s="10"/>
    </row>
    <row r="49" spans="1:15">
      <c r="A49" s="12"/>
      <c r="B49" s="10"/>
      <c r="C49" s="10"/>
      <c r="D49" s="11"/>
      <c r="E49" s="12"/>
      <c r="H49" s="11"/>
      <c r="I49" s="12"/>
      <c r="J49" s="10"/>
      <c r="K49" s="10"/>
      <c r="L49" s="11"/>
      <c r="M49" s="12"/>
      <c r="N49" s="10"/>
      <c r="O49" s="10"/>
    </row>
    <row r="50" spans="1:15">
      <c r="A50" s="12"/>
      <c r="D50" s="11"/>
      <c r="E50" s="12"/>
      <c r="H50" s="11"/>
      <c r="I50" s="12"/>
      <c r="L50" s="11"/>
      <c r="M50" s="12"/>
    </row>
    <row r="51" spans="1:15">
      <c r="A51" s="12"/>
      <c r="D51" s="11"/>
      <c r="E51" s="12"/>
      <c r="H51" s="11"/>
      <c r="I51" s="12"/>
      <c r="L51" s="11"/>
      <c r="M51" s="12"/>
    </row>
    <row r="52" spans="1:15">
      <c r="A52" s="12"/>
      <c r="D52" s="11"/>
      <c r="E52" s="12"/>
      <c r="F52" s="10"/>
      <c r="G52" s="10"/>
      <c r="H52" s="11"/>
      <c r="I52" s="12"/>
      <c r="J52" s="10"/>
      <c r="K52" s="10"/>
      <c r="L52" s="11"/>
      <c r="M52" s="12"/>
    </row>
    <row r="53" spans="1:15">
      <c r="A53" s="12"/>
      <c r="B53" s="10"/>
      <c r="C53" s="10"/>
      <c r="D53" s="11"/>
      <c r="E53" s="12"/>
      <c r="H53" s="11"/>
      <c r="I53" s="12"/>
      <c r="L53" s="11"/>
      <c r="M53" s="12"/>
    </row>
    <row r="54" spans="1:15">
      <c r="A54" s="12"/>
      <c r="B54" s="10"/>
      <c r="C54" s="10"/>
      <c r="D54" s="11"/>
      <c r="E54" s="11"/>
      <c r="H54" s="11"/>
      <c r="I54" s="12"/>
      <c r="L54" s="11"/>
      <c r="M54" s="12"/>
      <c r="N54" s="10"/>
      <c r="O54" s="10"/>
    </row>
    <row r="55" spans="1:15">
      <c r="A55" s="12"/>
      <c r="D55" s="11"/>
      <c r="E55" s="11"/>
      <c r="H55" s="11"/>
      <c r="I55" s="12"/>
      <c r="L55" s="11"/>
      <c r="M55" s="12"/>
      <c r="N55" s="10"/>
      <c r="O55" s="10"/>
    </row>
    <row r="56" spans="1:15">
      <c r="A56" s="12"/>
      <c r="D56" s="11"/>
      <c r="E56" s="11"/>
      <c r="H56" s="11"/>
      <c r="I56" s="12"/>
      <c r="L56" s="11"/>
      <c r="M56" s="12"/>
      <c r="N56" s="10"/>
      <c r="O56" s="10"/>
    </row>
    <row r="57" spans="1:15">
      <c r="A57" s="11"/>
      <c r="D57" s="11"/>
      <c r="E57" s="11"/>
      <c r="H57" s="11"/>
      <c r="I57" s="12"/>
      <c r="L57" s="11"/>
      <c r="M57" s="12"/>
      <c r="N57" s="10"/>
      <c r="O57" s="10"/>
    </row>
    <row r="58" spans="1:15">
      <c r="A58" s="11"/>
      <c r="D58" s="11"/>
      <c r="E58" s="11"/>
      <c r="F58" s="10"/>
      <c r="G58" s="10"/>
      <c r="H58" s="11"/>
      <c r="I58" s="12"/>
      <c r="L58" s="11"/>
      <c r="M58" s="12"/>
      <c r="N58" s="10"/>
      <c r="O58" s="10"/>
    </row>
    <row r="59" spans="1:15">
      <c r="A59" s="11"/>
      <c r="B59" s="10"/>
      <c r="C59" s="10"/>
      <c r="D59" s="11"/>
      <c r="E59" s="11"/>
      <c r="F59" s="10"/>
      <c r="G59" s="10"/>
      <c r="H59" s="11"/>
      <c r="I59" s="12"/>
      <c r="J59" s="10"/>
      <c r="K59" s="10"/>
      <c r="L59" s="11"/>
      <c r="M59" s="12"/>
      <c r="N59" s="10"/>
      <c r="O59" s="10"/>
    </row>
    <row r="60" spans="1:15">
      <c r="A60" s="11"/>
      <c r="B60" s="10"/>
      <c r="C60" s="10"/>
      <c r="D60" s="11"/>
      <c r="E60" s="11"/>
      <c r="F60" s="10"/>
      <c r="G60" s="10"/>
      <c r="H60" s="11"/>
      <c r="I60" s="12"/>
      <c r="J60" s="10"/>
      <c r="K60" s="10"/>
      <c r="L60" s="11"/>
      <c r="M60" s="11"/>
      <c r="N60" s="10"/>
      <c r="O60" s="10"/>
    </row>
    <row r="61" spans="1:15">
      <c r="A61" s="11"/>
      <c r="D61" s="11"/>
      <c r="E61" s="11"/>
      <c r="F61" s="10"/>
      <c r="G61" s="10"/>
      <c r="H61" s="11"/>
      <c r="I61" s="12"/>
      <c r="J61" s="10"/>
      <c r="K61" s="10"/>
      <c r="L61" s="11"/>
      <c r="M61" s="11"/>
      <c r="N61" s="10"/>
      <c r="O61" s="10"/>
    </row>
    <row r="62" spans="1:15">
      <c r="A62" s="11"/>
      <c r="B62" s="10"/>
      <c r="C62" s="10"/>
      <c r="D62" s="11"/>
      <c r="E62" s="11"/>
      <c r="F62" s="10"/>
      <c r="G62" s="10"/>
      <c r="H62" s="11"/>
      <c r="I62" s="12"/>
      <c r="L62" s="11"/>
      <c r="M62" s="11"/>
      <c r="N62" s="10"/>
      <c r="O62" s="10"/>
    </row>
    <row r="63" spans="1:15">
      <c r="A63" s="11"/>
      <c r="B63" s="10"/>
      <c r="C63" s="10"/>
      <c r="D63" s="11"/>
      <c r="E63" s="11"/>
      <c r="F63" s="10"/>
      <c r="G63" s="10"/>
      <c r="H63" s="11"/>
      <c r="I63" s="12"/>
      <c r="L63" s="11"/>
      <c r="M63" s="11"/>
      <c r="N63" s="10"/>
      <c r="O63" s="10"/>
    </row>
    <row r="64" spans="1:15">
      <c r="A64" s="11"/>
      <c r="B64" s="10"/>
      <c r="C64" s="10"/>
      <c r="D64" s="11"/>
      <c r="E64" s="11"/>
      <c r="F64" s="10"/>
      <c r="G64" s="10"/>
      <c r="H64" s="11"/>
      <c r="I64" s="12"/>
      <c r="L64" s="11"/>
      <c r="M64" s="11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>
      <selection activeCell="K43" sqref="K43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25</v>
      </c>
      <c r="K1" s="4" t="s">
        <v>26</v>
      </c>
      <c r="L1" s="4" t="s">
        <v>24</v>
      </c>
      <c r="M1" s="4" t="s">
        <v>27</v>
      </c>
    </row>
    <row r="2" spans="1:13" ht="16.5">
      <c r="A2" s="1" t="s">
        <v>47</v>
      </c>
      <c r="B2" s="5">
        <f>0.5*COUNTIF(掠夺总榜!A$1:X$150,$A2)</f>
        <v>4</v>
      </c>
      <c r="C2" s="23">
        <f>COUNTIF(盟会战!A$1:X$150,$A2)</f>
        <v>1</v>
      </c>
      <c r="D2" s="23">
        <f>0.5*COUNTIF('四海+帮派'!A$1:X$150,$A2)</f>
        <v>1.5</v>
      </c>
      <c r="E2" s="23">
        <f>COUNTIF(帮战总榜!A$1:X$151,$A2)</f>
        <v>1</v>
      </c>
      <c r="F2" s="23">
        <f t="shared" ref="F2:F33" si="0">ROUNDDOWN(SUM(B2:E2),0)</f>
        <v>7</v>
      </c>
      <c r="G2" s="23"/>
      <c r="H2" s="23">
        <f t="shared" ref="H2:H33" si="1">IF($F2&gt;6,6,$F2)</f>
        <v>6</v>
      </c>
      <c r="J2" s="4">
        <f>SUM(H2:H160)</f>
        <v>181</v>
      </c>
      <c r="K2" s="4">
        <f>SUM(F2:F160)-J2</f>
        <v>5</v>
      </c>
      <c r="L2" s="4">
        <f>K2+J2</f>
        <v>186</v>
      </c>
      <c r="M2" s="4">
        <f>COUNTIF(F:F,"&gt;"&amp;6)</f>
        <v>5</v>
      </c>
    </row>
    <row r="3" spans="1:13" ht="16.5">
      <c r="A3" s="1" t="s">
        <v>103</v>
      </c>
      <c r="B3" s="5">
        <f>0.5*COUNTIF(掠夺总榜!A$1:X$150,$A3)</f>
        <v>3.5</v>
      </c>
      <c r="C3" s="23">
        <f>COUNTIF(盟会战!A$1:X$150,$A3)</f>
        <v>1</v>
      </c>
      <c r="D3" s="23">
        <f>0.5*COUNTIF('四海+帮派'!A$1:X$150,$A3)</f>
        <v>1.5</v>
      </c>
      <c r="E3" s="23">
        <f>COUNTIF(帮战总榜!A$1:X$151,$A3)</f>
        <v>1</v>
      </c>
      <c r="F3" s="23">
        <f t="shared" si="0"/>
        <v>7</v>
      </c>
      <c r="G3" s="23"/>
      <c r="H3" s="23">
        <f t="shared" si="1"/>
        <v>6</v>
      </c>
    </row>
    <row r="4" spans="1:13" ht="16.5">
      <c r="A4" s="1" t="s">
        <v>90</v>
      </c>
      <c r="B4" s="5">
        <f>0.5*COUNTIF(掠夺总榜!A$1:X$150,$A4)</f>
        <v>4</v>
      </c>
      <c r="C4" s="23">
        <f>COUNTIF(盟会战!A$1:X$150,$A4)</f>
        <v>1</v>
      </c>
      <c r="D4" s="23">
        <f>0.5*COUNTIF('四海+帮派'!A$1:X$150,$A4)</f>
        <v>1.5</v>
      </c>
      <c r="E4" s="23">
        <f>COUNTIF(帮战总榜!A$1:X$151,$A4)</f>
        <v>1</v>
      </c>
      <c r="F4" s="23">
        <f t="shared" si="0"/>
        <v>7</v>
      </c>
      <c r="G4" s="23"/>
      <c r="H4" s="23">
        <f t="shared" si="1"/>
        <v>6</v>
      </c>
    </row>
    <row r="5" spans="1:13" ht="16.5">
      <c r="A5" s="1" t="s">
        <v>101</v>
      </c>
      <c r="B5" s="5">
        <f>0.5*COUNTIF(掠夺总榜!A$1:X$150,$A5)</f>
        <v>4</v>
      </c>
      <c r="C5" s="23">
        <f>COUNTIF(盟会战!A$1:X$150,$A5)</f>
        <v>1</v>
      </c>
      <c r="D5" s="23">
        <f>0.5*COUNTIF('四海+帮派'!A$1:X$150,$A5)</f>
        <v>1.5</v>
      </c>
      <c r="E5" s="23">
        <f>COUNTIF(帮战总榜!A$1:X$151,$A5)</f>
        <v>1</v>
      </c>
      <c r="F5" s="23">
        <f t="shared" si="0"/>
        <v>7</v>
      </c>
      <c r="G5" s="23"/>
      <c r="H5" s="23">
        <f t="shared" si="1"/>
        <v>6</v>
      </c>
    </row>
    <row r="6" spans="1:13" ht="16.5">
      <c r="A6" s="1" t="s">
        <v>96</v>
      </c>
      <c r="B6" s="5">
        <f>0.5*COUNTIF(掠夺总榜!A$1:X$150,$A6)</f>
        <v>4.5</v>
      </c>
      <c r="C6" s="23">
        <f>COUNTIF(盟会战!A$1:X$150,$A6)</f>
        <v>1</v>
      </c>
      <c r="D6" s="23">
        <f>0.5*COUNTIF('四海+帮派'!A$1:X$150,$A6)</f>
        <v>1.5</v>
      </c>
      <c r="E6" s="23">
        <f>COUNTIF(帮战总榜!A$1:X$151,$A6)</f>
        <v>0</v>
      </c>
      <c r="F6" s="23">
        <f t="shared" si="0"/>
        <v>7</v>
      </c>
      <c r="G6" s="23"/>
      <c r="H6" s="23">
        <f t="shared" si="1"/>
        <v>6</v>
      </c>
    </row>
    <row r="7" spans="1:13" ht="16.5">
      <c r="A7" s="1" t="s">
        <v>104</v>
      </c>
      <c r="B7" s="5">
        <f>0.5*COUNTIF(掠夺总榜!A$1:X$150,$A7)</f>
        <v>3</v>
      </c>
      <c r="C7" s="23">
        <f>COUNTIF(盟会战!A$1:X$150,$A7)</f>
        <v>1</v>
      </c>
      <c r="D7" s="23">
        <f>0.5*COUNTIF('四海+帮派'!A$1:X$150,$A7)</f>
        <v>1.5</v>
      </c>
      <c r="E7" s="23">
        <f>COUNTIF(帮战总榜!A$1:X$151,$A7)</f>
        <v>1</v>
      </c>
      <c r="F7" s="23">
        <f t="shared" si="0"/>
        <v>6</v>
      </c>
      <c r="G7" s="23"/>
      <c r="H7" s="23">
        <f t="shared" si="1"/>
        <v>6</v>
      </c>
    </row>
    <row r="8" spans="1:13" ht="16.5">
      <c r="A8" s="1" t="s">
        <v>20</v>
      </c>
      <c r="B8" s="5">
        <f>0.5*COUNTIF(掠夺总榜!A$1:X$150,$A8)</f>
        <v>4</v>
      </c>
      <c r="C8" s="23">
        <f>COUNTIF(盟会战!A$1:X$150,$A8)</f>
        <v>0</v>
      </c>
      <c r="D8" s="23">
        <f>0.5*COUNTIF('四海+帮派'!A$1:X$150,$A8)</f>
        <v>1.5</v>
      </c>
      <c r="E8" s="23">
        <f>COUNTIF(帮战总榜!A$1:X$151,$A8)</f>
        <v>1</v>
      </c>
      <c r="F8" s="23">
        <f t="shared" si="0"/>
        <v>6</v>
      </c>
      <c r="G8" s="23"/>
      <c r="H8" s="23">
        <f t="shared" si="1"/>
        <v>6</v>
      </c>
    </row>
    <row r="9" spans="1:13" ht="16.5">
      <c r="A9" s="1" t="s">
        <v>185</v>
      </c>
      <c r="B9" s="5">
        <f>0.5*COUNTIF(掠夺总榜!A$1:X$150,$A9)</f>
        <v>3</v>
      </c>
      <c r="C9" s="23">
        <f>COUNTIF(盟会战!A$1:X$150,$A9)</f>
        <v>1</v>
      </c>
      <c r="D9" s="23">
        <f>0.5*COUNTIF('四海+帮派'!A$1:X$150,$A9)</f>
        <v>1.5</v>
      </c>
      <c r="E9" s="23">
        <f>COUNTIF(帮战总榜!A$1:X$151,$A9)</f>
        <v>1</v>
      </c>
      <c r="F9" s="23">
        <f t="shared" si="0"/>
        <v>6</v>
      </c>
      <c r="G9" s="23"/>
      <c r="H9" s="23">
        <f t="shared" si="1"/>
        <v>6</v>
      </c>
    </row>
    <row r="10" spans="1:13" ht="16.5">
      <c r="A10" s="1" t="s">
        <v>46</v>
      </c>
      <c r="B10" s="5">
        <f>0.5*COUNTIF(掠夺总榜!A$1:X$150,$A10)</f>
        <v>4</v>
      </c>
      <c r="C10" s="23">
        <f>COUNTIF(盟会战!A$1:X$150,$A10)</f>
        <v>1</v>
      </c>
      <c r="D10" s="23">
        <f>0.5*COUNTIF('四海+帮派'!A$1:X$150,$A10)</f>
        <v>1</v>
      </c>
      <c r="E10" s="23">
        <f>COUNTIF(帮战总榜!A$1:X$151,$A10)</f>
        <v>0</v>
      </c>
      <c r="F10" s="23">
        <f t="shared" si="0"/>
        <v>6</v>
      </c>
      <c r="G10" s="23"/>
      <c r="H10" s="23">
        <f t="shared" si="1"/>
        <v>6</v>
      </c>
    </row>
    <row r="11" spans="1:13" ht="16.5">
      <c r="A11" s="1" t="s">
        <v>56</v>
      </c>
      <c r="B11" s="5">
        <f>0.5*COUNTIF(掠夺总榜!A$1:X$150,$A11)</f>
        <v>4</v>
      </c>
      <c r="C11" s="23">
        <f>COUNTIF(盟会战!A$1:X$150,$A11)</f>
        <v>1</v>
      </c>
      <c r="D11" s="23">
        <f>0.5*COUNTIF('四海+帮派'!A$1:X$150,$A11)</f>
        <v>1.5</v>
      </c>
      <c r="E11" s="23">
        <f>COUNTIF(帮战总榜!A$1:X$151,$A11)</f>
        <v>0</v>
      </c>
      <c r="F11" s="23">
        <f t="shared" si="0"/>
        <v>6</v>
      </c>
      <c r="G11" s="23"/>
      <c r="H11" s="23">
        <f t="shared" si="1"/>
        <v>6</v>
      </c>
    </row>
    <row r="12" spans="1:13" ht="16.5">
      <c r="A12" s="1" t="s">
        <v>71</v>
      </c>
      <c r="B12" s="5">
        <f>0.5*COUNTIF(掠夺总榜!A$1:X$150,$A12)</f>
        <v>2.5</v>
      </c>
      <c r="C12" s="23">
        <f>COUNTIF(盟会战!A$1:X$150,$A12)</f>
        <v>0</v>
      </c>
      <c r="D12" s="23">
        <f>0.5*COUNTIF('四海+帮派'!A$1:X$150,$A12)</f>
        <v>1.5</v>
      </c>
      <c r="E12" s="23">
        <f>COUNTIF(帮战总榜!A$1:X$151,$A12)</f>
        <v>1</v>
      </c>
      <c r="F12" s="23">
        <f t="shared" si="0"/>
        <v>5</v>
      </c>
      <c r="G12" s="23"/>
      <c r="H12" s="23">
        <f t="shared" si="1"/>
        <v>5</v>
      </c>
    </row>
    <row r="13" spans="1:13" ht="16.5">
      <c r="A13" s="1" t="s">
        <v>165</v>
      </c>
      <c r="B13" s="5">
        <f>0.5*COUNTIF(掠夺总榜!A$1:X$150,$A13)</f>
        <v>3</v>
      </c>
      <c r="C13" s="23">
        <f>COUNTIF(盟会战!A$1:X$150,$A13)</f>
        <v>1</v>
      </c>
      <c r="D13" s="23">
        <f>0.5*COUNTIF('四海+帮派'!A$1:X$150,$A13)</f>
        <v>0.5</v>
      </c>
      <c r="E13" s="23">
        <f>COUNTIF(帮战总榜!A$1:X$151,$A13)</f>
        <v>1</v>
      </c>
      <c r="F13" s="23">
        <f t="shared" si="0"/>
        <v>5</v>
      </c>
      <c r="G13" s="23"/>
      <c r="H13" s="23">
        <f t="shared" si="1"/>
        <v>5</v>
      </c>
    </row>
    <row r="14" spans="1:13" ht="16.5">
      <c r="A14" s="1" t="s">
        <v>134</v>
      </c>
      <c r="B14" s="5">
        <f>0.5*COUNTIF(掠夺总榜!A$1:X$150,$A14)</f>
        <v>3</v>
      </c>
      <c r="C14" s="23">
        <f>COUNTIF(盟会战!A$1:X$150,$A14)</f>
        <v>0</v>
      </c>
      <c r="D14" s="23">
        <f>0.5*COUNTIF('四海+帮派'!A$1:X$150,$A14)</f>
        <v>1.5</v>
      </c>
      <c r="E14" s="23">
        <f>COUNTIF(帮战总榜!A$1:X$151,$A14)</f>
        <v>1</v>
      </c>
      <c r="F14" s="23">
        <f t="shared" si="0"/>
        <v>5</v>
      </c>
      <c r="G14" s="23"/>
      <c r="H14" s="23">
        <f t="shared" si="1"/>
        <v>5</v>
      </c>
    </row>
    <row r="15" spans="1:13" ht="16.5">
      <c r="A15" s="1" t="s">
        <v>112</v>
      </c>
      <c r="B15" s="5">
        <f>0.5*COUNTIF(掠夺总榜!A$1:X$150,$A15)</f>
        <v>3</v>
      </c>
      <c r="C15" s="23">
        <f>COUNTIF(盟会战!A$1:X$150,$A15)</f>
        <v>0</v>
      </c>
      <c r="D15" s="23">
        <f>0.5*COUNTIF('四海+帮派'!A$1:X$150,$A15)</f>
        <v>1.5</v>
      </c>
      <c r="E15" s="23">
        <f>COUNTIF(帮战总榜!A$1:X$151,$A15)</f>
        <v>1</v>
      </c>
      <c r="F15" s="23">
        <f t="shared" si="0"/>
        <v>5</v>
      </c>
      <c r="G15" s="23"/>
      <c r="H15" s="23">
        <f t="shared" si="1"/>
        <v>5</v>
      </c>
    </row>
    <row r="16" spans="1:13" ht="16.5">
      <c r="A16" s="1" t="s">
        <v>130</v>
      </c>
      <c r="B16" s="5">
        <f>0.5*COUNTIF(掠夺总榜!A$1:X$150,$A16)</f>
        <v>4</v>
      </c>
      <c r="C16" s="23">
        <f>COUNTIF(盟会战!A$1:X$150,$A16)</f>
        <v>0</v>
      </c>
      <c r="D16" s="23">
        <f>0.5*COUNTIF('四海+帮派'!A$1:X$150,$A16)</f>
        <v>1.5</v>
      </c>
      <c r="E16" s="23">
        <f>COUNTIF(帮战总榜!A$1:X$151,$A16)</f>
        <v>0</v>
      </c>
      <c r="F16" s="23">
        <f t="shared" si="0"/>
        <v>5</v>
      </c>
      <c r="G16" s="23"/>
      <c r="H16" s="23">
        <f t="shared" si="1"/>
        <v>5</v>
      </c>
    </row>
    <row r="17" spans="1:8" ht="16.5">
      <c r="A17" s="1" t="s">
        <v>148</v>
      </c>
      <c r="B17" s="5">
        <f>0.5*COUNTIF(掠夺总榜!A$1:X$150,$A17)</f>
        <v>3</v>
      </c>
      <c r="C17" s="23">
        <f>COUNTIF(盟会战!A$1:X$150,$A17)</f>
        <v>1</v>
      </c>
      <c r="D17" s="23">
        <f>0.5*COUNTIF('四海+帮派'!A$1:X$150,$A17)</f>
        <v>1.5</v>
      </c>
      <c r="E17" s="23">
        <f>COUNTIF(帮战总榜!A$1:X$151,$A17)</f>
        <v>0</v>
      </c>
      <c r="F17" s="23">
        <f t="shared" si="0"/>
        <v>5</v>
      </c>
      <c r="G17" s="23"/>
      <c r="H17" s="23">
        <f t="shared" si="1"/>
        <v>5</v>
      </c>
    </row>
    <row r="18" spans="1:8" ht="16.5">
      <c r="A18" s="1" t="s">
        <v>183</v>
      </c>
      <c r="B18" s="5">
        <f>0.5*COUNTIF(掠夺总榜!A$1:X$150,$A18)</f>
        <v>3</v>
      </c>
      <c r="C18" s="23">
        <f>COUNTIF(盟会战!A$1:X$150,$A18)</f>
        <v>1</v>
      </c>
      <c r="D18" s="23">
        <f>0.5*COUNTIF('四海+帮派'!A$1:X$150,$A18)</f>
        <v>1.5</v>
      </c>
      <c r="E18" s="23">
        <f>COUNTIF(帮战总榜!A$1:X$151,$A18)</f>
        <v>0</v>
      </c>
      <c r="F18" s="23">
        <f t="shared" si="0"/>
        <v>5</v>
      </c>
      <c r="G18" s="23"/>
      <c r="H18" s="23">
        <f t="shared" si="1"/>
        <v>5</v>
      </c>
    </row>
    <row r="19" spans="1:8" ht="16.5">
      <c r="A19" s="1" t="s">
        <v>147</v>
      </c>
      <c r="B19" s="5">
        <f>0.5*COUNTIF(掠夺总榜!A$1:X$150,$A19)</f>
        <v>3.5</v>
      </c>
      <c r="C19" s="23">
        <f>COUNTIF(盟会战!A$1:X$150,$A19)</f>
        <v>0</v>
      </c>
      <c r="D19" s="23">
        <f>0.5*COUNTIF('四海+帮派'!A$1:X$150,$A19)</f>
        <v>0</v>
      </c>
      <c r="E19" s="23">
        <f>COUNTIF(帮战总榜!A$1:X$151,$A19)</f>
        <v>1</v>
      </c>
      <c r="F19" s="23">
        <f t="shared" si="0"/>
        <v>4</v>
      </c>
      <c r="G19" s="23"/>
      <c r="H19" s="23">
        <f t="shared" si="1"/>
        <v>4</v>
      </c>
    </row>
    <row r="20" spans="1:8" ht="16.5">
      <c r="A20" s="1" t="s">
        <v>121</v>
      </c>
      <c r="B20" s="5">
        <f>0.5*COUNTIF(掠夺总榜!A$1:X$150,$A20)</f>
        <v>3</v>
      </c>
      <c r="C20" s="23">
        <f>COUNTIF(盟会战!A$1:X$150,$A20)</f>
        <v>0</v>
      </c>
      <c r="D20" s="23">
        <f>0.5*COUNTIF('四海+帮派'!A$1:X$150,$A20)</f>
        <v>0.5</v>
      </c>
      <c r="E20" s="23">
        <f>COUNTIF(帮战总榜!A$1:X$151,$A20)</f>
        <v>1</v>
      </c>
      <c r="F20" s="23">
        <f t="shared" si="0"/>
        <v>4</v>
      </c>
      <c r="G20" s="23"/>
      <c r="H20" s="23">
        <f t="shared" si="1"/>
        <v>4</v>
      </c>
    </row>
    <row r="21" spans="1:8" ht="16.5">
      <c r="A21" s="1" t="s">
        <v>205</v>
      </c>
      <c r="B21" s="5">
        <f>0.5*COUNTIF(掠夺总榜!A$1:X$150,$A21)</f>
        <v>2</v>
      </c>
      <c r="C21" s="23">
        <f>COUNTIF(盟会战!A$1:X$150,$A21)</f>
        <v>0</v>
      </c>
      <c r="D21" s="23">
        <f>0.5*COUNTIF('四海+帮派'!A$1:X$150,$A21)</f>
        <v>1.5</v>
      </c>
      <c r="E21" s="23">
        <f>COUNTIF(帮战总榜!A$1:X$151,$A21)</f>
        <v>1</v>
      </c>
      <c r="F21" s="23">
        <f t="shared" si="0"/>
        <v>4</v>
      </c>
      <c r="G21" s="23"/>
      <c r="H21" s="23">
        <f t="shared" si="1"/>
        <v>4</v>
      </c>
    </row>
    <row r="22" spans="1:8" ht="16.5">
      <c r="A22" s="1" t="s">
        <v>154</v>
      </c>
      <c r="B22" s="5">
        <f>0.5*COUNTIF(掠夺总榜!A$1:X$150,$A22)</f>
        <v>3</v>
      </c>
      <c r="C22" s="23">
        <f>COUNTIF(盟会战!A$1:X$150,$A22)</f>
        <v>0</v>
      </c>
      <c r="D22" s="23">
        <f>0.5*COUNTIF('四海+帮派'!A$1:X$150,$A22)</f>
        <v>0</v>
      </c>
      <c r="E22" s="23">
        <f>COUNTIF(帮战总榜!A$1:X$151,$A22)</f>
        <v>1</v>
      </c>
      <c r="F22" s="23">
        <f t="shared" si="0"/>
        <v>4</v>
      </c>
      <c r="G22" s="23"/>
      <c r="H22" s="23">
        <f t="shared" si="1"/>
        <v>4</v>
      </c>
    </row>
    <row r="23" spans="1:8" ht="16.5">
      <c r="A23" s="1" t="s">
        <v>77</v>
      </c>
      <c r="B23" s="5">
        <f>0.5*COUNTIF(掠夺总榜!A$1:X$150,$A23)</f>
        <v>2</v>
      </c>
      <c r="C23" s="23">
        <f>COUNTIF(盟会战!A$1:X$150,$A23)</f>
        <v>1</v>
      </c>
      <c r="D23" s="23">
        <f>0.5*COUNTIF('四海+帮派'!A$1:X$150,$A23)</f>
        <v>0</v>
      </c>
      <c r="E23" s="23">
        <f>COUNTIF(帮战总榜!A$1:X$151,$A23)</f>
        <v>1</v>
      </c>
      <c r="F23" s="23">
        <f t="shared" si="0"/>
        <v>4</v>
      </c>
      <c r="G23" s="23"/>
      <c r="H23" s="23">
        <f t="shared" si="1"/>
        <v>4</v>
      </c>
    </row>
    <row r="24" spans="1:8" ht="16.5">
      <c r="A24" s="1" t="s">
        <v>166</v>
      </c>
      <c r="B24" s="5">
        <f>0.5*COUNTIF(掠夺总榜!A$1:X$150,$A24)</f>
        <v>3.5</v>
      </c>
      <c r="C24" s="23">
        <f>COUNTIF(盟会战!A$1:X$150,$A24)</f>
        <v>0</v>
      </c>
      <c r="D24" s="23">
        <f>0.5*COUNTIF('四海+帮派'!A$1:X$150,$A24)</f>
        <v>1</v>
      </c>
      <c r="E24" s="23">
        <f>COUNTIF(帮战总榜!A$1:X$151,$A24)</f>
        <v>0</v>
      </c>
      <c r="F24" s="23">
        <f t="shared" si="0"/>
        <v>4</v>
      </c>
      <c r="G24" s="23"/>
      <c r="H24" s="23">
        <f t="shared" si="1"/>
        <v>4</v>
      </c>
    </row>
    <row r="25" spans="1:8" ht="16.5">
      <c r="A25" s="1" t="s">
        <v>94</v>
      </c>
      <c r="B25" s="5">
        <f>0.5*COUNTIF(掠夺总榜!A$1:X$150,$A25)</f>
        <v>3</v>
      </c>
      <c r="C25" s="23">
        <f>COUNTIF(盟会战!A$1:X$150,$A25)</f>
        <v>0</v>
      </c>
      <c r="D25" s="23">
        <f>0.5*COUNTIF('四海+帮派'!A$1:X$150,$A25)</f>
        <v>1.5</v>
      </c>
      <c r="E25" s="23">
        <f>COUNTIF(帮战总榜!A$1:X$151,$A25)</f>
        <v>0</v>
      </c>
      <c r="F25" s="23">
        <f t="shared" si="0"/>
        <v>4</v>
      </c>
      <c r="G25" s="23"/>
      <c r="H25" s="23">
        <f t="shared" si="1"/>
        <v>4</v>
      </c>
    </row>
    <row r="26" spans="1:8" ht="16.5">
      <c r="A26" s="1" t="s">
        <v>68</v>
      </c>
      <c r="B26" s="5">
        <f>0.5*COUNTIF(掠夺总榜!A$1:X$150,$A26)</f>
        <v>2</v>
      </c>
      <c r="C26" s="23">
        <f>COUNTIF(盟会战!A$1:X$150,$A26)</f>
        <v>1</v>
      </c>
      <c r="D26" s="23">
        <f>0.5*COUNTIF('四海+帮派'!A$1:X$150,$A26)</f>
        <v>1.5</v>
      </c>
      <c r="E26" s="23">
        <f>COUNTIF(帮战总榜!A$1:X$151,$A26)</f>
        <v>0</v>
      </c>
      <c r="F26" s="23">
        <f t="shared" si="0"/>
        <v>4</v>
      </c>
      <c r="G26" s="23"/>
      <c r="H26" s="23">
        <f t="shared" si="1"/>
        <v>4</v>
      </c>
    </row>
    <row r="27" spans="1:8" ht="16.5">
      <c r="A27" s="1" t="s">
        <v>122</v>
      </c>
      <c r="B27" s="5">
        <f>0.5*COUNTIF(掠夺总榜!A$1:X$150,$A27)</f>
        <v>4</v>
      </c>
      <c r="C27" s="23">
        <f>COUNTIF(盟会战!A$1:X$150,$A27)</f>
        <v>0</v>
      </c>
      <c r="D27" s="23">
        <f>0.5*COUNTIF('四海+帮派'!A$1:X$150,$A27)</f>
        <v>0.5</v>
      </c>
      <c r="E27" s="23">
        <f>COUNTIF(帮战总榜!A$1:X$151,$A27)</f>
        <v>0</v>
      </c>
      <c r="F27" s="23">
        <f t="shared" si="0"/>
        <v>4</v>
      </c>
      <c r="G27" s="23"/>
      <c r="H27" s="23">
        <f t="shared" si="1"/>
        <v>4</v>
      </c>
    </row>
    <row r="28" spans="1:8" ht="16.5">
      <c r="A28" s="1" t="s">
        <v>95</v>
      </c>
      <c r="B28" s="5">
        <f>0.5*COUNTIF(掠夺总榜!A$1:X$150,$A28)</f>
        <v>3</v>
      </c>
      <c r="C28" s="23">
        <f>COUNTIF(盟会战!A$1:X$150,$A28)</f>
        <v>0</v>
      </c>
      <c r="D28" s="23">
        <f>0.5*COUNTIF('四海+帮派'!A$1:X$150,$A28)</f>
        <v>1.5</v>
      </c>
      <c r="E28" s="23">
        <f>COUNTIF(帮战总榜!A$1:X$151,$A28)</f>
        <v>0</v>
      </c>
      <c r="F28" s="23">
        <f t="shared" si="0"/>
        <v>4</v>
      </c>
      <c r="G28" s="23"/>
      <c r="H28" s="23">
        <f t="shared" si="1"/>
        <v>4</v>
      </c>
    </row>
    <row r="29" spans="1:8" ht="16.5">
      <c r="A29" s="1" t="s">
        <v>221</v>
      </c>
      <c r="B29" s="5">
        <f>0.5*COUNTIF(掠夺总榜!A$1:X$150,$A29)</f>
        <v>1.5</v>
      </c>
      <c r="C29" s="23">
        <f>COUNTIF(盟会战!A$1:X$150,$A29)</f>
        <v>1</v>
      </c>
      <c r="D29" s="23">
        <f>0.5*COUNTIF('四海+帮派'!A$1:X$150,$A29)</f>
        <v>1.5</v>
      </c>
      <c r="E29" s="23">
        <f>COUNTIF(帮战总榜!A$1:X$151,$A29)</f>
        <v>0</v>
      </c>
      <c r="F29" s="23">
        <f t="shared" si="0"/>
        <v>4</v>
      </c>
      <c r="G29" s="23"/>
      <c r="H29" s="23">
        <f t="shared" si="1"/>
        <v>4</v>
      </c>
    </row>
    <row r="30" spans="1:8" ht="16.5">
      <c r="A30" s="1" t="s">
        <v>72</v>
      </c>
      <c r="B30" s="5">
        <f>0.5*COUNTIF(掠夺总榜!A$1:X$150,$A30)</f>
        <v>2</v>
      </c>
      <c r="C30" s="23">
        <f>COUNTIF(盟会战!A$1:X$150,$A30)</f>
        <v>0</v>
      </c>
      <c r="D30" s="23">
        <f>0.5*COUNTIF('四海+帮派'!A$1:X$150,$A30)</f>
        <v>0</v>
      </c>
      <c r="E30" s="23">
        <f>COUNTIF(帮战总榜!A$1:X$151,$A30)</f>
        <v>1</v>
      </c>
      <c r="F30" s="23">
        <f t="shared" si="0"/>
        <v>3</v>
      </c>
      <c r="G30" s="23"/>
      <c r="H30" s="23">
        <f t="shared" si="1"/>
        <v>3</v>
      </c>
    </row>
    <row r="31" spans="1:8" ht="16.5">
      <c r="A31" s="1" t="s">
        <v>210</v>
      </c>
      <c r="B31" s="5">
        <f>0.5*COUNTIF(掠夺总榜!A$1:X$150,$A31)</f>
        <v>2.5</v>
      </c>
      <c r="C31" s="23">
        <f>COUNTIF(盟会战!A$1:X$150,$A31)</f>
        <v>0</v>
      </c>
      <c r="D31" s="23">
        <f>0.5*COUNTIF('四海+帮派'!A$1:X$150,$A31)</f>
        <v>0</v>
      </c>
      <c r="E31" s="23">
        <f>COUNTIF(帮战总榜!A$1:X$151,$A31)</f>
        <v>1</v>
      </c>
      <c r="F31" s="23">
        <f t="shared" si="0"/>
        <v>3</v>
      </c>
      <c r="G31" s="23"/>
      <c r="H31" s="23">
        <f t="shared" si="1"/>
        <v>3</v>
      </c>
    </row>
    <row r="32" spans="1:8" ht="16.5">
      <c r="A32" s="1" t="s">
        <v>158</v>
      </c>
      <c r="B32" s="5">
        <f>0.5*COUNTIF(掠夺总榜!A$1:X$150,$A32)</f>
        <v>1.5</v>
      </c>
      <c r="C32" s="23">
        <f>COUNTIF(盟会战!A$1:X$150,$A32)</f>
        <v>1</v>
      </c>
      <c r="D32" s="23">
        <f>0.5*COUNTIF('四海+帮派'!A$1:X$150,$A32)</f>
        <v>0.5</v>
      </c>
      <c r="E32" s="23">
        <f>COUNTIF(帮战总榜!A$1:X$151,$A32)</f>
        <v>0</v>
      </c>
      <c r="F32" s="23">
        <f t="shared" si="0"/>
        <v>3</v>
      </c>
      <c r="G32" s="23"/>
      <c r="H32" s="23">
        <f t="shared" si="1"/>
        <v>3</v>
      </c>
    </row>
    <row r="33" spans="1:8" ht="16.5">
      <c r="A33" s="1" t="s">
        <v>184</v>
      </c>
      <c r="B33" s="5">
        <f>0.5*COUNTIF(掠夺总榜!A$1:X$150,$A33)</f>
        <v>2.5</v>
      </c>
      <c r="C33" s="23">
        <f>COUNTIF(盟会战!A$1:X$150,$A33)</f>
        <v>1</v>
      </c>
      <c r="D33" s="23">
        <f>0.5*COUNTIF('四海+帮派'!A$1:X$150,$A33)</f>
        <v>0</v>
      </c>
      <c r="E33" s="23">
        <f>COUNTIF(帮战总榜!A$1:X$151,$A33)</f>
        <v>0</v>
      </c>
      <c r="F33" s="23">
        <f t="shared" si="0"/>
        <v>3</v>
      </c>
      <c r="G33" s="23"/>
      <c r="H33" s="23">
        <f t="shared" si="1"/>
        <v>3</v>
      </c>
    </row>
    <row r="34" spans="1:8" ht="16.5">
      <c r="A34" s="1" t="s">
        <v>99</v>
      </c>
      <c r="B34" s="5">
        <f>0.5*COUNTIF(掠夺总榜!A$1:X$150,$A34)</f>
        <v>3.5</v>
      </c>
      <c r="C34" s="23">
        <f>COUNTIF(盟会战!A$1:X$150,$A34)</f>
        <v>0</v>
      </c>
      <c r="D34" s="23">
        <f>0.5*COUNTIF('四海+帮派'!A$1:X$150,$A34)</f>
        <v>0</v>
      </c>
      <c r="E34" s="23">
        <f>COUNTIF(帮战总榜!A$1:X$151,$A34)</f>
        <v>0</v>
      </c>
      <c r="F34" s="23">
        <f t="shared" ref="F34:F65" si="2">ROUNDDOWN(SUM(B34:E34),0)</f>
        <v>3</v>
      </c>
      <c r="G34" s="23"/>
      <c r="H34" s="23">
        <f t="shared" ref="H34:H65" si="3">IF($F34&gt;6,6,$F34)</f>
        <v>3</v>
      </c>
    </row>
    <row r="35" spans="1:8" ht="16.5">
      <c r="A35" s="1" t="s">
        <v>176</v>
      </c>
      <c r="B35" s="5">
        <f>0.5*COUNTIF(掠夺总榜!A$1:X$150,$A35)</f>
        <v>2</v>
      </c>
      <c r="C35" s="23">
        <f>COUNTIF(盟会战!A$1:X$150,$A35)</f>
        <v>0</v>
      </c>
      <c r="D35" s="23">
        <f>0.5*COUNTIF('四海+帮派'!A$1:X$150,$A35)</f>
        <v>1.5</v>
      </c>
      <c r="E35" s="23">
        <f>COUNTIF(帮战总榜!A$1:X$151,$A35)</f>
        <v>0</v>
      </c>
      <c r="F35" s="23">
        <f t="shared" si="2"/>
        <v>3</v>
      </c>
      <c r="G35" s="23"/>
      <c r="H35" s="23">
        <f t="shared" si="3"/>
        <v>3</v>
      </c>
    </row>
    <row r="36" spans="1:8" ht="16.5">
      <c r="A36" s="1" t="s">
        <v>123</v>
      </c>
      <c r="B36" s="5">
        <f>0.5*COUNTIF(掠夺总榜!A$1:X$150,$A36)</f>
        <v>3.5</v>
      </c>
      <c r="C36" s="23">
        <f>COUNTIF(盟会战!A$1:X$150,$A36)</f>
        <v>0</v>
      </c>
      <c r="D36" s="23">
        <f>0.5*COUNTIF('四海+帮派'!A$1:X$150,$A36)</f>
        <v>0</v>
      </c>
      <c r="E36" s="23">
        <f>COUNTIF(帮战总榜!A$1:X$151,$A36)</f>
        <v>0</v>
      </c>
      <c r="F36" s="23">
        <f t="shared" si="2"/>
        <v>3</v>
      </c>
      <c r="G36" s="23"/>
      <c r="H36" s="23">
        <f t="shared" si="3"/>
        <v>3</v>
      </c>
    </row>
    <row r="37" spans="1:8" ht="16.5">
      <c r="A37" s="1" t="s">
        <v>79</v>
      </c>
      <c r="B37" s="5">
        <f>0.5*COUNTIF(掠夺总榜!A$1:X$150,$A37)</f>
        <v>2</v>
      </c>
      <c r="C37" s="23">
        <f>COUNTIF(盟会战!A$1:X$150,$A37)</f>
        <v>1</v>
      </c>
      <c r="D37" s="23">
        <f>0.5*COUNTIF('四海+帮派'!A$1:X$150,$A37)</f>
        <v>0</v>
      </c>
      <c r="E37" s="23">
        <f>COUNTIF(帮战总榜!A$1:X$151,$A37)</f>
        <v>0</v>
      </c>
      <c r="F37" s="23">
        <f t="shared" si="2"/>
        <v>3</v>
      </c>
      <c r="G37" s="23"/>
      <c r="H37" s="23">
        <f t="shared" si="3"/>
        <v>3</v>
      </c>
    </row>
    <row r="38" spans="1:8" ht="16.5">
      <c r="A38" s="1" t="s">
        <v>118</v>
      </c>
      <c r="B38" s="5">
        <f>0.5*COUNTIF(掠夺总榜!A$1:X$150,$A38)</f>
        <v>2.5</v>
      </c>
      <c r="C38" s="23">
        <f>COUNTIF(盟会战!A$1:X$150,$A38)</f>
        <v>1</v>
      </c>
      <c r="D38" s="23">
        <f>0.5*COUNTIF('四海+帮派'!A$1:X$150,$A38)</f>
        <v>0</v>
      </c>
      <c r="E38" s="23">
        <f>COUNTIF(帮战总榜!A$1:X$151,$A38)</f>
        <v>0</v>
      </c>
      <c r="F38" s="23">
        <f t="shared" si="2"/>
        <v>3</v>
      </c>
      <c r="G38" s="23"/>
      <c r="H38" s="23">
        <f t="shared" si="3"/>
        <v>3</v>
      </c>
    </row>
    <row r="39" spans="1:8" ht="16.5">
      <c r="A39" s="1" t="s">
        <v>83</v>
      </c>
      <c r="B39" s="5">
        <f>0.5*COUNTIF(掠夺总榜!A$1:X$150,$A39)</f>
        <v>2</v>
      </c>
      <c r="C39" s="23">
        <f>COUNTIF(盟会战!A$1:X$150,$A39)</f>
        <v>0</v>
      </c>
      <c r="D39" s="23">
        <f>0.5*COUNTIF('四海+帮派'!A$1:X$150,$A39)</f>
        <v>1.5</v>
      </c>
      <c r="E39" s="23">
        <f>COUNTIF(帮战总榜!A$1:X$151,$A39)</f>
        <v>0</v>
      </c>
      <c r="F39" s="23">
        <f t="shared" si="2"/>
        <v>3</v>
      </c>
      <c r="G39" s="23"/>
      <c r="H39" s="23">
        <f t="shared" si="3"/>
        <v>3</v>
      </c>
    </row>
    <row r="40" spans="1:8" ht="16.5">
      <c r="A40" s="1" t="s">
        <v>111</v>
      </c>
      <c r="B40" s="5">
        <f>0.5*COUNTIF(掠夺总榜!A$1:X$150,$A40)</f>
        <v>1.5</v>
      </c>
      <c r="C40" s="23">
        <f>COUNTIF(盟会战!A$1:X$150,$A40)</f>
        <v>0</v>
      </c>
      <c r="D40" s="23">
        <f>0.5*COUNTIF('四海+帮派'!A$1:X$150,$A40)</f>
        <v>0</v>
      </c>
      <c r="E40" s="23">
        <f>COUNTIF(帮战总榜!A$1:X$151,$A40)</f>
        <v>1</v>
      </c>
      <c r="F40" s="23">
        <f t="shared" si="2"/>
        <v>2</v>
      </c>
      <c r="G40" s="23"/>
      <c r="H40" s="23">
        <f t="shared" si="3"/>
        <v>2</v>
      </c>
    </row>
    <row r="41" spans="1:8" ht="16.5">
      <c r="A41" s="1" t="s">
        <v>241</v>
      </c>
      <c r="B41" s="5">
        <f>0.5*COUNTIF(掠夺总榜!A$1:X$150,$A41)</f>
        <v>0</v>
      </c>
      <c r="C41" s="23">
        <f>COUNTIF(盟会战!A$1:X$150,$A41)</f>
        <v>1</v>
      </c>
      <c r="D41" s="23">
        <f>0.5*COUNTIF('四海+帮派'!A$1:X$150,$A41)</f>
        <v>0.5</v>
      </c>
      <c r="E41" s="23">
        <f>COUNTIF(帮战总榜!A$1:X$151,$A41)</f>
        <v>1</v>
      </c>
      <c r="F41" s="23">
        <f t="shared" si="2"/>
        <v>2</v>
      </c>
      <c r="G41" s="23"/>
      <c r="H41" s="23">
        <f t="shared" si="3"/>
        <v>2</v>
      </c>
    </row>
    <row r="42" spans="1:8" ht="16.5">
      <c r="A42" s="1" t="s">
        <v>262</v>
      </c>
      <c r="B42" s="5">
        <f>0.5*COUNTIF(掠夺总榜!A$1:X$150,$A42)</f>
        <v>1</v>
      </c>
      <c r="C42" s="23">
        <f>COUNTIF(盟会战!A$1:X$150,$A42)</f>
        <v>1</v>
      </c>
      <c r="D42" s="23">
        <f>0.5*COUNTIF('四海+帮派'!A$1:X$150,$A42)</f>
        <v>0</v>
      </c>
      <c r="E42" s="23">
        <f>COUNTIF(帮战总榜!A$1:X$151,$A42)</f>
        <v>0</v>
      </c>
      <c r="F42" s="23">
        <f t="shared" si="2"/>
        <v>2</v>
      </c>
      <c r="G42" s="23"/>
      <c r="H42" s="23">
        <f t="shared" si="3"/>
        <v>2</v>
      </c>
    </row>
    <row r="43" spans="1:8" ht="16.5">
      <c r="A43" s="1" t="s">
        <v>275</v>
      </c>
      <c r="B43" s="5">
        <f>0.5*COUNTIF(掠夺总榜!A$1:X$150,$A43)</f>
        <v>0</v>
      </c>
      <c r="C43" s="23">
        <f>COUNTIF(盟会战!A$1:X$150,$A43)</f>
        <v>0</v>
      </c>
      <c r="D43" s="23">
        <f>0.5*COUNTIF('四海+帮派'!A$1:X$150,$A43)</f>
        <v>0</v>
      </c>
      <c r="E43" s="23">
        <f>COUNTIF(帮战总榜!A$1:X$151,$A43)</f>
        <v>1</v>
      </c>
      <c r="F43" s="23">
        <f t="shared" si="2"/>
        <v>1</v>
      </c>
      <c r="G43" s="23"/>
      <c r="H43" s="23">
        <f t="shared" si="3"/>
        <v>1</v>
      </c>
    </row>
    <row r="44" spans="1:8" ht="16.5">
      <c r="A44" s="1" t="s">
        <v>193</v>
      </c>
      <c r="B44" s="5">
        <f>0.5*COUNTIF(掠夺总榜!A$1:X$150,$A44)</f>
        <v>1</v>
      </c>
      <c r="C44" s="23">
        <f>COUNTIF(盟会战!A$1:X$150,$A44)</f>
        <v>0</v>
      </c>
      <c r="D44" s="23">
        <f>0.5*COUNTIF('四海+帮派'!A$1:X$150,$A44)</f>
        <v>0</v>
      </c>
      <c r="E44" s="23">
        <f>COUNTIF(帮战总榜!A$1:X$151,$A44)</f>
        <v>0</v>
      </c>
      <c r="F44" s="23">
        <f t="shared" si="2"/>
        <v>1</v>
      </c>
      <c r="G44" s="23"/>
      <c r="H44" s="23">
        <f t="shared" si="3"/>
        <v>1</v>
      </c>
    </row>
    <row r="45" spans="1:8" ht="16.5">
      <c r="A45" s="1" t="s">
        <v>239</v>
      </c>
      <c r="B45" s="5">
        <f>0.5*COUNTIF(掠夺总榜!A$1:X$150,$A45)</f>
        <v>0</v>
      </c>
      <c r="C45" s="23">
        <f>COUNTIF(盟会战!A$1:X$150,$A45)</f>
        <v>0</v>
      </c>
      <c r="D45" s="23">
        <f>0.5*COUNTIF('四海+帮派'!A$1:X$150,$A45)</f>
        <v>1.5</v>
      </c>
      <c r="E45" s="23">
        <f>COUNTIF(帮战总榜!A$1:X$151,$A45)</f>
        <v>0</v>
      </c>
      <c r="F45" s="23">
        <f t="shared" si="2"/>
        <v>1</v>
      </c>
      <c r="G45" s="23"/>
      <c r="H45" s="23">
        <f t="shared" si="3"/>
        <v>1</v>
      </c>
    </row>
    <row r="46" spans="1:8" ht="16.5">
      <c r="A46" s="1" t="s">
        <v>149</v>
      </c>
      <c r="B46" s="5">
        <f>0.5*COUNTIF(掠夺总榜!A$1:X$150,$A46)</f>
        <v>1.5</v>
      </c>
      <c r="C46" s="23">
        <f>COUNTIF(盟会战!A$1:X$150,$A46)</f>
        <v>0</v>
      </c>
      <c r="D46" s="23">
        <f>0.5*COUNTIF('四海+帮派'!A$1:X$150,$A46)</f>
        <v>0</v>
      </c>
      <c r="E46" s="23">
        <f>COUNTIF(帮战总榜!A$1:X$151,$A46)</f>
        <v>0</v>
      </c>
      <c r="F46" s="23">
        <f t="shared" si="2"/>
        <v>1</v>
      </c>
      <c r="G46" s="23"/>
      <c r="H46" s="23">
        <f t="shared" si="3"/>
        <v>1</v>
      </c>
    </row>
    <row r="47" spans="1:8" ht="16.5">
      <c r="A47" s="1" t="s">
        <v>143</v>
      </c>
      <c r="B47" s="5">
        <f>0.5*COUNTIF(掠夺总榜!A$1:X$150,$A47)</f>
        <v>1</v>
      </c>
      <c r="C47" s="23">
        <f>COUNTIF(盟会战!A$1:X$150,$A47)</f>
        <v>0</v>
      </c>
      <c r="D47" s="23">
        <f>0.5*COUNTIF('四海+帮派'!A$1:X$150,$A47)</f>
        <v>0</v>
      </c>
      <c r="E47" s="23">
        <f>COUNTIF(帮战总榜!A$1:X$151,$A47)</f>
        <v>0</v>
      </c>
      <c r="F47" s="23">
        <f t="shared" si="2"/>
        <v>1</v>
      </c>
      <c r="G47" s="23"/>
      <c r="H47" s="23">
        <f t="shared" si="3"/>
        <v>1</v>
      </c>
    </row>
    <row r="48" spans="1:8" ht="16.5">
      <c r="A48" s="1" t="s">
        <v>263</v>
      </c>
      <c r="B48" s="5">
        <f>0.5*COUNTIF(掠夺总榜!A$1:X$150,$A48)</f>
        <v>0.5</v>
      </c>
      <c r="C48" s="23">
        <f>COUNTIF(盟会战!A$1:X$150,$A48)</f>
        <v>1</v>
      </c>
      <c r="D48" s="23">
        <f>0.5*COUNTIF('四海+帮派'!A$1:X$150,$A48)</f>
        <v>0</v>
      </c>
      <c r="E48" s="23">
        <f>COUNTIF(帮战总榜!A$1:X$151,$A48)</f>
        <v>0</v>
      </c>
      <c r="F48" s="23">
        <f t="shared" si="2"/>
        <v>1</v>
      </c>
      <c r="G48" s="23"/>
      <c r="H48" s="23">
        <f t="shared" si="3"/>
        <v>1</v>
      </c>
    </row>
    <row r="49" spans="1:8" ht="16.5">
      <c r="A49" s="1" t="s">
        <v>276</v>
      </c>
      <c r="B49" s="5">
        <f>0.5*COUNTIF(掠夺总榜!A$1:X$150,$A49)</f>
        <v>0</v>
      </c>
      <c r="C49" s="23">
        <f>COUNTIF(盟会战!A$1:X$150,$A49)</f>
        <v>0</v>
      </c>
      <c r="D49" s="23">
        <f>0.5*COUNTIF('四海+帮派'!A$1:X$150,$A49)</f>
        <v>0</v>
      </c>
      <c r="E49" s="23">
        <f>COUNTIF(帮战总榜!A$1:X$151,$A49)</f>
        <v>0</v>
      </c>
      <c r="F49" s="23">
        <f t="shared" si="2"/>
        <v>0</v>
      </c>
      <c r="G49" s="23"/>
      <c r="H49" s="23">
        <f t="shared" si="3"/>
        <v>0</v>
      </c>
    </row>
    <row r="50" spans="1:8" ht="16.5">
      <c r="A50" s="1" t="s">
        <v>277</v>
      </c>
      <c r="B50" s="5">
        <f>0.5*COUNTIF(掠夺总榜!A$1:X$150,$A50)</f>
        <v>0</v>
      </c>
      <c r="C50" s="23">
        <f>COUNTIF(盟会战!A$1:X$150,$A50)</f>
        <v>0</v>
      </c>
      <c r="D50" s="23">
        <f>0.5*COUNTIF('四海+帮派'!A$1:X$150,$A50)</f>
        <v>0</v>
      </c>
      <c r="E50" s="23">
        <f>COUNTIF(帮战总榜!A$1:X$151,$A50)</f>
        <v>0</v>
      </c>
      <c r="F50" s="23">
        <f t="shared" si="2"/>
        <v>0</v>
      </c>
      <c r="G50" s="23"/>
      <c r="H50" s="23">
        <f t="shared" si="3"/>
        <v>0</v>
      </c>
    </row>
    <row r="51" spans="1:8" ht="16.5">
      <c r="A51" s="1" t="s">
        <v>278</v>
      </c>
      <c r="B51" s="5">
        <f>0.5*COUNTIF(掠夺总榜!A$1:X$150,$A51)</f>
        <v>0</v>
      </c>
      <c r="C51" s="23">
        <f>COUNTIF(盟会战!A$1:X$150,$A51)</f>
        <v>0</v>
      </c>
      <c r="D51" s="23">
        <f>0.5*COUNTIF('四海+帮派'!A$1:X$150,$A51)</f>
        <v>0</v>
      </c>
      <c r="E51" s="23">
        <f>COUNTIF(帮战总榜!A$1:X$151,$A51)</f>
        <v>0</v>
      </c>
      <c r="F51" s="23">
        <f t="shared" si="2"/>
        <v>0</v>
      </c>
      <c r="G51" s="23"/>
      <c r="H51" s="23">
        <f t="shared" si="3"/>
        <v>0</v>
      </c>
    </row>
    <row r="52" spans="1:8" ht="16.5">
      <c r="A52" s="1" t="s">
        <v>279</v>
      </c>
      <c r="B52" s="5">
        <f>0.5*COUNTIF(掠夺总榜!A$1:X$150,$A52)</f>
        <v>0</v>
      </c>
      <c r="C52" s="23">
        <f>COUNTIF(盟会战!A$1:X$150,$A52)</f>
        <v>0</v>
      </c>
      <c r="D52" s="23">
        <f>0.5*COUNTIF('四海+帮派'!A$1:X$150,$A52)</f>
        <v>0</v>
      </c>
      <c r="E52" s="23">
        <f>COUNTIF(帮战总榜!A$1:X$151,$A52)</f>
        <v>0</v>
      </c>
      <c r="F52" s="23">
        <f t="shared" si="2"/>
        <v>0</v>
      </c>
      <c r="G52" s="23"/>
      <c r="H52" s="23">
        <f t="shared" si="3"/>
        <v>0</v>
      </c>
    </row>
    <row r="53" spans="1:8" ht="16.5">
      <c r="A53" s="1" t="s">
        <v>280</v>
      </c>
      <c r="B53" s="5">
        <f>0.5*COUNTIF(掠夺总榜!A$1:X$150,$A53)</f>
        <v>0</v>
      </c>
      <c r="C53" s="23">
        <f>COUNTIF(盟会战!A$1:X$150,$A53)</f>
        <v>0</v>
      </c>
      <c r="D53" s="23">
        <f>0.5*COUNTIF('四海+帮派'!A$1:X$150,$A53)</f>
        <v>0</v>
      </c>
      <c r="E53" s="23">
        <f>COUNTIF(帮战总榜!A$1:X$151,$A53)</f>
        <v>0</v>
      </c>
      <c r="F53" s="23">
        <f t="shared" si="2"/>
        <v>0</v>
      </c>
      <c r="G53" s="23"/>
      <c r="H53" s="23">
        <f t="shared" si="3"/>
        <v>0</v>
      </c>
    </row>
    <row r="54" spans="1:8" ht="16.5">
      <c r="A54" s="1" t="s">
        <v>281</v>
      </c>
      <c r="B54" s="5">
        <f>0.5*COUNTIF(掠夺总榜!A$1:X$150,$A54)</f>
        <v>0</v>
      </c>
      <c r="C54" s="23">
        <f>COUNTIF(盟会战!A$1:X$150,$A54)</f>
        <v>0</v>
      </c>
      <c r="D54" s="23">
        <f>0.5*COUNTIF('四海+帮派'!A$1:X$150,$A54)</f>
        <v>0</v>
      </c>
      <c r="E54" s="23">
        <f>COUNTIF(帮战总榜!A$1:X$151,$A54)</f>
        <v>0</v>
      </c>
      <c r="F54" s="23">
        <f t="shared" si="2"/>
        <v>0</v>
      </c>
      <c r="G54" s="23"/>
      <c r="H54" s="23">
        <f t="shared" si="3"/>
        <v>0</v>
      </c>
    </row>
    <row r="55" spans="1:8" ht="16.5">
      <c r="A55" s="1" t="s">
        <v>282</v>
      </c>
      <c r="B55" s="5">
        <f>0.5*COUNTIF(掠夺总榜!A$1:X$150,$A55)</f>
        <v>0</v>
      </c>
      <c r="C55" s="23">
        <f>COUNTIF(盟会战!A$1:X$150,$A55)</f>
        <v>0</v>
      </c>
      <c r="D55" s="23">
        <f>0.5*COUNTIF('四海+帮派'!A$1:X$150,$A55)</f>
        <v>0</v>
      </c>
      <c r="E55" s="23">
        <f>COUNTIF(帮战总榜!A$1:X$151,$A55)</f>
        <v>0</v>
      </c>
      <c r="F55" s="23">
        <f t="shared" si="2"/>
        <v>0</v>
      </c>
      <c r="G55" s="23"/>
      <c r="H55" s="23">
        <f t="shared" si="3"/>
        <v>0</v>
      </c>
    </row>
    <row r="56" spans="1:8" ht="16.5">
      <c r="A56" s="1" t="s">
        <v>283</v>
      </c>
      <c r="B56" s="5">
        <f>0.5*COUNTIF(掠夺总榜!A$1:X$150,$A56)</f>
        <v>0</v>
      </c>
      <c r="C56" s="23">
        <f>COUNTIF(盟会战!A$1:X$150,$A56)</f>
        <v>0</v>
      </c>
      <c r="D56" s="23">
        <f>0.5*COUNTIF('四海+帮派'!A$1:X$150,$A56)</f>
        <v>0</v>
      </c>
      <c r="E56" s="23">
        <f>COUNTIF(帮战总榜!A$1:X$151,$A56)</f>
        <v>0</v>
      </c>
      <c r="F56" s="23">
        <f t="shared" si="2"/>
        <v>0</v>
      </c>
      <c r="G56" s="23"/>
      <c r="H56" s="23">
        <f t="shared" si="3"/>
        <v>0</v>
      </c>
    </row>
    <row r="57" spans="1:8" ht="16.5">
      <c r="A57" s="1" t="s">
        <v>284</v>
      </c>
      <c r="B57" s="5">
        <f>0.5*COUNTIF(掠夺总榜!A$1:X$150,$A57)</f>
        <v>0</v>
      </c>
      <c r="C57" s="23">
        <f>COUNTIF(盟会战!A$1:X$150,$A57)</f>
        <v>0</v>
      </c>
      <c r="D57" s="23">
        <f>0.5*COUNTIF('四海+帮派'!A$1:X$150,$A57)</f>
        <v>0</v>
      </c>
      <c r="E57" s="23">
        <f>COUNTIF(帮战总榜!A$1:X$151,$A57)</f>
        <v>0</v>
      </c>
      <c r="F57" s="23">
        <f t="shared" si="2"/>
        <v>0</v>
      </c>
      <c r="G57" s="23"/>
      <c r="H57" s="23">
        <f t="shared" si="3"/>
        <v>0</v>
      </c>
    </row>
    <row r="58" spans="1:8" ht="16.5">
      <c r="A58" s="1" t="s">
        <v>285</v>
      </c>
      <c r="B58" s="5">
        <f>0.5*COUNTIF(掠夺总榜!A$1:X$150,$A58)</f>
        <v>0</v>
      </c>
      <c r="C58" s="23">
        <f>COUNTIF(盟会战!A$1:X$150,$A58)</f>
        <v>0</v>
      </c>
      <c r="D58" s="23">
        <f>0.5*COUNTIF('四海+帮派'!A$1:X$150,$A58)</f>
        <v>0</v>
      </c>
      <c r="E58" s="23">
        <f>COUNTIF(帮战总榜!A$1:X$151,$A58)</f>
        <v>0</v>
      </c>
      <c r="F58" s="23">
        <f t="shared" si="2"/>
        <v>0</v>
      </c>
      <c r="G58" s="23"/>
      <c r="H58" s="23">
        <f t="shared" si="3"/>
        <v>0</v>
      </c>
    </row>
    <row r="59" spans="1:8" ht="16.5">
      <c r="A59" s="1" t="s">
        <v>286</v>
      </c>
      <c r="B59" s="5">
        <f>0.5*COUNTIF(掠夺总榜!A$1:X$150,$A59)</f>
        <v>0</v>
      </c>
      <c r="C59" s="23">
        <f>COUNTIF(盟会战!A$1:X$150,$A59)</f>
        <v>0</v>
      </c>
      <c r="D59" s="23">
        <f>0.5*COUNTIF('四海+帮派'!A$1:X$150,$A59)</f>
        <v>0</v>
      </c>
      <c r="E59" s="23">
        <f>COUNTIF(帮战总榜!A$1:X$151,$A59)</f>
        <v>0</v>
      </c>
      <c r="F59" s="23">
        <f t="shared" si="2"/>
        <v>0</v>
      </c>
      <c r="G59" s="23"/>
      <c r="H59" s="23">
        <f t="shared" si="3"/>
        <v>0</v>
      </c>
    </row>
    <row r="60" spans="1:8" ht="16.5">
      <c r="A60" s="1" t="s">
        <v>287</v>
      </c>
      <c r="B60" s="5">
        <f>0.5*COUNTIF(掠夺总榜!A$1:X$150,$A60)</f>
        <v>0</v>
      </c>
      <c r="C60" s="23">
        <f>COUNTIF(盟会战!A$1:X$150,$A60)</f>
        <v>0</v>
      </c>
      <c r="D60" s="23">
        <f>0.5*COUNTIF('四海+帮派'!A$1:X$150,$A60)</f>
        <v>0</v>
      </c>
      <c r="E60" s="23">
        <f>COUNTIF(帮战总榜!A$1:X$151,$A60)</f>
        <v>0</v>
      </c>
      <c r="F60" s="23">
        <f t="shared" si="2"/>
        <v>0</v>
      </c>
      <c r="G60" s="23"/>
      <c r="H60" s="23">
        <f t="shared" si="3"/>
        <v>0</v>
      </c>
    </row>
    <row r="61" spans="1:8" ht="16.5">
      <c r="A61" s="1" t="s">
        <v>288</v>
      </c>
      <c r="B61" s="5">
        <f>0.5*COUNTIF(掠夺总榜!A$1:X$150,$A61)</f>
        <v>0</v>
      </c>
      <c r="C61" s="23">
        <f>COUNTIF(盟会战!A$1:X$150,$A61)</f>
        <v>0</v>
      </c>
      <c r="D61" s="23">
        <f>0.5*COUNTIF('四海+帮派'!A$1:X$150,$A61)</f>
        <v>0</v>
      </c>
      <c r="E61" s="23">
        <f>COUNTIF(帮战总榜!A$1:X$151,$A61)</f>
        <v>0</v>
      </c>
      <c r="F61" s="23">
        <f t="shared" si="2"/>
        <v>0</v>
      </c>
      <c r="G61" s="23"/>
      <c r="H61" s="23">
        <f t="shared" si="3"/>
        <v>0</v>
      </c>
    </row>
    <row r="62" spans="1:8" ht="16.5">
      <c r="A62" s="1" t="s">
        <v>289</v>
      </c>
      <c r="B62" s="5">
        <f>0.5*COUNTIF(掠夺总榜!A$1:X$150,$A62)</f>
        <v>0</v>
      </c>
      <c r="C62" s="23">
        <f>COUNTIF(盟会战!A$1:X$150,$A62)</f>
        <v>0</v>
      </c>
      <c r="D62" s="23">
        <f>0.5*COUNTIF('四海+帮派'!A$1:X$150,$A62)</f>
        <v>0</v>
      </c>
      <c r="E62" s="23">
        <f>COUNTIF(帮战总榜!A$1:X$151,$A62)</f>
        <v>0</v>
      </c>
      <c r="F62" s="23">
        <f t="shared" si="2"/>
        <v>0</v>
      </c>
      <c r="G62" s="23"/>
      <c r="H62" s="23">
        <f t="shared" si="3"/>
        <v>0</v>
      </c>
    </row>
    <row r="63" spans="1:8" ht="16.5">
      <c r="A63" s="1" t="s">
        <v>290</v>
      </c>
      <c r="B63" s="5">
        <f>0.5*COUNTIF(掠夺总榜!A$1:X$150,$A63)</f>
        <v>0</v>
      </c>
      <c r="C63" s="23">
        <f>COUNTIF(盟会战!A$1:X$150,$A63)</f>
        <v>0</v>
      </c>
      <c r="D63" s="23">
        <f>0.5*COUNTIF('四海+帮派'!A$1:X$150,$A63)</f>
        <v>0</v>
      </c>
      <c r="E63" s="23">
        <f>COUNTIF(帮战总榜!A$1:X$151,$A63)</f>
        <v>0</v>
      </c>
      <c r="F63" s="23">
        <f t="shared" si="2"/>
        <v>0</v>
      </c>
      <c r="G63" s="23"/>
      <c r="H63" s="23">
        <f t="shared" si="3"/>
        <v>0</v>
      </c>
    </row>
    <row r="64" spans="1:8" ht="16.5">
      <c r="A64" s="1" t="s">
        <v>291</v>
      </c>
      <c r="B64" s="5">
        <f>0.5*COUNTIF(掠夺总榜!A$1:X$150,$A64)</f>
        <v>0</v>
      </c>
      <c r="C64" s="23">
        <f>COUNTIF(盟会战!A$1:X$150,$A64)</f>
        <v>0</v>
      </c>
      <c r="D64" s="23">
        <f>0.5*COUNTIF('四海+帮派'!A$1:X$150,$A64)</f>
        <v>0</v>
      </c>
      <c r="E64" s="23">
        <f>COUNTIF(帮战总榜!A$1:X$151,$A64)</f>
        <v>0</v>
      </c>
      <c r="F64" s="23">
        <f t="shared" si="2"/>
        <v>0</v>
      </c>
      <c r="G64" s="23"/>
      <c r="H64" s="23">
        <f t="shared" si="3"/>
        <v>0</v>
      </c>
    </row>
    <row r="65" spans="1:8" ht="16.5">
      <c r="A65" s="1" t="s">
        <v>292</v>
      </c>
      <c r="B65" s="5">
        <f>0.5*COUNTIF(掠夺总榜!A$1:X$150,$A65)</f>
        <v>0</v>
      </c>
      <c r="C65" s="23">
        <f>COUNTIF(盟会战!A$1:X$150,$A65)</f>
        <v>0</v>
      </c>
      <c r="D65" s="23">
        <f>0.5*COUNTIF('四海+帮派'!A$1:X$150,$A65)</f>
        <v>0</v>
      </c>
      <c r="E65" s="23">
        <f>COUNTIF(帮战总榜!A$1:X$151,$A65)</f>
        <v>0</v>
      </c>
      <c r="F65" s="23">
        <f t="shared" si="2"/>
        <v>0</v>
      </c>
      <c r="G65" s="23"/>
      <c r="H65" s="23">
        <f t="shared" si="3"/>
        <v>0</v>
      </c>
    </row>
    <row r="66" spans="1:8" ht="16.5">
      <c r="A66" s="1" t="s">
        <v>293</v>
      </c>
      <c r="B66" s="5">
        <f>0.5*COUNTIF(掠夺总榜!A$1:X$150,$A66)</f>
        <v>0</v>
      </c>
      <c r="C66" s="23">
        <f>COUNTIF(盟会战!A$1:X$150,$A66)</f>
        <v>0</v>
      </c>
      <c r="D66" s="23">
        <f>0.5*COUNTIF('四海+帮派'!A$1:X$150,$A66)</f>
        <v>0</v>
      </c>
      <c r="E66" s="23">
        <f>COUNTIF(帮战总榜!A$1:X$151,$A66)</f>
        <v>0</v>
      </c>
      <c r="F66" s="23">
        <f t="shared" ref="F66:F97" si="4">ROUNDDOWN(SUM(B66:E66),0)</f>
        <v>0</v>
      </c>
      <c r="G66" s="23"/>
      <c r="H66" s="23">
        <f t="shared" ref="H66:H97" si="5">IF($F66&gt;6,6,$F66)</f>
        <v>0</v>
      </c>
    </row>
    <row r="67" spans="1:8" ht="16.5">
      <c r="A67" s="1" t="s">
        <v>294</v>
      </c>
      <c r="B67" s="5">
        <f>0.5*COUNTIF(掠夺总榜!A$1:X$150,$A67)</f>
        <v>0</v>
      </c>
      <c r="C67" s="23">
        <f>COUNTIF(盟会战!A$1:X$150,$A67)</f>
        <v>0</v>
      </c>
      <c r="D67" s="23">
        <f>0.5*COUNTIF('四海+帮派'!A$1:X$150,$A67)</f>
        <v>0</v>
      </c>
      <c r="E67" s="23">
        <f>COUNTIF(帮战总榜!A$1:X$151,$A67)</f>
        <v>0</v>
      </c>
      <c r="F67" s="23">
        <f t="shared" si="4"/>
        <v>0</v>
      </c>
      <c r="G67" s="23"/>
      <c r="H67" s="23">
        <f t="shared" si="5"/>
        <v>0</v>
      </c>
    </row>
    <row r="68" spans="1:8" ht="16.5">
      <c r="A68" s="1" t="s">
        <v>295</v>
      </c>
      <c r="B68" s="5">
        <f>0.5*COUNTIF(掠夺总榜!A$1:X$150,$A68)</f>
        <v>0</v>
      </c>
      <c r="C68" s="23">
        <f>COUNTIF(盟会战!A$1:X$150,$A68)</f>
        <v>0</v>
      </c>
      <c r="D68" s="23">
        <f>0.5*COUNTIF('四海+帮派'!A$1:X$150,$A68)</f>
        <v>0</v>
      </c>
      <c r="E68" s="23">
        <f>COUNTIF(帮战总榜!A$1:X$151,$A68)</f>
        <v>0</v>
      </c>
      <c r="F68" s="23">
        <f t="shared" si="4"/>
        <v>0</v>
      </c>
      <c r="G68" s="23"/>
      <c r="H68" s="23">
        <f t="shared" si="5"/>
        <v>0</v>
      </c>
    </row>
    <row r="69" spans="1:8" ht="16.5">
      <c r="A69" s="1" t="s">
        <v>296</v>
      </c>
      <c r="B69" s="5">
        <f>0.5*COUNTIF(掠夺总榜!A$1:X$150,$A69)</f>
        <v>0</v>
      </c>
      <c r="C69" s="23">
        <f>COUNTIF(盟会战!A$1:X$150,$A69)</f>
        <v>0</v>
      </c>
      <c r="D69" s="23">
        <f>0.5*COUNTIF('四海+帮派'!A$1:X$150,$A69)</f>
        <v>0</v>
      </c>
      <c r="E69" s="23">
        <f>COUNTIF(帮战总榜!A$1:X$151,$A69)</f>
        <v>0</v>
      </c>
      <c r="F69" s="23">
        <f t="shared" si="4"/>
        <v>0</v>
      </c>
      <c r="G69" s="23"/>
      <c r="H69" s="23">
        <f t="shared" si="5"/>
        <v>0</v>
      </c>
    </row>
    <row r="70" spans="1:8" ht="16.5">
      <c r="A70" s="1" t="s">
        <v>297</v>
      </c>
      <c r="B70" s="5">
        <f>0.5*COUNTIF(掠夺总榜!A$1:X$150,$A70)</f>
        <v>0</v>
      </c>
      <c r="C70" s="23">
        <f>COUNTIF(盟会战!A$1:X$150,$A70)</f>
        <v>0</v>
      </c>
      <c r="D70" s="23">
        <f>0.5*COUNTIF('四海+帮派'!A$1:X$150,$A70)</f>
        <v>0</v>
      </c>
      <c r="E70" s="23">
        <f>COUNTIF(帮战总榜!A$1:X$151,$A70)</f>
        <v>0</v>
      </c>
      <c r="F70" s="23">
        <f t="shared" si="4"/>
        <v>0</v>
      </c>
      <c r="G70" s="23"/>
      <c r="H70" s="23">
        <f t="shared" si="5"/>
        <v>0</v>
      </c>
    </row>
    <row r="71" spans="1:8" ht="16.5">
      <c r="A71" s="1" t="s">
        <v>260</v>
      </c>
      <c r="B71" s="5">
        <f>0.5*COUNTIF(掠夺总榜!A$1:X$150,$A71)</f>
        <v>0.5</v>
      </c>
      <c r="C71" s="23">
        <f>COUNTIF(盟会战!A$1:X$150,$A71)</f>
        <v>0</v>
      </c>
      <c r="D71" s="23">
        <f>0.5*COUNTIF('四海+帮派'!A$1:X$150,$A71)</f>
        <v>0</v>
      </c>
      <c r="E71" s="23">
        <f>COUNTIF(帮战总榜!A$1:X$151,$A71)</f>
        <v>0</v>
      </c>
      <c r="F71" s="23">
        <f t="shared" si="4"/>
        <v>0</v>
      </c>
      <c r="G71" s="23"/>
      <c r="H71" s="23">
        <f t="shared" si="5"/>
        <v>0</v>
      </c>
    </row>
    <row r="72" spans="1:8" ht="16.5">
      <c r="A72" s="1" t="s">
        <v>298</v>
      </c>
      <c r="B72" s="5">
        <f>0.5*COUNTIF(掠夺总榜!A$1:X$150,$A72)</f>
        <v>0</v>
      </c>
      <c r="C72" s="23">
        <f>COUNTIF(盟会战!A$1:X$150,$A72)</f>
        <v>0</v>
      </c>
      <c r="D72" s="23">
        <f>0.5*COUNTIF('四海+帮派'!A$1:X$150,$A72)</f>
        <v>0</v>
      </c>
      <c r="E72" s="23">
        <f>COUNTIF(帮战总榜!A$1:X$151,$A72)</f>
        <v>0</v>
      </c>
      <c r="F72" s="23">
        <f t="shared" si="4"/>
        <v>0</v>
      </c>
      <c r="G72" s="23"/>
      <c r="H72" s="23">
        <f t="shared" si="5"/>
        <v>0</v>
      </c>
    </row>
    <row r="73" spans="1:8" ht="16.5">
      <c r="A73" s="1" t="s">
        <v>299</v>
      </c>
      <c r="B73" s="5">
        <f>0.5*COUNTIF(掠夺总榜!A$1:X$150,$A73)</f>
        <v>0</v>
      </c>
      <c r="C73" s="23">
        <f>COUNTIF(盟会战!A$1:X$150,$A73)</f>
        <v>0</v>
      </c>
      <c r="D73" s="23">
        <f>0.5*COUNTIF('四海+帮派'!A$1:X$150,$A73)</f>
        <v>0</v>
      </c>
      <c r="E73" s="23">
        <f>COUNTIF(帮战总榜!A$1:X$151,$A73)</f>
        <v>0</v>
      </c>
      <c r="F73" s="23">
        <f t="shared" si="4"/>
        <v>0</v>
      </c>
      <c r="G73" s="23"/>
      <c r="H73" s="23">
        <f t="shared" si="5"/>
        <v>0</v>
      </c>
    </row>
    <row r="74" spans="1:8" ht="16.5">
      <c r="A74" s="1" t="s">
        <v>300</v>
      </c>
      <c r="B74" s="5">
        <f>0.5*COUNTIF(掠夺总榜!A$1:X$150,$A74)</f>
        <v>0</v>
      </c>
      <c r="C74" s="23">
        <f>COUNTIF(盟会战!A$1:X$150,$A74)</f>
        <v>0</v>
      </c>
      <c r="D74" s="23">
        <f>0.5*COUNTIF('四海+帮派'!A$1:X$150,$A74)</f>
        <v>0</v>
      </c>
      <c r="E74" s="23">
        <f>COUNTIF(帮战总榜!A$1:X$151,$A74)</f>
        <v>0</v>
      </c>
      <c r="F74" s="23">
        <f t="shared" si="4"/>
        <v>0</v>
      </c>
      <c r="G74" s="23"/>
      <c r="H74" s="23">
        <f t="shared" si="5"/>
        <v>0</v>
      </c>
    </row>
    <row r="75" spans="1:8" ht="16.5">
      <c r="A75" s="1" t="s">
        <v>301</v>
      </c>
      <c r="B75" s="5">
        <f>0.5*COUNTIF(掠夺总榜!A$1:X$150,$A75)</f>
        <v>0</v>
      </c>
      <c r="C75" s="23">
        <f>COUNTIF(盟会战!A$1:X$150,$A75)</f>
        <v>0</v>
      </c>
      <c r="D75" s="23">
        <f>0.5*COUNTIF('四海+帮派'!A$1:X$150,$A75)</f>
        <v>0</v>
      </c>
      <c r="E75" s="23">
        <f>COUNTIF(帮战总榜!A$1:X$151,$A75)</f>
        <v>0</v>
      </c>
      <c r="F75" s="23">
        <f t="shared" si="4"/>
        <v>0</v>
      </c>
      <c r="G75" s="23"/>
      <c r="H75" s="23">
        <f t="shared" si="5"/>
        <v>0</v>
      </c>
    </row>
    <row r="76" spans="1:8" ht="16.5">
      <c r="A76" s="1" t="s">
        <v>302</v>
      </c>
      <c r="B76" s="5">
        <f>0.5*COUNTIF(掠夺总榜!A$1:X$150,$A76)</f>
        <v>0</v>
      </c>
      <c r="C76" s="23">
        <f>COUNTIF(盟会战!A$1:X$150,$A76)</f>
        <v>0</v>
      </c>
      <c r="D76" s="23">
        <f>0.5*COUNTIF('四海+帮派'!A$1:X$150,$A76)</f>
        <v>0</v>
      </c>
      <c r="E76" s="23">
        <f>COUNTIF(帮战总榜!A$1:X$151,$A76)</f>
        <v>0</v>
      </c>
      <c r="F76" s="23">
        <f t="shared" si="4"/>
        <v>0</v>
      </c>
      <c r="G76" s="23"/>
      <c r="H76" s="23">
        <f t="shared" si="5"/>
        <v>0</v>
      </c>
    </row>
    <row r="77" spans="1:8" ht="16.5">
      <c r="A77" s="1" t="s">
        <v>303</v>
      </c>
      <c r="B77" s="5">
        <f>0.5*COUNTIF(掠夺总榜!A$1:X$150,$A77)</f>
        <v>0</v>
      </c>
      <c r="C77" s="23">
        <f>COUNTIF(盟会战!A$1:X$150,$A77)</f>
        <v>0</v>
      </c>
      <c r="D77" s="23">
        <f>0.5*COUNTIF('四海+帮派'!A$1:X$150,$A77)</f>
        <v>0</v>
      </c>
      <c r="E77" s="23">
        <f>COUNTIF(帮战总榜!A$1:X$151,$A77)</f>
        <v>0</v>
      </c>
      <c r="F77" s="23">
        <f t="shared" si="4"/>
        <v>0</v>
      </c>
      <c r="G77" s="23"/>
      <c r="H77" s="23">
        <f t="shared" si="5"/>
        <v>0</v>
      </c>
    </row>
    <row r="78" spans="1:8" ht="16.5">
      <c r="A78" s="1" t="s">
        <v>304</v>
      </c>
      <c r="B78" s="5">
        <f>0.5*COUNTIF(掠夺总榜!A$1:X$150,$A78)</f>
        <v>0</v>
      </c>
      <c r="C78" s="23">
        <f>COUNTIF(盟会战!A$1:X$150,$A78)</f>
        <v>0</v>
      </c>
      <c r="D78" s="23">
        <f>0.5*COUNTIF('四海+帮派'!A$1:X$150,$A78)</f>
        <v>0</v>
      </c>
      <c r="E78" s="23">
        <f>COUNTIF(帮战总榜!A$1:X$151,$A78)</f>
        <v>0</v>
      </c>
      <c r="F78" s="23">
        <f t="shared" si="4"/>
        <v>0</v>
      </c>
      <c r="G78" s="23"/>
      <c r="H78" s="23">
        <f t="shared" si="5"/>
        <v>0</v>
      </c>
    </row>
    <row r="79" spans="1:8" ht="16.5">
      <c r="A79" s="1" t="s">
        <v>305</v>
      </c>
      <c r="B79" s="5">
        <f>0.5*COUNTIF(掠夺总榜!A$1:X$150,$A79)</f>
        <v>0</v>
      </c>
      <c r="C79" s="23">
        <f>COUNTIF(盟会战!A$1:X$150,$A79)</f>
        <v>0</v>
      </c>
      <c r="D79" s="23">
        <f>0.5*COUNTIF('四海+帮派'!A$1:X$150,$A79)</f>
        <v>0</v>
      </c>
      <c r="E79" s="23">
        <f>COUNTIF(帮战总榜!A$1:X$151,$A79)</f>
        <v>0</v>
      </c>
      <c r="F79" s="23">
        <f t="shared" si="4"/>
        <v>0</v>
      </c>
      <c r="G79" s="23"/>
      <c r="H79" s="23">
        <f t="shared" si="5"/>
        <v>0</v>
      </c>
    </row>
    <row r="80" spans="1:8" ht="16.5">
      <c r="A80" s="1" t="s">
        <v>306</v>
      </c>
      <c r="B80" s="5">
        <f>0.5*COUNTIF(掠夺总榜!A$1:X$150,$A80)</f>
        <v>0</v>
      </c>
      <c r="C80" s="23">
        <f>COUNTIF(盟会战!A$1:X$150,$A80)</f>
        <v>0</v>
      </c>
      <c r="D80" s="23">
        <f>0.5*COUNTIF('四海+帮派'!A$1:X$150,$A80)</f>
        <v>0</v>
      </c>
      <c r="E80" s="23">
        <f>COUNTIF(帮战总榜!A$1:X$151,$A80)</f>
        <v>0</v>
      </c>
      <c r="F80" s="23">
        <f t="shared" si="4"/>
        <v>0</v>
      </c>
      <c r="G80" s="23"/>
      <c r="H80" s="23">
        <f t="shared" si="5"/>
        <v>0</v>
      </c>
    </row>
    <row r="81" spans="1:8" ht="16.5">
      <c r="A81" s="1" t="s">
        <v>307</v>
      </c>
      <c r="B81" s="5">
        <f>0.5*COUNTIF(掠夺总榜!A$1:X$150,$A81)</f>
        <v>0</v>
      </c>
      <c r="C81" s="23">
        <f>COUNTIF(盟会战!A$1:X$150,$A81)</f>
        <v>0</v>
      </c>
      <c r="D81" s="23">
        <f>0.5*COUNTIF('四海+帮派'!A$1:X$150,$A81)</f>
        <v>0</v>
      </c>
      <c r="E81" s="23">
        <f>COUNTIF(帮战总榜!A$1:X$151,$A81)</f>
        <v>0</v>
      </c>
      <c r="F81" s="23">
        <f t="shared" si="4"/>
        <v>0</v>
      </c>
      <c r="G81" s="23"/>
      <c r="H81" s="23">
        <f t="shared" si="5"/>
        <v>0</v>
      </c>
    </row>
    <row r="82" spans="1:8" ht="16.5">
      <c r="A82" s="1" t="s">
        <v>308</v>
      </c>
      <c r="B82" s="5">
        <f>0.5*COUNTIF(掠夺总榜!A$1:X$150,$A82)</f>
        <v>0</v>
      </c>
      <c r="C82" s="23">
        <f>COUNTIF(盟会战!A$1:X$150,$A82)</f>
        <v>0</v>
      </c>
      <c r="D82" s="23">
        <f>0.5*COUNTIF('四海+帮派'!A$1:X$150,$A82)</f>
        <v>0</v>
      </c>
      <c r="E82" s="23">
        <f>COUNTIF(帮战总榜!A$1:X$151,$A82)</f>
        <v>0</v>
      </c>
      <c r="F82" s="23">
        <f t="shared" si="4"/>
        <v>0</v>
      </c>
      <c r="G82" s="23"/>
      <c r="H82" s="23">
        <f t="shared" si="5"/>
        <v>0</v>
      </c>
    </row>
    <row r="83" spans="1:8" ht="16.5">
      <c r="A83" s="1" t="s">
        <v>309</v>
      </c>
      <c r="B83" s="5">
        <f>0.5*COUNTIF(掠夺总榜!A$1:X$150,$A83)</f>
        <v>0</v>
      </c>
      <c r="C83" s="23">
        <f>COUNTIF(盟会战!A$1:X$150,$A83)</f>
        <v>0</v>
      </c>
      <c r="D83" s="23">
        <f>0.5*COUNTIF('四海+帮派'!A$1:X$150,$A83)</f>
        <v>0</v>
      </c>
      <c r="E83" s="23">
        <f>COUNTIF(帮战总榜!A$1:X$151,$A83)</f>
        <v>0</v>
      </c>
      <c r="F83" s="23">
        <f t="shared" si="4"/>
        <v>0</v>
      </c>
      <c r="G83" s="23"/>
      <c r="H83" s="23">
        <f t="shared" si="5"/>
        <v>0</v>
      </c>
    </row>
    <row r="84" spans="1:8" ht="16.5">
      <c r="A84" s="1" t="s">
        <v>310</v>
      </c>
      <c r="B84" s="5">
        <f>0.5*COUNTIF(掠夺总榜!A$1:X$150,$A84)</f>
        <v>0</v>
      </c>
      <c r="C84" s="23">
        <f>COUNTIF(盟会战!A$1:X$150,$A84)</f>
        <v>0</v>
      </c>
      <c r="D84" s="23">
        <f>0.5*COUNTIF('四海+帮派'!A$1:X$150,$A84)</f>
        <v>0</v>
      </c>
      <c r="E84" s="23">
        <f>COUNTIF(帮战总榜!A$1:X$151,$A84)</f>
        <v>0</v>
      </c>
      <c r="F84" s="23">
        <f t="shared" si="4"/>
        <v>0</v>
      </c>
      <c r="G84" s="23"/>
      <c r="H84" s="23">
        <f t="shared" si="5"/>
        <v>0</v>
      </c>
    </row>
    <row r="85" spans="1:8" ht="16.5">
      <c r="A85" s="1" t="s">
        <v>311</v>
      </c>
      <c r="B85" s="5">
        <f>0.5*COUNTIF(掠夺总榜!A$1:X$150,$A85)</f>
        <v>0</v>
      </c>
      <c r="C85" s="23">
        <f>COUNTIF(盟会战!A$1:X$150,$A85)</f>
        <v>0</v>
      </c>
      <c r="D85" s="23">
        <f>0.5*COUNTIF('四海+帮派'!A$1:X$150,$A85)</f>
        <v>0</v>
      </c>
      <c r="E85" s="23">
        <f>COUNTIF(帮战总榜!A$1:X$151,$A85)</f>
        <v>0</v>
      </c>
      <c r="F85" s="23">
        <f t="shared" si="4"/>
        <v>0</v>
      </c>
      <c r="G85" s="23"/>
      <c r="H85" s="23">
        <f t="shared" si="5"/>
        <v>0</v>
      </c>
    </row>
    <row r="86" spans="1:8" ht="16.5">
      <c r="A86" s="1" t="s">
        <v>312</v>
      </c>
      <c r="B86" s="5">
        <f>0.5*COUNTIF(掠夺总榜!A$1:X$150,$A86)</f>
        <v>0</v>
      </c>
      <c r="C86" s="23">
        <f>COUNTIF(盟会战!A$1:X$150,$A86)</f>
        <v>0</v>
      </c>
      <c r="D86" s="23">
        <f>0.5*COUNTIF('四海+帮派'!A$1:X$150,$A86)</f>
        <v>0</v>
      </c>
      <c r="E86" s="23">
        <f>COUNTIF(帮战总榜!A$1:X$151,$A86)</f>
        <v>0</v>
      </c>
      <c r="F86" s="23">
        <f t="shared" si="4"/>
        <v>0</v>
      </c>
      <c r="G86" s="23"/>
      <c r="H86" s="23">
        <f t="shared" si="5"/>
        <v>0</v>
      </c>
    </row>
    <row r="87" spans="1:8" ht="16.5">
      <c r="A87" s="1" t="s">
        <v>313</v>
      </c>
      <c r="B87" s="5">
        <f>0.5*COUNTIF(掠夺总榜!A$1:X$150,$A87)</f>
        <v>0</v>
      </c>
      <c r="C87" s="23">
        <f>COUNTIF(盟会战!A$1:X$150,$A87)</f>
        <v>0</v>
      </c>
      <c r="D87" s="23">
        <f>0.5*COUNTIF('四海+帮派'!A$1:X$150,$A87)</f>
        <v>0</v>
      </c>
      <c r="E87" s="23">
        <f>COUNTIF(帮战总榜!A$1:X$151,$A87)</f>
        <v>0</v>
      </c>
      <c r="F87" s="23">
        <f t="shared" si="4"/>
        <v>0</v>
      </c>
      <c r="G87" s="23"/>
      <c r="H87" s="23">
        <f t="shared" si="5"/>
        <v>0</v>
      </c>
    </row>
    <row r="88" spans="1:8" ht="16.5">
      <c r="A88" s="1" t="s">
        <v>314</v>
      </c>
      <c r="B88" s="5">
        <f>0.5*COUNTIF(掠夺总榜!A$1:X$150,$A88)</f>
        <v>0</v>
      </c>
      <c r="C88" s="23">
        <f>COUNTIF(盟会战!A$1:X$150,$A88)</f>
        <v>0</v>
      </c>
      <c r="D88" s="23">
        <f>0.5*COUNTIF('四海+帮派'!A$1:X$150,$A88)</f>
        <v>0</v>
      </c>
      <c r="E88" s="23">
        <f>COUNTIF(帮战总榜!A$1:X$151,$A88)</f>
        <v>0</v>
      </c>
      <c r="F88" s="23">
        <f t="shared" si="4"/>
        <v>0</v>
      </c>
      <c r="G88" s="23"/>
      <c r="H88" s="23">
        <f t="shared" si="5"/>
        <v>0</v>
      </c>
    </row>
    <row r="89" spans="1:8" ht="16.5">
      <c r="A89" s="1" t="s">
        <v>203</v>
      </c>
      <c r="B89" s="5">
        <f>0.5*COUNTIF(掠夺总榜!A$1:X$150,$A89)</f>
        <v>0.5</v>
      </c>
      <c r="C89" s="23">
        <f>COUNTIF(盟会战!A$1:X$150,$A89)</f>
        <v>0</v>
      </c>
      <c r="D89" s="23">
        <f>0.5*COUNTIF('四海+帮派'!A$1:X$150,$A89)</f>
        <v>0</v>
      </c>
      <c r="E89" s="23">
        <f>COUNTIF(帮战总榜!A$1:X$151,$A89)</f>
        <v>0</v>
      </c>
      <c r="F89" s="23">
        <f t="shared" si="4"/>
        <v>0</v>
      </c>
      <c r="G89" s="23"/>
      <c r="H89" s="23">
        <f t="shared" si="5"/>
        <v>0</v>
      </c>
    </row>
    <row r="90" spans="1:8" ht="16.5">
      <c r="A90" s="1" t="s">
        <v>315</v>
      </c>
      <c r="B90" s="5">
        <f>0.5*COUNTIF(掠夺总榜!A$1:X$150,$A90)</f>
        <v>0</v>
      </c>
      <c r="C90" s="23">
        <f>COUNTIF(盟会战!A$1:X$150,$A90)</f>
        <v>0</v>
      </c>
      <c r="D90" s="23">
        <f>0.5*COUNTIF('四海+帮派'!A$1:X$150,$A90)</f>
        <v>0</v>
      </c>
      <c r="E90" s="23">
        <f>COUNTIF(帮战总榜!A$1:X$151,$A90)</f>
        <v>0</v>
      </c>
      <c r="F90" s="23">
        <f t="shared" si="4"/>
        <v>0</v>
      </c>
      <c r="G90" s="23"/>
      <c r="H90" s="23">
        <f t="shared" si="5"/>
        <v>0</v>
      </c>
    </row>
    <row r="91" spans="1:8" ht="16.5">
      <c r="A91" s="1" t="s">
        <v>316</v>
      </c>
      <c r="B91" s="5">
        <f>0.5*COUNTIF(掠夺总榜!A$1:X$150,$A91)</f>
        <v>0</v>
      </c>
      <c r="C91" s="23">
        <f>COUNTIF(盟会战!A$1:X$150,$A91)</f>
        <v>0</v>
      </c>
      <c r="D91" s="23">
        <f>0.5*COUNTIF('四海+帮派'!A$1:X$150,$A91)</f>
        <v>0</v>
      </c>
      <c r="E91" s="23">
        <f>COUNTIF(帮战总榜!A$1:X$151,$A91)</f>
        <v>0</v>
      </c>
      <c r="F91" s="23">
        <f t="shared" si="4"/>
        <v>0</v>
      </c>
      <c r="G91" s="23"/>
      <c r="H91" s="23">
        <f t="shared" si="5"/>
        <v>0</v>
      </c>
    </row>
    <row r="92" spans="1:8" ht="16.5">
      <c r="A92" s="1" t="s">
        <v>317</v>
      </c>
      <c r="B92" s="5">
        <f>0.5*COUNTIF(掠夺总榜!A$1:X$150,$A92)</f>
        <v>0</v>
      </c>
      <c r="C92" s="23">
        <f>COUNTIF(盟会战!A$1:X$150,$A92)</f>
        <v>0</v>
      </c>
      <c r="D92" s="23">
        <f>0.5*COUNTIF('四海+帮派'!A$1:X$150,$A92)</f>
        <v>0</v>
      </c>
      <c r="E92" s="23">
        <f>COUNTIF(帮战总榜!A$1:X$151,$A92)</f>
        <v>0</v>
      </c>
      <c r="F92" s="23">
        <f t="shared" si="4"/>
        <v>0</v>
      </c>
      <c r="G92" s="23"/>
      <c r="H92" s="23">
        <f t="shared" si="5"/>
        <v>0</v>
      </c>
    </row>
    <row r="93" spans="1:8" ht="16.5">
      <c r="A93" s="1" t="s">
        <v>318</v>
      </c>
      <c r="B93" s="5">
        <f>0.5*COUNTIF(掠夺总榜!A$1:X$150,$A93)</f>
        <v>0</v>
      </c>
      <c r="C93" s="23">
        <f>COUNTIF(盟会战!A$1:X$150,$A93)</f>
        <v>0</v>
      </c>
      <c r="D93" s="23">
        <f>0.5*COUNTIF('四海+帮派'!A$1:X$150,$A93)</f>
        <v>0</v>
      </c>
      <c r="E93" s="23">
        <f>COUNTIF(帮战总榜!A$1:X$151,$A93)</f>
        <v>0</v>
      </c>
      <c r="F93" s="23">
        <f t="shared" si="4"/>
        <v>0</v>
      </c>
      <c r="G93" s="23"/>
      <c r="H93" s="23">
        <f t="shared" si="5"/>
        <v>0</v>
      </c>
    </row>
    <row r="94" spans="1:8" ht="16.5">
      <c r="A94" s="1" t="s">
        <v>319</v>
      </c>
      <c r="B94" s="5">
        <f>0.5*COUNTIF(掠夺总榜!A$1:X$150,$A94)</f>
        <v>0</v>
      </c>
      <c r="C94" s="23">
        <f>COUNTIF(盟会战!A$1:X$150,$A94)</f>
        <v>0</v>
      </c>
      <c r="D94" s="23">
        <f>0.5*COUNTIF('四海+帮派'!A$1:X$150,$A94)</f>
        <v>0</v>
      </c>
      <c r="E94" s="23">
        <f>COUNTIF(帮战总榜!A$1:X$151,$A94)</f>
        <v>0</v>
      </c>
      <c r="F94" s="23">
        <f t="shared" si="4"/>
        <v>0</v>
      </c>
      <c r="G94" s="23"/>
      <c r="H94" s="23">
        <f t="shared" si="5"/>
        <v>0</v>
      </c>
    </row>
    <row r="95" spans="1:8" ht="16.5">
      <c r="A95" s="1" t="s">
        <v>320</v>
      </c>
      <c r="B95" s="5">
        <f>0.5*COUNTIF(掠夺总榜!A$1:X$150,$A95)</f>
        <v>0</v>
      </c>
      <c r="C95" s="23">
        <f>COUNTIF(盟会战!A$1:X$150,$A95)</f>
        <v>0</v>
      </c>
      <c r="D95" s="23">
        <f>0.5*COUNTIF('四海+帮派'!A$1:X$150,$A95)</f>
        <v>0</v>
      </c>
      <c r="E95" s="23">
        <f>COUNTIF(帮战总榜!A$1:X$151,$A95)</f>
        <v>0</v>
      </c>
      <c r="F95" s="23">
        <f t="shared" si="4"/>
        <v>0</v>
      </c>
      <c r="G95" s="23"/>
      <c r="H95" s="23">
        <f t="shared" si="5"/>
        <v>0</v>
      </c>
    </row>
    <row r="96" spans="1:8" ht="16.5">
      <c r="A96" s="1" t="s">
        <v>321</v>
      </c>
      <c r="B96" s="5">
        <f>0.5*COUNTIF(掠夺总榜!A$1:X$150,$A96)</f>
        <v>0</v>
      </c>
      <c r="C96" s="23">
        <f>COUNTIF(盟会战!A$1:X$150,$A96)</f>
        <v>0</v>
      </c>
      <c r="D96" s="23">
        <f>0.5*COUNTIF('四海+帮派'!A$1:X$150,$A96)</f>
        <v>0</v>
      </c>
      <c r="E96" s="23">
        <f>COUNTIF(帮战总榜!A$1:X$151,$A96)</f>
        <v>0</v>
      </c>
      <c r="F96" s="23">
        <f t="shared" si="4"/>
        <v>0</v>
      </c>
      <c r="G96" s="23"/>
      <c r="H96" s="23">
        <f t="shared" si="5"/>
        <v>0</v>
      </c>
    </row>
    <row r="97" spans="1:8" ht="16.5">
      <c r="A97" s="1" t="s">
        <v>322</v>
      </c>
      <c r="B97" s="5">
        <f>0.5*COUNTIF(掠夺总榜!A$1:X$150,$A97)</f>
        <v>0</v>
      </c>
      <c r="C97" s="23">
        <f>COUNTIF(盟会战!A$1:X$150,$A97)</f>
        <v>0</v>
      </c>
      <c r="D97" s="23">
        <f>0.5*COUNTIF('四海+帮派'!A$1:X$150,$A97)</f>
        <v>0</v>
      </c>
      <c r="E97" s="23">
        <f>COUNTIF(帮战总榜!A$1:X$151,$A97)</f>
        <v>0</v>
      </c>
      <c r="F97" s="23">
        <f t="shared" si="4"/>
        <v>0</v>
      </c>
      <c r="G97" s="23"/>
      <c r="H97" s="23">
        <f t="shared" si="5"/>
        <v>0</v>
      </c>
    </row>
    <row r="98" spans="1:8" ht="16.5">
      <c r="A98" s="1" t="s">
        <v>323</v>
      </c>
      <c r="B98" s="5">
        <f>0.5*COUNTIF(掠夺总榜!A$1:X$150,$A98)</f>
        <v>0</v>
      </c>
      <c r="C98" s="23">
        <f>COUNTIF(盟会战!A$1:X$150,$A98)</f>
        <v>0</v>
      </c>
      <c r="D98" s="23">
        <f>0.5*COUNTIF('四海+帮派'!A$1:X$150,$A98)</f>
        <v>0</v>
      </c>
      <c r="E98" s="23">
        <f>COUNTIF(帮战总榜!A$1:X$151,$A98)</f>
        <v>0</v>
      </c>
      <c r="F98" s="23">
        <f t="shared" ref="F98:F129" si="6">ROUNDDOWN(SUM(B98:E98),0)</f>
        <v>0</v>
      </c>
      <c r="G98" s="23"/>
      <c r="H98" s="23">
        <f t="shared" ref="H98:H129" si="7">IF($F98&gt;6,6,$F98)</f>
        <v>0</v>
      </c>
    </row>
    <row r="99" spans="1:8" ht="16.5">
      <c r="A99" s="1" t="s">
        <v>324</v>
      </c>
      <c r="B99" s="5">
        <f>0.5*COUNTIF(掠夺总榜!A$1:X$150,$A99)</f>
        <v>0</v>
      </c>
      <c r="C99" s="23">
        <f>COUNTIF(盟会战!A$1:X$150,$A99)</f>
        <v>0</v>
      </c>
      <c r="D99" s="23">
        <f>0.5*COUNTIF('四海+帮派'!A$1:X$150,$A99)</f>
        <v>0</v>
      </c>
      <c r="E99" s="23">
        <f>COUNTIF(帮战总榜!A$1:X$151,$A99)</f>
        <v>0</v>
      </c>
      <c r="F99" s="23">
        <f t="shared" si="6"/>
        <v>0</v>
      </c>
      <c r="G99" s="23"/>
      <c r="H99" s="23">
        <f t="shared" si="7"/>
        <v>0</v>
      </c>
    </row>
    <row r="100" spans="1:8" ht="16.5">
      <c r="A100" s="1" t="s">
        <v>325</v>
      </c>
      <c r="B100" s="5">
        <f>0.5*COUNTIF(掠夺总榜!A$1:X$150,$A100)</f>
        <v>0</v>
      </c>
      <c r="C100" s="23">
        <f>COUNTIF(盟会战!A$1:X$150,$A100)</f>
        <v>0</v>
      </c>
      <c r="D100" s="23">
        <f>0.5*COUNTIF('四海+帮派'!A$1:X$150,$A100)</f>
        <v>0</v>
      </c>
      <c r="E100" s="23">
        <f>COUNTIF(帮战总榜!A$1:X$151,$A100)</f>
        <v>0</v>
      </c>
      <c r="F100" s="23">
        <f t="shared" si="6"/>
        <v>0</v>
      </c>
      <c r="G100" s="23"/>
      <c r="H100" s="23">
        <f t="shared" si="7"/>
        <v>0</v>
      </c>
    </row>
    <row r="101" spans="1:8" ht="16.5">
      <c r="A101" s="1" t="s">
        <v>326</v>
      </c>
      <c r="B101" s="5">
        <f>0.5*COUNTIF(掠夺总榜!A$1:X$150,$A101)</f>
        <v>0</v>
      </c>
      <c r="C101" s="23">
        <f>COUNTIF(盟会战!A$1:X$150,$A101)</f>
        <v>0</v>
      </c>
      <c r="D101" s="23">
        <f>0.5*COUNTIF('四海+帮派'!A$1:X$150,$A101)</f>
        <v>0</v>
      </c>
      <c r="E101" s="23">
        <f>COUNTIF(帮战总榜!A$1:X$151,$A101)</f>
        <v>0</v>
      </c>
      <c r="F101" s="23">
        <f t="shared" si="6"/>
        <v>0</v>
      </c>
      <c r="G101" s="23"/>
      <c r="H101" s="23">
        <f t="shared" si="7"/>
        <v>0</v>
      </c>
    </row>
    <row r="102" spans="1:8" ht="16.5">
      <c r="A102" s="1" t="s">
        <v>327</v>
      </c>
      <c r="B102" s="5">
        <f>0.5*COUNTIF(掠夺总榜!A$1:X$150,$A102)</f>
        <v>0</v>
      </c>
      <c r="C102" s="23">
        <f>COUNTIF(盟会战!A$1:X$150,$A102)</f>
        <v>0</v>
      </c>
      <c r="D102" s="23">
        <f>0.5*COUNTIF('四海+帮派'!A$1:X$150,$A102)</f>
        <v>0</v>
      </c>
      <c r="E102" s="23">
        <f>COUNTIF(帮战总榜!A$1:X$151,$A102)</f>
        <v>0</v>
      </c>
      <c r="F102" s="23">
        <f t="shared" si="6"/>
        <v>0</v>
      </c>
      <c r="G102" s="23"/>
      <c r="H102" s="23">
        <f t="shared" si="7"/>
        <v>0</v>
      </c>
    </row>
    <row r="103" spans="1:8" ht="16.5">
      <c r="A103" s="1" t="s">
        <v>328</v>
      </c>
      <c r="B103" s="5">
        <f>0.5*COUNTIF(掠夺总榜!A$1:X$150,$A103)</f>
        <v>0</v>
      </c>
      <c r="C103" s="23">
        <f>COUNTIF(盟会战!A$1:X$150,$A103)</f>
        <v>0</v>
      </c>
      <c r="D103" s="23">
        <f>0.5*COUNTIF('四海+帮派'!A$1:X$150,$A103)</f>
        <v>0</v>
      </c>
      <c r="E103" s="23">
        <f>COUNTIF(帮战总榜!A$1:X$151,$A103)</f>
        <v>0</v>
      </c>
      <c r="F103" s="23">
        <f t="shared" si="6"/>
        <v>0</v>
      </c>
      <c r="G103" s="23"/>
      <c r="H103" s="23">
        <f t="shared" si="7"/>
        <v>0</v>
      </c>
    </row>
    <row r="104" spans="1:8" ht="16.5">
      <c r="A104" s="1" t="s">
        <v>329</v>
      </c>
      <c r="B104" s="5">
        <f>0.5*COUNTIF(掠夺总榜!A$1:X$150,$A104)</f>
        <v>0</v>
      </c>
      <c r="C104" s="23">
        <f>COUNTIF(盟会战!A$1:X$150,$A104)</f>
        <v>0</v>
      </c>
      <c r="D104" s="23">
        <f>0.5*COUNTIF('四海+帮派'!A$1:X$150,$A104)</f>
        <v>0</v>
      </c>
      <c r="E104" s="23">
        <f>COUNTIF(帮战总榜!A$1:X$151,$A104)</f>
        <v>0</v>
      </c>
      <c r="F104" s="23">
        <f t="shared" si="6"/>
        <v>0</v>
      </c>
      <c r="G104" s="23"/>
      <c r="H104" s="23">
        <f t="shared" si="7"/>
        <v>0</v>
      </c>
    </row>
    <row r="105" spans="1:8" ht="16.5">
      <c r="A105" s="1" t="s">
        <v>330</v>
      </c>
      <c r="B105" s="5">
        <f>0.5*COUNTIF(掠夺总榜!A$1:X$150,$A105)</f>
        <v>0</v>
      </c>
      <c r="C105" s="23">
        <f>COUNTIF(盟会战!A$1:X$150,$A105)</f>
        <v>0</v>
      </c>
      <c r="D105" s="23">
        <f>0.5*COUNTIF('四海+帮派'!A$1:X$150,$A105)</f>
        <v>0</v>
      </c>
      <c r="E105" s="23">
        <f>COUNTIF(帮战总榜!A$1:X$151,$A105)</f>
        <v>0</v>
      </c>
      <c r="F105" s="23">
        <f t="shared" si="6"/>
        <v>0</v>
      </c>
      <c r="G105" s="23"/>
      <c r="H105" s="23">
        <f t="shared" si="7"/>
        <v>0</v>
      </c>
    </row>
    <row r="106" spans="1:8" ht="16.5">
      <c r="A106" s="1" t="s">
        <v>331</v>
      </c>
      <c r="B106" s="5">
        <f>0.5*COUNTIF(掠夺总榜!A$1:X$150,$A106)</f>
        <v>0</v>
      </c>
      <c r="C106" s="23">
        <f>COUNTIF(盟会战!A$1:X$150,$A106)</f>
        <v>0</v>
      </c>
      <c r="D106" s="23">
        <f>0.5*COUNTIF('四海+帮派'!A$1:X$150,$A106)</f>
        <v>0</v>
      </c>
      <c r="E106" s="23">
        <f>COUNTIF(帮战总榜!A$1:X$151,$A106)</f>
        <v>0</v>
      </c>
      <c r="F106" s="23">
        <f t="shared" si="6"/>
        <v>0</v>
      </c>
      <c r="G106" s="23"/>
      <c r="H106" s="23">
        <f t="shared" si="7"/>
        <v>0</v>
      </c>
    </row>
    <row r="107" spans="1:8" ht="16.5">
      <c r="A107" s="1" t="s">
        <v>332</v>
      </c>
      <c r="B107" s="5">
        <f>0.5*COUNTIF(掠夺总榜!A$1:X$150,$A107)</f>
        <v>0</v>
      </c>
      <c r="C107" s="23">
        <f>COUNTIF(盟会战!A$1:X$150,$A107)</f>
        <v>0</v>
      </c>
      <c r="D107" s="23">
        <f>0.5*COUNTIF('四海+帮派'!A$1:X$150,$A107)</f>
        <v>0</v>
      </c>
      <c r="E107" s="23">
        <f>COUNTIF(帮战总榜!A$1:X$151,$A107)</f>
        <v>0</v>
      </c>
      <c r="F107" s="23">
        <f t="shared" si="6"/>
        <v>0</v>
      </c>
      <c r="G107" s="23"/>
      <c r="H107" s="23">
        <f t="shared" si="7"/>
        <v>0</v>
      </c>
    </row>
    <row r="108" spans="1:8" ht="16.5">
      <c r="A108" s="1" t="s">
        <v>333</v>
      </c>
      <c r="B108" s="5">
        <f>0.5*COUNTIF(掠夺总榜!A$1:X$150,$A108)</f>
        <v>0</v>
      </c>
      <c r="C108" s="23">
        <f>COUNTIF(盟会战!A$1:X$150,$A108)</f>
        <v>0</v>
      </c>
      <c r="D108" s="23">
        <f>0.5*COUNTIF('四海+帮派'!A$1:X$150,$A108)</f>
        <v>0</v>
      </c>
      <c r="E108" s="23">
        <f>COUNTIF(帮战总榜!A$1:X$151,$A108)</f>
        <v>0</v>
      </c>
      <c r="F108" s="23">
        <f t="shared" si="6"/>
        <v>0</v>
      </c>
      <c r="G108" s="23"/>
      <c r="H108" s="23">
        <f t="shared" si="7"/>
        <v>0</v>
      </c>
    </row>
    <row r="109" spans="1:8" ht="16.5">
      <c r="A109" s="1" t="s">
        <v>334</v>
      </c>
      <c r="B109" s="5">
        <f>0.5*COUNTIF(掠夺总榜!A$1:X$150,$A109)</f>
        <v>0</v>
      </c>
      <c r="C109" s="23">
        <f>COUNTIF(盟会战!A$1:X$150,$A109)</f>
        <v>0</v>
      </c>
      <c r="D109" s="23">
        <f>0.5*COUNTIF('四海+帮派'!A$1:X$150,$A109)</f>
        <v>0</v>
      </c>
      <c r="E109" s="23">
        <f>COUNTIF(帮战总榜!A$1:X$151,$A109)</f>
        <v>0</v>
      </c>
      <c r="F109" s="23">
        <f t="shared" si="6"/>
        <v>0</v>
      </c>
      <c r="G109" s="23"/>
      <c r="H109" s="23">
        <f t="shared" si="7"/>
        <v>0</v>
      </c>
    </row>
    <row r="110" spans="1:8" ht="16.5">
      <c r="A110" s="1" t="s">
        <v>335</v>
      </c>
      <c r="B110" s="5">
        <f>0.5*COUNTIF(掠夺总榜!A$1:X$150,$A110)</f>
        <v>0</v>
      </c>
      <c r="C110" s="23">
        <f>COUNTIF(盟会战!A$1:X$150,$A110)</f>
        <v>0</v>
      </c>
      <c r="D110" s="23">
        <f>0.5*COUNTIF('四海+帮派'!A$1:X$150,$A110)</f>
        <v>0</v>
      </c>
      <c r="E110" s="23">
        <f>COUNTIF(帮战总榜!A$1:X$151,$A110)</f>
        <v>0</v>
      </c>
      <c r="F110" s="23">
        <f t="shared" si="6"/>
        <v>0</v>
      </c>
      <c r="G110" s="23"/>
      <c r="H110" s="23">
        <f t="shared" si="7"/>
        <v>0</v>
      </c>
    </row>
    <row r="111" spans="1:8" ht="16.5">
      <c r="A111" s="1" t="s">
        <v>336</v>
      </c>
      <c r="B111" s="5">
        <f>0.5*COUNTIF(掠夺总榜!A$1:X$150,$A111)</f>
        <v>0</v>
      </c>
      <c r="C111" s="23">
        <f>COUNTIF(盟会战!A$1:X$150,$A111)</f>
        <v>0</v>
      </c>
      <c r="D111" s="23">
        <f>0.5*COUNTIF('四海+帮派'!A$1:X$150,$A111)</f>
        <v>0</v>
      </c>
      <c r="E111" s="23">
        <f>COUNTIF(帮战总榜!A$1:X$151,$A111)</f>
        <v>0</v>
      </c>
      <c r="F111" s="23">
        <f t="shared" si="6"/>
        <v>0</v>
      </c>
      <c r="G111" s="23"/>
      <c r="H111" s="23">
        <f t="shared" si="7"/>
        <v>0</v>
      </c>
    </row>
    <row r="112" spans="1:8" ht="16.5">
      <c r="A112" s="1" t="s">
        <v>337</v>
      </c>
      <c r="B112" s="5">
        <f>0.5*COUNTIF(掠夺总榜!A$1:X$150,$A112)</f>
        <v>0</v>
      </c>
      <c r="C112" s="23">
        <f>COUNTIF(盟会战!A$1:X$150,$A112)</f>
        <v>0</v>
      </c>
      <c r="D112" s="23">
        <f>0.5*COUNTIF('四海+帮派'!A$1:X$150,$A112)</f>
        <v>0</v>
      </c>
      <c r="E112" s="23">
        <f>COUNTIF(帮战总榜!A$1:X$151,$A112)</f>
        <v>0</v>
      </c>
      <c r="F112" s="23">
        <f t="shared" si="6"/>
        <v>0</v>
      </c>
      <c r="G112" s="23"/>
      <c r="H112" s="23">
        <f t="shared" si="7"/>
        <v>0</v>
      </c>
    </row>
    <row r="113" spans="1:8" ht="16.5">
      <c r="A113" s="1" t="s">
        <v>338</v>
      </c>
      <c r="B113" s="5">
        <f>0.5*COUNTIF(掠夺总榜!A$1:X$150,$A113)</f>
        <v>0</v>
      </c>
      <c r="C113" s="23">
        <f>COUNTIF(盟会战!A$1:X$150,$A113)</f>
        <v>0</v>
      </c>
      <c r="D113" s="23">
        <f>0.5*COUNTIF('四海+帮派'!A$1:X$150,$A113)</f>
        <v>0</v>
      </c>
      <c r="E113" s="23">
        <f>COUNTIF(帮战总榜!A$1:X$151,$A113)</f>
        <v>0</v>
      </c>
      <c r="F113" s="23">
        <f t="shared" si="6"/>
        <v>0</v>
      </c>
      <c r="G113" s="23"/>
      <c r="H113" s="23">
        <f t="shared" si="7"/>
        <v>0</v>
      </c>
    </row>
    <row r="114" spans="1:8" ht="16.5">
      <c r="A114" s="1" t="s">
        <v>339</v>
      </c>
      <c r="B114" s="5">
        <f>0.5*COUNTIF(掠夺总榜!A$1:X$150,$A114)</f>
        <v>0</v>
      </c>
      <c r="C114" s="23">
        <f>COUNTIF(盟会战!A$1:X$150,$A114)</f>
        <v>0</v>
      </c>
      <c r="D114" s="23">
        <f>0.5*COUNTIF('四海+帮派'!A$1:X$150,$A114)</f>
        <v>0</v>
      </c>
      <c r="E114" s="23">
        <f>COUNTIF(帮战总榜!A$1:X$151,$A114)</f>
        <v>0</v>
      </c>
      <c r="F114" s="23">
        <f t="shared" si="6"/>
        <v>0</v>
      </c>
      <c r="G114" s="23"/>
      <c r="H114" s="23">
        <f t="shared" si="7"/>
        <v>0</v>
      </c>
    </row>
    <row r="115" spans="1:8" ht="16.5">
      <c r="A115" s="1" t="s">
        <v>340</v>
      </c>
      <c r="B115" s="5">
        <f>0.5*COUNTIF(掠夺总榜!A$1:X$150,$A115)</f>
        <v>0</v>
      </c>
      <c r="C115" s="23">
        <f>COUNTIF(盟会战!A$1:X$150,$A115)</f>
        <v>0</v>
      </c>
      <c r="D115" s="23">
        <f>0.5*COUNTIF('四海+帮派'!A$1:X$150,$A115)</f>
        <v>0</v>
      </c>
      <c r="E115" s="23">
        <f>COUNTIF(帮战总榜!A$1:X$151,$A115)</f>
        <v>0</v>
      </c>
      <c r="F115" s="23">
        <f t="shared" si="6"/>
        <v>0</v>
      </c>
      <c r="G115" s="23"/>
      <c r="H115" s="23">
        <f t="shared" si="7"/>
        <v>0</v>
      </c>
    </row>
    <row r="116" spans="1:8" ht="16.5">
      <c r="A116" s="1" t="s">
        <v>341</v>
      </c>
      <c r="B116" s="5">
        <f>0.5*COUNTIF(掠夺总榜!A$1:X$150,$A116)</f>
        <v>0</v>
      </c>
      <c r="C116" s="23">
        <f>COUNTIF(盟会战!A$1:X$150,$A116)</f>
        <v>0</v>
      </c>
      <c r="D116" s="23">
        <f>0.5*COUNTIF('四海+帮派'!A$1:X$150,$A116)</f>
        <v>0</v>
      </c>
      <c r="E116" s="23">
        <f>COUNTIF(帮战总榜!A$1:X$151,$A116)</f>
        <v>0</v>
      </c>
      <c r="F116" s="23">
        <f t="shared" si="6"/>
        <v>0</v>
      </c>
      <c r="G116" s="23"/>
      <c r="H116" s="23">
        <f t="shared" si="7"/>
        <v>0</v>
      </c>
    </row>
    <row r="117" spans="1:8" ht="16.5">
      <c r="A117" s="1" t="s">
        <v>342</v>
      </c>
      <c r="B117" s="5">
        <f>0.5*COUNTIF(掠夺总榜!A$1:X$150,$A117)</f>
        <v>0</v>
      </c>
      <c r="C117" s="23">
        <f>COUNTIF(盟会战!A$1:X$150,$A117)</f>
        <v>0</v>
      </c>
      <c r="D117" s="23">
        <f>0.5*COUNTIF('四海+帮派'!A$1:X$150,$A117)</f>
        <v>0</v>
      </c>
      <c r="E117" s="23">
        <f>COUNTIF(帮战总榜!A$1:X$151,$A117)</f>
        <v>0</v>
      </c>
      <c r="F117" s="23">
        <f t="shared" si="6"/>
        <v>0</v>
      </c>
      <c r="G117" s="23"/>
      <c r="H117" s="23">
        <f t="shared" si="7"/>
        <v>0</v>
      </c>
    </row>
    <row r="118" spans="1:8" ht="16.5">
      <c r="A118" s="1" t="s">
        <v>343</v>
      </c>
      <c r="B118" s="5">
        <f>0.5*COUNTIF(掠夺总榜!A$1:X$150,$A118)</f>
        <v>0</v>
      </c>
      <c r="C118" s="23">
        <f>COUNTIF(盟会战!A$1:X$150,$A118)</f>
        <v>0</v>
      </c>
      <c r="D118" s="23">
        <f>0.5*COUNTIF('四海+帮派'!A$1:X$150,$A118)</f>
        <v>0</v>
      </c>
      <c r="E118" s="23">
        <f>COUNTIF(帮战总榜!A$1:X$151,$A118)</f>
        <v>0</v>
      </c>
      <c r="F118" s="23">
        <f t="shared" si="6"/>
        <v>0</v>
      </c>
      <c r="G118" s="23"/>
      <c r="H118" s="23">
        <f t="shared" si="7"/>
        <v>0</v>
      </c>
    </row>
    <row r="119" spans="1:8" ht="16.5">
      <c r="A119" s="1" t="s">
        <v>344</v>
      </c>
      <c r="B119" s="5">
        <f>0.5*COUNTIF(掠夺总榜!A$1:X$150,$A119)</f>
        <v>0</v>
      </c>
      <c r="C119" s="23">
        <f>COUNTIF(盟会战!A$1:X$150,$A119)</f>
        <v>0</v>
      </c>
      <c r="D119" s="23">
        <f>0.5*COUNTIF('四海+帮派'!A$1:X$150,$A119)</f>
        <v>0</v>
      </c>
      <c r="E119" s="23">
        <f>COUNTIF(帮战总榜!A$1:X$151,$A119)</f>
        <v>0</v>
      </c>
      <c r="F119" s="23">
        <f t="shared" si="6"/>
        <v>0</v>
      </c>
      <c r="G119" s="23"/>
      <c r="H119" s="23">
        <f t="shared" si="7"/>
        <v>0</v>
      </c>
    </row>
    <row r="120" spans="1:8" ht="16.5">
      <c r="A120" s="1" t="s">
        <v>206</v>
      </c>
      <c r="B120" s="5">
        <f>0.5*COUNTIF(掠夺总榜!A$1:X$150,$A120)</f>
        <v>0.5</v>
      </c>
      <c r="C120" s="23">
        <f>COUNTIF(盟会战!A$1:X$150,$A120)</f>
        <v>0</v>
      </c>
      <c r="D120" s="23">
        <f>0.5*COUNTIF('四海+帮派'!A$1:X$150,$A120)</f>
        <v>0</v>
      </c>
      <c r="E120" s="23">
        <f>COUNTIF(帮战总榜!A$1:X$151,$A120)</f>
        <v>0</v>
      </c>
      <c r="F120" s="23">
        <f t="shared" si="6"/>
        <v>0</v>
      </c>
      <c r="G120" s="23"/>
      <c r="H120" s="23">
        <f t="shared" si="7"/>
        <v>0</v>
      </c>
    </row>
    <row r="121" spans="1:8" ht="16.5">
      <c r="A121" s="1" t="s">
        <v>345</v>
      </c>
      <c r="B121" s="5">
        <f>0.5*COUNTIF(掠夺总榜!A$1:X$150,$A121)</f>
        <v>0</v>
      </c>
      <c r="C121" s="23">
        <f>COUNTIF(盟会战!A$1:X$150,$A121)</f>
        <v>0</v>
      </c>
      <c r="D121" s="23">
        <f>0.5*COUNTIF('四海+帮派'!A$1:X$150,$A121)</f>
        <v>0</v>
      </c>
      <c r="E121" s="23">
        <f>COUNTIF(帮战总榜!A$1:X$151,$A121)</f>
        <v>0</v>
      </c>
      <c r="F121" s="23">
        <f t="shared" si="6"/>
        <v>0</v>
      </c>
      <c r="G121" s="23"/>
      <c r="H121" s="23">
        <f t="shared" si="7"/>
        <v>0</v>
      </c>
    </row>
    <row r="122" spans="1:8" ht="16.5">
      <c r="A122" s="1" t="s">
        <v>346</v>
      </c>
      <c r="B122" s="5">
        <f>0.5*COUNTIF(掠夺总榜!A$1:X$150,$A122)</f>
        <v>0</v>
      </c>
      <c r="C122" s="23">
        <f>COUNTIF(盟会战!A$1:X$150,$A122)</f>
        <v>0</v>
      </c>
      <c r="D122" s="23">
        <f>0.5*COUNTIF('四海+帮派'!A$1:X$150,$A122)</f>
        <v>0</v>
      </c>
      <c r="E122" s="23">
        <f>COUNTIF(帮战总榜!A$1:X$151,$A122)</f>
        <v>0</v>
      </c>
      <c r="F122" s="23">
        <f t="shared" si="6"/>
        <v>0</v>
      </c>
      <c r="G122" s="23"/>
      <c r="H122" s="23">
        <f t="shared" si="7"/>
        <v>0</v>
      </c>
    </row>
    <row r="123" spans="1:8" ht="16.5">
      <c r="A123" s="1" t="s">
        <v>347</v>
      </c>
      <c r="B123" s="5">
        <f>0.5*COUNTIF(掠夺总榜!A$1:X$150,$A123)</f>
        <v>0</v>
      </c>
      <c r="C123" s="23">
        <f>COUNTIF(盟会战!A$1:X$150,$A123)</f>
        <v>0</v>
      </c>
      <c r="D123" s="23">
        <f>0.5*COUNTIF('四海+帮派'!A$1:X$150,$A123)</f>
        <v>0</v>
      </c>
      <c r="E123" s="23">
        <f>COUNTIF(帮战总榜!A$1:X$151,$A123)</f>
        <v>0</v>
      </c>
      <c r="F123" s="23">
        <f t="shared" si="6"/>
        <v>0</v>
      </c>
      <c r="G123" s="23"/>
      <c r="H123" s="23">
        <f t="shared" si="7"/>
        <v>0</v>
      </c>
    </row>
    <row r="124" spans="1:8" ht="16.5">
      <c r="A124" s="1" t="s">
        <v>348</v>
      </c>
      <c r="B124" s="5">
        <f>0.5*COUNTIF(掠夺总榜!A$1:X$150,$A124)</f>
        <v>0</v>
      </c>
      <c r="C124" s="23">
        <f>COUNTIF(盟会战!A$1:X$150,$A124)</f>
        <v>0</v>
      </c>
      <c r="D124" s="23">
        <f>0.5*COUNTIF('四海+帮派'!A$1:X$150,$A124)</f>
        <v>0</v>
      </c>
      <c r="E124" s="23">
        <f>COUNTIF(帮战总榜!A$1:X$151,$A124)</f>
        <v>0</v>
      </c>
      <c r="F124" s="23">
        <f t="shared" si="6"/>
        <v>0</v>
      </c>
      <c r="G124" s="23"/>
      <c r="H124" s="23">
        <f t="shared" si="7"/>
        <v>0</v>
      </c>
    </row>
    <row r="125" spans="1:8" ht="16.5">
      <c r="A125" s="1" t="s">
        <v>349</v>
      </c>
      <c r="B125" s="5">
        <f>0.5*COUNTIF(掠夺总榜!A$1:X$150,$A125)</f>
        <v>0</v>
      </c>
      <c r="C125" s="23">
        <f>COUNTIF(盟会战!A$1:X$150,$A125)</f>
        <v>0</v>
      </c>
      <c r="D125" s="23">
        <f>0.5*COUNTIF('四海+帮派'!A$1:X$150,$A125)</f>
        <v>0</v>
      </c>
      <c r="E125" s="23">
        <f>COUNTIF(帮战总榜!A$1:X$151,$A125)</f>
        <v>0</v>
      </c>
      <c r="F125" s="23">
        <f t="shared" si="6"/>
        <v>0</v>
      </c>
      <c r="G125" s="23"/>
      <c r="H125" s="23">
        <f t="shared" si="7"/>
        <v>0</v>
      </c>
    </row>
    <row r="126" spans="1:8" ht="16.5">
      <c r="A126" s="1" t="s">
        <v>350</v>
      </c>
      <c r="B126" s="5">
        <f>0.5*COUNTIF(掠夺总榜!A$1:X$150,$A126)</f>
        <v>0</v>
      </c>
      <c r="C126" s="23">
        <f>COUNTIF(盟会战!A$1:X$150,$A126)</f>
        <v>0</v>
      </c>
      <c r="D126" s="23">
        <f>0.5*COUNTIF('四海+帮派'!A$1:X$150,$A126)</f>
        <v>0</v>
      </c>
      <c r="E126" s="23">
        <f>COUNTIF(帮战总榜!A$1:X$151,$A126)</f>
        <v>0</v>
      </c>
      <c r="F126" s="23">
        <f t="shared" si="6"/>
        <v>0</v>
      </c>
      <c r="G126" s="23"/>
      <c r="H126" s="23">
        <f t="shared" si="7"/>
        <v>0</v>
      </c>
    </row>
    <row r="127" spans="1:8" ht="16.5">
      <c r="A127" s="1" t="s">
        <v>351</v>
      </c>
      <c r="B127" s="5">
        <f>0.5*COUNTIF(掠夺总榜!A$1:X$150,$A127)</f>
        <v>0</v>
      </c>
      <c r="C127" s="23">
        <f>COUNTIF(盟会战!A$1:X$150,$A127)</f>
        <v>0</v>
      </c>
      <c r="D127" s="23">
        <f>0.5*COUNTIF('四海+帮派'!A$1:X$150,$A127)</f>
        <v>0</v>
      </c>
      <c r="E127" s="23">
        <f>COUNTIF(帮战总榜!A$1:X$151,$A127)</f>
        <v>0</v>
      </c>
      <c r="F127" s="23">
        <f t="shared" si="6"/>
        <v>0</v>
      </c>
      <c r="G127" s="23"/>
      <c r="H127" s="23">
        <f t="shared" si="7"/>
        <v>0</v>
      </c>
    </row>
    <row r="128" spans="1:8" ht="16.5">
      <c r="A128" s="1" t="s">
        <v>240</v>
      </c>
      <c r="B128" s="5">
        <f>0.5*COUNTIF(掠夺总榜!A$1:X$150,$A128)</f>
        <v>0</v>
      </c>
      <c r="C128" s="23">
        <f>COUNTIF(盟会战!A$1:X$150,$A128)</f>
        <v>0</v>
      </c>
      <c r="D128" s="23">
        <f>0.5*COUNTIF('四海+帮派'!A$1:X$150,$A128)</f>
        <v>0.5</v>
      </c>
      <c r="E128" s="23">
        <f>COUNTIF(帮战总榜!A$1:X$151,$A128)</f>
        <v>0</v>
      </c>
      <c r="F128" s="23">
        <f t="shared" si="6"/>
        <v>0</v>
      </c>
      <c r="G128" s="23"/>
      <c r="H128" s="23">
        <f t="shared" si="7"/>
        <v>0</v>
      </c>
    </row>
    <row r="129" spans="1:8" ht="16.5">
      <c r="A129" s="1" t="s">
        <v>352</v>
      </c>
      <c r="B129" s="5">
        <f>0.5*COUNTIF(掠夺总榜!A$1:X$150,$A129)</f>
        <v>0</v>
      </c>
      <c r="C129" s="23">
        <f>COUNTIF(盟会战!A$1:X$150,$A129)</f>
        <v>0</v>
      </c>
      <c r="D129" s="23">
        <f>0.5*COUNTIF('四海+帮派'!A$1:X$150,$A129)</f>
        <v>0</v>
      </c>
      <c r="E129" s="23">
        <f>COUNTIF(帮战总榜!A$1:X$151,$A129)</f>
        <v>0</v>
      </c>
      <c r="F129" s="23">
        <f t="shared" si="6"/>
        <v>0</v>
      </c>
      <c r="G129" s="23"/>
      <c r="H129" s="23">
        <f t="shared" si="7"/>
        <v>0</v>
      </c>
    </row>
    <row r="130" spans="1:8" ht="16.5">
      <c r="A130" s="1" t="s">
        <v>353</v>
      </c>
      <c r="B130" s="5">
        <f>0.5*COUNTIF(掠夺总榜!A$1:X$150,$A130)</f>
        <v>0</v>
      </c>
      <c r="C130" s="23">
        <f>COUNTIF(盟会战!A$1:X$150,$A130)</f>
        <v>0</v>
      </c>
      <c r="D130" s="23">
        <f>0.5*COUNTIF('四海+帮派'!A$1:X$150,$A130)</f>
        <v>0</v>
      </c>
      <c r="E130" s="23">
        <f>COUNTIF(帮战总榜!A$1:X$151,$A130)</f>
        <v>0</v>
      </c>
      <c r="F130" s="23">
        <f t="shared" ref="F130:F150" si="8">ROUNDDOWN(SUM(B130:E130),0)</f>
        <v>0</v>
      </c>
      <c r="G130" s="23"/>
      <c r="H130" s="23">
        <f t="shared" ref="H130:H150" si="9">IF($F130&gt;6,6,$F130)</f>
        <v>0</v>
      </c>
    </row>
    <row r="131" spans="1:8" ht="16.5">
      <c r="A131" s="1" t="s">
        <v>354</v>
      </c>
      <c r="B131" s="5">
        <f>0.5*COUNTIF(掠夺总榜!A$1:X$150,$A131)</f>
        <v>0</v>
      </c>
      <c r="C131" s="23">
        <f>COUNTIF(盟会战!A$1:X$150,$A131)</f>
        <v>0</v>
      </c>
      <c r="D131" s="23">
        <f>0.5*COUNTIF('四海+帮派'!A$1:X$150,$A131)</f>
        <v>0</v>
      </c>
      <c r="E131" s="23">
        <f>COUNTIF(帮战总榜!A$1:X$151,$A131)</f>
        <v>0</v>
      </c>
      <c r="F131" s="23">
        <f t="shared" si="8"/>
        <v>0</v>
      </c>
      <c r="G131" s="23"/>
      <c r="H131" s="23">
        <f t="shared" si="9"/>
        <v>0</v>
      </c>
    </row>
    <row r="132" spans="1:8" ht="16.5">
      <c r="A132" s="1" t="s">
        <v>355</v>
      </c>
      <c r="B132" s="5">
        <f>0.5*COUNTIF(掠夺总榜!A$1:X$150,$A132)</f>
        <v>0</v>
      </c>
      <c r="C132" s="23">
        <f>COUNTIF(盟会战!A$1:X$150,$A132)</f>
        <v>0</v>
      </c>
      <c r="D132" s="23">
        <f>0.5*COUNTIF('四海+帮派'!A$1:X$150,$A132)</f>
        <v>0</v>
      </c>
      <c r="E132" s="23">
        <f>COUNTIF(帮战总榜!A$1:X$151,$A132)</f>
        <v>0</v>
      </c>
      <c r="F132" s="23">
        <f t="shared" si="8"/>
        <v>0</v>
      </c>
      <c r="G132" s="23"/>
      <c r="H132" s="23">
        <f t="shared" si="9"/>
        <v>0</v>
      </c>
    </row>
    <row r="133" spans="1:8" ht="16.5">
      <c r="A133" s="1" t="s">
        <v>356</v>
      </c>
      <c r="B133" s="5">
        <f>0.5*COUNTIF(掠夺总榜!A$1:X$150,$A133)</f>
        <v>0</v>
      </c>
      <c r="C133" s="23">
        <f>COUNTIF(盟会战!A$1:X$150,$A133)</f>
        <v>0</v>
      </c>
      <c r="D133" s="23">
        <f>0.5*COUNTIF('四海+帮派'!A$1:X$150,$A133)</f>
        <v>0</v>
      </c>
      <c r="E133" s="23">
        <f>COUNTIF(帮战总榜!A$1:X$151,$A133)</f>
        <v>0</v>
      </c>
      <c r="F133" s="23">
        <f t="shared" si="8"/>
        <v>0</v>
      </c>
      <c r="G133" s="23"/>
      <c r="H133" s="23">
        <f t="shared" si="9"/>
        <v>0</v>
      </c>
    </row>
    <row r="134" spans="1:8" ht="16.5">
      <c r="A134" s="1" t="s">
        <v>357</v>
      </c>
      <c r="B134" s="5">
        <f>0.5*COUNTIF(掠夺总榜!A$1:X$150,$A134)</f>
        <v>0</v>
      </c>
      <c r="C134" s="23">
        <f>COUNTIF(盟会战!A$1:X$150,$A134)</f>
        <v>0</v>
      </c>
      <c r="D134" s="23">
        <f>0.5*COUNTIF('四海+帮派'!A$1:X$150,$A134)</f>
        <v>0</v>
      </c>
      <c r="E134" s="23">
        <f>COUNTIF(帮战总榜!A$1:X$151,$A134)</f>
        <v>0</v>
      </c>
      <c r="F134" s="23">
        <f t="shared" si="8"/>
        <v>0</v>
      </c>
      <c r="G134" s="23"/>
      <c r="H134" s="23">
        <f t="shared" si="9"/>
        <v>0</v>
      </c>
    </row>
    <row r="135" spans="1:8" ht="16.5">
      <c r="A135" s="1" t="s">
        <v>358</v>
      </c>
      <c r="B135" s="5">
        <f>0.5*COUNTIF(掠夺总榜!A$1:X$150,$A135)</f>
        <v>0</v>
      </c>
      <c r="C135" s="23">
        <f>COUNTIF(盟会战!A$1:X$150,$A135)</f>
        <v>0</v>
      </c>
      <c r="D135" s="23">
        <f>0.5*COUNTIF('四海+帮派'!A$1:X$150,$A135)</f>
        <v>0</v>
      </c>
      <c r="E135" s="23">
        <f>COUNTIF(帮战总榜!A$1:X$151,$A135)</f>
        <v>0</v>
      </c>
      <c r="F135" s="23">
        <f t="shared" si="8"/>
        <v>0</v>
      </c>
      <c r="G135" s="23"/>
      <c r="H135" s="23">
        <f t="shared" si="9"/>
        <v>0</v>
      </c>
    </row>
    <row r="136" spans="1:8" ht="16.5">
      <c r="A136" s="1" t="s">
        <v>359</v>
      </c>
      <c r="B136" s="5">
        <f>0.5*COUNTIF(掠夺总榜!A$1:X$150,$A136)</f>
        <v>0</v>
      </c>
      <c r="C136" s="23">
        <f>COUNTIF(盟会战!A$1:X$150,$A136)</f>
        <v>0</v>
      </c>
      <c r="D136" s="23">
        <f>0.5*COUNTIF('四海+帮派'!A$1:X$150,$A136)</f>
        <v>0</v>
      </c>
      <c r="E136" s="23">
        <f>COUNTIF(帮战总榜!A$1:X$151,$A136)</f>
        <v>0</v>
      </c>
      <c r="F136" s="23">
        <f t="shared" si="8"/>
        <v>0</v>
      </c>
      <c r="G136" s="23"/>
      <c r="H136" s="23">
        <f t="shared" si="9"/>
        <v>0</v>
      </c>
    </row>
    <row r="137" spans="1:8" ht="16.5">
      <c r="A137" s="1" t="s">
        <v>360</v>
      </c>
      <c r="B137" s="5">
        <f>0.5*COUNTIF(掠夺总榜!A$1:X$150,$A137)</f>
        <v>0</v>
      </c>
      <c r="C137" s="23">
        <f>COUNTIF(盟会战!A$1:X$150,$A137)</f>
        <v>0</v>
      </c>
      <c r="D137" s="23">
        <f>0.5*COUNTIF('四海+帮派'!A$1:X$150,$A137)</f>
        <v>0</v>
      </c>
      <c r="E137" s="23">
        <f>COUNTIF(帮战总榜!A$1:X$151,$A137)</f>
        <v>0</v>
      </c>
      <c r="F137" s="23">
        <f t="shared" si="8"/>
        <v>0</v>
      </c>
      <c r="G137" s="23"/>
      <c r="H137" s="23">
        <f t="shared" si="9"/>
        <v>0</v>
      </c>
    </row>
    <row r="138" spans="1:8" ht="16.5">
      <c r="A138" s="1" t="s">
        <v>361</v>
      </c>
      <c r="B138" s="5">
        <f>0.5*COUNTIF(掠夺总榜!A$1:X$150,$A138)</f>
        <v>0</v>
      </c>
      <c r="C138" s="23">
        <f>COUNTIF(盟会战!A$1:X$150,$A138)</f>
        <v>0</v>
      </c>
      <c r="D138" s="23">
        <f>0.5*COUNTIF('四海+帮派'!A$1:X$150,$A138)</f>
        <v>0</v>
      </c>
      <c r="E138" s="23">
        <f>COUNTIF(帮战总榜!A$1:X$151,$A138)</f>
        <v>0</v>
      </c>
      <c r="F138" s="23">
        <f t="shared" si="8"/>
        <v>0</v>
      </c>
      <c r="G138" s="23"/>
      <c r="H138" s="23">
        <f t="shared" si="9"/>
        <v>0</v>
      </c>
    </row>
    <row r="139" spans="1:8" ht="16.5">
      <c r="A139" s="1" t="s">
        <v>362</v>
      </c>
      <c r="B139" s="5">
        <f>0.5*COUNTIF(掠夺总榜!A$1:X$150,$A139)</f>
        <v>0</v>
      </c>
      <c r="C139" s="23">
        <f>COUNTIF(盟会战!A$1:X$150,$A139)</f>
        <v>0</v>
      </c>
      <c r="D139" s="23">
        <f>0.5*COUNTIF('四海+帮派'!A$1:X$150,$A139)</f>
        <v>0</v>
      </c>
      <c r="E139" s="23">
        <f>COUNTIF(帮战总榜!A$1:X$151,$A139)</f>
        <v>0</v>
      </c>
      <c r="F139" s="23">
        <f t="shared" si="8"/>
        <v>0</v>
      </c>
      <c r="G139" s="23"/>
      <c r="H139" s="23">
        <f t="shared" si="9"/>
        <v>0</v>
      </c>
    </row>
    <row r="140" spans="1:8" ht="16.5">
      <c r="A140" s="1" t="s">
        <v>363</v>
      </c>
      <c r="B140" s="5">
        <f>0.5*COUNTIF(掠夺总榜!A$1:X$150,$A140)</f>
        <v>0</v>
      </c>
      <c r="C140" s="23">
        <f>COUNTIF(盟会战!A$1:X$150,$A140)</f>
        <v>0</v>
      </c>
      <c r="D140" s="23">
        <f>0.5*COUNTIF('四海+帮派'!A$1:X$150,$A140)</f>
        <v>0</v>
      </c>
      <c r="E140" s="23">
        <f>COUNTIF(帮战总榜!A$1:X$151,$A140)</f>
        <v>0</v>
      </c>
      <c r="F140" s="23">
        <f t="shared" si="8"/>
        <v>0</v>
      </c>
      <c r="G140" s="23"/>
      <c r="H140" s="23">
        <f t="shared" si="9"/>
        <v>0</v>
      </c>
    </row>
    <row r="141" spans="1:8" ht="16.5">
      <c r="A141" s="1" t="s">
        <v>364</v>
      </c>
      <c r="B141" s="5">
        <f>0.5*COUNTIF(掠夺总榜!A$1:X$150,$A141)</f>
        <v>0</v>
      </c>
      <c r="C141" s="23">
        <f>COUNTIF(盟会战!A$1:X$150,$A141)</f>
        <v>0</v>
      </c>
      <c r="D141" s="23">
        <f>0.5*COUNTIF('四海+帮派'!A$1:X$150,$A141)</f>
        <v>0</v>
      </c>
      <c r="E141" s="23">
        <f>COUNTIF(帮战总榜!A$1:X$151,$A141)</f>
        <v>0</v>
      </c>
      <c r="F141" s="23">
        <f t="shared" si="8"/>
        <v>0</v>
      </c>
      <c r="G141" s="23"/>
      <c r="H141" s="23">
        <f t="shared" si="9"/>
        <v>0</v>
      </c>
    </row>
    <row r="142" spans="1:8" ht="16.5">
      <c r="A142" s="1" t="s">
        <v>365</v>
      </c>
      <c r="B142" s="5">
        <f>0.5*COUNTIF(掠夺总榜!A$1:X$150,$A142)</f>
        <v>0</v>
      </c>
      <c r="C142" s="23">
        <f>COUNTIF(盟会战!A$1:X$150,$A142)</f>
        <v>0</v>
      </c>
      <c r="D142" s="23">
        <f>0.5*COUNTIF('四海+帮派'!A$1:X$150,$A142)</f>
        <v>0</v>
      </c>
      <c r="E142" s="23">
        <f>COUNTIF(帮战总榜!A$1:X$151,$A142)</f>
        <v>0</v>
      </c>
      <c r="F142" s="23">
        <f t="shared" si="8"/>
        <v>0</v>
      </c>
      <c r="G142" s="23"/>
      <c r="H142" s="23">
        <f t="shared" si="9"/>
        <v>0</v>
      </c>
    </row>
    <row r="143" spans="1:8" ht="16.5">
      <c r="A143" s="1" t="s">
        <v>366</v>
      </c>
      <c r="B143" s="5">
        <f>0.5*COUNTIF(掠夺总榜!A$1:X$150,$A143)</f>
        <v>0</v>
      </c>
      <c r="C143" s="23">
        <f>COUNTIF(盟会战!A$1:X$150,$A143)</f>
        <v>0</v>
      </c>
      <c r="D143" s="23">
        <f>0.5*COUNTIF('四海+帮派'!A$1:X$150,$A143)</f>
        <v>0</v>
      </c>
      <c r="E143" s="23">
        <f>COUNTIF(帮战总榜!A$1:X$151,$A143)</f>
        <v>0</v>
      </c>
      <c r="F143" s="23">
        <f t="shared" si="8"/>
        <v>0</v>
      </c>
      <c r="G143" s="23"/>
      <c r="H143" s="23">
        <f t="shared" si="9"/>
        <v>0</v>
      </c>
    </row>
    <row r="144" spans="1:8" ht="16.5">
      <c r="A144" s="1" t="s">
        <v>367</v>
      </c>
      <c r="B144" s="5">
        <f>0.5*COUNTIF(掠夺总榜!A$1:X$150,$A144)</f>
        <v>0</v>
      </c>
      <c r="C144" s="23">
        <f>COUNTIF(盟会战!A$1:X$150,$A144)</f>
        <v>0</v>
      </c>
      <c r="D144" s="23">
        <f>0.5*COUNTIF('四海+帮派'!A$1:X$150,$A144)</f>
        <v>0</v>
      </c>
      <c r="E144" s="23">
        <f>COUNTIF(帮战总榜!A$1:X$151,$A144)</f>
        <v>0</v>
      </c>
      <c r="F144" s="23">
        <f t="shared" si="8"/>
        <v>0</v>
      </c>
      <c r="G144" s="23"/>
      <c r="H144" s="23">
        <f t="shared" si="9"/>
        <v>0</v>
      </c>
    </row>
    <row r="145" spans="1:8" ht="16.5">
      <c r="A145" s="1" t="s">
        <v>368</v>
      </c>
      <c r="B145" s="5">
        <f>0.5*COUNTIF(掠夺总榜!A$1:X$150,$A145)</f>
        <v>0</v>
      </c>
      <c r="C145" s="23">
        <f>COUNTIF(盟会战!A$1:X$150,$A145)</f>
        <v>0</v>
      </c>
      <c r="D145" s="23">
        <f>0.5*COUNTIF('四海+帮派'!A$1:X$150,$A145)</f>
        <v>0</v>
      </c>
      <c r="E145" s="23">
        <f>COUNTIF(帮战总榜!A$1:X$151,$A145)</f>
        <v>0</v>
      </c>
      <c r="F145" s="23">
        <f t="shared" si="8"/>
        <v>0</v>
      </c>
      <c r="G145" s="23"/>
      <c r="H145" s="23">
        <f t="shared" si="9"/>
        <v>0</v>
      </c>
    </row>
    <row r="146" spans="1:8" ht="16.5">
      <c r="A146" s="1" t="s">
        <v>369</v>
      </c>
      <c r="B146" s="5">
        <f>0.5*COUNTIF(掠夺总榜!A$1:X$150,$A146)</f>
        <v>0</v>
      </c>
      <c r="C146" s="23">
        <f>COUNTIF(盟会战!A$1:X$150,$A146)</f>
        <v>0</v>
      </c>
      <c r="D146" s="23">
        <f>0.5*COUNTIF('四海+帮派'!A$1:X$150,$A146)</f>
        <v>0</v>
      </c>
      <c r="E146" s="23">
        <f>COUNTIF(帮战总榜!A$1:X$151,$A146)</f>
        <v>0</v>
      </c>
      <c r="F146" s="23">
        <f t="shared" si="8"/>
        <v>0</v>
      </c>
      <c r="G146" s="23"/>
      <c r="H146" s="23">
        <f t="shared" si="9"/>
        <v>0</v>
      </c>
    </row>
    <row r="147" spans="1:8" ht="16.5">
      <c r="A147" s="1" t="s">
        <v>370</v>
      </c>
      <c r="B147" s="5">
        <f>0.5*COUNTIF(掠夺总榜!A$1:X$150,$A147)</f>
        <v>0</v>
      </c>
      <c r="C147" s="23">
        <f>COUNTIF(盟会战!A$1:X$150,$A147)</f>
        <v>0</v>
      </c>
      <c r="D147" s="23">
        <f>0.5*COUNTIF('四海+帮派'!A$1:X$150,$A147)</f>
        <v>0</v>
      </c>
      <c r="E147" s="23">
        <f>COUNTIF(帮战总榜!A$1:X$151,$A147)</f>
        <v>0</v>
      </c>
      <c r="F147" s="23">
        <f t="shared" si="8"/>
        <v>0</v>
      </c>
      <c r="G147" s="23"/>
      <c r="H147" s="23">
        <f t="shared" si="9"/>
        <v>0</v>
      </c>
    </row>
    <row r="148" spans="1:8" ht="16.5">
      <c r="A148" s="1" t="s">
        <v>371</v>
      </c>
      <c r="B148" s="5">
        <f>0.5*COUNTIF(掠夺总榜!A$1:X$150,$A148)</f>
        <v>0</v>
      </c>
      <c r="C148" s="23">
        <f>COUNTIF(盟会战!A$1:X$150,$A148)</f>
        <v>0</v>
      </c>
      <c r="D148" s="23">
        <f>0.5*COUNTIF('四海+帮派'!A$1:X$150,$A148)</f>
        <v>0</v>
      </c>
      <c r="E148" s="23">
        <f>COUNTIF(帮战总榜!A$1:X$151,$A148)</f>
        <v>0</v>
      </c>
      <c r="F148" s="23">
        <f t="shared" si="8"/>
        <v>0</v>
      </c>
      <c r="G148" s="23"/>
      <c r="H148" s="23">
        <f t="shared" si="9"/>
        <v>0</v>
      </c>
    </row>
    <row r="149" spans="1:8" ht="16.5">
      <c r="A149" s="1" t="s">
        <v>372</v>
      </c>
      <c r="B149" s="5">
        <f>0.5*COUNTIF(掠夺总榜!A$1:X$150,$A149)</f>
        <v>0</v>
      </c>
      <c r="C149" s="23">
        <f>COUNTIF(盟会战!A$1:X$150,$A149)</f>
        <v>0</v>
      </c>
      <c r="D149" s="23">
        <f>0.5*COUNTIF('四海+帮派'!A$1:X$150,$A149)</f>
        <v>0</v>
      </c>
      <c r="E149" s="23">
        <f>COUNTIF(帮战总榜!A$1:X$151,$A149)</f>
        <v>0</v>
      </c>
      <c r="F149" s="23">
        <f t="shared" si="8"/>
        <v>0</v>
      </c>
      <c r="G149" s="23"/>
      <c r="H149" s="23">
        <f t="shared" si="9"/>
        <v>0</v>
      </c>
    </row>
    <row r="150" spans="1:8" ht="16.5">
      <c r="A150" s="1" t="s">
        <v>373</v>
      </c>
      <c r="B150" s="5">
        <f>0.5*COUNTIF(掠夺总榜!A$1:X$150,$A150)</f>
        <v>0</v>
      </c>
      <c r="C150" s="23">
        <f>COUNTIF(盟会战!A$1:X$150,$A150)</f>
        <v>0</v>
      </c>
      <c r="D150" s="23">
        <f>0.5*COUNTIF('四海+帮派'!A$1:X$150,$A150)</f>
        <v>0</v>
      </c>
      <c r="E150" s="23">
        <f>COUNTIF(帮战总榜!A$1:X$151,$A150)</f>
        <v>0</v>
      </c>
      <c r="F150" s="23">
        <f t="shared" si="8"/>
        <v>0</v>
      </c>
      <c r="G150" s="23"/>
      <c r="H150" s="23">
        <f t="shared" si="9"/>
        <v>0</v>
      </c>
    </row>
  </sheetData>
  <sortState ref="A2:H150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>
      <selection activeCell="W12" sqref="W12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25</v>
      </c>
      <c r="K1" s="4" t="s">
        <v>26</v>
      </c>
      <c r="L1" s="4" t="s">
        <v>24</v>
      </c>
      <c r="M1" s="4" t="s">
        <v>27</v>
      </c>
    </row>
    <row r="2" spans="1:13" ht="16.5">
      <c r="A2" s="1" t="s">
        <v>127</v>
      </c>
      <c r="B2" s="5">
        <f>0.5*COUNTIF(掠夺总榜!A$1:X$150,$A2)</f>
        <v>4.5</v>
      </c>
      <c r="C2" s="7">
        <f>COUNTIF(盟会战!A$1:X$150,$A2)</f>
        <v>1</v>
      </c>
      <c r="D2" s="7">
        <f>0.5*COUNTIF('四海+帮派'!A$1:X$150,$A2)</f>
        <v>1.5</v>
      </c>
      <c r="E2" s="7">
        <f>COUNTIF(帮战总榜!A$1:X$151,$A2)</f>
        <v>1</v>
      </c>
      <c r="F2" s="7">
        <f t="shared" ref="F2:F33" si="0">ROUNDDOWN(SUM(B2:E2),0)</f>
        <v>8</v>
      </c>
      <c r="H2" s="7">
        <f t="shared" ref="H2:H33" si="1">IF($F2&gt;6,6,$F2)</f>
        <v>6</v>
      </c>
      <c r="J2" s="4">
        <f>SUM(H2:H160)</f>
        <v>135</v>
      </c>
      <c r="K2" s="4">
        <f>SUM(F2:F160)-J2</f>
        <v>3</v>
      </c>
      <c r="L2" s="4">
        <f>K2+J2</f>
        <v>138</v>
      </c>
      <c r="M2" s="4">
        <f>COUNTIF(F:F,"&gt;"&amp;6)</f>
        <v>2</v>
      </c>
    </row>
    <row r="3" spans="1:13" ht="16.5">
      <c r="A3" s="1" t="s">
        <v>36</v>
      </c>
      <c r="B3" s="5">
        <f>0.5*COUNTIF(掠夺总榜!A$1:X$150,$A3)</f>
        <v>4</v>
      </c>
      <c r="C3" s="23">
        <f>COUNTIF(盟会战!A$1:X$150,$A3)</f>
        <v>1</v>
      </c>
      <c r="D3" s="23">
        <f>0.5*COUNTIF('四海+帮派'!A$1:X$150,$A3)</f>
        <v>1.5</v>
      </c>
      <c r="E3" s="23">
        <f>COUNTIF(帮战总榜!A$1:X$151,$A3)</f>
        <v>1</v>
      </c>
      <c r="F3" s="23">
        <f t="shared" si="0"/>
        <v>7</v>
      </c>
      <c r="G3" s="23"/>
      <c r="H3" s="23">
        <f t="shared" si="1"/>
        <v>6</v>
      </c>
    </row>
    <row r="4" spans="1:13" ht="16.5">
      <c r="A4" s="1" t="s">
        <v>126</v>
      </c>
      <c r="B4" s="5">
        <f>0.5*COUNTIF(掠夺总榜!A$1:X$150,$A4)</f>
        <v>3.5</v>
      </c>
      <c r="C4" s="23">
        <f>COUNTIF(盟会战!A$1:X$150,$A4)</f>
        <v>0</v>
      </c>
      <c r="D4" s="23">
        <f>0.5*COUNTIF('四海+帮派'!A$1:X$150,$A4)</f>
        <v>1.5</v>
      </c>
      <c r="E4" s="23">
        <f>COUNTIF(帮战总榜!A$1:X$151,$A4)</f>
        <v>1</v>
      </c>
      <c r="F4" s="23">
        <f t="shared" si="0"/>
        <v>6</v>
      </c>
      <c r="G4" s="23"/>
      <c r="H4" s="23">
        <f t="shared" si="1"/>
        <v>6</v>
      </c>
    </row>
    <row r="5" spans="1:13" ht="16.5">
      <c r="A5" s="1" t="s">
        <v>124</v>
      </c>
      <c r="B5" s="5">
        <f>0.5*COUNTIF(掠夺总榜!A$1:X$150,$A5)</f>
        <v>4</v>
      </c>
      <c r="C5" s="23">
        <f>COUNTIF(盟会战!A$1:X$150,$A5)</f>
        <v>1</v>
      </c>
      <c r="D5" s="23">
        <f>0.5*COUNTIF('四海+帮派'!A$1:X$150,$A5)</f>
        <v>0.5</v>
      </c>
      <c r="E5" s="23">
        <f>COUNTIF(帮战总榜!A$1:X$151,$A5)</f>
        <v>1</v>
      </c>
      <c r="F5" s="23">
        <f t="shared" si="0"/>
        <v>6</v>
      </c>
      <c r="G5" s="23"/>
      <c r="H5" s="23">
        <f t="shared" si="1"/>
        <v>6</v>
      </c>
    </row>
    <row r="6" spans="1:13" ht="16.5">
      <c r="A6" s="1" t="s">
        <v>37</v>
      </c>
      <c r="B6" s="5">
        <f>0.5*COUNTIF(掠夺总榜!A$1:X$150,$A6)</f>
        <v>4</v>
      </c>
      <c r="C6" s="23">
        <f>COUNTIF(盟会战!A$1:X$150,$A6)</f>
        <v>0</v>
      </c>
      <c r="D6" s="23">
        <f>0.5*COUNTIF('四海+帮派'!A$1:X$150,$A6)</f>
        <v>1.5</v>
      </c>
      <c r="E6" s="23">
        <f>COUNTIF(帮战总榜!A$1:X$151,$A6)</f>
        <v>1</v>
      </c>
      <c r="F6" s="23">
        <f t="shared" si="0"/>
        <v>6</v>
      </c>
      <c r="G6" s="23"/>
      <c r="H6" s="23">
        <f t="shared" si="1"/>
        <v>6</v>
      </c>
    </row>
    <row r="7" spans="1:13" ht="16.5">
      <c r="A7" s="1" t="s">
        <v>54</v>
      </c>
      <c r="B7" s="5">
        <f>0.5*COUNTIF(掠夺总榜!A$1:X$150,$A7)</f>
        <v>4</v>
      </c>
      <c r="C7" s="23">
        <f>COUNTIF(盟会战!A$1:X$150,$A7)</f>
        <v>1</v>
      </c>
      <c r="D7" s="23">
        <f>0.5*COUNTIF('四海+帮派'!A$1:X$150,$A7)</f>
        <v>1.5</v>
      </c>
      <c r="E7" s="23">
        <f>COUNTIF(帮战总榜!A$1:X$151,$A7)</f>
        <v>0</v>
      </c>
      <c r="F7" s="23">
        <f t="shared" si="0"/>
        <v>6</v>
      </c>
      <c r="G7" s="23"/>
      <c r="H7" s="23">
        <f t="shared" si="1"/>
        <v>6</v>
      </c>
    </row>
    <row r="8" spans="1:13" ht="16.5">
      <c r="A8" s="1" t="s">
        <v>69</v>
      </c>
      <c r="B8" s="5">
        <f>0.5*COUNTIF(掠夺总榜!A$1:X$150,$A8)</f>
        <v>3.5</v>
      </c>
      <c r="C8" s="23">
        <f>COUNTIF(盟会战!A$1:X$150,$A8)</f>
        <v>1</v>
      </c>
      <c r="D8" s="23">
        <f>0.5*COUNTIF('四海+帮派'!A$1:X$150,$A8)</f>
        <v>1.5</v>
      </c>
      <c r="E8" s="23">
        <f>COUNTIF(帮战总榜!A$1:X$151,$A8)</f>
        <v>0</v>
      </c>
      <c r="F8" s="23">
        <f t="shared" si="0"/>
        <v>6</v>
      </c>
      <c r="G8" s="23"/>
      <c r="H8" s="23">
        <f t="shared" si="1"/>
        <v>6</v>
      </c>
    </row>
    <row r="9" spans="1:13" ht="16.5">
      <c r="A9" s="1" t="s">
        <v>198</v>
      </c>
      <c r="B9" s="5">
        <f>0.5*COUNTIF(掠夺总榜!A$1:X$150,$A9)</f>
        <v>3</v>
      </c>
      <c r="C9" s="23">
        <f>COUNTIF(盟会战!A$1:X$150,$A9)</f>
        <v>0</v>
      </c>
      <c r="D9" s="23">
        <f>0.5*COUNTIF('四海+帮派'!A$1:X$150,$A9)</f>
        <v>1.5</v>
      </c>
      <c r="E9" s="23">
        <f>COUNTIF(帮战总榜!A$1:X$151,$A9)</f>
        <v>1</v>
      </c>
      <c r="F9" s="23">
        <f t="shared" si="0"/>
        <v>5</v>
      </c>
      <c r="G9" s="23"/>
      <c r="H9" s="23">
        <f t="shared" si="1"/>
        <v>5</v>
      </c>
    </row>
    <row r="10" spans="1:13" ht="16.5">
      <c r="A10" s="1" t="s">
        <v>156</v>
      </c>
      <c r="B10" s="5">
        <f>0.5*COUNTIF(掠夺总榜!A$1:X$150,$A10)</f>
        <v>3</v>
      </c>
      <c r="C10" s="23">
        <f>COUNTIF(盟会战!A$1:X$150,$A10)</f>
        <v>1</v>
      </c>
      <c r="D10" s="23">
        <f>0.5*COUNTIF('四海+帮派'!A$1:X$150,$A10)</f>
        <v>0</v>
      </c>
      <c r="E10" s="23">
        <f>COUNTIF(帮战总榜!A$1:X$151,$A10)</f>
        <v>1</v>
      </c>
      <c r="F10" s="23">
        <f t="shared" si="0"/>
        <v>5</v>
      </c>
      <c r="G10" s="23"/>
      <c r="H10" s="23">
        <f t="shared" si="1"/>
        <v>5</v>
      </c>
    </row>
    <row r="11" spans="1:13" ht="16.5">
      <c r="A11" s="1" t="s">
        <v>132</v>
      </c>
      <c r="B11" s="5">
        <f>0.5*COUNTIF(掠夺总榜!A$1:X$150,$A11)</f>
        <v>4</v>
      </c>
      <c r="C11" s="23">
        <f>COUNTIF(盟会战!A$1:X$150,$A11)</f>
        <v>0</v>
      </c>
      <c r="D11" s="23">
        <f>0.5*COUNTIF('四海+帮派'!A$1:X$150,$A11)</f>
        <v>1.5</v>
      </c>
      <c r="E11" s="23">
        <f>COUNTIF(帮战总榜!A$1:X$151,$A11)</f>
        <v>0</v>
      </c>
      <c r="F11" s="23">
        <f t="shared" si="0"/>
        <v>5</v>
      </c>
      <c r="G11" s="23"/>
      <c r="H11" s="23">
        <f t="shared" si="1"/>
        <v>5</v>
      </c>
    </row>
    <row r="12" spans="1:13" ht="16.5">
      <c r="A12" s="1" t="s">
        <v>213</v>
      </c>
      <c r="B12" s="5">
        <f>0.5*COUNTIF(掠夺总榜!A$1:X$150,$A12)</f>
        <v>2</v>
      </c>
      <c r="C12" s="23">
        <f>COUNTIF(盟会战!A$1:X$150,$A12)</f>
        <v>0</v>
      </c>
      <c r="D12" s="23">
        <f>0.5*COUNTIF('四海+帮派'!A$1:X$150,$A12)</f>
        <v>1.5</v>
      </c>
      <c r="E12" s="23">
        <f>COUNTIF(帮战总榜!A$1:X$151,$A12)</f>
        <v>1</v>
      </c>
      <c r="F12" s="23">
        <f t="shared" si="0"/>
        <v>4</v>
      </c>
      <c r="G12" s="23"/>
      <c r="H12" s="23">
        <f t="shared" si="1"/>
        <v>4</v>
      </c>
    </row>
    <row r="13" spans="1:13" ht="16.5">
      <c r="A13" s="1" t="s">
        <v>190</v>
      </c>
      <c r="B13" s="5">
        <f>0.5*COUNTIF(掠夺总榜!A$1:X$150,$A13)</f>
        <v>2</v>
      </c>
      <c r="C13" s="23">
        <f>COUNTIF(盟会战!A$1:X$150,$A13)</f>
        <v>1</v>
      </c>
      <c r="D13" s="23">
        <f>0.5*COUNTIF('四海+帮派'!A$1:X$150,$A13)</f>
        <v>1.5</v>
      </c>
      <c r="E13" s="23">
        <f>COUNTIF(帮战总榜!A$1:X$151,$A13)</f>
        <v>0</v>
      </c>
      <c r="F13" s="23">
        <f t="shared" si="0"/>
        <v>4</v>
      </c>
      <c r="G13" s="23"/>
      <c r="H13" s="23">
        <f t="shared" si="1"/>
        <v>4</v>
      </c>
    </row>
    <row r="14" spans="1:13" ht="16.5">
      <c r="A14" s="1" t="s">
        <v>41</v>
      </c>
      <c r="B14" s="5">
        <f>0.5*COUNTIF(掠夺总榜!A$1:X$150,$A14)</f>
        <v>2.5</v>
      </c>
      <c r="C14" s="23">
        <f>COUNTIF(盟会战!A$1:X$150,$A14)</f>
        <v>0</v>
      </c>
      <c r="D14" s="23">
        <f>0.5*COUNTIF('四海+帮派'!A$1:X$150,$A14)</f>
        <v>1.5</v>
      </c>
      <c r="E14" s="23">
        <f>COUNTIF(帮战总榜!A$1:X$151,$A14)</f>
        <v>0</v>
      </c>
      <c r="F14" s="23">
        <f t="shared" si="0"/>
        <v>4</v>
      </c>
      <c r="G14" s="23"/>
      <c r="H14" s="23">
        <f t="shared" si="1"/>
        <v>4</v>
      </c>
    </row>
    <row r="15" spans="1:13" ht="16.5">
      <c r="A15" s="1" t="s">
        <v>139</v>
      </c>
      <c r="B15" s="5">
        <f>0.5*COUNTIF(掠夺总榜!A$1:X$150,$A15)</f>
        <v>4</v>
      </c>
      <c r="C15" s="23">
        <f>COUNTIF(盟会战!A$1:X$150,$A15)</f>
        <v>0</v>
      </c>
      <c r="D15" s="23">
        <f>0.5*COUNTIF('四海+帮派'!A$1:X$150,$A15)</f>
        <v>0</v>
      </c>
      <c r="E15" s="23">
        <f>COUNTIF(帮战总榜!A$1:X$151,$A15)</f>
        <v>0</v>
      </c>
      <c r="F15" s="23">
        <f t="shared" si="0"/>
        <v>4</v>
      </c>
      <c r="G15" s="23"/>
      <c r="H15" s="23">
        <f t="shared" si="1"/>
        <v>4</v>
      </c>
    </row>
    <row r="16" spans="1:13" ht="16.5">
      <c r="A16" s="1" t="s">
        <v>161</v>
      </c>
      <c r="B16" s="5">
        <f>0.5*COUNTIF(掠夺总榜!A$1:X$150,$A16)</f>
        <v>2.5</v>
      </c>
      <c r="C16" s="23">
        <f>COUNTIF(盟会战!A$1:X$150,$A16)</f>
        <v>0</v>
      </c>
      <c r="D16" s="23">
        <f>0.5*COUNTIF('四海+帮派'!A$1:X$150,$A16)</f>
        <v>1.5</v>
      </c>
      <c r="E16" s="23">
        <f>COUNTIF(帮战总榜!A$1:X$151,$A16)</f>
        <v>0</v>
      </c>
      <c r="F16" s="23">
        <f t="shared" si="0"/>
        <v>4</v>
      </c>
      <c r="G16" s="23"/>
      <c r="H16" s="23">
        <f t="shared" si="1"/>
        <v>4</v>
      </c>
    </row>
    <row r="17" spans="1:8" ht="16.5">
      <c r="A17" s="1" t="s">
        <v>208</v>
      </c>
      <c r="B17" s="5">
        <f>0.5*COUNTIF(掠夺总榜!A$1:X$150,$A17)</f>
        <v>2.5</v>
      </c>
      <c r="C17" s="23">
        <f>COUNTIF(盟会战!A$1:X$150,$A17)</f>
        <v>0</v>
      </c>
      <c r="D17" s="23">
        <f>0.5*COUNTIF('四海+帮派'!A$1:X$150,$A17)</f>
        <v>1.5</v>
      </c>
      <c r="E17" s="23">
        <f>COUNTIF(帮战总榜!A$1:X$151,$A17)</f>
        <v>0</v>
      </c>
      <c r="F17" s="23">
        <f t="shared" si="0"/>
        <v>4</v>
      </c>
      <c r="G17" s="23"/>
      <c r="H17" s="23">
        <f t="shared" si="1"/>
        <v>4</v>
      </c>
    </row>
    <row r="18" spans="1:8" ht="16.5">
      <c r="A18" s="1" t="s">
        <v>85</v>
      </c>
      <c r="B18" s="5">
        <f>0.5*COUNTIF(掠夺总榜!A$1:X$150,$A18)</f>
        <v>2</v>
      </c>
      <c r="C18" s="23">
        <f>COUNTIF(盟会战!A$1:X$150,$A18)</f>
        <v>1</v>
      </c>
      <c r="D18" s="23">
        <f>0.5*COUNTIF('四海+帮派'!A$1:X$150,$A18)</f>
        <v>1.5</v>
      </c>
      <c r="E18" s="23">
        <f>COUNTIF(帮战总榜!A$1:X$151,$A18)</f>
        <v>0</v>
      </c>
      <c r="F18" s="23">
        <f t="shared" si="0"/>
        <v>4</v>
      </c>
      <c r="G18" s="23"/>
      <c r="H18" s="23">
        <f t="shared" si="1"/>
        <v>4</v>
      </c>
    </row>
    <row r="19" spans="1:8" ht="16.5">
      <c r="A19" s="1" t="s">
        <v>232</v>
      </c>
      <c r="B19" s="5">
        <f>0.5*COUNTIF(掠夺总榜!A$1:X$150,$A19)</f>
        <v>0</v>
      </c>
      <c r="C19" s="23">
        <f>COUNTIF(盟会战!A$1:X$150,$A19)</f>
        <v>1</v>
      </c>
      <c r="D19" s="23">
        <f>0.5*COUNTIF('四海+帮派'!A$1:X$150,$A19)</f>
        <v>1.5</v>
      </c>
      <c r="E19" s="23">
        <f>COUNTIF(帮战总榜!A$1:X$151,$A19)</f>
        <v>1</v>
      </c>
      <c r="F19" s="23">
        <f t="shared" si="0"/>
        <v>3</v>
      </c>
      <c r="G19" s="23"/>
      <c r="H19" s="23">
        <f t="shared" si="1"/>
        <v>3</v>
      </c>
    </row>
    <row r="20" spans="1:8" ht="16.5">
      <c r="A20" s="1" t="s">
        <v>216</v>
      </c>
      <c r="B20" s="5">
        <f>0.5*COUNTIF(掠夺总榜!A$1:X$150,$A20)</f>
        <v>2</v>
      </c>
      <c r="C20" s="23">
        <f>COUNTIF(盟会战!A$1:X$150,$A20)</f>
        <v>1</v>
      </c>
      <c r="D20" s="23">
        <f>0.5*COUNTIF('四海+帮派'!A$1:X$150,$A20)</f>
        <v>0</v>
      </c>
      <c r="E20" s="23">
        <f>COUNTIF(帮战总榜!A$1:X$151,$A20)</f>
        <v>0</v>
      </c>
      <c r="F20" s="23">
        <f t="shared" si="0"/>
        <v>3</v>
      </c>
      <c r="G20" s="23"/>
      <c r="H20" s="23">
        <f t="shared" si="1"/>
        <v>3</v>
      </c>
    </row>
    <row r="21" spans="1:8" ht="16.5">
      <c r="A21" s="1" t="s">
        <v>180</v>
      </c>
      <c r="B21" s="5">
        <f>0.5*COUNTIF(掠夺总榜!A$1:X$150,$A21)</f>
        <v>2</v>
      </c>
      <c r="C21" s="23">
        <f>COUNTIF(盟会战!A$1:X$150,$A21)</f>
        <v>1</v>
      </c>
      <c r="D21" s="23">
        <f>0.5*COUNTIF('四海+帮派'!A$1:X$150,$A21)</f>
        <v>0</v>
      </c>
      <c r="E21" s="23">
        <f>COUNTIF(帮战总榜!A$1:X$151,$A21)</f>
        <v>0</v>
      </c>
      <c r="F21" s="23">
        <f t="shared" si="0"/>
        <v>3</v>
      </c>
      <c r="G21" s="23"/>
      <c r="H21" s="23">
        <f t="shared" si="1"/>
        <v>3</v>
      </c>
    </row>
    <row r="22" spans="1:8" ht="16.5">
      <c r="A22" s="1" t="s">
        <v>91</v>
      </c>
      <c r="B22" s="5">
        <f>0.5*COUNTIF(掠夺总榜!A$1:X$150,$A22)</f>
        <v>2</v>
      </c>
      <c r="C22" s="23">
        <f>COUNTIF(盟会战!A$1:X$150,$A22)</f>
        <v>0</v>
      </c>
      <c r="D22" s="23">
        <f>0.5*COUNTIF('四海+帮派'!A$1:X$150,$A22)</f>
        <v>1.5</v>
      </c>
      <c r="E22" s="23">
        <f>COUNTIF(帮战总榜!A$1:X$151,$A22)</f>
        <v>0</v>
      </c>
      <c r="F22" s="23">
        <f t="shared" si="0"/>
        <v>3</v>
      </c>
      <c r="G22" s="23"/>
      <c r="H22" s="23">
        <f t="shared" si="1"/>
        <v>3</v>
      </c>
    </row>
    <row r="23" spans="1:8" ht="16.5">
      <c r="A23" s="1" t="s">
        <v>178</v>
      </c>
      <c r="B23" s="5">
        <f>0.5*COUNTIF(掠夺总榜!A$1:X$150,$A23)</f>
        <v>2</v>
      </c>
      <c r="C23" s="23">
        <f>COUNTIF(盟会战!A$1:X$150,$A23)</f>
        <v>0</v>
      </c>
      <c r="D23" s="23">
        <f>0.5*COUNTIF('四海+帮派'!A$1:X$150,$A23)</f>
        <v>1.5</v>
      </c>
      <c r="E23" s="23">
        <f>COUNTIF(帮战总榜!A$1:X$151,$A23)</f>
        <v>0</v>
      </c>
      <c r="F23" s="23">
        <f t="shared" si="0"/>
        <v>3</v>
      </c>
      <c r="G23" s="23"/>
      <c r="H23" s="23">
        <f t="shared" si="1"/>
        <v>3</v>
      </c>
    </row>
    <row r="24" spans="1:8" ht="16.5">
      <c r="A24" s="1" t="s">
        <v>224</v>
      </c>
      <c r="B24" s="5">
        <f>0.5*COUNTIF(掠夺总榜!A$1:X$150,$A24)</f>
        <v>1</v>
      </c>
      <c r="C24" s="23">
        <f>COUNTIF(盟会战!A$1:X$150,$A24)</f>
        <v>1</v>
      </c>
      <c r="D24" s="23">
        <f>0.5*COUNTIF('四海+帮派'!A$1:X$150,$A24)</f>
        <v>1.5</v>
      </c>
      <c r="E24" s="23">
        <f>COUNTIF(帮战总榜!A$1:X$151,$A24)</f>
        <v>0</v>
      </c>
      <c r="F24" s="23">
        <f t="shared" si="0"/>
        <v>3</v>
      </c>
      <c r="G24" s="23"/>
      <c r="H24" s="23">
        <f t="shared" si="1"/>
        <v>3</v>
      </c>
    </row>
    <row r="25" spans="1:8" ht="16.5">
      <c r="A25" s="1" t="s">
        <v>170</v>
      </c>
      <c r="B25" s="5">
        <f>0.5*COUNTIF(掠夺总榜!A$1:X$150,$A25)</f>
        <v>2.5</v>
      </c>
      <c r="C25" s="23">
        <f>COUNTIF(盟会战!A$1:X$150,$A25)</f>
        <v>1</v>
      </c>
      <c r="D25" s="23">
        <f>0.5*COUNTIF('四海+帮派'!A$1:X$150,$A25)</f>
        <v>0</v>
      </c>
      <c r="E25" s="23">
        <f>COUNTIF(帮战总榜!A$1:X$151,$A25)</f>
        <v>0</v>
      </c>
      <c r="F25" s="23">
        <f t="shared" si="0"/>
        <v>3</v>
      </c>
      <c r="G25" s="23"/>
      <c r="H25" s="23">
        <f t="shared" si="1"/>
        <v>3</v>
      </c>
    </row>
    <row r="26" spans="1:8" ht="16.5">
      <c r="A26" s="1" t="s">
        <v>55</v>
      </c>
      <c r="B26" s="5">
        <f>0.5*COUNTIF(掠夺总榜!A$1:X$150,$A26)</f>
        <v>1</v>
      </c>
      <c r="C26" s="23">
        <f>COUNTIF(盟会战!A$1:X$150,$A26)</f>
        <v>0</v>
      </c>
      <c r="D26" s="23">
        <f>0.5*COUNTIF('四海+帮派'!A$1:X$150,$A26)</f>
        <v>0</v>
      </c>
      <c r="E26" s="23">
        <f>COUNTIF(帮战总榜!A$1:X$151,$A26)</f>
        <v>1</v>
      </c>
      <c r="F26" s="23">
        <f t="shared" si="0"/>
        <v>2</v>
      </c>
      <c r="G26" s="23"/>
      <c r="H26" s="23">
        <f t="shared" si="1"/>
        <v>2</v>
      </c>
    </row>
    <row r="27" spans="1:8" ht="16.5">
      <c r="A27" s="1" t="s">
        <v>234</v>
      </c>
      <c r="B27" s="5">
        <f>0.5*COUNTIF(掠夺总榜!A$1:X$150,$A27)</f>
        <v>0</v>
      </c>
      <c r="C27" s="23">
        <f>COUNTIF(盟会战!A$1:X$150,$A27)</f>
        <v>0</v>
      </c>
      <c r="D27" s="23">
        <f>0.5*COUNTIF('四海+帮派'!A$1:X$150,$A27)</f>
        <v>1.5</v>
      </c>
      <c r="E27" s="23">
        <f>COUNTIF(帮战总榜!A$1:X$151,$A27)</f>
        <v>1</v>
      </c>
      <c r="F27" s="23">
        <f t="shared" si="0"/>
        <v>2</v>
      </c>
      <c r="G27" s="23"/>
      <c r="H27" s="23">
        <f t="shared" si="1"/>
        <v>2</v>
      </c>
    </row>
    <row r="28" spans="1:8" ht="16.5">
      <c r="A28" s="1" t="s">
        <v>233</v>
      </c>
      <c r="B28" s="5">
        <f>0.5*COUNTIF(掠夺总榜!A$1:X$150,$A28)</f>
        <v>0</v>
      </c>
      <c r="C28" s="23">
        <f>COUNTIF(盟会战!A$1:X$150,$A28)</f>
        <v>0</v>
      </c>
      <c r="D28" s="23">
        <f>0.5*COUNTIF('四海+帮派'!A$1:X$150,$A28)</f>
        <v>1.5</v>
      </c>
      <c r="E28" s="23">
        <f>COUNTIF(帮战总榜!A$1:X$151,$A28)</f>
        <v>1</v>
      </c>
      <c r="F28" s="23">
        <f t="shared" si="0"/>
        <v>2</v>
      </c>
      <c r="G28" s="23"/>
      <c r="H28" s="23">
        <f t="shared" si="1"/>
        <v>2</v>
      </c>
    </row>
    <row r="29" spans="1:8" ht="16.5">
      <c r="A29" s="1" t="s">
        <v>261</v>
      </c>
      <c r="B29" s="5">
        <f>0.5*COUNTIF(掠夺总榜!A$1:X$150,$A29)</f>
        <v>1</v>
      </c>
      <c r="C29" s="23">
        <f>COUNTIF(盟会战!A$1:X$150,$A29)</f>
        <v>0</v>
      </c>
      <c r="D29" s="23">
        <f>0.5*COUNTIF('四海+帮派'!A$1:X$150,$A29)</f>
        <v>0</v>
      </c>
      <c r="E29" s="23">
        <f>COUNTIF(帮战总榜!A$1:X$151,$A29)</f>
        <v>1</v>
      </c>
      <c r="F29" s="23">
        <f t="shared" si="0"/>
        <v>2</v>
      </c>
      <c r="G29" s="23"/>
      <c r="H29" s="23">
        <f t="shared" si="1"/>
        <v>2</v>
      </c>
    </row>
    <row r="30" spans="1:8" ht="16.5">
      <c r="A30" s="1" t="s">
        <v>172</v>
      </c>
      <c r="B30" s="5">
        <f>0.5*COUNTIF(掠夺总榜!A$1:X$150,$A30)</f>
        <v>1.5</v>
      </c>
      <c r="C30" s="23">
        <f>COUNTIF(盟会战!A$1:X$150,$A30)</f>
        <v>0</v>
      </c>
      <c r="D30" s="23">
        <f>0.5*COUNTIF('四海+帮派'!A$1:X$150,$A30)</f>
        <v>0.5</v>
      </c>
      <c r="E30" s="23">
        <f>COUNTIF(帮战总榜!A$1:X$151,$A30)</f>
        <v>0</v>
      </c>
      <c r="F30" s="23">
        <f t="shared" si="0"/>
        <v>2</v>
      </c>
      <c r="G30" s="23"/>
      <c r="H30" s="23">
        <f t="shared" si="1"/>
        <v>2</v>
      </c>
    </row>
    <row r="31" spans="1:8" ht="16.5">
      <c r="A31" s="1" t="s">
        <v>231</v>
      </c>
      <c r="B31" s="5">
        <f>0.5*COUNTIF(掠夺总榜!A$1:X$150,$A31)</f>
        <v>0.5</v>
      </c>
      <c r="C31" s="23">
        <f>COUNTIF(盟会战!A$1:X$150,$A31)</f>
        <v>0</v>
      </c>
      <c r="D31" s="23">
        <f>0.5*COUNTIF('四海+帮派'!A$1:X$150,$A31)</f>
        <v>1.5</v>
      </c>
      <c r="E31" s="23">
        <f>COUNTIF(帮战总榜!A$1:X$151,$A31)</f>
        <v>0</v>
      </c>
      <c r="F31" s="23">
        <f t="shared" si="0"/>
        <v>2</v>
      </c>
      <c r="G31" s="23"/>
      <c r="H31" s="23">
        <f t="shared" si="1"/>
        <v>2</v>
      </c>
    </row>
    <row r="32" spans="1:8" ht="16.5">
      <c r="A32" s="1" t="s">
        <v>44</v>
      </c>
      <c r="B32" s="5">
        <f>0.5*COUNTIF(掠夺总榜!A$1:X$150,$A32)</f>
        <v>2</v>
      </c>
      <c r="C32" s="23">
        <f>COUNTIF(盟会战!A$1:X$150,$A32)</f>
        <v>0</v>
      </c>
      <c r="D32" s="23">
        <f>0.5*COUNTIF('四海+帮派'!A$1:X$150,$A32)</f>
        <v>0</v>
      </c>
      <c r="E32" s="23">
        <f>COUNTIF(帮战总榜!A$1:X$151,$A32)</f>
        <v>0</v>
      </c>
      <c r="F32" s="23">
        <f t="shared" si="0"/>
        <v>2</v>
      </c>
      <c r="G32" s="23"/>
      <c r="H32" s="23">
        <f t="shared" si="1"/>
        <v>2</v>
      </c>
    </row>
    <row r="33" spans="1:8" ht="16.5">
      <c r="A33" s="1" t="s">
        <v>196</v>
      </c>
      <c r="B33" s="5">
        <f>0.5*COUNTIF(掠夺总榜!A$1:X$150,$A33)</f>
        <v>2</v>
      </c>
      <c r="C33" s="23">
        <f>COUNTIF(盟会战!A$1:X$150,$A33)</f>
        <v>0</v>
      </c>
      <c r="D33" s="23">
        <f>0.5*COUNTIF('四海+帮派'!A$1:X$150,$A33)</f>
        <v>0</v>
      </c>
      <c r="E33" s="23">
        <f>COUNTIF(帮战总榜!A$1:X$151,$A33)</f>
        <v>0</v>
      </c>
      <c r="F33" s="23">
        <f t="shared" si="0"/>
        <v>2</v>
      </c>
      <c r="G33" s="23"/>
      <c r="H33" s="23">
        <f t="shared" si="1"/>
        <v>2</v>
      </c>
    </row>
    <row r="34" spans="1:8" ht="16.5">
      <c r="A34" s="1" t="s">
        <v>164</v>
      </c>
      <c r="B34" s="5">
        <f>0.5*COUNTIF(掠夺总榜!A$1:X$150,$A34)</f>
        <v>2.5</v>
      </c>
      <c r="C34" s="23">
        <f>COUNTIF(盟会战!A$1:X$150,$A34)</f>
        <v>0</v>
      </c>
      <c r="D34" s="23">
        <f>0.5*COUNTIF('四海+帮派'!A$1:X$150,$A34)</f>
        <v>0</v>
      </c>
      <c r="E34" s="23">
        <f>COUNTIF(帮战总榜!A$1:X$151,$A34)</f>
        <v>0</v>
      </c>
      <c r="F34" s="23">
        <f t="shared" ref="F34:F65" si="2">ROUNDDOWN(SUM(B34:E34),0)</f>
        <v>2</v>
      </c>
      <c r="G34" s="23"/>
      <c r="H34" s="23">
        <f t="shared" ref="H34:H65" si="3">IF($F34&gt;6,6,$F34)</f>
        <v>2</v>
      </c>
    </row>
    <row r="35" spans="1:8" ht="16.5">
      <c r="A35" s="1" t="s">
        <v>214</v>
      </c>
      <c r="B35" s="5">
        <f>0.5*COUNTIF(掠夺总榜!A$1:X$150,$A35)</f>
        <v>0.5</v>
      </c>
      <c r="C35" s="23">
        <f>COUNTIF(盟会战!A$1:X$150,$A35)</f>
        <v>0</v>
      </c>
      <c r="D35" s="23">
        <f>0.5*COUNTIF('四海+帮派'!A$1:X$150,$A35)</f>
        <v>0</v>
      </c>
      <c r="E35" s="23">
        <f>COUNTIF(帮战总榜!A$1:X$151,$A35)</f>
        <v>1</v>
      </c>
      <c r="F35" s="23">
        <f t="shared" si="2"/>
        <v>1</v>
      </c>
      <c r="G35" s="23"/>
      <c r="H35" s="23">
        <f t="shared" si="3"/>
        <v>1</v>
      </c>
    </row>
    <row r="36" spans="1:8" ht="16.5">
      <c r="A36" s="1" t="s">
        <v>236</v>
      </c>
      <c r="B36" s="5">
        <f>0.5*COUNTIF(掠夺总榜!A$1:X$150,$A36)</f>
        <v>0</v>
      </c>
      <c r="C36" s="23">
        <f>COUNTIF(盟会战!A$1:X$150,$A36)</f>
        <v>0</v>
      </c>
      <c r="D36" s="23">
        <f>0.5*COUNTIF('四海+帮派'!A$1:X$150,$A36)</f>
        <v>1.5</v>
      </c>
      <c r="E36" s="23">
        <f>COUNTIF(帮战总榜!A$1:X$151,$A36)</f>
        <v>0</v>
      </c>
      <c r="F36" s="23">
        <f t="shared" si="2"/>
        <v>1</v>
      </c>
      <c r="G36" s="23"/>
      <c r="H36" s="23">
        <f t="shared" si="3"/>
        <v>1</v>
      </c>
    </row>
    <row r="37" spans="1:8" ht="16.5">
      <c r="A37" s="1" t="s">
        <v>237</v>
      </c>
      <c r="B37" s="5">
        <f>0.5*COUNTIF(掠夺总榜!A$1:X$150,$A37)</f>
        <v>0</v>
      </c>
      <c r="C37" s="23">
        <f>COUNTIF(盟会战!A$1:X$150,$A37)</f>
        <v>0</v>
      </c>
      <c r="D37" s="23">
        <f>0.5*COUNTIF('四海+帮派'!A$1:X$150,$A37)</f>
        <v>1.5</v>
      </c>
      <c r="E37" s="23">
        <f>COUNTIF(帮战总榜!A$1:X$151,$A37)</f>
        <v>0</v>
      </c>
      <c r="F37" s="23">
        <f t="shared" si="2"/>
        <v>1</v>
      </c>
      <c r="G37" s="23"/>
      <c r="H37" s="23">
        <f t="shared" si="3"/>
        <v>1</v>
      </c>
    </row>
    <row r="38" spans="1:8" ht="16.5">
      <c r="A38" s="1" t="s">
        <v>212</v>
      </c>
      <c r="B38" s="5">
        <f>0.5*COUNTIF(掠夺总榜!A$1:X$150,$A38)</f>
        <v>1</v>
      </c>
      <c r="C38" s="23">
        <f>COUNTIF(盟会战!A$1:X$150,$A38)</f>
        <v>0</v>
      </c>
      <c r="D38" s="23">
        <f>0.5*COUNTIF('四海+帮派'!A$1:X$150,$A38)</f>
        <v>0</v>
      </c>
      <c r="E38" s="23">
        <f>COUNTIF(帮战总榜!A$1:X$151,$A38)</f>
        <v>0</v>
      </c>
      <c r="F38" s="23">
        <f t="shared" si="2"/>
        <v>1</v>
      </c>
      <c r="G38" s="23"/>
      <c r="H38" s="23">
        <f t="shared" si="3"/>
        <v>1</v>
      </c>
    </row>
    <row r="39" spans="1:8" ht="16.5">
      <c r="A39" s="1" t="s">
        <v>229</v>
      </c>
      <c r="B39" s="5">
        <f>0.5*COUNTIF(掠夺总榜!A$1:X$150,$A39)</f>
        <v>0</v>
      </c>
      <c r="C39" s="23">
        <f>COUNTIF(盟会战!A$1:X$150,$A39)</f>
        <v>0</v>
      </c>
      <c r="D39" s="23">
        <f>0.5*COUNTIF('四海+帮派'!A$1:X$150,$A39)</f>
        <v>1.5</v>
      </c>
      <c r="E39" s="23">
        <f>COUNTIF(帮战总榜!A$1:X$151,$A39)</f>
        <v>0</v>
      </c>
      <c r="F39" s="23">
        <f t="shared" si="2"/>
        <v>1</v>
      </c>
      <c r="G39" s="23"/>
      <c r="H39" s="23">
        <f t="shared" si="3"/>
        <v>1</v>
      </c>
    </row>
    <row r="40" spans="1:8" ht="16.5">
      <c r="A40" s="1" t="s">
        <v>273</v>
      </c>
      <c r="B40" s="5">
        <f>0.5*COUNTIF(掠夺总榜!A$1:X$150,$A40)</f>
        <v>0</v>
      </c>
      <c r="C40" s="23">
        <f>COUNTIF(盟会战!A$1:X$150,$A40)</f>
        <v>0</v>
      </c>
      <c r="D40" s="23">
        <f>0.5*COUNTIF('四海+帮派'!A$1:X$150,$A40)</f>
        <v>0</v>
      </c>
      <c r="E40" s="23">
        <f>COUNTIF(帮战总榜!A$1:X$151,$A40)</f>
        <v>1</v>
      </c>
      <c r="F40" s="23">
        <f t="shared" si="2"/>
        <v>1</v>
      </c>
      <c r="G40" s="23"/>
      <c r="H40" s="23">
        <f t="shared" si="3"/>
        <v>1</v>
      </c>
    </row>
    <row r="41" spans="1:8" ht="16.5">
      <c r="A41" s="1" t="s">
        <v>133</v>
      </c>
      <c r="B41" s="5">
        <f>0.5*COUNTIF(掠夺总榜!A$1:X$150,$A41)</f>
        <v>1.5</v>
      </c>
      <c r="C41" s="23">
        <f>COUNTIF(盟会战!A$1:X$150,$A41)</f>
        <v>0</v>
      </c>
      <c r="D41" s="23">
        <f>0.5*COUNTIF('四海+帮派'!A$1:X$150,$A41)</f>
        <v>0</v>
      </c>
      <c r="E41" s="23">
        <f>COUNTIF(帮战总榜!A$1:X$151,$A41)</f>
        <v>0</v>
      </c>
      <c r="F41" s="23">
        <f t="shared" si="2"/>
        <v>1</v>
      </c>
      <c r="G41" s="23"/>
      <c r="H41" s="23">
        <f t="shared" si="3"/>
        <v>1</v>
      </c>
    </row>
    <row r="42" spans="1:8" ht="16.5">
      <c r="A42" s="1" t="s">
        <v>66</v>
      </c>
      <c r="B42" s="5">
        <f>0.5*COUNTIF(掠夺总榜!A$1:X$150,$A42)</f>
        <v>1</v>
      </c>
      <c r="C42" s="23">
        <f>COUNTIF(盟会战!A$1:X$150,$A42)</f>
        <v>0</v>
      </c>
      <c r="D42" s="23">
        <f>0.5*COUNTIF('四海+帮派'!A$1:X$150,$A42)</f>
        <v>0</v>
      </c>
      <c r="E42" s="23">
        <f>COUNTIF(帮战总榜!A$1:X$151,$A42)</f>
        <v>0</v>
      </c>
      <c r="F42" s="23">
        <f t="shared" si="2"/>
        <v>1</v>
      </c>
      <c r="G42" s="23"/>
      <c r="H42" s="23">
        <f t="shared" si="3"/>
        <v>1</v>
      </c>
    </row>
    <row r="43" spans="1:8" ht="16.5">
      <c r="A43" s="1" t="s">
        <v>230</v>
      </c>
      <c r="B43" s="5">
        <f>0.5*COUNTIF(掠夺总榜!A$1:X$150,$A43)</f>
        <v>0</v>
      </c>
      <c r="C43" s="23">
        <f>COUNTIF(盟会战!A$1:X$150,$A43)</f>
        <v>0</v>
      </c>
      <c r="D43" s="23">
        <f>0.5*COUNTIF('四海+帮派'!A$1:X$150,$A43)</f>
        <v>1.5</v>
      </c>
      <c r="E43" s="23">
        <f>COUNTIF(帮战总榜!A$1:X$151,$A43)</f>
        <v>0</v>
      </c>
      <c r="F43" s="23">
        <f t="shared" si="2"/>
        <v>1</v>
      </c>
      <c r="G43" s="23"/>
      <c r="H43" s="23">
        <f t="shared" si="3"/>
        <v>1</v>
      </c>
    </row>
    <row r="44" spans="1:8" ht="16.5">
      <c r="A44" s="1" t="s">
        <v>209</v>
      </c>
      <c r="B44" s="5">
        <f>0.5*COUNTIF(掠夺总榜!A$1:X$150,$A44)</f>
        <v>1.5</v>
      </c>
      <c r="C44" s="23">
        <f>COUNTIF(盟会战!A$1:X$150,$A44)</f>
        <v>0</v>
      </c>
      <c r="D44" s="23">
        <f>0.5*COUNTIF('四海+帮派'!A$1:X$150,$A44)</f>
        <v>0</v>
      </c>
      <c r="E44" s="23">
        <f>COUNTIF(帮战总榜!A$1:X$151,$A44)</f>
        <v>0</v>
      </c>
      <c r="F44" s="23">
        <f t="shared" si="2"/>
        <v>1</v>
      </c>
      <c r="G44" s="23"/>
      <c r="H44" s="23">
        <f t="shared" si="3"/>
        <v>1</v>
      </c>
    </row>
    <row r="45" spans="1:8" ht="16.5">
      <c r="A45" s="1" t="s">
        <v>235</v>
      </c>
      <c r="B45" s="5">
        <f>0.5*COUNTIF(掠夺总榜!A$1:X$150,$A45)</f>
        <v>0</v>
      </c>
      <c r="C45" s="23">
        <f>COUNTIF(盟会战!A$1:X$150,$A45)</f>
        <v>0</v>
      </c>
      <c r="D45" s="23">
        <f>0.5*COUNTIF('四海+帮派'!A$1:X$150,$A45)</f>
        <v>1</v>
      </c>
      <c r="E45" s="23">
        <f>COUNTIF(帮战总榜!A$1:X$151,$A45)</f>
        <v>0</v>
      </c>
      <c r="F45" s="23">
        <f t="shared" si="2"/>
        <v>1</v>
      </c>
      <c r="G45" s="23"/>
      <c r="H45" s="23">
        <f t="shared" si="3"/>
        <v>1</v>
      </c>
    </row>
    <row r="46" spans="1:8" ht="16.5">
      <c r="A46" s="1" t="s">
        <v>374</v>
      </c>
      <c r="B46" s="5">
        <f>0.5*COUNTIF(掠夺总榜!A$1:X$150,$A46)</f>
        <v>0</v>
      </c>
      <c r="C46" s="23">
        <f>COUNTIF(盟会战!A$1:X$150,$A46)</f>
        <v>0</v>
      </c>
      <c r="D46" s="23">
        <f>0.5*COUNTIF('四海+帮派'!A$1:X$150,$A46)</f>
        <v>0</v>
      </c>
      <c r="E46" s="23">
        <f>COUNTIF(帮战总榜!A$1:X$151,$A46)</f>
        <v>0</v>
      </c>
      <c r="F46" s="23">
        <f t="shared" si="2"/>
        <v>0</v>
      </c>
      <c r="G46" s="23"/>
      <c r="H46" s="23">
        <f t="shared" si="3"/>
        <v>0</v>
      </c>
    </row>
    <row r="47" spans="1:8" ht="16.5">
      <c r="A47" s="1" t="s">
        <v>375</v>
      </c>
      <c r="B47" s="5">
        <f>0.5*COUNTIF(掠夺总榜!A$1:X$150,$A47)</f>
        <v>0</v>
      </c>
      <c r="C47" s="23">
        <f>COUNTIF(盟会战!A$1:X$150,$A47)</f>
        <v>0</v>
      </c>
      <c r="D47" s="23">
        <f>0.5*COUNTIF('四海+帮派'!A$1:X$150,$A47)</f>
        <v>0</v>
      </c>
      <c r="E47" s="23">
        <f>COUNTIF(帮战总榜!A$1:X$151,$A47)</f>
        <v>0</v>
      </c>
      <c r="F47" s="23">
        <f t="shared" si="2"/>
        <v>0</v>
      </c>
      <c r="G47" s="23"/>
      <c r="H47" s="23">
        <f t="shared" si="3"/>
        <v>0</v>
      </c>
    </row>
    <row r="48" spans="1:8" ht="16.5">
      <c r="A48" s="1" t="s">
        <v>376</v>
      </c>
      <c r="B48" s="5">
        <f>0.5*COUNTIF(掠夺总榜!A$1:X$150,$A48)</f>
        <v>0</v>
      </c>
      <c r="C48" s="23">
        <f>COUNTIF(盟会战!A$1:X$150,$A48)</f>
        <v>0</v>
      </c>
      <c r="D48" s="23">
        <f>0.5*COUNTIF('四海+帮派'!A$1:X$150,$A48)</f>
        <v>0</v>
      </c>
      <c r="E48" s="23">
        <f>COUNTIF(帮战总榜!A$1:X$151,$A48)</f>
        <v>0</v>
      </c>
      <c r="F48" s="23">
        <f t="shared" si="2"/>
        <v>0</v>
      </c>
      <c r="G48" s="23"/>
      <c r="H48" s="23">
        <f t="shared" si="3"/>
        <v>0</v>
      </c>
    </row>
    <row r="49" spans="1:8" ht="16.5">
      <c r="A49" s="1" t="s">
        <v>377</v>
      </c>
      <c r="B49" s="5">
        <f>0.5*COUNTIF(掠夺总榜!A$1:X$150,$A49)</f>
        <v>0</v>
      </c>
      <c r="C49" s="23">
        <f>COUNTIF(盟会战!A$1:X$150,$A49)</f>
        <v>0</v>
      </c>
      <c r="D49" s="23">
        <f>0.5*COUNTIF('四海+帮派'!A$1:X$150,$A49)</f>
        <v>0</v>
      </c>
      <c r="E49" s="23">
        <f>COUNTIF(帮战总榜!A$1:X$151,$A49)</f>
        <v>0</v>
      </c>
      <c r="F49" s="23">
        <f t="shared" si="2"/>
        <v>0</v>
      </c>
      <c r="G49" s="23"/>
      <c r="H49" s="23">
        <f t="shared" si="3"/>
        <v>0</v>
      </c>
    </row>
    <row r="50" spans="1:8" ht="16.5">
      <c r="A50" s="1" t="s">
        <v>378</v>
      </c>
      <c r="B50" s="5">
        <f>0.5*COUNTIF(掠夺总榜!A$1:X$150,$A50)</f>
        <v>0</v>
      </c>
      <c r="C50" s="23">
        <f>COUNTIF(盟会战!A$1:X$150,$A50)</f>
        <v>0</v>
      </c>
      <c r="D50" s="23">
        <f>0.5*COUNTIF('四海+帮派'!A$1:X$150,$A50)</f>
        <v>0</v>
      </c>
      <c r="E50" s="23">
        <f>COUNTIF(帮战总榜!A$1:X$151,$A50)</f>
        <v>0</v>
      </c>
      <c r="F50" s="23">
        <f t="shared" si="2"/>
        <v>0</v>
      </c>
      <c r="G50" s="23"/>
      <c r="H50" s="23">
        <f t="shared" si="3"/>
        <v>0</v>
      </c>
    </row>
    <row r="51" spans="1:8" ht="16.5">
      <c r="A51" s="1" t="s">
        <v>379</v>
      </c>
      <c r="B51" s="5">
        <f>0.5*COUNTIF(掠夺总榜!A$1:X$150,$A51)</f>
        <v>0</v>
      </c>
      <c r="C51" s="23">
        <f>COUNTIF(盟会战!A$1:X$150,$A51)</f>
        <v>0</v>
      </c>
      <c r="D51" s="23">
        <f>0.5*COUNTIF('四海+帮派'!A$1:X$150,$A51)</f>
        <v>0</v>
      </c>
      <c r="E51" s="23">
        <f>COUNTIF(帮战总榜!A$1:X$151,$A51)</f>
        <v>0</v>
      </c>
      <c r="F51" s="23">
        <f t="shared" si="2"/>
        <v>0</v>
      </c>
      <c r="G51" s="23"/>
      <c r="H51" s="23">
        <f t="shared" si="3"/>
        <v>0</v>
      </c>
    </row>
    <row r="52" spans="1:8" ht="16.5">
      <c r="A52" s="1" t="s">
        <v>380</v>
      </c>
      <c r="B52" s="5">
        <f>0.5*COUNTIF(掠夺总榜!A$1:X$150,$A52)</f>
        <v>0</v>
      </c>
      <c r="C52" s="23">
        <f>COUNTIF(盟会战!A$1:X$150,$A52)</f>
        <v>0</v>
      </c>
      <c r="D52" s="23">
        <f>0.5*COUNTIF('四海+帮派'!A$1:X$150,$A52)</f>
        <v>0</v>
      </c>
      <c r="E52" s="23">
        <f>COUNTIF(帮战总榜!A$1:X$151,$A52)</f>
        <v>0</v>
      </c>
      <c r="F52" s="23">
        <f t="shared" si="2"/>
        <v>0</v>
      </c>
      <c r="G52" s="23"/>
      <c r="H52" s="23">
        <f t="shared" si="3"/>
        <v>0</v>
      </c>
    </row>
    <row r="53" spans="1:8" ht="16.5">
      <c r="A53" s="1" t="s">
        <v>381</v>
      </c>
      <c r="B53" s="5">
        <f>0.5*COUNTIF(掠夺总榜!A$1:X$150,$A53)</f>
        <v>0</v>
      </c>
      <c r="C53" s="23">
        <f>COUNTIF(盟会战!A$1:X$150,$A53)</f>
        <v>0</v>
      </c>
      <c r="D53" s="23">
        <f>0.5*COUNTIF('四海+帮派'!A$1:X$150,$A53)</f>
        <v>0</v>
      </c>
      <c r="E53" s="23">
        <f>COUNTIF(帮战总榜!A$1:X$151,$A53)</f>
        <v>0</v>
      </c>
      <c r="F53" s="23">
        <f t="shared" si="2"/>
        <v>0</v>
      </c>
      <c r="G53" s="23"/>
      <c r="H53" s="23">
        <f t="shared" si="3"/>
        <v>0</v>
      </c>
    </row>
    <row r="54" spans="1:8" ht="16.5">
      <c r="A54" s="1" t="s">
        <v>382</v>
      </c>
      <c r="B54" s="5">
        <f>0.5*COUNTIF(掠夺总榜!A$1:X$150,$A54)</f>
        <v>0</v>
      </c>
      <c r="C54" s="23">
        <f>COUNTIF(盟会战!A$1:X$150,$A54)</f>
        <v>0</v>
      </c>
      <c r="D54" s="23">
        <f>0.5*COUNTIF('四海+帮派'!A$1:X$150,$A54)</f>
        <v>0</v>
      </c>
      <c r="E54" s="23">
        <f>COUNTIF(帮战总榜!A$1:X$151,$A54)</f>
        <v>0</v>
      </c>
      <c r="F54" s="23">
        <f t="shared" si="2"/>
        <v>0</v>
      </c>
      <c r="G54" s="23"/>
      <c r="H54" s="23">
        <f t="shared" si="3"/>
        <v>0</v>
      </c>
    </row>
    <row r="55" spans="1:8" ht="16.5">
      <c r="A55" s="1" t="s">
        <v>383</v>
      </c>
      <c r="B55" s="5">
        <f>0.5*COUNTIF(掠夺总榜!A$1:X$150,$A55)</f>
        <v>0</v>
      </c>
      <c r="C55" s="23">
        <f>COUNTIF(盟会战!A$1:X$150,$A55)</f>
        <v>0</v>
      </c>
      <c r="D55" s="23">
        <f>0.5*COUNTIF('四海+帮派'!A$1:X$150,$A55)</f>
        <v>0</v>
      </c>
      <c r="E55" s="23">
        <f>COUNTIF(帮战总榜!A$1:X$151,$A55)</f>
        <v>0</v>
      </c>
      <c r="F55" s="23">
        <f t="shared" si="2"/>
        <v>0</v>
      </c>
      <c r="G55" s="23"/>
      <c r="H55" s="23">
        <f t="shared" si="3"/>
        <v>0</v>
      </c>
    </row>
    <row r="56" spans="1:8" ht="16.5">
      <c r="A56" s="1" t="s">
        <v>384</v>
      </c>
      <c r="B56" s="5">
        <f>0.5*COUNTIF(掠夺总榜!A$1:X$150,$A56)</f>
        <v>0</v>
      </c>
      <c r="C56" s="23">
        <f>COUNTIF(盟会战!A$1:X$150,$A56)</f>
        <v>0</v>
      </c>
      <c r="D56" s="23">
        <f>0.5*COUNTIF('四海+帮派'!A$1:X$150,$A56)</f>
        <v>0</v>
      </c>
      <c r="E56" s="23">
        <f>COUNTIF(帮战总榜!A$1:X$151,$A56)</f>
        <v>0</v>
      </c>
      <c r="F56" s="23">
        <f t="shared" si="2"/>
        <v>0</v>
      </c>
      <c r="G56" s="23"/>
      <c r="H56" s="23">
        <f t="shared" si="3"/>
        <v>0</v>
      </c>
    </row>
    <row r="57" spans="1:8" ht="16.5">
      <c r="A57" s="1" t="s">
        <v>385</v>
      </c>
      <c r="B57" s="5">
        <f>0.5*COUNTIF(掠夺总榜!A$1:X$150,$A57)</f>
        <v>0</v>
      </c>
      <c r="C57" s="23">
        <f>COUNTIF(盟会战!A$1:X$150,$A57)</f>
        <v>0</v>
      </c>
      <c r="D57" s="23">
        <f>0.5*COUNTIF('四海+帮派'!A$1:X$150,$A57)</f>
        <v>0</v>
      </c>
      <c r="E57" s="23">
        <f>COUNTIF(帮战总榜!A$1:X$151,$A57)</f>
        <v>0</v>
      </c>
      <c r="F57" s="23">
        <f t="shared" si="2"/>
        <v>0</v>
      </c>
      <c r="G57" s="23"/>
      <c r="H57" s="23">
        <f t="shared" si="3"/>
        <v>0</v>
      </c>
    </row>
    <row r="58" spans="1:8" ht="16.5">
      <c r="A58" s="1" t="s">
        <v>386</v>
      </c>
      <c r="B58" s="5">
        <f>0.5*COUNTIF(掠夺总榜!A$1:X$150,$A58)</f>
        <v>0</v>
      </c>
      <c r="C58" s="23">
        <f>COUNTIF(盟会战!A$1:X$150,$A58)</f>
        <v>0</v>
      </c>
      <c r="D58" s="23">
        <f>0.5*COUNTIF('四海+帮派'!A$1:X$150,$A58)</f>
        <v>0</v>
      </c>
      <c r="E58" s="23">
        <f>COUNTIF(帮战总榜!A$1:X$151,$A58)</f>
        <v>0</v>
      </c>
      <c r="F58" s="23">
        <f t="shared" si="2"/>
        <v>0</v>
      </c>
      <c r="G58" s="23"/>
      <c r="H58" s="23">
        <f t="shared" si="3"/>
        <v>0</v>
      </c>
    </row>
    <row r="59" spans="1:8" ht="16.5">
      <c r="A59" s="1" t="s">
        <v>387</v>
      </c>
      <c r="B59" s="5">
        <f>0.5*COUNTIF(掠夺总榜!A$1:X$150,$A59)</f>
        <v>0</v>
      </c>
      <c r="C59" s="23">
        <f>COUNTIF(盟会战!A$1:X$150,$A59)</f>
        <v>0</v>
      </c>
      <c r="D59" s="23">
        <f>0.5*COUNTIF('四海+帮派'!A$1:X$150,$A59)</f>
        <v>0</v>
      </c>
      <c r="E59" s="23">
        <f>COUNTIF(帮战总榜!A$1:X$151,$A59)</f>
        <v>0</v>
      </c>
      <c r="F59" s="23">
        <f t="shared" si="2"/>
        <v>0</v>
      </c>
      <c r="G59" s="23"/>
      <c r="H59" s="23">
        <f t="shared" si="3"/>
        <v>0</v>
      </c>
    </row>
    <row r="60" spans="1:8" ht="16.5">
      <c r="A60" s="1" t="s">
        <v>388</v>
      </c>
      <c r="B60" s="5">
        <f>0.5*COUNTIF(掠夺总榜!A$1:X$150,$A60)</f>
        <v>0</v>
      </c>
      <c r="C60" s="23">
        <f>COUNTIF(盟会战!A$1:X$150,$A60)</f>
        <v>0</v>
      </c>
      <c r="D60" s="23">
        <f>0.5*COUNTIF('四海+帮派'!A$1:X$150,$A60)</f>
        <v>0</v>
      </c>
      <c r="E60" s="23">
        <f>COUNTIF(帮战总榜!A$1:X$151,$A60)</f>
        <v>0</v>
      </c>
      <c r="F60" s="23">
        <f t="shared" si="2"/>
        <v>0</v>
      </c>
      <c r="G60" s="23"/>
      <c r="H60" s="23">
        <f t="shared" si="3"/>
        <v>0</v>
      </c>
    </row>
    <row r="61" spans="1:8" ht="16.5">
      <c r="A61" s="1" t="s">
        <v>389</v>
      </c>
      <c r="B61" s="5">
        <f>0.5*COUNTIF(掠夺总榜!A$1:X$150,$A61)</f>
        <v>0</v>
      </c>
      <c r="C61" s="23">
        <f>COUNTIF(盟会战!A$1:X$150,$A61)</f>
        <v>0</v>
      </c>
      <c r="D61" s="23">
        <f>0.5*COUNTIF('四海+帮派'!A$1:X$150,$A61)</f>
        <v>0</v>
      </c>
      <c r="E61" s="23">
        <f>COUNTIF(帮战总榜!A$1:X$151,$A61)</f>
        <v>0</v>
      </c>
      <c r="F61" s="23">
        <f t="shared" si="2"/>
        <v>0</v>
      </c>
      <c r="G61" s="23"/>
      <c r="H61" s="23">
        <f t="shared" si="3"/>
        <v>0</v>
      </c>
    </row>
    <row r="62" spans="1:8" ht="16.5">
      <c r="A62" s="1" t="s">
        <v>390</v>
      </c>
      <c r="B62" s="5">
        <f>0.5*COUNTIF(掠夺总榜!A$1:X$150,$A62)</f>
        <v>0</v>
      </c>
      <c r="C62" s="23">
        <f>COUNTIF(盟会战!A$1:X$150,$A62)</f>
        <v>0</v>
      </c>
      <c r="D62" s="23">
        <f>0.5*COUNTIF('四海+帮派'!A$1:X$150,$A62)</f>
        <v>0</v>
      </c>
      <c r="E62" s="23">
        <f>COUNTIF(帮战总榜!A$1:X$151,$A62)</f>
        <v>0</v>
      </c>
      <c r="F62" s="23">
        <f t="shared" si="2"/>
        <v>0</v>
      </c>
      <c r="G62" s="23"/>
      <c r="H62" s="23">
        <f t="shared" si="3"/>
        <v>0</v>
      </c>
    </row>
    <row r="63" spans="1:8" ht="16.5">
      <c r="A63" s="1" t="s">
        <v>391</v>
      </c>
      <c r="B63" s="5">
        <f>0.5*COUNTIF(掠夺总榜!A$1:X$150,$A63)</f>
        <v>0</v>
      </c>
      <c r="C63" s="23">
        <f>COUNTIF(盟会战!A$1:X$150,$A63)</f>
        <v>0</v>
      </c>
      <c r="D63" s="23">
        <f>0.5*COUNTIF('四海+帮派'!A$1:X$150,$A63)</f>
        <v>0</v>
      </c>
      <c r="E63" s="23">
        <f>COUNTIF(帮战总榜!A$1:X$151,$A63)</f>
        <v>0</v>
      </c>
      <c r="F63" s="23">
        <f t="shared" si="2"/>
        <v>0</v>
      </c>
      <c r="G63" s="23"/>
      <c r="H63" s="23">
        <f t="shared" si="3"/>
        <v>0</v>
      </c>
    </row>
    <row r="64" spans="1:8" ht="16.5">
      <c r="A64" s="1" t="s">
        <v>392</v>
      </c>
      <c r="B64" s="5">
        <f>0.5*COUNTIF(掠夺总榜!A$1:X$150,$A64)</f>
        <v>0</v>
      </c>
      <c r="C64" s="23">
        <f>COUNTIF(盟会战!A$1:X$150,$A64)</f>
        <v>0</v>
      </c>
      <c r="D64" s="23">
        <f>0.5*COUNTIF('四海+帮派'!A$1:X$150,$A64)</f>
        <v>0</v>
      </c>
      <c r="E64" s="23">
        <f>COUNTIF(帮战总榜!A$1:X$151,$A64)</f>
        <v>0</v>
      </c>
      <c r="F64" s="23">
        <f t="shared" si="2"/>
        <v>0</v>
      </c>
      <c r="G64" s="23"/>
      <c r="H64" s="23">
        <f t="shared" si="3"/>
        <v>0</v>
      </c>
    </row>
    <row r="65" spans="1:8" ht="16.5">
      <c r="A65" s="1" t="s">
        <v>393</v>
      </c>
      <c r="B65" s="5">
        <f>0.5*COUNTIF(掠夺总榜!A$1:X$150,$A65)</f>
        <v>0</v>
      </c>
      <c r="C65" s="23">
        <f>COUNTIF(盟会战!A$1:X$150,$A65)</f>
        <v>0</v>
      </c>
      <c r="D65" s="23">
        <f>0.5*COUNTIF('四海+帮派'!A$1:X$150,$A65)</f>
        <v>0</v>
      </c>
      <c r="E65" s="23">
        <f>COUNTIF(帮战总榜!A$1:X$151,$A65)</f>
        <v>0</v>
      </c>
      <c r="F65" s="23">
        <f t="shared" si="2"/>
        <v>0</v>
      </c>
      <c r="G65" s="23"/>
      <c r="H65" s="23">
        <f t="shared" si="3"/>
        <v>0</v>
      </c>
    </row>
    <row r="66" spans="1:8" ht="16.5">
      <c r="A66" s="1" t="s">
        <v>394</v>
      </c>
      <c r="B66" s="5">
        <f>0.5*COUNTIF(掠夺总榜!A$1:X$150,$A66)</f>
        <v>0</v>
      </c>
      <c r="C66" s="23">
        <f>COUNTIF(盟会战!A$1:X$150,$A66)</f>
        <v>0</v>
      </c>
      <c r="D66" s="23">
        <f>0.5*COUNTIF('四海+帮派'!A$1:X$150,$A66)</f>
        <v>0</v>
      </c>
      <c r="E66" s="23">
        <f>COUNTIF(帮战总榜!A$1:X$151,$A66)</f>
        <v>0</v>
      </c>
      <c r="F66" s="23">
        <f t="shared" ref="F66:F97" si="4">ROUNDDOWN(SUM(B66:E66),0)</f>
        <v>0</v>
      </c>
      <c r="G66" s="23"/>
      <c r="H66" s="23">
        <f t="shared" ref="H66:H97" si="5">IF($F66&gt;6,6,$F66)</f>
        <v>0</v>
      </c>
    </row>
    <row r="67" spans="1:8" ht="16.5">
      <c r="A67" s="1" t="s">
        <v>395</v>
      </c>
      <c r="B67" s="5">
        <f>0.5*COUNTIF(掠夺总榜!A$1:X$150,$A67)</f>
        <v>0</v>
      </c>
      <c r="C67" s="23">
        <f>COUNTIF(盟会战!A$1:X$150,$A67)</f>
        <v>0</v>
      </c>
      <c r="D67" s="23">
        <f>0.5*COUNTIF('四海+帮派'!A$1:X$150,$A67)</f>
        <v>0</v>
      </c>
      <c r="E67" s="23">
        <f>COUNTIF(帮战总榜!A$1:X$151,$A67)</f>
        <v>0</v>
      </c>
      <c r="F67" s="23">
        <f t="shared" si="4"/>
        <v>0</v>
      </c>
      <c r="G67" s="23"/>
      <c r="H67" s="23">
        <f t="shared" si="5"/>
        <v>0</v>
      </c>
    </row>
    <row r="68" spans="1:8" ht="16.5">
      <c r="A68" s="1" t="s">
        <v>396</v>
      </c>
      <c r="B68" s="5">
        <f>0.5*COUNTIF(掠夺总榜!A$1:X$150,$A68)</f>
        <v>0</v>
      </c>
      <c r="C68" s="23">
        <f>COUNTIF(盟会战!A$1:X$150,$A68)</f>
        <v>0</v>
      </c>
      <c r="D68" s="23">
        <f>0.5*COUNTIF('四海+帮派'!A$1:X$150,$A68)</f>
        <v>0</v>
      </c>
      <c r="E68" s="23">
        <f>COUNTIF(帮战总榜!A$1:X$151,$A68)</f>
        <v>0</v>
      </c>
      <c r="F68" s="23">
        <f t="shared" si="4"/>
        <v>0</v>
      </c>
      <c r="G68" s="23"/>
      <c r="H68" s="23">
        <f t="shared" si="5"/>
        <v>0</v>
      </c>
    </row>
    <row r="69" spans="1:8" ht="16.5">
      <c r="A69" s="1" t="s">
        <v>397</v>
      </c>
      <c r="B69" s="5">
        <f>0.5*COUNTIF(掠夺总榜!A$1:X$150,$A69)</f>
        <v>0</v>
      </c>
      <c r="C69" s="23">
        <f>COUNTIF(盟会战!A$1:X$150,$A69)</f>
        <v>0</v>
      </c>
      <c r="D69" s="23">
        <f>0.5*COUNTIF('四海+帮派'!A$1:X$150,$A69)</f>
        <v>0</v>
      </c>
      <c r="E69" s="23">
        <f>COUNTIF(帮战总榜!A$1:X$151,$A69)</f>
        <v>0</v>
      </c>
      <c r="F69" s="23">
        <f t="shared" si="4"/>
        <v>0</v>
      </c>
      <c r="G69" s="23"/>
      <c r="H69" s="23">
        <f t="shared" si="5"/>
        <v>0</v>
      </c>
    </row>
    <row r="70" spans="1:8" ht="16.5">
      <c r="A70" s="1" t="s">
        <v>398</v>
      </c>
      <c r="B70" s="5">
        <f>0.5*COUNTIF(掠夺总榜!A$1:X$150,$A70)</f>
        <v>0</v>
      </c>
      <c r="C70" s="23">
        <f>COUNTIF(盟会战!A$1:X$150,$A70)</f>
        <v>0</v>
      </c>
      <c r="D70" s="23">
        <f>0.5*COUNTIF('四海+帮派'!A$1:X$150,$A70)</f>
        <v>0</v>
      </c>
      <c r="E70" s="23">
        <f>COUNTIF(帮战总榜!A$1:X$151,$A70)</f>
        <v>0</v>
      </c>
      <c r="F70" s="23">
        <f t="shared" si="4"/>
        <v>0</v>
      </c>
      <c r="G70" s="23"/>
      <c r="H70" s="23">
        <f t="shared" si="5"/>
        <v>0</v>
      </c>
    </row>
    <row r="71" spans="1:8" ht="16.5">
      <c r="A71" s="1" t="s">
        <v>399</v>
      </c>
      <c r="B71" s="5">
        <f>0.5*COUNTIF(掠夺总榜!A$1:X$150,$A71)</f>
        <v>0</v>
      </c>
      <c r="C71" s="23">
        <f>COUNTIF(盟会战!A$1:X$150,$A71)</f>
        <v>0</v>
      </c>
      <c r="D71" s="23">
        <f>0.5*COUNTIF('四海+帮派'!A$1:X$150,$A71)</f>
        <v>0</v>
      </c>
      <c r="E71" s="23">
        <f>COUNTIF(帮战总榜!A$1:X$151,$A71)</f>
        <v>0</v>
      </c>
      <c r="F71" s="23">
        <f t="shared" si="4"/>
        <v>0</v>
      </c>
      <c r="G71" s="23"/>
      <c r="H71" s="23">
        <f t="shared" si="5"/>
        <v>0</v>
      </c>
    </row>
    <row r="72" spans="1:8" ht="16.5">
      <c r="A72" s="1" t="s">
        <v>400</v>
      </c>
      <c r="B72" s="5">
        <f>0.5*COUNTIF(掠夺总榜!A$1:X$150,$A72)</f>
        <v>0</v>
      </c>
      <c r="C72" s="23">
        <f>COUNTIF(盟会战!A$1:X$150,$A72)</f>
        <v>0</v>
      </c>
      <c r="D72" s="23">
        <f>0.5*COUNTIF('四海+帮派'!A$1:X$150,$A72)</f>
        <v>0</v>
      </c>
      <c r="E72" s="23">
        <f>COUNTIF(帮战总榜!A$1:X$151,$A72)</f>
        <v>0</v>
      </c>
      <c r="F72" s="23">
        <f t="shared" si="4"/>
        <v>0</v>
      </c>
      <c r="G72" s="23"/>
      <c r="H72" s="23">
        <f t="shared" si="5"/>
        <v>0</v>
      </c>
    </row>
    <row r="73" spans="1:8" ht="16.5">
      <c r="A73" s="1" t="s">
        <v>238</v>
      </c>
      <c r="B73" s="5">
        <f>0.5*COUNTIF(掠夺总榜!A$1:X$150,$A73)</f>
        <v>0</v>
      </c>
      <c r="C73" s="23">
        <f>COUNTIF(盟会战!A$1:X$150,$A73)</f>
        <v>0</v>
      </c>
      <c r="D73" s="23">
        <f>0.5*COUNTIF('四海+帮派'!A$1:X$150,$A73)</f>
        <v>0.5</v>
      </c>
      <c r="E73" s="23">
        <f>COUNTIF(帮战总榜!A$1:X$151,$A73)</f>
        <v>0</v>
      </c>
      <c r="F73" s="23">
        <f t="shared" si="4"/>
        <v>0</v>
      </c>
      <c r="G73" s="23"/>
      <c r="H73" s="23">
        <f t="shared" si="5"/>
        <v>0</v>
      </c>
    </row>
    <row r="74" spans="1:8" ht="16.5">
      <c r="A74" s="1" t="s">
        <v>401</v>
      </c>
      <c r="B74" s="5">
        <f>0.5*COUNTIF(掠夺总榜!A$1:X$150,$A74)</f>
        <v>0</v>
      </c>
      <c r="C74" s="23">
        <f>COUNTIF(盟会战!A$1:X$150,$A74)</f>
        <v>0</v>
      </c>
      <c r="D74" s="23">
        <f>0.5*COUNTIF('四海+帮派'!A$1:X$150,$A74)</f>
        <v>0</v>
      </c>
      <c r="E74" s="23">
        <f>COUNTIF(帮战总榜!A$1:X$151,$A74)</f>
        <v>0</v>
      </c>
      <c r="F74" s="23">
        <f t="shared" si="4"/>
        <v>0</v>
      </c>
      <c r="G74" s="23"/>
      <c r="H74" s="23">
        <f t="shared" si="5"/>
        <v>0</v>
      </c>
    </row>
    <row r="75" spans="1:8" ht="16.5">
      <c r="A75" s="1" t="s">
        <v>258</v>
      </c>
      <c r="B75" s="5">
        <f>0.5*COUNTIF(掠夺总榜!A$1:X$150,$A75)</f>
        <v>0.5</v>
      </c>
      <c r="C75" s="23">
        <f>COUNTIF(盟会战!A$1:X$150,$A75)</f>
        <v>0</v>
      </c>
      <c r="D75" s="23">
        <f>0.5*COUNTIF('四海+帮派'!A$1:X$150,$A75)</f>
        <v>0</v>
      </c>
      <c r="E75" s="23">
        <f>COUNTIF(帮战总榜!A$1:X$151,$A75)</f>
        <v>0</v>
      </c>
      <c r="F75" s="23">
        <f t="shared" si="4"/>
        <v>0</v>
      </c>
      <c r="G75" s="23"/>
      <c r="H75" s="23">
        <f t="shared" si="5"/>
        <v>0</v>
      </c>
    </row>
    <row r="76" spans="1:8" ht="16.5">
      <c r="A76" s="1" t="s">
        <v>402</v>
      </c>
      <c r="B76" s="5">
        <f>0.5*COUNTIF(掠夺总榜!A$1:X$150,$A76)</f>
        <v>0</v>
      </c>
      <c r="C76" s="23">
        <f>COUNTIF(盟会战!A$1:X$150,$A76)</f>
        <v>0</v>
      </c>
      <c r="D76" s="23">
        <f>0.5*COUNTIF('四海+帮派'!A$1:X$150,$A76)</f>
        <v>0</v>
      </c>
      <c r="E76" s="23">
        <f>COUNTIF(帮战总榜!A$1:X$151,$A76)</f>
        <v>0</v>
      </c>
      <c r="F76" s="23">
        <f t="shared" si="4"/>
        <v>0</v>
      </c>
      <c r="G76" s="23"/>
      <c r="H76" s="23">
        <f t="shared" si="5"/>
        <v>0</v>
      </c>
    </row>
    <row r="77" spans="1:8" ht="16.5">
      <c r="A77" s="1" t="s">
        <v>403</v>
      </c>
      <c r="B77" s="5">
        <f>0.5*COUNTIF(掠夺总榜!A$1:X$150,$A77)</f>
        <v>0</v>
      </c>
      <c r="C77" s="23">
        <f>COUNTIF(盟会战!A$1:X$150,$A77)</f>
        <v>0</v>
      </c>
      <c r="D77" s="23">
        <f>0.5*COUNTIF('四海+帮派'!A$1:X$150,$A77)</f>
        <v>0</v>
      </c>
      <c r="E77" s="23">
        <f>COUNTIF(帮战总榜!A$1:X$151,$A77)</f>
        <v>0</v>
      </c>
      <c r="F77" s="23">
        <f t="shared" si="4"/>
        <v>0</v>
      </c>
      <c r="G77" s="23"/>
      <c r="H77" s="23">
        <f t="shared" si="5"/>
        <v>0</v>
      </c>
    </row>
    <row r="78" spans="1:8" ht="16.5">
      <c r="A78" s="1" t="s">
        <v>404</v>
      </c>
      <c r="B78" s="5">
        <f>0.5*COUNTIF(掠夺总榜!A$1:X$150,$A78)</f>
        <v>0</v>
      </c>
      <c r="C78" s="23">
        <f>COUNTIF(盟会战!A$1:X$150,$A78)</f>
        <v>0</v>
      </c>
      <c r="D78" s="23">
        <f>0.5*COUNTIF('四海+帮派'!A$1:X$150,$A78)</f>
        <v>0</v>
      </c>
      <c r="E78" s="23">
        <f>COUNTIF(帮战总榜!A$1:X$151,$A78)</f>
        <v>0</v>
      </c>
      <c r="F78" s="23">
        <f t="shared" si="4"/>
        <v>0</v>
      </c>
      <c r="G78" s="23"/>
      <c r="H78" s="23">
        <f t="shared" si="5"/>
        <v>0</v>
      </c>
    </row>
    <row r="79" spans="1:8" ht="16.5">
      <c r="A79" s="1" t="s">
        <v>405</v>
      </c>
      <c r="B79" s="5">
        <f>0.5*COUNTIF(掠夺总榜!A$1:X$150,$A79)</f>
        <v>0</v>
      </c>
      <c r="C79" s="23">
        <f>COUNTIF(盟会战!A$1:X$150,$A79)</f>
        <v>0</v>
      </c>
      <c r="D79" s="23">
        <f>0.5*COUNTIF('四海+帮派'!A$1:X$150,$A79)</f>
        <v>0</v>
      </c>
      <c r="E79" s="23">
        <f>COUNTIF(帮战总榜!A$1:X$151,$A79)</f>
        <v>0</v>
      </c>
      <c r="F79" s="23">
        <f t="shared" si="4"/>
        <v>0</v>
      </c>
      <c r="G79" s="23"/>
      <c r="H79" s="23">
        <f t="shared" si="5"/>
        <v>0</v>
      </c>
    </row>
    <row r="80" spans="1:8" ht="16.5">
      <c r="A80" s="1" t="s">
        <v>406</v>
      </c>
      <c r="B80" s="5">
        <f>0.5*COUNTIF(掠夺总榜!A$1:X$150,$A80)</f>
        <v>0</v>
      </c>
      <c r="C80" s="23">
        <f>COUNTIF(盟会战!A$1:X$150,$A80)</f>
        <v>0</v>
      </c>
      <c r="D80" s="23">
        <f>0.5*COUNTIF('四海+帮派'!A$1:X$150,$A80)</f>
        <v>0</v>
      </c>
      <c r="E80" s="23">
        <f>COUNTIF(帮战总榜!A$1:X$151,$A80)</f>
        <v>0</v>
      </c>
      <c r="F80" s="23">
        <f t="shared" si="4"/>
        <v>0</v>
      </c>
      <c r="G80" s="23"/>
      <c r="H80" s="23">
        <f t="shared" si="5"/>
        <v>0</v>
      </c>
    </row>
    <row r="81" spans="1:8" ht="16.5">
      <c r="A81" s="1" t="s">
        <v>407</v>
      </c>
      <c r="B81" s="5">
        <f>0.5*COUNTIF(掠夺总榜!A$1:X$150,$A81)</f>
        <v>0</v>
      </c>
      <c r="C81" s="23">
        <f>COUNTIF(盟会战!A$1:X$150,$A81)</f>
        <v>0</v>
      </c>
      <c r="D81" s="23">
        <f>0.5*COUNTIF('四海+帮派'!A$1:X$150,$A81)</f>
        <v>0</v>
      </c>
      <c r="E81" s="23">
        <f>COUNTIF(帮战总榜!A$1:X$151,$A81)</f>
        <v>0</v>
      </c>
      <c r="F81" s="23">
        <f t="shared" si="4"/>
        <v>0</v>
      </c>
      <c r="G81" s="23"/>
      <c r="H81" s="23">
        <f t="shared" si="5"/>
        <v>0</v>
      </c>
    </row>
    <row r="82" spans="1:8" ht="16.5">
      <c r="A82" s="1" t="s">
        <v>408</v>
      </c>
      <c r="B82" s="5">
        <f>0.5*COUNTIF(掠夺总榜!A$1:X$150,$A82)</f>
        <v>0</v>
      </c>
      <c r="C82" s="23">
        <f>COUNTIF(盟会战!A$1:X$150,$A82)</f>
        <v>0</v>
      </c>
      <c r="D82" s="23">
        <f>0.5*COUNTIF('四海+帮派'!A$1:X$150,$A82)</f>
        <v>0</v>
      </c>
      <c r="E82" s="23">
        <f>COUNTIF(帮战总榜!A$1:X$151,$A82)</f>
        <v>0</v>
      </c>
      <c r="F82" s="23">
        <f t="shared" si="4"/>
        <v>0</v>
      </c>
      <c r="G82" s="23"/>
      <c r="H82" s="23">
        <f t="shared" si="5"/>
        <v>0</v>
      </c>
    </row>
    <row r="83" spans="1:8" ht="16.5">
      <c r="A83" s="1" t="s">
        <v>409</v>
      </c>
      <c r="B83" s="5">
        <f>0.5*COUNTIF(掠夺总榜!A$1:X$150,$A83)</f>
        <v>0</v>
      </c>
      <c r="C83" s="23">
        <f>COUNTIF(盟会战!A$1:X$150,$A83)</f>
        <v>0</v>
      </c>
      <c r="D83" s="23">
        <f>0.5*COUNTIF('四海+帮派'!A$1:X$150,$A83)</f>
        <v>0</v>
      </c>
      <c r="E83" s="23">
        <f>COUNTIF(帮战总榜!A$1:X$151,$A83)</f>
        <v>0</v>
      </c>
      <c r="F83" s="23">
        <f t="shared" si="4"/>
        <v>0</v>
      </c>
      <c r="G83" s="23"/>
      <c r="H83" s="23">
        <f t="shared" si="5"/>
        <v>0</v>
      </c>
    </row>
    <row r="84" spans="1:8" ht="16.5">
      <c r="A84" s="1" t="s">
        <v>410</v>
      </c>
      <c r="B84" s="5">
        <f>0.5*COUNTIF(掠夺总榜!A$1:X$150,$A84)</f>
        <v>0</v>
      </c>
      <c r="C84" s="23">
        <f>COUNTIF(盟会战!A$1:X$150,$A84)</f>
        <v>0</v>
      </c>
      <c r="D84" s="23">
        <f>0.5*COUNTIF('四海+帮派'!A$1:X$150,$A84)</f>
        <v>0</v>
      </c>
      <c r="E84" s="23">
        <f>COUNTIF(帮战总榜!A$1:X$151,$A84)</f>
        <v>0</v>
      </c>
      <c r="F84" s="23">
        <f t="shared" si="4"/>
        <v>0</v>
      </c>
      <c r="G84" s="23"/>
      <c r="H84" s="23">
        <f t="shared" si="5"/>
        <v>0</v>
      </c>
    </row>
    <row r="85" spans="1:8" ht="16.5">
      <c r="A85" s="1" t="s">
        <v>411</v>
      </c>
      <c r="B85" s="5">
        <f>0.5*COUNTIF(掠夺总榜!A$1:X$150,$A85)</f>
        <v>0</v>
      </c>
      <c r="C85" s="23">
        <f>COUNTIF(盟会战!A$1:X$150,$A85)</f>
        <v>0</v>
      </c>
      <c r="D85" s="23">
        <f>0.5*COUNTIF('四海+帮派'!A$1:X$150,$A85)</f>
        <v>0</v>
      </c>
      <c r="E85" s="23">
        <f>COUNTIF(帮战总榜!A$1:X$151,$A85)</f>
        <v>0</v>
      </c>
      <c r="F85" s="23">
        <f t="shared" si="4"/>
        <v>0</v>
      </c>
      <c r="G85" s="23"/>
      <c r="H85" s="23">
        <f t="shared" si="5"/>
        <v>0</v>
      </c>
    </row>
    <row r="86" spans="1:8" ht="16.5">
      <c r="A86" s="1" t="s">
        <v>412</v>
      </c>
      <c r="B86" s="5">
        <f>0.5*COUNTIF(掠夺总榜!A$1:X$150,$A86)</f>
        <v>0</v>
      </c>
      <c r="C86" s="23">
        <f>COUNTIF(盟会战!A$1:X$150,$A86)</f>
        <v>0</v>
      </c>
      <c r="D86" s="23">
        <f>0.5*COUNTIF('四海+帮派'!A$1:X$150,$A86)</f>
        <v>0</v>
      </c>
      <c r="E86" s="23">
        <f>COUNTIF(帮战总榜!A$1:X$151,$A86)</f>
        <v>0</v>
      </c>
      <c r="F86" s="23">
        <f t="shared" si="4"/>
        <v>0</v>
      </c>
      <c r="G86" s="23"/>
      <c r="H86" s="23">
        <f t="shared" si="5"/>
        <v>0</v>
      </c>
    </row>
    <row r="87" spans="1:8" ht="16.5">
      <c r="A87" s="1" t="s">
        <v>413</v>
      </c>
      <c r="B87" s="5">
        <f>0.5*COUNTIF(掠夺总榜!A$1:X$150,$A87)</f>
        <v>0</v>
      </c>
      <c r="C87" s="23">
        <f>COUNTIF(盟会战!A$1:X$150,$A87)</f>
        <v>0</v>
      </c>
      <c r="D87" s="23">
        <f>0.5*COUNTIF('四海+帮派'!A$1:X$150,$A87)</f>
        <v>0</v>
      </c>
      <c r="E87" s="23">
        <f>COUNTIF(帮战总榜!A$1:X$151,$A87)</f>
        <v>0</v>
      </c>
      <c r="F87" s="23">
        <f t="shared" si="4"/>
        <v>0</v>
      </c>
      <c r="G87" s="23"/>
      <c r="H87" s="23">
        <f t="shared" si="5"/>
        <v>0</v>
      </c>
    </row>
    <row r="88" spans="1:8" ht="16.5">
      <c r="A88" s="1" t="s">
        <v>414</v>
      </c>
      <c r="B88" s="5">
        <f>0.5*COUNTIF(掠夺总榜!A$1:X$150,$A88)</f>
        <v>0</v>
      </c>
      <c r="C88" s="23">
        <f>COUNTIF(盟会战!A$1:X$150,$A88)</f>
        <v>0</v>
      </c>
      <c r="D88" s="23">
        <f>0.5*COUNTIF('四海+帮派'!A$1:X$150,$A88)</f>
        <v>0</v>
      </c>
      <c r="E88" s="23">
        <f>COUNTIF(帮战总榜!A$1:X$151,$A88)</f>
        <v>0</v>
      </c>
      <c r="F88" s="23">
        <f t="shared" si="4"/>
        <v>0</v>
      </c>
      <c r="G88" s="23"/>
      <c r="H88" s="23">
        <f t="shared" si="5"/>
        <v>0</v>
      </c>
    </row>
    <row r="89" spans="1:8" ht="16.5">
      <c r="A89" s="1" t="s">
        <v>415</v>
      </c>
      <c r="B89" s="5">
        <f>0.5*COUNTIF(掠夺总榜!A$1:X$150,$A89)</f>
        <v>0</v>
      </c>
      <c r="C89" s="23">
        <f>COUNTIF(盟会战!A$1:X$150,$A89)</f>
        <v>0</v>
      </c>
      <c r="D89" s="23">
        <f>0.5*COUNTIF('四海+帮派'!A$1:X$150,$A89)</f>
        <v>0</v>
      </c>
      <c r="E89" s="23">
        <f>COUNTIF(帮战总榜!A$1:X$151,$A89)</f>
        <v>0</v>
      </c>
      <c r="F89" s="23">
        <f t="shared" si="4"/>
        <v>0</v>
      </c>
      <c r="G89" s="23"/>
      <c r="H89" s="23">
        <f t="shared" si="5"/>
        <v>0</v>
      </c>
    </row>
    <row r="90" spans="1:8" ht="16.5">
      <c r="A90" s="1" t="s">
        <v>416</v>
      </c>
      <c r="B90" s="5">
        <f>0.5*COUNTIF(掠夺总榜!A$1:X$150,$A90)</f>
        <v>0</v>
      </c>
      <c r="C90" s="23">
        <f>COUNTIF(盟会战!A$1:X$150,$A90)</f>
        <v>0</v>
      </c>
      <c r="D90" s="23">
        <f>0.5*COUNTIF('四海+帮派'!A$1:X$150,$A90)</f>
        <v>0</v>
      </c>
      <c r="E90" s="23">
        <f>COUNTIF(帮战总榜!A$1:X$151,$A90)</f>
        <v>0</v>
      </c>
      <c r="F90" s="23">
        <f t="shared" si="4"/>
        <v>0</v>
      </c>
      <c r="G90" s="23"/>
      <c r="H90" s="23">
        <f t="shared" si="5"/>
        <v>0</v>
      </c>
    </row>
    <row r="91" spans="1:8" ht="16.5">
      <c r="A91" s="1" t="s">
        <v>417</v>
      </c>
      <c r="B91" s="5">
        <f>0.5*COUNTIF(掠夺总榜!A$1:X$150,$A91)</f>
        <v>0</v>
      </c>
      <c r="C91" s="23">
        <f>COUNTIF(盟会战!A$1:X$150,$A91)</f>
        <v>0</v>
      </c>
      <c r="D91" s="23">
        <f>0.5*COUNTIF('四海+帮派'!A$1:X$150,$A91)</f>
        <v>0</v>
      </c>
      <c r="E91" s="23">
        <f>COUNTIF(帮战总榜!A$1:X$151,$A91)</f>
        <v>0</v>
      </c>
      <c r="F91" s="23">
        <f t="shared" si="4"/>
        <v>0</v>
      </c>
      <c r="G91" s="23"/>
      <c r="H91" s="23">
        <f t="shared" si="5"/>
        <v>0</v>
      </c>
    </row>
    <row r="92" spans="1:8" ht="16.5">
      <c r="A92" s="1" t="s">
        <v>418</v>
      </c>
      <c r="B92" s="5">
        <f>0.5*COUNTIF(掠夺总榜!A$1:X$150,$A92)</f>
        <v>0</v>
      </c>
      <c r="C92" s="23">
        <f>COUNTIF(盟会战!A$1:X$150,$A92)</f>
        <v>0</v>
      </c>
      <c r="D92" s="23">
        <f>0.5*COUNTIF('四海+帮派'!A$1:X$150,$A92)</f>
        <v>0</v>
      </c>
      <c r="E92" s="23">
        <f>COUNTIF(帮战总榜!A$1:X$151,$A92)</f>
        <v>0</v>
      </c>
      <c r="F92" s="23">
        <f t="shared" si="4"/>
        <v>0</v>
      </c>
      <c r="G92" s="23"/>
      <c r="H92" s="23">
        <f t="shared" si="5"/>
        <v>0</v>
      </c>
    </row>
    <row r="93" spans="1:8" ht="16.5">
      <c r="A93" s="1" t="s">
        <v>419</v>
      </c>
      <c r="B93" s="5">
        <f>0.5*COUNTIF(掠夺总榜!A$1:X$150,$A93)</f>
        <v>0</v>
      </c>
      <c r="C93" s="23">
        <f>COUNTIF(盟会战!A$1:X$150,$A93)</f>
        <v>0</v>
      </c>
      <c r="D93" s="23">
        <f>0.5*COUNTIF('四海+帮派'!A$1:X$150,$A93)</f>
        <v>0</v>
      </c>
      <c r="E93" s="23">
        <f>COUNTIF(帮战总榜!A$1:X$151,$A93)</f>
        <v>0</v>
      </c>
      <c r="F93" s="23">
        <f t="shared" si="4"/>
        <v>0</v>
      </c>
      <c r="G93" s="23"/>
      <c r="H93" s="23">
        <f t="shared" si="5"/>
        <v>0</v>
      </c>
    </row>
    <row r="94" spans="1:8" ht="16.5">
      <c r="A94" s="1" t="s">
        <v>420</v>
      </c>
      <c r="B94" s="5">
        <f>0.5*COUNTIF(掠夺总榜!A$1:X$150,$A94)</f>
        <v>0</v>
      </c>
      <c r="C94" s="23">
        <f>COUNTIF(盟会战!A$1:X$150,$A94)</f>
        <v>0</v>
      </c>
      <c r="D94" s="23">
        <f>0.5*COUNTIF('四海+帮派'!A$1:X$150,$A94)</f>
        <v>0</v>
      </c>
      <c r="E94" s="23">
        <f>COUNTIF(帮战总榜!A$1:X$151,$A94)</f>
        <v>0</v>
      </c>
      <c r="F94" s="23">
        <f t="shared" si="4"/>
        <v>0</v>
      </c>
      <c r="G94" s="23"/>
      <c r="H94" s="23">
        <f t="shared" si="5"/>
        <v>0</v>
      </c>
    </row>
    <row r="95" spans="1:8" ht="16.5">
      <c r="A95" s="1" t="s">
        <v>421</v>
      </c>
      <c r="B95" s="5">
        <f>0.5*COUNTIF(掠夺总榜!A$1:X$150,$A95)</f>
        <v>0</v>
      </c>
      <c r="C95" s="23">
        <f>COUNTIF(盟会战!A$1:X$150,$A95)</f>
        <v>0</v>
      </c>
      <c r="D95" s="23">
        <f>0.5*COUNTIF('四海+帮派'!A$1:X$150,$A95)</f>
        <v>0</v>
      </c>
      <c r="E95" s="23">
        <f>COUNTIF(帮战总榜!A$1:X$151,$A95)</f>
        <v>0</v>
      </c>
      <c r="F95" s="23">
        <f t="shared" si="4"/>
        <v>0</v>
      </c>
      <c r="G95" s="23"/>
      <c r="H95" s="23">
        <f t="shared" si="5"/>
        <v>0</v>
      </c>
    </row>
    <row r="96" spans="1:8" ht="16.5">
      <c r="A96" s="1" t="s">
        <v>422</v>
      </c>
      <c r="B96" s="5">
        <f>0.5*COUNTIF(掠夺总榜!A$1:X$150,$A96)</f>
        <v>0</v>
      </c>
      <c r="C96" s="23">
        <f>COUNTIF(盟会战!A$1:X$150,$A96)</f>
        <v>0</v>
      </c>
      <c r="D96" s="23">
        <f>0.5*COUNTIF('四海+帮派'!A$1:X$150,$A96)</f>
        <v>0</v>
      </c>
      <c r="E96" s="23">
        <f>COUNTIF(帮战总榜!A$1:X$151,$A96)</f>
        <v>0</v>
      </c>
      <c r="F96" s="23">
        <f t="shared" si="4"/>
        <v>0</v>
      </c>
      <c r="G96" s="23"/>
      <c r="H96" s="23">
        <f t="shared" si="5"/>
        <v>0</v>
      </c>
    </row>
    <row r="97" spans="1:8" ht="16.5">
      <c r="A97" s="1" t="s">
        <v>423</v>
      </c>
      <c r="B97" s="5">
        <f>0.5*COUNTIF(掠夺总榜!A$1:X$150,$A97)</f>
        <v>0</v>
      </c>
      <c r="C97" s="23">
        <f>COUNTIF(盟会战!A$1:X$150,$A97)</f>
        <v>0</v>
      </c>
      <c r="D97" s="23">
        <f>0.5*COUNTIF('四海+帮派'!A$1:X$150,$A97)</f>
        <v>0</v>
      </c>
      <c r="E97" s="23">
        <f>COUNTIF(帮战总榜!A$1:X$151,$A97)</f>
        <v>0</v>
      </c>
      <c r="F97" s="23">
        <f t="shared" si="4"/>
        <v>0</v>
      </c>
      <c r="G97" s="23"/>
      <c r="H97" s="23">
        <f t="shared" si="5"/>
        <v>0</v>
      </c>
    </row>
    <row r="98" spans="1:8" ht="16.5">
      <c r="A98" s="1" t="s">
        <v>424</v>
      </c>
      <c r="B98" s="5">
        <f>0.5*COUNTIF(掠夺总榜!A$1:X$150,$A98)</f>
        <v>0</v>
      </c>
      <c r="C98" s="23">
        <f>COUNTIF(盟会战!A$1:X$150,$A98)</f>
        <v>0</v>
      </c>
      <c r="D98" s="23">
        <f>0.5*COUNTIF('四海+帮派'!A$1:X$150,$A98)</f>
        <v>0</v>
      </c>
      <c r="E98" s="23">
        <f>COUNTIF(帮战总榜!A$1:X$151,$A98)</f>
        <v>0</v>
      </c>
      <c r="F98" s="23">
        <f t="shared" ref="F98:F129" si="6">ROUNDDOWN(SUM(B98:E98),0)</f>
        <v>0</v>
      </c>
      <c r="G98" s="23"/>
      <c r="H98" s="23">
        <f t="shared" ref="H98:H129" si="7">IF($F98&gt;6,6,$F98)</f>
        <v>0</v>
      </c>
    </row>
    <row r="99" spans="1:8" ht="16.5">
      <c r="A99" s="1" t="s">
        <v>425</v>
      </c>
      <c r="B99" s="5">
        <f>0.5*COUNTIF(掠夺总榜!A$1:X$150,$A99)</f>
        <v>0</v>
      </c>
      <c r="C99" s="23">
        <f>COUNTIF(盟会战!A$1:X$150,$A99)</f>
        <v>0</v>
      </c>
      <c r="D99" s="23">
        <f>0.5*COUNTIF('四海+帮派'!A$1:X$150,$A99)</f>
        <v>0</v>
      </c>
      <c r="E99" s="23">
        <f>COUNTIF(帮战总榜!A$1:X$151,$A99)</f>
        <v>0</v>
      </c>
      <c r="F99" s="23">
        <f t="shared" si="6"/>
        <v>0</v>
      </c>
      <c r="G99" s="23"/>
      <c r="H99" s="23">
        <f t="shared" si="7"/>
        <v>0</v>
      </c>
    </row>
    <row r="100" spans="1:8" ht="16.5">
      <c r="A100" s="1" t="s">
        <v>426</v>
      </c>
      <c r="B100" s="5">
        <f>0.5*COUNTIF(掠夺总榜!A$1:X$150,$A100)</f>
        <v>0</v>
      </c>
      <c r="C100" s="23">
        <f>COUNTIF(盟会战!A$1:X$150,$A100)</f>
        <v>0</v>
      </c>
      <c r="D100" s="23">
        <f>0.5*COUNTIF('四海+帮派'!A$1:X$150,$A100)</f>
        <v>0</v>
      </c>
      <c r="E100" s="23">
        <f>COUNTIF(帮战总榜!A$1:X$151,$A100)</f>
        <v>0</v>
      </c>
      <c r="F100" s="23">
        <f t="shared" si="6"/>
        <v>0</v>
      </c>
      <c r="G100" s="23"/>
      <c r="H100" s="23">
        <f t="shared" si="7"/>
        <v>0</v>
      </c>
    </row>
    <row r="101" spans="1:8" ht="16.5">
      <c r="A101" s="1" t="s">
        <v>427</v>
      </c>
      <c r="B101" s="5">
        <f>0.5*COUNTIF(掠夺总榜!A$1:X$150,$A101)</f>
        <v>0</v>
      </c>
      <c r="C101" s="23">
        <f>COUNTIF(盟会战!A$1:X$150,$A101)</f>
        <v>0</v>
      </c>
      <c r="D101" s="23">
        <f>0.5*COUNTIF('四海+帮派'!A$1:X$150,$A101)</f>
        <v>0</v>
      </c>
      <c r="E101" s="23">
        <f>COUNTIF(帮战总榜!A$1:X$151,$A101)</f>
        <v>0</v>
      </c>
      <c r="F101" s="23">
        <f t="shared" si="6"/>
        <v>0</v>
      </c>
      <c r="G101" s="23"/>
      <c r="H101" s="23">
        <f t="shared" si="7"/>
        <v>0</v>
      </c>
    </row>
    <row r="102" spans="1:8" ht="16.5">
      <c r="A102" s="1" t="s">
        <v>428</v>
      </c>
      <c r="B102" s="5">
        <f>0.5*COUNTIF(掠夺总榜!A$1:X$150,$A102)</f>
        <v>0</v>
      </c>
      <c r="C102" s="23">
        <f>COUNTIF(盟会战!A$1:X$150,$A102)</f>
        <v>0</v>
      </c>
      <c r="D102" s="23">
        <f>0.5*COUNTIF('四海+帮派'!A$1:X$150,$A102)</f>
        <v>0</v>
      </c>
      <c r="E102" s="23">
        <f>COUNTIF(帮战总榜!A$1:X$151,$A102)</f>
        <v>0</v>
      </c>
      <c r="F102" s="23">
        <f t="shared" si="6"/>
        <v>0</v>
      </c>
      <c r="G102" s="23"/>
      <c r="H102" s="23">
        <f t="shared" si="7"/>
        <v>0</v>
      </c>
    </row>
    <row r="103" spans="1:8" ht="16.5">
      <c r="A103" s="1" t="s">
        <v>429</v>
      </c>
      <c r="B103" s="5">
        <f>0.5*COUNTIF(掠夺总榜!A$1:X$150,$A103)</f>
        <v>0</v>
      </c>
      <c r="C103" s="23">
        <f>COUNTIF(盟会战!A$1:X$150,$A103)</f>
        <v>0</v>
      </c>
      <c r="D103" s="23">
        <f>0.5*COUNTIF('四海+帮派'!A$1:X$150,$A103)</f>
        <v>0</v>
      </c>
      <c r="E103" s="23">
        <f>COUNTIF(帮战总榜!A$1:X$151,$A103)</f>
        <v>0</v>
      </c>
      <c r="F103" s="23">
        <f t="shared" si="6"/>
        <v>0</v>
      </c>
      <c r="G103" s="23"/>
      <c r="H103" s="23">
        <f t="shared" si="7"/>
        <v>0</v>
      </c>
    </row>
    <row r="104" spans="1:8" ht="16.5">
      <c r="A104" s="1" t="s">
        <v>430</v>
      </c>
      <c r="B104" s="5">
        <f>0.5*COUNTIF(掠夺总榜!A$1:X$150,$A104)</f>
        <v>0</v>
      </c>
      <c r="C104" s="23">
        <f>COUNTIF(盟会战!A$1:X$150,$A104)</f>
        <v>0</v>
      </c>
      <c r="D104" s="23">
        <f>0.5*COUNTIF('四海+帮派'!A$1:X$150,$A104)</f>
        <v>0</v>
      </c>
      <c r="E104" s="23">
        <f>COUNTIF(帮战总榜!A$1:X$151,$A104)</f>
        <v>0</v>
      </c>
      <c r="F104" s="23">
        <f t="shared" si="6"/>
        <v>0</v>
      </c>
      <c r="G104" s="23"/>
      <c r="H104" s="23">
        <f t="shared" si="7"/>
        <v>0</v>
      </c>
    </row>
    <row r="105" spans="1:8" ht="16.5">
      <c r="A105" s="1" t="s">
        <v>431</v>
      </c>
      <c r="B105" s="5">
        <f>0.5*COUNTIF(掠夺总榜!A$1:X$150,$A105)</f>
        <v>0</v>
      </c>
      <c r="C105" s="23">
        <f>COUNTIF(盟会战!A$1:X$150,$A105)</f>
        <v>0</v>
      </c>
      <c r="D105" s="23">
        <f>0.5*COUNTIF('四海+帮派'!A$1:X$150,$A105)</f>
        <v>0</v>
      </c>
      <c r="E105" s="23">
        <f>COUNTIF(帮战总榜!A$1:X$151,$A105)</f>
        <v>0</v>
      </c>
      <c r="F105" s="23">
        <f t="shared" si="6"/>
        <v>0</v>
      </c>
      <c r="G105" s="23"/>
      <c r="H105" s="23">
        <f t="shared" si="7"/>
        <v>0</v>
      </c>
    </row>
    <row r="106" spans="1:8" ht="16.5">
      <c r="A106" s="1" t="s">
        <v>432</v>
      </c>
      <c r="B106" s="5">
        <f>0.5*COUNTIF(掠夺总榜!A$1:X$150,$A106)</f>
        <v>0</v>
      </c>
      <c r="C106" s="23">
        <f>COUNTIF(盟会战!A$1:X$150,$A106)</f>
        <v>0</v>
      </c>
      <c r="D106" s="23">
        <f>0.5*COUNTIF('四海+帮派'!A$1:X$150,$A106)</f>
        <v>0</v>
      </c>
      <c r="E106" s="23">
        <f>COUNTIF(帮战总榜!A$1:X$151,$A106)</f>
        <v>0</v>
      </c>
      <c r="F106" s="23">
        <f t="shared" si="6"/>
        <v>0</v>
      </c>
      <c r="G106" s="23"/>
      <c r="H106" s="23">
        <f t="shared" si="7"/>
        <v>0</v>
      </c>
    </row>
    <row r="107" spans="1:8" ht="16.5">
      <c r="A107" s="1" t="s">
        <v>433</v>
      </c>
      <c r="B107" s="5">
        <f>0.5*COUNTIF(掠夺总榜!A$1:X$150,$A107)</f>
        <v>0</v>
      </c>
      <c r="C107" s="23">
        <f>COUNTIF(盟会战!A$1:X$150,$A107)</f>
        <v>0</v>
      </c>
      <c r="D107" s="23">
        <f>0.5*COUNTIF('四海+帮派'!A$1:X$150,$A107)</f>
        <v>0</v>
      </c>
      <c r="E107" s="23">
        <f>COUNTIF(帮战总榜!A$1:X$151,$A107)</f>
        <v>0</v>
      </c>
      <c r="F107" s="23">
        <f t="shared" si="6"/>
        <v>0</v>
      </c>
      <c r="G107" s="23"/>
      <c r="H107" s="23">
        <f t="shared" si="7"/>
        <v>0</v>
      </c>
    </row>
    <row r="108" spans="1:8" ht="16.5">
      <c r="A108" s="1" t="s">
        <v>434</v>
      </c>
      <c r="B108" s="5">
        <f>0.5*COUNTIF(掠夺总榜!A$1:X$150,$A108)</f>
        <v>0</v>
      </c>
      <c r="C108" s="23">
        <f>COUNTIF(盟会战!A$1:X$150,$A108)</f>
        <v>0</v>
      </c>
      <c r="D108" s="23">
        <f>0.5*COUNTIF('四海+帮派'!A$1:X$150,$A108)</f>
        <v>0</v>
      </c>
      <c r="E108" s="23">
        <f>COUNTIF(帮战总榜!A$1:X$151,$A108)</f>
        <v>0</v>
      </c>
      <c r="F108" s="23">
        <f t="shared" si="6"/>
        <v>0</v>
      </c>
      <c r="G108" s="23"/>
      <c r="H108" s="23">
        <f t="shared" si="7"/>
        <v>0</v>
      </c>
    </row>
    <row r="109" spans="1:8" ht="16.5">
      <c r="A109" s="1" t="s">
        <v>435</v>
      </c>
      <c r="B109" s="5">
        <f>0.5*COUNTIF(掠夺总榜!A$1:X$150,$A109)</f>
        <v>0</v>
      </c>
      <c r="C109" s="23">
        <f>COUNTIF(盟会战!A$1:X$150,$A109)</f>
        <v>0</v>
      </c>
      <c r="D109" s="23">
        <f>0.5*COUNTIF('四海+帮派'!A$1:X$150,$A109)</f>
        <v>0</v>
      </c>
      <c r="E109" s="23">
        <f>COUNTIF(帮战总榜!A$1:X$151,$A109)</f>
        <v>0</v>
      </c>
      <c r="F109" s="23">
        <f t="shared" si="6"/>
        <v>0</v>
      </c>
      <c r="G109" s="23"/>
      <c r="H109" s="23">
        <f t="shared" si="7"/>
        <v>0</v>
      </c>
    </row>
    <row r="110" spans="1:8" ht="16.5">
      <c r="A110" s="1" t="s">
        <v>436</v>
      </c>
      <c r="B110" s="5">
        <f>0.5*COUNTIF(掠夺总榜!A$1:X$150,$A110)</f>
        <v>0</v>
      </c>
      <c r="C110" s="23">
        <f>COUNTIF(盟会战!A$1:X$150,$A110)</f>
        <v>0</v>
      </c>
      <c r="D110" s="23">
        <f>0.5*COUNTIF('四海+帮派'!A$1:X$150,$A110)</f>
        <v>0</v>
      </c>
      <c r="E110" s="23">
        <f>COUNTIF(帮战总榜!A$1:X$151,$A110)</f>
        <v>0</v>
      </c>
      <c r="F110" s="23">
        <f t="shared" si="6"/>
        <v>0</v>
      </c>
      <c r="G110" s="23"/>
      <c r="H110" s="23">
        <f t="shared" si="7"/>
        <v>0</v>
      </c>
    </row>
    <row r="111" spans="1:8" ht="16.5">
      <c r="A111" s="1" t="s">
        <v>437</v>
      </c>
      <c r="B111" s="5">
        <f>0.5*COUNTIF(掠夺总榜!A$1:X$150,$A111)</f>
        <v>0</v>
      </c>
      <c r="C111" s="23">
        <f>COUNTIF(盟会战!A$1:X$150,$A111)</f>
        <v>0</v>
      </c>
      <c r="D111" s="23">
        <f>0.5*COUNTIF('四海+帮派'!A$1:X$150,$A111)</f>
        <v>0</v>
      </c>
      <c r="E111" s="23">
        <f>COUNTIF(帮战总榜!A$1:X$151,$A111)</f>
        <v>0</v>
      </c>
      <c r="F111" s="23">
        <f t="shared" si="6"/>
        <v>0</v>
      </c>
      <c r="G111" s="23"/>
      <c r="H111" s="23">
        <f t="shared" si="7"/>
        <v>0</v>
      </c>
    </row>
    <row r="112" spans="1:8" ht="16.5">
      <c r="A112" s="1" t="s">
        <v>438</v>
      </c>
      <c r="B112" s="5">
        <f>0.5*COUNTIF(掠夺总榜!A$1:X$150,$A112)</f>
        <v>0</v>
      </c>
      <c r="C112" s="23">
        <f>COUNTIF(盟会战!A$1:X$150,$A112)</f>
        <v>0</v>
      </c>
      <c r="D112" s="23">
        <f>0.5*COUNTIF('四海+帮派'!A$1:X$150,$A112)</f>
        <v>0</v>
      </c>
      <c r="E112" s="23">
        <f>COUNTIF(帮战总榜!A$1:X$151,$A112)</f>
        <v>0</v>
      </c>
      <c r="F112" s="23">
        <f t="shared" si="6"/>
        <v>0</v>
      </c>
      <c r="G112" s="23"/>
      <c r="H112" s="23">
        <f t="shared" si="7"/>
        <v>0</v>
      </c>
    </row>
    <row r="113" spans="1:8" ht="16.5">
      <c r="A113" s="1" t="s">
        <v>439</v>
      </c>
      <c r="B113" s="5">
        <f>0.5*COUNTIF(掠夺总榜!A$1:X$150,$A113)</f>
        <v>0</v>
      </c>
      <c r="C113" s="23">
        <f>COUNTIF(盟会战!A$1:X$150,$A113)</f>
        <v>0</v>
      </c>
      <c r="D113" s="23">
        <f>0.5*COUNTIF('四海+帮派'!A$1:X$150,$A113)</f>
        <v>0</v>
      </c>
      <c r="E113" s="23">
        <f>COUNTIF(帮战总榜!A$1:X$151,$A113)</f>
        <v>0</v>
      </c>
      <c r="F113" s="23">
        <f t="shared" si="6"/>
        <v>0</v>
      </c>
      <c r="G113" s="23"/>
      <c r="H113" s="23">
        <f t="shared" si="7"/>
        <v>0</v>
      </c>
    </row>
    <row r="114" spans="1:8" ht="16.5">
      <c r="A114" s="1" t="s">
        <v>440</v>
      </c>
      <c r="B114" s="5">
        <f>0.5*COUNTIF(掠夺总榜!A$1:X$150,$A114)</f>
        <v>0</v>
      </c>
      <c r="C114" s="23">
        <f>COUNTIF(盟会战!A$1:X$150,$A114)</f>
        <v>0</v>
      </c>
      <c r="D114" s="23">
        <f>0.5*COUNTIF('四海+帮派'!A$1:X$150,$A114)</f>
        <v>0</v>
      </c>
      <c r="E114" s="23">
        <f>COUNTIF(帮战总榜!A$1:X$151,$A114)</f>
        <v>0</v>
      </c>
      <c r="F114" s="23">
        <f t="shared" si="6"/>
        <v>0</v>
      </c>
      <c r="G114" s="23"/>
      <c r="H114" s="23">
        <f t="shared" si="7"/>
        <v>0</v>
      </c>
    </row>
    <row r="115" spans="1:8" ht="16.5">
      <c r="A115" s="1" t="s">
        <v>441</v>
      </c>
      <c r="B115" s="5">
        <f>0.5*COUNTIF(掠夺总榜!A$1:X$150,$A115)</f>
        <v>0</v>
      </c>
      <c r="C115" s="23">
        <f>COUNTIF(盟会战!A$1:X$150,$A115)</f>
        <v>0</v>
      </c>
      <c r="D115" s="23">
        <f>0.5*COUNTIF('四海+帮派'!A$1:X$150,$A115)</f>
        <v>0</v>
      </c>
      <c r="E115" s="23">
        <f>COUNTIF(帮战总榜!A$1:X$151,$A115)</f>
        <v>0</v>
      </c>
      <c r="F115" s="23">
        <f t="shared" si="6"/>
        <v>0</v>
      </c>
      <c r="G115" s="23"/>
      <c r="H115" s="23">
        <f t="shared" si="7"/>
        <v>0</v>
      </c>
    </row>
    <row r="116" spans="1:8" ht="16.5">
      <c r="A116" s="1" t="s">
        <v>442</v>
      </c>
      <c r="B116" s="5">
        <f>0.5*COUNTIF(掠夺总榜!A$1:X$150,$A116)</f>
        <v>0</v>
      </c>
      <c r="C116" s="23">
        <f>COUNTIF(盟会战!A$1:X$150,$A116)</f>
        <v>0</v>
      </c>
      <c r="D116" s="23">
        <f>0.5*COUNTIF('四海+帮派'!A$1:X$150,$A116)</f>
        <v>0</v>
      </c>
      <c r="E116" s="23">
        <f>COUNTIF(帮战总榜!A$1:X$151,$A116)</f>
        <v>0</v>
      </c>
      <c r="F116" s="23">
        <f t="shared" si="6"/>
        <v>0</v>
      </c>
      <c r="G116" s="23"/>
      <c r="H116" s="23">
        <f t="shared" si="7"/>
        <v>0</v>
      </c>
    </row>
    <row r="117" spans="1:8" ht="16.5">
      <c r="A117" s="1" t="s">
        <v>443</v>
      </c>
      <c r="B117" s="5">
        <f>0.5*COUNTIF(掠夺总榜!A$1:X$150,$A117)</f>
        <v>0</v>
      </c>
      <c r="C117" s="23">
        <f>COUNTIF(盟会战!A$1:X$150,$A117)</f>
        <v>0</v>
      </c>
      <c r="D117" s="23">
        <f>0.5*COUNTIF('四海+帮派'!A$1:X$150,$A117)</f>
        <v>0</v>
      </c>
      <c r="E117" s="23">
        <f>COUNTIF(帮战总榜!A$1:X$151,$A117)</f>
        <v>0</v>
      </c>
      <c r="F117" s="23">
        <f t="shared" si="6"/>
        <v>0</v>
      </c>
      <c r="G117" s="23"/>
      <c r="H117" s="23">
        <f t="shared" si="7"/>
        <v>0</v>
      </c>
    </row>
    <row r="118" spans="1:8" ht="16.5">
      <c r="A118" s="1" t="s">
        <v>444</v>
      </c>
      <c r="B118" s="5">
        <f>0.5*COUNTIF(掠夺总榜!A$1:X$150,$A118)</f>
        <v>0</v>
      </c>
      <c r="C118" s="23">
        <f>COUNTIF(盟会战!A$1:X$150,$A118)</f>
        <v>0</v>
      </c>
      <c r="D118" s="23">
        <f>0.5*COUNTIF('四海+帮派'!A$1:X$150,$A118)</f>
        <v>0</v>
      </c>
      <c r="E118" s="23">
        <f>COUNTIF(帮战总榜!A$1:X$151,$A118)</f>
        <v>0</v>
      </c>
      <c r="F118" s="23">
        <f t="shared" si="6"/>
        <v>0</v>
      </c>
      <c r="G118" s="23"/>
      <c r="H118" s="23">
        <f t="shared" si="7"/>
        <v>0</v>
      </c>
    </row>
    <row r="119" spans="1:8" ht="16.5">
      <c r="A119" s="1" t="s">
        <v>445</v>
      </c>
      <c r="B119" s="5">
        <f>0.5*COUNTIF(掠夺总榜!A$1:X$150,$A119)</f>
        <v>0</v>
      </c>
      <c r="C119" s="23">
        <f>COUNTIF(盟会战!A$1:X$150,$A119)</f>
        <v>0</v>
      </c>
      <c r="D119" s="23">
        <f>0.5*COUNTIF('四海+帮派'!A$1:X$150,$A119)</f>
        <v>0</v>
      </c>
      <c r="E119" s="23">
        <f>COUNTIF(帮战总榜!A$1:X$151,$A119)</f>
        <v>0</v>
      </c>
      <c r="F119" s="23">
        <f t="shared" si="6"/>
        <v>0</v>
      </c>
      <c r="G119" s="23"/>
      <c r="H119" s="23">
        <f t="shared" si="7"/>
        <v>0</v>
      </c>
    </row>
    <row r="120" spans="1:8" ht="16.5">
      <c r="A120" s="1" t="s">
        <v>446</v>
      </c>
      <c r="B120" s="5">
        <f>0.5*COUNTIF(掠夺总榜!A$1:X$150,$A120)</f>
        <v>0</v>
      </c>
      <c r="C120" s="23">
        <f>COUNTIF(盟会战!A$1:X$150,$A120)</f>
        <v>0</v>
      </c>
      <c r="D120" s="23">
        <f>0.5*COUNTIF('四海+帮派'!A$1:X$150,$A120)</f>
        <v>0</v>
      </c>
      <c r="E120" s="23">
        <f>COUNTIF(帮战总榜!A$1:X$151,$A120)</f>
        <v>0</v>
      </c>
      <c r="F120" s="23">
        <f t="shared" si="6"/>
        <v>0</v>
      </c>
      <c r="G120" s="23"/>
      <c r="H120" s="23">
        <f t="shared" si="7"/>
        <v>0</v>
      </c>
    </row>
    <row r="121" spans="1:8" ht="16.5">
      <c r="A121" s="1" t="s">
        <v>447</v>
      </c>
      <c r="B121" s="5">
        <f>0.5*COUNTIF(掠夺总榜!A$1:X$150,$A121)</f>
        <v>0</v>
      </c>
      <c r="C121" s="23">
        <f>COUNTIF(盟会战!A$1:X$150,$A121)</f>
        <v>0</v>
      </c>
      <c r="D121" s="23">
        <f>0.5*COUNTIF('四海+帮派'!A$1:X$150,$A121)</f>
        <v>0</v>
      </c>
      <c r="E121" s="23">
        <f>COUNTIF(帮战总榜!A$1:X$151,$A121)</f>
        <v>0</v>
      </c>
      <c r="F121" s="23">
        <f t="shared" si="6"/>
        <v>0</v>
      </c>
      <c r="G121" s="23"/>
      <c r="H121" s="23">
        <f t="shared" si="7"/>
        <v>0</v>
      </c>
    </row>
    <row r="122" spans="1:8" ht="16.5">
      <c r="A122" s="1" t="s">
        <v>448</v>
      </c>
      <c r="B122" s="5">
        <f>0.5*COUNTIF(掠夺总榜!A$1:X$150,$A122)</f>
        <v>0</v>
      </c>
      <c r="C122" s="23">
        <f>COUNTIF(盟会战!A$1:X$150,$A122)</f>
        <v>0</v>
      </c>
      <c r="D122" s="23">
        <f>0.5*COUNTIF('四海+帮派'!A$1:X$150,$A122)</f>
        <v>0</v>
      </c>
      <c r="E122" s="23">
        <f>COUNTIF(帮战总榜!A$1:X$151,$A122)</f>
        <v>0</v>
      </c>
      <c r="F122" s="23">
        <f t="shared" si="6"/>
        <v>0</v>
      </c>
      <c r="G122" s="23"/>
      <c r="H122" s="23">
        <f t="shared" si="7"/>
        <v>0</v>
      </c>
    </row>
    <row r="123" spans="1:8" ht="16.5">
      <c r="A123" s="1" t="s">
        <v>449</v>
      </c>
      <c r="B123" s="5">
        <f>0.5*COUNTIF(掠夺总榜!A$1:X$150,$A123)</f>
        <v>0</v>
      </c>
      <c r="C123" s="23">
        <f>COUNTIF(盟会战!A$1:X$150,$A123)</f>
        <v>0</v>
      </c>
      <c r="D123" s="23">
        <f>0.5*COUNTIF('四海+帮派'!A$1:X$150,$A123)</f>
        <v>0</v>
      </c>
      <c r="E123" s="23">
        <f>COUNTIF(帮战总榜!A$1:X$151,$A123)</f>
        <v>0</v>
      </c>
      <c r="F123" s="23">
        <f t="shared" si="6"/>
        <v>0</v>
      </c>
      <c r="G123" s="23"/>
      <c r="H123" s="23">
        <f t="shared" si="7"/>
        <v>0</v>
      </c>
    </row>
    <row r="124" spans="1:8" ht="16.5">
      <c r="A124" s="1" t="s">
        <v>450</v>
      </c>
      <c r="B124" s="5">
        <f>0.5*COUNTIF(掠夺总榜!A$1:X$150,$A124)</f>
        <v>0</v>
      </c>
      <c r="C124" s="23">
        <f>COUNTIF(盟会战!A$1:X$150,$A124)</f>
        <v>0</v>
      </c>
      <c r="D124" s="23">
        <f>0.5*COUNTIF('四海+帮派'!A$1:X$150,$A124)</f>
        <v>0</v>
      </c>
      <c r="E124" s="23">
        <f>COUNTIF(帮战总榜!A$1:X$151,$A124)</f>
        <v>0</v>
      </c>
      <c r="F124" s="23">
        <f t="shared" si="6"/>
        <v>0</v>
      </c>
      <c r="G124" s="23"/>
      <c r="H124" s="23">
        <f t="shared" si="7"/>
        <v>0</v>
      </c>
    </row>
    <row r="125" spans="1:8" ht="16.5">
      <c r="A125" s="1" t="s">
        <v>451</v>
      </c>
      <c r="B125" s="5">
        <f>0.5*COUNTIF(掠夺总榜!A$1:X$150,$A125)</f>
        <v>0</v>
      </c>
      <c r="C125" s="23">
        <f>COUNTIF(盟会战!A$1:X$150,$A125)</f>
        <v>0</v>
      </c>
      <c r="D125" s="23">
        <f>0.5*COUNTIF('四海+帮派'!A$1:X$150,$A125)</f>
        <v>0</v>
      </c>
      <c r="E125" s="23">
        <f>COUNTIF(帮战总榜!A$1:X$151,$A125)</f>
        <v>0</v>
      </c>
      <c r="F125" s="23">
        <f t="shared" si="6"/>
        <v>0</v>
      </c>
      <c r="G125" s="23"/>
      <c r="H125" s="23">
        <f t="shared" si="7"/>
        <v>0</v>
      </c>
    </row>
    <row r="126" spans="1:8" ht="16.5">
      <c r="A126" s="1" t="s">
        <v>452</v>
      </c>
      <c r="B126" s="5">
        <f>0.5*COUNTIF(掠夺总榜!A$1:X$150,$A126)</f>
        <v>0</v>
      </c>
      <c r="C126" s="23">
        <f>COUNTIF(盟会战!A$1:X$150,$A126)</f>
        <v>0</v>
      </c>
      <c r="D126" s="23">
        <f>0.5*COUNTIF('四海+帮派'!A$1:X$150,$A126)</f>
        <v>0</v>
      </c>
      <c r="E126" s="23">
        <f>COUNTIF(帮战总榜!A$1:X$151,$A126)</f>
        <v>0</v>
      </c>
      <c r="F126" s="23">
        <f t="shared" si="6"/>
        <v>0</v>
      </c>
      <c r="G126" s="23"/>
      <c r="H126" s="23">
        <f t="shared" si="7"/>
        <v>0</v>
      </c>
    </row>
    <row r="127" spans="1:8" ht="16.5">
      <c r="A127" s="1" t="s">
        <v>453</v>
      </c>
      <c r="B127" s="5">
        <f>0.5*COUNTIF(掠夺总榜!A$1:X$150,$A127)</f>
        <v>0</v>
      </c>
      <c r="C127" s="23">
        <f>COUNTIF(盟会战!A$1:X$150,$A127)</f>
        <v>0</v>
      </c>
      <c r="D127" s="23">
        <f>0.5*COUNTIF('四海+帮派'!A$1:X$150,$A127)</f>
        <v>0</v>
      </c>
      <c r="E127" s="23">
        <f>COUNTIF(帮战总榜!A$1:X$151,$A127)</f>
        <v>0</v>
      </c>
      <c r="F127" s="23">
        <f t="shared" si="6"/>
        <v>0</v>
      </c>
      <c r="G127" s="23"/>
      <c r="H127" s="23">
        <f t="shared" si="7"/>
        <v>0</v>
      </c>
    </row>
    <row r="128" spans="1:8" ht="16.5">
      <c r="A128" s="1" t="s">
        <v>454</v>
      </c>
      <c r="B128" s="5">
        <f>0.5*COUNTIF(掠夺总榜!A$1:X$150,$A128)</f>
        <v>0</v>
      </c>
      <c r="C128" s="23">
        <f>COUNTIF(盟会战!A$1:X$150,$A128)</f>
        <v>0</v>
      </c>
      <c r="D128" s="23">
        <f>0.5*COUNTIF('四海+帮派'!A$1:X$150,$A128)</f>
        <v>0</v>
      </c>
      <c r="E128" s="23">
        <f>COUNTIF(帮战总榜!A$1:X$151,$A128)</f>
        <v>0</v>
      </c>
      <c r="F128" s="23">
        <f t="shared" si="6"/>
        <v>0</v>
      </c>
      <c r="G128" s="23"/>
      <c r="H128" s="23">
        <f t="shared" si="7"/>
        <v>0</v>
      </c>
    </row>
    <row r="129" spans="1:8" ht="16.5">
      <c r="A129" s="1" t="s">
        <v>455</v>
      </c>
      <c r="B129" s="5">
        <f>0.5*COUNTIF(掠夺总榜!A$1:X$150,$A129)</f>
        <v>0</v>
      </c>
      <c r="C129" s="23">
        <f>COUNTIF(盟会战!A$1:X$150,$A129)</f>
        <v>0</v>
      </c>
      <c r="D129" s="23">
        <f>0.5*COUNTIF('四海+帮派'!A$1:X$150,$A129)</f>
        <v>0</v>
      </c>
      <c r="E129" s="23">
        <f>COUNTIF(帮战总榜!A$1:X$151,$A129)</f>
        <v>0</v>
      </c>
      <c r="F129" s="23">
        <f t="shared" si="6"/>
        <v>0</v>
      </c>
      <c r="G129" s="23"/>
      <c r="H129" s="23">
        <f t="shared" si="7"/>
        <v>0</v>
      </c>
    </row>
    <row r="130" spans="1:8" ht="16.5">
      <c r="A130" s="1" t="s">
        <v>456</v>
      </c>
      <c r="B130" s="5">
        <f>0.5*COUNTIF(掠夺总榜!A$1:X$150,$A130)</f>
        <v>0</v>
      </c>
      <c r="C130" s="23">
        <f>COUNTIF(盟会战!A$1:X$150,$A130)</f>
        <v>0</v>
      </c>
      <c r="D130" s="23">
        <f>0.5*COUNTIF('四海+帮派'!A$1:X$150,$A130)</f>
        <v>0</v>
      </c>
      <c r="E130" s="23">
        <f>COUNTIF(帮战总榜!A$1:X$151,$A130)</f>
        <v>0</v>
      </c>
      <c r="F130" s="23">
        <f t="shared" ref="F130:F149" si="8">ROUNDDOWN(SUM(B130:E130),0)</f>
        <v>0</v>
      </c>
      <c r="G130" s="23"/>
      <c r="H130" s="23">
        <f t="shared" ref="H130:H149" si="9">IF($F130&gt;6,6,$F130)</f>
        <v>0</v>
      </c>
    </row>
    <row r="131" spans="1:8" ht="16.5">
      <c r="A131" s="1" t="s">
        <v>457</v>
      </c>
      <c r="B131" s="5">
        <f>0.5*COUNTIF(掠夺总榜!A$1:X$150,$A131)</f>
        <v>0</v>
      </c>
      <c r="C131" s="23">
        <f>COUNTIF(盟会战!A$1:X$150,$A131)</f>
        <v>0</v>
      </c>
      <c r="D131" s="23">
        <f>0.5*COUNTIF('四海+帮派'!A$1:X$150,$A131)</f>
        <v>0</v>
      </c>
      <c r="E131" s="23">
        <f>COUNTIF(帮战总榜!A$1:X$151,$A131)</f>
        <v>0</v>
      </c>
      <c r="F131" s="23">
        <f t="shared" si="8"/>
        <v>0</v>
      </c>
      <c r="G131" s="23"/>
      <c r="H131" s="23">
        <f t="shared" si="9"/>
        <v>0</v>
      </c>
    </row>
    <row r="132" spans="1:8" ht="16.5">
      <c r="A132" s="1" t="s">
        <v>458</v>
      </c>
      <c r="B132" s="5">
        <f>0.5*COUNTIF(掠夺总榜!A$1:X$150,$A132)</f>
        <v>0</v>
      </c>
      <c r="C132" s="23">
        <f>COUNTIF(盟会战!A$1:X$150,$A132)</f>
        <v>0</v>
      </c>
      <c r="D132" s="23">
        <f>0.5*COUNTIF('四海+帮派'!A$1:X$150,$A132)</f>
        <v>0</v>
      </c>
      <c r="E132" s="23">
        <f>COUNTIF(帮战总榜!A$1:X$151,$A132)</f>
        <v>0</v>
      </c>
      <c r="F132" s="23">
        <f t="shared" si="8"/>
        <v>0</v>
      </c>
      <c r="G132" s="23"/>
      <c r="H132" s="23">
        <f t="shared" si="9"/>
        <v>0</v>
      </c>
    </row>
    <row r="133" spans="1:8" ht="16.5">
      <c r="A133" s="1" t="s">
        <v>459</v>
      </c>
      <c r="B133" s="5">
        <f>0.5*COUNTIF(掠夺总榜!A$1:X$150,$A133)</f>
        <v>0</v>
      </c>
      <c r="C133" s="23">
        <f>COUNTIF(盟会战!A$1:X$150,$A133)</f>
        <v>0</v>
      </c>
      <c r="D133" s="23">
        <f>0.5*COUNTIF('四海+帮派'!A$1:X$150,$A133)</f>
        <v>0</v>
      </c>
      <c r="E133" s="23">
        <f>COUNTIF(帮战总榜!A$1:X$151,$A133)</f>
        <v>0</v>
      </c>
      <c r="F133" s="23">
        <f t="shared" si="8"/>
        <v>0</v>
      </c>
      <c r="G133" s="23"/>
      <c r="H133" s="23">
        <f t="shared" si="9"/>
        <v>0</v>
      </c>
    </row>
    <row r="134" spans="1:8" ht="16.5">
      <c r="A134" s="1" t="s">
        <v>460</v>
      </c>
      <c r="B134" s="5">
        <f>0.5*COUNTIF(掠夺总榜!A$1:X$150,$A134)</f>
        <v>0</v>
      </c>
      <c r="C134" s="23">
        <f>COUNTIF(盟会战!A$1:X$150,$A134)</f>
        <v>0</v>
      </c>
      <c r="D134" s="23">
        <f>0.5*COUNTIF('四海+帮派'!A$1:X$150,$A134)</f>
        <v>0</v>
      </c>
      <c r="E134" s="23">
        <f>COUNTIF(帮战总榜!A$1:X$151,$A134)</f>
        <v>0</v>
      </c>
      <c r="F134" s="23">
        <f t="shared" si="8"/>
        <v>0</v>
      </c>
      <c r="G134" s="23"/>
      <c r="H134" s="23">
        <f t="shared" si="9"/>
        <v>0</v>
      </c>
    </row>
    <row r="135" spans="1:8" ht="16.5">
      <c r="A135" s="1" t="s">
        <v>461</v>
      </c>
      <c r="B135" s="5">
        <f>0.5*COUNTIF(掠夺总榜!A$1:X$150,$A135)</f>
        <v>0</v>
      </c>
      <c r="C135" s="23">
        <f>COUNTIF(盟会战!A$1:X$150,$A135)</f>
        <v>0</v>
      </c>
      <c r="D135" s="23">
        <f>0.5*COUNTIF('四海+帮派'!A$1:X$150,$A135)</f>
        <v>0</v>
      </c>
      <c r="E135" s="23">
        <f>COUNTIF(帮战总榜!A$1:X$151,$A135)</f>
        <v>0</v>
      </c>
      <c r="F135" s="23">
        <f t="shared" si="8"/>
        <v>0</v>
      </c>
      <c r="G135" s="23"/>
      <c r="H135" s="23">
        <f t="shared" si="9"/>
        <v>0</v>
      </c>
    </row>
    <row r="136" spans="1:8" ht="16.5">
      <c r="A136" s="1" t="s">
        <v>462</v>
      </c>
      <c r="B136" s="5">
        <f>0.5*COUNTIF(掠夺总榜!A$1:X$150,$A136)</f>
        <v>0</v>
      </c>
      <c r="C136" s="23">
        <f>COUNTIF(盟会战!A$1:X$150,$A136)</f>
        <v>0</v>
      </c>
      <c r="D136" s="23">
        <f>0.5*COUNTIF('四海+帮派'!A$1:X$150,$A136)</f>
        <v>0</v>
      </c>
      <c r="E136" s="23">
        <f>COUNTIF(帮战总榜!A$1:X$151,$A136)</f>
        <v>0</v>
      </c>
      <c r="F136" s="23">
        <f t="shared" si="8"/>
        <v>0</v>
      </c>
      <c r="G136" s="23"/>
      <c r="H136" s="23">
        <f t="shared" si="9"/>
        <v>0</v>
      </c>
    </row>
    <row r="137" spans="1:8" ht="16.5">
      <c r="A137" s="1" t="s">
        <v>463</v>
      </c>
      <c r="B137" s="5">
        <f>0.5*COUNTIF(掠夺总榜!A$1:X$150,$A137)</f>
        <v>0</v>
      </c>
      <c r="C137" s="23">
        <f>COUNTIF(盟会战!A$1:X$150,$A137)</f>
        <v>0</v>
      </c>
      <c r="D137" s="23">
        <f>0.5*COUNTIF('四海+帮派'!A$1:X$150,$A137)</f>
        <v>0</v>
      </c>
      <c r="E137" s="23">
        <f>COUNTIF(帮战总榜!A$1:X$151,$A137)</f>
        <v>0</v>
      </c>
      <c r="F137" s="23">
        <f t="shared" si="8"/>
        <v>0</v>
      </c>
      <c r="G137" s="23"/>
      <c r="H137" s="23">
        <f t="shared" si="9"/>
        <v>0</v>
      </c>
    </row>
    <row r="138" spans="1:8" ht="16.5">
      <c r="A138" s="1" t="s">
        <v>464</v>
      </c>
      <c r="B138" s="5">
        <f>0.5*COUNTIF(掠夺总榜!A$1:X$150,$A138)</f>
        <v>0</v>
      </c>
      <c r="C138" s="23">
        <f>COUNTIF(盟会战!A$1:X$150,$A138)</f>
        <v>0</v>
      </c>
      <c r="D138" s="23">
        <f>0.5*COUNTIF('四海+帮派'!A$1:X$150,$A138)</f>
        <v>0</v>
      </c>
      <c r="E138" s="23">
        <f>COUNTIF(帮战总榜!A$1:X$151,$A138)</f>
        <v>0</v>
      </c>
      <c r="F138" s="23">
        <f t="shared" si="8"/>
        <v>0</v>
      </c>
      <c r="G138" s="23"/>
      <c r="H138" s="23">
        <f t="shared" si="9"/>
        <v>0</v>
      </c>
    </row>
    <row r="139" spans="1:8" ht="16.5">
      <c r="A139" s="1" t="s">
        <v>465</v>
      </c>
      <c r="B139" s="5">
        <f>0.5*COUNTIF(掠夺总榜!A$1:X$150,$A139)</f>
        <v>0</v>
      </c>
      <c r="C139" s="23">
        <f>COUNTIF(盟会战!A$1:X$150,$A139)</f>
        <v>0</v>
      </c>
      <c r="D139" s="23">
        <f>0.5*COUNTIF('四海+帮派'!A$1:X$150,$A139)</f>
        <v>0</v>
      </c>
      <c r="E139" s="23">
        <f>COUNTIF(帮战总榜!A$1:X$151,$A139)</f>
        <v>0</v>
      </c>
      <c r="F139" s="23">
        <f t="shared" si="8"/>
        <v>0</v>
      </c>
      <c r="G139" s="23"/>
      <c r="H139" s="23">
        <f t="shared" si="9"/>
        <v>0</v>
      </c>
    </row>
    <row r="140" spans="1:8" ht="16.5">
      <c r="A140" s="1" t="s">
        <v>466</v>
      </c>
      <c r="B140" s="5">
        <f>0.5*COUNTIF(掠夺总榜!A$1:X$150,$A140)</f>
        <v>0</v>
      </c>
      <c r="C140" s="23">
        <f>COUNTIF(盟会战!A$1:X$150,$A140)</f>
        <v>0</v>
      </c>
      <c r="D140" s="23">
        <f>0.5*COUNTIF('四海+帮派'!A$1:X$150,$A140)</f>
        <v>0</v>
      </c>
      <c r="E140" s="23">
        <f>COUNTIF(帮战总榜!A$1:X$151,$A140)</f>
        <v>0</v>
      </c>
      <c r="F140" s="23">
        <f t="shared" si="8"/>
        <v>0</v>
      </c>
      <c r="G140" s="23"/>
      <c r="H140" s="23">
        <f t="shared" si="9"/>
        <v>0</v>
      </c>
    </row>
    <row r="141" spans="1:8" ht="16.5">
      <c r="A141" s="1" t="s">
        <v>467</v>
      </c>
      <c r="B141" s="5">
        <f>0.5*COUNTIF(掠夺总榜!A$1:X$150,$A141)</f>
        <v>0</v>
      </c>
      <c r="C141" s="23">
        <f>COUNTIF(盟会战!A$1:X$150,$A141)</f>
        <v>0</v>
      </c>
      <c r="D141" s="23">
        <f>0.5*COUNTIF('四海+帮派'!A$1:X$150,$A141)</f>
        <v>0</v>
      </c>
      <c r="E141" s="23">
        <f>COUNTIF(帮战总榜!A$1:X$151,$A141)</f>
        <v>0</v>
      </c>
      <c r="F141" s="23">
        <f t="shared" si="8"/>
        <v>0</v>
      </c>
      <c r="G141" s="23"/>
      <c r="H141" s="23">
        <f t="shared" si="9"/>
        <v>0</v>
      </c>
    </row>
    <row r="142" spans="1:8" ht="16.5">
      <c r="A142" s="1" t="s">
        <v>468</v>
      </c>
      <c r="B142" s="5">
        <f>0.5*COUNTIF(掠夺总榜!A$1:X$150,$A142)</f>
        <v>0</v>
      </c>
      <c r="C142" s="23">
        <f>COUNTIF(盟会战!A$1:X$150,$A142)</f>
        <v>0</v>
      </c>
      <c r="D142" s="23">
        <f>0.5*COUNTIF('四海+帮派'!A$1:X$150,$A142)</f>
        <v>0</v>
      </c>
      <c r="E142" s="23">
        <f>COUNTIF(帮战总榜!A$1:X$151,$A142)</f>
        <v>0</v>
      </c>
      <c r="F142" s="23">
        <f t="shared" si="8"/>
        <v>0</v>
      </c>
      <c r="G142" s="23"/>
      <c r="H142" s="23">
        <f t="shared" si="9"/>
        <v>0</v>
      </c>
    </row>
    <row r="143" spans="1:8" ht="16.5">
      <c r="A143" s="1" t="s">
        <v>469</v>
      </c>
      <c r="B143" s="5">
        <f>0.5*COUNTIF(掠夺总榜!A$1:X$150,$A143)</f>
        <v>0</v>
      </c>
      <c r="C143" s="23">
        <f>COUNTIF(盟会战!A$1:X$150,$A143)</f>
        <v>0</v>
      </c>
      <c r="D143" s="23">
        <f>0.5*COUNTIF('四海+帮派'!A$1:X$150,$A143)</f>
        <v>0</v>
      </c>
      <c r="E143" s="23">
        <f>COUNTIF(帮战总榜!A$1:X$151,$A143)</f>
        <v>0</v>
      </c>
      <c r="F143" s="23">
        <f t="shared" si="8"/>
        <v>0</v>
      </c>
      <c r="G143" s="23"/>
      <c r="H143" s="23">
        <f t="shared" si="9"/>
        <v>0</v>
      </c>
    </row>
    <row r="144" spans="1:8" ht="16.5">
      <c r="A144" s="1" t="s">
        <v>470</v>
      </c>
      <c r="B144" s="5">
        <f>0.5*COUNTIF(掠夺总榜!A$1:X$150,$A144)</f>
        <v>0</v>
      </c>
      <c r="C144" s="23">
        <f>COUNTIF(盟会战!A$1:X$150,$A144)</f>
        <v>0</v>
      </c>
      <c r="D144" s="23">
        <f>0.5*COUNTIF('四海+帮派'!A$1:X$150,$A144)</f>
        <v>0</v>
      </c>
      <c r="E144" s="23">
        <f>COUNTIF(帮战总榜!A$1:X$151,$A144)</f>
        <v>0</v>
      </c>
      <c r="F144" s="23">
        <f t="shared" si="8"/>
        <v>0</v>
      </c>
      <c r="G144" s="23"/>
      <c r="H144" s="23">
        <f t="shared" si="9"/>
        <v>0</v>
      </c>
    </row>
    <row r="145" spans="1:8" ht="16.5">
      <c r="A145" s="1" t="s">
        <v>471</v>
      </c>
      <c r="B145" s="5">
        <f>0.5*COUNTIF(掠夺总榜!A$1:X$150,$A145)</f>
        <v>0</v>
      </c>
      <c r="C145" s="23">
        <f>COUNTIF(盟会战!A$1:X$150,$A145)</f>
        <v>0</v>
      </c>
      <c r="D145" s="23">
        <f>0.5*COUNTIF('四海+帮派'!A$1:X$150,$A145)</f>
        <v>0</v>
      </c>
      <c r="E145" s="23">
        <f>COUNTIF(帮战总榜!A$1:X$151,$A145)</f>
        <v>0</v>
      </c>
      <c r="F145" s="23">
        <f t="shared" si="8"/>
        <v>0</v>
      </c>
      <c r="G145" s="23"/>
      <c r="H145" s="23">
        <f t="shared" si="9"/>
        <v>0</v>
      </c>
    </row>
    <row r="146" spans="1:8" ht="16.5">
      <c r="A146" s="1" t="s">
        <v>472</v>
      </c>
      <c r="B146" s="5">
        <f>0.5*COUNTIF(掠夺总榜!A$1:X$150,$A146)</f>
        <v>0</v>
      </c>
      <c r="C146" s="23">
        <f>COUNTIF(盟会战!A$1:X$150,$A146)</f>
        <v>0</v>
      </c>
      <c r="D146" s="23">
        <f>0.5*COUNTIF('四海+帮派'!A$1:X$150,$A146)</f>
        <v>0</v>
      </c>
      <c r="E146" s="23">
        <f>COUNTIF(帮战总榜!A$1:X$151,$A146)</f>
        <v>0</v>
      </c>
      <c r="F146" s="23">
        <f t="shared" si="8"/>
        <v>0</v>
      </c>
      <c r="G146" s="23"/>
      <c r="H146" s="23">
        <f t="shared" si="9"/>
        <v>0</v>
      </c>
    </row>
    <row r="147" spans="1:8" ht="16.5">
      <c r="A147" s="1" t="s">
        <v>473</v>
      </c>
      <c r="B147" s="5">
        <f>0.5*COUNTIF(掠夺总榜!A$1:X$150,$A147)</f>
        <v>0</v>
      </c>
      <c r="C147" s="23">
        <f>COUNTIF(盟会战!A$1:X$150,$A147)</f>
        <v>0</v>
      </c>
      <c r="D147" s="23">
        <f>0.5*COUNTIF('四海+帮派'!A$1:X$150,$A147)</f>
        <v>0</v>
      </c>
      <c r="E147" s="23">
        <f>COUNTIF(帮战总榜!A$1:X$151,$A147)</f>
        <v>0</v>
      </c>
      <c r="F147" s="23">
        <f t="shared" si="8"/>
        <v>0</v>
      </c>
      <c r="G147" s="23"/>
      <c r="H147" s="23">
        <f t="shared" si="9"/>
        <v>0</v>
      </c>
    </row>
    <row r="148" spans="1:8" ht="16.5">
      <c r="A148" s="1" t="s">
        <v>474</v>
      </c>
      <c r="B148" s="5">
        <f>0.5*COUNTIF(掠夺总榜!A$1:X$150,$A148)</f>
        <v>0</v>
      </c>
      <c r="C148" s="23">
        <f>COUNTIF(盟会战!A$1:X$150,$A148)</f>
        <v>0</v>
      </c>
      <c r="D148" s="23">
        <f>0.5*COUNTIF('四海+帮派'!A$1:X$150,$A148)</f>
        <v>0</v>
      </c>
      <c r="E148" s="23">
        <f>COUNTIF(帮战总榜!A$1:X$151,$A148)</f>
        <v>0</v>
      </c>
      <c r="F148" s="23">
        <f t="shared" si="8"/>
        <v>0</v>
      </c>
      <c r="G148" s="23"/>
      <c r="H148" s="23">
        <f t="shared" si="9"/>
        <v>0</v>
      </c>
    </row>
    <row r="149" spans="1:8" ht="16.5">
      <c r="A149" s="1" t="s">
        <v>475</v>
      </c>
      <c r="B149" s="5">
        <f>0.5*COUNTIF(掠夺总榜!A$1:X$150,$A149)</f>
        <v>0</v>
      </c>
      <c r="C149" s="23">
        <f>COUNTIF(盟会战!A$1:X$150,$A149)</f>
        <v>0</v>
      </c>
      <c r="D149" s="23">
        <f>0.5*COUNTIF('四海+帮派'!A$1:X$150,$A149)</f>
        <v>0</v>
      </c>
      <c r="E149" s="23">
        <f>COUNTIF(帮战总榜!A$1:X$151,$A149)</f>
        <v>0</v>
      </c>
      <c r="F149" s="23">
        <f t="shared" si="8"/>
        <v>0</v>
      </c>
      <c r="G149" s="23"/>
      <c r="H149" s="23">
        <f t="shared" si="9"/>
        <v>0</v>
      </c>
    </row>
    <row r="150" spans="1:8" ht="16.5">
      <c r="B150" s="5"/>
      <c r="C150" s="13"/>
      <c r="D150" s="13"/>
      <c r="E150" s="13"/>
      <c r="F150" s="13"/>
      <c r="G150" s="13"/>
      <c r="H150" s="13"/>
    </row>
  </sheetData>
  <sortState ref="A2:H149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F1" sqref="F1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25</v>
      </c>
      <c r="K1" s="4" t="s">
        <v>26</v>
      </c>
      <c r="L1" s="4" t="s">
        <v>24</v>
      </c>
      <c r="M1" s="4" t="s">
        <v>27</v>
      </c>
    </row>
    <row r="2" spans="1:13" ht="16.5">
      <c r="A2" s="1" t="s">
        <v>48</v>
      </c>
      <c r="B2" s="5">
        <f>0.5*COUNTIF(掠夺总榜!A$1:X$150,$A2)</f>
        <v>4</v>
      </c>
      <c r="C2" s="23">
        <f>COUNTIF(盟会战!A$1:X$150,$A2)</f>
        <v>1</v>
      </c>
      <c r="D2" s="23">
        <f>0.5*COUNTIF('四海+帮派'!A$1:X$150,$A2)</f>
        <v>1.5</v>
      </c>
      <c r="E2" s="23">
        <f>COUNTIF(帮战总榜!A$1:X$151,$A2)</f>
        <v>1</v>
      </c>
      <c r="F2" s="23">
        <f t="shared" ref="F2:F33" si="0">ROUNDDOWN(SUM(B2:E2),0)</f>
        <v>7</v>
      </c>
      <c r="G2" s="23"/>
      <c r="H2" s="23">
        <f t="shared" ref="H2:H33" si="1">IF($F2&gt;6,6,$F2)</f>
        <v>6</v>
      </c>
      <c r="J2" s="4">
        <f>SUM(H2:H160)</f>
        <v>222</v>
      </c>
      <c r="K2" s="4">
        <f>SUM(F2:F160)-J2</f>
        <v>3</v>
      </c>
      <c r="L2" s="4">
        <f>K2+J2</f>
        <v>225</v>
      </c>
      <c r="M2" s="4">
        <f>COUNTIF(F:F,"&gt;"&amp;6)</f>
        <v>3</v>
      </c>
    </row>
    <row r="3" spans="1:13" ht="16.5">
      <c r="A3" s="1" t="s">
        <v>142</v>
      </c>
      <c r="B3" s="5">
        <f>0.5*COUNTIF(掠夺总榜!A$1:X$150,$A3)</f>
        <v>3.5</v>
      </c>
      <c r="C3" s="23">
        <f>COUNTIF(盟会战!A$1:X$150,$A3)</f>
        <v>1</v>
      </c>
      <c r="D3" s="23">
        <f>0.5*COUNTIF('四海+帮派'!A$1:X$150,$A3)</f>
        <v>1.5</v>
      </c>
      <c r="E3" s="23">
        <f>COUNTIF(帮战总榜!A$1:X$151,$A3)</f>
        <v>1</v>
      </c>
      <c r="F3" s="23">
        <f t="shared" si="0"/>
        <v>7</v>
      </c>
      <c r="G3" s="23"/>
      <c r="H3" s="23">
        <f t="shared" si="1"/>
        <v>6</v>
      </c>
    </row>
    <row r="4" spans="1:13" ht="16.5">
      <c r="A4" s="1" t="s">
        <v>75</v>
      </c>
      <c r="B4" s="5">
        <f>0.5*COUNTIF(掠夺总榜!A$1:X$150,$A4)</f>
        <v>4</v>
      </c>
      <c r="C4" s="23">
        <f>COUNTIF(盟会战!A$1:X$150,$A4)</f>
        <v>1</v>
      </c>
      <c r="D4" s="23">
        <f>0.5*COUNTIF('四海+帮派'!A$1:X$150,$A4)</f>
        <v>1.5</v>
      </c>
      <c r="E4" s="23">
        <f>COUNTIF(帮战总榜!A$1:X$151,$A4)</f>
        <v>1</v>
      </c>
      <c r="F4" s="23">
        <f t="shared" si="0"/>
        <v>7</v>
      </c>
      <c r="G4" s="23"/>
      <c r="H4" s="23">
        <f t="shared" si="1"/>
        <v>6</v>
      </c>
    </row>
    <row r="5" spans="1:13" ht="16.5">
      <c r="A5" s="1" t="s">
        <v>73</v>
      </c>
      <c r="B5" s="5">
        <f>0.5*COUNTIF(掠夺总榜!A$1:X$150,$A5)</f>
        <v>4</v>
      </c>
      <c r="C5" s="23">
        <f>COUNTIF(盟会战!A$1:X$150,$A5)</f>
        <v>0</v>
      </c>
      <c r="D5" s="23">
        <f>0.5*COUNTIF('四海+帮派'!A$1:X$150,$A5)</f>
        <v>1.5</v>
      </c>
      <c r="E5" s="23">
        <f>COUNTIF(帮战总榜!A$1:X$151,$A5)</f>
        <v>1</v>
      </c>
      <c r="F5" s="23">
        <f t="shared" si="0"/>
        <v>6</v>
      </c>
      <c r="G5" s="23"/>
      <c r="H5" s="23">
        <f t="shared" si="1"/>
        <v>6</v>
      </c>
    </row>
    <row r="6" spans="1:13" ht="16.5">
      <c r="A6" s="1" t="s">
        <v>152</v>
      </c>
      <c r="B6" s="5">
        <f>0.5*COUNTIF(掠夺总榜!A$1:X$150,$A6)</f>
        <v>3</v>
      </c>
      <c r="C6" s="23">
        <f>COUNTIF(盟会战!A$1:X$150,$A6)</f>
        <v>1</v>
      </c>
      <c r="D6" s="23">
        <f>0.5*COUNTIF('四海+帮派'!A$1:X$150,$A6)</f>
        <v>1.5</v>
      </c>
      <c r="E6" s="23">
        <f>COUNTIF(帮战总榜!A$1:X$151,$A6)</f>
        <v>1</v>
      </c>
      <c r="F6" s="23">
        <f t="shared" si="0"/>
        <v>6</v>
      </c>
      <c r="G6" s="23"/>
      <c r="H6" s="23">
        <f t="shared" si="1"/>
        <v>6</v>
      </c>
    </row>
    <row r="7" spans="1:13" ht="16.5">
      <c r="A7" s="1" t="s">
        <v>40</v>
      </c>
      <c r="B7" s="5">
        <f>0.5*COUNTIF(掠夺总榜!A$1:X$150,$A7)</f>
        <v>4</v>
      </c>
      <c r="C7" s="23">
        <f>COUNTIF(盟会战!A$1:X$150,$A7)</f>
        <v>0</v>
      </c>
      <c r="D7" s="23">
        <f>0.5*COUNTIF('四海+帮派'!A$1:X$150,$A7)</f>
        <v>1.5</v>
      </c>
      <c r="E7" s="23">
        <f>COUNTIF(帮战总榜!A$1:X$151,$A7)</f>
        <v>1</v>
      </c>
      <c r="F7" s="23">
        <f t="shared" si="0"/>
        <v>6</v>
      </c>
      <c r="G7" s="23"/>
      <c r="H7" s="23">
        <f t="shared" si="1"/>
        <v>6</v>
      </c>
    </row>
    <row r="8" spans="1:13" ht="16.5">
      <c r="A8" s="1" t="s">
        <v>63</v>
      </c>
      <c r="B8" s="5">
        <f>0.5*COUNTIF(掠夺总榜!A$1:X$150,$A8)</f>
        <v>3.5</v>
      </c>
      <c r="C8" s="23">
        <f>COUNTIF(盟会战!A$1:X$150,$A8)</f>
        <v>0</v>
      </c>
      <c r="D8" s="23">
        <f>0.5*COUNTIF('四海+帮派'!A$1:X$150,$A8)</f>
        <v>1.5</v>
      </c>
      <c r="E8" s="23">
        <f>COUNTIF(帮战总榜!A$1:X$151,$A8)</f>
        <v>1</v>
      </c>
      <c r="F8" s="23">
        <f t="shared" si="0"/>
        <v>6</v>
      </c>
      <c r="G8" s="23"/>
      <c r="H8" s="23">
        <f t="shared" si="1"/>
        <v>6</v>
      </c>
    </row>
    <row r="9" spans="1:13" ht="16.5">
      <c r="A9" s="1" t="s">
        <v>58</v>
      </c>
      <c r="B9" s="5">
        <f>0.5*COUNTIF(掠夺总榜!A$1:X$150,$A9)</f>
        <v>3</v>
      </c>
      <c r="C9" s="23">
        <f>COUNTIF(盟会战!A$1:X$150,$A9)</f>
        <v>1</v>
      </c>
      <c r="D9" s="23">
        <f>0.5*COUNTIF('四海+帮派'!A$1:X$150,$A9)</f>
        <v>1.5</v>
      </c>
      <c r="E9" s="23">
        <f>COUNTIF(帮战总榜!A$1:X$151,$A9)</f>
        <v>1</v>
      </c>
      <c r="F9" s="23">
        <f t="shared" si="0"/>
        <v>6</v>
      </c>
      <c r="G9" s="23"/>
      <c r="H9" s="23">
        <f t="shared" si="1"/>
        <v>6</v>
      </c>
    </row>
    <row r="10" spans="1:13" ht="16.5">
      <c r="A10" s="1" t="s">
        <v>144</v>
      </c>
      <c r="B10" s="5">
        <f>0.5*COUNTIF(掠夺总榜!A$1:X$150,$A10)</f>
        <v>3.5</v>
      </c>
      <c r="C10" s="23">
        <f>COUNTIF(盟会战!A$1:X$150,$A10)</f>
        <v>1</v>
      </c>
      <c r="D10" s="23">
        <f>0.5*COUNTIF('四海+帮派'!A$1:X$150,$A10)</f>
        <v>1.5</v>
      </c>
      <c r="E10" s="23">
        <f>COUNTIF(帮战总榜!A$1:X$151,$A10)</f>
        <v>0</v>
      </c>
      <c r="F10" s="23">
        <f t="shared" si="0"/>
        <v>6</v>
      </c>
      <c r="G10" s="23"/>
      <c r="H10" s="23">
        <f t="shared" si="1"/>
        <v>6</v>
      </c>
    </row>
    <row r="11" spans="1:13" ht="16.5">
      <c r="A11" s="1" t="s">
        <v>19</v>
      </c>
      <c r="B11" s="5">
        <f>0.5*COUNTIF(掠夺总榜!A$1:X$150,$A11)</f>
        <v>3.5</v>
      </c>
      <c r="C11" s="23">
        <f>COUNTIF(盟会战!A$1:X$150,$A11)</f>
        <v>1</v>
      </c>
      <c r="D11" s="23">
        <f>0.5*COUNTIF('四海+帮派'!A$1:X$150,$A11)</f>
        <v>1.5</v>
      </c>
      <c r="E11" s="23">
        <f>COUNTIF(帮战总榜!A$1:X$151,$A11)</f>
        <v>0</v>
      </c>
      <c r="F11" s="23">
        <f t="shared" si="0"/>
        <v>6</v>
      </c>
      <c r="G11" s="23"/>
      <c r="H11" s="23">
        <f t="shared" si="1"/>
        <v>6</v>
      </c>
    </row>
    <row r="12" spans="1:13" ht="16.5">
      <c r="A12" s="1" t="s">
        <v>110</v>
      </c>
      <c r="B12" s="5">
        <f>0.5*COUNTIF(掠夺总榜!A$1:X$150,$A12)</f>
        <v>3.5</v>
      </c>
      <c r="C12" s="23">
        <f>COUNTIF(盟会战!A$1:X$150,$A12)</f>
        <v>1</v>
      </c>
      <c r="D12" s="23">
        <f>0.5*COUNTIF('四海+帮派'!A$1:X$150,$A12)</f>
        <v>1.5</v>
      </c>
      <c r="E12" s="23">
        <f>COUNTIF(帮战总榜!A$1:X$151,$A12)</f>
        <v>0</v>
      </c>
      <c r="F12" s="23">
        <f t="shared" si="0"/>
        <v>6</v>
      </c>
      <c r="G12" s="23"/>
      <c r="H12" s="23">
        <f t="shared" si="1"/>
        <v>6</v>
      </c>
    </row>
    <row r="13" spans="1:13" ht="16.5">
      <c r="A13" s="1" t="s">
        <v>67</v>
      </c>
      <c r="B13" s="5">
        <f>0.5*COUNTIF(掠夺总榜!A$1:X$150,$A13)</f>
        <v>2.5</v>
      </c>
      <c r="C13" s="23">
        <f>COUNTIF(盟会战!A$1:X$150,$A13)</f>
        <v>0</v>
      </c>
      <c r="D13" s="23">
        <f>0.5*COUNTIF('四海+帮派'!A$1:X$150,$A13)</f>
        <v>1.5</v>
      </c>
      <c r="E13" s="23">
        <f>COUNTIF(帮战总榜!A$1:X$151,$A13)</f>
        <v>1</v>
      </c>
      <c r="F13" s="23">
        <f t="shared" si="0"/>
        <v>5</v>
      </c>
      <c r="G13" s="23"/>
      <c r="H13" s="23">
        <f t="shared" si="1"/>
        <v>5</v>
      </c>
    </row>
    <row r="14" spans="1:13" ht="16.5">
      <c r="A14" s="1" t="s">
        <v>107</v>
      </c>
      <c r="B14" s="5">
        <f>0.5*COUNTIF(掠夺总榜!A$1:X$150,$A14)</f>
        <v>2.5</v>
      </c>
      <c r="C14" s="23">
        <f>COUNTIF(盟会战!A$1:X$150,$A14)</f>
        <v>0</v>
      </c>
      <c r="D14" s="23">
        <f>0.5*COUNTIF('四海+帮派'!A$1:X$150,$A14)</f>
        <v>1.5</v>
      </c>
      <c r="E14" s="23">
        <f>COUNTIF(帮战总榜!A$1:X$151,$A14)</f>
        <v>1</v>
      </c>
      <c r="F14" s="23">
        <f t="shared" si="0"/>
        <v>5</v>
      </c>
      <c r="G14" s="23"/>
      <c r="H14" s="23">
        <f t="shared" si="1"/>
        <v>5</v>
      </c>
    </row>
    <row r="15" spans="1:13" ht="16.5">
      <c r="A15" s="1" t="s">
        <v>61</v>
      </c>
      <c r="B15" s="5">
        <f>0.5*COUNTIF(掠夺总榜!A$1:X$150,$A15)</f>
        <v>3</v>
      </c>
      <c r="C15" s="23">
        <f>COUNTIF(盟会战!A$1:X$150,$A15)</f>
        <v>0</v>
      </c>
      <c r="D15" s="23">
        <f>0.5*COUNTIF('四海+帮派'!A$1:X$150,$A15)</f>
        <v>1.5</v>
      </c>
      <c r="E15" s="23">
        <f>COUNTIF(帮战总榜!A$1:X$151,$A15)</f>
        <v>1</v>
      </c>
      <c r="F15" s="23">
        <f t="shared" si="0"/>
        <v>5</v>
      </c>
      <c r="G15" s="23"/>
      <c r="H15" s="23">
        <f t="shared" si="1"/>
        <v>5</v>
      </c>
    </row>
    <row r="16" spans="1:13" ht="16.5">
      <c r="A16" s="1" t="s">
        <v>187</v>
      </c>
      <c r="B16" s="5">
        <f>0.5*COUNTIF(掠夺总榜!A$1:X$150,$A16)</f>
        <v>3</v>
      </c>
      <c r="C16" s="23">
        <f>COUNTIF(盟会战!A$1:X$150,$A16)</f>
        <v>0</v>
      </c>
      <c r="D16" s="23">
        <f>0.5*COUNTIF('四海+帮派'!A$1:X$150,$A16)</f>
        <v>1.5</v>
      </c>
      <c r="E16" s="23">
        <f>COUNTIF(帮战总榜!A$1:X$151,$A16)</f>
        <v>1</v>
      </c>
      <c r="F16" s="23">
        <f t="shared" si="0"/>
        <v>5</v>
      </c>
      <c r="G16" s="23"/>
      <c r="H16" s="23">
        <f t="shared" si="1"/>
        <v>5</v>
      </c>
    </row>
    <row r="17" spans="1:8" ht="16.5">
      <c r="A17" s="1" t="s">
        <v>84</v>
      </c>
      <c r="B17" s="5">
        <f>0.5*COUNTIF(掠夺总榜!A$1:X$150,$A17)</f>
        <v>3</v>
      </c>
      <c r="C17" s="23">
        <f>COUNTIF(盟会战!A$1:X$150,$A17)</f>
        <v>0</v>
      </c>
      <c r="D17" s="23">
        <f>0.5*COUNTIF('四海+帮派'!A$1:X$150,$A17)</f>
        <v>1.5</v>
      </c>
      <c r="E17" s="23">
        <f>COUNTIF(帮战总榜!A$1:X$151,$A17)</f>
        <v>1</v>
      </c>
      <c r="F17" s="23">
        <f t="shared" si="0"/>
        <v>5</v>
      </c>
      <c r="G17" s="23"/>
      <c r="H17" s="23">
        <f t="shared" si="1"/>
        <v>5</v>
      </c>
    </row>
    <row r="18" spans="1:8" ht="16.5">
      <c r="A18" s="1" t="s">
        <v>64</v>
      </c>
      <c r="B18" s="5">
        <f>0.5*COUNTIF(掠夺总榜!A$1:X$150,$A18)</f>
        <v>3.5</v>
      </c>
      <c r="C18" s="23">
        <f>COUNTIF(盟会战!A$1:X$150,$A18)</f>
        <v>1</v>
      </c>
      <c r="D18" s="23">
        <f>0.5*COUNTIF('四海+帮派'!A$1:X$150,$A18)</f>
        <v>0</v>
      </c>
      <c r="E18" s="23">
        <f>COUNTIF(帮战总榜!A$1:X$151,$A18)</f>
        <v>1</v>
      </c>
      <c r="F18" s="23">
        <f t="shared" si="0"/>
        <v>5</v>
      </c>
      <c r="G18" s="23"/>
      <c r="H18" s="23">
        <f t="shared" si="1"/>
        <v>5</v>
      </c>
    </row>
    <row r="19" spans="1:8" ht="16.5">
      <c r="A19" s="1" t="s">
        <v>179</v>
      </c>
      <c r="B19" s="5">
        <f>0.5*COUNTIF(掠夺总榜!A$1:X$150,$A19)</f>
        <v>3</v>
      </c>
      <c r="C19" s="23">
        <f>COUNTIF(盟会战!A$1:X$150,$A19)</f>
        <v>0</v>
      </c>
      <c r="D19" s="23">
        <f>0.5*COUNTIF('四海+帮派'!A$1:X$150,$A19)</f>
        <v>1.5</v>
      </c>
      <c r="E19" s="23">
        <f>COUNTIF(帮战总榜!A$1:X$151,$A19)</f>
        <v>1</v>
      </c>
      <c r="F19" s="23">
        <f t="shared" si="0"/>
        <v>5</v>
      </c>
      <c r="G19" s="23"/>
      <c r="H19" s="23">
        <f t="shared" si="1"/>
        <v>5</v>
      </c>
    </row>
    <row r="20" spans="1:8" ht="16.5">
      <c r="A20" s="1" t="s">
        <v>93</v>
      </c>
      <c r="B20" s="5">
        <f>0.5*COUNTIF(掠夺总榜!A$1:X$150,$A20)</f>
        <v>2</v>
      </c>
      <c r="C20" s="23">
        <f>COUNTIF(盟会战!A$1:X$150,$A20)</f>
        <v>1</v>
      </c>
      <c r="D20" s="23">
        <f>0.5*COUNTIF('四海+帮派'!A$1:X$150,$A20)</f>
        <v>1</v>
      </c>
      <c r="E20" s="23">
        <f>COUNTIF(帮战总榜!A$1:X$151,$A20)</f>
        <v>1</v>
      </c>
      <c r="F20" s="23">
        <f t="shared" si="0"/>
        <v>5</v>
      </c>
      <c r="G20" s="23"/>
      <c r="H20" s="23">
        <f t="shared" si="1"/>
        <v>5</v>
      </c>
    </row>
    <row r="21" spans="1:8" ht="16.5">
      <c r="A21" s="1" t="s">
        <v>163</v>
      </c>
      <c r="B21" s="5">
        <f>0.5*COUNTIF(掠夺总榜!A$1:X$150,$A21)</f>
        <v>2</v>
      </c>
      <c r="C21" s="23">
        <f>COUNTIF(盟会战!A$1:X$150,$A21)</f>
        <v>1</v>
      </c>
      <c r="D21" s="23">
        <f>0.5*COUNTIF('四海+帮派'!A$1:X$150,$A21)</f>
        <v>2</v>
      </c>
      <c r="E21" s="23">
        <f>COUNTIF(帮战总榜!A$1:X$151,$A21)</f>
        <v>0</v>
      </c>
      <c r="F21" s="23">
        <f t="shared" si="0"/>
        <v>5</v>
      </c>
      <c r="G21" s="23"/>
      <c r="H21" s="23">
        <f t="shared" si="1"/>
        <v>5</v>
      </c>
    </row>
    <row r="22" spans="1:8" ht="16.5">
      <c r="A22" s="1" t="s">
        <v>131</v>
      </c>
      <c r="B22" s="5">
        <f>0.5*COUNTIF(掠夺总榜!A$1:X$150,$A22)</f>
        <v>4</v>
      </c>
      <c r="C22" s="23">
        <f>COUNTIF(盟会战!A$1:X$150,$A22)</f>
        <v>0</v>
      </c>
      <c r="D22" s="23">
        <f>0.5*COUNTIF('四海+帮派'!A$1:X$150,$A22)</f>
        <v>1.5</v>
      </c>
      <c r="E22" s="23">
        <f>COUNTIF(帮战总榜!A$1:X$151,$A22)</f>
        <v>0</v>
      </c>
      <c r="F22" s="23">
        <f t="shared" si="0"/>
        <v>5</v>
      </c>
      <c r="G22" s="23"/>
      <c r="H22" s="23">
        <f t="shared" si="1"/>
        <v>5</v>
      </c>
    </row>
    <row r="23" spans="1:8" ht="16.5">
      <c r="A23" s="1" t="s">
        <v>39</v>
      </c>
      <c r="B23" s="5">
        <f>0.5*COUNTIF(掠夺总榜!A$1:X$150,$A23)</f>
        <v>3</v>
      </c>
      <c r="C23" s="23">
        <f>COUNTIF(盟会战!A$1:X$150,$A23)</f>
        <v>0</v>
      </c>
      <c r="D23" s="23">
        <f>0.5*COUNTIF('四海+帮派'!A$1:X$150,$A23)</f>
        <v>1.5</v>
      </c>
      <c r="E23" s="23">
        <f>COUNTIF(帮战总榜!A$1:X$151,$A23)</f>
        <v>1</v>
      </c>
      <c r="F23" s="23">
        <f t="shared" si="0"/>
        <v>5</v>
      </c>
      <c r="G23" s="23"/>
      <c r="H23" s="23">
        <f t="shared" si="1"/>
        <v>5</v>
      </c>
    </row>
    <row r="24" spans="1:8" ht="16.5">
      <c r="A24" s="1" t="s">
        <v>140</v>
      </c>
      <c r="B24" s="5">
        <f>0.5*COUNTIF(掠夺总榜!A$1:X$150,$A24)</f>
        <v>3</v>
      </c>
      <c r="C24" s="23">
        <f>COUNTIF(盟会战!A$1:X$150,$A24)</f>
        <v>1</v>
      </c>
      <c r="D24" s="23">
        <f>0.5*COUNTIF('四海+帮派'!A$1:X$150,$A24)</f>
        <v>1.5</v>
      </c>
      <c r="E24" s="23">
        <f>COUNTIF(帮战总榜!A$1:X$151,$A24)</f>
        <v>0</v>
      </c>
      <c r="F24" s="23">
        <f t="shared" si="0"/>
        <v>5</v>
      </c>
      <c r="G24" s="23"/>
      <c r="H24" s="23">
        <f t="shared" si="1"/>
        <v>5</v>
      </c>
    </row>
    <row r="25" spans="1:8" ht="16.5">
      <c r="A25" s="1" t="s">
        <v>116</v>
      </c>
      <c r="B25" s="5">
        <f>0.5*COUNTIF(掠夺总榜!A$1:X$150,$A25)</f>
        <v>3</v>
      </c>
      <c r="C25" s="23">
        <f>COUNTIF(盟会战!A$1:X$150,$A25)</f>
        <v>1</v>
      </c>
      <c r="D25" s="23">
        <f>0.5*COUNTIF('四海+帮派'!A$1:X$150,$A25)</f>
        <v>1.5</v>
      </c>
      <c r="E25" s="23">
        <f>COUNTIF(帮战总榜!A$1:X$151,$A25)</f>
        <v>0</v>
      </c>
      <c r="F25" s="23">
        <f t="shared" si="0"/>
        <v>5</v>
      </c>
      <c r="G25" s="23"/>
      <c r="H25" s="23">
        <f t="shared" si="1"/>
        <v>5</v>
      </c>
    </row>
    <row r="26" spans="1:8" ht="16.5">
      <c r="A26" s="1" t="s">
        <v>109</v>
      </c>
      <c r="B26" s="5">
        <f>0.5*COUNTIF(掠夺总榜!A$1:X$150,$A26)</f>
        <v>3</v>
      </c>
      <c r="C26" s="23">
        <f>COUNTIF(盟会战!A$1:X$150,$A26)</f>
        <v>1</v>
      </c>
      <c r="D26" s="23">
        <f>0.5*COUNTIF('四海+帮派'!A$1:X$150,$A26)</f>
        <v>1.5</v>
      </c>
      <c r="E26" s="23">
        <f>COUNTIF(帮战总榜!A$1:X$151,$A26)</f>
        <v>0</v>
      </c>
      <c r="F26" s="23">
        <f t="shared" si="0"/>
        <v>5</v>
      </c>
      <c r="G26" s="23"/>
      <c r="H26" s="23">
        <f t="shared" si="1"/>
        <v>5</v>
      </c>
    </row>
    <row r="27" spans="1:8" ht="16.5">
      <c r="A27" s="1" t="s">
        <v>195</v>
      </c>
      <c r="B27" s="5">
        <f>0.5*COUNTIF(掠夺总榜!A$1:X$150,$A27)</f>
        <v>1.5</v>
      </c>
      <c r="C27" s="23">
        <f>COUNTIF(盟会战!A$1:X$150,$A27)</f>
        <v>1</v>
      </c>
      <c r="D27" s="23">
        <f>0.5*COUNTIF('四海+帮派'!A$1:X$150,$A27)</f>
        <v>1</v>
      </c>
      <c r="E27" s="23">
        <f>COUNTIF(帮战总榜!A$1:X$151,$A27)</f>
        <v>1</v>
      </c>
      <c r="F27" s="23">
        <f t="shared" si="0"/>
        <v>4</v>
      </c>
      <c r="G27" s="23"/>
      <c r="H27" s="23">
        <f t="shared" si="1"/>
        <v>4</v>
      </c>
    </row>
    <row r="28" spans="1:8" ht="16.5">
      <c r="A28" s="1" t="s">
        <v>189</v>
      </c>
      <c r="B28" s="5">
        <f>0.5*COUNTIF(掠夺总榜!A$1:X$150,$A28)</f>
        <v>2</v>
      </c>
      <c r="C28" s="23">
        <f>COUNTIF(盟会战!A$1:X$150,$A28)</f>
        <v>0</v>
      </c>
      <c r="D28" s="23">
        <f>0.5*COUNTIF('四海+帮派'!A$1:X$150,$A28)</f>
        <v>1</v>
      </c>
      <c r="E28" s="23">
        <f>COUNTIF(帮战总榜!A$1:X$151,$A28)</f>
        <v>1</v>
      </c>
      <c r="F28" s="23">
        <f t="shared" si="0"/>
        <v>4</v>
      </c>
      <c r="G28" s="23"/>
      <c r="H28" s="23">
        <f t="shared" si="1"/>
        <v>4</v>
      </c>
    </row>
    <row r="29" spans="1:8" ht="16.5">
      <c r="A29" s="1" t="s">
        <v>192</v>
      </c>
      <c r="B29" s="5">
        <f>0.5*COUNTIF(掠夺总榜!A$1:X$150,$A29)</f>
        <v>2</v>
      </c>
      <c r="C29" s="23">
        <f>COUNTIF(盟会战!A$1:X$150,$A29)</f>
        <v>1</v>
      </c>
      <c r="D29" s="23">
        <f>0.5*COUNTIF('四海+帮派'!A$1:X$150,$A29)</f>
        <v>0.5</v>
      </c>
      <c r="E29" s="23">
        <f>COUNTIF(帮战总榜!A$1:X$151,$A29)</f>
        <v>1</v>
      </c>
      <c r="F29" s="23">
        <f t="shared" si="0"/>
        <v>4</v>
      </c>
      <c r="G29" s="23"/>
      <c r="H29" s="23">
        <f t="shared" si="1"/>
        <v>4</v>
      </c>
    </row>
    <row r="30" spans="1:8" ht="16.5">
      <c r="A30" s="1" t="s">
        <v>120</v>
      </c>
      <c r="B30" s="5">
        <f>0.5*COUNTIF(掠夺总榜!A$1:X$150,$A30)</f>
        <v>2.5</v>
      </c>
      <c r="C30" s="23">
        <f>COUNTIF(盟会战!A$1:X$150,$A30)</f>
        <v>0</v>
      </c>
      <c r="D30" s="23">
        <f>0.5*COUNTIF('四海+帮派'!A$1:X$150,$A30)</f>
        <v>1.5</v>
      </c>
      <c r="E30" s="23">
        <f>COUNTIF(帮战总榜!A$1:X$151,$A30)</f>
        <v>0</v>
      </c>
      <c r="F30" s="23">
        <f t="shared" si="0"/>
        <v>4</v>
      </c>
      <c r="G30" s="23"/>
      <c r="H30" s="23">
        <f t="shared" si="1"/>
        <v>4</v>
      </c>
    </row>
    <row r="31" spans="1:8" ht="16.5">
      <c r="A31" s="1" t="s">
        <v>114</v>
      </c>
      <c r="B31" s="5">
        <f>0.5*COUNTIF(掠夺总榜!A$1:X$150,$A31)</f>
        <v>3</v>
      </c>
      <c r="C31" s="23">
        <f>COUNTIF(盟会战!A$1:X$150,$A31)</f>
        <v>1</v>
      </c>
      <c r="D31" s="23">
        <f>0.5*COUNTIF('四海+帮派'!A$1:X$150,$A31)</f>
        <v>0</v>
      </c>
      <c r="E31" s="23">
        <f>COUNTIF(帮战总榜!A$1:X$151,$A31)</f>
        <v>0</v>
      </c>
      <c r="F31" s="23">
        <f t="shared" si="0"/>
        <v>4</v>
      </c>
      <c r="G31" s="23"/>
      <c r="H31" s="23">
        <f t="shared" si="1"/>
        <v>4</v>
      </c>
    </row>
    <row r="32" spans="1:8" ht="16.5">
      <c r="A32" s="1" t="s">
        <v>52</v>
      </c>
      <c r="B32" s="5">
        <f>0.5*COUNTIF(掠夺总榜!A$1:X$150,$A32)</f>
        <v>2.5</v>
      </c>
      <c r="C32" s="23">
        <f>COUNTIF(盟会战!A$1:X$150,$A32)</f>
        <v>0</v>
      </c>
      <c r="D32" s="23">
        <f>0.5*COUNTIF('四海+帮派'!A$1:X$150,$A32)</f>
        <v>1.5</v>
      </c>
      <c r="E32" s="23">
        <f>COUNTIF(帮战总榜!A$1:X$151,$A32)</f>
        <v>0</v>
      </c>
      <c r="F32" s="23">
        <f t="shared" si="0"/>
        <v>4</v>
      </c>
      <c r="G32" s="23"/>
      <c r="H32" s="23">
        <f t="shared" si="1"/>
        <v>4</v>
      </c>
    </row>
    <row r="33" spans="1:8" ht="16.5">
      <c r="A33" s="1" t="s">
        <v>160</v>
      </c>
      <c r="B33" s="5">
        <f>0.5*COUNTIF(掠夺总榜!A$1:X$150,$A33)</f>
        <v>3</v>
      </c>
      <c r="C33" s="23">
        <f>COUNTIF(盟会战!A$1:X$150,$A33)</f>
        <v>0</v>
      </c>
      <c r="D33" s="23">
        <f>0.5*COUNTIF('四海+帮派'!A$1:X$150,$A33)</f>
        <v>1.5</v>
      </c>
      <c r="E33" s="23">
        <f>COUNTIF(帮战总榜!A$1:X$151,$A33)</f>
        <v>0</v>
      </c>
      <c r="F33" s="23">
        <f t="shared" si="0"/>
        <v>4</v>
      </c>
      <c r="G33" s="23"/>
      <c r="H33" s="23">
        <f t="shared" si="1"/>
        <v>4</v>
      </c>
    </row>
    <row r="34" spans="1:8" ht="16.5">
      <c r="A34" s="1" t="s">
        <v>50</v>
      </c>
      <c r="B34" s="5">
        <f>0.5*COUNTIF(掠夺总榜!A$1:X$150,$A34)</f>
        <v>4</v>
      </c>
      <c r="C34" s="23">
        <f>COUNTIF(盟会战!A$1:X$150,$A34)</f>
        <v>0</v>
      </c>
      <c r="D34" s="23">
        <f>0.5*COUNTIF('四海+帮派'!A$1:X$150,$A34)</f>
        <v>0</v>
      </c>
      <c r="E34" s="23">
        <f>COUNTIF(帮战总榜!A$1:X$151,$A34)</f>
        <v>0</v>
      </c>
      <c r="F34" s="23">
        <f t="shared" ref="F34:F65" si="2">ROUNDDOWN(SUM(B34:E34),0)</f>
        <v>4</v>
      </c>
      <c r="G34" s="23"/>
      <c r="H34" s="23">
        <f t="shared" ref="H34:H65" si="3">IF($F34&gt;6,6,$F34)</f>
        <v>4</v>
      </c>
    </row>
    <row r="35" spans="1:8" ht="16.5">
      <c r="A35" s="1" t="s">
        <v>105</v>
      </c>
      <c r="B35" s="5">
        <f>0.5*COUNTIF(掠夺总榜!A$1:X$150,$A35)</f>
        <v>3</v>
      </c>
      <c r="C35" s="23">
        <f>COUNTIF(盟会战!A$1:X$150,$A35)</f>
        <v>0</v>
      </c>
      <c r="D35" s="23">
        <f>0.5*COUNTIF('四海+帮派'!A$1:X$150,$A35)</f>
        <v>1.5</v>
      </c>
      <c r="E35" s="23">
        <f>COUNTIF(帮战总榜!A$1:X$151,$A35)</f>
        <v>0</v>
      </c>
      <c r="F35" s="23">
        <f t="shared" si="2"/>
        <v>4</v>
      </c>
      <c r="G35" s="23"/>
      <c r="H35" s="23">
        <f t="shared" si="3"/>
        <v>4</v>
      </c>
    </row>
    <row r="36" spans="1:8" ht="16.5">
      <c r="A36" s="1" t="s">
        <v>257</v>
      </c>
      <c r="B36" s="5">
        <f>0.5*COUNTIF(掠夺总榜!A$1:X$150,$A36)</f>
        <v>1.5</v>
      </c>
      <c r="C36" s="23">
        <f>COUNTIF(盟会战!A$1:X$150,$A36)</f>
        <v>1</v>
      </c>
      <c r="D36" s="23">
        <f>0.5*COUNTIF('四海+帮派'!A$1:X$150,$A36)</f>
        <v>0</v>
      </c>
      <c r="E36" s="23">
        <f>COUNTIF(帮战总榜!A$1:X$151,$A36)</f>
        <v>1</v>
      </c>
      <c r="F36" s="23">
        <f t="shared" si="2"/>
        <v>3</v>
      </c>
      <c r="G36" s="23"/>
      <c r="H36" s="23">
        <f t="shared" si="3"/>
        <v>3</v>
      </c>
    </row>
    <row r="37" spans="1:8" ht="16.5">
      <c r="A37" s="1" t="s">
        <v>223</v>
      </c>
      <c r="B37" s="5">
        <f>0.5*COUNTIF(掠夺总榜!A$1:X$150,$A37)</f>
        <v>1.5</v>
      </c>
      <c r="C37" s="23">
        <f>COUNTIF(盟会战!A$1:X$150,$A37)</f>
        <v>1</v>
      </c>
      <c r="D37" s="23">
        <f>0.5*COUNTIF('四海+帮派'!A$1:X$150,$A37)</f>
        <v>0</v>
      </c>
      <c r="E37" s="23">
        <f>COUNTIF(帮战总榜!A$1:X$151,$A37)</f>
        <v>1</v>
      </c>
      <c r="F37" s="23">
        <f t="shared" si="2"/>
        <v>3</v>
      </c>
      <c r="G37" s="23"/>
      <c r="H37" s="23">
        <f t="shared" si="3"/>
        <v>3</v>
      </c>
    </row>
    <row r="38" spans="1:8" ht="16.5">
      <c r="A38" s="1" t="s">
        <v>59</v>
      </c>
      <c r="B38" s="5">
        <f>0.5*COUNTIF(掠夺总榜!A$1:X$150,$A38)</f>
        <v>2</v>
      </c>
      <c r="C38" s="23">
        <f>COUNTIF(盟会战!A$1:X$150,$A38)</f>
        <v>0</v>
      </c>
      <c r="D38" s="23">
        <f>0.5*COUNTIF('四海+帮派'!A$1:X$150,$A38)</f>
        <v>1.5</v>
      </c>
      <c r="E38" s="23">
        <f>COUNTIF(帮战总榜!A$1:X$151,$A38)</f>
        <v>0</v>
      </c>
      <c r="F38" s="23">
        <f t="shared" si="2"/>
        <v>3</v>
      </c>
      <c r="G38" s="23"/>
      <c r="H38" s="23">
        <f t="shared" si="3"/>
        <v>3</v>
      </c>
    </row>
    <row r="39" spans="1:8" ht="16.5">
      <c r="A39" s="1" t="s">
        <v>151</v>
      </c>
      <c r="B39" s="5">
        <f>0.5*COUNTIF(掠夺总榜!A$1:X$150,$A39)</f>
        <v>3.5</v>
      </c>
      <c r="C39" s="23">
        <f>COUNTIF(盟会战!A$1:X$150,$A39)</f>
        <v>0</v>
      </c>
      <c r="D39" s="23">
        <f>0.5*COUNTIF('四海+帮派'!A$1:X$150,$A39)</f>
        <v>0</v>
      </c>
      <c r="E39" s="23">
        <f>COUNTIF(帮战总榜!A$1:X$151,$A39)</f>
        <v>0</v>
      </c>
      <c r="F39" s="23">
        <f t="shared" si="2"/>
        <v>3</v>
      </c>
      <c r="G39" s="23"/>
      <c r="H39" s="23">
        <f t="shared" si="3"/>
        <v>3</v>
      </c>
    </row>
    <row r="40" spans="1:8" ht="16.5">
      <c r="A40" s="1" t="s">
        <v>76</v>
      </c>
      <c r="B40" s="5">
        <f>0.5*COUNTIF(掠夺总榜!A$1:X$150,$A40)</f>
        <v>3</v>
      </c>
      <c r="C40" s="23">
        <f>COUNTIF(盟会战!A$1:X$150,$A40)</f>
        <v>0</v>
      </c>
      <c r="D40" s="23">
        <f>0.5*COUNTIF('四海+帮派'!A$1:X$150,$A40)</f>
        <v>0</v>
      </c>
      <c r="E40" s="23">
        <f>COUNTIF(帮战总榜!A$1:X$151,$A40)</f>
        <v>0</v>
      </c>
      <c r="F40" s="23">
        <f t="shared" si="2"/>
        <v>3</v>
      </c>
      <c r="G40" s="23"/>
      <c r="H40" s="23">
        <f t="shared" si="3"/>
        <v>3</v>
      </c>
    </row>
    <row r="41" spans="1:8" ht="16.5">
      <c r="A41" s="1" t="s">
        <v>157</v>
      </c>
      <c r="B41" s="5">
        <f>0.5*COUNTIF(掠夺总榜!A$1:X$150,$A41)</f>
        <v>2</v>
      </c>
      <c r="C41" s="23">
        <f>COUNTIF(盟会战!A$1:X$150,$A41)</f>
        <v>0</v>
      </c>
      <c r="D41" s="23">
        <f>0.5*COUNTIF('四海+帮派'!A$1:X$150,$A41)</f>
        <v>1.5</v>
      </c>
      <c r="E41" s="23">
        <f>COUNTIF(帮战总榜!A$1:X$151,$A41)</f>
        <v>0</v>
      </c>
      <c r="F41" s="23">
        <f t="shared" si="2"/>
        <v>3</v>
      </c>
      <c r="G41" s="23"/>
      <c r="H41" s="23">
        <f t="shared" si="3"/>
        <v>3</v>
      </c>
    </row>
    <row r="42" spans="1:8" ht="16.5">
      <c r="A42" s="1" t="s">
        <v>155</v>
      </c>
      <c r="B42" s="5">
        <f>0.5*COUNTIF(掠夺总榜!A$1:X$150,$A42)</f>
        <v>1.5</v>
      </c>
      <c r="C42" s="23">
        <f>COUNTIF(盟会战!A$1:X$150,$A42)</f>
        <v>0</v>
      </c>
      <c r="D42" s="23">
        <f>0.5*COUNTIF('四海+帮派'!A$1:X$150,$A42)</f>
        <v>1.5</v>
      </c>
      <c r="E42" s="23">
        <f>COUNTIF(帮战总榜!A$1:X$151,$A42)</f>
        <v>0</v>
      </c>
      <c r="F42" s="23">
        <f t="shared" si="2"/>
        <v>3</v>
      </c>
      <c r="G42" s="23"/>
      <c r="H42" s="23">
        <f t="shared" si="3"/>
        <v>3</v>
      </c>
    </row>
    <row r="43" spans="1:8" ht="16.5">
      <c r="A43" s="1" t="s">
        <v>222</v>
      </c>
      <c r="B43" s="5">
        <f>0.5*COUNTIF(掠夺总榜!A$1:X$150,$A43)</f>
        <v>1</v>
      </c>
      <c r="C43" s="23">
        <f>COUNTIF(盟会战!A$1:X$150,$A43)</f>
        <v>0</v>
      </c>
      <c r="D43" s="23">
        <f>0.5*COUNTIF('四海+帮派'!A$1:X$150,$A43)</f>
        <v>0</v>
      </c>
      <c r="E43" s="23">
        <f>COUNTIF(帮战总榜!A$1:X$151,$A43)</f>
        <v>1</v>
      </c>
      <c r="F43" s="23">
        <f t="shared" si="2"/>
        <v>2</v>
      </c>
      <c r="G43" s="23"/>
      <c r="H43" s="23">
        <f t="shared" si="3"/>
        <v>2</v>
      </c>
    </row>
    <row r="44" spans="1:8" ht="16.5">
      <c r="A44" s="1" t="s">
        <v>181</v>
      </c>
      <c r="B44" s="5">
        <f>0.5*COUNTIF(掠夺总榜!A$1:X$150,$A44)</f>
        <v>1</v>
      </c>
      <c r="C44" s="23">
        <f>COUNTIF(盟会战!A$1:X$150,$A44)</f>
        <v>0</v>
      </c>
      <c r="D44" s="23">
        <f>0.5*COUNTIF('四海+帮派'!A$1:X$150,$A44)</f>
        <v>0</v>
      </c>
      <c r="E44" s="23">
        <f>COUNTIF(帮战总榜!A$1:X$151,$A44)</f>
        <v>1</v>
      </c>
      <c r="F44" s="23">
        <f t="shared" si="2"/>
        <v>2</v>
      </c>
      <c r="G44" s="23"/>
      <c r="H44" s="23">
        <f t="shared" si="3"/>
        <v>2</v>
      </c>
    </row>
    <row r="45" spans="1:8" ht="16.5">
      <c r="A45" s="1" t="s">
        <v>188</v>
      </c>
      <c r="B45" s="5">
        <f>0.5*COUNTIF(掠夺总榜!A$1:X$150,$A45)</f>
        <v>2.5</v>
      </c>
      <c r="C45" s="23">
        <f>COUNTIF(盟会战!A$1:X$150,$A45)</f>
        <v>0</v>
      </c>
      <c r="D45" s="23">
        <f>0.5*COUNTIF('四海+帮派'!A$1:X$150,$A45)</f>
        <v>0</v>
      </c>
      <c r="E45" s="23">
        <f>COUNTIF(帮战总榜!A$1:X$151,$A45)</f>
        <v>0</v>
      </c>
      <c r="F45" s="23">
        <f t="shared" si="2"/>
        <v>2</v>
      </c>
      <c r="G45" s="23"/>
      <c r="H45" s="23">
        <f t="shared" si="3"/>
        <v>2</v>
      </c>
    </row>
    <row r="46" spans="1:8" ht="16.5">
      <c r="A46" s="1" t="s">
        <v>220</v>
      </c>
      <c r="B46" s="5">
        <f>0.5*COUNTIF(掠夺总榜!A$1:X$150,$A46)</f>
        <v>0.5</v>
      </c>
      <c r="C46" s="23">
        <f>COUNTIF(盟会战!A$1:X$150,$A46)</f>
        <v>0</v>
      </c>
      <c r="D46" s="23">
        <f>0.5*COUNTIF('四海+帮派'!A$1:X$150,$A46)</f>
        <v>1.5</v>
      </c>
      <c r="E46" s="23">
        <f>COUNTIF(帮战总榜!A$1:X$151,$A46)</f>
        <v>0</v>
      </c>
      <c r="F46" s="23">
        <f t="shared" si="2"/>
        <v>2</v>
      </c>
      <c r="G46" s="23"/>
      <c r="H46" s="23">
        <f t="shared" si="3"/>
        <v>2</v>
      </c>
    </row>
    <row r="47" spans="1:8" ht="16.5">
      <c r="A47" s="1" t="s">
        <v>42</v>
      </c>
      <c r="B47" s="5">
        <f>0.5*COUNTIF(掠夺总榜!A$1:X$150,$A47)</f>
        <v>2</v>
      </c>
      <c r="C47" s="23">
        <f>COUNTIF(盟会战!A$1:X$150,$A47)</f>
        <v>0</v>
      </c>
      <c r="D47" s="23">
        <f>0.5*COUNTIF('四海+帮派'!A$1:X$150,$A47)</f>
        <v>0.5</v>
      </c>
      <c r="E47" s="23">
        <f>COUNTIF(帮战总榜!A$1:X$151,$A47)</f>
        <v>0</v>
      </c>
      <c r="F47" s="23">
        <f t="shared" si="2"/>
        <v>2</v>
      </c>
      <c r="G47" s="23"/>
      <c r="H47" s="23">
        <f t="shared" si="3"/>
        <v>2</v>
      </c>
    </row>
    <row r="48" spans="1:8" ht="16.5">
      <c r="A48" s="1" t="s">
        <v>218</v>
      </c>
      <c r="B48" s="5">
        <f>0.5*COUNTIF(掠夺总榜!A$1:X$150,$A48)</f>
        <v>0.5</v>
      </c>
      <c r="C48" s="23">
        <f>COUNTIF(盟会战!A$1:X$150,$A48)</f>
        <v>0</v>
      </c>
      <c r="D48" s="23">
        <f>0.5*COUNTIF('四海+帮派'!A$1:X$150,$A48)</f>
        <v>1.5</v>
      </c>
      <c r="E48" s="23">
        <f>COUNTIF(帮战总榜!A$1:X$151,$A48)</f>
        <v>0</v>
      </c>
      <c r="F48" s="23">
        <f t="shared" si="2"/>
        <v>2</v>
      </c>
      <c r="G48" s="23"/>
      <c r="H48" s="23">
        <f t="shared" si="3"/>
        <v>2</v>
      </c>
    </row>
    <row r="49" spans="1:8" ht="16.5">
      <c r="A49" s="1" t="s">
        <v>49</v>
      </c>
      <c r="B49" s="5">
        <f>0.5*COUNTIF(掠夺总榜!A$1:X$150,$A49)</f>
        <v>2.5</v>
      </c>
      <c r="C49" s="23">
        <f>COUNTIF(盟会战!A$1:X$150,$A49)</f>
        <v>0</v>
      </c>
      <c r="D49" s="23">
        <f>0.5*COUNTIF('四海+帮派'!A$1:X$150,$A49)</f>
        <v>0</v>
      </c>
      <c r="E49" s="23">
        <f>COUNTIF(帮战总榜!A$1:X$151,$A49)</f>
        <v>0</v>
      </c>
      <c r="F49" s="23">
        <f t="shared" si="2"/>
        <v>2</v>
      </c>
      <c r="G49" s="23"/>
      <c r="H49" s="23">
        <f t="shared" si="3"/>
        <v>2</v>
      </c>
    </row>
    <row r="50" spans="1:8" ht="16.5">
      <c r="A50" s="1" t="s">
        <v>159</v>
      </c>
      <c r="B50" s="5">
        <f>0.5*COUNTIF(掠夺总榜!A$1:X$150,$A50)</f>
        <v>2.5</v>
      </c>
      <c r="C50" s="23">
        <f>COUNTIF(盟会战!A$1:X$150,$A50)</f>
        <v>0</v>
      </c>
      <c r="D50" s="23">
        <f>0.5*COUNTIF('四海+帮派'!A$1:X$150,$A50)</f>
        <v>0</v>
      </c>
      <c r="E50" s="23">
        <f>COUNTIF(帮战总榜!A$1:X$151,$A50)</f>
        <v>0</v>
      </c>
      <c r="F50" s="23">
        <f t="shared" si="2"/>
        <v>2</v>
      </c>
      <c r="G50" s="23"/>
      <c r="H50" s="23">
        <f t="shared" si="3"/>
        <v>2</v>
      </c>
    </row>
    <row r="51" spans="1:8" ht="16.5">
      <c r="A51" s="1" t="s">
        <v>244</v>
      </c>
      <c r="B51" s="5">
        <f>0.5*COUNTIF(掠夺总榜!A$1:X$150,$A51)</f>
        <v>0</v>
      </c>
      <c r="C51" s="23">
        <f>COUNTIF(盟会战!A$1:X$150,$A51)</f>
        <v>1</v>
      </c>
      <c r="D51" s="23">
        <f>0.5*COUNTIF('四海+帮派'!A$1:X$150,$A51)</f>
        <v>1.5</v>
      </c>
      <c r="E51" s="23">
        <f>COUNTIF(帮战总榜!A$1:X$151,$A51)</f>
        <v>0</v>
      </c>
      <c r="F51" s="23">
        <f t="shared" si="2"/>
        <v>2</v>
      </c>
      <c r="G51" s="23"/>
      <c r="H51" s="23">
        <f t="shared" si="3"/>
        <v>2</v>
      </c>
    </row>
    <row r="52" spans="1:8" ht="16.5">
      <c r="A52" s="1" t="s">
        <v>245</v>
      </c>
      <c r="B52" s="5">
        <f>0.5*COUNTIF(掠夺总榜!A$1:X$150,$A52)</f>
        <v>0</v>
      </c>
      <c r="C52" s="23">
        <f>COUNTIF(盟会战!A$1:X$150,$A52)</f>
        <v>1</v>
      </c>
      <c r="D52" s="23">
        <f>0.5*COUNTIF('四海+帮派'!A$1:X$150,$A52)</f>
        <v>1.5</v>
      </c>
      <c r="E52" s="23">
        <f>COUNTIF(帮战总榜!A$1:X$151,$A52)</f>
        <v>0</v>
      </c>
      <c r="F52" s="23">
        <f t="shared" si="2"/>
        <v>2</v>
      </c>
      <c r="G52" s="23"/>
      <c r="H52" s="23">
        <f t="shared" si="3"/>
        <v>2</v>
      </c>
    </row>
    <row r="53" spans="1:8" ht="16.5">
      <c r="A53" s="1" t="s">
        <v>43</v>
      </c>
      <c r="B53" s="5">
        <f>0.5*COUNTIF(掠夺总榜!A$1:X$150,$A53)</f>
        <v>2.5</v>
      </c>
      <c r="C53" s="23">
        <f>COUNTIF(盟会战!A$1:X$150,$A53)</f>
        <v>0</v>
      </c>
      <c r="D53" s="23">
        <f>0.5*COUNTIF('四海+帮派'!A$1:X$150,$A53)</f>
        <v>0</v>
      </c>
      <c r="E53" s="23">
        <f>COUNTIF(帮战总榜!A$1:X$151,$A53)</f>
        <v>0</v>
      </c>
      <c r="F53" s="23">
        <f t="shared" si="2"/>
        <v>2</v>
      </c>
      <c r="G53" s="23"/>
      <c r="H53" s="23">
        <f t="shared" si="3"/>
        <v>2</v>
      </c>
    </row>
    <row r="54" spans="1:8" ht="16.5">
      <c r="A54" s="1" t="s">
        <v>271</v>
      </c>
      <c r="B54" s="5">
        <f>0.5*COUNTIF(掠夺总榜!A$1:X$150,$A54)</f>
        <v>0</v>
      </c>
      <c r="C54" s="23">
        <f>COUNTIF(盟会战!A$1:X$150,$A54)</f>
        <v>0</v>
      </c>
      <c r="D54" s="23">
        <f>0.5*COUNTIF('四海+帮派'!A$1:X$150,$A54)</f>
        <v>0</v>
      </c>
      <c r="E54" s="23">
        <f>COUNTIF(帮战总榜!A$1:X$151,$A54)</f>
        <v>1</v>
      </c>
      <c r="F54" s="23">
        <f t="shared" si="2"/>
        <v>1</v>
      </c>
      <c r="G54" s="23"/>
      <c r="H54" s="23">
        <f t="shared" si="3"/>
        <v>1</v>
      </c>
    </row>
    <row r="55" spans="1:8" ht="16.5">
      <c r="A55" s="1" t="s">
        <v>267</v>
      </c>
      <c r="B55" s="5">
        <f>0.5*COUNTIF(掠夺总榜!A$1:X$150,$A55)</f>
        <v>0</v>
      </c>
      <c r="C55" s="23">
        <f>COUNTIF(盟会战!A$1:X$150,$A55)</f>
        <v>1</v>
      </c>
      <c r="D55" s="23">
        <f>0.5*COUNTIF('四海+帮派'!A$1:X$150,$A55)</f>
        <v>0</v>
      </c>
      <c r="E55" s="23">
        <f>COUNTIF(帮战总榜!A$1:X$151,$A55)</f>
        <v>0</v>
      </c>
      <c r="F55" s="23">
        <f t="shared" si="2"/>
        <v>1</v>
      </c>
      <c r="G55" s="23"/>
      <c r="H55" s="23">
        <f t="shared" si="3"/>
        <v>1</v>
      </c>
    </row>
    <row r="56" spans="1:8" ht="16.5">
      <c r="A56" s="1" t="s">
        <v>264</v>
      </c>
      <c r="B56" s="5">
        <f>0.5*COUNTIF(掠夺总榜!A$1:X$150,$A56)</f>
        <v>0.5</v>
      </c>
      <c r="C56" s="23">
        <f>COUNTIF(盟会战!A$1:X$150,$A56)</f>
        <v>1</v>
      </c>
      <c r="D56" s="23">
        <f>0.5*COUNTIF('四海+帮派'!A$1:X$150,$A56)</f>
        <v>0</v>
      </c>
      <c r="E56" s="23">
        <f>COUNTIF(帮战总榜!A$1:X$151,$A56)</f>
        <v>0</v>
      </c>
      <c r="F56" s="23">
        <f t="shared" si="2"/>
        <v>1</v>
      </c>
      <c r="G56" s="23"/>
      <c r="H56" s="23">
        <f t="shared" si="3"/>
        <v>1</v>
      </c>
    </row>
    <row r="57" spans="1:8" ht="16.5">
      <c r="A57" s="1" t="s">
        <v>266</v>
      </c>
      <c r="B57" s="5">
        <f>0.5*COUNTIF(掠夺总榜!A$1:X$150,$A57)</f>
        <v>0</v>
      </c>
      <c r="C57" s="23">
        <f>COUNTIF(盟会战!A$1:X$150,$A57)</f>
        <v>1</v>
      </c>
      <c r="D57" s="23">
        <f>0.5*COUNTIF('四海+帮派'!A$1:X$150,$A57)</f>
        <v>0</v>
      </c>
      <c r="E57" s="23">
        <f>COUNTIF(帮战总榜!A$1:X$151,$A57)</f>
        <v>0</v>
      </c>
      <c r="F57" s="23">
        <f t="shared" si="2"/>
        <v>1</v>
      </c>
      <c r="G57" s="23"/>
      <c r="H57" s="23">
        <f t="shared" si="3"/>
        <v>1</v>
      </c>
    </row>
    <row r="58" spans="1:8" ht="16.5">
      <c r="A58" s="1" t="s">
        <v>191</v>
      </c>
      <c r="B58" s="5">
        <f>0.5*COUNTIF(掠夺总榜!A$1:X$150,$A58)</f>
        <v>1</v>
      </c>
      <c r="C58" s="23">
        <f>COUNTIF(盟会战!A$1:X$150,$A58)</f>
        <v>0</v>
      </c>
      <c r="D58" s="23">
        <f>0.5*COUNTIF('四海+帮派'!A$1:X$150,$A58)</f>
        <v>0</v>
      </c>
      <c r="E58" s="23">
        <f>COUNTIF(帮战总榜!A$1:X$151,$A58)</f>
        <v>0</v>
      </c>
      <c r="F58" s="23">
        <f t="shared" si="2"/>
        <v>1</v>
      </c>
      <c r="G58" s="23"/>
      <c r="H58" s="23">
        <f t="shared" si="3"/>
        <v>1</v>
      </c>
    </row>
    <row r="59" spans="1:8" ht="16.5">
      <c r="A59" s="1" t="s">
        <v>243</v>
      </c>
      <c r="B59" s="5">
        <f>0.5*COUNTIF(掠夺总榜!A$1:X$150,$A59)</f>
        <v>0</v>
      </c>
      <c r="C59" s="23">
        <f>COUNTIF(盟会战!A$1:X$150,$A59)</f>
        <v>0</v>
      </c>
      <c r="D59" s="23">
        <f>0.5*COUNTIF('四海+帮派'!A$1:X$150,$A59)</f>
        <v>1.5</v>
      </c>
      <c r="E59" s="23">
        <f>COUNTIF(帮战总榜!A$1:X$151,$A59)</f>
        <v>0</v>
      </c>
      <c r="F59" s="23">
        <f t="shared" si="2"/>
        <v>1</v>
      </c>
      <c r="G59" s="23"/>
      <c r="H59" s="23">
        <f t="shared" si="3"/>
        <v>1</v>
      </c>
    </row>
    <row r="60" spans="1:8" ht="16.5">
      <c r="A60" s="1" t="s">
        <v>106</v>
      </c>
      <c r="B60" s="5">
        <f>0.5*COUNTIF(掠夺总榜!A$1:X$150,$A60)</f>
        <v>1</v>
      </c>
      <c r="C60" s="23">
        <f>COUNTIF(盟会战!A$1:X$150,$A60)</f>
        <v>0</v>
      </c>
      <c r="D60" s="23">
        <f>0.5*COUNTIF('四海+帮派'!A$1:X$150,$A60)</f>
        <v>0</v>
      </c>
      <c r="E60" s="23">
        <f>COUNTIF(帮战总榜!A$1:X$151,$A60)</f>
        <v>0</v>
      </c>
      <c r="F60" s="23">
        <f t="shared" si="2"/>
        <v>1</v>
      </c>
      <c r="G60" s="23"/>
      <c r="H60" s="23">
        <f t="shared" si="3"/>
        <v>1</v>
      </c>
    </row>
    <row r="61" spans="1:8" ht="16.5">
      <c r="A61" s="1" t="s">
        <v>476</v>
      </c>
      <c r="B61" s="5">
        <f>0.5*COUNTIF(掠夺总榜!A$1:X$150,$A61)</f>
        <v>0</v>
      </c>
      <c r="C61" s="23">
        <f>COUNTIF(盟会战!A$1:X$150,$A61)</f>
        <v>0</v>
      </c>
      <c r="D61" s="23">
        <f>0.5*COUNTIF('四海+帮派'!A$1:X$150,$A61)</f>
        <v>0</v>
      </c>
      <c r="E61" s="23">
        <f>COUNTIF(帮战总榜!A$1:X$151,$A61)</f>
        <v>0</v>
      </c>
      <c r="F61" s="23">
        <f t="shared" si="2"/>
        <v>0</v>
      </c>
      <c r="G61" s="23"/>
      <c r="H61" s="23">
        <f t="shared" si="3"/>
        <v>0</v>
      </c>
    </row>
    <row r="62" spans="1:8" ht="16.5">
      <c r="A62" s="1" t="s">
        <v>477</v>
      </c>
      <c r="B62" s="5">
        <f>0.5*COUNTIF(掠夺总榜!A$1:X$150,$A62)</f>
        <v>0</v>
      </c>
      <c r="C62" s="23">
        <f>COUNTIF(盟会战!A$1:X$150,$A62)</f>
        <v>0</v>
      </c>
      <c r="D62" s="23">
        <f>0.5*COUNTIF('四海+帮派'!A$1:X$150,$A62)</f>
        <v>0</v>
      </c>
      <c r="E62" s="23">
        <f>COUNTIF(帮战总榜!A$1:X$151,$A62)</f>
        <v>0</v>
      </c>
      <c r="F62" s="23">
        <f t="shared" si="2"/>
        <v>0</v>
      </c>
      <c r="G62" s="23"/>
      <c r="H62" s="23">
        <f t="shared" si="3"/>
        <v>0</v>
      </c>
    </row>
    <row r="63" spans="1:8" ht="16.5">
      <c r="A63" s="1" t="s">
        <v>478</v>
      </c>
      <c r="B63" s="5">
        <f>0.5*COUNTIF(掠夺总榜!A$1:X$150,$A63)</f>
        <v>0</v>
      </c>
      <c r="C63" s="23">
        <f>COUNTIF(盟会战!A$1:X$150,$A63)</f>
        <v>0</v>
      </c>
      <c r="D63" s="23">
        <f>0.5*COUNTIF('四海+帮派'!A$1:X$150,$A63)</f>
        <v>0</v>
      </c>
      <c r="E63" s="23">
        <f>COUNTIF(帮战总榜!A$1:X$151,$A63)</f>
        <v>0</v>
      </c>
      <c r="F63" s="23">
        <f t="shared" si="2"/>
        <v>0</v>
      </c>
      <c r="G63" s="23"/>
      <c r="H63" s="23">
        <f t="shared" si="3"/>
        <v>0</v>
      </c>
    </row>
    <row r="64" spans="1:8" ht="16.5">
      <c r="A64" s="1" t="s">
        <v>479</v>
      </c>
      <c r="B64" s="5">
        <f>0.5*COUNTIF(掠夺总榜!A$1:X$150,$A64)</f>
        <v>0</v>
      </c>
      <c r="C64" s="23">
        <f>COUNTIF(盟会战!A$1:X$150,$A64)</f>
        <v>0</v>
      </c>
      <c r="D64" s="23">
        <f>0.5*COUNTIF('四海+帮派'!A$1:X$150,$A64)</f>
        <v>0</v>
      </c>
      <c r="E64" s="23">
        <f>COUNTIF(帮战总榜!A$1:X$151,$A64)</f>
        <v>0</v>
      </c>
      <c r="F64" s="23">
        <f t="shared" si="2"/>
        <v>0</v>
      </c>
      <c r="G64" s="23"/>
      <c r="H64" s="23">
        <f t="shared" si="3"/>
        <v>0</v>
      </c>
    </row>
    <row r="65" spans="1:8" ht="16.5">
      <c r="A65" s="1" t="s">
        <v>480</v>
      </c>
      <c r="B65" s="5">
        <f>0.5*COUNTIF(掠夺总榜!A$1:X$150,$A65)</f>
        <v>0</v>
      </c>
      <c r="C65" s="23">
        <f>COUNTIF(盟会战!A$1:X$150,$A65)</f>
        <v>0</v>
      </c>
      <c r="D65" s="23">
        <f>0.5*COUNTIF('四海+帮派'!A$1:X$150,$A65)</f>
        <v>0</v>
      </c>
      <c r="E65" s="23">
        <f>COUNTIF(帮战总榜!A$1:X$151,$A65)</f>
        <v>0</v>
      </c>
      <c r="F65" s="23">
        <f t="shared" si="2"/>
        <v>0</v>
      </c>
      <c r="G65" s="23"/>
      <c r="H65" s="23">
        <f t="shared" si="3"/>
        <v>0</v>
      </c>
    </row>
    <row r="66" spans="1:8" ht="16.5">
      <c r="A66" s="1" t="s">
        <v>481</v>
      </c>
      <c r="B66" s="5">
        <f>0.5*COUNTIF(掠夺总榜!A$1:X$150,$A66)</f>
        <v>0</v>
      </c>
      <c r="C66" s="23">
        <f>COUNTIF(盟会战!A$1:X$150,$A66)</f>
        <v>0</v>
      </c>
      <c r="D66" s="23">
        <f>0.5*COUNTIF('四海+帮派'!A$1:X$150,$A66)</f>
        <v>0</v>
      </c>
      <c r="E66" s="23">
        <f>COUNTIF(帮战总榜!A$1:X$151,$A66)</f>
        <v>0</v>
      </c>
      <c r="F66" s="23">
        <f t="shared" ref="F66:F97" si="4">ROUNDDOWN(SUM(B66:E66),0)</f>
        <v>0</v>
      </c>
      <c r="G66" s="23"/>
      <c r="H66" s="23">
        <f t="shared" ref="H66:H97" si="5">IF($F66&gt;6,6,$F66)</f>
        <v>0</v>
      </c>
    </row>
    <row r="67" spans="1:8" ht="16.5">
      <c r="A67" s="1" t="s">
        <v>482</v>
      </c>
      <c r="B67" s="5">
        <f>0.5*COUNTIF(掠夺总榜!A$1:X$150,$A67)</f>
        <v>0</v>
      </c>
      <c r="C67" s="23">
        <f>COUNTIF(盟会战!A$1:X$150,$A67)</f>
        <v>0</v>
      </c>
      <c r="D67" s="23">
        <f>0.5*COUNTIF('四海+帮派'!A$1:X$150,$A67)</f>
        <v>0</v>
      </c>
      <c r="E67" s="23">
        <f>COUNTIF(帮战总榜!A$1:X$151,$A67)</f>
        <v>0</v>
      </c>
      <c r="F67" s="23">
        <f t="shared" si="4"/>
        <v>0</v>
      </c>
      <c r="G67" s="23"/>
      <c r="H67" s="23">
        <f t="shared" si="5"/>
        <v>0</v>
      </c>
    </row>
    <row r="68" spans="1:8" ht="16.5">
      <c r="A68" s="1" t="s">
        <v>483</v>
      </c>
      <c r="B68" s="5">
        <f>0.5*COUNTIF(掠夺总榜!A$1:X$150,$A68)</f>
        <v>0</v>
      </c>
      <c r="C68" s="23">
        <f>COUNTIF(盟会战!A$1:X$150,$A68)</f>
        <v>0</v>
      </c>
      <c r="D68" s="23">
        <f>0.5*COUNTIF('四海+帮派'!A$1:X$150,$A68)</f>
        <v>0</v>
      </c>
      <c r="E68" s="23">
        <f>COUNTIF(帮战总榜!A$1:X$151,$A68)</f>
        <v>0</v>
      </c>
      <c r="F68" s="23">
        <f t="shared" si="4"/>
        <v>0</v>
      </c>
      <c r="G68" s="23"/>
      <c r="H68" s="23">
        <f t="shared" si="5"/>
        <v>0</v>
      </c>
    </row>
    <row r="69" spans="1:8" ht="16.5">
      <c r="A69" s="1" t="s">
        <v>484</v>
      </c>
      <c r="B69" s="5">
        <f>0.5*COUNTIF(掠夺总榜!A$1:X$150,$A69)</f>
        <v>0</v>
      </c>
      <c r="C69" s="23">
        <f>COUNTIF(盟会战!A$1:X$150,$A69)</f>
        <v>0</v>
      </c>
      <c r="D69" s="23">
        <f>0.5*COUNTIF('四海+帮派'!A$1:X$150,$A69)</f>
        <v>0</v>
      </c>
      <c r="E69" s="23">
        <f>COUNTIF(帮战总榜!A$1:X$151,$A69)</f>
        <v>0</v>
      </c>
      <c r="F69" s="23">
        <f t="shared" si="4"/>
        <v>0</v>
      </c>
      <c r="G69" s="23"/>
      <c r="H69" s="23">
        <f t="shared" si="5"/>
        <v>0</v>
      </c>
    </row>
    <row r="70" spans="1:8" ht="16.5">
      <c r="A70" s="1" t="s">
        <v>485</v>
      </c>
      <c r="B70" s="5">
        <f>0.5*COUNTIF(掠夺总榜!A$1:X$150,$A70)</f>
        <v>0</v>
      </c>
      <c r="C70" s="23">
        <f>COUNTIF(盟会战!A$1:X$150,$A70)</f>
        <v>0</v>
      </c>
      <c r="D70" s="23">
        <f>0.5*COUNTIF('四海+帮派'!A$1:X$150,$A70)</f>
        <v>0</v>
      </c>
      <c r="E70" s="23">
        <f>COUNTIF(帮战总榜!A$1:X$151,$A70)</f>
        <v>0</v>
      </c>
      <c r="F70" s="23">
        <f t="shared" si="4"/>
        <v>0</v>
      </c>
      <c r="G70" s="23"/>
      <c r="H70" s="23">
        <f t="shared" si="5"/>
        <v>0</v>
      </c>
    </row>
    <row r="71" spans="1:8" ht="16.5">
      <c r="A71" s="1" t="s">
        <v>486</v>
      </c>
      <c r="B71" s="5">
        <f>0.5*COUNTIF(掠夺总榜!A$1:X$150,$A71)</f>
        <v>0</v>
      </c>
      <c r="C71" s="23">
        <f>COUNTIF(盟会战!A$1:X$150,$A71)</f>
        <v>0</v>
      </c>
      <c r="D71" s="23">
        <f>0.5*COUNTIF('四海+帮派'!A$1:X$150,$A71)</f>
        <v>0</v>
      </c>
      <c r="E71" s="23">
        <f>COUNTIF(帮战总榜!A$1:X$151,$A71)</f>
        <v>0</v>
      </c>
      <c r="F71" s="23">
        <f t="shared" si="4"/>
        <v>0</v>
      </c>
      <c r="G71" s="23"/>
      <c r="H71" s="23">
        <f t="shared" si="5"/>
        <v>0</v>
      </c>
    </row>
    <row r="72" spans="1:8" ht="16.5">
      <c r="A72" s="1" t="s">
        <v>487</v>
      </c>
      <c r="B72" s="5">
        <f>0.5*COUNTIF(掠夺总榜!A$1:X$150,$A72)</f>
        <v>0</v>
      </c>
      <c r="C72" s="23">
        <f>COUNTIF(盟会战!A$1:X$150,$A72)</f>
        <v>0</v>
      </c>
      <c r="D72" s="23">
        <f>0.5*COUNTIF('四海+帮派'!A$1:X$150,$A72)</f>
        <v>0</v>
      </c>
      <c r="E72" s="23">
        <f>COUNTIF(帮战总榜!A$1:X$151,$A72)</f>
        <v>0</v>
      </c>
      <c r="F72" s="23">
        <f t="shared" si="4"/>
        <v>0</v>
      </c>
      <c r="G72" s="23"/>
      <c r="H72" s="23">
        <f t="shared" si="5"/>
        <v>0</v>
      </c>
    </row>
    <row r="73" spans="1:8" ht="16.5">
      <c r="A73" s="1" t="s">
        <v>488</v>
      </c>
      <c r="B73" s="5">
        <f>0.5*COUNTIF(掠夺总榜!A$1:X$150,$A73)</f>
        <v>0</v>
      </c>
      <c r="C73" s="23">
        <f>COUNTIF(盟会战!A$1:X$150,$A73)</f>
        <v>0</v>
      </c>
      <c r="D73" s="23">
        <f>0.5*COUNTIF('四海+帮派'!A$1:X$150,$A73)</f>
        <v>0</v>
      </c>
      <c r="E73" s="23">
        <f>COUNTIF(帮战总榜!A$1:X$151,$A73)</f>
        <v>0</v>
      </c>
      <c r="F73" s="23">
        <f t="shared" si="4"/>
        <v>0</v>
      </c>
      <c r="G73" s="23"/>
      <c r="H73" s="23">
        <f t="shared" si="5"/>
        <v>0</v>
      </c>
    </row>
    <row r="74" spans="1:8" ht="16.5">
      <c r="A74" s="1" t="s">
        <v>489</v>
      </c>
      <c r="B74" s="5">
        <f>0.5*COUNTIF(掠夺总榜!A$1:X$150,$A74)</f>
        <v>0</v>
      </c>
      <c r="C74" s="23">
        <f>COUNTIF(盟会战!A$1:X$150,$A74)</f>
        <v>0</v>
      </c>
      <c r="D74" s="23">
        <f>0.5*COUNTIF('四海+帮派'!A$1:X$150,$A74)</f>
        <v>0</v>
      </c>
      <c r="E74" s="23">
        <f>COUNTIF(帮战总榜!A$1:X$151,$A74)</f>
        <v>0</v>
      </c>
      <c r="F74" s="23">
        <f t="shared" si="4"/>
        <v>0</v>
      </c>
      <c r="G74" s="23"/>
      <c r="H74" s="23">
        <f t="shared" si="5"/>
        <v>0</v>
      </c>
    </row>
    <row r="75" spans="1:8" ht="16.5">
      <c r="A75" s="1" t="s">
        <v>490</v>
      </c>
      <c r="B75" s="5">
        <f>0.5*COUNTIF(掠夺总榜!A$1:X$150,$A75)</f>
        <v>0</v>
      </c>
      <c r="C75" s="23">
        <f>COUNTIF(盟会战!A$1:X$150,$A75)</f>
        <v>0</v>
      </c>
      <c r="D75" s="23">
        <f>0.5*COUNTIF('四海+帮派'!A$1:X$150,$A75)</f>
        <v>0</v>
      </c>
      <c r="E75" s="23">
        <f>COUNTIF(帮战总榜!A$1:X$151,$A75)</f>
        <v>0</v>
      </c>
      <c r="F75" s="23">
        <f t="shared" si="4"/>
        <v>0</v>
      </c>
      <c r="G75" s="23"/>
      <c r="H75" s="23">
        <f t="shared" si="5"/>
        <v>0</v>
      </c>
    </row>
    <row r="76" spans="1:8" ht="16.5">
      <c r="A76" s="1" t="s">
        <v>491</v>
      </c>
      <c r="B76" s="5">
        <f>0.5*COUNTIF(掠夺总榜!A$1:X$150,$A76)</f>
        <v>0</v>
      </c>
      <c r="C76" s="23">
        <f>COUNTIF(盟会战!A$1:X$150,$A76)</f>
        <v>0</v>
      </c>
      <c r="D76" s="23">
        <f>0.5*COUNTIF('四海+帮派'!A$1:X$150,$A76)</f>
        <v>0</v>
      </c>
      <c r="E76" s="23">
        <f>COUNTIF(帮战总榜!A$1:X$151,$A76)</f>
        <v>0</v>
      </c>
      <c r="F76" s="23">
        <f t="shared" si="4"/>
        <v>0</v>
      </c>
      <c r="G76" s="23"/>
      <c r="H76" s="23">
        <f t="shared" si="5"/>
        <v>0</v>
      </c>
    </row>
    <row r="77" spans="1:8" ht="16.5">
      <c r="A77" s="1" t="s">
        <v>492</v>
      </c>
      <c r="B77" s="5">
        <f>0.5*COUNTIF(掠夺总榜!A$1:X$150,$A77)</f>
        <v>0</v>
      </c>
      <c r="C77" s="23">
        <f>COUNTIF(盟会战!A$1:X$150,$A77)</f>
        <v>0</v>
      </c>
      <c r="D77" s="23">
        <f>0.5*COUNTIF('四海+帮派'!A$1:X$150,$A77)</f>
        <v>0</v>
      </c>
      <c r="E77" s="23">
        <f>COUNTIF(帮战总榜!A$1:X$151,$A77)</f>
        <v>0</v>
      </c>
      <c r="F77" s="23">
        <f t="shared" si="4"/>
        <v>0</v>
      </c>
      <c r="G77" s="23"/>
      <c r="H77" s="23">
        <f t="shared" si="5"/>
        <v>0</v>
      </c>
    </row>
    <row r="78" spans="1:8" ht="16.5">
      <c r="A78" s="1" t="s">
        <v>493</v>
      </c>
      <c r="B78" s="5">
        <f>0.5*COUNTIF(掠夺总榜!A$1:X$150,$A78)</f>
        <v>0</v>
      </c>
      <c r="C78" s="23">
        <f>COUNTIF(盟会战!A$1:X$150,$A78)</f>
        <v>0</v>
      </c>
      <c r="D78" s="23">
        <f>0.5*COUNTIF('四海+帮派'!A$1:X$150,$A78)</f>
        <v>0</v>
      </c>
      <c r="E78" s="23">
        <f>COUNTIF(帮战总榜!A$1:X$151,$A78)</f>
        <v>0</v>
      </c>
      <c r="F78" s="23">
        <f t="shared" si="4"/>
        <v>0</v>
      </c>
      <c r="G78" s="23"/>
      <c r="H78" s="23">
        <f t="shared" si="5"/>
        <v>0</v>
      </c>
    </row>
    <row r="79" spans="1:8" ht="16.5">
      <c r="A79" s="1" t="s">
        <v>494</v>
      </c>
      <c r="B79" s="5">
        <f>0.5*COUNTIF(掠夺总榜!A$1:X$150,$A79)</f>
        <v>0</v>
      </c>
      <c r="C79" s="23">
        <f>COUNTIF(盟会战!A$1:X$150,$A79)</f>
        <v>0</v>
      </c>
      <c r="D79" s="23">
        <f>0.5*COUNTIF('四海+帮派'!A$1:X$150,$A79)</f>
        <v>0</v>
      </c>
      <c r="E79" s="23">
        <f>COUNTIF(帮战总榜!A$1:X$151,$A79)</f>
        <v>0</v>
      </c>
      <c r="F79" s="23">
        <f t="shared" si="4"/>
        <v>0</v>
      </c>
      <c r="G79" s="23"/>
      <c r="H79" s="23">
        <f t="shared" si="5"/>
        <v>0</v>
      </c>
    </row>
    <row r="80" spans="1:8" ht="16.5">
      <c r="A80" s="1" t="s">
        <v>495</v>
      </c>
      <c r="B80" s="5">
        <f>0.5*COUNTIF(掠夺总榜!A$1:X$150,$A80)</f>
        <v>0</v>
      </c>
      <c r="C80" s="23">
        <f>COUNTIF(盟会战!A$1:X$150,$A80)</f>
        <v>0</v>
      </c>
      <c r="D80" s="23">
        <f>0.5*COUNTIF('四海+帮派'!A$1:X$150,$A80)</f>
        <v>0</v>
      </c>
      <c r="E80" s="23">
        <f>COUNTIF(帮战总榜!A$1:X$151,$A80)</f>
        <v>0</v>
      </c>
      <c r="F80" s="23">
        <f t="shared" si="4"/>
        <v>0</v>
      </c>
      <c r="G80" s="23"/>
      <c r="H80" s="23">
        <f t="shared" si="5"/>
        <v>0</v>
      </c>
    </row>
    <row r="81" spans="1:8" ht="16.5">
      <c r="A81" s="1" t="s">
        <v>496</v>
      </c>
      <c r="B81" s="5">
        <f>0.5*COUNTIF(掠夺总榜!A$1:X$150,$A81)</f>
        <v>0</v>
      </c>
      <c r="C81" s="23">
        <f>COUNTIF(盟会战!A$1:X$150,$A81)</f>
        <v>0</v>
      </c>
      <c r="D81" s="23">
        <f>0.5*COUNTIF('四海+帮派'!A$1:X$150,$A81)</f>
        <v>0</v>
      </c>
      <c r="E81" s="23">
        <f>COUNTIF(帮战总榜!A$1:X$151,$A81)</f>
        <v>0</v>
      </c>
      <c r="F81" s="23">
        <f t="shared" si="4"/>
        <v>0</v>
      </c>
      <c r="G81" s="23"/>
      <c r="H81" s="23">
        <f t="shared" si="5"/>
        <v>0</v>
      </c>
    </row>
    <row r="82" spans="1:8" ht="16.5">
      <c r="A82" s="1" t="s">
        <v>497</v>
      </c>
      <c r="B82" s="5">
        <f>0.5*COUNTIF(掠夺总榜!A$1:X$150,$A82)</f>
        <v>0</v>
      </c>
      <c r="C82" s="23">
        <f>COUNTIF(盟会战!A$1:X$150,$A82)</f>
        <v>0</v>
      </c>
      <c r="D82" s="23">
        <f>0.5*COUNTIF('四海+帮派'!A$1:X$150,$A82)</f>
        <v>0</v>
      </c>
      <c r="E82" s="23">
        <f>COUNTIF(帮战总榜!A$1:X$151,$A82)</f>
        <v>0</v>
      </c>
      <c r="F82" s="23">
        <f t="shared" si="4"/>
        <v>0</v>
      </c>
      <c r="G82" s="23"/>
      <c r="H82" s="23">
        <f t="shared" si="5"/>
        <v>0</v>
      </c>
    </row>
    <row r="83" spans="1:8" ht="16.5">
      <c r="A83" s="1" t="s">
        <v>498</v>
      </c>
      <c r="B83" s="5">
        <f>0.5*COUNTIF(掠夺总榜!A$1:X$150,$A83)</f>
        <v>0</v>
      </c>
      <c r="C83" s="23">
        <f>COUNTIF(盟会战!A$1:X$150,$A83)</f>
        <v>0</v>
      </c>
      <c r="D83" s="23">
        <f>0.5*COUNTIF('四海+帮派'!A$1:X$150,$A83)</f>
        <v>0</v>
      </c>
      <c r="E83" s="23">
        <f>COUNTIF(帮战总榜!A$1:X$151,$A83)</f>
        <v>0</v>
      </c>
      <c r="F83" s="23">
        <f t="shared" si="4"/>
        <v>0</v>
      </c>
      <c r="G83" s="23"/>
      <c r="H83" s="23">
        <f t="shared" si="5"/>
        <v>0</v>
      </c>
    </row>
    <row r="84" spans="1:8" ht="16.5">
      <c r="A84" s="1" t="s">
        <v>499</v>
      </c>
      <c r="B84" s="5">
        <f>0.5*COUNTIF(掠夺总榜!A$1:X$150,$A84)</f>
        <v>0</v>
      </c>
      <c r="C84" s="23">
        <f>COUNTIF(盟会战!A$1:X$150,$A84)</f>
        <v>0</v>
      </c>
      <c r="D84" s="23">
        <f>0.5*COUNTIF('四海+帮派'!A$1:X$150,$A84)</f>
        <v>0</v>
      </c>
      <c r="E84" s="23">
        <f>COUNTIF(帮战总榜!A$1:X$151,$A84)</f>
        <v>0</v>
      </c>
      <c r="F84" s="23">
        <f t="shared" si="4"/>
        <v>0</v>
      </c>
      <c r="G84" s="23"/>
      <c r="H84" s="23">
        <f t="shared" si="5"/>
        <v>0</v>
      </c>
    </row>
    <row r="85" spans="1:8" ht="16.5">
      <c r="A85" s="1" t="s">
        <v>500</v>
      </c>
      <c r="B85" s="5">
        <f>0.5*COUNTIF(掠夺总榜!A$1:X$150,$A85)</f>
        <v>0</v>
      </c>
      <c r="C85" s="23">
        <f>COUNTIF(盟会战!A$1:X$150,$A85)</f>
        <v>0</v>
      </c>
      <c r="D85" s="23">
        <f>0.5*COUNTIF('四海+帮派'!A$1:X$150,$A85)</f>
        <v>0</v>
      </c>
      <c r="E85" s="23">
        <f>COUNTIF(帮战总榜!A$1:X$151,$A85)</f>
        <v>0</v>
      </c>
      <c r="F85" s="23">
        <f t="shared" si="4"/>
        <v>0</v>
      </c>
      <c r="G85" s="23"/>
      <c r="H85" s="23">
        <f t="shared" si="5"/>
        <v>0</v>
      </c>
    </row>
    <row r="86" spans="1:8" ht="16.5">
      <c r="A86" s="1" t="s">
        <v>501</v>
      </c>
      <c r="B86" s="5">
        <f>0.5*COUNTIF(掠夺总榜!A$1:X$150,$A86)</f>
        <v>0</v>
      </c>
      <c r="C86" s="23">
        <f>COUNTIF(盟会战!A$1:X$150,$A86)</f>
        <v>0</v>
      </c>
      <c r="D86" s="23">
        <f>0.5*COUNTIF('四海+帮派'!A$1:X$150,$A86)</f>
        <v>0</v>
      </c>
      <c r="E86" s="23">
        <f>COUNTIF(帮战总榜!A$1:X$151,$A86)</f>
        <v>0</v>
      </c>
      <c r="F86" s="23">
        <f t="shared" si="4"/>
        <v>0</v>
      </c>
      <c r="G86" s="23"/>
      <c r="H86" s="23">
        <f t="shared" si="5"/>
        <v>0</v>
      </c>
    </row>
    <row r="87" spans="1:8" ht="16.5">
      <c r="A87" s="1" t="s">
        <v>502</v>
      </c>
      <c r="B87" s="5">
        <f>0.5*COUNTIF(掠夺总榜!A$1:X$150,$A87)</f>
        <v>0</v>
      </c>
      <c r="C87" s="23">
        <f>COUNTIF(盟会战!A$1:X$150,$A87)</f>
        <v>0</v>
      </c>
      <c r="D87" s="23">
        <f>0.5*COUNTIF('四海+帮派'!A$1:X$150,$A87)</f>
        <v>0</v>
      </c>
      <c r="E87" s="23">
        <f>COUNTIF(帮战总榜!A$1:X$151,$A87)</f>
        <v>0</v>
      </c>
      <c r="F87" s="23">
        <f t="shared" si="4"/>
        <v>0</v>
      </c>
      <c r="G87" s="23"/>
      <c r="H87" s="23">
        <f t="shared" si="5"/>
        <v>0</v>
      </c>
    </row>
    <row r="88" spans="1:8" ht="16.5">
      <c r="A88" s="1" t="s">
        <v>503</v>
      </c>
      <c r="B88" s="5">
        <f>0.5*COUNTIF(掠夺总榜!A$1:X$150,$A88)</f>
        <v>0</v>
      </c>
      <c r="C88" s="23">
        <f>COUNTIF(盟会战!A$1:X$150,$A88)</f>
        <v>0</v>
      </c>
      <c r="D88" s="23">
        <f>0.5*COUNTIF('四海+帮派'!A$1:X$150,$A88)</f>
        <v>0</v>
      </c>
      <c r="E88" s="23">
        <f>COUNTIF(帮战总榜!A$1:X$151,$A88)</f>
        <v>0</v>
      </c>
      <c r="F88" s="23">
        <f t="shared" si="4"/>
        <v>0</v>
      </c>
      <c r="G88" s="23"/>
      <c r="H88" s="23">
        <f t="shared" si="5"/>
        <v>0</v>
      </c>
    </row>
    <row r="89" spans="1:8" ht="16.5">
      <c r="A89" s="1" t="s">
        <v>204</v>
      </c>
      <c r="B89" s="5">
        <f>0.5*COUNTIF(掠夺总榜!A$1:X$150,$A89)</f>
        <v>0.5</v>
      </c>
      <c r="C89" s="23">
        <f>COUNTIF(盟会战!A$1:X$150,$A89)</f>
        <v>0</v>
      </c>
      <c r="D89" s="23">
        <f>0.5*COUNTIF('四海+帮派'!A$1:X$150,$A89)</f>
        <v>0</v>
      </c>
      <c r="E89" s="23">
        <f>COUNTIF(帮战总榜!A$1:X$151,$A89)</f>
        <v>0</v>
      </c>
      <c r="F89" s="23">
        <f t="shared" si="4"/>
        <v>0</v>
      </c>
      <c r="G89" s="23"/>
      <c r="H89" s="23">
        <f t="shared" si="5"/>
        <v>0</v>
      </c>
    </row>
    <row r="90" spans="1:8" ht="16.5">
      <c r="A90" s="1" t="s">
        <v>504</v>
      </c>
      <c r="B90" s="5">
        <f>0.5*COUNTIF(掠夺总榜!A$1:X$150,$A90)</f>
        <v>0</v>
      </c>
      <c r="C90" s="23">
        <f>COUNTIF(盟会战!A$1:X$150,$A90)</f>
        <v>0</v>
      </c>
      <c r="D90" s="23">
        <f>0.5*COUNTIF('四海+帮派'!A$1:X$150,$A90)</f>
        <v>0</v>
      </c>
      <c r="E90" s="23">
        <f>COUNTIF(帮战总榜!A$1:X$151,$A90)</f>
        <v>0</v>
      </c>
      <c r="F90" s="23">
        <f t="shared" si="4"/>
        <v>0</v>
      </c>
      <c r="G90" s="23"/>
      <c r="H90" s="23">
        <f t="shared" si="5"/>
        <v>0</v>
      </c>
    </row>
    <row r="91" spans="1:8" ht="16.5">
      <c r="A91" s="1" t="s">
        <v>505</v>
      </c>
      <c r="B91" s="5">
        <f>0.5*COUNTIF(掠夺总榜!A$1:X$150,$A91)</f>
        <v>0</v>
      </c>
      <c r="C91" s="23">
        <f>COUNTIF(盟会战!A$1:X$150,$A91)</f>
        <v>0</v>
      </c>
      <c r="D91" s="23">
        <f>0.5*COUNTIF('四海+帮派'!A$1:X$150,$A91)</f>
        <v>0</v>
      </c>
      <c r="E91" s="23">
        <f>COUNTIF(帮战总榜!A$1:X$151,$A91)</f>
        <v>0</v>
      </c>
      <c r="F91" s="23">
        <f t="shared" si="4"/>
        <v>0</v>
      </c>
      <c r="G91" s="23"/>
      <c r="H91" s="23">
        <f t="shared" si="5"/>
        <v>0</v>
      </c>
    </row>
    <row r="92" spans="1:8" ht="16.5">
      <c r="A92" s="1" t="s">
        <v>506</v>
      </c>
      <c r="B92" s="5">
        <f>0.5*COUNTIF(掠夺总榜!A$1:X$150,$A92)</f>
        <v>0</v>
      </c>
      <c r="C92" s="23">
        <f>COUNTIF(盟会战!A$1:X$150,$A92)</f>
        <v>0</v>
      </c>
      <c r="D92" s="23">
        <f>0.5*COUNTIF('四海+帮派'!A$1:X$150,$A92)</f>
        <v>0</v>
      </c>
      <c r="E92" s="23">
        <f>COUNTIF(帮战总榜!A$1:X$151,$A92)</f>
        <v>0</v>
      </c>
      <c r="F92" s="23">
        <f t="shared" si="4"/>
        <v>0</v>
      </c>
      <c r="G92" s="23"/>
      <c r="H92" s="23">
        <f t="shared" si="5"/>
        <v>0</v>
      </c>
    </row>
    <row r="93" spans="1:8" ht="16.5">
      <c r="A93" s="1" t="s">
        <v>202</v>
      </c>
      <c r="B93" s="5">
        <f>0.5*COUNTIF(掠夺总榜!A$1:X$150,$A93)</f>
        <v>0.5</v>
      </c>
      <c r="C93" s="23">
        <f>COUNTIF(盟会战!A$1:X$150,$A93)</f>
        <v>0</v>
      </c>
      <c r="D93" s="23">
        <f>0.5*COUNTIF('四海+帮派'!A$1:X$150,$A93)</f>
        <v>0</v>
      </c>
      <c r="E93" s="23">
        <f>COUNTIF(帮战总榜!A$1:X$151,$A93)</f>
        <v>0</v>
      </c>
      <c r="F93" s="23">
        <f t="shared" si="4"/>
        <v>0</v>
      </c>
      <c r="G93" s="23"/>
      <c r="H93" s="23">
        <f t="shared" si="5"/>
        <v>0</v>
      </c>
    </row>
    <row r="94" spans="1:8" ht="16.5">
      <c r="A94" s="1" t="s">
        <v>507</v>
      </c>
      <c r="B94" s="5">
        <f>0.5*COUNTIF(掠夺总榜!A$1:X$150,$A94)</f>
        <v>0</v>
      </c>
      <c r="C94" s="23">
        <f>COUNTIF(盟会战!A$1:X$150,$A94)</f>
        <v>0</v>
      </c>
      <c r="D94" s="23">
        <f>0.5*COUNTIF('四海+帮派'!A$1:X$150,$A94)</f>
        <v>0</v>
      </c>
      <c r="E94" s="23">
        <f>COUNTIF(帮战总榜!A$1:X$151,$A94)</f>
        <v>0</v>
      </c>
      <c r="F94" s="23">
        <f t="shared" si="4"/>
        <v>0</v>
      </c>
      <c r="G94" s="23"/>
      <c r="H94" s="23">
        <f t="shared" si="5"/>
        <v>0</v>
      </c>
    </row>
    <row r="95" spans="1:8" ht="16.5">
      <c r="A95" s="1" t="s">
        <v>508</v>
      </c>
      <c r="B95" s="5">
        <f>0.5*COUNTIF(掠夺总榜!A$1:X$150,$A95)</f>
        <v>0</v>
      </c>
      <c r="C95" s="23">
        <f>COUNTIF(盟会战!A$1:X$150,$A95)</f>
        <v>0</v>
      </c>
      <c r="D95" s="23">
        <f>0.5*COUNTIF('四海+帮派'!A$1:X$150,$A95)</f>
        <v>0</v>
      </c>
      <c r="E95" s="23">
        <f>COUNTIF(帮战总榜!A$1:X$151,$A95)</f>
        <v>0</v>
      </c>
      <c r="F95" s="23">
        <f t="shared" si="4"/>
        <v>0</v>
      </c>
      <c r="G95" s="23"/>
      <c r="H95" s="23">
        <f t="shared" si="5"/>
        <v>0</v>
      </c>
    </row>
    <row r="96" spans="1:8" ht="16.5">
      <c r="A96" s="1" t="s">
        <v>509</v>
      </c>
      <c r="B96" s="5">
        <f>0.5*COUNTIF(掠夺总榜!A$1:X$150,$A96)</f>
        <v>0</v>
      </c>
      <c r="C96" s="23">
        <f>COUNTIF(盟会战!A$1:X$150,$A96)</f>
        <v>0</v>
      </c>
      <c r="D96" s="23">
        <f>0.5*COUNTIF('四海+帮派'!A$1:X$150,$A96)</f>
        <v>0</v>
      </c>
      <c r="E96" s="23">
        <f>COUNTIF(帮战总榜!A$1:X$151,$A96)</f>
        <v>0</v>
      </c>
      <c r="F96" s="23">
        <f t="shared" si="4"/>
        <v>0</v>
      </c>
      <c r="G96" s="23"/>
      <c r="H96" s="23">
        <f t="shared" si="5"/>
        <v>0</v>
      </c>
    </row>
    <row r="97" spans="1:8" ht="16.5">
      <c r="A97" s="1" t="s">
        <v>510</v>
      </c>
      <c r="B97" s="5">
        <f>0.5*COUNTIF(掠夺总榜!A$1:X$150,$A97)</f>
        <v>0</v>
      </c>
      <c r="C97" s="23">
        <f>COUNTIF(盟会战!A$1:X$150,$A97)</f>
        <v>0</v>
      </c>
      <c r="D97" s="23">
        <f>0.5*COUNTIF('四海+帮派'!A$1:X$150,$A97)</f>
        <v>0</v>
      </c>
      <c r="E97" s="23">
        <f>COUNTIF(帮战总榜!A$1:X$151,$A97)</f>
        <v>0</v>
      </c>
      <c r="F97" s="23">
        <f t="shared" si="4"/>
        <v>0</v>
      </c>
      <c r="G97" s="23"/>
      <c r="H97" s="23">
        <f t="shared" si="5"/>
        <v>0</v>
      </c>
    </row>
    <row r="98" spans="1:8" ht="16.5">
      <c r="A98" s="1" t="s">
        <v>511</v>
      </c>
      <c r="B98" s="5">
        <f>0.5*COUNTIF(掠夺总榜!A$1:X$150,$A98)</f>
        <v>0</v>
      </c>
      <c r="C98" s="23">
        <f>COUNTIF(盟会战!A$1:X$150,$A98)</f>
        <v>0</v>
      </c>
      <c r="D98" s="23">
        <f>0.5*COUNTIF('四海+帮派'!A$1:X$150,$A98)</f>
        <v>0</v>
      </c>
      <c r="E98" s="23">
        <f>COUNTIF(帮战总榜!A$1:X$151,$A98)</f>
        <v>0</v>
      </c>
      <c r="F98" s="23">
        <f t="shared" ref="F98:F129" si="6">ROUNDDOWN(SUM(B98:E98),0)</f>
        <v>0</v>
      </c>
      <c r="G98" s="23"/>
      <c r="H98" s="23">
        <f t="shared" ref="H98:H129" si="7">IF($F98&gt;6,6,$F98)</f>
        <v>0</v>
      </c>
    </row>
    <row r="99" spans="1:8" ht="16.5">
      <c r="A99" s="1" t="s">
        <v>512</v>
      </c>
      <c r="B99" s="5">
        <f>0.5*COUNTIF(掠夺总榜!A$1:X$150,$A99)</f>
        <v>0</v>
      </c>
      <c r="C99" s="23">
        <f>COUNTIF(盟会战!A$1:X$150,$A99)</f>
        <v>0</v>
      </c>
      <c r="D99" s="23">
        <f>0.5*COUNTIF('四海+帮派'!A$1:X$150,$A99)</f>
        <v>0</v>
      </c>
      <c r="E99" s="23">
        <f>COUNTIF(帮战总榜!A$1:X$151,$A99)</f>
        <v>0</v>
      </c>
      <c r="F99" s="23">
        <f t="shared" si="6"/>
        <v>0</v>
      </c>
      <c r="G99" s="23"/>
      <c r="H99" s="23">
        <f t="shared" si="7"/>
        <v>0</v>
      </c>
    </row>
    <row r="100" spans="1:8" ht="16.5">
      <c r="A100" s="1" t="s">
        <v>513</v>
      </c>
      <c r="B100" s="5">
        <f>0.5*COUNTIF(掠夺总榜!A$1:X$150,$A100)</f>
        <v>0</v>
      </c>
      <c r="C100" s="23">
        <f>COUNTIF(盟会战!A$1:X$150,$A100)</f>
        <v>0</v>
      </c>
      <c r="D100" s="23">
        <f>0.5*COUNTIF('四海+帮派'!A$1:X$150,$A100)</f>
        <v>0</v>
      </c>
      <c r="E100" s="23">
        <f>COUNTIF(帮战总榜!A$1:X$151,$A100)</f>
        <v>0</v>
      </c>
      <c r="F100" s="23">
        <f t="shared" si="6"/>
        <v>0</v>
      </c>
      <c r="G100" s="23"/>
      <c r="H100" s="23">
        <f t="shared" si="7"/>
        <v>0</v>
      </c>
    </row>
    <row r="101" spans="1:8" ht="16.5">
      <c r="A101" s="1" t="s">
        <v>514</v>
      </c>
      <c r="B101" s="5">
        <f>0.5*COUNTIF(掠夺总榜!A$1:X$150,$A101)</f>
        <v>0</v>
      </c>
      <c r="C101" s="23">
        <f>COUNTIF(盟会战!A$1:X$150,$A101)</f>
        <v>0</v>
      </c>
      <c r="D101" s="23">
        <f>0.5*COUNTIF('四海+帮派'!A$1:X$150,$A101)</f>
        <v>0</v>
      </c>
      <c r="E101" s="23">
        <f>COUNTIF(帮战总榜!A$1:X$151,$A101)</f>
        <v>0</v>
      </c>
      <c r="F101" s="23">
        <f t="shared" si="6"/>
        <v>0</v>
      </c>
      <c r="G101" s="23"/>
      <c r="H101" s="23">
        <f t="shared" si="7"/>
        <v>0</v>
      </c>
    </row>
    <row r="102" spans="1:8" ht="16.5">
      <c r="A102" s="1" t="s">
        <v>515</v>
      </c>
      <c r="B102" s="5">
        <f>0.5*COUNTIF(掠夺总榜!A$1:X$150,$A102)</f>
        <v>0</v>
      </c>
      <c r="C102" s="23">
        <f>COUNTIF(盟会战!A$1:X$150,$A102)</f>
        <v>0</v>
      </c>
      <c r="D102" s="23">
        <f>0.5*COUNTIF('四海+帮派'!A$1:X$150,$A102)</f>
        <v>0</v>
      </c>
      <c r="E102" s="23">
        <f>COUNTIF(帮战总榜!A$1:X$151,$A102)</f>
        <v>0</v>
      </c>
      <c r="F102" s="23">
        <f t="shared" si="6"/>
        <v>0</v>
      </c>
      <c r="G102" s="23"/>
      <c r="H102" s="23">
        <f t="shared" si="7"/>
        <v>0</v>
      </c>
    </row>
    <row r="103" spans="1:8" ht="16.5">
      <c r="A103" s="1" t="s">
        <v>516</v>
      </c>
      <c r="B103" s="5">
        <f>0.5*COUNTIF(掠夺总榜!A$1:X$150,$A103)</f>
        <v>0</v>
      </c>
      <c r="C103" s="23">
        <f>COUNTIF(盟会战!A$1:X$150,$A103)</f>
        <v>0</v>
      </c>
      <c r="D103" s="23">
        <f>0.5*COUNTIF('四海+帮派'!A$1:X$150,$A103)</f>
        <v>0</v>
      </c>
      <c r="E103" s="23">
        <f>COUNTIF(帮战总榜!A$1:X$151,$A103)</f>
        <v>0</v>
      </c>
      <c r="F103" s="23">
        <f t="shared" si="6"/>
        <v>0</v>
      </c>
      <c r="G103" s="23"/>
      <c r="H103" s="23">
        <f t="shared" si="7"/>
        <v>0</v>
      </c>
    </row>
    <row r="104" spans="1:8" ht="16.5">
      <c r="A104" s="1" t="s">
        <v>517</v>
      </c>
      <c r="B104" s="5">
        <f>0.5*COUNTIF(掠夺总榜!A$1:X$150,$A104)</f>
        <v>0</v>
      </c>
      <c r="C104" s="23">
        <f>COUNTIF(盟会战!A$1:X$150,$A104)</f>
        <v>0</v>
      </c>
      <c r="D104" s="23">
        <f>0.5*COUNTIF('四海+帮派'!A$1:X$150,$A104)</f>
        <v>0</v>
      </c>
      <c r="E104" s="23">
        <f>COUNTIF(帮战总榜!A$1:X$151,$A104)</f>
        <v>0</v>
      </c>
      <c r="F104" s="23">
        <f t="shared" si="6"/>
        <v>0</v>
      </c>
      <c r="G104" s="23"/>
      <c r="H104" s="23">
        <f t="shared" si="7"/>
        <v>0</v>
      </c>
    </row>
    <row r="105" spans="1:8" ht="16.5">
      <c r="A105" s="1" t="s">
        <v>518</v>
      </c>
      <c r="B105" s="5">
        <f>0.5*COUNTIF(掠夺总榜!A$1:X$150,$A105)</f>
        <v>0</v>
      </c>
      <c r="C105" s="23">
        <f>COUNTIF(盟会战!A$1:X$150,$A105)</f>
        <v>0</v>
      </c>
      <c r="D105" s="23">
        <f>0.5*COUNTIF('四海+帮派'!A$1:X$150,$A105)</f>
        <v>0</v>
      </c>
      <c r="E105" s="23">
        <f>COUNTIF(帮战总榜!A$1:X$151,$A105)</f>
        <v>0</v>
      </c>
      <c r="F105" s="23">
        <f t="shared" si="6"/>
        <v>0</v>
      </c>
      <c r="G105" s="23"/>
      <c r="H105" s="23">
        <f t="shared" si="7"/>
        <v>0</v>
      </c>
    </row>
    <row r="106" spans="1:8" ht="16.5">
      <c r="A106" s="1" t="s">
        <v>519</v>
      </c>
      <c r="B106" s="5">
        <f>0.5*COUNTIF(掠夺总榜!A$1:X$150,$A106)</f>
        <v>0</v>
      </c>
      <c r="C106" s="23">
        <f>COUNTIF(盟会战!A$1:X$150,$A106)</f>
        <v>0</v>
      </c>
      <c r="D106" s="23">
        <f>0.5*COUNTIF('四海+帮派'!A$1:X$150,$A106)</f>
        <v>0</v>
      </c>
      <c r="E106" s="23">
        <f>COUNTIF(帮战总榜!A$1:X$151,$A106)</f>
        <v>0</v>
      </c>
      <c r="F106" s="23">
        <f t="shared" si="6"/>
        <v>0</v>
      </c>
      <c r="G106" s="23"/>
      <c r="H106" s="23">
        <f t="shared" si="7"/>
        <v>0</v>
      </c>
    </row>
    <row r="107" spans="1:8" ht="16.5">
      <c r="A107" s="1" t="s">
        <v>520</v>
      </c>
      <c r="B107" s="5">
        <f>0.5*COUNTIF(掠夺总榜!A$1:X$150,$A107)</f>
        <v>0</v>
      </c>
      <c r="C107" s="23">
        <f>COUNTIF(盟会战!A$1:X$150,$A107)</f>
        <v>0</v>
      </c>
      <c r="D107" s="23">
        <f>0.5*COUNTIF('四海+帮派'!A$1:X$150,$A107)</f>
        <v>0</v>
      </c>
      <c r="E107" s="23">
        <f>COUNTIF(帮战总榜!A$1:X$151,$A107)</f>
        <v>0</v>
      </c>
      <c r="F107" s="23">
        <f t="shared" si="6"/>
        <v>0</v>
      </c>
      <c r="G107" s="23"/>
      <c r="H107" s="23">
        <f t="shared" si="7"/>
        <v>0</v>
      </c>
    </row>
    <row r="108" spans="1:8" ht="16.5">
      <c r="A108" s="1" t="s">
        <v>521</v>
      </c>
      <c r="B108" s="5">
        <f>0.5*COUNTIF(掠夺总榜!A$1:X$150,$A108)</f>
        <v>0</v>
      </c>
      <c r="C108" s="23">
        <f>COUNTIF(盟会战!A$1:X$150,$A108)</f>
        <v>0</v>
      </c>
      <c r="D108" s="23">
        <f>0.5*COUNTIF('四海+帮派'!A$1:X$150,$A108)</f>
        <v>0</v>
      </c>
      <c r="E108" s="23">
        <f>COUNTIF(帮战总榜!A$1:X$151,$A108)</f>
        <v>0</v>
      </c>
      <c r="F108" s="23">
        <f t="shared" si="6"/>
        <v>0</v>
      </c>
      <c r="G108" s="23"/>
      <c r="H108" s="23">
        <f t="shared" si="7"/>
        <v>0</v>
      </c>
    </row>
    <row r="109" spans="1:8" ht="16.5">
      <c r="A109" s="1" t="s">
        <v>522</v>
      </c>
      <c r="B109" s="5">
        <f>0.5*COUNTIF(掠夺总榜!A$1:X$150,$A109)</f>
        <v>0</v>
      </c>
      <c r="C109" s="23">
        <f>COUNTIF(盟会战!A$1:X$150,$A109)</f>
        <v>0</v>
      </c>
      <c r="D109" s="23">
        <f>0.5*COUNTIF('四海+帮派'!A$1:X$150,$A109)</f>
        <v>0</v>
      </c>
      <c r="E109" s="23">
        <f>COUNTIF(帮战总榜!A$1:X$151,$A109)</f>
        <v>0</v>
      </c>
      <c r="F109" s="23">
        <f t="shared" si="6"/>
        <v>0</v>
      </c>
      <c r="G109" s="23"/>
      <c r="H109" s="23">
        <f t="shared" si="7"/>
        <v>0</v>
      </c>
    </row>
    <row r="110" spans="1:8" ht="16.5">
      <c r="A110" s="1" t="s">
        <v>523</v>
      </c>
      <c r="B110" s="5">
        <f>0.5*COUNTIF(掠夺总榜!A$1:X$150,$A110)</f>
        <v>0</v>
      </c>
      <c r="C110" s="23">
        <f>COUNTIF(盟会战!A$1:X$150,$A110)</f>
        <v>0</v>
      </c>
      <c r="D110" s="23">
        <f>0.5*COUNTIF('四海+帮派'!A$1:X$150,$A110)</f>
        <v>0</v>
      </c>
      <c r="E110" s="23">
        <f>COUNTIF(帮战总榜!A$1:X$151,$A110)</f>
        <v>0</v>
      </c>
      <c r="F110" s="23">
        <f t="shared" si="6"/>
        <v>0</v>
      </c>
      <c r="G110" s="23"/>
      <c r="H110" s="23">
        <f t="shared" si="7"/>
        <v>0</v>
      </c>
    </row>
    <row r="111" spans="1:8" ht="16.5">
      <c r="A111" s="1" t="s">
        <v>524</v>
      </c>
      <c r="B111" s="5">
        <f>0.5*COUNTIF(掠夺总榜!A$1:X$150,$A111)</f>
        <v>0</v>
      </c>
      <c r="C111" s="23">
        <f>COUNTIF(盟会战!A$1:X$150,$A111)</f>
        <v>0</v>
      </c>
      <c r="D111" s="23">
        <f>0.5*COUNTIF('四海+帮派'!A$1:X$150,$A111)</f>
        <v>0</v>
      </c>
      <c r="E111" s="23">
        <f>COUNTIF(帮战总榜!A$1:X$151,$A111)</f>
        <v>0</v>
      </c>
      <c r="F111" s="23">
        <f t="shared" si="6"/>
        <v>0</v>
      </c>
      <c r="G111" s="23"/>
      <c r="H111" s="23">
        <f t="shared" si="7"/>
        <v>0</v>
      </c>
    </row>
    <row r="112" spans="1:8" ht="16.5">
      <c r="A112" s="1" t="s">
        <v>525</v>
      </c>
      <c r="B112" s="5">
        <f>0.5*COUNTIF(掠夺总榜!A$1:X$150,$A112)</f>
        <v>0</v>
      </c>
      <c r="C112" s="23">
        <f>COUNTIF(盟会战!A$1:X$150,$A112)</f>
        <v>0</v>
      </c>
      <c r="D112" s="23">
        <f>0.5*COUNTIF('四海+帮派'!A$1:X$150,$A112)</f>
        <v>0</v>
      </c>
      <c r="E112" s="23">
        <f>COUNTIF(帮战总榜!A$1:X$151,$A112)</f>
        <v>0</v>
      </c>
      <c r="F112" s="23">
        <f t="shared" si="6"/>
        <v>0</v>
      </c>
      <c r="G112" s="23"/>
      <c r="H112" s="23">
        <f t="shared" si="7"/>
        <v>0</v>
      </c>
    </row>
    <row r="113" spans="1:8" ht="16.5">
      <c r="A113" s="1" t="s">
        <v>526</v>
      </c>
      <c r="B113" s="5">
        <f>0.5*COUNTIF(掠夺总榜!A$1:X$150,$A113)</f>
        <v>0</v>
      </c>
      <c r="C113" s="23">
        <f>COUNTIF(盟会战!A$1:X$150,$A113)</f>
        <v>0</v>
      </c>
      <c r="D113" s="23">
        <f>0.5*COUNTIF('四海+帮派'!A$1:X$150,$A113)</f>
        <v>0</v>
      </c>
      <c r="E113" s="23">
        <f>COUNTIF(帮战总榜!A$1:X$151,$A113)</f>
        <v>0</v>
      </c>
      <c r="F113" s="23">
        <f t="shared" si="6"/>
        <v>0</v>
      </c>
      <c r="G113" s="23"/>
      <c r="H113" s="23">
        <f t="shared" si="7"/>
        <v>0</v>
      </c>
    </row>
    <row r="114" spans="1:8" ht="16.5">
      <c r="A114" s="1" t="s">
        <v>527</v>
      </c>
      <c r="B114" s="5">
        <f>0.5*COUNTIF(掠夺总榜!A$1:X$150,$A114)</f>
        <v>0</v>
      </c>
      <c r="C114" s="23">
        <f>COUNTIF(盟会战!A$1:X$150,$A114)</f>
        <v>0</v>
      </c>
      <c r="D114" s="23">
        <f>0.5*COUNTIF('四海+帮派'!A$1:X$150,$A114)</f>
        <v>0</v>
      </c>
      <c r="E114" s="23">
        <f>COUNTIF(帮战总榜!A$1:X$151,$A114)</f>
        <v>0</v>
      </c>
      <c r="F114" s="23">
        <f t="shared" si="6"/>
        <v>0</v>
      </c>
      <c r="G114" s="23"/>
      <c r="H114" s="23">
        <f t="shared" si="7"/>
        <v>0</v>
      </c>
    </row>
    <row r="115" spans="1:8" ht="16.5">
      <c r="A115" s="1" t="s">
        <v>528</v>
      </c>
      <c r="B115" s="5">
        <f>0.5*COUNTIF(掠夺总榜!A$1:X$150,$A115)</f>
        <v>0</v>
      </c>
      <c r="C115" s="23">
        <f>COUNTIF(盟会战!A$1:X$150,$A115)</f>
        <v>0</v>
      </c>
      <c r="D115" s="23">
        <f>0.5*COUNTIF('四海+帮派'!A$1:X$150,$A115)</f>
        <v>0</v>
      </c>
      <c r="E115" s="23">
        <f>COUNTIF(帮战总榜!A$1:X$151,$A115)</f>
        <v>0</v>
      </c>
      <c r="F115" s="23">
        <f t="shared" si="6"/>
        <v>0</v>
      </c>
      <c r="G115" s="23"/>
      <c r="H115" s="23">
        <f t="shared" si="7"/>
        <v>0</v>
      </c>
    </row>
    <row r="116" spans="1:8" ht="16.5">
      <c r="A116" s="1" t="s">
        <v>529</v>
      </c>
      <c r="B116" s="5">
        <f>0.5*COUNTIF(掠夺总榜!A$1:X$150,$A116)</f>
        <v>0</v>
      </c>
      <c r="C116" s="23">
        <f>COUNTIF(盟会战!A$1:X$150,$A116)</f>
        <v>0</v>
      </c>
      <c r="D116" s="23">
        <f>0.5*COUNTIF('四海+帮派'!A$1:X$150,$A116)</f>
        <v>0</v>
      </c>
      <c r="E116" s="23">
        <f>COUNTIF(帮战总榜!A$1:X$151,$A116)</f>
        <v>0</v>
      </c>
      <c r="F116" s="23">
        <f t="shared" si="6"/>
        <v>0</v>
      </c>
      <c r="G116" s="23"/>
      <c r="H116" s="23">
        <f t="shared" si="7"/>
        <v>0</v>
      </c>
    </row>
    <row r="117" spans="1:8" ht="16.5">
      <c r="A117" s="1" t="s">
        <v>530</v>
      </c>
      <c r="B117" s="5">
        <f>0.5*COUNTIF(掠夺总榜!A$1:X$150,$A117)</f>
        <v>0</v>
      </c>
      <c r="C117" s="23">
        <f>COUNTIF(盟会战!A$1:X$150,$A117)</f>
        <v>0</v>
      </c>
      <c r="D117" s="23">
        <f>0.5*COUNTIF('四海+帮派'!A$1:X$150,$A117)</f>
        <v>0</v>
      </c>
      <c r="E117" s="23">
        <f>COUNTIF(帮战总榜!A$1:X$151,$A117)</f>
        <v>0</v>
      </c>
      <c r="F117" s="23">
        <f t="shared" si="6"/>
        <v>0</v>
      </c>
      <c r="G117" s="23"/>
      <c r="H117" s="23">
        <f t="shared" si="7"/>
        <v>0</v>
      </c>
    </row>
    <row r="118" spans="1:8" ht="16.5">
      <c r="A118" s="1" t="s">
        <v>531</v>
      </c>
      <c r="B118" s="5">
        <f>0.5*COUNTIF(掠夺总榜!A$1:X$150,$A118)</f>
        <v>0</v>
      </c>
      <c r="C118" s="23">
        <f>COUNTIF(盟会战!A$1:X$150,$A118)</f>
        <v>0</v>
      </c>
      <c r="D118" s="23">
        <f>0.5*COUNTIF('四海+帮派'!A$1:X$150,$A118)</f>
        <v>0</v>
      </c>
      <c r="E118" s="23">
        <f>COUNTIF(帮战总榜!A$1:X$151,$A118)</f>
        <v>0</v>
      </c>
      <c r="F118" s="23">
        <f t="shared" si="6"/>
        <v>0</v>
      </c>
      <c r="G118" s="23"/>
      <c r="H118" s="23">
        <f t="shared" si="7"/>
        <v>0</v>
      </c>
    </row>
    <row r="119" spans="1:8" ht="16.5">
      <c r="A119" s="1" t="s">
        <v>532</v>
      </c>
      <c r="B119" s="5">
        <f>0.5*COUNTIF(掠夺总榜!A$1:X$150,$A119)</f>
        <v>0</v>
      </c>
      <c r="C119" s="23">
        <f>COUNTIF(盟会战!A$1:X$150,$A119)</f>
        <v>0</v>
      </c>
      <c r="D119" s="23">
        <f>0.5*COUNTIF('四海+帮派'!A$1:X$150,$A119)</f>
        <v>0</v>
      </c>
      <c r="E119" s="23">
        <f>COUNTIF(帮战总榜!A$1:X$151,$A119)</f>
        <v>0</v>
      </c>
      <c r="F119" s="23">
        <f t="shared" si="6"/>
        <v>0</v>
      </c>
      <c r="G119" s="23"/>
      <c r="H119" s="23">
        <f t="shared" si="7"/>
        <v>0</v>
      </c>
    </row>
    <row r="120" spans="1:8" ht="16.5">
      <c r="A120" s="1" t="s">
        <v>533</v>
      </c>
      <c r="B120" s="5">
        <f>0.5*COUNTIF(掠夺总榜!A$1:X$150,$A120)</f>
        <v>0</v>
      </c>
      <c r="C120" s="23">
        <f>COUNTIF(盟会战!A$1:X$150,$A120)</f>
        <v>0</v>
      </c>
      <c r="D120" s="23">
        <f>0.5*COUNTIF('四海+帮派'!A$1:X$150,$A120)</f>
        <v>0</v>
      </c>
      <c r="E120" s="23">
        <f>COUNTIF(帮战总榜!A$1:X$151,$A120)</f>
        <v>0</v>
      </c>
      <c r="F120" s="23">
        <f t="shared" si="6"/>
        <v>0</v>
      </c>
      <c r="G120" s="23"/>
      <c r="H120" s="23">
        <f t="shared" si="7"/>
        <v>0</v>
      </c>
    </row>
    <row r="121" spans="1:8" ht="16.5">
      <c r="A121" s="1" t="s">
        <v>534</v>
      </c>
      <c r="B121" s="5">
        <f>0.5*COUNTIF(掠夺总榜!A$1:X$150,$A121)</f>
        <v>0</v>
      </c>
      <c r="C121" s="23">
        <f>COUNTIF(盟会战!A$1:X$150,$A121)</f>
        <v>0</v>
      </c>
      <c r="D121" s="23">
        <f>0.5*COUNTIF('四海+帮派'!A$1:X$150,$A121)</f>
        <v>0</v>
      </c>
      <c r="E121" s="23">
        <f>COUNTIF(帮战总榜!A$1:X$151,$A121)</f>
        <v>0</v>
      </c>
      <c r="F121" s="23">
        <f t="shared" si="6"/>
        <v>0</v>
      </c>
      <c r="G121" s="23"/>
      <c r="H121" s="23">
        <f t="shared" si="7"/>
        <v>0</v>
      </c>
    </row>
    <row r="122" spans="1:8" ht="16.5">
      <c r="A122" s="1" t="s">
        <v>535</v>
      </c>
      <c r="B122" s="5">
        <f>0.5*COUNTIF(掠夺总榜!A$1:X$150,$A122)</f>
        <v>0</v>
      </c>
      <c r="C122" s="23">
        <f>COUNTIF(盟会战!A$1:X$150,$A122)</f>
        <v>0</v>
      </c>
      <c r="D122" s="23">
        <f>0.5*COUNTIF('四海+帮派'!A$1:X$150,$A122)</f>
        <v>0</v>
      </c>
      <c r="E122" s="23">
        <f>COUNTIF(帮战总榜!A$1:X$151,$A122)</f>
        <v>0</v>
      </c>
      <c r="F122" s="23">
        <f t="shared" si="6"/>
        <v>0</v>
      </c>
      <c r="G122" s="23"/>
      <c r="H122" s="23">
        <f t="shared" si="7"/>
        <v>0</v>
      </c>
    </row>
    <row r="123" spans="1:8" ht="16.5">
      <c r="A123" s="1" t="s">
        <v>536</v>
      </c>
      <c r="B123" s="5">
        <f>0.5*COUNTIF(掠夺总榜!A$1:X$150,$A123)</f>
        <v>0</v>
      </c>
      <c r="C123" s="23">
        <f>COUNTIF(盟会战!A$1:X$150,$A123)</f>
        <v>0</v>
      </c>
      <c r="D123" s="23">
        <f>0.5*COUNTIF('四海+帮派'!A$1:X$150,$A123)</f>
        <v>0</v>
      </c>
      <c r="E123" s="23">
        <f>COUNTIF(帮战总榜!A$1:X$151,$A123)</f>
        <v>0</v>
      </c>
      <c r="F123" s="23">
        <f t="shared" si="6"/>
        <v>0</v>
      </c>
      <c r="G123" s="23"/>
      <c r="H123" s="23">
        <f t="shared" si="7"/>
        <v>0</v>
      </c>
    </row>
    <row r="124" spans="1:8" ht="16.5">
      <c r="A124" s="1" t="s">
        <v>537</v>
      </c>
      <c r="B124" s="5">
        <f>0.5*COUNTIF(掠夺总榜!A$1:X$150,$A124)</f>
        <v>0</v>
      </c>
      <c r="C124" s="23">
        <f>COUNTIF(盟会战!A$1:X$150,$A124)</f>
        <v>0</v>
      </c>
      <c r="D124" s="23">
        <f>0.5*COUNTIF('四海+帮派'!A$1:X$150,$A124)</f>
        <v>0</v>
      </c>
      <c r="E124" s="23">
        <f>COUNTIF(帮战总榜!A$1:X$151,$A124)</f>
        <v>0</v>
      </c>
      <c r="F124" s="23">
        <f t="shared" si="6"/>
        <v>0</v>
      </c>
      <c r="G124" s="23"/>
      <c r="H124" s="23">
        <f t="shared" si="7"/>
        <v>0</v>
      </c>
    </row>
    <row r="125" spans="1:8" ht="16.5">
      <c r="A125" s="1" t="s">
        <v>538</v>
      </c>
      <c r="B125" s="5">
        <f>0.5*COUNTIF(掠夺总榜!A$1:X$150,$A125)</f>
        <v>0</v>
      </c>
      <c r="C125" s="23">
        <f>COUNTIF(盟会战!A$1:X$150,$A125)</f>
        <v>0</v>
      </c>
      <c r="D125" s="23">
        <f>0.5*COUNTIF('四海+帮派'!A$1:X$150,$A125)</f>
        <v>0</v>
      </c>
      <c r="E125" s="23">
        <f>COUNTIF(帮战总榜!A$1:X$151,$A125)</f>
        <v>0</v>
      </c>
      <c r="F125" s="23">
        <f t="shared" si="6"/>
        <v>0</v>
      </c>
      <c r="G125" s="23"/>
      <c r="H125" s="23">
        <f t="shared" si="7"/>
        <v>0</v>
      </c>
    </row>
    <row r="126" spans="1:8" ht="16.5">
      <c r="A126" s="1" t="s">
        <v>242</v>
      </c>
      <c r="B126" s="5">
        <f>0.5*COUNTIF(掠夺总榜!A$1:X$150,$A126)</f>
        <v>0</v>
      </c>
      <c r="C126" s="23">
        <f>COUNTIF(盟会战!A$1:X$150,$A126)</f>
        <v>0</v>
      </c>
      <c r="D126" s="23">
        <f>0.5*COUNTIF('四海+帮派'!A$1:X$150,$A126)</f>
        <v>0.5</v>
      </c>
      <c r="E126" s="23">
        <f>COUNTIF(帮战总榜!A$1:X$151,$A126)</f>
        <v>0</v>
      </c>
      <c r="F126" s="23">
        <f t="shared" si="6"/>
        <v>0</v>
      </c>
      <c r="G126" s="23"/>
      <c r="H126" s="23">
        <f t="shared" si="7"/>
        <v>0</v>
      </c>
    </row>
    <row r="127" spans="1:8" ht="16.5">
      <c r="A127" s="1" t="s">
        <v>539</v>
      </c>
      <c r="B127" s="5">
        <f>0.5*COUNTIF(掠夺总榜!A$1:X$150,$A127)</f>
        <v>0</v>
      </c>
      <c r="C127" s="23">
        <f>COUNTIF(盟会战!A$1:X$150,$A127)</f>
        <v>0</v>
      </c>
      <c r="D127" s="23">
        <f>0.5*COUNTIF('四海+帮派'!A$1:X$150,$A127)</f>
        <v>0</v>
      </c>
      <c r="E127" s="23">
        <f>COUNTIF(帮战总榜!A$1:X$151,$A127)</f>
        <v>0</v>
      </c>
      <c r="F127" s="23">
        <f t="shared" si="6"/>
        <v>0</v>
      </c>
      <c r="G127" s="23"/>
      <c r="H127" s="23">
        <f t="shared" si="7"/>
        <v>0</v>
      </c>
    </row>
    <row r="128" spans="1:8" ht="16.5">
      <c r="A128" s="1" t="s">
        <v>540</v>
      </c>
      <c r="B128" s="5">
        <f>0.5*COUNTIF(掠夺总榜!A$1:X$150,$A128)</f>
        <v>0</v>
      </c>
      <c r="C128" s="23">
        <f>COUNTIF(盟会战!A$1:X$150,$A128)</f>
        <v>0</v>
      </c>
      <c r="D128" s="23">
        <f>0.5*COUNTIF('四海+帮派'!A$1:X$150,$A128)</f>
        <v>0</v>
      </c>
      <c r="E128" s="23">
        <f>COUNTIF(帮战总榜!A$1:X$151,$A128)</f>
        <v>0</v>
      </c>
      <c r="F128" s="23">
        <f t="shared" si="6"/>
        <v>0</v>
      </c>
      <c r="G128" s="23"/>
      <c r="H128" s="23">
        <f t="shared" si="7"/>
        <v>0</v>
      </c>
    </row>
    <row r="129" spans="1:8" ht="16.5">
      <c r="A129" s="1" t="s">
        <v>541</v>
      </c>
      <c r="B129" s="5">
        <f>0.5*COUNTIF(掠夺总榜!A$1:X$150,$A129)</f>
        <v>0</v>
      </c>
      <c r="C129" s="23">
        <f>COUNTIF(盟会战!A$1:X$150,$A129)</f>
        <v>0</v>
      </c>
      <c r="D129" s="23">
        <f>0.5*COUNTIF('四海+帮派'!A$1:X$150,$A129)</f>
        <v>0</v>
      </c>
      <c r="E129" s="23">
        <f>COUNTIF(帮战总榜!A$1:X$151,$A129)</f>
        <v>0</v>
      </c>
      <c r="F129" s="23">
        <f t="shared" si="6"/>
        <v>0</v>
      </c>
      <c r="G129" s="23"/>
      <c r="H129" s="23">
        <f t="shared" si="7"/>
        <v>0</v>
      </c>
    </row>
    <row r="130" spans="1:8" ht="16.5">
      <c r="A130" s="1" t="s">
        <v>542</v>
      </c>
      <c r="B130" s="5">
        <f>0.5*COUNTIF(掠夺总榜!A$1:X$150,$A130)</f>
        <v>0</v>
      </c>
      <c r="C130" s="23">
        <f>COUNTIF(盟会战!A$1:X$150,$A130)</f>
        <v>0</v>
      </c>
      <c r="D130" s="23">
        <f>0.5*COUNTIF('四海+帮派'!A$1:X$150,$A130)</f>
        <v>0</v>
      </c>
      <c r="E130" s="23">
        <f>COUNTIF(帮战总榜!A$1:X$151,$A130)</f>
        <v>0</v>
      </c>
      <c r="F130" s="23">
        <f t="shared" ref="F130:F150" si="8">ROUNDDOWN(SUM(B130:E130),0)</f>
        <v>0</v>
      </c>
      <c r="G130" s="23"/>
      <c r="H130" s="23">
        <f t="shared" ref="H130:H150" si="9">IF($F130&gt;6,6,$F130)</f>
        <v>0</v>
      </c>
    </row>
    <row r="131" spans="1:8" ht="16.5">
      <c r="A131" s="1" t="s">
        <v>543</v>
      </c>
      <c r="B131" s="5">
        <f>0.5*COUNTIF(掠夺总榜!A$1:X$150,$A131)</f>
        <v>0</v>
      </c>
      <c r="C131" s="23">
        <f>COUNTIF(盟会战!A$1:X$150,$A131)</f>
        <v>0</v>
      </c>
      <c r="D131" s="23">
        <f>0.5*COUNTIF('四海+帮派'!A$1:X$150,$A131)</f>
        <v>0</v>
      </c>
      <c r="E131" s="23">
        <f>COUNTIF(帮战总榜!A$1:X$151,$A131)</f>
        <v>0</v>
      </c>
      <c r="F131" s="23">
        <f t="shared" si="8"/>
        <v>0</v>
      </c>
      <c r="G131" s="23"/>
      <c r="H131" s="23">
        <f t="shared" si="9"/>
        <v>0</v>
      </c>
    </row>
    <row r="132" spans="1:8" ht="16.5">
      <c r="A132" s="1" t="s">
        <v>544</v>
      </c>
      <c r="B132" s="5">
        <f>0.5*COUNTIF(掠夺总榜!A$1:X$150,$A132)</f>
        <v>0</v>
      </c>
      <c r="C132" s="23">
        <f>COUNTIF(盟会战!A$1:X$150,$A132)</f>
        <v>0</v>
      </c>
      <c r="D132" s="23">
        <f>0.5*COUNTIF('四海+帮派'!A$1:X$150,$A132)</f>
        <v>0</v>
      </c>
      <c r="E132" s="23">
        <f>COUNTIF(帮战总榜!A$1:X$151,$A132)</f>
        <v>0</v>
      </c>
      <c r="F132" s="23">
        <f t="shared" si="8"/>
        <v>0</v>
      </c>
      <c r="G132" s="23"/>
      <c r="H132" s="23">
        <f t="shared" si="9"/>
        <v>0</v>
      </c>
    </row>
    <row r="133" spans="1:8" ht="16.5">
      <c r="A133" s="1" t="s">
        <v>545</v>
      </c>
      <c r="B133" s="5">
        <f>0.5*COUNTIF(掠夺总榜!A$1:X$150,$A133)</f>
        <v>0</v>
      </c>
      <c r="C133" s="23">
        <f>COUNTIF(盟会战!A$1:X$150,$A133)</f>
        <v>0</v>
      </c>
      <c r="D133" s="23">
        <f>0.5*COUNTIF('四海+帮派'!A$1:X$150,$A133)</f>
        <v>0</v>
      </c>
      <c r="E133" s="23">
        <f>COUNTIF(帮战总榜!A$1:X$151,$A133)</f>
        <v>0</v>
      </c>
      <c r="F133" s="23">
        <f t="shared" si="8"/>
        <v>0</v>
      </c>
      <c r="G133" s="23"/>
      <c r="H133" s="23">
        <f t="shared" si="9"/>
        <v>0</v>
      </c>
    </row>
    <row r="134" spans="1:8" ht="16.5">
      <c r="A134" s="1" t="s">
        <v>546</v>
      </c>
      <c r="B134" s="5">
        <f>0.5*COUNTIF(掠夺总榜!A$1:X$150,$A134)</f>
        <v>0</v>
      </c>
      <c r="C134" s="23">
        <f>COUNTIF(盟会战!A$1:X$150,$A134)</f>
        <v>0</v>
      </c>
      <c r="D134" s="23">
        <f>0.5*COUNTIF('四海+帮派'!A$1:X$150,$A134)</f>
        <v>0</v>
      </c>
      <c r="E134" s="23">
        <f>COUNTIF(帮战总榜!A$1:X$151,$A134)</f>
        <v>0</v>
      </c>
      <c r="F134" s="23">
        <f t="shared" si="8"/>
        <v>0</v>
      </c>
      <c r="G134" s="23"/>
      <c r="H134" s="23">
        <f t="shared" si="9"/>
        <v>0</v>
      </c>
    </row>
    <row r="135" spans="1:8" ht="16.5">
      <c r="A135" s="1" t="s">
        <v>547</v>
      </c>
      <c r="B135" s="5">
        <f>0.5*COUNTIF(掠夺总榜!A$1:X$150,$A135)</f>
        <v>0</v>
      </c>
      <c r="C135" s="23">
        <f>COUNTIF(盟会战!A$1:X$150,$A135)</f>
        <v>0</v>
      </c>
      <c r="D135" s="23">
        <f>0.5*COUNTIF('四海+帮派'!A$1:X$150,$A135)</f>
        <v>0</v>
      </c>
      <c r="E135" s="23">
        <f>COUNTIF(帮战总榜!A$1:X$151,$A135)</f>
        <v>0</v>
      </c>
      <c r="F135" s="23">
        <f t="shared" si="8"/>
        <v>0</v>
      </c>
      <c r="G135" s="23"/>
      <c r="H135" s="23">
        <f t="shared" si="9"/>
        <v>0</v>
      </c>
    </row>
    <row r="136" spans="1:8" ht="16.5">
      <c r="A136" s="1" t="s">
        <v>548</v>
      </c>
      <c r="B136" s="5">
        <f>0.5*COUNTIF(掠夺总榜!A$1:X$150,$A136)</f>
        <v>0</v>
      </c>
      <c r="C136" s="23">
        <f>COUNTIF(盟会战!A$1:X$150,$A136)</f>
        <v>0</v>
      </c>
      <c r="D136" s="23">
        <f>0.5*COUNTIF('四海+帮派'!A$1:X$150,$A136)</f>
        <v>0</v>
      </c>
      <c r="E136" s="23">
        <f>COUNTIF(帮战总榜!A$1:X$151,$A136)</f>
        <v>0</v>
      </c>
      <c r="F136" s="23">
        <f t="shared" si="8"/>
        <v>0</v>
      </c>
      <c r="G136" s="23"/>
      <c r="H136" s="23">
        <f t="shared" si="9"/>
        <v>0</v>
      </c>
    </row>
    <row r="137" spans="1:8" ht="16.5">
      <c r="A137" s="1" t="s">
        <v>549</v>
      </c>
      <c r="B137" s="5">
        <f>0.5*COUNTIF(掠夺总榜!A$1:X$150,$A137)</f>
        <v>0</v>
      </c>
      <c r="C137" s="23">
        <f>COUNTIF(盟会战!A$1:X$150,$A137)</f>
        <v>0</v>
      </c>
      <c r="D137" s="23">
        <f>0.5*COUNTIF('四海+帮派'!A$1:X$150,$A137)</f>
        <v>0</v>
      </c>
      <c r="E137" s="23">
        <f>COUNTIF(帮战总榜!A$1:X$151,$A137)</f>
        <v>0</v>
      </c>
      <c r="F137" s="23">
        <f t="shared" si="8"/>
        <v>0</v>
      </c>
      <c r="G137" s="23"/>
      <c r="H137" s="23">
        <f t="shared" si="9"/>
        <v>0</v>
      </c>
    </row>
    <row r="138" spans="1:8" ht="16.5">
      <c r="A138" s="1" t="s">
        <v>550</v>
      </c>
      <c r="B138" s="5">
        <f>0.5*COUNTIF(掠夺总榜!A$1:X$150,$A138)</f>
        <v>0</v>
      </c>
      <c r="C138" s="23">
        <f>COUNTIF(盟会战!A$1:X$150,$A138)</f>
        <v>0</v>
      </c>
      <c r="D138" s="23">
        <f>0.5*COUNTIF('四海+帮派'!A$1:X$150,$A138)</f>
        <v>0</v>
      </c>
      <c r="E138" s="23">
        <f>COUNTIF(帮战总榜!A$1:X$151,$A138)</f>
        <v>0</v>
      </c>
      <c r="F138" s="23">
        <f t="shared" si="8"/>
        <v>0</v>
      </c>
      <c r="G138" s="23"/>
      <c r="H138" s="23">
        <f t="shared" si="9"/>
        <v>0</v>
      </c>
    </row>
    <row r="139" spans="1:8" ht="16.5">
      <c r="A139" s="1" t="s">
        <v>551</v>
      </c>
      <c r="B139" s="5">
        <f>0.5*COUNTIF(掠夺总榜!A$1:X$150,$A139)</f>
        <v>0</v>
      </c>
      <c r="C139" s="23">
        <f>COUNTIF(盟会战!A$1:X$150,$A139)</f>
        <v>0</v>
      </c>
      <c r="D139" s="23">
        <f>0.5*COUNTIF('四海+帮派'!A$1:X$150,$A139)</f>
        <v>0</v>
      </c>
      <c r="E139" s="23">
        <f>COUNTIF(帮战总榜!A$1:X$151,$A139)</f>
        <v>0</v>
      </c>
      <c r="F139" s="23">
        <f t="shared" si="8"/>
        <v>0</v>
      </c>
      <c r="G139" s="23"/>
      <c r="H139" s="23">
        <f t="shared" si="9"/>
        <v>0</v>
      </c>
    </row>
    <row r="140" spans="1:8" ht="16.5">
      <c r="A140" s="1" t="s">
        <v>552</v>
      </c>
      <c r="B140" s="5">
        <f>0.5*COUNTIF(掠夺总榜!A$1:X$150,$A140)</f>
        <v>0</v>
      </c>
      <c r="C140" s="23">
        <f>COUNTIF(盟会战!A$1:X$150,$A140)</f>
        <v>0</v>
      </c>
      <c r="D140" s="23">
        <f>0.5*COUNTIF('四海+帮派'!A$1:X$150,$A140)</f>
        <v>0</v>
      </c>
      <c r="E140" s="23">
        <f>COUNTIF(帮战总榜!A$1:X$151,$A140)</f>
        <v>0</v>
      </c>
      <c r="F140" s="23">
        <f t="shared" si="8"/>
        <v>0</v>
      </c>
      <c r="G140" s="23"/>
      <c r="H140" s="23">
        <f t="shared" si="9"/>
        <v>0</v>
      </c>
    </row>
    <row r="141" spans="1:8" ht="16.5">
      <c r="A141" s="1" t="s">
        <v>553</v>
      </c>
      <c r="B141" s="5">
        <f>0.5*COUNTIF(掠夺总榜!A$1:X$150,$A141)</f>
        <v>0</v>
      </c>
      <c r="C141" s="23">
        <f>COUNTIF(盟会战!A$1:X$150,$A141)</f>
        <v>0</v>
      </c>
      <c r="D141" s="23">
        <f>0.5*COUNTIF('四海+帮派'!A$1:X$150,$A141)</f>
        <v>0</v>
      </c>
      <c r="E141" s="23">
        <f>COUNTIF(帮战总榜!A$1:X$151,$A141)</f>
        <v>0</v>
      </c>
      <c r="F141" s="23">
        <f t="shared" si="8"/>
        <v>0</v>
      </c>
      <c r="G141" s="23"/>
      <c r="H141" s="23">
        <f t="shared" si="9"/>
        <v>0</v>
      </c>
    </row>
    <row r="142" spans="1:8" ht="16.5">
      <c r="A142" s="1" t="s">
        <v>554</v>
      </c>
      <c r="B142" s="5">
        <f>0.5*COUNTIF(掠夺总榜!A$1:X$150,$A142)</f>
        <v>0</v>
      </c>
      <c r="C142" s="23">
        <f>COUNTIF(盟会战!A$1:X$150,$A142)</f>
        <v>0</v>
      </c>
      <c r="D142" s="23">
        <f>0.5*COUNTIF('四海+帮派'!A$1:X$150,$A142)</f>
        <v>0</v>
      </c>
      <c r="E142" s="23">
        <f>COUNTIF(帮战总榜!A$1:X$151,$A142)</f>
        <v>0</v>
      </c>
      <c r="F142" s="23">
        <f t="shared" si="8"/>
        <v>0</v>
      </c>
      <c r="G142" s="23"/>
      <c r="H142" s="23">
        <f t="shared" si="9"/>
        <v>0</v>
      </c>
    </row>
    <row r="143" spans="1:8" ht="16.5">
      <c r="A143" s="1" t="s">
        <v>555</v>
      </c>
      <c r="B143" s="5">
        <f>0.5*COUNTIF(掠夺总榜!A$1:X$150,$A143)</f>
        <v>0</v>
      </c>
      <c r="C143" s="23">
        <f>COUNTIF(盟会战!A$1:X$150,$A143)</f>
        <v>0</v>
      </c>
      <c r="D143" s="23">
        <f>0.5*COUNTIF('四海+帮派'!A$1:X$150,$A143)</f>
        <v>0</v>
      </c>
      <c r="E143" s="23">
        <f>COUNTIF(帮战总榜!A$1:X$151,$A143)</f>
        <v>0</v>
      </c>
      <c r="F143" s="23">
        <f t="shared" si="8"/>
        <v>0</v>
      </c>
      <c r="G143" s="23"/>
      <c r="H143" s="23">
        <f t="shared" si="9"/>
        <v>0</v>
      </c>
    </row>
    <row r="144" spans="1:8" ht="16.5">
      <c r="A144" s="1" t="s">
        <v>556</v>
      </c>
      <c r="B144" s="5">
        <f>0.5*COUNTIF(掠夺总榜!A$1:X$150,$A144)</f>
        <v>0</v>
      </c>
      <c r="C144" s="23">
        <f>COUNTIF(盟会战!A$1:X$150,$A144)</f>
        <v>0</v>
      </c>
      <c r="D144" s="23">
        <f>0.5*COUNTIF('四海+帮派'!A$1:X$150,$A144)</f>
        <v>0</v>
      </c>
      <c r="E144" s="23">
        <f>COUNTIF(帮战总榜!A$1:X$151,$A144)</f>
        <v>0</v>
      </c>
      <c r="F144" s="23">
        <f t="shared" si="8"/>
        <v>0</v>
      </c>
      <c r="G144" s="23"/>
      <c r="H144" s="23">
        <f t="shared" si="9"/>
        <v>0</v>
      </c>
    </row>
    <row r="145" spans="1:8" ht="16.5">
      <c r="A145" s="1" t="s">
        <v>557</v>
      </c>
      <c r="B145" s="5">
        <f>0.5*COUNTIF(掠夺总榜!A$1:X$150,$A145)</f>
        <v>0</v>
      </c>
      <c r="C145" s="23">
        <f>COUNTIF(盟会战!A$1:X$150,$A145)</f>
        <v>0</v>
      </c>
      <c r="D145" s="23">
        <f>0.5*COUNTIF('四海+帮派'!A$1:X$150,$A145)</f>
        <v>0</v>
      </c>
      <c r="E145" s="23">
        <f>COUNTIF(帮战总榜!A$1:X$151,$A145)</f>
        <v>0</v>
      </c>
      <c r="F145" s="23">
        <f t="shared" si="8"/>
        <v>0</v>
      </c>
      <c r="G145" s="23"/>
      <c r="H145" s="23">
        <f t="shared" si="9"/>
        <v>0</v>
      </c>
    </row>
    <row r="146" spans="1:8" ht="16.5">
      <c r="A146" s="1" t="s">
        <v>558</v>
      </c>
      <c r="B146" s="5">
        <f>0.5*COUNTIF(掠夺总榜!A$1:X$150,$A146)</f>
        <v>0</v>
      </c>
      <c r="C146" s="23">
        <f>COUNTIF(盟会战!A$1:X$150,$A146)</f>
        <v>0</v>
      </c>
      <c r="D146" s="23">
        <f>0.5*COUNTIF('四海+帮派'!A$1:X$150,$A146)</f>
        <v>0</v>
      </c>
      <c r="E146" s="23">
        <f>COUNTIF(帮战总榜!A$1:X$151,$A146)</f>
        <v>0</v>
      </c>
      <c r="F146" s="23">
        <f t="shared" si="8"/>
        <v>0</v>
      </c>
      <c r="G146" s="23"/>
      <c r="H146" s="23">
        <f t="shared" si="9"/>
        <v>0</v>
      </c>
    </row>
    <row r="147" spans="1:8" ht="16.5">
      <c r="A147" s="1" t="s">
        <v>559</v>
      </c>
      <c r="B147" s="5">
        <f>0.5*COUNTIF(掠夺总榜!A$1:X$150,$A147)</f>
        <v>0</v>
      </c>
      <c r="C147" s="23">
        <f>COUNTIF(盟会战!A$1:X$150,$A147)</f>
        <v>0</v>
      </c>
      <c r="D147" s="23">
        <f>0.5*COUNTIF('四海+帮派'!A$1:X$150,$A147)</f>
        <v>0</v>
      </c>
      <c r="E147" s="23">
        <f>COUNTIF(帮战总榜!A$1:X$151,$A147)</f>
        <v>0</v>
      </c>
      <c r="F147" s="23">
        <f t="shared" si="8"/>
        <v>0</v>
      </c>
      <c r="G147" s="23"/>
      <c r="H147" s="23">
        <f t="shared" si="9"/>
        <v>0</v>
      </c>
    </row>
    <row r="148" spans="1:8" ht="16.5">
      <c r="A148" s="1" t="s">
        <v>560</v>
      </c>
      <c r="B148" s="5">
        <f>0.5*COUNTIF(掠夺总榜!A$1:X$150,$A148)</f>
        <v>0</v>
      </c>
      <c r="C148" s="23">
        <f>COUNTIF(盟会战!A$1:X$150,$A148)</f>
        <v>0</v>
      </c>
      <c r="D148" s="23">
        <f>0.5*COUNTIF('四海+帮派'!A$1:X$150,$A148)</f>
        <v>0</v>
      </c>
      <c r="E148" s="23">
        <f>COUNTIF(帮战总榜!A$1:X$151,$A148)</f>
        <v>0</v>
      </c>
      <c r="F148" s="23">
        <f t="shared" si="8"/>
        <v>0</v>
      </c>
      <c r="G148" s="23"/>
      <c r="H148" s="23">
        <f t="shared" si="9"/>
        <v>0</v>
      </c>
    </row>
    <row r="149" spans="1:8" ht="16.5">
      <c r="A149" s="1" t="s">
        <v>561</v>
      </c>
      <c r="B149" s="5">
        <f>0.5*COUNTIF(掠夺总榜!A$1:X$150,$A149)</f>
        <v>0</v>
      </c>
      <c r="C149" s="23">
        <f>COUNTIF(盟会战!A$1:X$150,$A149)</f>
        <v>0</v>
      </c>
      <c r="D149" s="23">
        <f>0.5*COUNTIF('四海+帮派'!A$1:X$150,$A149)</f>
        <v>0</v>
      </c>
      <c r="E149" s="23">
        <f>COUNTIF(帮战总榜!A$1:X$151,$A149)</f>
        <v>0</v>
      </c>
      <c r="F149" s="23">
        <f t="shared" si="8"/>
        <v>0</v>
      </c>
      <c r="G149" s="23"/>
      <c r="H149" s="23">
        <f t="shared" si="9"/>
        <v>0</v>
      </c>
    </row>
    <row r="150" spans="1:8" ht="16.5">
      <c r="A150" s="1" t="s">
        <v>562</v>
      </c>
      <c r="B150" s="5">
        <f>0.5*COUNTIF(掠夺总榜!A$1:X$150,$A150)</f>
        <v>0</v>
      </c>
      <c r="C150" s="23">
        <f>COUNTIF(盟会战!A$1:X$150,$A150)</f>
        <v>0</v>
      </c>
      <c r="D150" s="23">
        <f>0.5*COUNTIF('四海+帮派'!A$1:X$150,$A150)</f>
        <v>0</v>
      </c>
      <c r="E150" s="23">
        <f>COUNTIF(帮战总榜!A$1:X$151,$A150)</f>
        <v>0</v>
      </c>
      <c r="F150" s="23">
        <f t="shared" si="8"/>
        <v>0</v>
      </c>
      <c r="G150" s="23"/>
      <c r="H150" s="23">
        <f t="shared" si="9"/>
        <v>0</v>
      </c>
    </row>
    <row r="151" spans="1:8" ht="16.5">
      <c r="B151" s="5"/>
      <c r="C151" s="13"/>
      <c r="D151" s="13"/>
      <c r="E151" s="13"/>
      <c r="F151" s="13"/>
      <c r="G151" s="13"/>
      <c r="H151" s="13"/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>
      <selection activeCell="N13" sqref="N13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25</v>
      </c>
      <c r="K1" s="4" t="s">
        <v>26</v>
      </c>
      <c r="L1" s="4" t="s">
        <v>24</v>
      </c>
      <c r="M1" s="4" t="s">
        <v>27</v>
      </c>
    </row>
    <row r="2" spans="1:13" ht="16.5">
      <c r="A2" s="1" t="s">
        <v>102</v>
      </c>
      <c r="B2" s="5">
        <f>0.5*COUNTIF(掠夺总榜!A$1:X$150,$A2)</f>
        <v>4</v>
      </c>
      <c r="C2" s="23">
        <f>COUNTIF(盟会战!A$1:X$150,$A2)</f>
        <v>1</v>
      </c>
      <c r="D2" s="23">
        <f>0.5*COUNTIF('四海+帮派'!A$1:X$150,$A2)</f>
        <v>1.5</v>
      </c>
      <c r="E2" s="23">
        <f>COUNTIF(帮战总榜!A$1:X$151,$A2)</f>
        <v>1</v>
      </c>
      <c r="F2" s="23">
        <f t="shared" ref="F2:F33" si="0">ROUNDDOWN(SUM(B2:E2),0)</f>
        <v>7</v>
      </c>
      <c r="G2" s="23"/>
      <c r="H2" s="23">
        <f t="shared" ref="H2:H33" si="1">IF($F2&gt;6,6,$F2)</f>
        <v>6</v>
      </c>
      <c r="J2" s="4">
        <f>SUM(H2:H160)</f>
        <v>214</v>
      </c>
      <c r="K2" s="4">
        <f>SUM(F2:F160)-J2</f>
        <v>3</v>
      </c>
      <c r="L2" s="4">
        <f>K2+J2</f>
        <v>217</v>
      </c>
      <c r="M2" s="4">
        <f>COUNTIF(F:F,"&gt;"&amp;6)</f>
        <v>3</v>
      </c>
    </row>
    <row r="3" spans="1:13" ht="16.5">
      <c r="A3" s="1" t="s">
        <v>51</v>
      </c>
      <c r="B3" s="5">
        <f>0.5*COUNTIF(掠夺总榜!A$1:X$150,$A3)</f>
        <v>4</v>
      </c>
      <c r="C3" s="23">
        <f>COUNTIF(盟会战!A$1:X$150,$A3)</f>
        <v>1</v>
      </c>
      <c r="D3" s="23">
        <f>0.5*COUNTIF('四海+帮派'!A$1:X$150,$A3)</f>
        <v>1.5</v>
      </c>
      <c r="E3" s="23">
        <f>COUNTIF(帮战总榜!A$1:X$151,$A3)</f>
        <v>1</v>
      </c>
      <c r="F3" s="23">
        <f t="shared" si="0"/>
        <v>7</v>
      </c>
      <c r="G3" s="23"/>
      <c r="H3" s="23">
        <f t="shared" si="1"/>
        <v>6</v>
      </c>
    </row>
    <row r="4" spans="1:13" ht="16.5">
      <c r="A4" s="1" t="s">
        <v>153</v>
      </c>
      <c r="B4" s="5">
        <f>0.5*COUNTIF(掠夺总榜!A$1:X$150,$A4)</f>
        <v>4</v>
      </c>
      <c r="C4" s="23">
        <f>COUNTIF(盟会战!A$1:X$150,$A4)</f>
        <v>1</v>
      </c>
      <c r="D4" s="23">
        <f>0.5*COUNTIF('四海+帮派'!A$1:X$150,$A4)</f>
        <v>1.5</v>
      </c>
      <c r="E4" s="23">
        <f>COUNTIF(帮战总榜!A$1:X$151,$A4)</f>
        <v>1</v>
      </c>
      <c r="F4" s="23">
        <f t="shared" si="0"/>
        <v>7</v>
      </c>
      <c r="G4" s="23"/>
      <c r="H4" s="23">
        <f t="shared" si="1"/>
        <v>6</v>
      </c>
    </row>
    <row r="5" spans="1:13" ht="16.5">
      <c r="A5" s="1" t="s">
        <v>38</v>
      </c>
      <c r="B5" s="5">
        <f>0.5*COUNTIF(掠夺总榜!A$1:X$150,$A5)</f>
        <v>2</v>
      </c>
      <c r="C5" s="23">
        <f>COUNTIF(盟会战!A$1:X$150,$A5)</f>
        <v>1</v>
      </c>
      <c r="D5" s="23">
        <f>0.5*COUNTIF('四海+帮派'!A$1:X$150,$A5)</f>
        <v>2.5</v>
      </c>
      <c r="E5" s="23">
        <f>COUNTIF(帮战总榜!A$1:X$151,$A5)</f>
        <v>1</v>
      </c>
      <c r="F5" s="23">
        <f t="shared" si="0"/>
        <v>6</v>
      </c>
      <c r="G5" s="23"/>
      <c r="H5" s="23">
        <f t="shared" si="1"/>
        <v>6</v>
      </c>
    </row>
    <row r="6" spans="1:13" ht="16.5">
      <c r="A6" s="1" t="s">
        <v>89</v>
      </c>
      <c r="B6" s="5">
        <f>0.5*COUNTIF(掠夺总榜!A$1:X$150,$A6)</f>
        <v>4</v>
      </c>
      <c r="C6" s="23">
        <f>COUNTIF(盟会战!A$1:X$150,$A6)</f>
        <v>0</v>
      </c>
      <c r="D6" s="23">
        <f>0.5*COUNTIF('四海+帮派'!A$1:X$150,$A6)</f>
        <v>1.5</v>
      </c>
      <c r="E6" s="23">
        <f>COUNTIF(帮战总榜!A$1:X$151,$A6)</f>
        <v>1</v>
      </c>
      <c r="F6" s="23">
        <f t="shared" si="0"/>
        <v>6</v>
      </c>
      <c r="G6" s="23"/>
      <c r="H6" s="23">
        <f t="shared" si="1"/>
        <v>6</v>
      </c>
    </row>
    <row r="7" spans="1:13" ht="16.5">
      <c r="A7" s="1" t="s">
        <v>70</v>
      </c>
      <c r="B7" s="5">
        <f>0.5*COUNTIF(掠夺总榜!A$1:X$150,$A7)</f>
        <v>4</v>
      </c>
      <c r="C7" s="23">
        <f>COUNTIF(盟会战!A$1:X$150,$A7)</f>
        <v>0</v>
      </c>
      <c r="D7" s="23">
        <f>0.5*COUNTIF('四海+帮派'!A$1:X$150,$A7)</f>
        <v>1.5</v>
      </c>
      <c r="E7" s="23">
        <f>COUNTIF(帮战总榜!A$1:X$151,$A7)</f>
        <v>1</v>
      </c>
      <c r="F7" s="23">
        <f t="shared" si="0"/>
        <v>6</v>
      </c>
      <c r="G7" s="23"/>
      <c r="H7" s="23">
        <f t="shared" si="1"/>
        <v>6</v>
      </c>
    </row>
    <row r="8" spans="1:13" ht="16.5">
      <c r="A8" s="1" t="s">
        <v>60</v>
      </c>
      <c r="B8" s="5">
        <f>0.5*COUNTIF(掠夺总榜!A$1:X$150,$A8)</f>
        <v>3</v>
      </c>
      <c r="C8" s="23">
        <f>COUNTIF(盟会战!A$1:X$150,$A8)</f>
        <v>1</v>
      </c>
      <c r="D8" s="23">
        <f>0.5*COUNTIF('四海+帮派'!A$1:X$150,$A8)</f>
        <v>1.5</v>
      </c>
      <c r="E8" s="23">
        <f>COUNTIF(帮战总榜!A$1:X$151,$A8)</f>
        <v>1</v>
      </c>
      <c r="F8" s="23">
        <f t="shared" si="0"/>
        <v>6</v>
      </c>
      <c r="G8" s="23"/>
      <c r="H8" s="23">
        <f t="shared" si="1"/>
        <v>6</v>
      </c>
    </row>
    <row r="9" spans="1:13" ht="16.5">
      <c r="A9" s="1" t="s">
        <v>21</v>
      </c>
      <c r="B9" s="5">
        <f>0.5*COUNTIF(掠夺总榜!A$1:X$150,$A9)</f>
        <v>4</v>
      </c>
      <c r="C9" s="23">
        <f>COUNTIF(盟会战!A$1:X$150,$A9)</f>
        <v>1</v>
      </c>
      <c r="D9" s="23">
        <f>0.5*COUNTIF('四海+帮派'!A$1:X$150,$A9)</f>
        <v>1.5</v>
      </c>
      <c r="E9" s="23">
        <f>COUNTIF(帮战总榜!A$1:X$151,$A9)</f>
        <v>0</v>
      </c>
      <c r="F9" s="23">
        <f t="shared" si="0"/>
        <v>6</v>
      </c>
      <c r="G9" s="23"/>
      <c r="H9" s="23">
        <f t="shared" si="1"/>
        <v>6</v>
      </c>
    </row>
    <row r="10" spans="1:13" ht="16.5">
      <c r="A10" s="1" t="s">
        <v>97</v>
      </c>
      <c r="B10" s="5">
        <f>0.5*COUNTIF(掠夺总榜!A$1:X$150,$A10)</f>
        <v>3.5</v>
      </c>
      <c r="C10" s="23">
        <f>COUNTIF(盟会战!A$1:X$150,$A10)</f>
        <v>1</v>
      </c>
      <c r="D10" s="23">
        <f>0.5*COUNTIF('四海+帮派'!A$1:X$150,$A10)</f>
        <v>1.5</v>
      </c>
      <c r="E10" s="23">
        <f>COUNTIF(帮战总榜!A$1:X$151,$A10)</f>
        <v>0</v>
      </c>
      <c r="F10" s="23">
        <f t="shared" si="0"/>
        <v>6</v>
      </c>
      <c r="G10" s="23"/>
      <c r="H10" s="23">
        <f t="shared" si="1"/>
        <v>6</v>
      </c>
    </row>
    <row r="11" spans="1:13" ht="16.5">
      <c r="A11" s="1" t="s">
        <v>53</v>
      </c>
      <c r="B11" s="5">
        <f>0.5*COUNTIF(掠夺总榜!A$1:X$150,$A11)</f>
        <v>4</v>
      </c>
      <c r="C11" s="23">
        <f>COUNTIF(盟会战!A$1:X$150,$A11)</f>
        <v>1</v>
      </c>
      <c r="D11" s="23">
        <f>0.5*COUNTIF('四海+帮派'!A$1:X$150,$A11)</f>
        <v>1.5</v>
      </c>
      <c r="E11" s="23">
        <f>COUNTIF(帮战总榜!A$1:X$151,$A11)</f>
        <v>0</v>
      </c>
      <c r="F11" s="23">
        <f t="shared" si="0"/>
        <v>6</v>
      </c>
      <c r="G11" s="23"/>
      <c r="H11" s="23">
        <f t="shared" si="1"/>
        <v>6</v>
      </c>
    </row>
    <row r="12" spans="1:13" ht="16.5">
      <c r="A12" s="1" t="s">
        <v>135</v>
      </c>
      <c r="B12" s="5">
        <f>0.5*COUNTIF(掠夺总榜!A$1:X$150,$A12)</f>
        <v>4</v>
      </c>
      <c r="C12" s="23">
        <f>COUNTIF(盟会战!A$1:X$150,$A12)</f>
        <v>1</v>
      </c>
      <c r="D12" s="23">
        <f>0.5*COUNTIF('四海+帮派'!A$1:X$150,$A12)</f>
        <v>1.5</v>
      </c>
      <c r="E12" s="23">
        <f>COUNTIF(帮战总榜!A$1:X$151,$A12)</f>
        <v>0</v>
      </c>
      <c r="F12" s="23">
        <f t="shared" si="0"/>
        <v>6</v>
      </c>
      <c r="G12" s="23"/>
      <c r="H12" s="23">
        <f t="shared" si="1"/>
        <v>6</v>
      </c>
    </row>
    <row r="13" spans="1:13" ht="16.5">
      <c r="A13" s="1" t="s">
        <v>117</v>
      </c>
      <c r="B13" s="5">
        <f>0.5*COUNTIF(掠夺总榜!A$1:X$150,$A13)</f>
        <v>3</v>
      </c>
      <c r="C13" s="23">
        <f>COUNTIF(盟会战!A$1:X$150,$A13)</f>
        <v>0</v>
      </c>
      <c r="D13" s="23">
        <f>0.5*COUNTIF('四海+帮派'!A$1:X$150,$A13)</f>
        <v>1.5</v>
      </c>
      <c r="E13" s="23">
        <f>COUNTIF(帮战总榜!A$1:X$151,$A13)</f>
        <v>1</v>
      </c>
      <c r="F13" s="23">
        <f t="shared" si="0"/>
        <v>5</v>
      </c>
      <c r="G13" s="23"/>
      <c r="H13" s="23">
        <f t="shared" si="1"/>
        <v>5</v>
      </c>
    </row>
    <row r="14" spans="1:13" ht="16.5">
      <c r="A14" s="1" t="s">
        <v>177</v>
      </c>
      <c r="B14" s="5">
        <f>0.5*COUNTIF(掠夺总榜!A$1:X$150,$A14)</f>
        <v>2.5</v>
      </c>
      <c r="C14" s="23">
        <f>COUNTIF(盟会战!A$1:X$150,$A14)</f>
        <v>0</v>
      </c>
      <c r="D14" s="23">
        <f>0.5*COUNTIF('四海+帮派'!A$1:X$150,$A14)</f>
        <v>1.5</v>
      </c>
      <c r="E14" s="23">
        <f>COUNTIF(帮战总榜!A$1:X$151,$A14)</f>
        <v>1</v>
      </c>
      <c r="F14" s="23">
        <f t="shared" si="0"/>
        <v>5</v>
      </c>
      <c r="G14" s="23"/>
      <c r="H14" s="23">
        <f t="shared" si="1"/>
        <v>5</v>
      </c>
    </row>
    <row r="15" spans="1:13" ht="16.5">
      <c r="A15" s="1" t="s">
        <v>113</v>
      </c>
      <c r="B15" s="5">
        <f>0.5*COUNTIF(掠夺总榜!A$1:X$150,$A15)</f>
        <v>1.5</v>
      </c>
      <c r="C15" s="23">
        <f>COUNTIF(盟会战!A$1:X$150,$A15)</f>
        <v>1</v>
      </c>
      <c r="D15" s="23">
        <f>0.5*COUNTIF('四海+帮派'!A$1:X$150,$A15)</f>
        <v>1.5</v>
      </c>
      <c r="E15" s="23">
        <f>COUNTIF(帮战总榜!A$1:X$151,$A15)</f>
        <v>1</v>
      </c>
      <c r="F15" s="23">
        <f t="shared" si="0"/>
        <v>5</v>
      </c>
      <c r="G15" s="23"/>
      <c r="H15" s="23">
        <f t="shared" si="1"/>
        <v>5</v>
      </c>
    </row>
    <row r="16" spans="1:13" ht="16.5">
      <c r="A16" s="1" t="s">
        <v>62</v>
      </c>
      <c r="B16" s="5">
        <f>0.5*COUNTIF(掠夺总榜!A$1:X$150,$A16)</f>
        <v>3</v>
      </c>
      <c r="C16" s="23">
        <f>COUNTIF(盟会战!A$1:X$150,$A16)</f>
        <v>1</v>
      </c>
      <c r="D16" s="23">
        <f>0.5*COUNTIF('四海+帮派'!A$1:X$150,$A16)</f>
        <v>1.5</v>
      </c>
      <c r="E16" s="23">
        <f>COUNTIF(帮战总榜!A$1:X$151,$A16)</f>
        <v>0</v>
      </c>
      <c r="F16" s="23">
        <f t="shared" si="0"/>
        <v>5</v>
      </c>
      <c r="G16" s="23"/>
      <c r="H16" s="23">
        <f t="shared" si="1"/>
        <v>5</v>
      </c>
    </row>
    <row r="17" spans="1:8" ht="16.5">
      <c r="A17" s="1" t="s">
        <v>150</v>
      </c>
      <c r="B17" s="5">
        <f>0.5*COUNTIF(掠夺总榜!A$1:X$150,$A17)</f>
        <v>4</v>
      </c>
      <c r="C17" s="23">
        <f>COUNTIF(盟会战!A$1:X$150,$A17)</f>
        <v>0</v>
      </c>
      <c r="D17" s="23">
        <f>0.5*COUNTIF('四海+帮派'!A$1:X$150,$A17)</f>
        <v>1.5</v>
      </c>
      <c r="E17" s="23">
        <f>COUNTIF(帮战总榜!A$1:X$151,$A17)</f>
        <v>0</v>
      </c>
      <c r="F17" s="23">
        <f t="shared" si="0"/>
        <v>5</v>
      </c>
      <c r="G17" s="23"/>
      <c r="H17" s="23">
        <f t="shared" si="1"/>
        <v>5</v>
      </c>
    </row>
    <row r="18" spans="1:8" ht="16.5">
      <c r="A18" s="1" t="s">
        <v>87</v>
      </c>
      <c r="B18" s="5">
        <f>0.5*COUNTIF(掠夺总榜!A$1:X$150,$A18)</f>
        <v>3</v>
      </c>
      <c r="C18" s="23">
        <f>COUNTIF(盟会战!A$1:X$150,$A18)</f>
        <v>0</v>
      </c>
      <c r="D18" s="23">
        <f>0.5*COUNTIF('四海+帮派'!A$1:X$150,$A18)</f>
        <v>2</v>
      </c>
      <c r="E18" s="23">
        <f>COUNTIF(帮战总榜!A$1:X$151,$A18)</f>
        <v>0</v>
      </c>
      <c r="F18" s="23">
        <f t="shared" si="0"/>
        <v>5</v>
      </c>
      <c r="G18" s="23"/>
      <c r="H18" s="23">
        <f t="shared" si="1"/>
        <v>5</v>
      </c>
    </row>
    <row r="19" spans="1:8" ht="16.5">
      <c r="A19" s="1" t="s">
        <v>182</v>
      </c>
      <c r="B19" s="5">
        <f>0.5*COUNTIF(掠夺总榜!A$1:X$150,$A19)</f>
        <v>2</v>
      </c>
      <c r="C19" s="23">
        <f>COUNTIF(盟会战!A$1:X$150,$A19)</f>
        <v>1</v>
      </c>
      <c r="D19" s="23">
        <f>0.5*COUNTIF('四海+帮派'!A$1:X$150,$A19)</f>
        <v>2</v>
      </c>
      <c r="E19" s="23">
        <f>COUNTIF(帮战总榜!A$1:X$151,$A19)</f>
        <v>0</v>
      </c>
      <c r="F19" s="23">
        <f t="shared" si="0"/>
        <v>5</v>
      </c>
      <c r="G19" s="23"/>
      <c r="H19" s="23">
        <f t="shared" si="1"/>
        <v>5</v>
      </c>
    </row>
    <row r="20" spans="1:8" ht="16.5">
      <c r="A20" s="1" t="s">
        <v>92</v>
      </c>
      <c r="B20" s="5">
        <f>0.5*COUNTIF(掠夺总榜!A$1:X$150,$A20)</f>
        <v>4</v>
      </c>
      <c r="C20" s="23">
        <f>COUNTIF(盟会战!A$1:X$150,$A20)</f>
        <v>0</v>
      </c>
      <c r="D20" s="23">
        <f>0.5*COUNTIF('四海+帮派'!A$1:X$150,$A20)</f>
        <v>1.5</v>
      </c>
      <c r="E20" s="23">
        <f>COUNTIF(帮战总榜!A$1:X$151,$A20)</f>
        <v>0</v>
      </c>
      <c r="F20" s="23">
        <f t="shared" si="0"/>
        <v>5</v>
      </c>
      <c r="G20" s="23"/>
      <c r="H20" s="23">
        <f t="shared" si="1"/>
        <v>5</v>
      </c>
    </row>
    <row r="21" spans="1:8" ht="16.5">
      <c r="A21" s="1" t="s">
        <v>100</v>
      </c>
      <c r="B21" s="5">
        <f>0.5*COUNTIF(掠夺总榜!A$1:X$150,$A21)</f>
        <v>3</v>
      </c>
      <c r="C21" s="23">
        <f>COUNTIF(盟会战!A$1:X$150,$A21)</f>
        <v>1</v>
      </c>
      <c r="D21" s="23">
        <f>0.5*COUNTIF('四海+帮派'!A$1:X$150,$A21)</f>
        <v>1.5</v>
      </c>
      <c r="E21" s="23">
        <f>COUNTIF(帮战总榜!A$1:X$151,$A21)</f>
        <v>0</v>
      </c>
      <c r="F21" s="23">
        <f t="shared" si="0"/>
        <v>5</v>
      </c>
      <c r="G21" s="23"/>
      <c r="H21" s="23">
        <f t="shared" si="1"/>
        <v>5</v>
      </c>
    </row>
    <row r="22" spans="1:8" ht="16.5">
      <c r="A22" s="1" t="s">
        <v>146</v>
      </c>
      <c r="B22" s="5">
        <f>0.5*COUNTIF(掠夺总榜!A$1:X$150,$A22)</f>
        <v>3.5</v>
      </c>
      <c r="C22" s="23">
        <f>COUNTIF(盟会战!A$1:X$150,$A22)</f>
        <v>0</v>
      </c>
      <c r="D22" s="23">
        <f>0.5*COUNTIF('四海+帮派'!A$1:X$150,$A22)</f>
        <v>2</v>
      </c>
      <c r="E22" s="23">
        <f>COUNTIF(帮战总榜!A$1:X$151,$A22)</f>
        <v>0</v>
      </c>
      <c r="F22" s="23">
        <f t="shared" si="0"/>
        <v>5</v>
      </c>
      <c r="G22" s="23"/>
      <c r="H22" s="23">
        <f t="shared" si="1"/>
        <v>5</v>
      </c>
    </row>
    <row r="23" spans="1:8" ht="16.5">
      <c r="A23" s="1" t="s">
        <v>200</v>
      </c>
      <c r="B23" s="5">
        <f>0.5*COUNTIF(掠夺总榜!A$1:X$150,$A23)</f>
        <v>3</v>
      </c>
      <c r="C23" s="23">
        <f>COUNTIF(盟会战!A$1:X$150,$A23)</f>
        <v>0</v>
      </c>
      <c r="D23" s="23">
        <f>0.5*COUNTIF('四海+帮派'!A$1:X$150,$A23)</f>
        <v>2</v>
      </c>
      <c r="E23" s="23">
        <f>COUNTIF(帮战总榜!A$1:X$151,$A23)</f>
        <v>0</v>
      </c>
      <c r="F23" s="23">
        <f t="shared" si="0"/>
        <v>5</v>
      </c>
      <c r="G23" s="23"/>
      <c r="H23" s="23">
        <f t="shared" si="1"/>
        <v>5</v>
      </c>
    </row>
    <row r="24" spans="1:8" ht="16.5">
      <c r="A24" s="1" t="s">
        <v>81</v>
      </c>
      <c r="B24" s="5">
        <f>0.5*COUNTIF(掠夺总榜!A$1:X$150,$A24)</f>
        <v>4</v>
      </c>
      <c r="C24" s="23">
        <f>COUNTIF(盟会战!A$1:X$150,$A24)</f>
        <v>0</v>
      </c>
      <c r="D24" s="23">
        <f>0.5*COUNTIF('四海+帮派'!A$1:X$150,$A24)</f>
        <v>1.5</v>
      </c>
      <c r="E24" s="23">
        <f>COUNTIF(帮战总榜!A$1:X$151,$A24)</f>
        <v>0</v>
      </c>
      <c r="F24" s="23">
        <f t="shared" si="0"/>
        <v>5</v>
      </c>
      <c r="G24" s="23"/>
      <c r="H24" s="23">
        <f t="shared" si="1"/>
        <v>5</v>
      </c>
    </row>
    <row r="25" spans="1:8" ht="16.5">
      <c r="A25" s="1" t="s">
        <v>88</v>
      </c>
      <c r="B25" s="5">
        <f>0.5*COUNTIF(掠夺总榜!A$1:X$150,$A25)</f>
        <v>4</v>
      </c>
      <c r="C25" s="23">
        <f>COUNTIF(盟会战!A$1:X$150,$A25)</f>
        <v>0</v>
      </c>
      <c r="D25" s="23">
        <f>0.5*COUNTIF('四海+帮派'!A$1:X$150,$A25)</f>
        <v>1.5</v>
      </c>
      <c r="E25" s="23">
        <f>COUNTIF(帮战总榜!A$1:X$151,$A25)</f>
        <v>0</v>
      </c>
      <c r="F25" s="23">
        <f t="shared" si="0"/>
        <v>5</v>
      </c>
      <c r="G25" s="23"/>
      <c r="H25" s="23">
        <f t="shared" si="1"/>
        <v>5</v>
      </c>
    </row>
    <row r="26" spans="1:8" ht="16.5">
      <c r="A26" s="1" t="s">
        <v>215</v>
      </c>
      <c r="B26" s="5">
        <f>0.5*COUNTIF(掠夺总榜!A$1:X$150,$A26)</f>
        <v>1.5</v>
      </c>
      <c r="C26" s="23">
        <f>COUNTIF(盟会战!A$1:X$150,$A26)</f>
        <v>0</v>
      </c>
      <c r="D26" s="23">
        <f>0.5*COUNTIF('四海+帮派'!A$1:X$150,$A26)</f>
        <v>1.5</v>
      </c>
      <c r="E26" s="23">
        <f>COUNTIF(帮战总榜!A$1:X$151,$A26)</f>
        <v>1</v>
      </c>
      <c r="F26" s="23">
        <f t="shared" si="0"/>
        <v>4</v>
      </c>
      <c r="G26" s="23"/>
      <c r="H26" s="23">
        <f t="shared" si="1"/>
        <v>4</v>
      </c>
    </row>
    <row r="27" spans="1:8" ht="16.5">
      <c r="A27" s="1" t="s">
        <v>141</v>
      </c>
      <c r="B27" s="5">
        <f>0.5*COUNTIF(掠夺总榜!A$1:X$150,$A27)</f>
        <v>2</v>
      </c>
      <c r="C27" s="23">
        <f>COUNTIF(盟会战!A$1:X$150,$A27)</f>
        <v>1</v>
      </c>
      <c r="D27" s="23">
        <f>0.5*COUNTIF('四海+帮派'!A$1:X$150,$A27)</f>
        <v>1.5</v>
      </c>
      <c r="E27" s="23">
        <f>COUNTIF(帮战总榜!A$1:X$151,$A27)</f>
        <v>0</v>
      </c>
      <c r="F27" s="23">
        <f t="shared" si="0"/>
        <v>4</v>
      </c>
      <c r="G27" s="23"/>
      <c r="H27" s="23">
        <f t="shared" si="1"/>
        <v>4</v>
      </c>
    </row>
    <row r="28" spans="1:8" ht="16.5">
      <c r="A28" s="1" t="s">
        <v>57</v>
      </c>
      <c r="B28" s="5">
        <f>0.5*COUNTIF(掠夺总榜!A$1:X$150,$A28)</f>
        <v>2.5</v>
      </c>
      <c r="C28" s="23">
        <f>COUNTIF(盟会战!A$1:X$150,$A28)</f>
        <v>0</v>
      </c>
      <c r="D28" s="23">
        <f>0.5*COUNTIF('四海+帮派'!A$1:X$150,$A28)</f>
        <v>1.5</v>
      </c>
      <c r="E28" s="23">
        <f>COUNTIF(帮战总榜!A$1:X$151,$A28)</f>
        <v>0</v>
      </c>
      <c r="F28" s="23">
        <f t="shared" si="0"/>
        <v>4</v>
      </c>
      <c r="G28" s="23"/>
      <c r="H28" s="23">
        <f t="shared" si="1"/>
        <v>4</v>
      </c>
    </row>
    <row r="29" spans="1:8" ht="16.5">
      <c r="A29" s="1" t="s">
        <v>86</v>
      </c>
      <c r="B29" s="5">
        <f>0.5*COUNTIF(掠夺总榜!A$1:X$150,$A29)</f>
        <v>3</v>
      </c>
      <c r="C29" s="23">
        <f>COUNTIF(盟会战!A$1:X$150,$A29)</f>
        <v>0</v>
      </c>
      <c r="D29" s="23">
        <f>0.5*COUNTIF('四海+帮派'!A$1:X$150,$A29)</f>
        <v>1.5</v>
      </c>
      <c r="E29" s="23">
        <f>COUNTIF(帮战总榜!A$1:X$151,$A29)</f>
        <v>0</v>
      </c>
      <c r="F29" s="23">
        <f t="shared" si="0"/>
        <v>4</v>
      </c>
      <c r="G29" s="23"/>
      <c r="H29" s="23">
        <f t="shared" si="1"/>
        <v>4</v>
      </c>
    </row>
    <row r="30" spans="1:8" ht="16.5">
      <c r="A30" s="1" t="s">
        <v>82</v>
      </c>
      <c r="B30" s="5">
        <f>0.5*COUNTIF(掠夺总榜!A$1:X$150,$A30)</f>
        <v>3</v>
      </c>
      <c r="C30" s="23">
        <f>COUNTIF(盟会战!A$1:X$150,$A30)</f>
        <v>0</v>
      </c>
      <c r="D30" s="23">
        <f>0.5*COUNTIF('四海+帮派'!A$1:X$150,$A30)</f>
        <v>1</v>
      </c>
      <c r="E30" s="23">
        <f>COUNTIF(帮战总榜!A$1:X$151,$A30)</f>
        <v>0</v>
      </c>
      <c r="F30" s="23">
        <f t="shared" si="0"/>
        <v>4</v>
      </c>
      <c r="G30" s="23"/>
      <c r="H30" s="23">
        <f t="shared" si="1"/>
        <v>4</v>
      </c>
    </row>
    <row r="31" spans="1:8" ht="16.5">
      <c r="A31" s="1" t="s">
        <v>137</v>
      </c>
      <c r="B31" s="5">
        <f>0.5*COUNTIF(掠夺总榜!A$1:X$150,$A31)</f>
        <v>3.5</v>
      </c>
      <c r="C31" s="23">
        <f>COUNTIF(盟会战!A$1:X$150,$A31)</f>
        <v>1</v>
      </c>
      <c r="D31" s="23">
        <f>0.5*COUNTIF('四海+帮派'!A$1:X$150,$A31)</f>
        <v>0</v>
      </c>
      <c r="E31" s="23">
        <f>COUNTIF(帮战总榜!A$1:X$151,$A31)</f>
        <v>0</v>
      </c>
      <c r="F31" s="23">
        <f t="shared" si="0"/>
        <v>4</v>
      </c>
      <c r="G31" s="23"/>
      <c r="H31" s="23">
        <f t="shared" si="1"/>
        <v>4</v>
      </c>
    </row>
    <row r="32" spans="1:8" ht="16.5">
      <c r="A32" s="1" t="s">
        <v>162</v>
      </c>
      <c r="B32" s="5">
        <f>0.5*COUNTIF(掠夺总榜!A$1:X$150,$A32)</f>
        <v>2.5</v>
      </c>
      <c r="C32" s="23">
        <f>COUNTIF(盟会战!A$1:X$150,$A32)</f>
        <v>0</v>
      </c>
      <c r="D32" s="23">
        <f>0.5*COUNTIF('四海+帮派'!A$1:X$150,$A32)</f>
        <v>1.5</v>
      </c>
      <c r="E32" s="23">
        <f>COUNTIF(帮战总榜!A$1:X$151,$A32)</f>
        <v>0</v>
      </c>
      <c r="F32" s="23">
        <f t="shared" si="0"/>
        <v>4</v>
      </c>
      <c r="G32" s="23"/>
      <c r="H32" s="23">
        <f t="shared" si="1"/>
        <v>4</v>
      </c>
    </row>
    <row r="33" spans="1:8" ht="16.5">
      <c r="A33" s="1" t="s">
        <v>145</v>
      </c>
      <c r="B33" s="5">
        <f>0.5*COUNTIF(掠夺总榜!A$1:X$150,$A33)</f>
        <v>2.5</v>
      </c>
      <c r="C33" s="23">
        <f>COUNTIF(盟会战!A$1:X$150,$A33)</f>
        <v>0</v>
      </c>
      <c r="D33" s="23">
        <f>0.5*COUNTIF('四海+帮派'!A$1:X$150,$A33)</f>
        <v>2</v>
      </c>
      <c r="E33" s="23">
        <f>COUNTIF(帮战总榜!A$1:X$151,$A33)</f>
        <v>0</v>
      </c>
      <c r="F33" s="23">
        <f t="shared" si="0"/>
        <v>4</v>
      </c>
      <c r="G33" s="23"/>
      <c r="H33" s="23">
        <f t="shared" si="1"/>
        <v>4</v>
      </c>
    </row>
    <row r="34" spans="1:8" ht="16.5">
      <c r="A34" s="1" t="s">
        <v>194</v>
      </c>
      <c r="B34" s="5">
        <f>0.5*COUNTIF(掠夺总榜!A$1:X$150,$A34)</f>
        <v>2</v>
      </c>
      <c r="C34" s="23">
        <f>COUNTIF(盟会战!A$1:X$150,$A34)</f>
        <v>0</v>
      </c>
      <c r="D34" s="23">
        <f>0.5*COUNTIF('四海+帮派'!A$1:X$150,$A34)</f>
        <v>1.5</v>
      </c>
      <c r="E34" s="23">
        <f>COUNTIF(帮战总榜!A$1:X$151,$A34)</f>
        <v>0</v>
      </c>
      <c r="F34" s="23">
        <f t="shared" ref="F34:F65" si="2">ROUNDDOWN(SUM(B34:E34),0)</f>
        <v>3</v>
      </c>
      <c r="G34" s="23"/>
      <c r="H34" s="23">
        <f t="shared" ref="H34:H65" si="3">IF($F34&gt;6,6,$F34)</f>
        <v>3</v>
      </c>
    </row>
    <row r="35" spans="1:8" ht="16.5">
      <c r="A35" s="1" t="s">
        <v>248</v>
      </c>
      <c r="B35" s="5">
        <f>0.5*COUNTIF(掠夺总榜!A$1:X$150,$A35)</f>
        <v>0.5</v>
      </c>
      <c r="C35" s="23">
        <f>COUNTIF(盟会战!A$1:X$150,$A35)</f>
        <v>1</v>
      </c>
      <c r="D35" s="23">
        <f>0.5*COUNTIF('四海+帮派'!A$1:X$150,$A35)</f>
        <v>1.5</v>
      </c>
      <c r="E35" s="23">
        <f>COUNTIF(帮战总榜!A$1:X$151,$A35)</f>
        <v>0</v>
      </c>
      <c r="F35" s="23">
        <f t="shared" si="2"/>
        <v>3</v>
      </c>
      <c r="G35" s="23"/>
      <c r="H35" s="23">
        <f t="shared" si="3"/>
        <v>3</v>
      </c>
    </row>
    <row r="36" spans="1:8" ht="16.5">
      <c r="A36" s="1" t="s">
        <v>186</v>
      </c>
      <c r="B36" s="5">
        <f>0.5*COUNTIF(掠夺总榜!A$1:X$150,$A36)</f>
        <v>2</v>
      </c>
      <c r="C36" s="23">
        <f>COUNTIF(盟会战!A$1:X$150,$A36)</f>
        <v>0</v>
      </c>
      <c r="D36" s="23">
        <f>0.5*COUNTIF('四海+帮派'!A$1:X$150,$A36)</f>
        <v>1.5</v>
      </c>
      <c r="E36" s="23">
        <f>COUNTIF(帮战总榜!A$1:X$151,$A36)</f>
        <v>0</v>
      </c>
      <c r="F36" s="23">
        <f t="shared" si="2"/>
        <v>3</v>
      </c>
      <c r="G36" s="23"/>
      <c r="H36" s="23">
        <f t="shared" si="3"/>
        <v>3</v>
      </c>
    </row>
    <row r="37" spans="1:8" ht="16.5">
      <c r="A37" s="1" t="s">
        <v>211</v>
      </c>
      <c r="B37" s="5">
        <f>0.5*COUNTIF(掠夺总榜!A$1:X$150,$A37)</f>
        <v>1</v>
      </c>
      <c r="C37" s="23">
        <f>COUNTIF(盟会战!A$1:X$150,$A37)</f>
        <v>0</v>
      </c>
      <c r="D37" s="23">
        <f>0.5*COUNTIF('四海+帮派'!A$1:X$150,$A37)</f>
        <v>2</v>
      </c>
      <c r="E37" s="23">
        <f>COUNTIF(帮战总榜!A$1:X$151,$A37)</f>
        <v>0</v>
      </c>
      <c r="F37" s="23">
        <f t="shared" si="2"/>
        <v>3</v>
      </c>
      <c r="G37" s="23"/>
      <c r="H37" s="23">
        <f t="shared" si="3"/>
        <v>3</v>
      </c>
    </row>
    <row r="38" spans="1:8" ht="16.5">
      <c r="A38" s="1" t="s">
        <v>125</v>
      </c>
      <c r="B38" s="5">
        <f>0.5*COUNTIF(掠夺总榜!A$1:X$150,$A38)</f>
        <v>2</v>
      </c>
      <c r="C38" s="23">
        <f>COUNTIF(盟会战!A$1:X$150,$A38)</f>
        <v>0</v>
      </c>
      <c r="D38" s="23">
        <f>0.5*COUNTIF('四海+帮派'!A$1:X$150,$A38)</f>
        <v>1.5</v>
      </c>
      <c r="E38" s="23">
        <f>COUNTIF(帮战总榜!A$1:X$151,$A38)</f>
        <v>0</v>
      </c>
      <c r="F38" s="23">
        <f t="shared" si="2"/>
        <v>3</v>
      </c>
      <c r="G38" s="23"/>
      <c r="H38" s="23">
        <f t="shared" si="3"/>
        <v>3</v>
      </c>
    </row>
    <row r="39" spans="1:8" ht="16.5">
      <c r="A39" s="1" t="s">
        <v>74</v>
      </c>
      <c r="B39" s="5">
        <f>0.5*COUNTIF(掠夺总榜!A$1:X$150,$A39)</f>
        <v>2</v>
      </c>
      <c r="C39" s="23">
        <f>COUNTIF(盟会战!A$1:X$150,$A39)</f>
        <v>0</v>
      </c>
      <c r="D39" s="23">
        <f>0.5*COUNTIF('四海+帮派'!A$1:X$150,$A39)</f>
        <v>1.5</v>
      </c>
      <c r="E39" s="23">
        <f>COUNTIF(帮战总榜!A$1:X$151,$A39)</f>
        <v>0</v>
      </c>
      <c r="F39" s="23">
        <f t="shared" si="2"/>
        <v>3</v>
      </c>
      <c r="G39" s="23"/>
      <c r="H39" s="23">
        <f t="shared" si="3"/>
        <v>3</v>
      </c>
    </row>
    <row r="40" spans="1:8" ht="16.5">
      <c r="A40" s="1" t="s">
        <v>108</v>
      </c>
      <c r="B40" s="5">
        <f>0.5*COUNTIF(掠夺总榜!A$1:X$150,$A40)</f>
        <v>2.5</v>
      </c>
      <c r="C40" s="23">
        <f>COUNTIF(盟会战!A$1:X$150,$A40)</f>
        <v>0</v>
      </c>
      <c r="D40" s="23">
        <f>0.5*COUNTIF('四海+帮派'!A$1:X$150,$A40)</f>
        <v>0</v>
      </c>
      <c r="E40" s="23">
        <f>COUNTIF(帮战总榜!A$1:X$151,$A40)</f>
        <v>0</v>
      </c>
      <c r="F40" s="23">
        <f t="shared" si="2"/>
        <v>2</v>
      </c>
      <c r="G40" s="23"/>
      <c r="H40" s="23">
        <f t="shared" si="3"/>
        <v>2</v>
      </c>
    </row>
    <row r="41" spans="1:8" ht="16.5">
      <c r="A41" s="1" t="s">
        <v>253</v>
      </c>
      <c r="B41" s="5">
        <f>0.5*COUNTIF(掠夺总榜!A$1:X$150,$A41)</f>
        <v>0</v>
      </c>
      <c r="C41" s="23">
        <f>COUNTIF(盟会战!A$1:X$150,$A41)</f>
        <v>0</v>
      </c>
      <c r="D41" s="23">
        <f>0.5*COUNTIF('四海+帮派'!A$1:X$150,$A41)</f>
        <v>2</v>
      </c>
      <c r="E41" s="23">
        <f>COUNTIF(帮战总榜!A$1:X$151,$A41)</f>
        <v>0</v>
      </c>
      <c r="F41" s="23">
        <f t="shared" si="2"/>
        <v>2</v>
      </c>
      <c r="G41" s="23"/>
      <c r="H41" s="23">
        <f t="shared" si="3"/>
        <v>2</v>
      </c>
    </row>
    <row r="42" spans="1:8" ht="16.5">
      <c r="A42" s="1" t="s">
        <v>45</v>
      </c>
      <c r="B42" s="5">
        <f>0.5*COUNTIF(掠夺总榜!A$1:X$150,$A42)</f>
        <v>1</v>
      </c>
      <c r="C42" s="23">
        <f>COUNTIF(盟会战!A$1:X$150,$A42)</f>
        <v>0</v>
      </c>
      <c r="D42" s="23">
        <f>0.5*COUNTIF('四海+帮派'!A$1:X$150,$A42)</f>
        <v>1.5</v>
      </c>
      <c r="E42" s="23">
        <f>COUNTIF(帮战总榜!A$1:X$151,$A42)</f>
        <v>0</v>
      </c>
      <c r="F42" s="23">
        <f t="shared" si="2"/>
        <v>2</v>
      </c>
      <c r="G42" s="23"/>
      <c r="H42" s="23">
        <f t="shared" si="3"/>
        <v>2</v>
      </c>
    </row>
    <row r="43" spans="1:8" ht="16.5">
      <c r="A43" s="1" t="s">
        <v>115</v>
      </c>
      <c r="B43" s="5">
        <f>0.5*COUNTIF(掠夺总榜!A$1:X$150,$A43)</f>
        <v>2</v>
      </c>
      <c r="C43" s="23">
        <f>COUNTIF(盟会战!A$1:X$150,$A43)</f>
        <v>0</v>
      </c>
      <c r="D43" s="23">
        <f>0.5*COUNTIF('四海+帮派'!A$1:X$150,$A43)</f>
        <v>0</v>
      </c>
      <c r="E43" s="23">
        <f>COUNTIF(帮战总榜!A$1:X$151,$A43)</f>
        <v>0</v>
      </c>
      <c r="F43" s="23">
        <f t="shared" si="2"/>
        <v>2</v>
      </c>
      <c r="G43" s="23"/>
      <c r="H43" s="23">
        <f t="shared" si="3"/>
        <v>2</v>
      </c>
    </row>
    <row r="44" spans="1:8" ht="16.5">
      <c r="A44" s="1" t="s">
        <v>169</v>
      </c>
      <c r="B44" s="5">
        <f>0.5*COUNTIF(掠夺总榜!A$1:X$150,$A44)</f>
        <v>1</v>
      </c>
      <c r="C44" s="23">
        <f>COUNTIF(盟会战!A$1:X$150,$A44)</f>
        <v>1</v>
      </c>
      <c r="D44" s="23">
        <f>0.5*COUNTIF('四海+帮派'!A$1:X$150,$A44)</f>
        <v>0</v>
      </c>
      <c r="E44" s="23">
        <f>COUNTIF(帮战总榜!A$1:X$151,$A44)</f>
        <v>0</v>
      </c>
      <c r="F44" s="23">
        <f t="shared" si="2"/>
        <v>2</v>
      </c>
      <c r="G44" s="23"/>
      <c r="H44" s="23">
        <f t="shared" si="3"/>
        <v>2</v>
      </c>
    </row>
    <row r="45" spans="1:8" ht="16.5">
      <c r="A45" s="1" t="s">
        <v>252</v>
      </c>
      <c r="B45" s="5">
        <f>0.5*COUNTIF(掠夺总榜!A$1:X$150,$A45)</f>
        <v>0</v>
      </c>
      <c r="C45" s="23">
        <f>COUNTIF(盟会战!A$1:X$150,$A45)</f>
        <v>0</v>
      </c>
      <c r="D45" s="23">
        <f>0.5*COUNTIF('四海+帮派'!A$1:X$150,$A45)</f>
        <v>2</v>
      </c>
      <c r="E45" s="23">
        <f>COUNTIF(帮战总榜!A$1:X$151,$A45)</f>
        <v>0</v>
      </c>
      <c r="F45" s="23">
        <f t="shared" si="2"/>
        <v>2</v>
      </c>
      <c r="G45" s="23"/>
      <c r="H45" s="23">
        <f t="shared" si="3"/>
        <v>2</v>
      </c>
    </row>
    <row r="46" spans="1:8" ht="16.5">
      <c r="A46" s="1" t="s">
        <v>138</v>
      </c>
      <c r="B46" s="5">
        <f>0.5*COUNTIF(掠夺总榜!A$1:X$150,$A46)</f>
        <v>1</v>
      </c>
      <c r="C46" s="23">
        <f>COUNTIF(盟会战!A$1:X$150,$A46)</f>
        <v>0</v>
      </c>
      <c r="D46" s="23">
        <f>0.5*COUNTIF('四海+帮派'!A$1:X$150,$A46)</f>
        <v>1.5</v>
      </c>
      <c r="E46" s="23">
        <f>COUNTIF(帮战总榜!A$1:X$151,$A46)</f>
        <v>0</v>
      </c>
      <c r="F46" s="23">
        <f t="shared" si="2"/>
        <v>2</v>
      </c>
      <c r="G46" s="23"/>
      <c r="H46" s="23">
        <f t="shared" si="3"/>
        <v>2</v>
      </c>
    </row>
    <row r="47" spans="1:8" ht="16.5">
      <c r="A47" s="1" t="s">
        <v>225</v>
      </c>
      <c r="B47" s="5">
        <f>0.5*COUNTIF(掠夺总榜!A$1:X$150,$A47)</f>
        <v>0.5</v>
      </c>
      <c r="C47" s="23">
        <f>COUNTIF(盟会战!A$1:X$150,$A47)</f>
        <v>0</v>
      </c>
      <c r="D47" s="23">
        <f>0.5*COUNTIF('四海+帮派'!A$1:X$150,$A47)</f>
        <v>1.5</v>
      </c>
      <c r="E47" s="23">
        <f>COUNTIF(帮战总榜!A$1:X$151,$A47)</f>
        <v>0</v>
      </c>
      <c r="F47" s="23">
        <f t="shared" si="2"/>
        <v>2</v>
      </c>
      <c r="G47" s="23"/>
      <c r="H47" s="23">
        <f t="shared" si="3"/>
        <v>2</v>
      </c>
    </row>
    <row r="48" spans="1:8" ht="16.5">
      <c r="A48" s="1" t="s">
        <v>249</v>
      </c>
      <c r="B48" s="5">
        <f>0.5*COUNTIF(掠夺总榜!A$1:X$150,$A48)</f>
        <v>0</v>
      </c>
      <c r="C48" s="23">
        <f>COUNTIF(盟会战!A$1:X$150,$A48)</f>
        <v>1</v>
      </c>
      <c r="D48" s="23">
        <f>0.5*COUNTIF('四海+帮派'!A$1:X$150,$A48)</f>
        <v>1</v>
      </c>
      <c r="E48" s="23">
        <f>COUNTIF(帮战总榜!A$1:X$151,$A48)</f>
        <v>0</v>
      </c>
      <c r="F48" s="23">
        <f t="shared" si="2"/>
        <v>2</v>
      </c>
      <c r="G48" s="23"/>
      <c r="H48" s="23">
        <f t="shared" si="3"/>
        <v>2</v>
      </c>
    </row>
    <row r="49" spans="1:8" ht="16.5">
      <c r="A49" s="1" t="s">
        <v>272</v>
      </c>
      <c r="B49" s="5">
        <f>0.5*COUNTIF(掠夺总榜!A$1:X$150,$A49)</f>
        <v>0</v>
      </c>
      <c r="C49" s="23">
        <f>COUNTIF(盟会战!A$1:X$150,$A49)</f>
        <v>0</v>
      </c>
      <c r="D49" s="23">
        <f>0.5*COUNTIF('四海+帮派'!A$1:X$150,$A49)</f>
        <v>0</v>
      </c>
      <c r="E49" s="23">
        <f>COUNTIF(帮战总榜!A$1:X$151,$A49)</f>
        <v>1</v>
      </c>
      <c r="F49" s="23">
        <f t="shared" si="2"/>
        <v>1</v>
      </c>
      <c r="G49" s="23"/>
      <c r="H49" s="23">
        <f t="shared" si="3"/>
        <v>1</v>
      </c>
    </row>
    <row r="50" spans="1:8" ht="16.5">
      <c r="A50" s="1" t="s">
        <v>274</v>
      </c>
      <c r="B50" s="5">
        <f>0.5*COUNTIF(掠夺总榜!A$1:X$150,$A50)</f>
        <v>0</v>
      </c>
      <c r="C50" s="23">
        <f>COUNTIF(盟会战!A$1:X$150,$A50)</f>
        <v>0</v>
      </c>
      <c r="D50" s="23">
        <f>0.5*COUNTIF('四海+帮派'!A$1:X$150,$A50)</f>
        <v>0</v>
      </c>
      <c r="E50" s="23">
        <f>COUNTIF(帮战总榜!A$1:X$151,$A50)</f>
        <v>1</v>
      </c>
      <c r="F50" s="23">
        <f t="shared" si="2"/>
        <v>1</v>
      </c>
      <c r="G50" s="23"/>
      <c r="H50" s="23">
        <f t="shared" si="3"/>
        <v>1</v>
      </c>
    </row>
    <row r="51" spans="1:8" ht="16.5">
      <c r="A51" s="1" t="s">
        <v>128</v>
      </c>
      <c r="B51" s="5">
        <f>0.5*COUNTIF(掠夺总榜!A$1:X$150,$A51)</f>
        <v>1.5</v>
      </c>
      <c r="C51" s="23">
        <f>COUNTIF(盟会战!A$1:X$150,$A51)</f>
        <v>0</v>
      </c>
      <c r="D51" s="23">
        <f>0.5*COUNTIF('四海+帮派'!A$1:X$150,$A51)</f>
        <v>0</v>
      </c>
      <c r="E51" s="23">
        <f>COUNTIF(帮战总榜!A$1:X$151,$A51)</f>
        <v>0</v>
      </c>
      <c r="F51" s="23">
        <f t="shared" si="2"/>
        <v>1</v>
      </c>
      <c r="G51" s="23"/>
      <c r="H51" s="23">
        <f t="shared" si="3"/>
        <v>1</v>
      </c>
    </row>
    <row r="52" spans="1:8" ht="16.5">
      <c r="A52" s="1" t="s">
        <v>251</v>
      </c>
      <c r="B52" s="5">
        <f>0.5*COUNTIF(掠夺总榜!A$1:X$150,$A52)</f>
        <v>0</v>
      </c>
      <c r="C52" s="23">
        <f>COUNTIF(盟会战!A$1:X$150,$A52)</f>
        <v>0</v>
      </c>
      <c r="D52" s="23">
        <f>0.5*COUNTIF('四海+帮派'!A$1:X$150,$A52)</f>
        <v>1.5</v>
      </c>
      <c r="E52" s="23">
        <f>COUNTIF(帮战总榜!A$1:X$151,$A52)</f>
        <v>0</v>
      </c>
      <c r="F52" s="23">
        <f t="shared" si="2"/>
        <v>1</v>
      </c>
      <c r="G52" s="23"/>
      <c r="H52" s="23">
        <f t="shared" si="3"/>
        <v>1</v>
      </c>
    </row>
    <row r="53" spans="1:8" ht="16.5">
      <c r="A53" s="1" t="s">
        <v>136</v>
      </c>
      <c r="B53" s="5">
        <f>0.5*COUNTIF(掠夺总榜!A$1:X$150,$A53)</f>
        <v>1</v>
      </c>
      <c r="C53" s="23">
        <f>COUNTIF(盟会战!A$1:X$150,$A53)</f>
        <v>0</v>
      </c>
      <c r="D53" s="23">
        <f>0.5*COUNTIF('四海+帮派'!A$1:X$150,$A53)</f>
        <v>0.5</v>
      </c>
      <c r="E53" s="23">
        <f>COUNTIF(帮战总榜!A$1:X$151,$A53)</f>
        <v>0</v>
      </c>
      <c r="F53" s="23">
        <f t="shared" si="2"/>
        <v>1</v>
      </c>
      <c r="G53" s="23"/>
      <c r="H53" s="23">
        <f t="shared" si="3"/>
        <v>1</v>
      </c>
    </row>
    <row r="54" spans="1:8" ht="16.5">
      <c r="A54" s="1" t="s">
        <v>268</v>
      </c>
      <c r="B54" s="5">
        <f>0.5*COUNTIF(掠夺总榜!A$1:X$150,$A54)</f>
        <v>0</v>
      </c>
      <c r="C54" s="23">
        <f>COUNTIF(盟会战!A$1:X$150,$A54)</f>
        <v>1</v>
      </c>
      <c r="D54" s="23">
        <f>0.5*COUNTIF('四海+帮派'!A$1:X$150,$A54)</f>
        <v>0</v>
      </c>
      <c r="E54" s="23">
        <f>COUNTIF(帮战总榜!A$1:X$151,$A54)</f>
        <v>0</v>
      </c>
      <c r="F54" s="23">
        <f t="shared" si="2"/>
        <v>1</v>
      </c>
      <c r="G54" s="23"/>
      <c r="H54" s="23">
        <f t="shared" si="3"/>
        <v>1</v>
      </c>
    </row>
    <row r="55" spans="1:8" ht="16.5">
      <c r="A55" s="1" t="s">
        <v>247</v>
      </c>
      <c r="B55" s="5">
        <f>0.5*COUNTIF(掠夺总榜!A$1:X$150,$A55)</f>
        <v>0</v>
      </c>
      <c r="C55" s="23">
        <f>COUNTIF(盟会战!A$1:X$150,$A55)</f>
        <v>0</v>
      </c>
      <c r="D55" s="23">
        <f>0.5*COUNTIF('四海+帮派'!A$1:X$150,$A55)</f>
        <v>1.5</v>
      </c>
      <c r="E55" s="23">
        <f>COUNTIF(帮战总榜!A$1:X$151,$A55)</f>
        <v>0</v>
      </c>
      <c r="F55" s="23">
        <f t="shared" si="2"/>
        <v>1</v>
      </c>
      <c r="G55" s="23"/>
      <c r="H55" s="23">
        <f t="shared" si="3"/>
        <v>1</v>
      </c>
    </row>
    <row r="56" spans="1:8" ht="16.5">
      <c r="A56" s="1" t="s">
        <v>269</v>
      </c>
      <c r="B56" s="5">
        <f>0.5*COUNTIF(掠夺总榜!A$1:X$150,$A56)</f>
        <v>0</v>
      </c>
      <c r="C56" s="23">
        <f>COUNTIF(盟会战!A$1:X$150,$A56)</f>
        <v>1</v>
      </c>
      <c r="D56" s="23">
        <f>0.5*COUNTIF('四海+帮派'!A$1:X$150,$A56)</f>
        <v>0</v>
      </c>
      <c r="E56" s="23">
        <f>COUNTIF(帮战总榜!A$1:X$151,$A56)</f>
        <v>0</v>
      </c>
      <c r="F56" s="23">
        <f t="shared" si="2"/>
        <v>1</v>
      </c>
      <c r="G56" s="23"/>
      <c r="H56" s="23">
        <f t="shared" si="3"/>
        <v>1</v>
      </c>
    </row>
    <row r="57" spans="1:8" ht="16.5">
      <c r="A57" s="1" t="s">
        <v>217</v>
      </c>
      <c r="B57" s="5">
        <f>0.5*COUNTIF(掠夺总榜!A$1:X$150,$A57)</f>
        <v>1</v>
      </c>
      <c r="C57" s="23">
        <f>COUNTIF(盟会战!A$1:X$150,$A57)</f>
        <v>0</v>
      </c>
      <c r="D57" s="23">
        <f>0.5*COUNTIF('四海+帮派'!A$1:X$150,$A57)</f>
        <v>0</v>
      </c>
      <c r="E57" s="23">
        <f>COUNTIF(帮战总榜!A$1:X$151,$A57)</f>
        <v>0</v>
      </c>
      <c r="F57" s="23">
        <f t="shared" si="2"/>
        <v>1</v>
      </c>
      <c r="G57" s="23"/>
      <c r="H57" s="23">
        <f t="shared" si="3"/>
        <v>1</v>
      </c>
    </row>
    <row r="58" spans="1:8" ht="16.5">
      <c r="A58" s="1" t="s">
        <v>171</v>
      </c>
      <c r="B58" s="5">
        <f>0.5*COUNTIF(掠夺总榜!A$1:X$150,$A58)</f>
        <v>1</v>
      </c>
      <c r="C58" s="23">
        <f>COUNTIF(盟会战!A$1:X$150,$A58)</f>
        <v>0</v>
      </c>
      <c r="D58" s="23">
        <f>0.5*COUNTIF('四海+帮派'!A$1:X$150,$A58)</f>
        <v>0</v>
      </c>
      <c r="E58" s="23">
        <f>COUNTIF(帮战总榜!A$1:X$151,$A58)</f>
        <v>0</v>
      </c>
      <c r="F58" s="23">
        <f t="shared" si="2"/>
        <v>1</v>
      </c>
      <c r="G58" s="23"/>
      <c r="H58" s="23">
        <f t="shared" si="3"/>
        <v>1</v>
      </c>
    </row>
    <row r="59" spans="1:8" ht="16.5">
      <c r="A59" s="1" t="s">
        <v>119</v>
      </c>
      <c r="B59" s="5">
        <f>0.5*COUNTIF(掠夺总榜!A$1:X$150,$A59)</f>
        <v>1</v>
      </c>
      <c r="C59" s="23">
        <f>COUNTIF(盟会战!A$1:X$150,$A59)</f>
        <v>0</v>
      </c>
      <c r="D59" s="23">
        <f>0.5*COUNTIF('四海+帮派'!A$1:X$150,$A59)</f>
        <v>0</v>
      </c>
      <c r="E59" s="23">
        <f>COUNTIF(帮战总榜!A$1:X$151,$A59)</f>
        <v>0</v>
      </c>
      <c r="F59" s="23">
        <f t="shared" si="2"/>
        <v>1</v>
      </c>
      <c r="G59" s="23"/>
      <c r="H59" s="23">
        <f t="shared" si="3"/>
        <v>1</v>
      </c>
    </row>
    <row r="60" spans="1:8" ht="16.5">
      <c r="A60" s="1" t="s">
        <v>246</v>
      </c>
      <c r="B60" s="5">
        <f>0.5*COUNTIF(掠夺总榜!A$1:X$150,$A60)</f>
        <v>0</v>
      </c>
      <c r="C60" s="23">
        <f>COUNTIF(盟会战!A$1:X$150,$A60)</f>
        <v>0</v>
      </c>
      <c r="D60" s="23">
        <f>0.5*COUNTIF('四海+帮派'!A$1:X$150,$A60)</f>
        <v>1.5</v>
      </c>
      <c r="E60" s="23">
        <f>COUNTIF(帮战总榜!A$1:X$151,$A60)</f>
        <v>0</v>
      </c>
      <c r="F60" s="23">
        <f t="shared" si="2"/>
        <v>1</v>
      </c>
      <c r="G60" s="23"/>
      <c r="H60" s="23">
        <f t="shared" si="3"/>
        <v>1</v>
      </c>
    </row>
    <row r="61" spans="1:8" ht="16.5">
      <c r="A61" s="1" t="s">
        <v>207</v>
      </c>
      <c r="B61" s="5">
        <f>0.5*COUNTIF(掠夺总榜!A$1:X$150,$A61)</f>
        <v>1.5</v>
      </c>
      <c r="C61" s="23">
        <f>COUNTIF(盟会战!A$1:X$150,$A61)</f>
        <v>0</v>
      </c>
      <c r="D61" s="23">
        <f>0.5*COUNTIF('四海+帮派'!A$1:X$150,$A61)</f>
        <v>0</v>
      </c>
      <c r="E61" s="23">
        <f>COUNTIF(帮战总榜!A$1:X$151,$A61)</f>
        <v>0</v>
      </c>
      <c r="F61" s="23">
        <f t="shared" si="2"/>
        <v>1</v>
      </c>
      <c r="G61" s="23"/>
      <c r="H61" s="23">
        <f t="shared" si="3"/>
        <v>1</v>
      </c>
    </row>
    <row r="62" spans="1:8" ht="16.5">
      <c r="A62" s="1" t="s">
        <v>259</v>
      </c>
      <c r="B62" s="5">
        <f>0.5*COUNTIF(掠夺总榜!A$1:X$150,$A62)</f>
        <v>1.5</v>
      </c>
      <c r="C62" s="23">
        <f>COUNTIF(盟会战!A$1:X$150,$A62)</f>
        <v>0</v>
      </c>
      <c r="D62" s="23">
        <f>0.5*COUNTIF('四海+帮派'!A$1:X$150,$A62)</f>
        <v>0</v>
      </c>
      <c r="E62" s="23">
        <f>COUNTIF(帮战总榜!A$1:X$151,$A62)</f>
        <v>0</v>
      </c>
      <c r="F62" s="23">
        <f t="shared" si="2"/>
        <v>1</v>
      </c>
      <c r="G62" s="23"/>
      <c r="H62" s="23">
        <f t="shared" si="3"/>
        <v>1</v>
      </c>
    </row>
    <row r="63" spans="1:8" ht="16.5">
      <c r="A63" s="1" t="s">
        <v>270</v>
      </c>
      <c r="B63" s="5">
        <f>0.5*COUNTIF(掠夺总榜!A$1:X$150,$A63)</f>
        <v>0</v>
      </c>
      <c r="C63" s="23">
        <f>COUNTIF(盟会战!A$1:X$150,$A63)</f>
        <v>1</v>
      </c>
      <c r="D63" s="23">
        <f>0.5*COUNTIF('四海+帮派'!A$1:X$150,$A63)</f>
        <v>0</v>
      </c>
      <c r="E63" s="23">
        <f>COUNTIF(帮战总榜!A$1:X$151,$A63)</f>
        <v>0</v>
      </c>
      <c r="F63" s="23">
        <f t="shared" si="2"/>
        <v>1</v>
      </c>
      <c r="G63" s="23"/>
      <c r="H63" s="23">
        <f t="shared" si="3"/>
        <v>1</v>
      </c>
    </row>
    <row r="64" spans="1:8" ht="16.5">
      <c r="A64" s="1" t="s">
        <v>255</v>
      </c>
      <c r="B64" s="5">
        <f>0.5*COUNTIF(掠夺总榜!A$1:X$150,$A64)</f>
        <v>0</v>
      </c>
      <c r="C64" s="23">
        <f>COUNTIF(盟会战!A$1:X$150,$A64)</f>
        <v>0</v>
      </c>
      <c r="D64" s="23">
        <f>0.5*COUNTIF('四海+帮派'!A$1:X$150,$A64)</f>
        <v>0.5</v>
      </c>
      <c r="E64" s="23">
        <f>COUNTIF(帮战总榜!A$1:X$151,$A64)</f>
        <v>0</v>
      </c>
      <c r="F64" s="23">
        <f t="shared" si="2"/>
        <v>0</v>
      </c>
      <c r="G64" s="23"/>
      <c r="H64" s="23">
        <f t="shared" si="3"/>
        <v>0</v>
      </c>
    </row>
    <row r="65" spans="1:8" ht="16.5">
      <c r="A65" s="1" t="s">
        <v>563</v>
      </c>
      <c r="B65" s="5">
        <f>0.5*COUNTIF(掠夺总榜!A$1:X$150,$A65)</f>
        <v>0</v>
      </c>
      <c r="C65" s="23">
        <f>COUNTIF(盟会战!A$1:X$150,$A65)</f>
        <v>0</v>
      </c>
      <c r="D65" s="23">
        <f>0.5*COUNTIF('四海+帮派'!A$1:X$150,$A65)</f>
        <v>0</v>
      </c>
      <c r="E65" s="23">
        <f>COUNTIF(帮战总榜!A$1:X$151,$A65)</f>
        <v>0</v>
      </c>
      <c r="F65" s="23">
        <f t="shared" si="2"/>
        <v>0</v>
      </c>
      <c r="G65" s="23"/>
      <c r="H65" s="23">
        <f t="shared" si="3"/>
        <v>0</v>
      </c>
    </row>
    <row r="66" spans="1:8" ht="16.5">
      <c r="A66" s="1" t="s">
        <v>564</v>
      </c>
      <c r="B66" s="5">
        <f>0.5*COUNTIF(掠夺总榜!A$1:X$150,$A66)</f>
        <v>0</v>
      </c>
      <c r="C66" s="23">
        <f>COUNTIF(盟会战!A$1:X$150,$A66)</f>
        <v>0</v>
      </c>
      <c r="D66" s="23">
        <f>0.5*COUNTIF('四海+帮派'!A$1:X$150,$A66)</f>
        <v>0</v>
      </c>
      <c r="E66" s="23">
        <f>COUNTIF(帮战总榜!A$1:X$151,$A66)</f>
        <v>0</v>
      </c>
      <c r="F66" s="23">
        <f t="shared" ref="F66:F97" si="4">ROUNDDOWN(SUM(B66:E66),0)</f>
        <v>0</v>
      </c>
      <c r="G66" s="23"/>
      <c r="H66" s="23">
        <f t="shared" ref="H66:H97" si="5">IF($F66&gt;6,6,$F66)</f>
        <v>0</v>
      </c>
    </row>
    <row r="67" spans="1:8" ht="16.5">
      <c r="A67" s="1" t="s">
        <v>565</v>
      </c>
      <c r="B67" s="5">
        <f>0.5*COUNTIF(掠夺总榜!A$1:X$150,$A67)</f>
        <v>0</v>
      </c>
      <c r="C67" s="23">
        <f>COUNTIF(盟会战!A$1:X$150,$A67)</f>
        <v>0</v>
      </c>
      <c r="D67" s="23">
        <f>0.5*COUNTIF('四海+帮派'!A$1:X$150,$A67)</f>
        <v>0</v>
      </c>
      <c r="E67" s="23">
        <f>COUNTIF(帮战总榜!A$1:X$151,$A67)</f>
        <v>0</v>
      </c>
      <c r="F67" s="23">
        <f t="shared" si="4"/>
        <v>0</v>
      </c>
      <c r="G67" s="23"/>
      <c r="H67" s="23">
        <f t="shared" si="5"/>
        <v>0</v>
      </c>
    </row>
    <row r="68" spans="1:8" ht="16.5">
      <c r="A68" s="1" t="s">
        <v>566</v>
      </c>
      <c r="B68" s="5">
        <f>0.5*COUNTIF(掠夺总榜!A$1:X$150,$A68)</f>
        <v>0</v>
      </c>
      <c r="C68" s="23">
        <f>COUNTIF(盟会战!A$1:X$150,$A68)</f>
        <v>0</v>
      </c>
      <c r="D68" s="23">
        <f>0.5*COUNTIF('四海+帮派'!A$1:X$150,$A68)</f>
        <v>0</v>
      </c>
      <c r="E68" s="23">
        <f>COUNTIF(帮战总榜!A$1:X$151,$A68)</f>
        <v>0</v>
      </c>
      <c r="F68" s="23">
        <f t="shared" si="4"/>
        <v>0</v>
      </c>
      <c r="G68" s="23"/>
      <c r="H68" s="23">
        <f t="shared" si="5"/>
        <v>0</v>
      </c>
    </row>
    <row r="69" spans="1:8" ht="16.5">
      <c r="A69" s="1" t="s">
        <v>567</v>
      </c>
      <c r="B69" s="5">
        <f>0.5*COUNTIF(掠夺总榜!A$1:X$150,$A69)</f>
        <v>0</v>
      </c>
      <c r="C69" s="23">
        <f>COUNTIF(盟会战!A$1:X$150,$A69)</f>
        <v>0</v>
      </c>
      <c r="D69" s="23">
        <f>0.5*COUNTIF('四海+帮派'!A$1:X$150,$A69)</f>
        <v>0</v>
      </c>
      <c r="E69" s="23">
        <f>COUNTIF(帮战总榜!A$1:X$151,$A69)</f>
        <v>0</v>
      </c>
      <c r="F69" s="23">
        <f t="shared" si="4"/>
        <v>0</v>
      </c>
      <c r="G69" s="23"/>
      <c r="H69" s="23">
        <f t="shared" si="5"/>
        <v>0</v>
      </c>
    </row>
    <row r="70" spans="1:8" ht="16.5">
      <c r="A70" s="1" t="s">
        <v>568</v>
      </c>
      <c r="B70" s="5">
        <f>0.5*COUNTIF(掠夺总榜!A$1:X$150,$A70)</f>
        <v>0</v>
      </c>
      <c r="C70" s="23">
        <f>COUNTIF(盟会战!A$1:X$150,$A70)</f>
        <v>0</v>
      </c>
      <c r="D70" s="23">
        <f>0.5*COUNTIF('四海+帮派'!A$1:X$150,$A70)</f>
        <v>0</v>
      </c>
      <c r="E70" s="23">
        <f>COUNTIF(帮战总榜!A$1:X$151,$A70)</f>
        <v>0</v>
      </c>
      <c r="F70" s="23">
        <f t="shared" si="4"/>
        <v>0</v>
      </c>
      <c r="G70" s="23"/>
      <c r="H70" s="23">
        <f t="shared" si="5"/>
        <v>0</v>
      </c>
    </row>
    <row r="71" spans="1:8" ht="16.5">
      <c r="A71" s="1" t="s">
        <v>569</v>
      </c>
      <c r="B71" s="5">
        <f>0.5*COUNTIF(掠夺总榜!A$1:X$150,$A71)</f>
        <v>0</v>
      </c>
      <c r="C71" s="23">
        <f>COUNTIF(盟会战!A$1:X$150,$A71)</f>
        <v>0</v>
      </c>
      <c r="D71" s="23">
        <f>0.5*COUNTIF('四海+帮派'!A$1:X$150,$A71)</f>
        <v>0</v>
      </c>
      <c r="E71" s="23">
        <f>COUNTIF(帮战总榜!A$1:X$151,$A71)</f>
        <v>0</v>
      </c>
      <c r="F71" s="23">
        <f t="shared" si="4"/>
        <v>0</v>
      </c>
      <c r="G71" s="23"/>
      <c r="H71" s="23">
        <f t="shared" si="5"/>
        <v>0</v>
      </c>
    </row>
    <row r="72" spans="1:8" ht="16.5">
      <c r="A72" s="1" t="s">
        <v>570</v>
      </c>
      <c r="B72" s="5">
        <f>0.5*COUNTIF(掠夺总榜!A$1:X$150,$A72)</f>
        <v>0</v>
      </c>
      <c r="C72" s="23">
        <f>COUNTIF(盟会战!A$1:X$150,$A72)</f>
        <v>0</v>
      </c>
      <c r="D72" s="23">
        <f>0.5*COUNTIF('四海+帮派'!A$1:X$150,$A72)</f>
        <v>0</v>
      </c>
      <c r="E72" s="23">
        <f>COUNTIF(帮战总榜!A$1:X$151,$A72)</f>
        <v>0</v>
      </c>
      <c r="F72" s="23">
        <f t="shared" si="4"/>
        <v>0</v>
      </c>
      <c r="G72" s="23"/>
      <c r="H72" s="23">
        <f t="shared" si="5"/>
        <v>0</v>
      </c>
    </row>
    <row r="73" spans="1:8" ht="16.5">
      <c r="A73" s="1" t="s">
        <v>571</v>
      </c>
      <c r="B73" s="5">
        <f>0.5*COUNTIF(掠夺总榜!A$1:X$150,$A73)</f>
        <v>0</v>
      </c>
      <c r="C73" s="23">
        <f>COUNTIF(盟会战!A$1:X$150,$A73)</f>
        <v>0</v>
      </c>
      <c r="D73" s="23">
        <f>0.5*COUNTIF('四海+帮派'!A$1:X$150,$A73)</f>
        <v>0</v>
      </c>
      <c r="E73" s="23">
        <f>COUNTIF(帮战总榜!A$1:X$151,$A73)</f>
        <v>0</v>
      </c>
      <c r="F73" s="23">
        <f t="shared" si="4"/>
        <v>0</v>
      </c>
      <c r="G73" s="23"/>
      <c r="H73" s="23">
        <f t="shared" si="5"/>
        <v>0</v>
      </c>
    </row>
    <row r="74" spans="1:8" ht="16.5">
      <c r="A74" s="1" t="s">
        <v>572</v>
      </c>
      <c r="B74" s="5">
        <f>0.5*COUNTIF(掠夺总榜!A$1:X$150,$A74)</f>
        <v>0</v>
      </c>
      <c r="C74" s="23">
        <f>COUNTIF(盟会战!A$1:X$150,$A74)</f>
        <v>0</v>
      </c>
      <c r="D74" s="23">
        <f>0.5*COUNTIF('四海+帮派'!A$1:X$150,$A74)</f>
        <v>0</v>
      </c>
      <c r="E74" s="23">
        <f>COUNTIF(帮战总榜!A$1:X$151,$A74)</f>
        <v>0</v>
      </c>
      <c r="F74" s="23">
        <f t="shared" si="4"/>
        <v>0</v>
      </c>
      <c r="G74" s="23"/>
      <c r="H74" s="23">
        <f t="shared" si="5"/>
        <v>0</v>
      </c>
    </row>
    <row r="75" spans="1:8" ht="16.5">
      <c r="A75" s="1" t="s">
        <v>573</v>
      </c>
      <c r="B75" s="5">
        <f>0.5*COUNTIF(掠夺总榜!A$1:X$150,$A75)</f>
        <v>0</v>
      </c>
      <c r="C75" s="23">
        <f>COUNTIF(盟会战!A$1:X$150,$A75)</f>
        <v>0</v>
      </c>
      <c r="D75" s="23">
        <f>0.5*COUNTIF('四海+帮派'!A$1:X$150,$A75)</f>
        <v>0</v>
      </c>
      <c r="E75" s="23">
        <f>COUNTIF(帮战总榜!A$1:X$151,$A75)</f>
        <v>0</v>
      </c>
      <c r="F75" s="23">
        <f t="shared" si="4"/>
        <v>0</v>
      </c>
      <c r="G75" s="23"/>
      <c r="H75" s="23">
        <f t="shared" si="5"/>
        <v>0</v>
      </c>
    </row>
    <row r="76" spans="1:8" ht="16.5">
      <c r="A76" s="1" t="s">
        <v>574</v>
      </c>
      <c r="B76" s="5">
        <f>0.5*COUNTIF(掠夺总榜!A$1:X$150,$A76)</f>
        <v>0</v>
      </c>
      <c r="C76" s="23">
        <f>COUNTIF(盟会战!A$1:X$150,$A76)</f>
        <v>0</v>
      </c>
      <c r="D76" s="23">
        <f>0.5*COUNTIF('四海+帮派'!A$1:X$150,$A76)</f>
        <v>0</v>
      </c>
      <c r="E76" s="23">
        <f>COUNTIF(帮战总榜!A$1:X$151,$A76)</f>
        <v>0</v>
      </c>
      <c r="F76" s="23">
        <f t="shared" si="4"/>
        <v>0</v>
      </c>
      <c r="G76" s="23"/>
      <c r="H76" s="23">
        <f t="shared" si="5"/>
        <v>0</v>
      </c>
    </row>
    <row r="77" spans="1:8" ht="16.5">
      <c r="A77" s="1" t="s">
        <v>575</v>
      </c>
      <c r="B77" s="5">
        <f>0.5*COUNTIF(掠夺总榜!A$1:X$150,$A77)</f>
        <v>0</v>
      </c>
      <c r="C77" s="23">
        <f>COUNTIF(盟会战!A$1:X$150,$A77)</f>
        <v>0</v>
      </c>
      <c r="D77" s="23">
        <f>0.5*COUNTIF('四海+帮派'!A$1:X$150,$A77)</f>
        <v>0</v>
      </c>
      <c r="E77" s="23">
        <f>COUNTIF(帮战总榜!A$1:X$151,$A77)</f>
        <v>0</v>
      </c>
      <c r="F77" s="23">
        <f t="shared" si="4"/>
        <v>0</v>
      </c>
      <c r="G77" s="23"/>
      <c r="H77" s="23">
        <f t="shared" si="5"/>
        <v>0</v>
      </c>
    </row>
    <row r="78" spans="1:8" ht="16.5">
      <c r="A78" s="1" t="s">
        <v>576</v>
      </c>
      <c r="B78" s="5">
        <f>0.5*COUNTIF(掠夺总榜!A$1:X$150,$A78)</f>
        <v>0</v>
      </c>
      <c r="C78" s="23">
        <f>COUNTIF(盟会战!A$1:X$150,$A78)</f>
        <v>0</v>
      </c>
      <c r="D78" s="23">
        <f>0.5*COUNTIF('四海+帮派'!A$1:X$150,$A78)</f>
        <v>0</v>
      </c>
      <c r="E78" s="23">
        <f>COUNTIF(帮战总榜!A$1:X$151,$A78)</f>
        <v>0</v>
      </c>
      <c r="F78" s="23">
        <f t="shared" si="4"/>
        <v>0</v>
      </c>
      <c r="G78" s="23"/>
      <c r="H78" s="23">
        <f t="shared" si="5"/>
        <v>0</v>
      </c>
    </row>
    <row r="79" spans="1:8" ht="16.5">
      <c r="A79" s="1" t="s">
        <v>577</v>
      </c>
      <c r="B79" s="5">
        <f>0.5*COUNTIF(掠夺总榜!A$1:X$150,$A79)</f>
        <v>0</v>
      </c>
      <c r="C79" s="23">
        <f>COUNTIF(盟会战!A$1:X$150,$A79)</f>
        <v>0</v>
      </c>
      <c r="D79" s="23">
        <f>0.5*COUNTIF('四海+帮派'!A$1:X$150,$A79)</f>
        <v>0</v>
      </c>
      <c r="E79" s="23">
        <f>COUNTIF(帮战总榜!A$1:X$151,$A79)</f>
        <v>0</v>
      </c>
      <c r="F79" s="23">
        <f t="shared" si="4"/>
        <v>0</v>
      </c>
      <c r="G79" s="23"/>
      <c r="H79" s="23">
        <f t="shared" si="5"/>
        <v>0</v>
      </c>
    </row>
    <row r="80" spans="1:8" ht="16.5">
      <c r="A80" s="1" t="s">
        <v>578</v>
      </c>
      <c r="B80" s="5">
        <f>0.5*COUNTIF(掠夺总榜!A$1:X$150,$A80)</f>
        <v>0</v>
      </c>
      <c r="C80" s="23">
        <f>COUNTIF(盟会战!A$1:X$150,$A80)</f>
        <v>0</v>
      </c>
      <c r="D80" s="23">
        <f>0.5*COUNTIF('四海+帮派'!A$1:X$150,$A80)</f>
        <v>0</v>
      </c>
      <c r="E80" s="23">
        <f>COUNTIF(帮战总榜!A$1:X$151,$A80)</f>
        <v>0</v>
      </c>
      <c r="F80" s="23">
        <f t="shared" si="4"/>
        <v>0</v>
      </c>
      <c r="G80" s="23"/>
      <c r="H80" s="23">
        <f t="shared" si="5"/>
        <v>0</v>
      </c>
    </row>
    <row r="81" spans="1:8" ht="16.5">
      <c r="A81" s="1" t="s">
        <v>579</v>
      </c>
      <c r="B81" s="5">
        <f>0.5*COUNTIF(掠夺总榜!A$1:X$150,$A81)</f>
        <v>0</v>
      </c>
      <c r="C81" s="23">
        <f>COUNTIF(盟会战!A$1:X$150,$A81)</f>
        <v>0</v>
      </c>
      <c r="D81" s="23">
        <f>0.5*COUNTIF('四海+帮派'!A$1:X$150,$A81)</f>
        <v>0</v>
      </c>
      <c r="E81" s="23">
        <f>COUNTIF(帮战总榜!A$1:X$151,$A81)</f>
        <v>0</v>
      </c>
      <c r="F81" s="23">
        <f t="shared" si="4"/>
        <v>0</v>
      </c>
      <c r="G81" s="23"/>
      <c r="H81" s="23">
        <f t="shared" si="5"/>
        <v>0</v>
      </c>
    </row>
    <row r="82" spans="1:8" ht="16.5">
      <c r="A82" s="1" t="s">
        <v>580</v>
      </c>
      <c r="B82" s="5">
        <f>0.5*COUNTIF(掠夺总榜!A$1:X$150,$A82)</f>
        <v>0</v>
      </c>
      <c r="C82" s="23">
        <f>COUNTIF(盟会战!A$1:X$150,$A82)</f>
        <v>0</v>
      </c>
      <c r="D82" s="23">
        <f>0.5*COUNTIF('四海+帮派'!A$1:X$150,$A82)</f>
        <v>0</v>
      </c>
      <c r="E82" s="23">
        <f>COUNTIF(帮战总榜!A$1:X$151,$A82)</f>
        <v>0</v>
      </c>
      <c r="F82" s="23">
        <f t="shared" si="4"/>
        <v>0</v>
      </c>
      <c r="G82" s="23"/>
      <c r="H82" s="23">
        <f t="shared" si="5"/>
        <v>0</v>
      </c>
    </row>
    <row r="83" spans="1:8" ht="16.5">
      <c r="A83" s="1" t="s">
        <v>581</v>
      </c>
      <c r="B83" s="5">
        <f>0.5*COUNTIF(掠夺总榜!A$1:X$150,$A83)</f>
        <v>0</v>
      </c>
      <c r="C83" s="23">
        <f>COUNTIF(盟会战!A$1:X$150,$A83)</f>
        <v>0</v>
      </c>
      <c r="D83" s="23">
        <f>0.5*COUNTIF('四海+帮派'!A$1:X$150,$A83)</f>
        <v>0</v>
      </c>
      <c r="E83" s="23">
        <f>COUNTIF(帮战总榜!A$1:X$151,$A83)</f>
        <v>0</v>
      </c>
      <c r="F83" s="23">
        <f t="shared" si="4"/>
        <v>0</v>
      </c>
      <c r="G83" s="23"/>
      <c r="H83" s="23">
        <f t="shared" si="5"/>
        <v>0</v>
      </c>
    </row>
    <row r="84" spans="1:8" ht="16.5">
      <c r="A84" s="1" t="s">
        <v>582</v>
      </c>
      <c r="B84" s="5">
        <f>0.5*COUNTIF(掠夺总榜!A$1:X$150,$A84)</f>
        <v>0</v>
      </c>
      <c r="C84" s="23">
        <f>COUNTIF(盟会战!A$1:X$150,$A84)</f>
        <v>0</v>
      </c>
      <c r="D84" s="23">
        <f>0.5*COUNTIF('四海+帮派'!A$1:X$150,$A84)</f>
        <v>0</v>
      </c>
      <c r="E84" s="23">
        <f>COUNTIF(帮战总榜!A$1:X$151,$A84)</f>
        <v>0</v>
      </c>
      <c r="F84" s="23">
        <f t="shared" si="4"/>
        <v>0</v>
      </c>
      <c r="G84" s="23"/>
      <c r="H84" s="23">
        <f t="shared" si="5"/>
        <v>0</v>
      </c>
    </row>
    <row r="85" spans="1:8" ht="16.5">
      <c r="A85" s="1" t="s">
        <v>583</v>
      </c>
      <c r="B85" s="5">
        <f>0.5*COUNTIF(掠夺总榜!A$1:X$150,$A85)</f>
        <v>0</v>
      </c>
      <c r="C85" s="23">
        <f>COUNTIF(盟会战!A$1:X$150,$A85)</f>
        <v>0</v>
      </c>
      <c r="D85" s="23">
        <f>0.5*COUNTIF('四海+帮派'!A$1:X$150,$A85)</f>
        <v>0</v>
      </c>
      <c r="E85" s="23">
        <f>COUNTIF(帮战总榜!A$1:X$151,$A85)</f>
        <v>0</v>
      </c>
      <c r="F85" s="23">
        <f t="shared" si="4"/>
        <v>0</v>
      </c>
      <c r="G85" s="23"/>
      <c r="H85" s="23">
        <f t="shared" si="5"/>
        <v>0</v>
      </c>
    </row>
    <row r="86" spans="1:8" ht="16.5">
      <c r="A86" s="1" t="s">
        <v>175</v>
      </c>
      <c r="B86" s="5">
        <f>0.5*COUNTIF(掠夺总榜!A$1:X$150,$A86)</f>
        <v>0.5</v>
      </c>
      <c r="C86" s="23">
        <f>COUNTIF(盟会战!A$1:X$150,$A86)</f>
        <v>0</v>
      </c>
      <c r="D86" s="23">
        <f>0.5*COUNTIF('四海+帮派'!A$1:X$150,$A86)</f>
        <v>0</v>
      </c>
      <c r="E86" s="23">
        <f>COUNTIF(帮战总榜!A$1:X$151,$A86)</f>
        <v>0</v>
      </c>
      <c r="F86" s="23">
        <f t="shared" si="4"/>
        <v>0</v>
      </c>
      <c r="G86" s="23"/>
      <c r="H86" s="23">
        <f t="shared" si="5"/>
        <v>0</v>
      </c>
    </row>
    <row r="87" spans="1:8" ht="16.5">
      <c r="A87" s="1" t="s">
        <v>584</v>
      </c>
      <c r="B87" s="5">
        <f>0.5*COUNTIF(掠夺总榜!A$1:X$150,$A87)</f>
        <v>0</v>
      </c>
      <c r="C87" s="23">
        <f>COUNTIF(盟会战!A$1:X$150,$A87)</f>
        <v>0</v>
      </c>
      <c r="D87" s="23">
        <f>0.5*COUNTIF('四海+帮派'!A$1:X$150,$A87)</f>
        <v>0</v>
      </c>
      <c r="E87" s="23">
        <f>COUNTIF(帮战总榜!A$1:X$151,$A87)</f>
        <v>0</v>
      </c>
      <c r="F87" s="23">
        <f t="shared" si="4"/>
        <v>0</v>
      </c>
      <c r="G87" s="23"/>
      <c r="H87" s="23">
        <f t="shared" si="5"/>
        <v>0</v>
      </c>
    </row>
    <row r="88" spans="1:8" ht="16.5">
      <c r="A88" s="1" t="s">
        <v>585</v>
      </c>
      <c r="B88" s="5">
        <f>0.5*COUNTIF(掠夺总榜!A$1:X$150,$A88)</f>
        <v>0</v>
      </c>
      <c r="C88" s="23">
        <f>COUNTIF(盟会战!A$1:X$150,$A88)</f>
        <v>0</v>
      </c>
      <c r="D88" s="23">
        <f>0.5*COUNTIF('四海+帮派'!A$1:X$150,$A88)</f>
        <v>0</v>
      </c>
      <c r="E88" s="23">
        <f>COUNTIF(帮战总榜!A$1:X$151,$A88)</f>
        <v>0</v>
      </c>
      <c r="F88" s="23">
        <f t="shared" si="4"/>
        <v>0</v>
      </c>
      <c r="G88" s="23"/>
      <c r="H88" s="23">
        <f t="shared" si="5"/>
        <v>0</v>
      </c>
    </row>
    <row r="89" spans="1:8" ht="16.5">
      <c r="A89" s="1" t="s">
        <v>197</v>
      </c>
      <c r="B89" s="5">
        <f>0.5*COUNTIF(掠夺总榜!A$1:X$150,$A89)</f>
        <v>0.5</v>
      </c>
      <c r="C89" s="23">
        <f>COUNTIF(盟会战!A$1:X$150,$A89)</f>
        <v>0</v>
      </c>
      <c r="D89" s="23">
        <f>0.5*COUNTIF('四海+帮派'!A$1:X$150,$A89)</f>
        <v>0</v>
      </c>
      <c r="E89" s="23">
        <f>COUNTIF(帮战总榜!A$1:X$151,$A89)</f>
        <v>0</v>
      </c>
      <c r="F89" s="23">
        <f t="shared" si="4"/>
        <v>0</v>
      </c>
      <c r="G89" s="23"/>
      <c r="H89" s="23">
        <f t="shared" si="5"/>
        <v>0</v>
      </c>
    </row>
    <row r="90" spans="1:8" ht="16.5">
      <c r="A90" s="1" t="s">
        <v>586</v>
      </c>
      <c r="B90" s="5">
        <f>0.5*COUNTIF(掠夺总榜!A$1:X$150,$A90)</f>
        <v>0</v>
      </c>
      <c r="C90" s="23">
        <f>COUNTIF(盟会战!A$1:X$150,$A90)</f>
        <v>0</v>
      </c>
      <c r="D90" s="23">
        <f>0.5*COUNTIF('四海+帮派'!A$1:X$150,$A90)</f>
        <v>0</v>
      </c>
      <c r="E90" s="23">
        <f>COUNTIF(帮战总榜!A$1:X$151,$A90)</f>
        <v>0</v>
      </c>
      <c r="F90" s="23">
        <f t="shared" si="4"/>
        <v>0</v>
      </c>
      <c r="G90" s="23"/>
      <c r="H90" s="23">
        <f t="shared" si="5"/>
        <v>0</v>
      </c>
    </row>
    <row r="91" spans="1:8" ht="16.5">
      <c r="A91" s="1" t="s">
        <v>587</v>
      </c>
      <c r="B91" s="5">
        <f>0.5*COUNTIF(掠夺总榜!A$1:X$150,$A91)</f>
        <v>0</v>
      </c>
      <c r="C91" s="23">
        <f>COUNTIF(盟会战!A$1:X$150,$A91)</f>
        <v>0</v>
      </c>
      <c r="D91" s="23">
        <f>0.5*COUNTIF('四海+帮派'!A$1:X$150,$A91)</f>
        <v>0</v>
      </c>
      <c r="E91" s="23">
        <f>COUNTIF(帮战总榜!A$1:X$151,$A91)</f>
        <v>0</v>
      </c>
      <c r="F91" s="23">
        <f t="shared" si="4"/>
        <v>0</v>
      </c>
      <c r="G91" s="23"/>
      <c r="H91" s="23">
        <f t="shared" si="5"/>
        <v>0</v>
      </c>
    </row>
    <row r="92" spans="1:8" ht="16.5">
      <c r="A92" s="1" t="s">
        <v>588</v>
      </c>
      <c r="B92" s="5">
        <f>0.5*COUNTIF(掠夺总榜!A$1:X$150,$A92)</f>
        <v>0</v>
      </c>
      <c r="C92" s="23">
        <f>COUNTIF(盟会战!A$1:X$150,$A92)</f>
        <v>0</v>
      </c>
      <c r="D92" s="23">
        <f>0.5*COUNTIF('四海+帮派'!A$1:X$150,$A92)</f>
        <v>0</v>
      </c>
      <c r="E92" s="23">
        <f>COUNTIF(帮战总榜!A$1:X$151,$A92)</f>
        <v>0</v>
      </c>
      <c r="F92" s="23">
        <f t="shared" si="4"/>
        <v>0</v>
      </c>
      <c r="G92" s="23"/>
      <c r="H92" s="23">
        <f t="shared" si="5"/>
        <v>0</v>
      </c>
    </row>
    <row r="93" spans="1:8" ht="16.5">
      <c r="A93" s="1" t="s">
        <v>589</v>
      </c>
      <c r="B93" s="5">
        <f>0.5*COUNTIF(掠夺总榜!A$1:X$150,$A93)</f>
        <v>0</v>
      </c>
      <c r="C93" s="23">
        <f>COUNTIF(盟会战!A$1:X$150,$A93)</f>
        <v>0</v>
      </c>
      <c r="D93" s="23">
        <f>0.5*COUNTIF('四海+帮派'!A$1:X$150,$A93)</f>
        <v>0</v>
      </c>
      <c r="E93" s="23">
        <f>COUNTIF(帮战总榜!A$1:X$151,$A93)</f>
        <v>0</v>
      </c>
      <c r="F93" s="23">
        <f t="shared" si="4"/>
        <v>0</v>
      </c>
      <c r="G93" s="23"/>
      <c r="H93" s="23">
        <f t="shared" si="5"/>
        <v>0</v>
      </c>
    </row>
    <row r="94" spans="1:8" ht="16.5">
      <c r="A94" s="1" t="s">
        <v>590</v>
      </c>
      <c r="B94" s="5">
        <f>0.5*COUNTIF(掠夺总榜!A$1:X$150,$A94)</f>
        <v>0</v>
      </c>
      <c r="C94" s="23">
        <f>COUNTIF(盟会战!A$1:X$150,$A94)</f>
        <v>0</v>
      </c>
      <c r="D94" s="23">
        <f>0.5*COUNTIF('四海+帮派'!A$1:X$150,$A94)</f>
        <v>0</v>
      </c>
      <c r="E94" s="23">
        <f>COUNTIF(帮战总榜!A$1:X$151,$A94)</f>
        <v>0</v>
      </c>
      <c r="F94" s="23">
        <f t="shared" si="4"/>
        <v>0</v>
      </c>
      <c r="G94" s="23"/>
      <c r="H94" s="23">
        <f t="shared" si="5"/>
        <v>0</v>
      </c>
    </row>
    <row r="95" spans="1:8" ht="16.5">
      <c r="A95" s="1" t="s">
        <v>591</v>
      </c>
      <c r="B95" s="5">
        <f>0.5*COUNTIF(掠夺总榜!A$1:X$150,$A95)</f>
        <v>0</v>
      </c>
      <c r="C95" s="23">
        <f>COUNTIF(盟会战!A$1:X$150,$A95)</f>
        <v>0</v>
      </c>
      <c r="D95" s="23">
        <f>0.5*COUNTIF('四海+帮派'!A$1:X$150,$A95)</f>
        <v>0</v>
      </c>
      <c r="E95" s="23">
        <f>COUNTIF(帮战总榜!A$1:X$151,$A95)</f>
        <v>0</v>
      </c>
      <c r="F95" s="23">
        <f t="shared" si="4"/>
        <v>0</v>
      </c>
      <c r="G95" s="23"/>
      <c r="H95" s="23">
        <f t="shared" si="5"/>
        <v>0</v>
      </c>
    </row>
    <row r="96" spans="1:8" ht="16.5">
      <c r="A96" s="1" t="s">
        <v>592</v>
      </c>
      <c r="B96" s="5">
        <f>0.5*COUNTIF(掠夺总榜!A$1:X$150,$A96)</f>
        <v>0</v>
      </c>
      <c r="C96" s="23">
        <f>COUNTIF(盟会战!A$1:X$150,$A96)</f>
        <v>0</v>
      </c>
      <c r="D96" s="23">
        <f>0.5*COUNTIF('四海+帮派'!A$1:X$150,$A96)</f>
        <v>0</v>
      </c>
      <c r="E96" s="23">
        <f>COUNTIF(帮战总榜!A$1:X$151,$A96)</f>
        <v>0</v>
      </c>
      <c r="F96" s="23">
        <f t="shared" si="4"/>
        <v>0</v>
      </c>
      <c r="G96" s="23"/>
      <c r="H96" s="23">
        <f t="shared" si="5"/>
        <v>0</v>
      </c>
    </row>
    <row r="97" spans="1:8" ht="16.5">
      <c r="A97" s="1" t="s">
        <v>593</v>
      </c>
      <c r="B97" s="5">
        <f>0.5*COUNTIF(掠夺总榜!A$1:X$150,$A97)</f>
        <v>0</v>
      </c>
      <c r="C97" s="23">
        <f>COUNTIF(盟会战!A$1:X$150,$A97)</f>
        <v>0</v>
      </c>
      <c r="D97" s="23">
        <f>0.5*COUNTIF('四海+帮派'!A$1:X$150,$A97)</f>
        <v>0</v>
      </c>
      <c r="E97" s="23">
        <f>COUNTIF(帮战总榜!A$1:X$151,$A97)</f>
        <v>0</v>
      </c>
      <c r="F97" s="23">
        <f t="shared" si="4"/>
        <v>0</v>
      </c>
      <c r="G97" s="23"/>
      <c r="H97" s="23">
        <f t="shared" si="5"/>
        <v>0</v>
      </c>
    </row>
    <row r="98" spans="1:8" ht="16.5">
      <c r="A98" s="1" t="s">
        <v>226</v>
      </c>
      <c r="B98" s="5">
        <f>0.5*COUNTIF(掠夺总榜!A$1:X$150,$A98)</f>
        <v>0.5</v>
      </c>
      <c r="C98" s="23">
        <f>COUNTIF(盟会战!A$1:X$150,$A98)</f>
        <v>0</v>
      </c>
      <c r="D98" s="23">
        <f>0.5*COUNTIF('四海+帮派'!A$1:X$150,$A98)</f>
        <v>0</v>
      </c>
      <c r="E98" s="23">
        <f>COUNTIF(帮战总榜!A$1:X$151,$A98)</f>
        <v>0</v>
      </c>
      <c r="F98" s="23">
        <f t="shared" ref="F98:F129" si="6">ROUNDDOWN(SUM(B98:E98),0)</f>
        <v>0</v>
      </c>
      <c r="G98" s="23"/>
      <c r="H98" s="23">
        <f t="shared" ref="H98:H129" si="7">IF($F98&gt;6,6,$F98)</f>
        <v>0</v>
      </c>
    </row>
    <row r="99" spans="1:8" ht="16.5">
      <c r="A99" s="1" t="s">
        <v>594</v>
      </c>
      <c r="B99" s="5">
        <f>0.5*COUNTIF(掠夺总榜!A$1:X$150,$A99)</f>
        <v>0</v>
      </c>
      <c r="C99" s="23">
        <f>COUNTIF(盟会战!A$1:X$150,$A99)</f>
        <v>0</v>
      </c>
      <c r="D99" s="23">
        <f>0.5*COUNTIF('四海+帮派'!A$1:X$150,$A99)</f>
        <v>0</v>
      </c>
      <c r="E99" s="23">
        <f>COUNTIF(帮战总榜!A$1:X$151,$A99)</f>
        <v>0</v>
      </c>
      <c r="F99" s="23">
        <f t="shared" si="6"/>
        <v>0</v>
      </c>
      <c r="G99" s="23"/>
      <c r="H99" s="23">
        <f t="shared" si="7"/>
        <v>0</v>
      </c>
    </row>
    <row r="100" spans="1:8" ht="16.5">
      <c r="A100" s="1" t="s">
        <v>595</v>
      </c>
      <c r="B100" s="5">
        <f>0.5*COUNTIF(掠夺总榜!A$1:X$150,$A100)</f>
        <v>0</v>
      </c>
      <c r="C100" s="23">
        <f>COUNTIF(盟会战!A$1:X$150,$A100)</f>
        <v>0</v>
      </c>
      <c r="D100" s="23">
        <f>0.5*COUNTIF('四海+帮派'!A$1:X$150,$A100)</f>
        <v>0</v>
      </c>
      <c r="E100" s="23">
        <f>COUNTIF(帮战总榜!A$1:X$151,$A100)</f>
        <v>0</v>
      </c>
      <c r="F100" s="23">
        <f t="shared" si="6"/>
        <v>0</v>
      </c>
      <c r="G100" s="23"/>
      <c r="H100" s="23">
        <f t="shared" si="7"/>
        <v>0</v>
      </c>
    </row>
    <row r="101" spans="1:8" ht="16.5">
      <c r="A101" s="1" t="s">
        <v>596</v>
      </c>
      <c r="B101" s="5">
        <f>0.5*COUNTIF(掠夺总榜!A$1:X$150,$A101)</f>
        <v>0</v>
      </c>
      <c r="C101" s="23">
        <f>COUNTIF(盟会战!A$1:X$150,$A101)</f>
        <v>0</v>
      </c>
      <c r="D101" s="23">
        <f>0.5*COUNTIF('四海+帮派'!A$1:X$150,$A101)</f>
        <v>0</v>
      </c>
      <c r="E101" s="23">
        <f>COUNTIF(帮战总榜!A$1:X$151,$A101)</f>
        <v>0</v>
      </c>
      <c r="F101" s="23">
        <f t="shared" si="6"/>
        <v>0</v>
      </c>
      <c r="G101" s="23"/>
      <c r="H101" s="23">
        <f t="shared" si="7"/>
        <v>0</v>
      </c>
    </row>
    <row r="102" spans="1:8" ht="16.5">
      <c r="A102" s="1" t="s">
        <v>597</v>
      </c>
      <c r="B102" s="5">
        <f>0.5*COUNTIF(掠夺总榜!A$1:X$150,$A102)</f>
        <v>0</v>
      </c>
      <c r="C102" s="23">
        <f>COUNTIF(盟会战!A$1:X$150,$A102)</f>
        <v>0</v>
      </c>
      <c r="D102" s="23">
        <f>0.5*COUNTIF('四海+帮派'!A$1:X$150,$A102)</f>
        <v>0</v>
      </c>
      <c r="E102" s="23">
        <f>COUNTIF(帮战总榜!A$1:X$151,$A102)</f>
        <v>0</v>
      </c>
      <c r="F102" s="23">
        <f t="shared" si="6"/>
        <v>0</v>
      </c>
      <c r="G102" s="23"/>
      <c r="H102" s="23">
        <f t="shared" si="7"/>
        <v>0</v>
      </c>
    </row>
    <row r="103" spans="1:8" ht="16.5">
      <c r="A103" s="1" t="s">
        <v>598</v>
      </c>
      <c r="B103" s="5">
        <f>0.5*COUNTIF(掠夺总榜!A$1:X$150,$A103)</f>
        <v>0</v>
      </c>
      <c r="C103" s="23">
        <f>COUNTIF(盟会战!A$1:X$150,$A103)</f>
        <v>0</v>
      </c>
      <c r="D103" s="23">
        <f>0.5*COUNTIF('四海+帮派'!A$1:X$150,$A103)</f>
        <v>0</v>
      </c>
      <c r="E103" s="23">
        <f>COUNTIF(帮战总榜!A$1:X$151,$A103)</f>
        <v>0</v>
      </c>
      <c r="F103" s="23">
        <f t="shared" si="6"/>
        <v>0</v>
      </c>
      <c r="G103" s="23"/>
      <c r="H103" s="23">
        <f t="shared" si="7"/>
        <v>0</v>
      </c>
    </row>
    <row r="104" spans="1:8" ht="16.5">
      <c r="A104" s="1" t="s">
        <v>599</v>
      </c>
      <c r="B104" s="5">
        <f>0.5*COUNTIF(掠夺总榜!A$1:X$150,$A104)</f>
        <v>0</v>
      </c>
      <c r="C104" s="23">
        <f>COUNTIF(盟会战!A$1:X$150,$A104)</f>
        <v>0</v>
      </c>
      <c r="D104" s="23">
        <f>0.5*COUNTIF('四海+帮派'!A$1:X$150,$A104)</f>
        <v>0</v>
      </c>
      <c r="E104" s="23">
        <f>COUNTIF(帮战总榜!A$1:X$151,$A104)</f>
        <v>0</v>
      </c>
      <c r="F104" s="23">
        <f t="shared" si="6"/>
        <v>0</v>
      </c>
      <c r="G104" s="23"/>
      <c r="H104" s="23">
        <f t="shared" si="7"/>
        <v>0</v>
      </c>
    </row>
    <row r="105" spans="1:8" ht="16.5">
      <c r="A105" s="1" t="s">
        <v>600</v>
      </c>
      <c r="B105" s="5">
        <f>0.5*COUNTIF(掠夺总榜!A$1:X$150,$A105)</f>
        <v>0</v>
      </c>
      <c r="C105" s="23">
        <f>COUNTIF(盟会战!A$1:X$150,$A105)</f>
        <v>0</v>
      </c>
      <c r="D105" s="23">
        <f>0.5*COUNTIF('四海+帮派'!A$1:X$150,$A105)</f>
        <v>0</v>
      </c>
      <c r="E105" s="23">
        <f>COUNTIF(帮战总榜!A$1:X$151,$A105)</f>
        <v>0</v>
      </c>
      <c r="F105" s="23">
        <f t="shared" si="6"/>
        <v>0</v>
      </c>
      <c r="G105" s="23"/>
      <c r="H105" s="23">
        <f t="shared" si="7"/>
        <v>0</v>
      </c>
    </row>
    <row r="106" spans="1:8" ht="16.5">
      <c r="A106" s="1" t="s">
        <v>601</v>
      </c>
      <c r="B106" s="5">
        <f>0.5*COUNTIF(掠夺总榜!A$1:X$150,$A106)</f>
        <v>0</v>
      </c>
      <c r="C106" s="23">
        <f>COUNTIF(盟会战!A$1:X$150,$A106)</f>
        <v>0</v>
      </c>
      <c r="D106" s="23">
        <f>0.5*COUNTIF('四海+帮派'!A$1:X$150,$A106)</f>
        <v>0</v>
      </c>
      <c r="E106" s="23">
        <f>COUNTIF(帮战总榜!A$1:X$151,$A106)</f>
        <v>0</v>
      </c>
      <c r="F106" s="23">
        <f t="shared" si="6"/>
        <v>0</v>
      </c>
      <c r="G106" s="23"/>
      <c r="H106" s="23">
        <f t="shared" si="7"/>
        <v>0</v>
      </c>
    </row>
    <row r="107" spans="1:8" ht="16.5">
      <c r="A107" s="1" t="s">
        <v>602</v>
      </c>
      <c r="B107" s="5">
        <f>0.5*COUNTIF(掠夺总榜!A$1:X$150,$A107)</f>
        <v>0</v>
      </c>
      <c r="C107" s="23">
        <f>COUNTIF(盟会战!A$1:X$150,$A107)</f>
        <v>0</v>
      </c>
      <c r="D107" s="23">
        <f>0.5*COUNTIF('四海+帮派'!A$1:X$150,$A107)</f>
        <v>0</v>
      </c>
      <c r="E107" s="23">
        <f>COUNTIF(帮战总榜!A$1:X$151,$A107)</f>
        <v>0</v>
      </c>
      <c r="F107" s="23">
        <f t="shared" si="6"/>
        <v>0</v>
      </c>
      <c r="G107" s="23"/>
      <c r="H107" s="23">
        <f t="shared" si="7"/>
        <v>0</v>
      </c>
    </row>
    <row r="108" spans="1:8" ht="16.5">
      <c r="A108" s="1" t="s">
        <v>603</v>
      </c>
      <c r="B108" s="5">
        <f>0.5*COUNTIF(掠夺总榜!A$1:X$150,$A108)</f>
        <v>0</v>
      </c>
      <c r="C108" s="23">
        <f>COUNTIF(盟会战!A$1:X$150,$A108)</f>
        <v>0</v>
      </c>
      <c r="D108" s="23">
        <f>0.5*COUNTIF('四海+帮派'!A$1:X$150,$A108)</f>
        <v>0</v>
      </c>
      <c r="E108" s="23">
        <f>COUNTIF(帮战总榜!A$1:X$151,$A108)</f>
        <v>0</v>
      </c>
      <c r="F108" s="23">
        <f t="shared" si="6"/>
        <v>0</v>
      </c>
      <c r="G108" s="23"/>
      <c r="H108" s="23">
        <f t="shared" si="7"/>
        <v>0</v>
      </c>
    </row>
    <row r="109" spans="1:8" ht="16.5">
      <c r="A109" s="1" t="s">
        <v>604</v>
      </c>
      <c r="B109" s="5">
        <f>0.5*COUNTIF(掠夺总榜!A$1:X$150,$A109)</f>
        <v>0</v>
      </c>
      <c r="C109" s="23">
        <f>COUNTIF(盟会战!A$1:X$150,$A109)</f>
        <v>0</v>
      </c>
      <c r="D109" s="23">
        <f>0.5*COUNTIF('四海+帮派'!A$1:X$150,$A109)</f>
        <v>0</v>
      </c>
      <c r="E109" s="23">
        <f>COUNTIF(帮战总榜!A$1:X$151,$A109)</f>
        <v>0</v>
      </c>
      <c r="F109" s="23">
        <f t="shared" si="6"/>
        <v>0</v>
      </c>
      <c r="G109" s="23"/>
      <c r="H109" s="23">
        <f t="shared" si="7"/>
        <v>0</v>
      </c>
    </row>
    <row r="110" spans="1:8" ht="16.5">
      <c r="A110" s="1" t="s">
        <v>605</v>
      </c>
      <c r="B110" s="5">
        <f>0.5*COUNTIF(掠夺总榜!A$1:X$150,$A110)</f>
        <v>0</v>
      </c>
      <c r="C110" s="23">
        <f>COUNTIF(盟会战!A$1:X$150,$A110)</f>
        <v>0</v>
      </c>
      <c r="D110" s="23">
        <f>0.5*COUNTIF('四海+帮派'!A$1:X$150,$A110)</f>
        <v>0</v>
      </c>
      <c r="E110" s="23">
        <f>COUNTIF(帮战总榜!A$1:X$151,$A110)</f>
        <v>0</v>
      </c>
      <c r="F110" s="23">
        <f t="shared" si="6"/>
        <v>0</v>
      </c>
      <c r="G110" s="23"/>
      <c r="H110" s="23">
        <f t="shared" si="7"/>
        <v>0</v>
      </c>
    </row>
    <row r="111" spans="1:8" ht="16.5">
      <c r="A111" s="1" t="s">
        <v>606</v>
      </c>
      <c r="B111" s="5">
        <f>0.5*COUNTIF(掠夺总榜!A$1:X$150,$A111)</f>
        <v>0</v>
      </c>
      <c r="C111" s="23">
        <f>COUNTIF(盟会战!A$1:X$150,$A111)</f>
        <v>0</v>
      </c>
      <c r="D111" s="23">
        <f>0.5*COUNTIF('四海+帮派'!A$1:X$150,$A111)</f>
        <v>0</v>
      </c>
      <c r="E111" s="23">
        <f>COUNTIF(帮战总榜!A$1:X$151,$A111)</f>
        <v>0</v>
      </c>
      <c r="F111" s="23">
        <f t="shared" si="6"/>
        <v>0</v>
      </c>
      <c r="G111" s="23"/>
      <c r="H111" s="23">
        <f t="shared" si="7"/>
        <v>0</v>
      </c>
    </row>
    <row r="112" spans="1:8" ht="16.5">
      <c r="A112" s="1" t="s">
        <v>607</v>
      </c>
      <c r="B112" s="5">
        <f>0.5*COUNTIF(掠夺总榜!A$1:X$150,$A112)</f>
        <v>0</v>
      </c>
      <c r="C112" s="23">
        <f>COUNTIF(盟会战!A$1:X$150,$A112)</f>
        <v>0</v>
      </c>
      <c r="D112" s="23">
        <f>0.5*COUNTIF('四海+帮派'!A$1:X$150,$A112)</f>
        <v>0</v>
      </c>
      <c r="E112" s="23">
        <f>COUNTIF(帮战总榜!A$1:X$151,$A112)</f>
        <v>0</v>
      </c>
      <c r="F112" s="23">
        <f t="shared" si="6"/>
        <v>0</v>
      </c>
      <c r="G112" s="23"/>
      <c r="H112" s="23">
        <f t="shared" si="7"/>
        <v>0</v>
      </c>
    </row>
    <row r="113" spans="1:8" ht="16.5">
      <c r="A113" s="1" t="s">
        <v>608</v>
      </c>
      <c r="B113" s="5">
        <f>0.5*COUNTIF(掠夺总榜!A$1:X$150,$A113)</f>
        <v>0</v>
      </c>
      <c r="C113" s="23">
        <f>COUNTIF(盟会战!A$1:X$150,$A113)</f>
        <v>0</v>
      </c>
      <c r="D113" s="23">
        <f>0.5*COUNTIF('四海+帮派'!A$1:X$150,$A113)</f>
        <v>0</v>
      </c>
      <c r="E113" s="23">
        <f>COUNTIF(帮战总榜!A$1:X$151,$A113)</f>
        <v>0</v>
      </c>
      <c r="F113" s="23">
        <f t="shared" si="6"/>
        <v>0</v>
      </c>
      <c r="G113" s="23"/>
      <c r="H113" s="23">
        <f t="shared" si="7"/>
        <v>0</v>
      </c>
    </row>
    <row r="114" spans="1:8" ht="16.5">
      <c r="A114" s="1" t="s">
        <v>609</v>
      </c>
      <c r="B114" s="5">
        <f>0.5*COUNTIF(掠夺总榜!A$1:X$150,$A114)</f>
        <v>0</v>
      </c>
      <c r="C114" s="23">
        <f>COUNTIF(盟会战!A$1:X$150,$A114)</f>
        <v>0</v>
      </c>
      <c r="D114" s="23">
        <f>0.5*COUNTIF('四海+帮派'!A$1:X$150,$A114)</f>
        <v>0</v>
      </c>
      <c r="E114" s="23">
        <f>COUNTIF(帮战总榜!A$1:X$151,$A114)</f>
        <v>0</v>
      </c>
      <c r="F114" s="23">
        <f t="shared" si="6"/>
        <v>0</v>
      </c>
      <c r="G114" s="23"/>
      <c r="H114" s="23">
        <f t="shared" si="7"/>
        <v>0</v>
      </c>
    </row>
    <row r="115" spans="1:8" ht="16.5">
      <c r="A115" s="1" t="s">
        <v>610</v>
      </c>
      <c r="B115" s="5">
        <f>0.5*COUNTIF(掠夺总榜!A$1:X$150,$A115)</f>
        <v>0</v>
      </c>
      <c r="C115" s="23">
        <f>COUNTIF(盟会战!A$1:X$150,$A115)</f>
        <v>0</v>
      </c>
      <c r="D115" s="23">
        <f>0.5*COUNTIF('四海+帮派'!A$1:X$150,$A115)</f>
        <v>0</v>
      </c>
      <c r="E115" s="23">
        <f>COUNTIF(帮战总榜!A$1:X$151,$A115)</f>
        <v>0</v>
      </c>
      <c r="F115" s="23">
        <f t="shared" si="6"/>
        <v>0</v>
      </c>
      <c r="G115" s="23"/>
      <c r="H115" s="23">
        <f t="shared" si="7"/>
        <v>0</v>
      </c>
    </row>
    <row r="116" spans="1:8" ht="16.5">
      <c r="A116" s="1" t="s">
        <v>611</v>
      </c>
      <c r="B116" s="5">
        <f>0.5*COUNTIF(掠夺总榜!A$1:X$150,$A116)</f>
        <v>0</v>
      </c>
      <c r="C116" s="23">
        <f>COUNTIF(盟会战!A$1:X$150,$A116)</f>
        <v>0</v>
      </c>
      <c r="D116" s="23">
        <f>0.5*COUNTIF('四海+帮派'!A$1:X$150,$A116)</f>
        <v>0</v>
      </c>
      <c r="E116" s="23">
        <f>COUNTIF(帮战总榜!A$1:X$151,$A116)</f>
        <v>0</v>
      </c>
      <c r="F116" s="23">
        <f t="shared" si="6"/>
        <v>0</v>
      </c>
      <c r="G116" s="23"/>
      <c r="H116" s="23">
        <f t="shared" si="7"/>
        <v>0</v>
      </c>
    </row>
    <row r="117" spans="1:8" ht="16.5">
      <c r="A117" s="1" t="s">
        <v>612</v>
      </c>
      <c r="B117" s="5">
        <f>0.5*COUNTIF(掠夺总榜!A$1:X$150,$A117)</f>
        <v>0</v>
      </c>
      <c r="C117" s="23">
        <f>COUNTIF(盟会战!A$1:X$150,$A117)</f>
        <v>0</v>
      </c>
      <c r="D117" s="23">
        <f>0.5*COUNTIF('四海+帮派'!A$1:X$150,$A117)</f>
        <v>0</v>
      </c>
      <c r="E117" s="23">
        <f>COUNTIF(帮战总榜!A$1:X$151,$A117)</f>
        <v>0</v>
      </c>
      <c r="F117" s="23">
        <f t="shared" si="6"/>
        <v>0</v>
      </c>
      <c r="G117" s="23"/>
      <c r="H117" s="23">
        <f t="shared" si="7"/>
        <v>0</v>
      </c>
    </row>
    <row r="118" spans="1:8" ht="16.5">
      <c r="A118" s="1" t="s">
        <v>613</v>
      </c>
      <c r="B118" s="5">
        <f>0.5*COUNTIF(掠夺总榜!A$1:X$150,$A118)</f>
        <v>0</v>
      </c>
      <c r="C118" s="23">
        <f>COUNTIF(盟会战!A$1:X$150,$A118)</f>
        <v>0</v>
      </c>
      <c r="D118" s="23">
        <f>0.5*COUNTIF('四海+帮派'!A$1:X$150,$A118)</f>
        <v>0</v>
      </c>
      <c r="E118" s="23">
        <f>COUNTIF(帮战总榜!A$1:X$151,$A118)</f>
        <v>0</v>
      </c>
      <c r="F118" s="23">
        <f t="shared" si="6"/>
        <v>0</v>
      </c>
      <c r="G118" s="23"/>
      <c r="H118" s="23">
        <f t="shared" si="7"/>
        <v>0</v>
      </c>
    </row>
    <row r="119" spans="1:8" ht="16.5">
      <c r="A119" s="1" t="s">
        <v>614</v>
      </c>
      <c r="B119" s="5">
        <f>0.5*COUNTIF(掠夺总榜!A$1:X$150,$A119)</f>
        <v>0</v>
      </c>
      <c r="C119" s="23">
        <f>COUNTIF(盟会战!A$1:X$150,$A119)</f>
        <v>0</v>
      </c>
      <c r="D119" s="23">
        <f>0.5*COUNTIF('四海+帮派'!A$1:X$150,$A119)</f>
        <v>0</v>
      </c>
      <c r="E119" s="23">
        <f>COUNTIF(帮战总榜!A$1:X$151,$A119)</f>
        <v>0</v>
      </c>
      <c r="F119" s="23">
        <f t="shared" si="6"/>
        <v>0</v>
      </c>
      <c r="G119" s="23"/>
      <c r="H119" s="23">
        <f t="shared" si="7"/>
        <v>0</v>
      </c>
    </row>
    <row r="120" spans="1:8" ht="16.5">
      <c r="A120" s="1" t="s">
        <v>256</v>
      </c>
      <c r="B120" s="5">
        <f>0.5*COUNTIF(掠夺总榜!A$1:X$150,$A120)</f>
        <v>0</v>
      </c>
      <c r="C120" s="23">
        <f>COUNTIF(盟会战!A$1:X$150,$A120)</f>
        <v>0</v>
      </c>
      <c r="D120" s="23">
        <f>0.5*COUNTIF('四海+帮派'!A$1:X$150,$A120)</f>
        <v>0.5</v>
      </c>
      <c r="E120" s="23">
        <f>COUNTIF(帮战总榜!A$1:X$151,$A120)</f>
        <v>0</v>
      </c>
      <c r="F120" s="23">
        <f t="shared" si="6"/>
        <v>0</v>
      </c>
      <c r="G120" s="23"/>
      <c r="H120" s="23">
        <f t="shared" si="7"/>
        <v>0</v>
      </c>
    </row>
    <row r="121" spans="1:8" ht="16.5">
      <c r="A121" s="1" t="s">
        <v>615</v>
      </c>
      <c r="B121" s="5">
        <f>0.5*COUNTIF(掠夺总榜!A$1:X$150,$A121)</f>
        <v>0</v>
      </c>
      <c r="C121" s="23">
        <f>COUNTIF(盟会战!A$1:X$150,$A121)</f>
        <v>0</v>
      </c>
      <c r="D121" s="23">
        <f>0.5*COUNTIF('四海+帮派'!A$1:X$150,$A121)</f>
        <v>0</v>
      </c>
      <c r="E121" s="23">
        <f>COUNTIF(帮战总榜!A$1:X$151,$A121)</f>
        <v>0</v>
      </c>
      <c r="F121" s="23">
        <f t="shared" si="6"/>
        <v>0</v>
      </c>
      <c r="G121" s="23"/>
      <c r="H121" s="23">
        <f t="shared" si="7"/>
        <v>0</v>
      </c>
    </row>
    <row r="122" spans="1:8" ht="16.5">
      <c r="A122" s="1" t="s">
        <v>616</v>
      </c>
      <c r="B122" s="5">
        <f>0.5*COUNTIF(掠夺总榜!A$1:X$150,$A122)</f>
        <v>0</v>
      </c>
      <c r="C122" s="23">
        <f>COUNTIF(盟会战!A$1:X$150,$A122)</f>
        <v>0</v>
      </c>
      <c r="D122" s="23">
        <f>0.5*COUNTIF('四海+帮派'!A$1:X$150,$A122)</f>
        <v>0</v>
      </c>
      <c r="E122" s="23">
        <f>COUNTIF(帮战总榜!A$1:X$151,$A122)</f>
        <v>0</v>
      </c>
      <c r="F122" s="23">
        <f t="shared" si="6"/>
        <v>0</v>
      </c>
      <c r="G122" s="23"/>
      <c r="H122" s="23">
        <f t="shared" si="7"/>
        <v>0</v>
      </c>
    </row>
    <row r="123" spans="1:8" ht="16.5">
      <c r="A123" s="1" t="s">
        <v>617</v>
      </c>
      <c r="B123" s="5">
        <f>0.5*COUNTIF(掠夺总榜!A$1:X$150,$A123)</f>
        <v>0</v>
      </c>
      <c r="C123" s="23">
        <f>COUNTIF(盟会战!A$1:X$150,$A123)</f>
        <v>0</v>
      </c>
      <c r="D123" s="23">
        <f>0.5*COUNTIF('四海+帮派'!A$1:X$150,$A123)</f>
        <v>0</v>
      </c>
      <c r="E123" s="23">
        <f>COUNTIF(帮战总榜!A$1:X$151,$A123)</f>
        <v>0</v>
      </c>
      <c r="F123" s="23">
        <f t="shared" si="6"/>
        <v>0</v>
      </c>
      <c r="G123" s="23"/>
      <c r="H123" s="23">
        <f t="shared" si="7"/>
        <v>0</v>
      </c>
    </row>
    <row r="124" spans="1:8" ht="16.5">
      <c r="A124" s="1" t="s">
        <v>618</v>
      </c>
      <c r="B124" s="5">
        <f>0.5*COUNTIF(掠夺总榜!A$1:X$150,$A124)</f>
        <v>0</v>
      </c>
      <c r="C124" s="23">
        <f>COUNTIF(盟会战!A$1:X$150,$A124)</f>
        <v>0</v>
      </c>
      <c r="D124" s="23">
        <f>0.5*COUNTIF('四海+帮派'!A$1:X$150,$A124)</f>
        <v>0</v>
      </c>
      <c r="E124" s="23">
        <f>COUNTIF(帮战总榜!A$1:X$151,$A124)</f>
        <v>0</v>
      </c>
      <c r="F124" s="23">
        <f t="shared" si="6"/>
        <v>0</v>
      </c>
      <c r="G124" s="23"/>
      <c r="H124" s="23">
        <f t="shared" si="7"/>
        <v>0</v>
      </c>
    </row>
    <row r="125" spans="1:8" ht="16.5">
      <c r="A125" s="1" t="s">
        <v>619</v>
      </c>
      <c r="B125" s="5">
        <f>0.5*COUNTIF(掠夺总榜!A$1:X$150,$A125)</f>
        <v>0</v>
      </c>
      <c r="C125" s="23">
        <f>COUNTIF(盟会战!A$1:X$150,$A125)</f>
        <v>0</v>
      </c>
      <c r="D125" s="23">
        <f>0.5*COUNTIF('四海+帮派'!A$1:X$150,$A125)</f>
        <v>0</v>
      </c>
      <c r="E125" s="23">
        <f>COUNTIF(帮战总榜!A$1:X$151,$A125)</f>
        <v>0</v>
      </c>
      <c r="F125" s="23">
        <f t="shared" si="6"/>
        <v>0</v>
      </c>
      <c r="G125" s="23"/>
      <c r="H125" s="23">
        <f t="shared" si="7"/>
        <v>0</v>
      </c>
    </row>
    <row r="126" spans="1:8" ht="16.5">
      <c r="A126" s="1" t="s">
        <v>620</v>
      </c>
      <c r="B126" s="5">
        <f>0.5*COUNTIF(掠夺总榜!A$1:X$150,$A126)</f>
        <v>0</v>
      </c>
      <c r="C126" s="23">
        <f>COUNTIF(盟会战!A$1:X$150,$A126)</f>
        <v>0</v>
      </c>
      <c r="D126" s="23">
        <f>0.5*COUNTIF('四海+帮派'!A$1:X$150,$A126)</f>
        <v>0</v>
      </c>
      <c r="E126" s="23">
        <f>COUNTIF(帮战总榜!A$1:X$151,$A126)</f>
        <v>0</v>
      </c>
      <c r="F126" s="23">
        <f t="shared" si="6"/>
        <v>0</v>
      </c>
      <c r="G126" s="23"/>
      <c r="H126" s="23">
        <f t="shared" si="7"/>
        <v>0</v>
      </c>
    </row>
    <row r="127" spans="1:8" ht="16.5">
      <c r="A127" s="1" t="s">
        <v>621</v>
      </c>
      <c r="B127" s="5">
        <f>0.5*COUNTIF(掠夺总榜!A$1:X$150,$A127)</f>
        <v>0</v>
      </c>
      <c r="C127" s="23">
        <f>COUNTIF(盟会战!A$1:X$150,$A127)</f>
        <v>0</v>
      </c>
      <c r="D127" s="23">
        <f>0.5*COUNTIF('四海+帮派'!A$1:X$150,$A127)</f>
        <v>0</v>
      </c>
      <c r="E127" s="23">
        <f>COUNTIF(帮战总榜!A$1:X$151,$A127)</f>
        <v>0</v>
      </c>
      <c r="F127" s="23">
        <f t="shared" si="6"/>
        <v>0</v>
      </c>
      <c r="G127" s="23"/>
      <c r="H127" s="23">
        <f t="shared" si="7"/>
        <v>0</v>
      </c>
    </row>
    <row r="128" spans="1:8" ht="16.5">
      <c r="A128" s="1" t="s">
        <v>622</v>
      </c>
      <c r="B128" s="5">
        <f>0.5*COUNTIF(掠夺总榜!A$1:X$150,$A128)</f>
        <v>0</v>
      </c>
      <c r="C128" s="23">
        <f>COUNTIF(盟会战!A$1:X$150,$A128)</f>
        <v>0</v>
      </c>
      <c r="D128" s="23">
        <f>0.5*COUNTIF('四海+帮派'!A$1:X$150,$A128)</f>
        <v>0</v>
      </c>
      <c r="E128" s="23">
        <f>COUNTIF(帮战总榜!A$1:X$151,$A128)</f>
        <v>0</v>
      </c>
      <c r="F128" s="23">
        <f t="shared" si="6"/>
        <v>0</v>
      </c>
      <c r="G128" s="23"/>
      <c r="H128" s="23">
        <f t="shared" si="7"/>
        <v>0</v>
      </c>
    </row>
    <row r="129" spans="1:8" ht="16.5">
      <c r="A129" s="1" t="s">
        <v>623</v>
      </c>
      <c r="B129" s="5">
        <f>0.5*COUNTIF(掠夺总榜!A$1:X$150,$A129)</f>
        <v>0</v>
      </c>
      <c r="C129" s="23">
        <f>COUNTIF(盟会战!A$1:X$150,$A129)</f>
        <v>0</v>
      </c>
      <c r="D129" s="23">
        <f>0.5*COUNTIF('四海+帮派'!A$1:X$150,$A129)</f>
        <v>0</v>
      </c>
      <c r="E129" s="23">
        <f>COUNTIF(帮战总榜!A$1:X$151,$A129)</f>
        <v>0</v>
      </c>
      <c r="F129" s="23">
        <f t="shared" si="6"/>
        <v>0</v>
      </c>
      <c r="G129" s="23"/>
      <c r="H129" s="23">
        <f t="shared" si="7"/>
        <v>0</v>
      </c>
    </row>
    <row r="130" spans="1:8" ht="16.5">
      <c r="A130" s="1" t="s">
        <v>624</v>
      </c>
      <c r="B130" s="5">
        <f>0.5*COUNTIF(掠夺总榜!A$1:X$150,$A130)</f>
        <v>0</v>
      </c>
      <c r="C130" s="23">
        <f>COUNTIF(盟会战!A$1:X$150,$A130)</f>
        <v>0</v>
      </c>
      <c r="D130" s="23">
        <f>0.5*COUNTIF('四海+帮派'!A$1:X$150,$A130)</f>
        <v>0</v>
      </c>
      <c r="E130" s="23">
        <f>COUNTIF(帮战总榜!A$1:X$151,$A130)</f>
        <v>0</v>
      </c>
      <c r="F130" s="23">
        <f t="shared" ref="F130:F147" si="8">ROUNDDOWN(SUM(B130:E130),0)</f>
        <v>0</v>
      </c>
      <c r="G130" s="23"/>
      <c r="H130" s="23">
        <f t="shared" ref="H130:H147" si="9">IF($F130&gt;6,6,$F130)</f>
        <v>0</v>
      </c>
    </row>
    <row r="131" spans="1:8" ht="16.5">
      <c r="A131" s="1" t="s">
        <v>625</v>
      </c>
      <c r="B131" s="5">
        <f>0.5*COUNTIF(掠夺总榜!A$1:X$150,$A131)</f>
        <v>0</v>
      </c>
      <c r="C131" s="23">
        <f>COUNTIF(盟会战!A$1:X$150,$A131)</f>
        <v>0</v>
      </c>
      <c r="D131" s="23">
        <f>0.5*COUNTIF('四海+帮派'!A$1:X$150,$A131)</f>
        <v>0</v>
      </c>
      <c r="E131" s="23">
        <f>COUNTIF(帮战总榜!A$1:X$151,$A131)</f>
        <v>0</v>
      </c>
      <c r="F131" s="23">
        <f t="shared" si="8"/>
        <v>0</v>
      </c>
      <c r="G131" s="23"/>
      <c r="H131" s="23">
        <f t="shared" si="9"/>
        <v>0</v>
      </c>
    </row>
    <row r="132" spans="1:8" ht="16.5">
      <c r="A132" s="1" t="s">
        <v>626</v>
      </c>
      <c r="B132" s="5">
        <f>0.5*COUNTIF(掠夺总榜!A$1:X$150,$A132)</f>
        <v>0</v>
      </c>
      <c r="C132" s="23">
        <f>COUNTIF(盟会战!A$1:X$150,$A132)</f>
        <v>0</v>
      </c>
      <c r="D132" s="23">
        <f>0.5*COUNTIF('四海+帮派'!A$1:X$150,$A132)</f>
        <v>0</v>
      </c>
      <c r="E132" s="23">
        <f>COUNTIF(帮战总榜!A$1:X$151,$A132)</f>
        <v>0</v>
      </c>
      <c r="F132" s="23">
        <f t="shared" si="8"/>
        <v>0</v>
      </c>
      <c r="G132" s="23"/>
      <c r="H132" s="23">
        <f t="shared" si="9"/>
        <v>0</v>
      </c>
    </row>
    <row r="133" spans="1:8" ht="16.5">
      <c r="A133" s="1" t="s">
        <v>627</v>
      </c>
      <c r="B133" s="5">
        <f>0.5*COUNTIF(掠夺总榜!A$1:X$150,$A133)</f>
        <v>0</v>
      </c>
      <c r="C133" s="23">
        <f>COUNTIF(盟会战!A$1:X$150,$A133)</f>
        <v>0</v>
      </c>
      <c r="D133" s="23">
        <f>0.5*COUNTIF('四海+帮派'!A$1:X$150,$A133)</f>
        <v>0</v>
      </c>
      <c r="E133" s="23">
        <f>COUNTIF(帮战总榜!A$1:X$151,$A133)</f>
        <v>0</v>
      </c>
      <c r="F133" s="23">
        <f t="shared" si="8"/>
        <v>0</v>
      </c>
      <c r="G133" s="23"/>
      <c r="H133" s="23">
        <f t="shared" si="9"/>
        <v>0</v>
      </c>
    </row>
    <row r="134" spans="1:8" ht="16.5">
      <c r="A134" s="1" t="s">
        <v>628</v>
      </c>
      <c r="B134" s="5">
        <f>0.5*COUNTIF(掠夺总榜!A$1:X$150,$A134)</f>
        <v>0</v>
      </c>
      <c r="C134" s="23">
        <f>COUNTIF(盟会战!A$1:X$150,$A134)</f>
        <v>0</v>
      </c>
      <c r="D134" s="23">
        <f>0.5*COUNTIF('四海+帮派'!A$1:X$150,$A134)</f>
        <v>0</v>
      </c>
      <c r="E134" s="23">
        <f>COUNTIF(帮战总榜!A$1:X$151,$A134)</f>
        <v>0</v>
      </c>
      <c r="F134" s="23">
        <f t="shared" si="8"/>
        <v>0</v>
      </c>
      <c r="G134" s="23"/>
      <c r="H134" s="23">
        <f t="shared" si="9"/>
        <v>0</v>
      </c>
    </row>
    <row r="135" spans="1:8" ht="16.5">
      <c r="A135" s="1" t="s">
        <v>629</v>
      </c>
      <c r="B135" s="5">
        <f>0.5*COUNTIF(掠夺总榜!A$1:X$150,$A135)</f>
        <v>0</v>
      </c>
      <c r="C135" s="23">
        <f>COUNTIF(盟会战!A$1:X$150,$A135)</f>
        <v>0</v>
      </c>
      <c r="D135" s="23">
        <f>0.5*COUNTIF('四海+帮派'!A$1:X$150,$A135)</f>
        <v>0</v>
      </c>
      <c r="E135" s="23">
        <f>COUNTIF(帮战总榜!A$1:X$151,$A135)</f>
        <v>0</v>
      </c>
      <c r="F135" s="23">
        <f t="shared" si="8"/>
        <v>0</v>
      </c>
      <c r="G135" s="23"/>
      <c r="H135" s="23">
        <f t="shared" si="9"/>
        <v>0</v>
      </c>
    </row>
    <row r="136" spans="1:8" ht="16.5">
      <c r="A136" s="1" t="s">
        <v>630</v>
      </c>
      <c r="B136" s="5">
        <f>0.5*COUNTIF(掠夺总榜!A$1:X$150,$A136)</f>
        <v>0</v>
      </c>
      <c r="C136" s="23">
        <f>COUNTIF(盟会战!A$1:X$150,$A136)</f>
        <v>0</v>
      </c>
      <c r="D136" s="23">
        <f>0.5*COUNTIF('四海+帮派'!A$1:X$150,$A136)</f>
        <v>0</v>
      </c>
      <c r="E136" s="23">
        <f>COUNTIF(帮战总榜!A$1:X$151,$A136)</f>
        <v>0</v>
      </c>
      <c r="F136" s="23">
        <f t="shared" si="8"/>
        <v>0</v>
      </c>
      <c r="G136" s="23"/>
      <c r="H136" s="23">
        <f t="shared" si="9"/>
        <v>0</v>
      </c>
    </row>
    <row r="137" spans="1:8" ht="16.5">
      <c r="A137" s="1" t="s">
        <v>631</v>
      </c>
      <c r="B137" s="5">
        <f>0.5*COUNTIF(掠夺总榜!A$1:X$150,$A137)</f>
        <v>0</v>
      </c>
      <c r="C137" s="23">
        <f>COUNTIF(盟会战!A$1:X$150,$A137)</f>
        <v>0</v>
      </c>
      <c r="D137" s="23">
        <f>0.5*COUNTIF('四海+帮派'!A$1:X$150,$A137)</f>
        <v>0</v>
      </c>
      <c r="E137" s="23">
        <f>COUNTIF(帮战总榜!A$1:X$151,$A137)</f>
        <v>0</v>
      </c>
      <c r="F137" s="23">
        <f t="shared" si="8"/>
        <v>0</v>
      </c>
      <c r="G137" s="23"/>
      <c r="H137" s="23">
        <f t="shared" si="9"/>
        <v>0</v>
      </c>
    </row>
    <row r="138" spans="1:8" ht="16.5">
      <c r="A138" s="1" t="s">
        <v>632</v>
      </c>
      <c r="B138" s="5">
        <f>0.5*COUNTIF(掠夺总榜!A$1:X$150,$A138)</f>
        <v>0</v>
      </c>
      <c r="C138" s="23">
        <f>COUNTIF(盟会战!A$1:X$150,$A138)</f>
        <v>0</v>
      </c>
      <c r="D138" s="23">
        <f>0.5*COUNTIF('四海+帮派'!A$1:X$150,$A138)</f>
        <v>0</v>
      </c>
      <c r="E138" s="23">
        <f>COUNTIF(帮战总榜!A$1:X$151,$A138)</f>
        <v>0</v>
      </c>
      <c r="F138" s="23">
        <f t="shared" si="8"/>
        <v>0</v>
      </c>
      <c r="G138" s="23"/>
      <c r="H138" s="23">
        <f t="shared" si="9"/>
        <v>0</v>
      </c>
    </row>
    <row r="139" spans="1:8" ht="16.5">
      <c r="A139" s="1" t="s">
        <v>633</v>
      </c>
      <c r="B139" s="5">
        <f>0.5*COUNTIF(掠夺总榜!A$1:X$150,$A139)</f>
        <v>0</v>
      </c>
      <c r="C139" s="23">
        <f>COUNTIF(盟会战!A$1:X$150,$A139)</f>
        <v>0</v>
      </c>
      <c r="D139" s="23">
        <f>0.5*COUNTIF('四海+帮派'!A$1:X$150,$A139)</f>
        <v>0</v>
      </c>
      <c r="E139" s="23">
        <f>COUNTIF(帮战总榜!A$1:X$151,$A139)</f>
        <v>0</v>
      </c>
      <c r="F139" s="23">
        <f t="shared" si="8"/>
        <v>0</v>
      </c>
      <c r="G139" s="23"/>
      <c r="H139" s="23">
        <f t="shared" si="9"/>
        <v>0</v>
      </c>
    </row>
    <row r="140" spans="1:8" ht="16.5">
      <c r="A140" s="1" t="s">
        <v>634</v>
      </c>
      <c r="B140" s="5">
        <f>0.5*COUNTIF(掠夺总榜!A$1:X$150,$A140)</f>
        <v>0</v>
      </c>
      <c r="C140" s="23">
        <f>COUNTIF(盟会战!A$1:X$150,$A140)</f>
        <v>0</v>
      </c>
      <c r="D140" s="23">
        <f>0.5*COUNTIF('四海+帮派'!A$1:X$150,$A140)</f>
        <v>0</v>
      </c>
      <c r="E140" s="23">
        <f>COUNTIF(帮战总榜!A$1:X$151,$A140)</f>
        <v>0</v>
      </c>
      <c r="F140" s="23">
        <f t="shared" si="8"/>
        <v>0</v>
      </c>
      <c r="G140" s="23"/>
      <c r="H140" s="23">
        <f t="shared" si="9"/>
        <v>0</v>
      </c>
    </row>
    <row r="141" spans="1:8" ht="16.5">
      <c r="A141" s="1" t="s">
        <v>635</v>
      </c>
      <c r="B141" s="5">
        <f>0.5*COUNTIF(掠夺总榜!A$1:X$150,$A141)</f>
        <v>0</v>
      </c>
      <c r="C141" s="23">
        <f>COUNTIF(盟会战!A$1:X$150,$A141)</f>
        <v>0</v>
      </c>
      <c r="D141" s="23">
        <f>0.5*COUNTIF('四海+帮派'!A$1:X$150,$A141)</f>
        <v>0</v>
      </c>
      <c r="E141" s="23">
        <f>COUNTIF(帮战总榜!A$1:X$151,$A141)</f>
        <v>0</v>
      </c>
      <c r="F141" s="23">
        <f t="shared" si="8"/>
        <v>0</v>
      </c>
      <c r="G141" s="23"/>
      <c r="H141" s="23">
        <f t="shared" si="9"/>
        <v>0</v>
      </c>
    </row>
    <row r="142" spans="1:8" ht="16.5">
      <c r="A142" s="1" t="s">
        <v>254</v>
      </c>
      <c r="B142" s="5">
        <f>0.5*COUNTIF(掠夺总榜!A$1:X$150,$A142)</f>
        <v>0</v>
      </c>
      <c r="C142" s="23">
        <f>COUNTIF(盟会战!A$1:X$150,$A142)</f>
        <v>0</v>
      </c>
      <c r="D142" s="23">
        <f>0.5*COUNTIF('四海+帮派'!A$1:X$150,$A142)</f>
        <v>0.5</v>
      </c>
      <c r="E142" s="23">
        <f>COUNTIF(帮战总榜!A$1:X$151,$A142)</f>
        <v>0</v>
      </c>
      <c r="F142" s="23">
        <f t="shared" si="8"/>
        <v>0</v>
      </c>
      <c r="G142" s="23"/>
      <c r="H142" s="23">
        <f t="shared" si="9"/>
        <v>0</v>
      </c>
    </row>
    <row r="143" spans="1:8" ht="16.5">
      <c r="A143" s="1" t="s">
        <v>636</v>
      </c>
      <c r="B143" s="5">
        <f>0.5*COUNTIF(掠夺总榜!A$1:X$150,$A143)</f>
        <v>0</v>
      </c>
      <c r="C143" s="23">
        <f>COUNTIF(盟会战!A$1:X$150,$A143)</f>
        <v>0</v>
      </c>
      <c r="D143" s="23">
        <f>0.5*COUNTIF('四海+帮派'!A$1:X$150,$A143)</f>
        <v>0</v>
      </c>
      <c r="E143" s="23">
        <f>COUNTIF(帮战总榜!A$1:X$151,$A143)</f>
        <v>0</v>
      </c>
      <c r="F143" s="23">
        <f t="shared" si="8"/>
        <v>0</v>
      </c>
      <c r="G143" s="23"/>
      <c r="H143" s="23">
        <f t="shared" si="9"/>
        <v>0</v>
      </c>
    </row>
    <row r="144" spans="1:8" ht="16.5">
      <c r="A144" s="1" t="s">
        <v>637</v>
      </c>
      <c r="B144" s="5">
        <f>0.5*COUNTIF(掠夺总榜!A$1:X$150,$A144)</f>
        <v>0</v>
      </c>
      <c r="C144" s="23">
        <f>COUNTIF(盟会战!A$1:X$150,$A144)</f>
        <v>0</v>
      </c>
      <c r="D144" s="23">
        <f>0.5*COUNTIF('四海+帮派'!A$1:X$150,$A144)</f>
        <v>0</v>
      </c>
      <c r="E144" s="23">
        <f>COUNTIF(帮战总榜!A$1:X$151,$A144)</f>
        <v>0</v>
      </c>
      <c r="F144" s="23">
        <f t="shared" si="8"/>
        <v>0</v>
      </c>
      <c r="G144" s="23"/>
      <c r="H144" s="23">
        <f t="shared" si="9"/>
        <v>0</v>
      </c>
    </row>
    <row r="145" spans="1:8" ht="16.5">
      <c r="A145" s="1" t="s">
        <v>638</v>
      </c>
      <c r="B145" s="5">
        <f>0.5*COUNTIF(掠夺总榜!A$1:X$150,$A145)</f>
        <v>0</v>
      </c>
      <c r="C145" s="23">
        <f>COUNTIF(盟会战!A$1:X$150,$A145)</f>
        <v>0</v>
      </c>
      <c r="D145" s="23">
        <f>0.5*COUNTIF('四海+帮派'!A$1:X$150,$A145)</f>
        <v>0</v>
      </c>
      <c r="E145" s="23">
        <f>COUNTIF(帮战总榜!A$1:X$151,$A145)</f>
        <v>0</v>
      </c>
      <c r="F145" s="23">
        <f t="shared" si="8"/>
        <v>0</v>
      </c>
      <c r="G145" s="23"/>
      <c r="H145" s="23">
        <f t="shared" si="9"/>
        <v>0</v>
      </c>
    </row>
    <row r="146" spans="1:8" ht="16.5">
      <c r="A146" s="1" t="s">
        <v>250</v>
      </c>
      <c r="B146" s="5">
        <f>0.5*COUNTIF(掠夺总榜!A$1:X$150,$A146)</f>
        <v>0</v>
      </c>
      <c r="C146" s="23">
        <f>COUNTIF(盟会战!A$1:X$150,$A146)</f>
        <v>0</v>
      </c>
      <c r="D146" s="23">
        <f>0.5*COUNTIF('四海+帮派'!A$1:X$150,$A146)</f>
        <v>0.5</v>
      </c>
      <c r="E146" s="23">
        <f>COUNTIF(帮战总榜!A$1:X$151,$A146)</f>
        <v>0</v>
      </c>
      <c r="F146" s="23">
        <f t="shared" si="8"/>
        <v>0</v>
      </c>
      <c r="G146" s="23"/>
      <c r="H146" s="23">
        <f t="shared" si="9"/>
        <v>0</v>
      </c>
    </row>
    <row r="147" spans="1:8" ht="16.5">
      <c r="A147" s="1" t="s">
        <v>639</v>
      </c>
      <c r="B147" s="5">
        <f>0.5*COUNTIF(掠夺总榜!A$1:X$150,$A147)</f>
        <v>0</v>
      </c>
      <c r="C147" s="23">
        <f>COUNTIF(盟会战!A$1:X$150,$A147)</f>
        <v>0</v>
      </c>
      <c r="D147" s="23">
        <f>0.5*COUNTIF('四海+帮派'!A$1:X$150,$A147)</f>
        <v>0</v>
      </c>
      <c r="E147" s="23">
        <f>COUNTIF(帮战总榜!A$1:X$151,$A147)</f>
        <v>0</v>
      </c>
      <c r="F147" s="23">
        <f t="shared" si="8"/>
        <v>0</v>
      </c>
      <c r="G147" s="23"/>
      <c r="H147" s="23">
        <f t="shared" si="9"/>
        <v>0</v>
      </c>
    </row>
    <row r="148" spans="1:8" ht="16.5">
      <c r="B148" s="5"/>
      <c r="C148" s="13"/>
      <c r="D148" s="13"/>
      <c r="E148" s="13"/>
      <c r="F148" s="13"/>
      <c r="G148" s="13"/>
      <c r="H148" s="13"/>
    </row>
    <row r="149" spans="1:8" ht="16.5">
      <c r="B149" s="5"/>
      <c r="C149" s="13"/>
      <c r="D149" s="13"/>
      <c r="E149" s="13"/>
      <c r="F149" s="13"/>
      <c r="G149" s="13"/>
      <c r="H149" s="13"/>
    </row>
  </sheetData>
  <sortState ref="A2:H147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15" zoomScaleNormal="115" workbookViewId="0">
      <selection activeCell="L15" sqref="L15"/>
    </sheetView>
  </sheetViews>
  <sheetFormatPr defaultRowHeight="15"/>
  <cols>
    <col min="1" max="1" width="9.140625" style="21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2" t="s">
        <v>35</v>
      </c>
    </row>
    <row r="2" spans="1:8">
      <c r="A2" s="21" t="s">
        <v>24</v>
      </c>
      <c r="B2" s="2">
        <f>('逐梦-箱子'!$L$2)</f>
        <v>186</v>
      </c>
      <c r="C2" s="2">
        <f>('如梦-箱子'!$L$2)</f>
        <v>138</v>
      </c>
      <c r="D2" s="2">
        <f>('若梦-箱子'!$L$2)</f>
        <v>225</v>
      </c>
      <c r="E2" s="2">
        <f>('何梦-箱子'!$L$2)</f>
        <v>217</v>
      </c>
      <c r="F2" s="2">
        <f>SUM(B2:E2)</f>
        <v>766</v>
      </c>
      <c r="H2" s="4">
        <f>'何梦-箱子'!M2+'若梦-箱子'!M2+'如梦-箱子'!M2+'逐梦-箱子'!M2</f>
        <v>13</v>
      </c>
    </row>
    <row r="3" spans="1:8">
      <c r="A3" s="21" t="s">
        <v>14</v>
      </c>
      <c r="B3" s="13">
        <f>('逐梦-箱子'!$J$2)</f>
        <v>181</v>
      </c>
      <c r="C3" s="13">
        <f>('如梦-箱子'!$J$2)</f>
        <v>135</v>
      </c>
      <c r="D3" s="13">
        <f>('若梦-箱子'!$J$2)</f>
        <v>222</v>
      </c>
      <c r="E3" s="13">
        <f>('何梦-箱子'!$J$2)</f>
        <v>214</v>
      </c>
      <c r="F3" s="13">
        <f>SUM(B3:E3)</f>
        <v>752</v>
      </c>
    </row>
    <row r="8" spans="1:8">
      <c r="A8" s="27" t="s">
        <v>28</v>
      </c>
      <c r="B8" s="27"/>
      <c r="C8" s="27"/>
      <c r="D8" s="27"/>
      <c r="E8" s="27"/>
      <c r="F8" s="27"/>
    </row>
    <row r="9" spans="1:8">
      <c r="A9" s="4" t="s">
        <v>34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29</v>
      </c>
      <c r="B10" s="4">
        <f>COUNTIF(掠夺总榜!$C:$C,"AAA")</f>
        <v>0</v>
      </c>
      <c r="C10" s="4">
        <f>COUNTIF(掠夺总榜!$C:$C,"BBB")</f>
        <v>0</v>
      </c>
      <c r="D10" s="4">
        <f>COUNTIF(掠夺总榜!$C:$C,"CCC")</f>
        <v>0</v>
      </c>
      <c r="E10" s="4">
        <f>COUNTIF(掠夺总榜!$C:$C,"DDD")</f>
        <v>0</v>
      </c>
      <c r="F10" s="4">
        <f>SUM(B10:E10)</f>
        <v>0</v>
      </c>
    </row>
    <row r="11" spans="1:8">
      <c r="A11" s="4" t="s">
        <v>30</v>
      </c>
      <c r="B11" s="4">
        <f>COUNTIF(掠夺总榜!$G:$G,"AAA")</f>
        <v>0</v>
      </c>
      <c r="C11" s="4">
        <f>COUNTIF(掠夺总榜!$G:$G,"BBB")</f>
        <v>0</v>
      </c>
      <c r="D11" s="4">
        <f>COUNTIF(掠夺总榜!$G:$G,"CCC")</f>
        <v>0</v>
      </c>
      <c r="E11" s="4">
        <f>COUNTIF(掠夺总榜!$G:$G,"DDD")</f>
        <v>0</v>
      </c>
      <c r="F11" s="4">
        <f t="shared" ref="F11:F14" si="0">SUM(B11:E11)</f>
        <v>0</v>
      </c>
    </row>
    <row r="12" spans="1:8">
      <c r="A12" s="4" t="s">
        <v>31</v>
      </c>
      <c r="B12" s="4">
        <f>COUNTIF(掠夺总榜!$K:$K,"AAA")</f>
        <v>0</v>
      </c>
      <c r="C12" s="4">
        <f>COUNTIF(掠夺总榜!$K:$K,"BBB")</f>
        <v>0</v>
      </c>
      <c r="D12" s="4">
        <f>COUNTIF(掠夺总榜!$K:$K,"CCC")</f>
        <v>0</v>
      </c>
      <c r="E12" s="4">
        <f>COUNTIF(掠夺总榜!$K:$K,"DDD")</f>
        <v>0</v>
      </c>
      <c r="F12" s="4">
        <f t="shared" si="0"/>
        <v>0</v>
      </c>
    </row>
    <row r="13" spans="1:8">
      <c r="A13" s="4" t="s">
        <v>32</v>
      </c>
      <c r="B13" s="4">
        <f>COUNTIF(掠夺总榜!$O:$O,"AAA")</f>
        <v>0</v>
      </c>
      <c r="C13" s="4">
        <f>COUNTIF(掠夺总榜!$O:$O,"BBB")</f>
        <v>0</v>
      </c>
      <c r="D13" s="4">
        <f>COUNTIF(掠夺总榜!$O:$O,"CCC")</f>
        <v>0</v>
      </c>
      <c r="E13" s="4">
        <f>COUNTIF(掠夺总榜!$O:$O,"DDD")</f>
        <v>0</v>
      </c>
      <c r="F13" s="4">
        <f t="shared" si="0"/>
        <v>0</v>
      </c>
    </row>
    <row r="14" spans="1:8">
      <c r="A14" s="4" t="s">
        <v>33</v>
      </c>
      <c r="B14" s="4">
        <f>COUNTIF(掠夺总榜!$S:$S,"AAA")</f>
        <v>0</v>
      </c>
      <c r="C14" s="4">
        <f>COUNTIF(掠夺总榜!$S:$S,"BBB")</f>
        <v>0</v>
      </c>
      <c r="D14" s="4">
        <f>COUNTIF(掠夺总榜!$S:$S,"CCC")</f>
        <v>0</v>
      </c>
      <c r="E14" s="4">
        <f>COUNTIF(掠夺总榜!$S:$S,"DDD")</f>
        <v>0</v>
      </c>
      <c r="F14" s="4">
        <f t="shared" si="0"/>
        <v>0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2016-07-24T15:01:41Z</dcterms:modified>
</cp:coreProperties>
</file>