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tabRatio="626" activeTab="8"/>
  </bookViews>
  <sheets>
    <sheet name="联盟系统DKP榜单" sheetId="19" r:id="rId1"/>
    <sheet name="历史结余DKP" sheetId="22" r:id="rId2"/>
    <sheet name="YY统计" sheetId="18" r:id="rId3"/>
    <sheet name="掠夺(系统榜单)" sheetId="21" r:id="rId4"/>
    <sheet name="帮战总榜" sheetId="7" r:id="rId5"/>
    <sheet name="逐梦-箱子" sheetId="11" r:id="rId6"/>
    <sheet name="如梦-箱子" sheetId="12" r:id="rId7"/>
    <sheet name="若梦-箱子" sheetId="13" r:id="rId8"/>
    <sheet name="何梦-箱子" sheetId="14" r:id="rId9"/>
    <sheet name="新结余DKP" sheetId="23" r:id="rId10"/>
  </sheets>
  <definedNames>
    <definedName name="_xlnm._FilterDatabase" localSheetId="0" hidden="1">联盟系统DKP榜单!$A$1:$D$576</definedName>
    <definedName name="一">'逐梦-箱子'!$A$2:$G$2</definedName>
    <definedName name="三">'若梦-箱子'!$A$2:$G$2</definedName>
    <definedName name="二">'如梦-箱子'!$A$2:$G$2</definedName>
    <definedName name="四">'何梦-箱子'!$A$2:$G$2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2" i="12" l="1" a="1"/>
  <c r="A72" i="12" s="1"/>
  <c r="A60" i="12" a="1"/>
  <c r="A60" i="12" s="1"/>
  <c r="A73" i="12" a="1"/>
  <c r="A73" i="12" s="1"/>
  <c r="A82" i="12" a="1"/>
  <c r="A82" i="12" s="1"/>
  <c r="A21" i="12" a="1"/>
  <c r="A21" i="12" s="1"/>
  <c r="A45" i="12" a="1"/>
  <c r="A45" i="12" s="1"/>
  <c r="A37" i="12" a="1"/>
  <c r="A37" i="12" s="1"/>
  <c r="A3" i="12" a="1"/>
  <c r="A3" i="12" s="1"/>
  <c r="A12" i="12" a="1"/>
  <c r="A12" i="12" s="1"/>
  <c r="A33" i="12" a="1"/>
  <c r="A33" i="12" s="1"/>
  <c r="A30" i="12" a="1"/>
  <c r="A30" i="12" s="1"/>
  <c r="A83" i="12" a="1"/>
  <c r="A83" i="12" s="1"/>
  <c r="A84" i="12" a="1"/>
  <c r="A84" i="12" s="1"/>
  <c r="A85" i="12" a="1"/>
  <c r="A85" i="12" s="1"/>
  <c r="A86" i="12" a="1"/>
  <c r="A86" i="12" s="1"/>
  <c r="A61" i="12" a="1"/>
  <c r="A61" i="12" s="1"/>
  <c r="A2" i="12" a="1"/>
  <c r="A2" i="12" s="1"/>
  <c r="A16" i="12" a="1"/>
  <c r="A16" i="12" s="1"/>
  <c r="A87" i="12" a="1"/>
  <c r="A87" i="12" s="1"/>
  <c r="A88" i="12" a="1"/>
  <c r="A88" i="12" s="1"/>
  <c r="A56" i="12" a="1"/>
  <c r="A56" i="12" s="1"/>
  <c r="A46" i="12" a="1"/>
  <c r="A46" i="12" s="1"/>
  <c r="A89" i="12" a="1"/>
  <c r="A89" i="12" s="1"/>
  <c r="A27" i="12" a="1"/>
  <c r="A27" i="12" s="1"/>
  <c r="A90" i="12" a="1"/>
  <c r="A90" i="12" s="1"/>
  <c r="A91" i="12" a="1"/>
  <c r="A91" i="12" s="1"/>
  <c r="A20" i="12" a="1"/>
  <c r="A20" i="12" s="1"/>
  <c r="A92" i="12" a="1"/>
  <c r="A92" i="12" s="1"/>
  <c r="A62" i="12" a="1"/>
  <c r="A62" i="12" s="1"/>
  <c r="A93" i="12" a="1"/>
  <c r="A93" i="12" s="1"/>
  <c r="A94" i="12" a="1"/>
  <c r="A94" i="12" s="1"/>
  <c r="A95" i="12" a="1"/>
  <c r="A95" i="12" s="1"/>
  <c r="A96" i="12" a="1"/>
  <c r="A96" i="12" s="1"/>
  <c r="A97" i="12" a="1"/>
  <c r="A97" i="12" s="1"/>
  <c r="A98" i="12" a="1"/>
  <c r="A98" i="12" s="1"/>
  <c r="A74" i="12" a="1"/>
  <c r="A74" i="12" s="1"/>
  <c r="A99" i="12" a="1"/>
  <c r="A99" i="12" s="1"/>
  <c r="A100" i="12" a="1"/>
  <c r="A100" i="12" s="1"/>
  <c r="A57" i="12" a="1"/>
  <c r="A57" i="12" s="1"/>
  <c r="A101" i="12" a="1"/>
  <c r="A101" i="12" s="1"/>
  <c r="A34" i="12" a="1"/>
  <c r="A34" i="12" s="1"/>
  <c r="A102" i="12" a="1"/>
  <c r="A102" i="12" s="1"/>
  <c r="A47" i="12" a="1"/>
  <c r="A47" i="12" s="1"/>
  <c r="A103" i="12" a="1"/>
  <c r="A103" i="12" s="1"/>
  <c r="A104" i="12" a="1"/>
  <c r="A104" i="12" s="1"/>
  <c r="A42" i="12" a="1"/>
  <c r="A42" i="12" s="1"/>
  <c r="A105" i="12" a="1"/>
  <c r="A105" i="12" s="1"/>
  <c r="A48" i="12" a="1"/>
  <c r="A48" i="12" s="1"/>
  <c r="A8" i="12" a="1"/>
  <c r="A8" i="12" s="1"/>
  <c r="A106" i="12" a="1"/>
  <c r="A106" i="12" s="1"/>
  <c r="A107" i="12" a="1"/>
  <c r="A107" i="12" s="1"/>
  <c r="A15" i="12" a="1"/>
  <c r="A15" i="12" s="1"/>
  <c r="A63" i="12" a="1"/>
  <c r="A63" i="12" s="1"/>
  <c r="A13" i="12" a="1"/>
  <c r="A13" i="12" s="1"/>
  <c r="A49" i="12" a="1"/>
  <c r="A49" i="12" s="1"/>
  <c r="A11" i="12" a="1"/>
  <c r="A11" i="12" s="1"/>
  <c r="A108" i="12" a="1"/>
  <c r="A108" i="12" s="1"/>
  <c r="A64" i="12" a="1"/>
  <c r="A64" i="12" s="1"/>
  <c r="A75" i="12" a="1"/>
  <c r="A75" i="12" s="1"/>
  <c r="A109" i="12" a="1"/>
  <c r="A109" i="12" s="1"/>
  <c r="A76" i="12" a="1"/>
  <c r="A76" i="12" s="1"/>
  <c r="A110" i="12" a="1"/>
  <c r="A110" i="12" s="1"/>
  <c r="A65" i="12" a="1"/>
  <c r="A65" i="12" s="1"/>
  <c r="A24" i="12" a="1"/>
  <c r="A24" i="12" s="1"/>
  <c r="A29" i="12" a="1"/>
  <c r="A29" i="12" s="1"/>
  <c r="A111" i="12" a="1"/>
  <c r="A111" i="12" s="1"/>
  <c r="A112" i="12" a="1"/>
  <c r="A112" i="12" s="1"/>
  <c r="A113" i="12" a="1"/>
  <c r="A113" i="12" s="1"/>
  <c r="A114" i="12" a="1"/>
  <c r="A114" i="12" s="1"/>
  <c r="A31" i="12" a="1"/>
  <c r="A31" i="12" s="1"/>
  <c r="A115" i="12" a="1"/>
  <c r="A115" i="12" s="1"/>
  <c r="A116" i="12" a="1"/>
  <c r="A116" i="12" s="1"/>
  <c r="A117" i="12" a="1"/>
  <c r="A117" i="12" s="1"/>
  <c r="A118" i="12" a="1"/>
  <c r="A118" i="12" s="1"/>
  <c r="A119" i="12" a="1"/>
  <c r="A119" i="12" s="1"/>
  <c r="A120" i="12" a="1"/>
  <c r="A120" i="12" s="1"/>
  <c r="A18" i="12" a="1"/>
  <c r="A18" i="12" s="1"/>
  <c r="A77" i="12" a="1"/>
  <c r="A77" i="12" s="1"/>
  <c r="A66" i="12" a="1"/>
  <c r="A66" i="12" s="1"/>
  <c r="A50" i="12" a="1"/>
  <c r="A50" i="12" s="1"/>
  <c r="A121" i="12" a="1"/>
  <c r="A121" i="12" s="1"/>
  <c r="A19" i="12" a="1"/>
  <c r="A19" i="12" s="1"/>
  <c r="A67" i="12" a="1"/>
  <c r="A67" i="12" s="1"/>
  <c r="A122" i="12" a="1"/>
  <c r="A122" i="12" s="1"/>
  <c r="A51" i="12" a="1"/>
  <c r="A51" i="12" s="1"/>
  <c r="A123" i="12" a="1"/>
  <c r="A123" i="12" s="1"/>
  <c r="A124" i="12" a="1"/>
  <c r="A124" i="12" s="1"/>
  <c r="A125" i="12" a="1"/>
  <c r="A125" i="12" s="1"/>
  <c r="A126" i="12" a="1"/>
  <c r="A126" i="12" s="1"/>
  <c r="A4" i="12" a="1"/>
  <c r="A4" i="12" s="1"/>
  <c r="A127" i="12" a="1"/>
  <c r="A127" i="12" s="1"/>
  <c r="A68" i="12" a="1"/>
  <c r="A68" i="12" s="1"/>
  <c r="A128" i="12" a="1"/>
  <c r="A128" i="12" s="1"/>
  <c r="A78" i="12" a="1"/>
  <c r="A78" i="12" s="1"/>
  <c r="A58" i="12" a="1"/>
  <c r="A58" i="12" s="1"/>
  <c r="A23" i="12" a="1"/>
  <c r="A23" i="12" s="1"/>
  <c r="A129" i="12" a="1"/>
  <c r="A129" i="12" s="1"/>
  <c r="A52" i="12" a="1"/>
  <c r="A52" i="12" s="1"/>
  <c r="A6" i="12" a="1"/>
  <c r="A6" i="12" s="1"/>
  <c r="A130" i="12" a="1"/>
  <c r="A130" i="12" s="1"/>
  <c r="A79" i="12" a="1"/>
  <c r="A79" i="12" s="1"/>
  <c r="A131" i="12" a="1"/>
  <c r="A131" i="12" s="1"/>
  <c r="A132" i="12" a="1"/>
  <c r="A132" i="12" s="1"/>
  <c r="A69" i="12" a="1"/>
  <c r="A69" i="12" s="1"/>
  <c r="A5" i="12" a="1"/>
  <c r="A5" i="12" s="1"/>
  <c r="A53" i="12" a="1"/>
  <c r="A53" i="12" s="1"/>
  <c r="A133" i="12" a="1"/>
  <c r="A133" i="12" s="1"/>
  <c r="A134" i="12" a="1"/>
  <c r="A134" i="12" s="1"/>
  <c r="A40" i="12" a="1"/>
  <c r="A40" i="12" s="1"/>
  <c r="A7" i="12" a="1"/>
  <c r="A7" i="12" s="1"/>
  <c r="A135" i="12" a="1"/>
  <c r="A135" i="12" s="1"/>
  <c r="A54" i="12" a="1"/>
  <c r="A54" i="12" s="1"/>
  <c r="A136" i="12" a="1"/>
  <c r="A136" i="12" s="1"/>
  <c r="A70" i="12" a="1"/>
  <c r="A70" i="12" s="1"/>
  <c r="A137" i="12" a="1"/>
  <c r="A137" i="12" s="1"/>
  <c r="A43" i="12" a="1"/>
  <c r="A43" i="12" s="1"/>
  <c r="A17" i="12" a="1"/>
  <c r="A17" i="12" s="1"/>
  <c r="A10" i="12" a="1"/>
  <c r="A10" i="12" s="1"/>
  <c r="A138" i="12" a="1"/>
  <c r="A138" i="12" s="1"/>
  <c r="A32" i="12" a="1"/>
  <c r="A32" i="12" s="1"/>
  <c r="A25" i="12" a="1"/>
  <c r="A25" i="12" s="1"/>
  <c r="A9" i="12" a="1"/>
  <c r="A9" i="12" s="1"/>
  <c r="A22" i="12" a="1"/>
  <c r="A22" i="12" s="1"/>
  <c r="A139" i="12" a="1"/>
  <c r="A139" i="12" s="1"/>
  <c r="A140" i="12" a="1"/>
  <c r="A140" i="12" s="1"/>
  <c r="A41" i="12" a="1"/>
  <c r="A41" i="12" s="1"/>
  <c r="A141" i="12" a="1"/>
  <c r="A141" i="12" s="1"/>
  <c r="A71" i="12" a="1"/>
  <c r="A71" i="12" s="1"/>
  <c r="A14" i="12" a="1"/>
  <c r="A14" i="12" s="1"/>
  <c r="A35" i="12" a="1"/>
  <c r="A35" i="12" s="1"/>
  <c r="A142" i="12" a="1"/>
  <c r="A142" i="12" s="1"/>
  <c r="A143" i="12" a="1"/>
  <c r="A143" i="12" s="1"/>
  <c r="A38" i="12" a="1"/>
  <c r="A38" i="12" s="1"/>
  <c r="A28" i="12" a="1"/>
  <c r="A28" i="12" s="1"/>
  <c r="A144" i="12" a="1"/>
  <c r="A144" i="12" s="1"/>
  <c r="A145" i="12" a="1"/>
  <c r="A145" i="12" s="1"/>
  <c r="A146" i="12" a="1"/>
  <c r="A146" i="12" s="1"/>
  <c r="A147" i="12" a="1"/>
  <c r="A147" i="12" s="1"/>
  <c r="A39" i="12" a="1"/>
  <c r="A39" i="12" s="1"/>
  <c r="A26" i="12" a="1"/>
  <c r="A26" i="12" s="1"/>
  <c r="A36" i="12" a="1"/>
  <c r="A36" i="12" s="1"/>
  <c r="A59" i="12" a="1"/>
  <c r="A59" i="12" s="1"/>
  <c r="A80" i="12" a="1"/>
  <c r="A80" i="12" s="1"/>
  <c r="A44" i="12" a="1"/>
  <c r="A44" i="12" s="1"/>
  <c r="A81" i="12" a="1"/>
  <c r="A81" i="12" s="1"/>
  <c r="A148" i="12" a="1"/>
  <c r="A148" i="12" s="1"/>
  <c r="A149" i="12" a="1"/>
  <c r="A149" i="12" s="1"/>
  <c r="A55" i="12" a="1"/>
  <c r="A55" i="12" s="1"/>
  <c r="A79" i="11" l="1" a="1"/>
  <c r="A79" i="11" s="1"/>
  <c r="B79" i="11" s="1"/>
  <c r="A8" i="11" a="1"/>
  <c r="A8" i="11" s="1"/>
  <c r="B8" i="11" s="1"/>
  <c r="A80" i="11" a="1"/>
  <c r="A80" i="11" s="1"/>
  <c r="B80" i="11" s="1"/>
  <c r="A81" i="11" a="1"/>
  <c r="A81" i="11" s="1"/>
  <c r="B81" i="11" s="1"/>
  <c r="A82" i="11" a="1"/>
  <c r="A82" i="11" s="1"/>
  <c r="B82" i="11" s="1"/>
  <c r="A43" i="11" a="1"/>
  <c r="A43" i="11" s="1"/>
  <c r="B43" i="11" s="1"/>
  <c r="A83" i="11" a="1"/>
  <c r="A83" i="11" s="1"/>
  <c r="B83" i="11" s="1"/>
  <c r="A44" i="11" a="1"/>
  <c r="A44" i="11" s="1"/>
  <c r="B44" i="11" s="1"/>
  <c r="A84" i="11" a="1"/>
  <c r="A84" i="11" s="1"/>
  <c r="B84" i="11" s="1"/>
  <c r="A3" i="11" a="1"/>
  <c r="A3" i="11" s="1"/>
  <c r="B3" i="11" s="1"/>
  <c r="A85" i="11" a="1"/>
  <c r="A85" i="11" s="1"/>
  <c r="B85" i="11" s="1"/>
  <c r="A86" i="11" a="1"/>
  <c r="A86" i="11" s="1"/>
  <c r="B86" i="11" s="1"/>
  <c r="A87" i="11" a="1"/>
  <c r="A87" i="11" s="1"/>
  <c r="B87" i="11" s="1"/>
  <c r="A28" i="11" a="1"/>
  <c r="A28" i="11" s="1"/>
  <c r="B28" i="11" s="1"/>
  <c r="A62" i="11" a="1"/>
  <c r="A62" i="11" s="1"/>
  <c r="B62" i="11" s="1"/>
  <c r="A88" i="11" a="1"/>
  <c r="A88" i="11" s="1"/>
  <c r="B88" i="11" s="1"/>
  <c r="A45" i="11" a="1"/>
  <c r="A45" i="11" s="1"/>
  <c r="B45" i="11" s="1"/>
  <c r="A89" i="11" a="1"/>
  <c r="A89" i="11" s="1"/>
  <c r="B89" i="11" s="1"/>
  <c r="A90" i="11" a="1"/>
  <c r="A90" i="11" s="1"/>
  <c r="B90" i="11" s="1"/>
  <c r="A91" i="11" a="1"/>
  <c r="A91" i="11" s="1"/>
  <c r="B91" i="11" s="1"/>
  <c r="A92" i="11" a="1"/>
  <c r="A92" i="11" s="1"/>
  <c r="B92" i="11" s="1"/>
  <c r="A46" i="11" a="1"/>
  <c r="A46" i="11" s="1"/>
  <c r="B46" i="11" s="1"/>
  <c r="A93" i="11" a="1"/>
  <c r="A93" i="11" s="1"/>
  <c r="B93" i="11" s="1"/>
  <c r="A35" i="11" a="1"/>
  <c r="A35" i="11" s="1"/>
  <c r="B35" i="11" s="1"/>
  <c r="A94" i="11" a="1"/>
  <c r="A94" i="11" s="1"/>
  <c r="B94" i="11" s="1"/>
  <c r="A95" i="11" a="1"/>
  <c r="A95" i="11" s="1"/>
  <c r="B95" i="11" s="1"/>
  <c r="A96" i="11" a="1"/>
  <c r="A96" i="11" s="1"/>
  <c r="B96" i="11" s="1"/>
  <c r="A14" i="11" a="1"/>
  <c r="A14" i="11" s="1"/>
  <c r="B14" i="11" s="1"/>
  <c r="A97" i="11" a="1"/>
  <c r="A97" i="11" s="1"/>
  <c r="B97" i="11" s="1"/>
  <c r="A98" i="11" a="1"/>
  <c r="A98" i="11" s="1"/>
  <c r="B98" i="11" s="1"/>
  <c r="A99" i="11" a="1"/>
  <c r="A99" i="11" s="1"/>
  <c r="B99" i="11" s="1"/>
  <c r="A60" i="11" a="1"/>
  <c r="A60" i="11" s="1"/>
  <c r="B60" i="11" s="1"/>
  <c r="A77" i="11" a="1"/>
  <c r="A77" i="11" s="1"/>
  <c r="B77" i="11" s="1"/>
  <c r="A100" i="11" a="1"/>
  <c r="A100" i="11" s="1"/>
  <c r="B100" i="11" s="1"/>
  <c r="A101" i="11" a="1"/>
  <c r="A101" i="11" s="1"/>
  <c r="B101" i="11" s="1"/>
  <c r="A63" i="11" a="1"/>
  <c r="A63" i="11" s="1"/>
  <c r="B63" i="11" s="1"/>
  <c r="A16" i="11" a="1"/>
  <c r="A16" i="11" s="1"/>
  <c r="B16" i="11" s="1"/>
  <c r="A22" i="11" a="1"/>
  <c r="A22" i="11" s="1"/>
  <c r="B22" i="11" s="1"/>
  <c r="A48" i="11" a="1"/>
  <c r="A48" i="11" s="1"/>
  <c r="B48" i="11" s="1"/>
  <c r="A23" i="11" a="1"/>
  <c r="A23" i="11" s="1"/>
  <c r="B23" i="11" s="1"/>
  <c r="A64" i="11" a="1"/>
  <c r="A64" i="11" s="1"/>
  <c r="B64" i="11" s="1"/>
  <c r="A12" i="11" a="1"/>
  <c r="A12" i="11" s="1"/>
  <c r="B12" i="11" s="1"/>
  <c r="A42" i="11" a="1"/>
  <c r="A42" i="11" s="1"/>
  <c r="B42" i="11" s="1"/>
  <c r="A49" i="11" a="1"/>
  <c r="A49" i="11" s="1"/>
  <c r="B49" i="11" s="1"/>
  <c r="A53" i="11" a="1"/>
  <c r="A53" i="11" s="1"/>
  <c r="B53" i="11" s="1"/>
  <c r="A5" i="11" a="1"/>
  <c r="A5" i="11" s="1"/>
  <c r="B5" i="11" s="1"/>
  <c r="A31" i="11" a="1"/>
  <c r="A31" i="11" s="1"/>
  <c r="B31" i="11" s="1"/>
  <c r="A102" i="11" a="1"/>
  <c r="A102" i="11" s="1"/>
  <c r="B102" i="11" s="1"/>
  <c r="A103" i="11" a="1"/>
  <c r="A103" i="11" s="1"/>
  <c r="B103" i="11" s="1"/>
  <c r="A65" i="11" a="1"/>
  <c r="A65" i="11" s="1"/>
  <c r="B65" i="11" s="1"/>
  <c r="A78" i="11" a="1"/>
  <c r="A78" i="11" s="1"/>
  <c r="B78" i="11" s="1"/>
  <c r="A104" i="11" a="1"/>
  <c r="A104" i="11" s="1"/>
  <c r="B104" i="11" s="1"/>
  <c r="A105" i="11" a="1"/>
  <c r="A105" i="11" s="1"/>
  <c r="B105" i="11" s="1"/>
  <c r="A106" i="11" a="1"/>
  <c r="A106" i="11" s="1"/>
  <c r="B106" i="11" s="1"/>
  <c r="A19" i="11" a="1"/>
  <c r="A19" i="11" s="1"/>
  <c r="B19" i="11" s="1"/>
  <c r="A7" i="11" a="1"/>
  <c r="A7" i="11" s="1"/>
  <c r="B7" i="11" s="1"/>
  <c r="A107" i="11" a="1"/>
  <c r="A107" i="11" s="1"/>
  <c r="B107" i="11" s="1"/>
  <c r="A108" i="11" a="1"/>
  <c r="A108" i="11" s="1"/>
  <c r="B108" i="11" s="1"/>
  <c r="A21" i="11" a="1"/>
  <c r="A21" i="11" s="1"/>
  <c r="B21" i="11" s="1"/>
  <c r="A36" i="11" a="1"/>
  <c r="A36" i="11" s="1"/>
  <c r="B36" i="11" s="1"/>
  <c r="A27" i="11" a="1"/>
  <c r="A27" i="11" s="1"/>
  <c r="B27" i="11" s="1"/>
  <c r="A109" i="11" a="1"/>
  <c r="A109" i="11" s="1"/>
  <c r="B109" i="11" s="1"/>
  <c r="A26" i="11" a="1"/>
  <c r="A26" i="11" s="1"/>
  <c r="B26" i="11" s="1"/>
  <c r="A110" i="11" a="1"/>
  <c r="A110" i="11" s="1"/>
  <c r="B110" i="11" s="1"/>
  <c r="A111" i="11" a="1"/>
  <c r="A111" i="11" s="1"/>
  <c r="B111" i="11" s="1"/>
  <c r="A112" i="11" a="1"/>
  <c r="A112" i="11" s="1"/>
  <c r="B112" i="11" s="1"/>
  <c r="A30" i="11" a="1"/>
  <c r="A30" i="11" s="1"/>
  <c r="B30" i="11" s="1"/>
  <c r="A54" i="11" a="1"/>
  <c r="A54" i="11" s="1"/>
  <c r="B54" i="11" s="1"/>
  <c r="A66" i="11" a="1"/>
  <c r="A66" i="11" s="1"/>
  <c r="B66" i="11" s="1"/>
  <c r="A113" i="11" a="1"/>
  <c r="A113" i="11" s="1"/>
  <c r="B113" i="11" s="1"/>
  <c r="A114" i="11" a="1"/>
  <c r="A114" i="11" s="1"/>
  <c r="B114" i="11" s="1"/>
  <c r="A18" i="11" a="1"/>
  <c r="A18" i="11" s="1"/>
  <c r="B18" i="11" s="1"/>
  <c r="A32" i="11" a="1"/>
  <c r="A32" i="11" s="1"/>
  <c r="B32" i="11" s="1"/>
  <c r="A37" i="11" a="1"/>
  <c r="A37" i="11" s="1"/>
  <c r="B37" i="11" s="1"/>
  <c r="A47" i="11" a="1"/>
  <c r="A47" i="11" s="1"/>
  <c r="B47" i="11" s="1"/>
  <c r="A67" i="11" a="1"/>
  <c r="A67" i="11" s="1"/>
  <c r="B67" i="11" s="1"/>
  <c r="A68" i="11" a="1"/>
  <c r="A68" i="11" s="1"/>
  <c r="B68" i="11" s="1"/>
  <c r="A2" i="11" a="1"/>
  <c r="A2" i="11" s="1"/>
  <c r="B2" i="11" s="1"/>
  <c r="A33" i="11" a="1"/>
  <c r="A33" i="11" s="1"/>
  <c r="B33" i="11" s="1"/>
  <c r="A10" i="11" a="1"/>
  <c r="A10" i="11" s="1"/>
  <c r="B10" i="11" s="1"/>
  <c r="A115" i="11" a="1"/>
  <c r="A115" i="11" s="1"/>
  <c r="B115" i="11" s="1"/>
  <c r="A116" i="11" a="1"/>
  <c r="A116" i="11" s="1"/>
  <c r="B116" i="11" s="1"/>
  <c r="A24" i="11" a="1"/>
  <c r="A24" i="11" s="1"/>
  <c r="B24" i="11" s="1"/>
  <c r="A117" i="11" a="1"/>
  <c r="A117" i="11" s="1"/>
  <c r="B117" i="11" s="1"/>
  <c r="A69" i="11" a="1"/>
  <c r="A69" i="11" s="1"/>
  <c r="B69" i="11" s="1"/>
  <c r="A13" i="11" a="1"/>
  <c r="A13" i="11" s="1"/>
  <c r="B13" i="11" s="1"/>
  <c r="A34" i="11" a="1"/>
  <c r="A34" i="11" s="1"/>
  <c r="B34" i="11" s="1"/>
  <c r="A70" i="11" a="1"/>
  <c r="A70" i="11" s="1"/>
  <c r="B70" i="11" s="1"/>
  <c r="A118" i="11" a="1"/>
  <c r="A118" i="11" s="1"/>
  <c r="B118" i="11" s="1"/>
  <c r="A119" i="11" a="1"/>
  <c r="A119" i="11" s="1"/>
  <c r="B119" i="11" s="1"/>
  <c r="A120" i="11" a="1"/>
  <c r="A120" i="11" s="1"/>
  <c r="B120" i="11" s="1"/>
  <c r="A121" i="11" a="1"/>
  <c r="A121" i="11" s="1"/>
  <c r="B121" i="11" s="1"/>
  <c r="A122" i="11" a="1"/>
  <c r="A122" i="11" s="1"/>
  <c r="B122" i="11" s="1"/>
  <c r="A17" i="11" a="1"/>
  <c r="A17" i="11" s="1"/>
  <c r="B17" i="11" s="1"/>
  <c r="A123" i="11" a="1"/>
  <c r="A123" i="11" s="1"/>
  <c r="B123" i="11" s="1"/>
  <c r="A71" i="11" a="1"/>
  <c r="A71" i="11" s="1"/>
  <c r="B71" i="11" s="1"/>
  <c r="A55" i="11" a="1"/>
  <c r="A55" i="11" s="1"/>
  <c r="B55" i="11" s="1"/>
  <c r="A124" i="11" a="1"/>
  <c r="A124" i="11" s="1"/>
  <c r="B124" i="11" s="1"/>
  <c r="A125" i="11" a="1"/>
  <c r="A125" i="11" s="1"/>
  <c r="B125" i="11" s="1"/>
  <c r="A126" i="11" a="1"/>
  <c r="A126" i="11" s="1"/>
  <c r="B126" i="11" s="1"/>
  <c r="A127" i="11" a="1"/>
  <c r="A127" i="11" s="1"/>
  <c r="B127" i="11" s="1"/>
  <c r="A128" i="11" a="1"/>
  <c r="A128" i="11" s="1"/>
  <c r="B128" i="11" s="1"/>
  <c r="A129" i="11" a="1"/>
  <c r="A129" i="11" s="1"/>
  <c r="B129" i="11" s="1"/>
  <c r="A130" i="11" a="1"/>
  <c r="A130" i="11" s="1"/>
  <c r="B130" i="11" s="1"/>
  <c r="A56" i="11" a="1"/>
  <c r="A56" i="11" s="1"/>
  <c r="B56" i="11" s="1"/>
  <c r="A131" i="11" a="1"/>
  <c r="A131" i="11" s="1"/>
  <c r="B131" i="11" s="1"/>
  <c r="A11" i="11" a="1"/>
  <c r="A11" i="11" s="1"/>
  <c r="B11" i="11" s="1"/>
  <c r="A132" i="11" a="1"/>
  <c r="A132" i="11" s="1"/>
  <c r="B132" i="11" s="1"/>
  <c r="A133" i="11" a="1"/>
  <c r="A133" i="11" s="1"/>
  <c r="B133" i="11" s="1"/>
  <c r="A134" i="11" a="1"/>
  <c r="A134" i="11" s="1"/>
  <c r="B134" i="11" s="1"/>
  <c r="A135" i="11" a="1"/>
  <c r="A135" i="11" s="1"/>
  <c r="B135" i="11" s="1"/>
  <c r="A136" i="11" a="1"/>
  <c r="A136" i="11" s="1"/>
  <c r="B136" i="11" s="1"/>
  <c r="A72" i="11" a="1"/>
  <c r="A72" i="11" s="1"/>
  <c r="B72" i="11" s="1"/>
  <c r="A137" i="11" a="1"/>
  <c r="A137" i="11" s="1"/>
  <c r="B137" i="11" s="1"/>
  <c r="A9" i="11" a="1"/>
  <c r="A9" i="11" s="1"/>
  <c r="B9" i="11" s="1"/>
  <c r="A138" i="11" a="1"/>
  <c r="A138" i="11" s="1"/>
  <c r="B138" i="11" s="1"/>
  <c r="A139" i="11" a="1"/>
  <c r="A139" i="11" s="1"/>
  <c r="B139" i="11" s="1"/>
  <c r="A73" i="11" a="1"/>
  <c r="A73" i="11" s="1"/>
  <c r="B73" i="11" s="1"/>
  <c r="A140" i="11" a="1"/>
  <c r="A140" i="11" s="1"/>
  <c r="B140" i="11" s="1"/>
  <c r="A141" i="11" a="1"/>
  <c r="A141" i="11" s="1"/>
  <c r="B141" i="11" s="1"/>
  <c r="A74" i="11" a="1"/>
  <c r="A74" i="11" s="1"/>
  <c r="B74" i="11" s="1"/>
  <c r="A142" i="11" a="1"/>
  <c r="A142" i="11" s="1"/>
  <c r="B142" i="11" s="1"/>
  <c r="A38" i="11" a="1"/>
  <c r="A38" i="11" s="1"/>
  <c r="B38" i="11" s="1"/>
  <c r="A15" i="11" a="1"/>
  <c r="A15" i="11" s="1"/>
  <c r="B15" i="11" s="1"/>
  <c r="A143" i="11" a="1"/>
  <c r="A143" i="11" s="1"/>
  <c r="B143" i="11" s="1"/>
  <c r="A39" i="11" a="1"/>
  <c r="A39" i="11" s="1"/>
  <c r="B39" i="11" s="1"/>
  <c r="A75" i="11" a="1"/>
  <c r="A75" i="11" s="1"/>
  <c r="B75" i="11" s="1"/>
  <c r="A50" i="11" a="1"/>
  <c r="A50" i="11" s="1"/>
  <c r="B50" i="11" s="1"/>
  <c r="A51" i="11" a="1"/>
  <c r="A51" i="11" s="1"/>
  <c r="B51" i="11" s="1"/>
  <c r="A144" i="11" a="1"/>
  <c r="A144" i="11" s="1"/>
  <c r="B144" i="11" s="1"/>
  <c r="A145" i="11" a="1"/>
  <c r="A145" i="11" s="1"/>
  <c r="B145" i="11" s="1"/>
  <c r="A146" i="11" a="1"/>
  <c r="A146" i="11" s="1"/>
  <c r="B146" i="11" s="1"/>
  <c r="A20" i="11" a="1"/>
  <c r="A20" i="11" s="1"/>
  <c r="B20" i="11" s="1"/>
  <c r="A76" i="11" a="1"/>
  <c r="A76" i="11" s="1"/>
  <c r="B76" i="11" s="1"/>
  <c r="A57" i="11" a="1"/>
  <c r="A57" i="11" s="1"/>
  <c r="B57" i="11" s="1"/>
  <c r="A40" i="11" a="1"/>
  <c r="A40" i="11" s="1"/>
  <c r="B40" i="11" s="1"/>
  <c r="A29" i="11" a="1"/>
  <c r="A29" i="11" s="1"/>
  <c r="B29" i="11" s="1"/>
  <c r="A41" i="11" a="1"/>
  <c r="A41" i="11" s="1"/>
  <c r="B41" i="11" s="1"/>
  <c r="A147" i="11" a="1"/>
  <c r="A147" i="11" s="1"/>
  <c r="B147" i="11" s="1"/>
  <c r="A6" i="11" a="1"/>
  <c r="A6" i="11" s="1"/>
  <c r="B6" i="11" s="1"/>
  <c r="A4" i="11" a="1"/>
  <c r="A4" i="11" s="1"/>
  <c r="B4" i="11" s="1"/>
  <c r="A148" i="11" a="1"/>
  <c r="A148" i="11" s="1"/>
  <c r="B148" i="11" s="1"/>
  <c r="A149" i="11" a="1"/>
  <c r="A149" i="11" s="1"/>
  <c r="B149" i="11" s="1"/>
  <c r="A58" i="11" a="1"/>
  <c r="A58" i="11" s="1"/>
  <c r="B58" i="11" s="1"/>
  <c r="A59" i="11" a="1"/>
  <c r="A59" i="11" s="1"/>
  <c r="B59" i="11" s="1"/>
  <c r="A25" i="11" a="1"/>
  <c r="A25" i="11" s="1"/>
  <c r="B25" i="11" s="1"/>
  <c r="A52" i="11" a="1"/>
  <c r="A52" i="11" s="1"/>
  <c r="B52" i="11" s="1"/>
  <c r="D101" i="12" l="1"/>
  <c r="D34" i="12"/>
  <c r="D102" i="12"/>
  <c r="D47" i="12"/>
  <c r="D37" i="12"/>
  <c r="D103" i="12"/>
  <c r="D90" i="12"/>
  <c r="D72" i="12"/>
  <c r="D3" i="12"/>
  <c r="D104" i="12"/>
  <c r="D42" i="12"/>
  <c r="D105" i="12"/>
  <c r="D48" i="12"/>
  <c r="D8" i="12"/>
  <c r="D106" i="12"/>
  <c r="D107" i="12"/>
  <c r="B55" i="12"/>
  <c r="D12" i="12"/>
  <c r="D15" i="12"/>
  <c r="D63" i="12"/>
  <c r="D91" i="12"/>
  <c r="D13" i="12"/>
  <c r="D49" i="12"/>
  <c r="D20" i="12"/>
  <c r="D11" i="12"/>
  <c r="D108" i="12"/>
  <c r="D92" i="12"/>
  <c r="D64" i="12"/>
  <c r="D75" i="12"/>
  <c r="D109" i="12"/>
  <c r="D76" i="12"/>
  <c r="D110" i="12"/>
  <c r="D65" i="12"/>
  <c r="D24" i="12"/>
  <c r="D29" i="12"/>
  <c r="D111" i="12"/>
  <c r="D112" i="12"/>
  <c r="D113" i="12"/>
  <c r="D62" i="12"/>
  <c r="D114" i="12"/>
  <c r="D31" i="12"/>
  <c r="D115" i="12"/>
  <c r="D116" i="12"/>
  <c r="D117" i="12"/>
  <c r="D118" i="12"/>
  <c r="D119" i="12"/>
  <c r="D120" i="12"/>
  <c r="D18" i="12"/>
  <c r="D73" i="12"/>
  <c r="D77" i="12"/>
  <c r="D66" i="12"/>
  <c r="D33" i="12"/>
  <c r="D50" i="12"/>
  <c r="D30" i="12"/>
  <c r="D121" i="12"/>
  <c r="D82" i="12"/>
  <c r="D19" i="12"/>
  <c r="D67" i="12"/>
  <c r="D122" i="12"/>
  <c r="D51" i="12"/>
  <c r="D123" i="12"/>
  <c r="D124" i="12"/>
  <c r="D125" i="12"/>
  <c r="D93" i="12"/>
  <c r="D94" i="12"/>
  <c r="D126" i="12"/>
  <c r="D4" i="12"/>
  <c r="D127" i="12"/>
  <c r="D68" i="12"/>
  <c r="D128" i="12"/>
  <c r="D78" i="12"/>
  <c r="D58" i="12"/>
  <c r="D23" i="12"/>
  <c r="D129" i="12"/>
  <c r="D52" i="12"/>
  <c r="D6" i="12"/>
  <c r="D83" i="12"/>
  <c r="D130" i="12"/>
  <c r="D79" i="12"/>
  <c r="D131" i="12"/>
  <c r="D132" i="12"/>
  <c r="D84" i="12"/>
  <c r="D69" i="12"/>
  <c r="D5" i="12"/>
  <c r="D53" i="12"/>
  <c r="D133" i="12"/>
  <c r="D134" i="12"/>
  <c r="D40" i="12"/>
  <c r="D7" i="12"/>
  <c r="D21" i="12"/>
  <c r="D135" i="12"/>
  <c r="D54" i="12"/>
  <c r="D136" i="12"/>
  <c r="D70" i="12"/>
  <c r="D95" i="12"/>
  <c r="D96" i="12"/>
  <c r="D137" i="12"/>
  <c r="D43" i="12"/>
  <c r="D45" i="12"/>
  <c r="D17" i="12"/>
  <c r="D10" i="12"/>
  <c r="D138" i="12"/>
  <c r="D32" i="12"/>
  <c r="D25" i="12"/>
  <c r="D85" i="12"/>
  <c r="D9" i="12"/>
  <c r="D22" i="12"/>
  <c r="D139" i="12"/>
  <c r="D97" i="12"/>
  <c r="D60" i="12"/>
  <c r="D140" i="12"/>
  <c r="D41" i="12"/>
  <c r="D141" i="12"/>
  <c r="D71" i="12"/>
  <c r="D14" i="12"/>
  <c r="D35" i="12"/>
  <c r="D86" i="12"/>
  <c r="D98" i="12"/>
  <c r="D142" i="12"/>
  <c r="D143" i="12"/>
  <c r="D61" i="12"/>
  <c r="D2" i="12"/>
  <c r="D16" i="12"/>
  <c r="D38" i="12"/>
  <c r="D28" i="12"/>
  <c r="D74" i="12"/>
  <c r="D144" i="12"/>
  <c r="D145" i="12"/>
  <c r="D87" i="12"/>
  <c r="D88" i="12"/>
  <c r="D146" i="12"/>
  <c r="D147" i="12"/>
  <c r="D99" i="12"/>
  <c r="D100" i="12"/>
  <c r="D39" i="12"/>
  <c r="D26" i="12"/>
  <c r="D36" i="12"/>
  <c r="D59" i="12"/>
  <c r="D56" i="12"/>
  <c r="D46" i="12"/>
  <c r="D89" i="12"/>
  <c r="D57" i="12"/>
  <c r="D80" i="12"/>
  <c r="D44" i="12"/>
  <c r="D81" i="12"/>
  <c r="D148" i="12"/>
  <c r="D149" i="12"/>
  <c r="B100" i="12" l="1"/>
  <c r="B60" i="12"/>
  <c r="B89" i="12"/>
  <c r="B46" i="12"/>
  <c r="B35" i="12"/>
  <c r="B54" i="12"/>
  <c r="B5" i="12"/>
  <c r="B51" i="12"/>
  <c r="B117" i="12"/>
  <c r="B64" i="12"/>
  <c r="B47" i="12"/>
  <c r="B148" i="12"/>
  <c r="B88" i="12"/>
  <c r="B44" i="12"/>
  <c r="B26" i="12"/>
  <c r="B145" i="12"/>
  <c r="B143" i="12"/>
  <c r="B41" i="12"/>
  <c r="B25" i="12"/>
  <c r="B96" i="12"/>
  <c r="B40" i="12"/>
  <c r="B131" i="12"/>
  <c r="B58" i="12"/>
  <c r="B93" i="12"/>
  <c r="B82" i="12"/>
  <c r="B18" i="12"/>
  <c r="B114" i="12"/>
  <c r="B110" i="12"/>
  <c r="B20" i="12"/>
  <c r="B107" i="12"/>
  <c r="B72" i="12"/>
  <c r="B80" i="12"/>
  <c r="B39" i="12"/>
  <c r="B144" i="12"/>
  <c r="B142" i="12"/>
  <c r="B140" i="12"/>
  <c r="B32" i="12"/>
  <c r="B95" i="12"/>
  <c r="B134" i="12"/>
  <c r="B79" i="12"/>
  <c r="B78" i="12"/>
  <c r="B125" i="12"/>
  <c r="B121" i="12"/>
  <c r="B120" i="12"/>
  <c r="B62" i="12"/>
  <c r="B76" i="12"/>
  <c r="B49" i="12"/>
  <c r="B106" i="12"/>
  <c r="B90" i="12"/>
  <c r="B57" i="12"/>
  <c r="B133" i="12"/>
  <c r="B130" i="12"/>
  <c r="B128" i="12"/>
  <c r="B124" i="12"/>
  <c r="B30" i="12"/>
  <c r="B119" i="12"/>
  <c r="B113" i="12"/>
  <c r="B109" i="12"/>
  <c r="B13" i="12"/>
  <c r="B8" i="12"/>
  <c r="B103" i="12"/>
  <c r="B98" i="12"/>
  <c r="B28" i="12"/>
  <c r="B86" i="12"/>
  <c r="B97" i="12"/>
  <c r="B10" i="12"/>
  <c r="B136" i="12"/>
  <c r="B53" i="12"/>
  <c r="B83" i="12"/>
  <c r="B68" i="12"/>
  <c r="B123" i="12"/>
  <c r="B50" i="12"/>
  <c r="B118" i="12"/>
  <c r="B112" i="12"/>
  <c r="B75" i="12"/>
  <c r="B91" i="12"/>
  <c r="B48" i="12"/>
  <c r="B37" i="12"/>
  <c r="B138" i="12"/>
  <c r="B147" i="12"/>
  <c r="B63" i="12"/>
  <c r="B56" i="12"/>
  <c r="B146" i="12"/>
  <c r="B16" i="12"/>
  <c r="B14" i="12"/>
  <c r="B22" i="12"/>
  <c r="B45" i="12"/>
  <c r="B135" i="12"/>
  <c r="B69" i="12"/>
  <c r="B52" i="12"/>
  <c r="B4" i="12"/>
  <c r="B122" i="12"/>
  <c r="B66" i="12"/>
  <c r="B116" i="12"/>
  <c r="B29" i="12"/>
  <c r="B92" i="12"/>
  <c r="B15" i="12"/>
  <c r="B42" i="12"/>
  <c r="B102" i="12"/>
  <c r="B74" i="12"/>
  <c r="B99" i="12"/>
  <c r="B139" i="12"/>
  <c r="B127" i="12"/>
  <c r="B111" i="12"/>
  <c r="B149" i="12"/>
  <c r="B2" i="12"/>
  <c r="B71" i="12"/>
  <c r="B9" i="12"/>
  <c r="B43" i="12"/>
  <c r="B21" i="12"/>
  <c r="B84" i="12"/>
  <c r="B129" i="12"/>
  <c r="B126" i="12"/>
  <c r="B67" i="12"/>
  <c r="B77" i="12"/>
  <c r="B115" i="12"/>
  <c r="B24" i="12"/>
  <c r="B108" i="12"/>
  <c r="B12" i="12"/>
  <c r="B104" i="12"/>
  <c r="B34" i="12"/>
  <c r="B70" i="12"/>
  <c r="B38" i="12"/>
  <c r="B17" i="12"/>
  <c r="B6" i="12"/>
  <c r="B33" i="12"/>
  <c r="B105" i="12"/>
  <c r="B59" i="12"/>
  <c r="B81" i="12"/>
  <c r="B36" i="12"/>
  <c r="B87" i="12"/>
  <c r="B61" i="12"/>
  <c r="B141" i="12"/>
  <c r="B85" i="12"/>
  <c r="B137" i="12"/>
  <c r="B7" i="12"/>
  <c r="B132" i="12"/>
  <c r="B23" i="12"/>
  <c r="B94" i="12"/>
  <c r="B19" i="12"/>
  <c r="B73" i="12"/>
  <c r="B31" i="12"/>
  <c r="B65" i="12"/>
  <c r="B11" i="12"/>
  <c r="B3" i="12"/>
  <c r="B101" i="12"/>
  <c r="A25" i="14" a="1"/>
  <c r="A25" i="14" s="1"/>
  <c r="A18" i="14" a="1"/>
  <c r="A18" i="14" s="1"/>
  <c r="A26" i="14" a="1"/>
  <c r="A26" i="14" s="1"/>
  <c r="A12" i="14" a="1"/>
  <c r="A12" i="14" s="1"/>
  <c r="A17" i="14" a="1"/>
  <c r="A17" i="14" s="1"/>
  <c r="A37" i="14" a="1"/>
  <c r="A37" i="14" s="1"/>
  <c r="A11" i="14" a="1"/>
  <c r="A11" i="14" s="1"/>
  <c r="A38" i="14" a="1"/>
  <c r="A38" i="14" s="1"/>
  <c r="A58" i="14" a="1"/>
  <c r="A58" i="14" s="1"/>
  <c r="A101" i="14" a="1"/>
  <c r="A101" i="14" s="1"/>
  <c r="A59" i="14" a="1"/>
  <c r="A59" i="14" s="1"/>
  <c r="A102" i="14" a="1"/>
  <c r="A102" i="14" s="1"/>
  <c r="A75" i="14" a="1"/>
  <c r="A75" i="14" s="1"/>
  <c r="A76" i="14" a="1"/>
  <c r="A76" i="14" s="1"/>
  <c r="A103" i="14" a="1"/>
  <c r="A103" i="14" s="1"/>
  <c r="A60" i="14" a="1"/>
  <c r="A60" i="14" s="1"/>
  <c r="A43" i="14" a="1"/>
  <c r="A43" i="14" s="1"/>
  <c r="A104" i="14" a="1"/>
  <c r="A104" i="14" s="1"/>
  <c r="A105" i="14" a="1"/>
  <c r="A105" i="14" s="1"/>
  <c r="A106" i="14" a="1"/>
  <c r="A106" i="14" s="1"/>
  <c r="A39" i="14" a="1"/>
  <c r="A39" i="14" s="1"/>
  <c r="A77" i="14" a="1"/>
  <c r="A77" i="14" s="1"/>
  <c r="A51" i="14" a="1"/>
  <c r="A51" i="14" s="1"/>
  <c r="A61" i="14" a="1"/>
  <c r="A61" i="14" s="1"/>
  <c r="A40" i="14" a="1"/>
  <c r="A40" i="14" s="1"/>
  <c r="A107" i="14" a="1"/>
  <c r="A107" i="14" s="1"/>
  <c r="A108" i="14" a="1"/>
  <c r="A108" i="14" s="1"/>
  <c r="A109" i="14" a="1"/>
  <c r="A109" i="14" s="1"/>
  <c r="A110" i="14" a="1"/>
  <c r="A110" i="14" s="1"/>
  <c r="A52" i="14" a="1"/>
  <c r="A52" i="14" s="1"/>
  <c r="A53" i="14" a="1"/>
  <c r="A53" i="14" s="1"/>
  <c r="A111" i="14" a="1"/>
  <c r="A111" i="14" s="1"/>
  <c r="A112" i="14" a="1"/>
  <c r="A112" i="14" s="1"/>
  <c r="A113" i="14" a="1"/>
  <c r="A113" i="14" s="1"/>
  <c r="A62" i="14" a="1"/>
  <c r="A62" i="14" s="1"/>
  <c r="A114" i="14" a="1"/>
  <c r="A114" i="14" s="1"/>
  <c r="A115" i="14" a="1"/>
  <c r="A115" i="14" s="1"/>
  <c r="A116" i="14" a="1"/>
  <c r="A116" i="14" s="1"/>
  <c r="A19" i="14" a="1"/>
  <c r="A19" i="14" s="1"/>
  <c r="A95" i="14" a="1"/>
  <c r="A95" i="14" s="1"/>
  <c r="A41" i="14" a="1"/>
  <c r="A41" i="14" s="1"/>
  <c r="A78" i="14" a="1"/>
  <c r="A78" i="14" s="1"/>
  <c r="A5" i="14" a="1"/>
  <c r="A5" i="14" s="1"/>
  <c r="A71" i="14" a="1"/>
  <c r="A71" i="14" s="1"/>
  <c r="A63" i="14" a="1"/>
  <c r="A63" i="14" s="1"/>
  <c r="A22" i="14" a="1"/>
  <c r="A22" i="14" s="1"/>
  <c r="A96" i="14" a="1"/>
  <c r="A96" i="14" s="1"/>
  <c r="A44" i="14" a="1"/>
  <c r="A44" i="14" s="1"/>
  <c r="A46" i="14" a="1"/>
  <c r="A46" i="14" s="1"/>
  <c r="A99" i="14" a="1"/>
  <c r="A99" i="14" s="1"/>
  <c r="A79" i="14" a="1"/>
  <c r="A79" i="14" s="1"/>
  <c r="A117" i="14" a="1"/>
  <c r="A117" i="14" s="1"/>
  <c r="A118" i="14" a="1"/>
  <c r="A118" i="14" s="1"/>
  <c r="A64" i="14" a="1"/>
  <c r="A64" i="14" s="1"/>
  <c r="A65" i="14" a="1"/>
  <c r="A65" i="14" s="1"/>
  <c r="A80" i="14" a="1"/>
  <c r="A80" i="14" s="1"/>
  <c r="A6" i="14" a="1"/>
  <c r="A6" i="14" s="1"/>
  <c r="A3" i="14" a="1"/>
  <c r="A3" i="14" s="1"/>
  <c r="A32" i="14" a="1"/>
  <c r="A32" i="14" s="1"/>
  <c r="A15" i="14" a="1"/>
  <c r="A15" i="14" s="1"/>
  <c r="A28" i="14" a="1"/>
  <c r="A28" i="14" s="1"/>
  <c r="A66" i="14" a="1"/>
  <c r="A66" i="14" s="1"/>
  <c r="A119" i="14" a="1"/>
  <c r="A119" i="14" s="1"/>
  <c r="A81" i="14" a="1"/>
  <c r="A81" i="14" s="1"/>
  <c r="A120" i="14" a="1"/>
  <c r="A120" i="14" s="1"/>
  <c r="A47" i="14" a="1"/>
  <c r="A47" i="14" s="1"/>
  <c r="A56" i="14" a="1"/>
  <c r="A56" i="14" s="1"/>
  <c r="A10" i="14" a="1"/>
  <c r="A10" i="14" s="1"/>
  <c r="A93" i="14" a="1"/>
  <c r="A93" i="14" s="1"/>
  <c r="A20" i="14" a="1"/>
  <c r="A20" i="14" s="1"/>
  <c r="A92" i="14" a="1"/>
  <c r="A92" i="14" s="1"/>
  <c r="A121" i="14" a="1"/>
  <c r="A121" i="14" s="1"/>
  <c r="A122" i="14" a="1"/>
  <c r="A122" i="14" s="1"/>
  <c r="A7" i="14" a="1"/>
  <c r="A7" i="14" s="1"/>
  <c r="A54" i="14" a="1"/>
  <c r="A54" i="14" s="1"/>
  <c r="A123" i="14" a="1"/>
  <c r="A123" i="14" s="1"/>
  <c r="A124" i="14" a="1"/>
  <c r="A124" i="14" s="1"/>
  <c r="A125" i="14" a="1"/>
  <c r="A125" i="14" s="1"/>
  <c r="A126" i="14" a="1"/>
  <c r="A126" i="14" s="1"/>
  <c r="A48" i="14" a="1"/>
  <c r="A48" i="14" s="1"/>
  <c r="A127" i="14" a="1"/>
  <c r="A127" i="14" s="1"/>
  <c r="A128" i="14" a="1"/>
  <c r="A128" i="14" s="1"/>
  <c r="A82" i="14" a="1"/>
  <c r="A82" i="14" s="1"/>
  <c r="A83" i="14" a="1"/>
  <c r="A83" i="14" s="1"/>
  <c r="A129" i="14" a="1"/>
  <c r="A129" i="14" s="1"/>
  <c r="A27" i="14" a="1"/>
  <c r="A27" i="14" s="1"/>
  <c r="A72" i="14" a="1"/>
  <c r="A72" i="14" s="1"/>
  <c r="A31" i="14" a="1"/>
  <c r="A31" i="14" s="1"/>
  <c r="A4" i="14" a="1"/>
  <c r="A4" i="14" s="1"/>
  <c r="A94" i="14" a="1"/>
  <c r="A94" i="14" s="1"/>
  <c r="A130" i="14" a="1"/>
  <c r="A130" i="14" s="1"/>
  <c r="A24" i="14" a="1"/>
  <c r="A24" i="14" s="1"/>
  <c r="A97" i="14" a="1"/>
  <c r="A97" i="14" s="1"/>
  <c r="A33" i="14" a="1"/>
  <c r="A33" i="14" s="1"/>
  <c r="A131" i="14" a="1"/>
  <c r="A131" i="14" s="1"/>
  <c r="A132" i="14" a="1"/>
  <c r="A132" i="14" s="1"/>
  <c r="A84" i="14" a="1"/>
  <c r="A84" i="14" s="1"/>
  <c r="A85" i="14" a="1"/>
  <c r="A85" i="14" s="1"/>
  <c r="A133" i="14" a="1"/>
  <c r="A133" i="14" s="1"/>
  <c r="A13" i="14" a="1"/>
  <c r="A13" i="14" s="1"/>
  <c r="A36" i="14" a="1"/>
  <c r="A36" i="14" s="1"/>
  <c r="A134" i="14" a="1"/>
  <c r="A134" i="14" s="1"/>
  <c r="A86" i="14" a="1"/>
  <c r="A86" i="14" s="1"/>
  <c r="A135" i="14" a="1"/>
  <c r="A135" i="14" s="1"/>
  <c r="A8" i="14" a="1"/>
  <c r="A8" i="14" s="1"/>
  <c r="A55" i="14" a="1"/>
  <c r="A55" i="14" s="1"/>
  <c r="A73" i="14" a="1"/>
  <c r="A73" i="14" s="1"/>
  <c r="A87" i="14" a="1"/>
  <c r="A87" i="14" s="1"/>
  <c r="A67" i="14" a="1"/>
  <c r="A67" i="14" s="1"/>
  <c r="A136" i="14" a="1"/>
  <c r="A136" i="14" s="1"/>
  <c r="A68" i="14" a="1"/>
  <c r="A68" i="14" s="1"/>
  <c r="A137" i="14" a="1"/>
  <c r="A137" i="14" s="1"/>
  <c r="A88" i="14" a="1"/>
  <c r="A88" i="14" s="1"/>
  <c r="A69" i="14" a="1"/>
  <c r="A69" i="14" s="1"/>
  <c r="A57" i="14" a="1"/>
  <c r="A57" i="14" s="1"/>
  <c r="A29" i="14" a="1"/>
  <c r="A29" i="14" s="1"/>
  <c r="A49" i="14" a="1"/>
  <c r="A49" i="14" s="1"/>
  <c r="A23" i="14" a="1"/>
  <c r="A23" i="14" s="1"/>
  <c r="A138" i="14" a="1"/>
  <c r="A138" i="14" s="1"/>
  <c r="A89" i="14" a="1"/>
  <c r="A89" i="14" s="1"/>
  <c r="A139" i="14" a="1"/>
  <c r="A139" i="14" s="1"/>
  <c r="A140" i="14" a="1"/>
  <c r="A140" i="14" s="1"/>
  <c r="A141" i="14" a="1"/>
  <c r="A141" i="14" s="1"/>
  <c r="A142" i="14" a="1"/>
  <c r="A142" i="14" s="1"/>
  <c r="A16" i="14" a="1"/>
  <c r="A16" i="14" s="1"/>
  <c r="A143" i="14" a="1"/>
  <c r="A143" i="14" s="1"/>
  <c r="A90" i="14" a="1"/>
  <c r="A90" i="14" s="1"/>
  <c r="A144" i="14" a="1"/>
  <c r="A144" i="14" s="1"/>
  <c r="A50" i="14" a="1"/>
  <c r="A50" i="14" s="1"/>
  <c r="A91" i="14" a="1"/>
  <c r="A91" i="14" s="1"/>
  <c r="A145" i="14" a="1"/>
  <c r="A145" i="14" s="1"/>
  <c r="A146" i="14" a="1"/>
  <c r="A146" i="14" s="1"/>
  <c r="A147" i="14" a="1"/>
  <c r="A147" i="14" s="1"/>
  <c r="A148" i="14" a="1"/>
  <c r="A148" i="14" s="1"/>
  <c r="A34" i="14" a="1"/>
  <c r="A34" i="14" s="1"/>
  <c r="A14" i="14" a="1"/>
  <c r="A14" i="14" s="1"/>
  <c r="A30" i="14" a="1"/>
  <c r="A30" i="14" s="1"/>
  <c r="A149" i="14" a="1"/>
  <c r="A149" i="14" s="1"/>
  <c r="A21" i="14" a="1"/>
  <c r="A21" i="14" s="1"/>
  <c r="A9" i="14" a="1"/>
  <c r="A9" i="14" s="1"/>
  <c r="A42" i="14" a="1"/>
  <c r="A42" i="14" s="1"/>
  <c r="A98" i="14" a="1"/>
  <c r="A98" i="14" s="1"/>
  <c r="A35" i="14" a="1"/>
  <c r="A35" i="14" s="1"/>
  <c r="A45" i="14" a="1"/>
  <c r="A45" i="14" s="1"/>
  <c r="A74" i="14" a="1"/>
  <c r="A74" i="14" s="1"/>
  <c r="A70" i="14" a="1"/>
  <c r="A70" i="14" s="1"/>
  <c r="A100" i="14" a="1"/>
  <c r="A100" i="14" s="1"/>
  <c r="A98" i="13" a="1"/>
  <c r="A98" i="13" s="1"/>
  <c r="A53" i="13" a="1"/>
  <c r="A53" i="13" s="1"/>
  <c r="A71" i="13" a="1"/>
  <c r="A71" i="13" s="1"/>
  <c r="A99" i="13" a="1"/>
  <c r="A99" i="13" s="1"/>
  <c r="A100" i="13" a="1"/>
  <c r="A100" i="13" s="1"/>
  <c r="A48" i="13" a="1"/>
  <c r="A48" i="13" s="1"/>
  <c r="A18" i="13" a="1"/>
  <c r="A18" i="13" s="1"/>
  <c r="A12" i="13" a="1"/>
  <c r="A12" i="13" s="1"/>
  <c r="A11" i="13" a="1"/>
  <c r="A11" i="13" s="1"/>
  <c r="A101" i="13" a="1"/>
  <c r="A101" i="13" s="1"/>
  <c r="A37" i="13" a="1"/>
  <c r="A37" i="13" s="1"/>
  <c r="A44" i="13" a="1"/>
  <c r="A44" i="13" s="1"/>
  <c r="A102" i="13" a="1"/>
  <c r="A102" i="13" s="1"/>
  <c r="A61" i="13" a="1"/>
  <c r="A61" i="13" s="1"/>
  <c r="A49" i="13" a="1"/>
  <c r="A49" i="13" s="1"/>
  <c r="A103" i="13" a="1"/>
  <c r="A103" i="13" s="1"/>
  <c r="A104" i="13" a="1"/>
  <c r="A104" i="13" s="1"/>
  <c r="A8" i="13" a="1"/>
  <c r="A8" i="13" s="1"/>
  <c r="A105" i="13" a="1"/>
  <c r="A105" i="13" s="1"/>
  <c r="A106" i="13" a="1"/>
  <c r="A106" i="13" s="1"/>
  <c r="A72" i="13" a="1"/>
  <c r="A72" i="13" s="1"/>
  <c r="A107" i="13" a="1"/>
  <c r="A107" i="13" s="1"/>
  <c r="A108" i="13" a="1"/>
  <c r="A108" i="13" s="1"/>
  <c r="A62" i="13" a="1"/>
  <c r="A62" i="13" s="1"/>
  <c r="A10" i="13" a="1"/>
  <c r="A10" i="13" s="1"/>
  <c r="A109" i="13" a="1"/>
  <c r="A109" i="13" s="1"/>
  <c r="A20" i="13" a="1"/>
  <c r="A20" i="13" s="1"/>
  <c r="A73" i="13" a="1"/>
  <c r="A73" i="13" s="1"/>
  <c r="A74" i="13" a="1"/>
  <c r="A74" i="13" s="1"/>
  <c r="A14" i="13" a="1"/>
  <c r="A14" i="13" s="1"/>
  <c r="A17" i="13" a="1"/>
  <c r="A17" i="13" s="1"/>
  <c r="A63" i="13" a="1"/>
  <c r="A63" i="13" s="1"/>
  <c r="A75" i="13" a="1"/>
  <c r="A75" i="13" s="1"/>
  <c r="A110" i="13" a="1"/>
  <c r="A110" i="13" s="1"/>
  <c r="A111" i="13" a="1"/>
  <c r="A111" i="13" s="1"/>
  <c r="A64" i="13" a="1"/>
  <c r="A64" i="13" s="1"/>
  <c r="A25" i="13" a="1"/>
  <c r="A25" i="13" s="1"/>
  <c r="A112" i="13" a="1"/>
  <c r="A112" i="13" s="1"/>
  <c r="A3" i="13" a="1"/>
  <c r="A3" i="13" s="1"/>
  <c r="A88" i="13" a="1"/>
  <c r="A88" i="13" s="1"/>
  <c r="A89" i="13" a="1"/>
  <c r="A89" i="13" s="1"/>
  <c r="A113" i="13" a="1"/>
  <c r="A113" i="13" s="1"/>
  <c r="A90" i="13" a="1"/>
  <c r="A90" i="13" s="1"/>
  <c r="A21" i="13" a="1"/>
  <c r="A21" i="13" s="1"/>
  <c r="A114" i="13" a="1"/>
  <c r="A114" i="13" s="1"/>
  <c r="A115" i="13" a="1"/>
  <c r="A115" i="13" s="1"/>
  <c r="A76" i="13" a="1"/>
  <c r="A76" i="13" s="1"/>
  <c r="A26" i="13" a="1"/>
  <c r="A26" i="13" s="1"/>
  <c r="A77" i="13" a="1"/>
  <c r="A77" i="13" s="1"/>
  <c r="A91" i="13" a="1"/>
  <c r="A91" i="13" s="1"/>
  <c r="A54" i="13" a="1"/>
  <c r="A54" i="13" s="1"/>
  <c r="A92" i="13" a="1"/>
  <c r="A92" i="13" s="1"/>
  <c r="A93" i="13" a="1"/>
  <c r="A93" i="13" s="1"/>
  <c r="A32" i="13" a="1"/>
  <c r="A32" i="13" s="1"/>
  <c r="A27" i="13" a="1"/>
  <c r="A27" i="13" s="1"/>
  <c r="A2" i="13" a="1"/>
  <c r="A2" i="13" s="1"/>
  <c r="A116" i="13" a="1"/>
  <c r="A116" i="13" s="1"/>
  <c r="A117" i="13" a="1"/>
  <c r="A117" i="13" s="1"/>
  <c r="A78" i="13" a="1"/>
  <c r="A78" i="13" s="1"/>
  <c r="A118" i="13" a="1"/>
  <c r="A118" i="13" s="1"/>
  <c r="A58" i="13" a="1"/>
  <c r="A58" i="13" s="1"/>
  <c r="A79" i="13" a="1"/>
  <c r="A79" i="13" s="1"/>
  <c r="A65" i="13" a="1"/>
  <c r="A65" i="13" s="1"/>
  <c r="A119" i="13" a="1"/>
  <c r="A119" i="13" s="1"/>
  <c r="A22" i="13" a="1"/>
  <c r="A22" i="13" s="1"/>
  <c r="A80" i="13" a="1"/>
  <c r="A80" i="13" s="1"/>
  <c r="A66" i="13" a="1"/>
  <c r="A66" i="13" s="1"/>
  <c r="A81" i="13" a="1"/>
  <c r="A81" i="13" s="1"/>
  <c r="A67" i="13" a="1"/>
  <c r="A67" i="13" s="1"/>
  <c r="A120" i="13" a="1"/>
  <c r="A120" i="13" s="1"/>
  <c r="A55" i="13" a="1"/>
  <c r="A55" i="13" s="1"/>
  <c r="A121" i="13" a="1"/>
  <c r="A121" i="13" s="1"/>
  <c r="A82" i="13" a="1"/>
  <c r="A82" i="13" s="1"/>
  <c r="A46" i="13" a="1"/>
  <c r="A46" i="13" s="1"/>
  <c r="A122" i="13" a="1"/>
  <c r="A122" i="13" s="1"/>
  <c r="A19" i="13" a="1"/>
  <c r="A19" i="13" s="1"/>
  <c r="A35" i="13" a="1"/>
  <c r="A35" i="13" s="1"/>
  <c r="A123" i="13" a="1"/>
  <c r="A123" i="13" s="1"/>
  <c r="A6" i="13" a="1"/>
  <c r="A6" i="13" s="1"/>
  <c r="A56" i="13" a="1"/>
  <c r="A56" i="13" s="1"/>
  <c r="A83" i="13" a="1"/>
  <c r="A83" i="13" s="1"/>
  <c r="A9" i="13" a="1"/>
  <c r="A9" i="13" s="1"/>
  <c r="A59" i="13" a="1"/>
  <c r="A59" i="13" s="1"/>
  <c r="A68" i="13" a="1"/>
  <c r="A68" i="13" s="1"/>
  <c r="A94" i="13" a="1"/>
  <c r="A94" i="13" s="1"/>
  <c r="A47" i="13" a="1"/>
  <c r="A47" i="13" s="1"/>
  <c r="A69" i="13" a="1"/>
  <c r="A69" i="13" s="1"/>
  <c r="A28" i="13" a="1"/>
  <c r="A28" i="13" s="1"/>
  <c r="A124" i="13" a="1"/>
  <c r="A124" i="13" s="1"/>
  <c r="A5" i="13" a="1"/>
  <c r="A5" i="13" s="1"/>
  <c r="A125" i="13" a="1"/>
  <c r="A125" i="13" s="1"/>
  <c r="A13" i="13" a="1"/>
  <c r="A13" i="13" s="1"/>
  <c r="A126" i="13" a="1"/>
  <c r="A126" i="13" s="1"/>
  <c r="A127" i="13" a="1"/>
  <c r="A127" i="13" s="1"/>
  <c r="A128" i="13" a="1"/>
  <c r="A128" i="13" s="1"/>
  <c r="A4" i="13" a="1"/>
  <c r="A4" i="13" s="1"/>
  <c r="A34" i="13" a="1"/>
  <c r="A34" i="13" s="1"/>
  <c r="A38" i="13" a="1"/>
  <c r="A38" i="13" s="1"/>
  <c r="A129" i="13" a="1"/>
  <c r="A129" i="13" s="1"/>
  <c r="A130" i="13" a="1"/>
  <c r="A130" i="13" s="1"/>
  <c r="A131" i="13" a="1"/>
  <c r="A131" i="13" s="1"/>
  <c r="A50" i="13" a="1"/>
  <c r="A50" i="13" s="1"/>
  <c r="A57" i="13" a="1"/>
  <c r="A57" i="13" s="1"/>
  <c r="A132" i="13" a="1"/>
  <c r="A132" i="13" s="1"/>
  <c r="A133" i="13" a="1"/>
  <c r="A133" i="13" s="1"/>
  <c r="A134" i="13" a="1"/>
  <c r="A134" i="13" s="1"/>
  <c r="A135" i="13" a="1"/>
  <c r="A135" i="13" s="1"/>
  <c r="A42" i="13" a="1"/>
  <c r="A42" i="13" s="1"/>
  <c r="A136" i="13" a="1"/>
  <c r="A136" i="13" s="1"/>
  <c r="A137" i="13" a="1"/>
  <c r="A137" i="13" s="1"/>
  <c r="A138" i="13" a="1"/>
  <c r="A138" i="13" s="1"/>
  <c r="A29" i="13" a="1"/>
  <c r="A29" i="13" s="1"/>
  <c r="A33" i="13" a="1"/>
  <c r="A33" i="13" s="1"/>
  <c r="A36" i="13" a="1"/>
  <c r="A36" i="13" s="1"/>
  <c r="A139" i="13" a="1"/>
  <c r="A139" i="13" s="1"/>
  <c r="A60" i="13" a="1"/>
  <c r="A60" i="13" s="1"/>
  <c r="A84" i="13" a="1"/>
  <c r="A84" i="13" s="1"/>
  <c r="A51" i="13" a="1"/>
  <c r="A51" i="13" s="1"/>
  <c r="A140" i="13" a="1"/>
  <c r="A140" i="13" s="1"/>
  <c r="A87" i="13" a="1"/>
  <c r="A87" i="13" s="1"/>
  <c r="A70" i="13" a="1"/>
  <c r="A70" i="13" s="1"/>
  <c r="A30" i="13" a="1"/>
  <c r="A30" i="13" s="1"/>
  <c r="A15" i="13" a="1"/>
  <c r="A15" i="13" s="1"/>
  <c r="A85" i="13" a="1"/>
  <c r="A85" i="13" s="1"/>
  <c r="A23" i="13" a="1"/>
  <c r="A23" i="13" s="1"/>
  <c r="A86" i="13" a="1"/>
  <c r="A86" i="13" s="1"/>
  <c r="A141" i="13" a="1"/>
  <c r="A141" i="13" s="1"/>
  <c r="A142" i="13" a="1"/>
  <c r="A142" i="13" s="1"/>
  <c r="A143" i="13" a="1"/>
  <c r="A143" i="13" s="1"/>
  <c r="A144" i="13" a="1"/>
  <c r="A144" i="13" s="1"/>
  <c r="A145" i="13" a="1"/>
  <c r="A145" i="13" s="1"/>
  <c r="A95" i="13" a="1"/>
  <c r="A95" i="13" s="1"/>
  <c r="A45" i="13" a="1"/>
  <c r="A45" i="13" s="1"/>
  <c r="A146" i="13" a="1"/>
  <c r="A146" i="13" s="1"/>
  <c r="A39" i="13" a="1"/>
  <c r="A39" i="13" s="1"/>
  <c r="A96" i="13" a="1"/>
  <c r="A96" i="13" s="1"/>
  <c r="A40" i="13" a="1"/>
  <c r="A40" i="13" s="1"/>
  <c r="A147" i="13" a="1"/>
  <c r="A147" i="13" s="1"/>
  <c r="A41" i="13" a="1"/>
  <c r="A41" i="13" s="1"/>
  <c r="A43" i="13" a="1"/>
  <c r="A43" i="13" s="1"/>
  <c r="A16" i="13" a="1"/>
  <c r="A16" i="13" s="1"/>
  <c r="A148" i="13" a="1"/>
  <c r="A148" i="13" s="1"/>
  <c r="A24" i="13" a="1"/>
  <c r="A24" i="13" s="1"/>
  <c r="A31" i="13" a="1"/>
  <c r="A31" i="13" s="1"/>
  <c r="A7" i="13" a="1"/>
  <c r="A7" i="13" s="1"/>
  <c r="A149" i="13" a="1"/>
  <c r="A149" i="13" s="1"/>
  <c r="A97" i="13" a="1"/>
  <c r="A97" i="13" s="1"/>
  <c r="A61" i="11" a="1"/>
  <c r="A61" i="11" s="1"/>
  <c r="C24" i="13" l="1"/>
  <c r="C31" i="13"/>
  <c r="C7" i="13"/>
  <c r="C149" i="13"/>
  <c r="C97" i="13"/>
  <c r="C149" i="12"/>
  <c r="C149" i="11"/>
  <c r="C58" i="11"/>
  <c r="C59" i="11"/>
  <c r="C25" i="11"/>
  <c r="C52" i="11"/>
  <c r="C42" i="14"/>
  <c r="C98" i="14"/>
  <c r="C35" i="14"/>
  <c r="C45" i="14"/>
  <c r="C74" i="14"/>
  <c r="C70" i="14"/>
  <c r="B100" i="14" l="1"/>
  <c r="C100" i="14"/>
  <c r="B97" i="13"/>
  <c r="D97" i="13"/>
  <c r="B7" i="13"/>
  <c r="D7" i="13"/>
  <c r="B31" i="13"/>
  <c r="D31" i="13"/>
  <c r="B149" i="13"/>
  <c r="D149" i="13"/>
  <c r="B24" i="13"/>
  <c r="D24" i="13"/>
  <c r="E149" i="12"/>
  <c r="D58" i="11"/>
  <c r="D52" i="11"/>
  <c r="D149" i="11"/>
  <c r="D25" i="11"/>
  <c r="D59" i="11"/>
  <c r="D45" i="14"/>
  <c r="B45" i="14"/>
  <c r="B35" i="14"/>
  <c r="D70" i="14"/>
  <c r="B70" i="14"/>
  <c r="B74" i="14"/>
  <c r="D74" i="14"/>
  <c r="B98" i="14"/>
  <c r="D98" i="14"/>
  <c r="B42" i="14"/>
  <c r="D42" i="14"/>
  <c r="D35" i="14"/>
  <c r="D100" i="14"/>
  <c r="C25" i="14"/>
  <c r="C26" i="14"/>
  <c r="C106" i="14"/>
  <c r="C12" i="14"/>
  <c r="C17" i="14"/>
  <c r="C37" i="14"/>
  <c r="C39" i="14"/>
  <c r="C18" i="14"/>
  <c r="C11" i="14"/>
  <c r="C38" i="14"/>
  <c r="C58" i="14"/>
  <c r="C102" i="14"/>
  <c r="C75" i="14"/>
  <c r="C101" i="14"/>
  <c r="C59" i="14"/>
  <c r="C77" i="14"/>
  <c r="C76" i="14"/>
  <c r="C103" i="14"/>
  <c r="C51" i="14"/>
  <c r="C110" i="14"/>
  <c r="C61" i="14"/>
  <c r="C60" i="14"/>
  <c r="C40" i="14"/>
  <c r="C52" i="14"/>
  <c r="C43" i="14"/>
  <c r="C53" i="14"/>
  <c r="C111" i="14"/>
  <c r="C107" i="14"/>
  <c r="C112" i="14"/>
  <c r="C104" i="14"/>
  <c r="C113" i="14"/>
  <c r="C62" i="14"/>
  <c r="C105" i="14"/>
  <c r="C108" i="14"/>
  <c r="C5" i="14"/>
  <c r="C71" i="14"/>
  <c r="C63" i="14"/>
  <c r="C22" i="14"/>
  <c r="C114" i="14"/>
  <c r="C115" i="14"/>
  <c r="C116" i="14"/>
  <c r="C109" i="14"/>
  <c r="C81" i="14"/>
  <c r="C120" i="14"/>
  <c r="C47" i="14"/>
  <c r="C56" i="14"/>
  <c r="C96" i="14"/>
  <c r="C44" i="14"/>
  <c r="C19" i="14"/>
  <c r="C95" i="14"/>
  <c r="C46" i="14"/>
  <c r="C99" i="14"/>
  <c r="C10" i="14"/>
  <c r="C93" i="14"/>
  <c r="C20" i="14"/>
  <c r="C79" i="14"/>
  <c r="C92" i="14"/>
  <c r="C121" i="14"/>
  <c r="C122" i="14"/>
  <c r="C7" i="14"/>
  <c r="C117" i="14"/>
  <c r="C54" i="14"/>
  <c r="C123" i="14"/>
  <c r="C124" i="14"/>
  <c r="C125" i="14"/>
  <c r="C126" i="14"/>
  <c r="C48" i="14"/>
  <c r="C127" i="14"/>
  <c r="C128" i="14"/>
  <c r="C118" i="14"/>
  <c r="C41" i="14"/>
  <c r="C82" i="14"/>
  <c r="C83" i="14"/>
  <c r="C129" i="14"/>
  <c r="C27" i="14"/>
  <c r="C72" i="14"/>
  <c r="C31" i="14"/>
  <c r="C4" i="14"/>
  <c r="C94" i="14"/>
  <c r="C64" i="14"/>
  <c r="C130" i="14"/>
  <c r="C65" i="14"/>
  <c r="C24" i="14"/>
  <c r="C97" i="14"/>
  <c r="C80" i="14"/>
  <c r="C33" i="14"/>
  <c r="C131" i="14"/>
  <c r="C132" i="14"/>
  <c r="C6" i="14"/>
  <c r="C84" i="14"/>
  <c r="C85" i="14"/>
  <c r="C133" i="14"/>
  <c r="C13" i="14"/>
  <c r="C78" i="14"/>
  <c r="C3" i="14"/>
  <c r="C36" i="14"/>
  <c r="C134" i="14"/>
  <c r="C86" i="14"/>
  <c r="C135" i="14"/>
  <c r="C8" i="14"/>
  <c r="C55" i="14"/>
  <c r="C73" i="14"/>
  <c r="C87" i="14"/>
  <c r="C67" i="14"/>
  <c r="C136" i="14"/>
  <c r="C68" i="14"/>
  <c r="C137" i="14"/>
  <c r="C32" i="14"/>
  <c r="C88" i="14"/>
  <c r="C69" i="14"/>
  <c r="C57" i="14"/>
  <c r="C29" i="14"/>
  <c r="C49" i="14"/>
  <c r="C15" i="14"/>
  <c r="C23" i="14"/>
  <c r="C138" i="14"/>
  <c r="C89" i="14"/>
  <c r="C28" i="14"/>
  <c r="C139" i="14"/>
  <c r="C140" i="14"/>
  <c r="C141" i="14"/>
  <c r="C142" i="14"/>
  <c r="C16" i="14"/>
  <c r="C143" i="14"/>
  <c r="C90" i="14"/>
  <c r="C144" i="14"/>
  <c r="C66" i="14"/>
  <c r="C50" i="14"/>
  <c r="C91" i="14"/>
  <c r="C145" i="14"/>
  <c r="C119" i="14"/>
  <c r="C146" i="14"/>
  <c r="C147" i="14"/>
  <c r="C148" i="14"/>
  <c r="C34" i="14"/>
  <c r="C14" i="14"/>
  <c r="C30" i="14"/>
  <c r="C149" i="14"/>
  <c r="C21" i="14"/>
  <c r="C9" i="14"/>
  <c r="A2" i="14" a="1"/>
  <c r="A2" i="14" s="1"/>
  <c r="C2" i="14" s="1"/>
  <c r="C99" i="13"/>
  <c r="C12" i="13"/>
  <c r="C14" i="13"/>
  <c r="C17" i="13"/>
  <c r="C98" i="13"/>
  <c r="C100" i="13"/>
  <c r="C11" i="13"/>
  <c r="C53" i="13"/>
  <c r="C48" i="13"/>
  <c r="C101" i="13"/>
  <c r="C18" i="13"/>
  <c r="C37" i="13"/>
  <c r="C63" i="13"/>
  <c r="C105" i="13"/>
  <c r="C44" i="13"/>
  <c r="C106" i="13"/>
  <c r="C72" i="13"/>
  <c r="C107" i="13"/>
  <c r="C108" i="13"/>
  <c r="C102" i="13"/>
  <c r="C76" i="13"/>
  <c r="C62" i="13"/>
  <c r="C61" i="13"/>
  <c r="C71" i="13"/>
  <c r="C49" i="13"/>
  <c r="C10" i="13"/>
  <c r="C103" i="13"/>
  <c r="C109" i="13"/>
  <c r="C26" i="13"/>
  <c r="C75" i="13"/>
  <c r="C104" i="13"/>
  <c r="C20" i="13"/>
  <c r="C8" i="13"/>
  <c r="C77" i="13"/>
  <c r="C110" i="13"/>
  <c r="C91" i="13"/>
  <c r="C111" i="13"/>
  <c r="C64" i="13"/>
  <c r="C25" i="13"/>
  <c r="C54" i="13"/>
  <c r="C112" i="13"/>
  <c r="C3" i="13"/>
  <c r="C88" i="13"/>
  <c r="C92" i="13"/>
  <c r="C73" i="13"/>
  <c r="C93" i="13"/>
  <c r="C89" i="13"/>
  <c r="C113" i="13"/>
  <c r="C90" i="13"/>
  <c r="C21" i="13"/>
  <c r="C32" i="13"/>
  <c r="C27" i="13"/>
  <c r="C74" i="13"/>
  <c r="C80" i="13"/>
  <c r="C66" i="13"/>
  <c r="C83" i="13"/>
  <c r="C2" i="13"/>
  <c r="C116" i="13"/>
  <c r="C117" i="13"/>
  <c r="C81" i="13"/>
  <c r="C114" i="13"/>
  <c r="C67" i="13"/>
  <c r="C9" i="13"/>
  <c r="C59" i="13"/>
  <c r="C120" i="13"/>
  <c r="C115" i="13"/>
  <c r="C68" i="13"/>
  <c r="C94" i="13"/>
  <c r="C47" i="13"/>
  <c r="C69" i="13"/>
  <c r="C28" i="13"/>
  <c r="C124" i="13"/>
  <c r="C5" i="13"/>
  <c r="C125" i="13"/>
  <c r="C13" i="13"/>
  <c r="C126" i="13"/>
  <c r="C78" i="13"/>
  <c r="C127" i="13"/>
  <c r="C128" i="13"/>
  <c r="C4" i="13"/>
  <c r="C34" i="13"/>
  <c r="C38" i="13"/>
  <c r="C129" i="13"/>
  <c r="C130" i="13"/>
  <c r="C131" i="13"/>
  <c r="C118" i="13"/>
  <c r="C55" i="13"/>
  <c r="C58" i="13"/>
  <c r="C50" i="13"/>
  <c r="C121" i="13"/>
  <c r="C57" i="13"/>
  <c r="C132" i="13"/>
  <c r="C133" i="13"/>
  <c r="C134" i="13"/>
  <c r="C135" i="13"/>
  <c r="C42" i="13"/>
  <c r="C136" i="13"/>
  <c r="C82" i="13"/>
  <c r="C137" i="13"/>
  <c r="C138" i="13"/>
  <c r="C79" i="13"/>
  <c r="C29" i="13"/>
  <c r="C46" i="13"/>
  <c r="C33" i="13"/>
  <c r="C122" i="13"/>
  <c r="C36" i="13"/>
  <c r="C139" i="13"/>
  <c r="C60" i="13"/>
  <c r="C84" i="13"/>
  <c r="C51" i="13"/>
  <c r="C140" i="13"/>
  <c r="C87" i="13"/>
  <c r="C19" i="13"/>
  <c r="C35" i="13"/>
  <c r="C65" i="13"/>
  <c r="C70" i="13"/>
  <c r="C119" i="13"/>
  <c r="C30" i="13"/>
  <c r="C123" i="13"/>
  <c r="C15" i="13"/>
  <c r="C85" i="13"/>
  <c r="C23" i="13"/>
  <c r="C86" i="13"/>
  <c r="C22" i="13"/>
  <c r="C6" i="13"/>
  <c r="C141" i="13"/>
  <c r="C142" i="13"/>
  <c r="C56" i="13"/>
  <c r="C143" i="13"/>
  <c r="C144" i="13"/>
  <c r="C145" i="13"/>
  <c r="C95" i="13"/>
  <c r="C45" i="13"/>
  <c r="C146" i="13"/>
  <c r="C39" i="13"/>
  <c r="C96" i="13"/>
  <c r="C40" i="13"/>
  <c r="C147" i="13"/>
  <c r="C41" i="13"/>
  <c r="C43" i="13"/>
  <c r="C16" i="13"/>
  <c r="C148" i="13"/>
  <c r="A52" i="13" a="1"/>
  <c r="A52" i="13" s="1"/>
  <c r="C52" i="13" s="1"/>
  <c r="C3" i="12"/>
  <c r="C101" i="12"/>
  <c r="C102" i="12"/>
  <c r="C48" i="12"/>
  <c r="C104" i="12"/>
  <c r="C11" i="12"/>
  <c r="C37" i="12"/>
  <c r="C8" i="12"/>
  <c r="C42" i="12"/>
  <c r="C106" i="12"/>
  <c r="C103" i="12"/>
  <c r="C34" i="12"/>
  <c r="C90" i="12"/>
  <c r="C108" i="12"/>
  <c r="C47" i="12"/>
  <c r="C107" i="12"/>
  <c r="C55" i="12"/>
  <c r="C12" i="12"/>
  <c r="C92" i="12"/>
  <c r="C72" i="12"/>
  <c r="C15" i="12"/>
  <c r="C64" i="12"/>
  <c r="C75" i="12"/>
  <c r="C109" i="12"/>
  <c r="C105" i="12"/>
  <c r="C63" i="12"/>
  <c r="C76" i="12"/>
  <c r="C110" i="12"/>
  <c r="C91" i="12"/>
  <c r="C13" i="12"/>
  <c r="C113" i="12"/>
  <c r="C62" i="12"/>
  <c r="C114" i="12"/>
  <c r="C31" i="12"/>
  <c r="C49" i="12"/>
  <c r="C115" i="12"/>
  <c r="C116" i="12"/>
  <c r="C20" i="12"/>
  <c r="C117" i="12"/>
  <c r="C127" i="12"/>
  <c r="C68" i="12"/>
  <c r="C128" i="12"/>
  <c r="C78" i="12"/>
  <c r="C58" i="12"/>
  <c r="C23" i="12"/>
  <c r="C129" i="12"/>
  <c r="C52" i="12"/>
  <c r="C118" i="12"/>
  <c r="C119" i="12"/>
  <c r="C6" i="12"/>
  <c r="C83" i="12"/>
  <c r="C130" i="12"/>
  <c r="C120" i="12"/>
  <c r="C79" i="12"/>
  <c r="C65" i="12"/>
  <c r="C131" i="12"/>
  <c r="C132" i="12"/>
  <c r="C84" i="12"/>
  <c r="C69" i="12"/>
  <c r="C5" i="12"/>
  <c r="C53" i="12"/>
  <c r="C133" i="12"/>
  <c r="C134" i="12"/>
  <c r="C40" i="12"/>
  <c r="C7" i="12"/>
  <c r="C21" i="12"/>
  <c r="C135" i="12"/>
  <c r="C54" i="12"/>
  <c r="C136" i="12"/>
  <c r="C70" i="12"/>
  <c r="C18" i="12"/>
  <c r="C95" i="12"/>
  <c r="C96" i="12"/>
  <c r="C137" i="12"/>
  <c r="C43" i="12"/>
  <c r="C45" i="12"/>
  <c r="C17" i="12"/>
  <c r="C73" i="12"/>
  <c r="C24" i="12"/>
  <c r="C10" i="12"/>
  <c r="C138" i="12"/>
  <c r="C32" i="12"/>
  <c r="C77" i="12"/>
  <c r="C25" i="12"/>
  <c r="C29" i="12"/>
  <c r="C85" i="12"/>
  <c r="C9" i="12"/>
  <c r="C22" i="12"/>
  <c r="C139" i="12"/>
  <c r="C97" i="12"/>
  <c r="C60" i="12"/>
  <c r="C66" i="12"/>
  <c r="C140" i="12"/>
  <c r="C41" i="12"/>
  <c r="C141" i="12"/>
  <c r="C33" i="12"/>
  <c r="C71" i="12"/>
  <c r="C14" i="12"/>
  <c r="C50" i="12"/>
  <c r="C35" i="12"/>
  <c r="C111" i="12"/>
  <c r="C86" i="12"/>
  <c r="C30" i="12"/>
  <c r="C98" i="12"/>
  <c r="C142" i="12"/>
  <c r="C143" i="12"/>
  <c r="C121" i="12"/>
  <c r="C61" i="12"/>
  <c r="C82" i="12"/>
  <c r="C2" i="12"/>
  <c r="C16" i="12"/>
  <c r="C38" i="12"/>
  <c r="C28" i="12"/>
  <c r="C74" i="12"/>
  <c r="C19" i="12"/>
  <c r="C144" i="12"/>
  <c r="C67" i="12"/>
  <c r="C145" i="12"/>
  <c r="C87" i="12"/>
  <c r="C88" i="12"/>
  <c r="C146" i="12"/>
  <c r="C147" i="12"/>
  <c r="C99" i="12"/>
  <c r="C122" i="12"/>
  <c r="C100" i="12"/>
  <c r="C39" i="12"/>
  <c r="C26" i="12"/>
  <c r="C112" i="12"/>
  <c r="C51" i="12"/>
  <c r="C123" i="12"/>
  <c r="C124" i="12"/>
  <c r="C36" i="12"/>
  <c r="C59" i="12"/>
  <c r="C56" i="12"/>
  <c r="C46" i="12"/>
  <c r="C89" i="12"/>
  <c r="C57" i="12"/>
  <c r="C80" i="12"/>
  <c r="C125" i="12"/>
  <c r="C93" i="12"/>
  <c r="C44" i="12"/>
  <c r="C94" i="12"/>
  <c r="C126" i="12"/>
  <c r="C81" i="12"/>
  <c r="C4" i="12"/>
  <c r="C148" i="12"/>
  <c r="D27" i="12"/>
  <c r="C83" i="11"/>
  <c r="C90" i="11"/>
  <c r="C44" i="11"/>
  <c r="C61" i="11"/>
  <c r="C81" i="11"/>
  <c r="C84" i="11"/>
  <c r="C3" i="11"/>
  <c r="C82" i="11"/>
  <c r="C92" i="11"/>
  <c r="C85" i="11"/>
  <c r="C86" i="11"/>
  <c r="C46" i="11"/>
  <c r="C43" i="11"/>
  <c r="C87" i="11"/>
  <c r="C79" i="11"/>
  <c r="C96" i="11"/>
  <c r="C14" i="11"/>
  <c r="C28" i="11"/>
  <c r="C97" i="11"/>
  <c r="C62" i="11"/>
  <c r="C8" i="11"/>
  <c r="C88" i="11"/>
  <c r="C98" i="11"/>
  <c r="C45" i="11"/>
  <c r="C80" i="11"/>
  <c r="C99" i="11"/>
  <c r="C93" i="11"/>
  <c r="C60" i="11"/>
  <c r="C77" i="11"/>
  <c r="C89" i="11"/>
  <c r="C35" i="11"/>
  <c r="C94" i="11"/>
  <c r="C100" i="11"/>
  <c r="C101" i="11"/>
  <c r="C63" i="11"/>
  <c r="C95" i="11"/>
  <c r="C48" i="11"/>
  <c r="C23" i="11"/>
  <c r="C64" i="11"/>
  <c r="C12" i="11"/>
  <c r="C19" i="11"/>
  <c r="C7" i="11"/>
  <c r="C42" i="11"/>
  <c r="C107" i="11"/>
  <c r="C108" i="11"/>
  <c r="C21" i="11"/>
  <c r="C36" i="11"/>
  <c r="C49" i="11"/>
  <c r="C16" i="11"/>
  <c r="C27" i="11"/>
  <c r="C109" i="11"/>
  <c r="C26" i="11"/>
  <c r="C110" i="11"/>
  <c r="C111" i="11"/>
  <c r="C112" i="11"/>
  <c r="C30" i="11"/>
  <c r="C22" i="11"/>
  <c r="C54" i="11"/>
  <c r="C66" i="11"/>
  <c r="C113" i="11"/>
  <c r="C114" i="11"/>
  <c r="C18" i="11"/>
  <c r="C32" i="11"/>
  <c r="C37" i="11"/>
  <c r="C47" i="11"/>
  <c r="C67" i="11"/>
  <c r="C68" i="11"/>
  <c r="C2" i="11"/>
  <c r="C33" i="11"/>
  <c r="C10" i="11"/>
  <c r="C115" i="11"/>
  <c r="C116" i="11"/>
  <c r="C24" i="11"/>
  <c r="C117" i="11"/>
  <c r="C69" i="11"/>
  <c r="C13" i="11"/>
  <c r="C34" i="11"/>
  <c r="C70" i="11"/>
  <c r="C118" i="11"/>
  <c r="C119" i="11"/>
  <c r="C120" i="11"/>
  <c r="C121" i="11"/>
  <c r="C53" i="11"/>
  <c r="C122" i="11"/>
  <c r="C17" i="11"/>
  <c r="C123" i="11"/>
  <c r="C71" i="11"/>
  <c r="C55" i="11"/>
  <c r="C124" i="11"/>
  <c r="C5" i="11"/>
  <c r="C125" i="11"/>
  <c r="C126" i="11"/>
  <c r="C127" i="11"/>
  <c r="C128" i="11"/>
  <c r="C129" i="11"/>
  <c r="C130" i="11"/>
  <c r="C56" i="11"/>
  <c r="C131" i="11"/>
  <c r="C11" i="11"/>
  <c r="C132" i="11"/>
  <c r="C133" i="11"/>
  <c r="C134" i="11"/>
  <c r="C135" i="11"/>
  <c r="C31" i="11"/>
  <c r="C136" i="11"/>
  <c r="C72" i="11"/>
  <c r="C137" i="11"/>
  <c r="C9" i="11"/>
  <c r="C138" i="11"/>
  <c r="C102" i="11"/>
  <c r="C139" i="11"/>
  <c r="C73" i="11"/>
  <c r="C103" i="11"/>
  <c r="C140" i="11"/>
  <c r="C141" i="11"/>
  <c r="C74" i="11"/>
  <c r="C142" i="11"/>
  <c r="C38" i="11"/>
  <c r="C15" i="11"/>
  <c r="C143" i="11"/>
  <c r="C39" i="11"/>
  <c r="C75" i="11"/>
  <c r="C50" i="11"/>
  <c r="C51" i="11"/>
  <c r="C144" i="11"/>
  <c r="C65" i="11"/>
  <c r="C145" i="11"/>
  <c r="C146" i="11"/>
  <c r="C20" i="11"/>
  <c r="C76" i="11"/>
  <c r="C57" i="11"/>
  <c r="C40" i="11"/>
  <c r="C78" i="11"/>
  <c r="C104" i="11"/>
  <c r="C105" i="11"/>
  <c r="C29" i="11"/>
  <c r="C41" i="11"/>
  <c r="C147" i="11"/>
  <c r="C6" i="11"/>
  <c r="C4" i="11"/>
  <c r="C106" i="11"/>
  <c r="C148" i="11"/>
  <c r="C91" i="11"/>
  <c r="C27" i="12" l="1"/>
  <c r="E31" i="13"/>
  <c r="F31" i="13" s="1"/>
  <c r="G31" i="13" s="1"/>
  <c r="E58" i="11"/>
  <c r="F58" i="11" s="1"/>
  <c r="G58" i="11" s="1"/>
  <c r="E149" i="13"/>
  <c r="F149" i="13" s="1"/>
  <c r="G149" i="13" s="1"/>
  <c r="E70" i="14"/>
  <c r="F70" i="14" s="1"/>
  <c r="G70" i="14" s="1"/>
  <c r="E35" i="14"/>
  <c r="F35" i="14" s="1"/>
  <c r="G35" i="14" s="1"/>
  <c r="E52" i="11"/>
  <c r="F52" i="11" s="1"/>
  <c r="G52" i="11" s="1"/>
  <c r="E24" i="13"/>
  <c r="F24" i="13" s="1"/>
  <c r="G24" i="13" s="1"/>
  <c r="E97" i="13"/>
  <c r="F97" i="13" s="1"/>
  <c r="G97" i="13" s="1"/>
  <c r="E98" i="14"/>
  <c r="F98" i="14" s="1"/>
  <c r="G98" i="14" s="1"/>
  <c r="E59" i="11"/>
  <c r="F59" i="11" s="1"/>
  <c r="G59" i="11" s="1"/>
  <c r="E149" i="11"/>
  <c r="F149" i="11" s="1"/>
  <c r="G149" i="11" s="1"/>
  <c r="E74" i="14"/>
  <c r="F74" i="14" s="1"/>
  <c r="G74" i="14" s="1"/>
  <c r="E7" i="13"/>
  <c r="F7" i="13" s="1"/>
  <c r="G7" i="13" s="1"/>
  <c r="E25" i="11"/>
  <c r="F25" i="11" s="1"/>
  <c r="G25" i="11" s="1"/>
  <c r="E42" i="14"/>
  <c r="F42" i="14" s="1"/>
  <c r="G42" i="14" s="1"/>
  <c r="E45" i="14"/>
  <c r="F45" i="14" s="1"/>
  <c r="G45" i="14" s="1"/>
  <c r="E100" i="14"/>
  <c r="F100" i="14" s="1"/>
  <c r="G100" i="14" s="1"/>
  <c r="F149" i="12"/>
  <c r="G149" i="12" s="1"/>
  <c r="A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17" i="23"/>
  <c r="A318" i="23"/>
  <c r="A319" i="23"/>
  <c r="A320" i="23"/>
  <c r="A321" i="23"/>
  <c r="A322" i="23"/>
  <c r="A323" i="23"/>
  <c r="A324" i="23"/>
  <c r="A325" i="23"/>
  <c r="A326" i="23"/>
  <c r="A327" i="23"/>
  <c r="A328" i="23"/>
  <c r="A329" i="23"/>
  <c r="A330" i="23"/>
  <c r="A331" i="23"/>
  <c r="A332" i="23"/>
  <c r="A333" i="23"/>
  <c r="A334" i="23"/>
  <c r="A335" i="23"/>
  <c r="A336" i="23"/>
  <c r="A337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A426" i="23"/>
  <c r="A427" i="23"/>
  <c r="A428" i="23"/>
  <c r="A429" i="23"/>
  <c r="A430" i="23"/>
  <c r="A431" i="23"/>
  <c r="A432" i="23"/>
  <c r="A433" i="23"/>
  <c r="A434" i="23"/>
  <c r="A435" i="23"/>
  <c r="A436" i="23"/>
  <c r="A437" i="23"/>
  <c r="A438" i="23"/>
  <c r="A439" i="23"/>
  <c r="A440" i="23"/>
  <c r="A441" i="23"/>
  <c r="A442" i="23"/>
  <c r="A443" i="23"/>
  <c r="A444" i="23"/>
  <c r="A445" i="23"/>
  <c r="A446" i="23"/>
  <c r="A447" i="23"/>
  <c r="A448" i="23"/>
  <c r="A449" i="23"/>
  <c r="A450" i="23"/>
  <c r="A451" i="23"/>
  <c r="A452" i="23"/>
  <c r="A453" i="23"/>
  <c r="A454" i="23"/>
  <c r="A455" i="23"/>
  <c r="A456" i="23"/>
  <c r="A457" i="23"/>
  <c r="A458" i="23"/>
  <c r="A459" i="23"/>
  <c r="A460" i="23"/>
  <c r="A461" i="23"/>
  <c r="A462" i="23"/>
  <c r="A463" i="23"/>
  <c r="A464" i="23"/>
  <c r="A465" i="23"/>
  <c r="A466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A555" i="23"/>
  <c r="A556" i="23"/>
  <c r="A557" i="23"/>
  <c r="A558" i="23"/>
  <c r="A559" i="23"/>
  <c r="A560" i="23"/>
  <c r="A561" i="23"/>
  <c r="A562" i="23"/>
  <c r="A563" i="23"/>
  <c r="A564" i="23"/>
  <c r="A565" i="23"/>
  <c r="A566" i="23"/>
  <c r="A567" i="23"/>
  <c r="A568" i="23"/>
  <c r="A569" i="23"/>
  <c r="A570" i="23"/>
  <c r="A571" i="23"/>
  <c r="A572" i="23"/>
  <c r="A573" i="23"/>
  <c r="A574" i="23"/>
  <c r="A575" i="23"/>
  <c r="A576" i="23"/>
  <c r="A577" i="23"/>
  <c r="A578" i="23"/>
  <c r="A579" i="23"/>
  <c r="A580" i="23"/>
  <c r="A581" i="23"/>
  <c r="A582" i="23"/>
  <c r="A583" i="23"/>
  <c r="A584" i="23"/>
  <c r="A585" i="23"/>
  <c r="A586" i="23"/>
  <c r="A587" i="23"/>
  <c r="A588" i="23"/>
  <c r="A589" i="23"/>
  <c r="A590" i="23"/>
  <c r="A591" i="23"/>
  <c r="A592" i="23"/>
  <c r="A593" i="23"/>
  <c r="A594" i="23"/>
  <c r="A595" i="23"/>
  <c r="A596" i="23"/>
  <c r="A597" i="23"/>
  <c r="A598" i="23"/>
  <c r="A599" i="23"/>
  <c r="A600" i="23"/>
  <c r="A1" i="23"/>
  <c r="B600" i="23" l="1"/>
  <c r="B599" i="23"/>
  <c r="B598" i="23"/>
  <c r="B597" i="23"/>
  <c r="B596" i="23"/>
  <c r="B595" i="23"/>
  <c r="B594" i="23"/>
  <c r="B592" i="23"/>
  <c r="B591" i="23"/>
  <c r="B590" i="23"/>
  <c r="B589" i="23"/>
  <c r="B588" i="23"/>
  <c r="B587" i="23"/>
  <c r="B586" i="23"/>
  <c r="B585" i="23"/>
  <c r="B584" i="23"/>
  <c r="B583" i="23"/>
  <c r="B582" i="23"/>
  <c r="B578" i="23"/>
  <c r="B577" i="23"/>
  <c r="D9" i="14"/>
  <c r="B9" i="14"/>
  <c r="D21" i="14"/>
  <c r="B21" i="14"/>
  <c r="D149" i="14"/>
  <c r="B149" i="14"/>
  <c r="D30" i="14"/>
  <c r="B30" i="14"/>
  <c r="D14" i="14"/>
  <c r="B14" i="14"/>
  <c r="D34" i="14"/>
  <c r="B34" i="14"/>
  <c r="D148" i="14"/>
  <c r="B148" i="14"/>
  <c r="D147" i="14"/>
  <c r="B147" i="14"/>
  <c r="D146" i="14"/>
  <c r="B146" i="14"/>
  <c r="D119" i="14"/>
  <c r="B119" i="14"/>
  <c r="D145" i="14"/>
  <c r="B145" i="14"/>
  <c r="D91" i="14"/>
  <c r="B91" i="14"/>
  <c r="D50" i="14"/>
  <c r="B50" i="14"/>
  <c r="D66" i="14"/>
  <c r="B66" i="14"/>
  <c r="D144" i="14"/>
  <c r="B144" i="14"/>
  <c r="D90" i="14"/>
  <c r="B90" i="14"/>
  <c r="D143" i="14"/>
  <c r="B143" i="14"/>
  <c r="D16" i="14"/>
  <c r="B16" i="14"/>
  <c r="D142" i="14"/>
  <c r="B142" i="14"/>
  <c r="D141" i="14"/>
  <c r="B141" i="14"/>
  <c r="D140" i="14"/>
  <c r="B140" i="14"/>
  <c r="D139" i="14"/>
  <c r="B139" i="14"/>
  <c r="D28" i="14"/>
  <c r="B28" i="14"/>
  <c r="D89" i="14"/>
  <c r="B89" i="14"/>
  <c r="D138" i="14"/>
  <c r="B138" i="14"/>
  <c r="D23" i="14"/>
  <c r="B23" i="14"/>
  <c r="D15" i="14"/>
  <c r="B15" i="14"/>
  <c r="D49" i="14"/>
  <c r="B49" i="14"/>
  <c r="D29" i="14"/>
  <c r="B29" i="14"/>
  <c r="D57" i="14"/>
  <c r="B57" i="14"/>
  <c r="D69" i="14"/>
  <c r="B69" i="14"/>
  <c r="D88" i="14"/>
  <c r="B88" i="14"/>
  <c r="D32" i="14"/>
  <c r="B32" i="14"/>
  <c r="D137" i="14"/>
  <c r="B137" i="14"/>
  <c r="D68" i="14"/>
  <c r="B68" i="14"/>
  <c r="D136" i="14"/>
  <c r="B136" i="14"/>
  <c r="D67" i="14"/>
  <c r="B67" i="14"/>
  <c r="D87" i="14"/>
  <c r="B87" i="14"/>
  <c r="D73" i="14"/>
  <c r="B73" i="14"/>
  <c r="D55" i="14"/>
  <c r="B55" i="14"/>
  <c r="D8" i="14"/>
  <c r="B8" i="14"/>
  <c r="D135" i="14"/>
  <c r="B135" i="14"/>
  <c r="D86" i="14"/>
  <c r="B86" i="14"/>
  <c r="D134" i="14"/>
  <c r="B134" i="14"/>
  <c r="D36" i="14"/>
  <c r="B36" i="14"/>
  <c r="D3" i="14"/>
  <c r="B3" i="14"/>
  <c r="D78" i="14"/>
  <c r="B78" i="14"/>
  <c r="D13" i="14"/>
  <c r="B13" i="14"/>
  <c r="D133" i="14"/>
  <c r="B133" i="14"/>
  <c r="D85" i="14"/>
  <c r="B85" i="14"/>
  <c r="D84" i="14"/>
  <c r="B84" i="14"/>
  <c r="D6" i="14"/>
  <c r="B6" i="14"/>
  <c r="D132" i="14"/>
  <c r="B132" i="14"/>
  <c r="D131" i="14"/>
  <c r="B131" i="14"/>
  <c r="D33" i="14"/>
  <c r="B33" i="14"/>
  <c r="D80" i="14"/>
  <c r="B80" i="14"/>
  <c r="D97" i="14"/>
  <c r="B97" i="14"/>
  <c r="D24" i="14"/>
  <c r="B24" i="14"/>
  <c r="D65" i="14"/>
  <c r="B65" i="14"/>
  <c r="D130" i="14"/>
  <c r="B130" i="14"/>
  <c r="D64" i="14"/>
  <c r="B64" i="14"/>
  <c r="D94" i="14"/>
  <c r="B94" i="14"/>
  <c r="D4" i="14"/>
  <c r="B4" i="14"/>
  <c r="D31" i="14"/>
  <c r="B31" i="14"/>
  <c r="D72" i="14"/>
  <c r="B72" i="14"/>
  <c r="D27" i="14"/>
  <c r="B27" i="14"/>
  <c r="D129" i="14"/>
  <c r="B129" i="14"/>
  <c r="D83" i="14"/>
  <c r="B83" i="14"/>
  <c r="D82" i="14"/>
  <c r="B82" i="14"/>
  <c r="D41" i="14"/>
  <c r="B41" i="14"/>
  <c r="D118" i="14"/>
  <c r="B118" i="14"/>
  <c r="D128" i="14"/>
  <c r="B128" i="14"/>
  <c r="D127" i="14"/>
  <c r="B127" i="14"/>
  <c r="D48" i="14"/>
  <c r="B48" i="14"/>
  <c r="D126" i="14"/>
  <c r="B126" i="14"/>
  <c r="D125" i="14"/>
  <c r="B125" i="14"/>
  <c r="D124" i="14"/>
  <c r="B124" i="14"/>
  <c r="D123" i="14"/>
  <c r="B123" i="14"/>
  <c r="D54" i="14"/>
  <c r="B54" i="14"/>
  <c r="D117" i="14"/>
  <c r="B117" i="14"/>
  <c r="D7" i="14"/>
  <c r="B7" i="14"/>
  <c r="D122" i="14"/>
  <c r="B122" i="14"/>
  <c r="D121" i="14"/>
  <c r="B121" i="14"/>
  <c r="D92" i="14"/>
  <c r="B92" i="14"/>
  <c r="D79" i="14"/>
  <c r="B79" i="14"/>
  <c r="D20" i="14"/>
  <c r="B20" i="14"/>
  <c r="D93" i="14"/>
  <c r="B93" i="14"/>
  <c r="D10" i="14"/>
  <c r="B10" i="14"/>
  <c r="D99" i="14"/>
  <c r="B99" i="14"/>
  <c r="D46" i="14"/>
  <c r="B46" i="14"/>
  <c r="D95" i="14"/>
  <c r="B95" i="14"/>
  <c r="D19" i="14"/>
  <c r="B19" i="14"/>
  <c r="D44" i="14"/>
  <c r="B44" i="14"/>
  <c r="D96" i="14"/>
  <c r="B96" i="14"/>
  <c r="D56" i="14"/>
  <c r="B56" i="14"/>
  <c r="D47" i="14"/>
  <c r="B47" i="14"/>
  <c r="D120" i="14"/>
  <c r="B120" i="14"/>
  <c r="D81" i="14"/>
  <c r="B81" i="14"/>
  <c r="D109" i="14"/>
  <c r="B109" i="14"/>
  <c r="D116" i="14"/>
  <c r="B116" i="14"/>
  <c r="D115" i="14"/>
  <c r="B115" i="14"/>
  <c r="D114" i="14"/>
  <c r="B114" i="14"/>
  <c r="D22" i="14"/>
  <c r="B22" i="14"/>
  <c r="D63" i="14"/>
  <c r="B63" i="14"/>
  <c r="D71" i="14"/>
  <c r="B71" i="14"/>
  <c r="D5" i="14"/>
  <c r="B5" i="14"/>
  <c r="D108" i="14"/>
  <c r="B108" i="14"/>
  <c r="D105" i="14"/>
  <c r="B105" i="14"/>
  <c r="D62" i="14"/>
  <c r="B62" i="14"/>
  <c r="D113" i="14"/>
  <c r="B113" i="14"/>
  <c r="D104" i="14"/>
  <c r="B104" i="14"/>
  <c r="D112" i="14"/>
  <c r="B112" i="14"/>
  <c r="D107" i="14"/>
  <c r="B107" i="14"/>
  <c r="D111" i="14"/>
  <c r="B111" i="14"/>
  <c r="D53" i="14"/>
  <c r="B53" i="14"/>
  <c r="D43" i="14"/>
  <c r="B43" i="14"/>
  <c r="D52" i="14"/>
  <c r="B52" i="14"/>
  <c r="D40" i="14"/>
  <c r="B40" i="14"/>
  <c r="D60" i="14"/>
  <c r="B60" i="14"/>
  <c r="D61" i="14"/>
  <c r="B61" i="14"/>
  <c r="D110" i="14"/>
  <c r="B110" i="14"/>
  <c r="D51" i="14"/>
  <c r="B51" i="14"/>
  <c r="D103" i="14"/>
  <c r="B103" i="14"/>
  <c r="D76" i="14"/>
  <c r="B76" i="14"/>
  <c r="D77" i="14"/>
  <c r="B77" i="14"/>
  <c r="D59" i="14"/>
  <c r="B59" i="14"/>
  <c r="D101" i="14"/>
  <c r="B101" i="14"/>
  <c r="D75" i="14"/>
  <c r="B75" i="14"/>
  <c r="D102" i="14"/>
  <c r="B102" i="14"/>
  <c r="D58" i="14"/>
  <c r="B58" i="14"/>
  <c r="D38" i="14"/>
  <c r="B38" i="14"/>
  <c r="D11" i="14"/>
  <c r="B11" i="14"/>
  <c r="D18" i="14"/>
  <c r="B18" i="14"/>
  <c r="D39" i="14"/>
  <c r="B39" i="14"/>
  <c r="D37" i="14"/>
  <c r="B37" i="14"/>
  <c r="D17" i="14"/>
  <c r="B17" i="14"/>
  <c r="D12" i="14"/>
  <c r="B12" i="14"/>
  <c r="D106" i="14"/>
  <c r="B106" i="14"/>
  <c r="D25" i="14"/>
  <c r="B25" i="14"/>
  <c r="D2" i="14"/>
  <c r="B2" i="14"/>
  <c r="D26" i="14"/>
  <c r="B26" i="14"/>
  <c r="D148" i="13"/>
  <c r="B148" i="13"/>
  <c r="D16" i="13"/>
  <c r="B16" i="13"/>
  <c r="D43" i="13"/>
  <c r="B43" i="13"/>
  <c r="D41" i="13"/>
  <c r="B41" i="13"/>
  <c r="D147" i="13"/>
  <c r="B147" i="13"/>
  <c r="D40" i="13"/>
  <c r="B40" i="13"/>
  <c r="D96" i="13"/>
  <c r="B96" i="13"/>
  <c r="D39" i="13"/>
  <c r="B39" i="13"/>
  <c r="D146" i="13"/>
  <c r="B146" i="13"/>
  <c r="D45" i="13"/>
  <c r="B45" i="13"/>
  <c r="D95" i="13"/>
  <c r="B95" i="13"/>
  <c r="D145" i="13"/>
  <c r="B145" i="13"/>
  <c r="D144" i="13"/>
  <c r="B144" i="13"/>
  <c r="D143" i="13"/>
  <c r="B143" i="13"/>
  <c r="D56" i="13"/>
  <c r="B56" i="13"/>
  <c r="D142" i="13"/>
  <c r="B142" i="13"/>
  <c r="D141" i="13"/>
  <c r="B141" i="13"/>
  <c r="D6" i="13"/>
  <c r="B6" i="13"/>
  <c r="D22" i="13"/>
  <c r="B22" i="13"/>
  <c r="D86" i="13"/>
  <c r="B86" i="13"/>
  <c r="D23" i="13"/>
  <c r="B23" i="13"/>
  <c r="D85" i="13"/>
  <c r="B85" i="13"/>
  <c r="D15" i="13"/>
  <c r="B15" i="13"/>
  <c r="D123" i="13"/>
  <c r="B123" i="13"/>
  <c r="D30" i="13"/>
  <c r="B30" i="13"/>
  <c r="D119" i="13"/>
  <c r="B119" i="13"/>
  <c r="D70" i="13"/>
  <c r="B70" i="13"/>
  <c r="D65" i="13"/>
  <c r="B65" i="13"/>
  <c r="D35" i="13"/>
  <c r="B35" i="13"/>
  <c r="D19" i="13"/>
  <c r="B19" i="13"/>
  <c r="D87" i="13"/>
  <c r="B87" i="13"/>
  <c r="D140" i="13"/>
  <c r="B140" i="13"/>
  <c r="D51" i="13"/>
  <c r="B51" i="13"/>
  <c r="D84" i="13"/>
  <c r="B84" i="13"/>
  <c r="D60" i="13"/>
  <c r="B60" i="13"/>
  <c r="D139" i="13"/>
  <c r="B139" i="13"/>
  <c r="D36" i="13"/>
  <c r="B36" i="13"/>
  <c r="D122" i="13"/>
  <c r="B122" i="13"/>
  <c r="D33" i="13"/>
  <c r="B33" i="13"/>
  <c r="D46" i="13"/>
  <c r="B46" i="13"/>
  <c r="D29" i="13"/>
  <c r="B29" i="13"/>
  <c r="D79" i="13"/>
  <c r="B79" i="13"/>
  <c r="D138" i="13"/>
  <c r="B138" i="13"/>
  <c r="D137" i="13"/>
  <c r="B137" i="13"/>
  <c r="D82" i="13"/>
  <c r="B82" i="13"/>
  <c r="D136" i="13"/>
  <c r="B136" i="13"/>
  <c r="D42" i="13"/>
  <c r="B42" i="13"/>
  <c r="D135" i="13"/>
  <c r="B135" i="13"/>
  <c r="D134" i="13"/>
  <c r="B134" i="13"/>
  <c r="D133" i="13"/>
  <c r="B133" i="13"/>
  <c r="D132" i="13"/>
  <c r="B132" i="13"/>
  <c r="D57" i="13"/>
  <c r="B57" i="13"/>
  <c r="D121" i="13"/>
  <c r="B121" i="13"/>
  <c r="D50" i="13"/>
  <c r="B50" i="13"/>
  <c r="D58" i="13"/>
  <c r="B58" i="13"/>
  <c r="D55" i="13"/>
  <c r="B55" i="13"/>
  <c r="D4" i="13"/>
  <c r="B4" i="13"/>
  <c r="D128" i="13"/>
  <c r="B128" i="13"/>
  <c r="D127" i="13"/>
  <c r="B127" i="13"/>
  <c r="D78" i="13"/>
  <c r="B78" i="13"/>
  <c r="D126" i="13"/>
  <c r="B126" i="13"/>
  <c r="D13" i="13"/>
  <c r="B13" i="13"/>
  <c r="D118" i="13"/>
  <c r="B118" i="13"/>
  <c r="D131" i="13"/>
  <c r="B131" i="13"/>
  <c r="D125" i="13"/>
  <c r="B125" i="13"/>
  <c r="D5" i="13"/>
  <c r="B5" i="13"/>
  <c r="D130" i="13"/>
  <c r="B130" i="13"/>
  <c r="D129" i="13"/>
  <c r="B129" i="13"/>
  <c r="D124" i="13"/>
  <c r="B124" i="13"/>
  <c r="D28" i="13"/>
  <c r="B28" i="13"/>
  <c r="D69" i="13"/>
  <c r="B69" i="13"/>
  <c r="D38" i="13"/>
  <c r="B38" i="13"/>
  <c r="D47" i="13"/>
  <c r="B47" i="13"/>
  <c r="D94" i="13"/>
  <c r="B94" i="13"/>
  <c r="D68" i="13"/>
  <c r="B68" i="13"/>
  <c r="D34" i="13"/>
  <c r="B34" i="13"/>
  <c r="D115" i="13"/>
  <c r="B115" i="13"/>
  <c r="D120" i="13"/>
  <c r="B120" i="13"/>
  <c r="D59" i="13"/>
  <c r="B59" i="13"/>
  <c r="D9" i="13"/>
  <c r="B9" i="13"/>
  <c r="D67" i="13"/>
  <c r="B67" i="13"/>
  <c r="D114" i="13"/>
  <c r="B114" i="13"/>
  <c r="D81" i="13"/>
  <c r="B81" i="13"/>
  <c r="D117" i="13"/>
  <c r="B117" i="13"/>
  <c r="D116" i="13"/>
  <c r="B116" i="13"/>
  <c r="D2" i="13"/>
  <c r="B2" i="13"/>
  <c r="D83" i="13"/>
  <c r="B83" i="13"/>
  <c r="D66" i="13"/>
  <c r="B66" i="13"/>
  <c r="D80" i="13"/>
  <c r="B80" i="13"/>
  <c r="D74" i="13"/>
  <c r="B74" i="13"/>
  <c r="D27" i="13"/>
  <c r="B27" i="13"/>
  <c r="D32" i="13"/>
  <c r="B32" i="13"/>
  <c r="D21" i="13"/>
  <c r="B21" i="13"/>
  <c r="D90" i="13"/>
  <c r="B90" i="13"/>
  <c r="D113" i="13"/>
  <c r="B113" i="13"/>
  <c r="D89" i="13"/>
  <c r="B89" i="13"/>
  <c r="D93" i="13"/>
  <c r="B93" i="13"/>
  <c r="D73" i="13"/>
  <c r="B73" i="13"/>
  <c r="D92" i="13"/>
  <c r="B92" i="13"/>
  <c r="D88" i="13"/>
  <c r="B88" i="13"/>
  <c r="D3" i="13"/>
  <c r="B3" i="13"/>
  <c r="D112" i="13"/>
  <c r="B112" i="13"/>
  <c r="D54" i="13"/>
  <c r="B54" i="13"/>
  <c r="D25" i="13"/>
  <c r="B25" i="13"/>
  <c r="D64" i="13"/>
  <c r="B64" i="13"/>
  <c r="D111" i="13"/>
  <c r="B111" i="13"/>
  <c r="D91" i="13"/>
  <c r="B91" i="13"/>
  <c r="D110" i="13"/>
  <c r="B110" i="13"/>
  <c r="D77" i="13"/>
  <c r="B77" i="13"/>
  <c r="D8" i="13"/>
  <c r="B8" i="13"/>
  <c r="D20" i="13"/>
  <c r="B20" i="13"/>
  <c r="D104" i="13"/>
  <c r="B104" i="13"/>
  <c r="D75" i="13"/>
  <c r="B75" i="13"/>
  <c r="D26" i="13"/>
  <c r="B26" i="13"/>
  <c r="D109" i="13"/>
  <c r="B109" i="13"/>
  <c r="D103" i="13"/>
  <c r="B103" i="13"/>
  <c r="D10" i="13"/>
  <c r="B10" i="13"/>
  <c r="D49" i="13"/>
  <c r="B49" i="13"/>
  <c r="D71" i="13"/>
  <c r="B71" i="13"/>
  <c r="D61" i="13"/>
  <c r="B61" i="13"/>
  <c r="D62" i="13"/>
  <c r="B62" i="13"/>
  <c r="D76" i="13"/>
  <c r="B76" i="13"/>
  <c r="D102" i="13"/>
  <c r="B102" i="13"/>
  <c r="D108" i="13"/>
  <c r="B108" i="13"/>
  <c r="D107" i="13"/>
  <c r="B107" i="13"/>
  <c r="D72" i="13"/>
  <c r="B72" i="13"/>
  <c r="D106" i="13"/>
  <c r="B106" i="13"/>
  <c r="D44" i="13"/>
  <c r="B44" i="13"/>
  <c r="D105" i="13"/>
  <c r="B105" i="13"/>
  <c r="D63" i="13"/>
  <c r="B63" i="13"/>
  <c r="D37" i="13"/>
  <c r="B37" i="13"/>
  <c r="D18" i="13"/>
  <c r="B18" i="13"/>
  <c r="D101" i="13"/>
  <c r="B101" i="13"/>
  <c r="D48" i="13"/>
  <c r="B48" i="13"/>
  <c r="D53" i="13"/>
  <c r="B53" i="13"/>
  <c r="D11" i="13"/>
  <c r="B11" i="13"/>
  <c r="D100" i="13"/>
  <c r="B100" i="13"/>
  <c r="D98" i="13"/>
  <c r="B98" i="13"/>
  <c r="D17" i="13"/>
  <c r="B17" i="13"/>
  <c r="D14" i="13"/>
  <c r="B14" i="13"/>
  <c r="D12" i="13"/>
  <c r="B12" i="13"/>
  <c r="D99" i="13"/>
  <c r="B99" i="13"/>
  <c r="D52" i="13"/>
  <c r="B52" i="13"/>
  <c r="B27" i="12"/>
  <c r="D55" i="12"/>
  <c r="D148" i="11"/>
  <c r="D106" i="11"/>
  <c r="D4" i="11"/>
  <c r="D6" i="11"/>
  <c r="D147" i="11"/>
  <c r="D41" i="11"/>
  <c r="D29" i="11"/>
  <c r="D105" i="11"/>
  <c r="D104" i="11"/>
  <c r="D78" i="11"/>
  <c r="D40" i="11"/>
  <c r="D57" i="11"/>
  <c r="D76" i="11"/>
  <c r="D20" i="11"/>
  <c r="D146" i="11"/>
  <c r="D145" i="11"/>
  <c r="D65" i="11"/>
  <c r="D144" i="11"/>
  <c r="D51" i="11"/>
  <c r="D50" i="11"/>
  <c r="D75" i="11"/>
  <c r="D39" i="11"/>
  <c r="D143" i="11"/>
  <c r="D15" i="11"/>
  <c r="D38" i="11"/>
  <c r="D142" i="11"/>
  <c r="D74" i="11"/>
  <c r="D141" i="11"/>
  <c r="D140" i="11"/>
  <c r="D103" i="11"/>
  <c r="D73" i="11"/>
  <c r="D139" i="11"/>
  <c r="D102" i="11"/>
  <c r="D138" i="11"/>
  <c r="D9" i="11"/>
  <c r="D137" i="11"/>
  <c r="D72" i="11"/>
  <c r="D136" i="11"/>
  <c r="D31" i="11"/>
  <c r="D135" i="11"/>
  <c r="D134" i="11"/>
  <c r="D133" i="11"/>
  <c r="D132" i="11"/>
  <c r="D11" i="11"/>
  <c r="D131" i="11"/>
  <c r="D56" i="11"/>
  <c r="D130" i="11"/>
  <c r="D129" i="11"/>
  <c r="D128" i="11"/>
  <c r="D127" i="11"/>
  <c r="D126" i="11"/>
  <c r="D125" i="11"/>
  <c r="D5" i="11"/>
  <c r="D124" i="11"/>
  <c r="D55" i="11"/>
  <c r="D71" i="11"/>
  <c r="D123" i="11"/>
  <c r="D17" i="11"/>
  <c r="D122" i="11"/>
  <c r="D53" i="11"/>
  <c r="D121" i="11"/>
  <c r="D120" i="11"/>
  <c r="D119" i="11"/>
  <c r="D118" i="11"/>
  <c r="D70" i="11"/>
  <c r="D34" i="11"/>
  <c r="D13" i="11"/>
  <c r="D69" i="11"/>
  <c r="D117" i="11"/>
  <c r="D24" i="11"/>
  <c r="D116" i="11"/>
  <c r="D115" i="11"/>
  <c r="D10" i="11"/>
  <c r="D33" i="11"/>
  <c r="D2" i="11"/>
  <c r="D68" i="11"/>
  <c r="D67" i="11"/>
  <c r="D47" i="11"/>
  <c r="D37" i="11"/>
  <c r="D32" i="11"/>
  <c r="D18" i="11"/>
  <c r="D114" i="11"/>
  <c r="D113" i="11"/>
  <c r="D111" i="11"/>
  <c r="D110" i="11"/>
  <c r="D26" i="11"/>
  <c r="D109" i="11"/>
  <c r="D66" i="11"/>
  <c r="D27" i="11"/>
  <c r="D54" i="11"/>
  <c r="D16" i="11"/>
  <c r="D49" i="11"/>
  <c r="D36" i="11"/>
  <c r="D22" i="11"/>
  <c r="D30" i="11"/>
  <c r="D112" i="11"/>
  <c r="D21" i="11"/>
  <c r="D108" i="11"/>
  <c r="D107" i="11"/>
  <c r="D42" i="11"/>
  <c r="D7" i="11"/>
  <c r="D19" i="11"/>
  <c r="D12" i="11"/>
  <c r="D64" i="11"/>
  <c r="D23" i="11"/>
  <c r="D48" i="11"/>
  <c r="D95" i="11"/>
  <c r="D63" i="11"/>
  <c r="D101" i="11"/>
  <c r="D100" i="11"/>
  <c r="D94" i="11"/>
  <c r="D35" i="11"/>
  <c r="D89" i="11"/>
  <c r="D77" i="11"/>
  <c r="D60" i="11"/>
  <c r="D93" i="11"/>
  <c r="D99" i="11"/>
  <c r="D80" i="11"/>
  <c r="D45" i="11"/>
  <c r="D98" i="11"/>
  <c r="D88" i="11"/>
  <c r="D8" i="11"/>
  <c r="D62" i="11"/>
  <c r="D97" i="11"/>
  <c r="D28" i="11"/>
  <c r="D14" i="11"/>
  <c r="D96" i="11"/>
  <c r="D79" i="11"/>
  <c r="D87" i="11"/>
  <c r="D43" i="11"/>
  <c r="D46" i="11"/>
  <c r="D86" i="11"/>
  <c r="D85" i="11"/>
  <c r="D92" i="11"/>
  <c r="D82" i="11"/>
  <c r="D3" i="11"/>
  <c r="D84" i="11"/>
  <c r="D81" i="11"/>
  <c r="D61" i="11"/>
  <c r="B61" i="11"/>
  <c r="D44" i="11"/>
  <c r="D90" i="11"/>
  <c r="D91" i="11"/>
  <c r="D83" i="11"/>
  <c r="E90" i="14" l="1"/>
  <c r="F90" i="14" s="1"/>
  <c r="E142" i="14"/>
  <c r="F142" i="14" s="1"/>
  <c r="E12" i="14"/>
  <c r="F12" i="14" s="1"/>
  <c r="E102" i="14"/>
  <c r="F102" i="14" s="1"/>
  <c r="E127" i="14"/>
  <c r="F127" i="14" s="1"/>
  <c r="E110" i="13"/>
  <c r="F110" i="13" s="1"/>
  <c r="E108" i="13"/>
  <c r="F108" i="13" s="1"/>
  <c r="E127" i="13"/>
  <c r="F127" i="13" s="1"/>
  <c r="E132" i="13"/>
  <c r="F132" i="13" s="1"/>
  <c r="E31" i="12"/>
  <c r="F31" i="12" s="1"/>
  <c r="E128" i="12"/>
  <c r="F128" i="12" s="1"/>
  <c r="E6" i="12"/>
  <c r="F6" i="12" s="1"/>
  <c r="E18" i="12"/>
  <c r="F18" i="12" s="1"/>
  <c r="E137" i="12"/>
  <c r="F137" i="12" s="1"/>
  <c r="E97" i="12"/>
  <c r="F97" i="12" s="1"/>
  <c r="E76" i="12"/>
  <c r="F76" i="12" s="1"/>
  <c r="E39" i="12"/>
  <c r="F39" i="12" s="1"/>
  <c r="E112" i="14"/>
  <c r="F112" i="14" s="1"/>
  <c r="E128" i="14"/>
  <c r="F128" i="14" s="1"/>
  <c r="E80" i="14"/>
  <c r="F80" i="14" s="1"/>
  <c r="E105" i="13"/>
  <c r="F105" i="13" s="1"/>
  <c r="E75" i="13"/>
  <c r="F75" i="13" s="1"/>
  <c r="E47" i="13"/>
  <c r="F47" i="13" s="1"/>
  <c r="E125" i="13"/>
  <c r="F125" i="13" s="1"/>
  <c r="E92" i="13"/>
  <c r="F92" i="13" s="1"/>
  <c r="E109" i="13"/>
  <c r="F109" i="13" s="1"/>
  <c r="E20" i="13"/>
  <c r="F20" i="13" s="1"/>
  <c r="E54" i="13"/>
  <c r="F54" i="13" s="1"/>
  <c r="E73" i="13"/>
  <c r="F73" i="13" s="1"/>
  <c r="E113" i="13"/>
  <c r="F113" i="13" s="1"/>
  <c r="E83" i="13"/>
  <c r="F83" i="13" s="1"/>
  <c r="E114" i="13"/>
  <c r="F114" i="13" s="1"/>
  <c r="E59" i="13"/>
  <c r="F59" i="13" s="1"/>
  <c r="E69" i="13"/>
  <c r="F69" i="13" s="1"/>
  <c r="E58" i="13"/>
  <c r="F58" i="13" s="1"/>
  <c r="E87" i="13"/>
  <c r="F87" i="13" s="1"/>
  <c r="E112" i="13"/>
  <c r="F112" i="13" s="1"/>
  <c r="E90" i="13"/>
  <c r="F90" i="13" s="1"/>
  <c r="E122" i="13"/>
  <c r="F122" i="13" s="1"/>
  <c r="E63" i="13"/>
  <c r="F63" i="13" s="1"/>
  <c r="E101" i="13"/>
  <c r="F101" i="13" s="1"/>
  <c r="E15" i="12"/>
  <c r="F15" i="12" s="1"/>
  <c r="E91" i="12"/>
  <c r="E109" i="12"/>
  <c r="F109" i="12" s="1"/>
  <c r="E65" i="13"/>
  <c r="F65" i="13" s="1"/>
  <c r="E145" i="13"/>
  <c r="F145" i="13" s="1"/>
  <c r="E13" i="13"/>
  <c r="F13" i="13" s="1"/>
  <c r="E50" i="13"/>
  <c r="F50" i="13" s="1"/>
  <c r="E29" i="13"/>
  <c r="F29" i="13" s="1"/>
  <c r="E26" i="13"/>
  <c r="F26" i="13" s="1"/>
  <c r="E98" i="13"/>
  <c r="F98" i="13" s="1"/>
  <c r="E10" i="13"/>
  <c r="F10" i="13" s="1"/>
  <c r="E94" i="13"/>
  <c r="F94" i="13" s="1"/>
  <c r="E126" i="13"/>
  <c r="F126" i="13" s="1"/>
  <c r="E82" i="13"/>
  <c r="F82" i="13" s="1"/>
  <c r="E36" i="13"/>
  <c r="F36" i="13" s="1"/>
  <c r="E23" i="13"/>
  <c r="F23" i="13" s="1"/>
  <c r="E147" i="13"/>
  <c r="F147" i="13" s="1"/>
  <c r="E33" i="14"/>
  <c r="F33" i="14" s="1"/>
  <c r="E28" i="14"/>
  <c r="F28" i="14" s="1"/>
  <c r="E148" i="14"/>
  <c r="F148" i="14" s="1"/>
  <c r="E2" i="14"/>
  <c r="F2" i="14" s="1"/>
  <c r="E107" i="14"/>
  <c r="F107" i="14" s="1"/>
  <c r="E131" i="14"/>
  <c r="F131" i="14" s="1"/>
  <c r="E34" i="14"/>
  <c r="F34" i="14" s="1"/>
  <c r="E79" i="14"/>
  <c r="F79" i="14" s="1"/>
  <c r="E124" i="14"/>
  <c r="F124" i="14" s="1"/>
  <c r="E17" i="14"/>
  <c r="F17" i="14" s="1"/>
  <c r="E5" i="14"/>
  <c r="F5" i="14" s="1"/>
  <c r="E63" i="14"/>
  <c r="F63" i="14" s="1"/>
  <c r="E53" i="14"/>
  <c r="F53" i="14" s="1"/>
  <c r="E18" i="14"/>
  <c r="F18" i="14" s="1"/>
  <c r="E113" i="14"/>
  <c r="F113" i="14" s="1"/>
  <c r="E114" i="14"/>
  <c r="F114" i="14" s="1"/>
  <c r="E120" i="14"/>
  <c r="F120" i="14" s="1"/>
  <c r="E7" i="14"/>
  <c r="F7" i="14" s="1"/>
  <c r="E21" i="14"/>
  <c r="F21" i="14" s="1"/>
  <c r="E106" i="14"/>
  <c r="F106" i="14" s="1"/>
  <c r="E101" i="14"/>
  <c r="F101" i="14" s="1"/>
  <c r="E77" i="14"/>
  <c r="F77" i="14" s="1"/>
  <c r="E136" i="14"/>
  <c r="F136" i="14" s="1"/>
  <c r="E30" i="14"/>
  <c r="F30" i="14" s="1"/>
  <c r="E72" i="14"/>
  <c r="F72" i="14" s="1"/>
  <c r="E76" i="14"/>
  <c r="F76" i="14" s="1"/>
  <c r="E60" i="14"/>
  <c r="F60" i="14" s="1"/>
  <c r="E47" i="14"/>
  <c r="F47" i="14" s="1"/>
  <c r="E10" i="14"/>
  <c r="F10" i="14" s="1"/>
  <c r="E117" i="14"/>
  <c r="F117" i="14" s="1"/>
  <c r="E41" i="14"/>
  <c r="F41" i="14" s="1"/>
  <c r="E9" i="14"/>
  <c r="F9" i="14" s="1"/>
  <c r="E122" i="14"/>
  <c r="F122" i="14" s="1"/>
  <c r="E46" i="14"/>
  <c r="F46" i="14" s="1"/>
  <c r="E40" i="14"/>
  <c r="F40" i="14" s="1"/>
  <c r="E56" i="14"/>
  <c r="F56" i="14" s="1"/>
  <c r="E31" i="14"/>
  <c r="F31" i="14" s="1"/>
  <c r="E75" i="14"/>
  <c r="F75" i="14" s="1"/>
  <c r="E36" i="14"/>
  <c r="F36" i="14" s="1"/>
  <c r="E67" i="14"/>
  <c r="F67" i="14" s="1"/>
  <c r="E78" i="13"/>
  <c r="F78" i="13" s="1"/>
  <c r="E42" i="13"/>
  <c r="F42" i="13" s="1"/>
  <c r="E140" i="13"/>
  <c r="F140" i="13" s="1"/>
  <c r="E35" i="13"/>
  <c r="F35" i="13" s="1"/>
  <c r="E119" i="13"/>
  <c r="F119" i="13" s="1"/>
  <c r="E144" i="13"/>
  <c r="F144" i="13" s="1"/>
  <c r="E48" i="13"/>
  <c r="F48" i="13" s="1"/>
  <c r="E56" i="13"/>
  <c r="F56" i="13" s="1"/>
  <c r="E27" i="13"/>
  <c r="F27" i="13" s="1"/>
  <c r="E115" i="13"/>
  <c r="F115" i="13" s="1"/>
  <c r="E95" i="13"/>
  <c r="F95" i="13" s="1"/>
  <c r="E81" i="13"/>
  <c r="F81" i="13" s="1"/>
  <c r="E52" i="13"/>
  <c r="F52" i="13" s="1"/>
  <c r="E107" i="13"/>
  <c r="F107" i="13" s="1"/>
  <c r="E76" i="13"/>
  <c r="F76" i="13" s="1"/>
  <c r="E91" i="13"/>
  <c r="F91" i="13" s="1"/>
  <c r="E3" i="13"/>
  <c r="F3" i="13" s="1"/>
  <c r="E21" i="13"/>
  <c r="F21" i="13" s="1"/>
  <c r="E116" i="13"/>
  <c r="F116" i="13" s="1"/>
  <c r="E28" i="13"/>
  <c r="F28" i="13" s="1"/>
  <c r="E40" i="13"/>
  <c r="F40" i="13" s="1"/>
  <c r="E121" i="13"/>
  <c r="F121" i="13" s="1"/>
  <c r="E70" i="13"/>
  <c r="F70" i="13" s="1"/>
  <c r="E12" i="13"/>
  <c r="F12" i="13" s="1"/>
  <c r="E14" i="13"/>
  <c r="F14" i="13" s="1"/>
  <c r="E106" i="13"/>
  <c r="F106" i="13" s="1"/>
  <c r="E77" i="13"/>
  <c r="F77" i="13" s="1"/>
  <c r="E111" i="13"/>
  <c r="F111" i="13" s="1"/>
  <c r="E74" i="13"/>
  <c r="F74" i="13" s="1"/>
  <c r="E124" i="13"/>
  <c r="F124" i="13" s="1"/>
  <c r="E136" i="13"/>
  <c r="F136" i="13" s="1"/>
  <c r="E22" i="13"/>
  <c r="F22" i="13" s="1"/>
  <c r="E43" i="13"/>
  <c r="F43" i="13" s="1"/>
  <c r="E96" i="12"/>
  <c r="F96" i="12" s="1"/>
  <c r="E138" i="12"/>
  <c r="F138" i="12" s="1"/>
  <c r="E139" i="12"/>
  <c r="F139" i="12" s="1"/>
  <c r="E28" i="12"/>
  <c r="F28" i="12" s="1"/>
  <c r="E37" i="12"/>
  <c r="F37" i="12" s="1"/>
  <c r="E42" i="12"/>
  <c r="F42" i="12" s="1"/>
  <c r="E75" i="12"/>
  <c r="F75" i="12" s="1"/>
  <c r="E132" i="12"/>
  <c r="F132" i="12" s="1"/>
  <c r="E25" i="12"/>
  <c r="F25" i="12" s="1"/>
  <c r="E144" i="12"/>
  <c r="F144" i="12" s="1"/>
  <c r="E106" i="12"/>
  <c r="F106" i="12" s="1"/>
  <c r="E117" i="12"/>
  <c r="F117" i="12" s="1"/>
  <c r="E120" i="12"/>
  <c r="F120" i="12" s="1"/>
  <c r="E24" i="12"/>
  <c r="F24" i="12" s="1"/>
  <c r="E9" i="12"/>
  <c r="F9" i="12" s="1"/>
  <c r="E36" i="12"/>
  <c r="F36" i="12" s="1"/>
  <c r="E126" i="12"/>
  <c r="F126" i="12" s="1"/>
  <c r="E148" i="11"/>
  <c r="F148" i="11" s="1"/>
  <c r="E115" i="11"/>
  <c r="F115" i="11" s="1"/>
  <c r="E91" i="11"/>
  <c r="F91" i="11" s="1"/>
  <c r="E92" i="11"/>
  <c r="F92" i="11" s="1"/>
  <c r="E136" i="11"/>
  <c r="F136" i="11" s="1"/>
  <c r="E4" i="11"/>
  <c r="F4" i="11" s="1"/>
  <c r="E79" i="11"/>
  <c r="F79" i="11" s="1"/>
  <c r="E117" i="11"/>
  <c r="F117" i="11" s="1"/>
  <c r="E72" i="11"/>
  <c r="F72" i="11" s="1"/>
  <c r="E140" i="11"/>
  <c r="F140" i="11" s="1"/>
  <c r="E75" i="11"/>
  <c r="F75" i="11" s="1"/>
  <c r="E2" i="13"/>
  <c r="F2" i="13" s="1"/>
  <c r="E67" i="13"/>
  <c r="F67" i="13" s="1"/>
  <c r="E34" i="13"/>
  <c r="F34" i="13" s="1"/>
  <c r="E38" i="13"/>
  <c r="F38" i="13" s="1"/>
  <c r="E130" i="13"/>
  <c r="F130" i="13" s="1"/>
  <c r="E133" i="13"/>
  <c r="F133" i="13" s="1"/>
  <c r="E135" i="13"/>
  <c r="F135" i="13" s="1"/>
  <c r="E138" i="13"/>
  <c r="F138" i="13" s="1"/>
  <c r="E45" i="13"/>
  <c r="F45" i="13" s="1"/>
  <c r="E148" i="13"/>
  <c r="F148" i="13" s="1"/>
  <c r="E89" i="13"/>
  <c r="F89" i="13" s="1"/>
  <c r="E123" i="13"/>
  <c r="F123" i="13" s="1"/>
  <c r="E39" i="13"/>
  <c r="F39" i="13" s="1"/>
  <c r="E53" i="13"/>
  <c r="F53" i="13" s="1"/>
  <c r="E72" i="13"/>
  <c r="F72" i="13" s="1"/>
  <c r="E71" i="13"/>
  <c r="F71" i="13" s="1"/>
  <c r="E8" i="13"/>
  <c r="F8" i="13" s="1"/>
  <c r="E25" i="13"/>
  <c r="F25" i="13" s="1"/>
  <c r="E32" i="13"/>
  <c r="F32" i="13" s="1"/>
  <c r="E66" i="13"/>
  <c r="F66" i="13" s="1"/>
  <c r="E5" i="13"/>
  <c r="F5" i="13" s="1"/>
  <c r="E79" i="13"/>
  <c r="F79" i="13" s="1"/>
  <c r="E19" i="13"/>
  <c r="F19" i="13" s="1"/>
  <c r="E15" i="13"/>
  <c r="F15" i="13" s="1"/>
  <c r="E37" i="13"/>
  <c r="F37" i="13" s="1"/>
  <c r="E131" i="13"/>
  <c r="F131" i="13" s="1"/>
  <c r="E46" i="13"/>
  <c r="F46" i="13" s="1"/>
  <c r="E60" i="13"/>
  <c r="F60" i="13" s="1"/>
  <c r="E96" i="13"/>
  <c r="F96" i="13" s="1"/>
  <c r="E120" i="13"/>
  <c r="F120" i="13" s="1"/>
  <c r="E99" i="13"/>
  <c r="F99" i="13" s="1"/>
  <c r="E62" i="13"/>
  <c r="F62" i="13" s="1"/>
  <c r="E68" i="13"/>
  <c r="F68" i="13" s="1"/>
  <c r="E33" i="13"/>
  <c r="F33" i="13" s="1"/>
  <c r="E6" i="13"/>
  <c r="F6" i="13" s="1"/>
  <c r="E16" i="13"/>
  <c r="F16" i="13" s="1"/>
  <c r="E85" i="13"/>
  <c r="F85" i="13" s="1"/>
  <c r="E11" i="13"/>
  <c r="F11" i="13" s="1"/>
  <c r="E61" i="13"/>
  <c r="F61" i="13" s="1"/>
  <c r="E100" i="13"/>
  <c r="F100" i="13" s="1"/>
  <c r="E103" i="13"/>
  <c r="F103" i="13" s="1"/>
  <c r="E118" i="13"/>
  <c r="F118" i="13" s="1"/>
  <c r="E17" i="13"/>
  <c r="F17" i="13" s="1"/>
  <c r="E44" i="13"/>
  <c r="F44" i="13" s="1"/>
  <c r="E102" i="13"/>
  <c r="F102" i="13" s="1"/>
  <c r="E49" i="13"/>
  <c r="F49" i="13" s="1"/>
  <c r="E104" i="13"/>
  <c r="F104" i="13" s="1"/>
  <c r="E88" i="13"/>
  <c r="F88" i="13" s="1"/>
  <c r="E9" i="13"/>
  <c r="F9" i="13" s="1"/>
  <c r="E128" i="13"/>
  <c r="F128" i="13" s="1"/>
  <c r="E55" i="13"/>
  <c r="F55" i="13" s="1"/>
  <c r="E84" i="13"/>
  <c r="F84" i="13" s="1"/>
  <c r="E142" i="13"/>
  <c r="F142" i="13" s="1"/>
  <c r="E41" i="13"/>
  <c r="F41" i="13" s="1"/>
  <c r="E37" i="14"/>
  <c r="F37" i="14" s="1"/>
  <c r="E103" i="14"/>
  <c r="F103" i="14" s="1"/>
  <c r="E104" i="14"/>
  <c r="F104" i="14" s="1"/>
  <c r="E115" i="14"/>
  <c r="F115" i="14" s="1"/>
  <c r="E20" i="14"/>
  <c r="F20" i="14" s="1"/>
  <c r="E92" i="14"/>
  <c r="F92" i="14" s="1"/>
  <c r="E118" i="14"/>
  <c r="F118" i="14" s="1"/>
  <c r="E27" i="14"/>
  <c r="F27" i="14" s="1"/>
  <c r="E84" i="14"/>
  <c r="F84" i="14" s="1"/>
  <c r="E3" i="14"/>
  <c r="F3" i="14" s="1"/>
  <c r="E49" i="14"/>
  <c r="F49" i="14" s="1"/>
  <c r="E61" i="14"/>
  <c r="F61" i="14" s="1"/>
  <c r="E105" i="14"/>
  <c r="F105" i="14" s="1"/>
  <c r="E22" i="14"/>
  <c r="F22" i="14" s="1"/>
  <c r="E81" i="14"/>
  <c r="F81" i="14" s="1"/>
  <c r="E44" i="14"/>
  <c r="F44" i="14" s="1"/>
  <c r="E123" i="14"/>
  <c r="F123" i="14" s="1"/>
  <c r="E125" i="14"/>
  <c r="F125" i="14" s="1"/>
  <c r="E64" i="14"/>
  <c r="F64" i="14" s="1"/>
  <c r="E87" i="14"/>
  <c r="F87" i="14" s="1"/>
  <c r="E144" i="14"/>
  <c r="F144" i="14" s="1"/>
  <c r="E149" i="14"/>
  <c r="F149" i="14" s="1"/>
  <c r="E25" i="14"/>
  <c r="F25" i="14" s="1"/>
  <c r="E58" i="14"/>
  <c r="F58" i="14" s="1"/>
  <c r="E71" i="14"/>
  <c r="F71" i="14" s="1"/>
  <c r="E4" i="14"/>
  <c r="F4" i="14" s="1"/>
  <c r="E24" i="14"/>
  <c r="F24" i="14" s="1"/>
  <c r="E132" i="14"/>
  <c r="F132" i="14" s="1"/>
  <c r="E68" i="14"/>
  <c r="F68" i="14" s="1"/>
  <c r="E57" i="14"/>
  <c r="F57" i="14" s="1"/>
  <c r="E139" i="14"/>
  <c r="F139" i="14" s="1"/>
  <c r="E141" i="14"/>
  <c r="F141" i="14" s="1"/>
  <c r="E143" i="14"/>
  <c r="F143" i="14" s="1"/>
  <c r="E119" i="14"/>
  <c r="F119" i="14" s="1"/>
  <c r="E147" i="14"/>
  <c r="F147" i="14" s="1"/>
  <c r="E52" i="14"/>
  <c r="F52" i="14" s="1"/>
  <c r="E83" i="14"/>
  <c r="F83" i="14" s="1"/>
  <c r="E13" i="14"/>
  <c r="F13" i="14" s="1"/>
  <c r="G80" i="14"/>
  <c r="E11" i="14"/>
  <c r="F11" i="14" s="1"/>
  <c r="E39" i="14"/>
  <c r="F39" i="14" s="1"/>
  <c r="E111" i="14"/>
  <c r="F111" i="14" s="1"/>
  <c r="E93" i="14"/>
  <c r="F93" i="14" s="1"/>
  <c r="E48" i="14"/>
  <c r="F48" i="14" s="1"/>
  <c r="E94" i="14"/>
  <c r="F94" i="14" s="1"/>
  <c r="E97" i="14"/>
  <c r="F97" i="14" s="1"/>
  <c r="E6" i="14"/>
  <c r="F6" i="14" s="1"/>
  <c r="E55" i="14"/>
  <c r="F55" i="14" s="1"/>
  <c r="E29" i="14"/>
  <c r="F29" i="14" s="1"/>
  <c r="E140" i="14"/>
  <c r="F140" i="14" s="1"/>
  <c r="E91" i="14"/>
  <c r="F91" i="14" s="1"/>
  <c r="E38" i="14"/>
  <c r="F38" i="14" s="1"/>
  <c r="E110" i="14"/>
  <c r="F110" i="14" s="1"/>
  <c r="E62" i="14"/>
  <c r="F62" i="14" s="1"/>
  <c r="E96" i="14"/>
  <c r="F96" i="14" s="1"/>
  <c r="E99" i="14"/>
  <c r="F99" i="14" s="1"/>
  <c r="E54" i="14"/>
  <c r="F54" i="14" s="1"/>
  <c r="E82" i="14"/>
  <c r="F82" i="14" s="1"/>
  <c r="E130" i="14"/>
  <c r="F130" i="14" s="1"/>
  <c r="E134" i="14"/>
  <c r="F134" i="14" s="1"/>
  <c r="E73" i="14"/>
  <c r="F73" i="14" s="1"/>
  <c r="E88" i="14"/>
  <c r="F88" i="14" s="1"/>
  <c r="E89" i="14"/>
  <c r="F89" i="14" s="1"/>
  <c r="E145" i="14"/>
  <c r="F145" i="14" s="1"/>
  <c r="E43" i="14"/>
  <c r="F43" i="14" s="1"/>
  <c r="E19" i="14"/>
  <c r="F19" i="14" s="1"/>
  <c r="E26" i="14"/>
  <c r="F26" i="14" s="1"/>
  <c r="E116" i="14"/>
  <c r="F116" i="14" s="1"/>
  <c r="E59" i="14"/>
  <c r="F59" i="14" s="1"/>
  <c r="E86" i="14"/>
  <c r="F86" i="14" s="1"/>
  <c r="E15" i="14"/>
  <c r="F15" i="14" s="1"/>
  <c r="E16" i="14"/>
  <c r="F16" i="14" s="1"/>
  <c r="E85" i="14"/>
  <c r="F85" i="14" s="1"/>
  <c r="E8" i="14"/>
  <c r="F8" i="14" s="1"/>
  <c r="E137" i="14"/>
  <c r="F137" i="14" s="1"/>
  <c r="E138" i="14"/>
  <c r="F138" i="14" s="1"/>
  <c r="E66" i="14"/>
  <c r="F66" i="14" s="1"/>
  <c r="E50" i="14"/>
  <c r="F50" i="14" s="1"/>
  <c r="E133" i="14"/>
  <c r="F133" i="14" s="1"/>
  <c r="E135" i="14"/>
  <c r="F135" i="14" s="1"/>
  <c r="E32" i="14"/>
  <c r="F32" i="14" s="1"/>
  <c r="E23" i="14"/>
  <c r="F23" i="14" s="1"/>
  <c r="E146" i="14"/>
  <c r="F146" i="14" s="1"/>
  <c r="E51" i="14"/>
  <c r="F51" i="14" s="1"/>
  <c r="E108" i="14"/>
  <c r="F108" i="14" s="1"/>
  <c r="E109" i="14"/>
  <c r="F109" i="14" s="1"/>
  <c r="E95" i="14"/>
  <c r="F95" i="14" s="1"/>
  <c r="E121" i="14"/>
  <c r="F121" i="14" s="1"/>
  <c r="E126" i="14"/>
  <c r="F126" i="14" s="1"/>
  <c r="E129" i="14"/>
  <c r="F129" i="14" s="1"/>
  <c r="E65" i="14"/>
  <c r="F65" i="14" s="1"/>
  <c r="E78" i="14"/>
  <c r="F78" i="14" s="1"/>
  <c r="E69" i="14"/>
  <c r="F69" i="14" s="1"/>
  <c r="E14" i="14"/>
  <c r="F14" i="14" s="1"/>
  <c r="E6" i="11"/>
  <c r="F6" i="11" s="1"/>
  <c r="E71" i="11"/>
  <c r="F71" i="11" s="1"/>
  <c r="E129" i="11"/>
  <c r="F129" i="11" s="1"/>
  <c r="E135" i="11"/>
  <c r="F135" i="11" s="1"/>
  <c r="E15" i="11"/>
  <c r="F15" i="11" s="1"/>
  <c r="E105" i="11"/>
  <c r="F105" i="11" s="1"/>
  <c r="E86" i="11"/>
  <c r="F86" i="11" s="1"/>
  <c r="E96" i="11"/>
  <c r="F96" i="11" s="1"/>
  <c r="E45" i="11"/>
  <c r="F45" i="11" s="1"/>
  <c r="E12" i="11"/>
  <c r="F12" i="11" s="1"/>
  <c r="E30" i="11"/>
  <c r="F30" i="11" s="1"/>
  <c r="E109" i="11"/>
  <c r="F109" i="11" s="1"/>
  <c r="E116" i="11"/>
  <c r="F116" i="11" s="1"/>
  <c r="E119" i="11"/>
  <c r="F119" i="11" s="1"/>
  <c r="E55" i="11"/>
  <c r="F55" i="11" s="1"/>
  <c r="E97" i="11"/>
  <c r="F97" i="11" s="1"/>
  <c r="E63" i="11"/>
  <c r="F63" i="11" s="1"/>
  <c r="E42" i="11"/>
  <c r="F42" i="11" s="1"/>
  <c r="E49" i="11"/>
  <c r="F49" i="11" s="1"/>
  <c r="E68" i="11"/>
  <c r="F68" i="11" s="1"/>
  <c r="E94" i="11"/>
  <c r="F94" i="11" s="1"/>
  <c r="E61" i="11"/>
  <c r="F61" i="11" s="1"/>
  <c r="E14" i="11"/>
  <c r="F14" i="11" s="1"/>
  <c r="E80" i="11"/>
  <c r="F80" i="11" s="1"/>
  <c r="E19" i="11"/>
  <c r="F19" i="11" s="1"/>
  <c r="E69" i="11"/>
  <c r="F69" i="11" s="1"/>
  <c r="E53" i="11"/>
  <c r="F53" i="11" s="1"/>
  <c r="E82" i="11"/>
  <c r="F82" i="11" s="1"/>
  <c r="E3" i="11"/>
  <c r="F3" i="11" s="1"/>
  <c r="E60" i="11"/>
  <c r="F60" i="11" s="1"/>
  <c r="E95" i="11"/>
  <c r="F95" i="11" s="1"/>
  <c r="E16" i="11"/>
  <c r="F16" i="11" s="1"/>
  <c r="E26" i="11"/>
  <c r="F26" i="11" s="1"/>
  <c r="E47" i="11"/>
  <c r="F47" i="11" s="1"/>
  <c r="E130" i="11"/>
  <c r="F130" i="11" s="1"/>
  <c r="E11" i="11"/>
  <c r="F11" i="11" s="1"/>
  <c r="E31" i="11"/>
  <c r="F31" i="11" s="1"/>
  <c r="E143" i="11"/>
  <c r="F143" i="11" s="1"/>
  <c r="E118" i="11"/>
  <c r="F118" i="11" s="1"/>
  <c r="E98" i="11"/>
  <c r="F98" i="11" s="1"/>
  <c r="E35" i="11"/>
  <c r="F35" i="11" s="1"/>
  <c r="E112" i="11"/>
  <c r="F112" i="11" s="1"/>
  <c r="E24" i="11"/>
  <c r="F24" i="11" s="1"/>
  <c r="E137" i="11"/>
  <c r="F137" i="11" s="1"/>
  <c r="E37" i="11"/>
  <c r="F37" i="11" s="1"/>
  <c r="E90" i="11"/>
  <c r="F90" i="11" s="1"/>
  <c r="E64" i="11"/>
  <c r="F64" i="11" s="1"/>
  <c r="E66" i="11"/>
  <c r="F66" i="11" s="1"/>
  <c r="E28" i="11"/>
  <c r="F28" i="11" s="1"/>
  <c r="E99" i="11"/>
  <c r="F99" i="11" s="1"/>
  <c r="E101" i="11"/>
  <c r="F101" i="11" s="1"/>
  <c r="E7" i="11"/>
  <c r="F7" i="11" s="1"/>
  <c r="E32" i="11"/>
  <c r="F32" i="11" s="1"/>
  <c r="E122" i="11"/>
  <c r="F122" i="11" s="1"/>
  <c r="E124" i="11"/>
  <c r="F124" i="11" s="1"/>
  <c r="E56" i="11"/>
  <c r="F56" i="11" s="1"/>
  <c r="E38" i="11"/>
  <c r="F38" i="11" s="1"/>
  <c r="E65" i="11"/>
  <c r="F65" i="11" s="1"/>
  <c r="E100" i="11"/>
  <c r="F100" i="11" s="1"/>
  <c r="E36" i="11"/>
  <c r="F36" i="11" s="1"/>
  <c r="E113" i="11"/>
  <c r="F113" i="11" s="1"/>
  <c r="E121" i="11"/>
  <c r="F121" i="11" s="1"/>
  <c r="E126" i="11"/>
  <c r="F126" i="11" s="1"/>
  <c r="E142" i="11"/>
  <c r="F142" i="11" s="1"/>
  <c r="E145" i="11"/>
  <c r="F145" i="11" s="1"/>
  <c r="E78" i="11"/>
  <c r="F78" i="11" s="1"/>
  <c r="E46" i="11"/>
  <c r="F46" i="11" s="1"/>
  <c r="E110" i="11"/>
  <c r="F110" i="11" s="1"/>
  <c r="E2" i="11"/>
  <c r="F2" i="11" s="1"/>
  <c r="E5" i="11"/>
  <c r="F5" i="11" s="1"/>
  <c r="E132" i="11"/>
  <c r="F132" i="11" s="1"/>
  <c r="E102" i="11"/>
  <c r="F102" i="11" s="1"/>
  <c r="E141" i="11"/>
  <c r="F141" i="11" s="1"/>
  <c r="E106" i="11"/>
  <c r="F106" i="11" s="1"/>
  <c r="E107" i="11"/>
  <c r="F107" i="11" s="1"/>
  <c r="E67" i="11"/>
  <c r="F67" i="11" s="1"/>
  <c r="E13" i="11"/>
  <c r="F13" i="11" s="1"/>
  <c r="E131" i="11"/>
  <c r="F131" i="11" s="1"/>
  <c r="E9" i="11"/>
  <c r="F9" i="11" s="1"/>
  <c r="E50" i="11"/>
  <c r="F50" i="11" s="1"/>
  <c r="E20" i="11"/>
  <c r="F20" i="11" s="1"/>
  <c r="E44" i="11"/>
  <c r="F44" i="11" s="1"/>
  <c r="E85" i="11"/>
  <c r="F85" i="11" s="1"/>
  <c r="E62" i="11"/>
  <c r="F62" i="11" s="1"/>
  <c r="E93" i="11"/>
  <c r="F93" i="11" s="1"/>
  <c r="E83" i="11"/>
  <c r="F83" i="11" s="1"/>
  <c r="E22" i="11"/>
  <c r="F22" i="11" s="1"/>
  <c r="E111" i="11"/>
  <c r="F111" i="11" s="1"/>
  <c r="E120" i="11"/>
  <c r="F120" i="11" s="1"/>
  <c r="E125" i="11"/>
  <c r="F125" i="11" s="1"/>
  <c r="E139" i="11"/>
  <c r="F139" i="11" s="1"/>
  <c r="E51" i="11"/>
  <c r="F51" i="11" s="1"/>
  <c r="E84" i="11"/>
  <c r="F84" i="11" s="1"/>
  <c r="E88" i="11"/>
  <c r="F88" i="11" s="1"/>
  <c r="E27" i="11"/>
  <c r="F27" i="11" s="1"/>
  <c r="E23" i="11"/>
  <c r="F23" i="11" s="1"/>
  <c r="E10" i="11"/>
  <c r="F10" i="11" s="1"/>
  <c r="E123" i="11"/>
  <c r="F123" i="11" s="1"/>
  <c r="E134" i="11"/>
  <c r="F134" i="11" s="1"/>
  <c r="E103" i="11"/>
  <c r="F103" i="11" s="1"/>
  <c r="E104" i="11"/>
  <c r="F104" i="11" s="1"/>
  <c r="E29" i="11"/>
  <c r="F29" i="11" s="1"/>
  <c r="E147" i="11"/>
  <c r="F147" i="11" s="1"/>
  <c r="E89" i="11"/>
  <c r="F89" i="11" s="1"/>
  <c r="E21" i="11"/>
  <c r="F21" i="11" s="1"/>
  <c r="E70" i="11"/>
  <c r="F70" i="11" s="1"/>
  <c r="E128" i="11"/>
  <c r="F128" i="11" s="1"/>
  <c r="E87" i="11"/>
  <c r="F87" i="11" s="1"/>
  <c r="E18" i="11"/>
  <c r="F18" i="11" s="1"/>
  <c r="E144" i="11"/>
  <c r="F144" i="11" s="1"/>
  <c r="E57" i="11"/>
  <c r="F57" i="11" s="1"/>
  <c r="E73" i="11"/>
  <c r="F73" i="11" s="1"/>
  <c r="E146" i="11"/>
  <c r="F146" i="11" s="1"/>
  <c r="E41" i="11"/>
  <c r="F41" i="11" s="1"/>
  <c r="E39" i="11"/>
  <c r="F39" i="11" s="1"/>
  <c r="E76" i="11"/>
  <c r="F76" i="11" s="1"/>
  <c r="E81" i="11"/>
  <c r="F81" i="11" s="1"/>
  <c r="E43" i="11"/>
  <c r="F43" i="11" s="1"/>
  <c r="E8" i="11"/>
  <c r="F8" i="11" s="1"/>
  <c r="E77" i="11"/>
  <c r="F77" i="11" s="1"/>
  <c r="E48" i="11"/>
  <c r="F48" i="11" s="1"/>
  <c r="E108" i="11"/>
  <c r="F108" i="11" s="1"/>
  <c r="E54" i="11"/>
  <c r="F54" i="11" s="1"/>
  <c r="E114" i="11"/>
  <c r="F114" i="11" s="1"/>
  <c r="E33" i="11"/>
  <c r="F33" i="11" s="1"/>
  <c r="E34" i="11"/>
  <c r="F34" i="11" s="1"/>
  <c r="E17" i="11"/>
  <c r="F17" i="11" s="1"/>
  <c r="E127" i="11"/>
  <c r="F127" i="11" s="1"/>
  <c r="E133" i="11"/>
  <c r="F133" i="11" s="1"/>
  <c r="E138" i="11"/>
  <c r="F138" i="11" s="1"/>
  <c r="E74" i="11"/>
  <c r="F74" i="11" s="1"/>
  <c r="E40" i="11"/>
  <c r="F40" i="11" s="1"/>
  <c r="E114" i="12"/>
  <c r="F114" i="12" s="1"/>
  <c r="E79" i="12"/>
  <c r="F79" i="12" s="1"/>
  <c r="E21" i="12"/>
  <c r="F21" i="12" s="1"/>
  <c r="E41" i="12"/>
  <c r="F41" i="12" s="1"/>
  <c r="E86" i="12"/>
  <c r="F86" i="12" s="1"/>
  <c r="E99" i="12"/>
  <c r="F99" i="12" s="1"/>
  <c r="E124" i="12"/>
  <c r="F124" i="12" s="1"/>
  <c r="E125" i="12"/>
  <c r="F125" i="12" s="1"/>
  <c r="E93" i="12"/>
  <c r="F93" i="12" s="1"/>
  <c r="E101" i="12"/>
  <c r="F101" i="12" s="1"/>
  <c r="E45" i="12"/>
  <c r="F45" i="12" s="1"/>
  <c r="E95" i="12"/>
  <c r="F95" i="12" s="1"/>
  <c r="E103" i="12"/>
  <c r="F103" i="12" s="1"/>
  <c r="E92" i="12"/>
  <c r="F92" i="12" s="1"/>
  <c r="E68" i="12"/>
  <c r="F68" i="12" s="1"/>
  <c r="E141" i="12"/>
  <c r="F141" i="12" s="1"/>
  <c r="E102" i="12"/>
  <c r="F102" i="12" s="1"/>
  <c r="E87" i="12"/>
  <c r="F87" i="12" s="1"/>
  <c r="E108" i="12"/>
  <c r="F108" i="12" s="1"/>
  <c r="E78" i="12"/>
  <c r="F78" i="12" s="1"/>
  <c r="E83" i="12"/>
  <c r="F83" i="12" s="1"/>
  <c r="E70" i="12"/>
  <c r="F70" i="12" s="1"/>
  <c r="E10" i="12"/>
  <c r="F10" i="12" s="1"/>
  <c r="E49" i="12"/>
  <c r="F49" i="12" s="1"/>
  <c r="E129" i="12"/>
  <c r="F129" i="12" s="1"/>
  <c r="E89" i="12"/>
  <c r="F89" i="12" s="1"/>
  <c r="E81" i="12"/>
  <c r="F81" i="12" s="1"/>
  <c r="E104" i="12"/>
  <c r="F104" i="12" s="1"/>
  <c r="E113" i="12"/>
  <c r="F113" i="12" s="1"/>
  <c r="E131" i="12"/>
  <c r="F131" i="12" s="1"/>
  <c r="E135" i="12"/>
  <c r="F135" i="12" s="1"/>
  <c r="E35" i="12"/>
  <c r="F35" i="12" s="1"/>
  <c r="E105" i="12"/>
  <c r="F105" i="12" s="1"/>
  <c r="E122" i="12"/>
  <c r="F122" i="12" s="1"/>
  <c r="E26" i="12"/>
  <c r="F26" i="12" s="1"/>
  <c r="E90" i="12"/>
  <c r="F90" i="12" s="1"/>
  <c r="E47" i="12"/>
  <c r="F47" i="12" s="1"/>
  <c r="E63" i="12"/>
  <c r="F63" i="12" s="1"/>
  <c r="E110" i="12"/>
  <c r="F110" i="12" s="1"/>
  <c r="E119" i="12"/>
  <c r="F119" i="12" s="1"/>
  <c r="E53" i="12"/>
  <c r="F53" i="12" s="1"/>
  <c r="E66" i="12"/>
  <c r="F66" i="12" s="1"/>
  <c r="E142" i="12"/>
  <c r="F142" i="12" s="1"/>
  <c r="E19" i="12"/>
  <c r="F19" i="12" s="1"/>
  <c r="E88" i="12"/>
  <c r="F88" i="12" s="1"/>
  <c r="E46" i="12"/>
  <c r="F46" i="12" s="1"/>
  <c r="E8" i="12"/>
  <c r="F8" i="12" s="1"/>
  <c r="E107" i="12"/>
  <c r="F107" i="12" s="1"/>
  <c r="E115" i="12"/>
  <c r="F115" i="12" s="1"/>
  <c r="E54" i="12"/>
  <c r="F54" i="12" s="1"/>
  <c r="E32" i="12"/>
  <c r="F32" i="12" s="1"/>
  <c r="E61" i="12"/>
  <c r="F61" i="12" s="1"/>
  <c r="E112" i="12"/>
  <c r="F112" i="12" s="1"/>
  <c r="E34" i="12"/>
  <c r="F34" i="12" s="1"/>
  <c r="E30" i="12"/>
  <c r="F30" i="12" s="1"/>
  <c r="E55" i="12"/>
  <c r="F55" i="12" s="1"/>
  <c r="E62" i="12"/>
  <c r="F62" i="12" s="1"/>
  <c r="E116" i="12"/>
  <c r="F116" i="12" s="1"/>
  <c r="E40" i="12"/>
  <c r="F40" i="12" s="1"/>
  <c r="E77" i="12"/>
  <c r="F77" i="12" s="1"/>
  <c r="E33" i="12"/>
  <c r="F33" i="12" s="1"/>
  <c r="E51" i="12"/>
  <c r="F51" i="12" s="1"/>
  <c r="E94" i="12"/>
  <c r="F94" i="12" s="1"/>
  <c r="E58" i="12"/>
  <c r="F58" i="12" s="1"/>
  <c r="E16" i="12"/>
  <c r="F16" i="12" s="1"/>
  <c r="E23" i="12"/>
  <c r="F23" i="12" s="1"/>
  <c r="E52" i="12"/>
  <c r="F52" i="12" s="1"/>
  <c r="E22" i="12"/>
  <c r="F22" i="12" s="1"/>
  <c r="E98" i="12"/>
  <c r="F98" i="12" s="1"/>
  <c r="E146" i="12"/>
  <c r="F146" i="12" s="1"/>
  <c r="E3" i="12"/>
  <c r="F3" i="12" s="1"/>
  <c r="E48" i="12"/>
  <c r="F48" i="12" s="1"/>
  <c r="E72" i="12"/>
  <c r="F72" i="12" s="1"/>
  <c r="E127" i="12"/>
  <c r="F127" i="12" s="1"/>
  <c r="E118" i="12"/>
  <c r="F118" i="12" s="1"/>
  <c r="E5" i="12"/>
  <c r="F5" i="12" s="1"/>
  <c r="E85" i="12"/>
  <c r="F85" i="12" s="1"/>
  <c r="E50" i="12"/>
  <c r="F50" i="12" s="1"/>
  <c r="E38" i="12"/>
  <c r="F38" i="12" s="1"/>
  <c r="E12" i="12"/>
  <c r="F12" i="12" s="1"/>
  <c r="E13" i="12"/>
  <c r="F13" i="12" s="1"/>
  <c r="E130" i="12"/>
  <c r="F130" i="12" s="1"/>
  <c r="E134" i="12"/>
  <c r="F134" i="12" s="1"/>
  <c r="E2" i="12"/>
  <c r="F2" i="12" s="1"/>
  <c r="E57" i="12"/>
  <c r="F57" i="12" s="1"/>
  <c r="E27" i="12"/>
  <c r="F27" i="12" s="1"/>
  <c r="E65" i="12"/>
  <c r="F65" i="12" s="1"/>
  <c r="E133" i="12"/>
  <c r="F133" i="12" s="1"/>
  <c r="E73" i="12"/>
  <c r="F73" i="12" s="1"/>
  <c r="E60" i="12"/>
  <c r="F60" i="12" s="1"/>
  <c r="E145" i="12"/>
  <c r="F145" i="12" s="1"/>
  <c r="E4" i="12"/>
  <c r="F4" i="12" s="1"/>
  <c r="E69" i="12"/>
  <c r="F69" i="12" s="1"/>
  <c r="E43" i="12"/>
  <c r="F43" i="12" s="1"/>
  <c r="E71" i="12"/>
  <c r="F71" i="12" s="1"/>
  <c r="E121" i="12"/>
  <c r="F121" i="12" s="1"/>
  <c r="E56" i="12"/>
  <c r="F56" i="12" s="1"/>
  <c r="E11" i="12"/>
  <c r="F11" i="12" s="1"/>
  <c r="E64" i="12"/>
  <c r="F64" i="12" s="1"/>
  <c r="E20" i="12"/>
  <c r="F20" i="12" s="1"/>
  <c r="E136" i="12"/>
  <c r="F136" i="12" s="1"/>
  <c r="E84" i="12"/>
  <c r="F84" i="12" s="1"/>
  <c r="E7" i="12"/>
  <c r="F7" i="12" s="1"/>
  <c r="E17" i="12"/>
  <c r="F17" i="12" s="1"/>
  <c r="E29" i="12"/>
  <c r="F29" i="12" s="1"/>
  <c r="E140" i="12"/>
  <c r="F140" i="12" s="1"/>
  <c r="E111" i="12"/>
  <c r="F111" i="12" s="1"/>
  <c r="E82" i="12"/>
  <c r="F82" i="12" s="1"/>
  <c r="E67" i="12"/>
  <c r="F67" i="12" s="1"/>
  <c r="E100" i="12"/>
  <c r="F100" i="12" s="1"/>
  <c r="E59" i="12"/>
  <c r="F59" i="12" s="1"/>
  <c r="E44" i="12"/>
  <c r="F44" i="12" s="1"/>
  <c r="E14" i="12"/>
  <c r="F14" i="12" s="1"/>
  <c r="E143" i="12"/>
  <c r="F143" i="12" s="1"/>
  <c r="E74" i="12"/>
  <c r="F74" i="12" s="1"/>
  <c r="E147" i="12"/>
  <c r="F147" i="12" s="1"/>
  <c r="E123" i="12"/>
  <c r="F123" i="12" s="1"/>
  <c r="E80" i="12"/>
  <c r="F80" i="12" s="1"/>
  <c r="E148" i="12"/>
  <c r="F148" i="12" s="1"/>
  <c r="E18" i="13"/>
  <c r="F18" i="13" s="1"/>
  <c r="E80" i="13"/>
  <c r="F80" i="13" s="1"/>
  <c r="E129" i="13"/>
  <c r="F129" i="13" s="1"/>
  <c r="E134" i="13"/>
  <c r="F134" i="13" s="1"/>
  <c r="E139" i="13"/>
  <c r="F139" i="13" s="1"/>
  <c r="E141" i="13"/>
  <c r="F141" i="13" s="1"/>
  <c r="E93" i="13"/>
  <c r="F93" i="13" s="1"/>
  <c r="E64" i="13"/>
  <c r="F64" i="13" s="1"/>
  <c r="E117" i="13"/>
  <c r="F117" i="13" s="1"/>
  <c r="E4" i="13"/>
  <c r="F4" i="13" s="1"/>
  <c r="E137" i="13"/>
  <c r="F137" i="13" s="1"/>
  <c r="E30" i="13"/>
  <c r="F30" i="13" s="1"/>
  <c r="E143" i="13"/>
  <c r="F143" i="13" s="1"/>
  <c r="E57" i="13"/>
  <c r="F57" i="13" s="1"/>
  <c r="E51" i="13"/>
  <c r="F51" i="13" s="1"/>
  <c r="E86" i="13"/>
  <c r="F86" i="13" s="1"/>
  <c r="E146" i="13"/>
  <c r="F146" i="13" s="1"/>
  <c r="F91" i="12" l="1"/>
  <c r="G91" i="12" s="1"/>
  <c r="G114" i="13"/>
  <c r="G125" i="13"/>
  <c r="G105" i="13"/>
  <c r="G122" i="13"/>
  <c r="G83" i="13"/>
  <c r="G47" i="13"/>
  <c r="G108" i="13"/>
  <c r="G75" i="13"/>
  <c r="G110" i="13"/>
  <c r="G58" i="13"/>
  <c r="G87" i="13"/>
  <c r="G52" i="13"/>
  <c r="G109" i="12"/>
  <c r="G31" i="12"/>
  <c r="G101" i="13"/>
  <c r="G92" i="13"/>
  <c r="G132" i="13"/>
  <c r="G90" i="13"/>
  <c r="G113" i="13"/>
  <c r="G109" i="13"/>
  <c r="G127" i="13"/>
  <c r="G112" i="13"/>
  <c r="G73" i="13"/>
  <c r="G54" i="13"/>
  <c r="G20" i="13"/>
  <c r="G69" i="13"/>
  <c r="G59" i="13"/>
  <c r="G63" i="13"/>
  <c r="G9" i="12"/>
  <c r="G126" i="12"/>
  <c r="G25" i="12"/>
  <c r="G96" i="12"/>
  <c r="G144" i="12"/>
  <c r="G138" i="12"/>
  <c r="G15" i="12"/>
  <c r="G42" i="12"/>
  <c r="G18" i="12"/>
  <c r="G120" i="12"/>
  <c r="G76" i="12"/>
  <c r="G137" i="12"/>
  <c r="G75" i="12"/>
  <c r="G6" i="12"/>
  <c r="G36" i="12"/>
  <c r="G132" i="12"/>
  <c r="G128" i="12"/>
  <c r="G106" i="12"/>
  <c r="G139" i="12"/>
  <c r="G117" i="12"/>
  <c r="G37" i="12"/>
  <c r="G39" i="12"/>
  <c r="G97" i="12"/>
  <c r="G24" i="12"/>
  <c r="G28" i="12"/>
  <c r="G146" i="13"/>
  <c r="G117" i="13"/>
  <c r="G80" i="13"/>
  <c r="G128" i="13"/>
  <c r="G118" i="13"/>
  <c r="G33" i="13"/>
  <c r="G131" i="13"/>
  <c r="G25" i="13"/>
  <c r="G148" i="13"/>
  <c r="B533" i="23" s="1"/>
  <c r="G67" i="13"/>
  <c r="G136" i="13"/>
  <c r="G70" i="13"/>
  <c r="G76" i="13"/>
  <c r="G48" i="13"/>
  <c r="G23" i="13"/>
  <c r="G55" i="13"/>
  <c r="G17" i="13"/>
  <c r="G6" i="13"/>
  <c r="G46" i="13"/>
  <c r="G32" i="13"/>
  <c r="G89" i="13"/>
  <c r="G34" i="13"/>
  <c r="G22" i="13"/>
  <c r="G12" i="13"/>
  <c r="G91" i="13"/>
  <c r="G56" i="13"/>
  <c r="G147" i="13"/>
  <c r="G86" i="13"/>
  <c r="G64" i="13"/>
  <c r="G18" i="13"/>
  <c r="G9" i="13"/>
  <c r="G103" i="13"/>
  <c r="G68" i="13"/>
  <c r="G37" i="13"/>
  <c r="G8" i="13"/>
  <c r="G45" i="13"/>
  <c r="G2" i="13"/>
  <c r="G124" i="13"/>
  <c r="G121" i="13"/>
  <c r="G107" i="13"/>
  <c r="G144" i="13"/>
  <c r="G36" i="13"/>
  <c r="G88" i="13"/>
  <c r="G100" i="13"/>
  <c r="G62" i="13"/>
  <c r="G15" i="13"/>
  <c r="G71" i="13"/>
  <c r="G138" i="13"/>
  <c r="G74" i="13"/>
  <c r="G40" i="13"/>
  <c r="G119" i="13"/>
  <c r="G82" i="13"/>
  <c r="G29" i="13"/>
  <c r="G57" i="13"/>
  <c r="G93" i="13"/>
  <c r="G104" i="13"/>
  <c r="G61" i="13"/>
  <c r="G99" i="13"/>
  <c r="G19" i="13"/>
  <c r="G72" i="13"/>
  <c r="G135" i="13"/>
  <c r="G111" i="13"/>
  <c r="G28" i="13"/>
  <c r="G81" i="13"/>
  <c r="G35" i="13"/>
  <c r="G126" i="13"/>
  <c r="G10" i="13"/>
  <c r="G26" i="13"/>
  <c r="G50" i="13"/>
  <c r="G145" i="13"/>
  <c r="G41" i="13"/>
  <c r="G49" i="13"/>
  <c r="G11" i="13"/>
  <c r="G120" i="13"/>
  <c r="G79" i="13"/>
  <c r="G53" i="13"/>
  <c r="G133" i="13"/>
  <c r="G77" i="13"/>
  <c r="G116" i="13"/>
  <c r="G95" i="13"/>
  <c r="G140" i="13"/>
  <c r="G94" i="13"/>
  <c r="G98" i="13"/>
  <c r="G13" i="13"/>
  <c r="G65" i="13"/>
  <c r="G30" i="13"/>
  <c r="G139" i="13"/>
  <c r="G142" i="13"/>
  <c r="G102" i="13"/>
  <c r="G85" i="13"/>
  <c r="G96" i="13"/>
  <c r="G5" i="13"/>
  <c r="G39" i="13"/>
  <c r="G130" i="13"/>
  <c r="G106" i="13"/>
  <c r="G21" i="13"/>
  <c r="G115" i="13"/>
  <c r="G42" i="13"/>
  <c r="G4" i="13"/>
  <c r="G129" i="13"/>
  <c r="G51" i="13"/>
  <c r="G143" i="13"/>
  <c r="G141" i="13"/>
  <c r="G137" i="13"/>
  <c r="G134" i="13"/>
  <c r="G84" i="13"/>
  <c r="G44" i="13"/>
  <c r="G16" i="13"/>
  <c r="G60" i="13"/>
  <c r="G66" i="13"/>
  <c r="G123" i="13"/>
  <c r="G38" i="13"/>
  <c r="G43" i="13"/>
  <c r="G14" i="13"/>
  <c r="G3" i="13"/>
  <c r="G27" i="13"/>
  <c r="G78" i="13"/>
  <c r="G77" i="14"/>
  <c r="G131" i="14"/>
  <c r="G31" i="14"/>
  <c r="G10" i="14"/>
  <c r="G107" i="14"/>
  <c r="G79" i="14"/>
  <c r="G145" i="14"/>
  <c r="G127" i="14"/>
  <c r="G7" i="14"/>
  <c r="G141" i="14"/>
  <c r="G44" i="14"/>
  <c r="G84" i="14"/>
  <c r="G37" i="14"/>
  <c r="G75" i="14"/>
  <c r="G120" i="14"/>
  <c r="G46" i="14"/>
  <c r="G18" i="14"/>
  <c r="G41" i="14"/>
  <c r="G5" i="14"/>
  <c r="G117" i="14"/>
  <c r="G134" i="14"/>
  <c r="G94" i="14"/>
  <c r="G11" i="14"/>
  <c r="G142" i="14"/>
  <c r="G56" i="14"/>
  <c r="G47" i="14"/>
  <c r="G106" i="14"/>
  <c r="G101" i="14"/>
  <c r="G34" i="14"/>
  <c r="G2" i="14"/>
  <c r="G40" i="14"/>
  <c r="G60" i="14"/>
  <c r="G148" i="14"/>
  <c r="G67" i="14"/>
  <c r="G9" i="14"/>
  <c r="G30" i="14"/>
  <c r="G114" i="14"/>
  <c r="G102" i="14"/>
  <c r="G113" i="14"/>
  <c r="G21" i="14"/>
  <c r="G68" i="14"/>
  <c r="G144" i="14"/>
  <c r="G17" i="14"/>
  <c r="G63" i="14"/>
  <c r="G82" i="14"/>
  <c r="G136" i="14"/>
  <c r="G33" i="14"/>
  <c r="G90" i="14"/>
  <c r="G76" i="14"/>
  <c r="G124" i="14"/>
  <c r="G112" i="14"/>
  <c r="G36" i="14"/>
  <c r="G25" i="14"/>
  <c r="G28" i="14"/>
  <c r="G12" i="14"/>
  <c r="G122" i="14"/>
  <c r="G72" i="14"/>
  <c r="G128" i="14"/>
  <c r="G53" i="14"/>
  <c r="G26" i="14"/>
  <c r="G91" i="11"/>
  <c r="G79" i="11"/>
  <c r="G117" i="11"/>
  <c r="G136" i="11"/>
  <c r="G148" i="11"/>
  <c r="G140" i="11"/>
  <c r="G92" i="11"/>
  <c r="G115" i="11"/>
  <c r="G75" i="11"/>
  <c r="G4" i="11"/>
  <c r="G72" i="11"/>
  <c r="G16" i="14"/>
  <c r="G95" i="14"/>
  <c r="G96" i="14"/>
  <c r="G57" i="14"/>
  <c r="G59" i="14"/>
  <c r="G58" i="14"/>
  <c r="G138" i="14"/>
  <c r="G83" i="14"/>
  <c r="G93" i="14"/>
  <c r="G19" i="14"/>
  <c r="G123" i="14"/>
  <c r="G134" i="11"/>
  <c r="G36" i="11"/>
  <c r="G21" i="11"/>
  <c r="G65" i="11"/>
  <c r="G89" i="11"/>
  <c r="G145" i="11"/>
  <c r="G49" i="11"/>
  <c r="G27" i="11"/>
  <c r="G12" i="11"/>
  <c r="G125" i="11"/>
  <c r="G34" i="11"/>
  <c r="G83" i="11"/>
  <c r="G33" i="11"/>
  <c r="G93" i="11"/>
  <c r="G114" i="11"/>
  <c r="G62" i="11"/>
  <c r="G17" i="12"/>
  <c r="G48" i="12"/>
  <c r="G35" i="12"/>
  <c r="G70" i="12"/>
  <c r="G100" i="12"/>
  <c r="G46" i="12"/>
  <c r="G78" i="12"/>
  <c r="G67" i="12"/>
  <c r="G69" i="12"/>
  <c r="G98" i="12"/>
  <c r="G47" i="12"/>
  <c r="G148" i="12"/>
  <c r="G7" i="12"/>
  <c r="G65" i="12"/>
  <c r="G135" i="12"/>
  <c r="G124" i="12"/>
  <c r="G90" i="12"/>
  <c r="G41" i="12"/>
  <c r="G20" i="12"/>
  <c r="G77" i="12"/>
  <c r="G64" i="12"/>
  <c r="G134" i="12"/>
  <c r="G52" i="12"/>
  <c r="G21" i="12"/>
  <c r="G11" i="12"/>
  <c r="G23" i="12"/>
  <c r="G54" i="12"/>
  <c r="G89" i="12"/>
  <c r="G79" i="12"/>
  <c r="G13" i="12"/>
  <c r="G16" i="12"/>
  <c r="G115" i="12"/>
  <c r="G114" i="12"/>
  <c r="B532" i="23" l="1"/>
  <c r="B432" i="23"/>
  <c r="B400" i="23"/>
  <c r="B54" i="23"/>
  <c r="B573" i="23"/>
  <c r="B576" i="23"/>
  <c r="B438" i="23"/>
  <c r="B575" i="23"/>
  <c r="B76" i="23"/>
  <c r="B433" i="23"/>
  <c r="B52" i="23"/>
  <c r="B482" i="23"/>
  <c r="B150" i="23"/>
  <c r="B418" i="23"/>
  <c r="B7" i="23"/>
  <c r="B445" i="23"/>
  <c r="B14" i="23"/>
  <c r="B442" i="23"/>
  <c r="B58" i="23"/>
  <c r="B68" i="23"/>
  <c r="B23" i="23"/>
  <c r="B448" i="23"/>
  <c r="B428" i="23"/>
  <c r="B93" i="23"/>
  <c r="B434" i="23"/>
  <c r="B36" i="23"/>
  <c r="B100" i="23"/>
  <c r="B459" i="23"/>
  <c r="B435" i="23"/>
  <c r="B66" i="23"/>
  <c r="B16" i="23"/>
  <c r="B30" i="23"/>
  <c r="B62" i="23"/>
  <c r="B11" i="23"/>
  <c r="B8" i="23"/>
  <c r="B422" i="23"/>
  <c r="B454" i="23"/>
  <c r="B427" i="23"/>
  <c r="B177" i="23"/>
  <c r="B10" i="23"/>
  <c r="B387" i="23"/>
  <c r="B446" i="23"/>
  <c r="B28" i="23"/>
  <c r="B82" i="23"/>
  <c r="B33" i="23"/>
  <c r="B107" i="23"/>
  <c r="B114" i="23"/>
  <c r="B79" i="23"/>
  <c r="B460" i="23"/>
  <c r="B183" i="23"/>
  <c r="B458" i="23"/>
  <c r="B467" i="23"/>
  <c r="B85" i="23"/>
  <c r="B17" i="23"/>
  <c r="B106" i="23"/>
  <c r="B90" i="23"/>
  <c r="B144" i="23"/>
  <c r="B41" i="23"/>
  <c r="B413" i="23"/>
  <c r="B105" i="23"/>
  <c r="B20" i="23"/>
  <c r="B468" i="23"/>
  <c r="B440" i="23"/>
  <c r="B436" i="23"/>
  <c r="B185" i="23"/>
  <c r="B524" i="23"/>
  <c r="B155" i="23"/>
  <c r="B498" i="23"/>
  <c r="B554" i="23"/>
  <c r="G133" i="12"/>
  <c r="B262" i="23" s="1"/>
  <c r="G103" i="12"/>
  <c r="G14" i="12"/>
  <c r="B274" i="23" s="1"/>
  <c r="G122" i="12"/>
  <c r="G130" i="12"/>
  <c r="B419" i="23" s="1"/>
  <c r="G102" i="12"/>
  <c r="G118" i="12"/>
  <c r="G104" i="12"/>
  <c r="G61" i="12"/>
  <c r="B142" i="23" s="1"/>
  <c r="G30" i="12"/>
  <c r="B249" i="23" s="1"/>
  <c r="G53" i="12"/>
  <c r="B441" i="23" s="1"/>
  <c r="G127" i="12"/>
  <c r="G68" i="12"/>
  <c r="G119" i="12"/>
  <c r="G121" i="12"/>
  <c r="G57" i="12"/>
  <c r="G95" i="12"/>
  <c r="G51" i="12"/>
  <c r="B538" i="23" s="1"/>
  <c r="G58" i="12"/>
  <c r="B464" i="23" s="1"/>
  <c r="G44" i="12"/>
  <c r="G146" i="12"/>
  <c r="G73" i="12"/>
  <c r="G141" i="12"/>
  <c r="G143" i="12"/>
  <c r="G40" i="12"/>
  <c r="G2" i="12"/>
  <c r="G87" i="12"/>
  <c r="G45" i="12"/>
  <c r="G3" i="12"/>
  <c r="B108" i="23" s="1"/>
  <c r="G88" i="12"/>
  <c r="B516" i="23" s="1"/>
  <c r="G50" i="12"/>
  <c r="G49" i="12"/>
  <c r="B250" i="23" s="1"/>
  <c r="G93" i="12"/>
  <c r="G62" i="12"/>
  <c r="G29" i="12"/>
  <c r="G74" i="12"/>
  <c r="G105" i="12"/>
  <c r="B135" i="23" s="1"/>
  <c r="G101" i="12"/>
  <c r="G142" i="12"/>
  <c r="B487" i="23" s="1"/>
  <c r="G145" i="12"/>
  <c r="G92" i="12"/>
  <c r="G116" i="12"/>
  <c r="B160" i="23" s="1"/>
  <c r="G140" i="12"/>
  <c r="B461" i="23" s="1"/>
  <c r="G32" i="12"/>
  <c r="G22" i="12"/>
  <c r="B259" i="23" s="1"/>
  <c r="G94" i="12"/>
  <c r="G59" i="12"/>
  <c r="G56" i="12"/>
  <c r="G111" i="12"/>
  <c r="B355" i="23" s="1"/>
  <c r="G4" i="12"/>
  <c r="B574" i="23" s="1"/>
  <c r="G83" i="12"/>
  <c r="G38" i="12"/>
  <c r="B500" i="23" s="1"/>
  <c r="G112" i="12"/>
  <c r="G136" i="12"/>
  <c r="B382" i="23" s="1"/>
  <c r="G131" i="12"/>
  <c r="G43" i="12"/>
  <c r="G12" i="12"/>
  <c r="G10" i="12"/>
  <c r="G60" i="12"/>
  <c r="B453" i="23" s="1"/>
  <c r="G19" i="12"/>
  <c r="B504" i="23" s="1"/>
  <c r="G147" i="12"/>
  <c r="G5" i="12"/>
  <c r="G110" i="12"/>
  <c r="G71" i="12"/>
  <c r="G108" i="12"/>
  <c r="B176" i="23" s="1"/>
  <c r="G86" i="12"/>
  <c r="G33" i="12"/>
  <c r="G63" i="12"/>
  <c r="G84" i="12"/>
  <c r="B55" i="23" s="1"/>
  <c r="G66" i="12"/>
  <c r="G81" i="12"/>
  <c r="G123" i="12"/>
  <c r="B540" i="23" s="1"/>
  <c r="G107" i="12"/>
  <c r="B81" i="23" s="1"/>
  <c r="G129" i="12"/>
  <c r="G72" i="12"/>
  <c r="G26" i="12"/>
  <c r="G125" i="12"/>
  <c r="B555" i="23" s="1"/>
  <c r="G82" i="12"/>
  <c r="G8" i="12"/>
  <c r="B179" i="23" s="1"/>
  <c r="G113" i="12"/>
  <c r="G85" i="12"/>
  <c r="G99" i="12"/>
  <c r="G34" i="12"/>
  <c r="B156" i="23" s="1"/>
  <c r="G80" i="12"/>
  <c r="G55" i="12"/>
  <c r="G20" i="14"/>
  <c r="B266" i="23" s="1"/>
  <c r="G8" i="14"/>
  <c r="G125" i="14"/>
  <c r="B189" i="23" s="1"/>
  <c r="G78" i="14"/>
  <c r="G6" i="14"/>
  <c r="G105" i="14"/>
  <c r="B123" i="23" s="1"/>
  <c r="G103" i="14"/>
  <c r="B65" i="23" s="1"/>
  <c r="G29" i="14"/>
  <c r="B456" i="23" s="1"/>
  <c r="G104" i="14"/>
  <c r="B71" i="23" s="1"/>
  <c r="G23" i="14"/>
  <c r="G91" i="14"/>
  <c r="B529" i="23" s="1"/>
  <c r="G4" i="14"/>
  <c r="G115" i="14"/>
  <c r="G110" i="14"/>
  <c r="B70" i="23" s="1"/>
  <c r="G55" i="14"/>
  <c r="G3" i="14"/>
  <c r="G49" i="14"/>
  <c r="B463" i="23" s="1"/>
  <c r="G135" i="14"/>
  <c r="G71" i="14"/>
  <c r="G130" i="14"/>
  <c r="G43" i="14"/>
  <c r="B29" i="23" s="1"/>
  <c r="G52" i="14"/>
  <c r="G38" i="14"/>
  <c r="B69" i="23" s="1"/>
  <c r="G88" i="14"/>
  <c r="B443" i="23" s="1"/>
  <c r="G149" i="14"/>
  <c r="G89" i="14"/>
  <c r="G139" i="14"/>
  <c r="G147" i="14"/>
  <c r="G132" i="14"/>
  <c r="G14" i="14"/>
  <c r="B372" i="23" s="1"/>
  <c r="G143" i="14"/>
  <c r="G137" i="14"/>
  <c r="B437" i="23" s="1"/>
  <c r="G85" i="14"/>
  <c r="G118" i="14"/>
  <c r="G116" i="14"/>
  <c r="G27" i="14"/>
  <c r="G86" i="14"/>
  <c r="B401" i="23" s="1"/>
  <c r="G15" i="14"/>
  <c r="G111" i="14"/>
  <c r="G129" i="14"/>
  <c r="B318" i="23" s="1"/>
  <c r="G54" i="14"/>
  <c r="G119" i="14"/>
  <c r="G97" i="14"/>
  <c r="B291" i="23" s="1"/>
  <c r="G73" i="14"/>
  <c r="B325" i="23" s="1"/>
  <c r="G62" i="14"/>
  <c r="B162" i="23" s="1"/>
  <c r="G22" i="14"/>
  <c r="B130" i="23" s="1"/>
  <c r="G48" i="14"/>
  <c r="B191" i="23" s="1"/>
  <c r="G146" i="14"/>
  <c r="G32" i="14"/>
  <c r="G64" i="14"/>
  <c r="B300" i="23" s="1"/>
  <c r="G61" i="14"/>
  <c r="G66" i="14"/>
  <c r="G50" i="14"/>
  <c r="B527" i="23" s="1"/>
  <c r="G133" i="14"/>
  <c r="B380" i="23" s="1"/>
  <c r="G140" i="14"/>
  <c r="G92" i="14"/>
  <c r="G51" i="14"/>
  <c r="G69" i="14"/>
  <c r="B335" i="23" s="1"/>
  <c r="G39" i="14"/>
  <c r="B34" i="23" s="1"/>
  <c r="G81" i="14"/>
  <c r="G121" i="14"/>
  <c r="G65" i="14"/>
  <c r="B282" i="23" s="1"/>
  <c r="G126" i="14"/>
  <c r="B190" i="23" s="1"/>
  <c r="G24" i="14"/>
  <c r="G87" i="14"/>
  <c r="B411" i="23" s="1"/>
  <c r="G108" i="14"/>
  <c r="B113" i="23" s="1"/>
  <c r="G109" i="14"/>
  <c r="B115" i="23" s="1"/>
  <c r="G13" i="14"/>
  <c r="B385" i="23" s="1"/>
  <c r="G99" i="14"/>
  <c r="B217" i="23" s="1"/>
  <c r="G27" i="12"/>
  <c r="G32" i="11"/>
  <c r="G87" i="11"/>
  <c r="B88" i="23" s="1"/>
  <c r="G143" i="11"/>
  <c r="G84" i="11"/>
  <c r="G14" i="11"/>
  <c r="B109" i="23" s="1"/>
  <c r="G15" i="11"/>
  <c r="G107" i="11"/>
  <c r="G142" i="11"/>
  <c r="G8" i="11"/>
  <c r="B15" i="23" s="1"/>
  <c r="G63" i="11"/>
  <c r="G141" i="11"/>
  <c r="B462" i="23" s="1"/>
  <c r="G127" i="11"/>
  <c r="B397" i="23" s="1"/>
  <c r="G146" i="11"/>
  <c r="G137" i="11"/>
  <c r="B447" i="23" s="1"/>
  <c r="G116" i="11"/>
  <c r="G102" i="11"/>
  <c r="G17" i="11"/>
  <c r="G19" i="11"/>
  <c r="G20" i="11"/>
  <c r="G135" i="11"/>
  <c r="B430" i="23" s="1"/>
  <c r="G60" i="11"/>
  <c r="G80" i="11"/>
  <c r="B24" i="23" s="1"/>
  <c r="G22" i="11"/>
  <c r="B166" i="23" s="1"/>
  <c r="G35" i="11"/>
  <c r="B89" i="23" s="1"/>
  <c r="G23" i="11"/>
  <c r="G42" i="11"/>
  <c r="B182" i="23" s="1"/>
  <c r="G106" i="11"/>
  <c r="G105" i="11"/>
  <c r="G39" i="11"/>
  <c r="B495" i="23" s="1"/>
  <c r="G61" i="11"/>
  <c r="G6" i="11"/>
  <c r="B564" i="23" s="1"/>
  <c r="G37" i="11"/>
  <c r="G103" i="11"/>
  <c r="G45" i="11"/>
  <c r="B63" i="23" s="1"/>
  <c r="G9" i="11"/>
  <c r="B449" i="23" s="1"/>
  <c r="G46" i="11"/>
  <c r="B78" i="23" s="1"/>
  <c r="G71" i="11"/>
  <c r="G56" i="11"/>
  <c r="G57" i="11"/>
  <c r="G30" i="11"/>
  <c r="G77" i="11"/>
  <c r="B132" i="23" s="1"/>
  <c r="G99" i="11"/>
  <c r="G11" i="11"/>
  <c r="B420" i="23" s="1"/>
  <c r="G139" i="11"/>
  <c r="B455" i="23" s="1"/>
  <c r="G48" i="11"/>
  <c r="B167" i="23" s="1"/>
  <c r="G7" i="11"/>
  <c r="G55" i="11"/>
  <c r="G13" i="11"/>
  <c r="G121" i="11"/>
  <c r="G81" i="11"/>
  <c r="G64" i="11"/>
  <c r="G29" i="11"/>
  <c r="G130" i="11"/>
  <c r="B381" i="23" s="1"/>
  <c r="G94" i="11"/>
  <c r="B91" i="23" s="1"/>
  <c r="G40" i="11"/>
  <c r="B497" i="23" s="1"/>
  <c r="G5" i="11"/>
  <c r="G124" i="11"/>
  <c r="B392" i="23" s="1"/>
  <c r="G144" i="11"/>
  <c r="G24" i="11"/>
  <c r="G70" i="11"/>
  <c r="G16" i="11"/>
  <c r="G123" i="11"/>
  <c r="G28" i="11"/>
  <c r="G69" i="11"/>
  <c r="G120" i="11"/>
  <c r="G119" i="11"/>
  <c r="G110" i="11"/>
  <c r="G54" i="11"/>
  <c r="G31" i="11"/>
  <c r="G51" i="11"/>
  <c r="G132" i="11"/>
  <c r="G100" i="11"/>
  <c r="G138" i="11"/>
  <c r="B452" i="23" s="1"/>
  <c r="G66" i="11"/>
  <c r="G147" i="11"/>
  <c r="G129" i="11"/>
  <c r="G73" i="11"/>
  <c r="B457" i="23" s="1"/>
  <c r="G112" i="11"/>
  <c r="G82" i="11"/>
  <c r="B3" i="23" s="1"/>
  <c r="G85" i="11"/>
  <c r="G113" i="11"/>
  <c r="G76" i="11"/>
  <c r="G90" i="11"/>
  <c r="G104" i="11"/>
  <c r="G95" i="11"/>
  <c r="G44" i="11"/>
  <c r="B102" i="23" s="1"/>
  <c r="G86" i="11"/>
  <c r="B47" i="23" s="1"/>
  <c r="G2" i="11"/>
  <c r="G122" i="11"/>
  <c r="B284" i="23" s="1"/>
  <c r="G18" i="11"/>
  <c r="G118" i="11"/>
  <c r="G88" i="11"/>
  <c r="B57" i="23" s="1"/>
  <c r="G53" i="11"/>
  <c r="B187" i="23" s="1"/>
  <c r="G97" i="11"/>
  <c r="G50" i="11"/>
  <c r="G26" i="11"/>
  <c r="G111" i="11"/>
  <c r="G109" i="11"/>
  <c r="G78" i="11"/>
  <c r="G133" i="11"/>
  <c r="G128" i="11"/>
  <c r="B399" i="23" s="1"/>
  <c r="G3" i="11"/>
  <c r="G96" i="11"/>
  <c r="B80" i="23" s="1"/>
  <c r="G131" i="11"/>
  <c r="B417" i="23" s="1"/>
  <c r="G126" i="11"/>
  <c r="B396" i="23" s="1"/>
  <c r="G43" i="11"/>
  <c r="B27" i="23" s="1"/>
  <c r="G101" i="11"/>
  <c r="G41" i="11"/>
  <c r="G98" i="11"/>
  <c r="G108" i="11"/>
  <c r="G38" i="11"/>
  <c r="B476" i="23" s="1"/>
  <c r="G47" i="11"/>
  <c r="G10" i="11"/>
  <c r="G68" i="11"/>
  <c r="G67" i="11"/>
  <c r="G74" i="11"/>
  <c r="B466" i="23" s="1"/>
  <c r="B193" i="23" l="1"/>
  <c r="B157" i="23"/>
  <c r="B21" i="23"/>
  <c r="B175" i="23"/>
  <c r="B288" i="23"/>
  <c r="B404" i="23"/>
  <c r="B275" i="23"/>
  <c r="B412" i="23"/>
  <c r="B393" i="23"/>
  <c r="B239" i="23"/>
  <c r="B410" i="23"/>
  <c r="B299" i="23"/>
  <c r="B384" i="23"/>
  <c r="B377" i="23"/>
  <c r="B232" i="23"/>
  <c r="B395" i="23"/>
  <c r="B348" i="23"/>
  <c r="B163" i="23"/>
  <c r="B204" i="23"/>
  <c r="B327" i="23"/>
  <c r="B342" i="23"/>
  <c r="B139" i="23"/>
  <c r="B181" i="23"/>
  <c r="B548" i="23"/>
  <c r="B389" i="23"/>
  <c r="B192" i="23"/>
  <c r="B184" i="23"/>
  <c r="B96" i="23"/>
  <c r="B379" i="23"/>
  <c r="B19" i="23"/>
  <c r="B371" i="23"/>
  <c r="B220" i="23"/>
  <c r="B473" i="23"/>
  <c r="B37" i="23"/>
  <c r="B13" i="23"/>
  <c r="B376" i="23"/>
  <c r="B194" i="23"/>
  <c r="B450" i="23"/>
  <c r="B477" i="23"/>
  <c r="B103" i="23"/>
  <c r="B512" i="23"/>
  <c r="B35" i="23"/>
  <c r="B59" i="23"/>
  <c r="B407" i="23"/>
  <c r="B469" i="23"/>
  <c r="B180" i="23"/>
  <c r="B120" i="23"/>
  <c r="B373" i="23"/>
  <c r="B593" i="23"/>
  <c r="B528" i="23"/>
  <c r="B474" i="23"/>
  <c r="B126" i="23"/>
  <c r="B277" i="23"/>
  <c r="B256" i="23"/>
  <c r="B146" i="23"/>
  <c r="B112" i="23"/>
  <c r="B148" i="23"/>
  <c r="B95" i="23"/>
  <c r="B431" i="23"/>
  <c r="B242" i="23"/>
  <c r="B429" i="23"/>
  <c r="B168" i="23"/>
  <c r="B222" i="23"/>
  <c r="B5" i="23"/>
  <c r="B84" i="23"/>
  <c r="B283" i="23"/>
  <c r="B226" i="23"/>
  <c r="B40" i="23"/>
  <c r="B296" i="23"/>
  <c r="B483" i="23"/>
  <c r="B444" i="23"/>
  <c r="B159" i="23"/>
  <c r="B210" i="23"/>
  <c r="B26" i="23"/>
  <c r="B405" i="23"/>
  <c r="B357" i="23"/>
  <c r="B368" i="23"/>
  <c r="B97" i="23"/>
  <c r="B101" i="23"/>
  <c r="B549" i="23"/>
  <c r="B579" i="23"/>
  <c r="B402" i="23"/>
  <c r="B423" i="23"/>
  <c r="B408" i="23"/>
  <c r="B43" i="23"/>
  <c r="B214" i="23"/>
  <c r="B494" i="23"/>
  <c r="B561" i="23"/>
  <c r="B465" i="23"/>
  <c r="B196" i="23"/>
  <c r="B369" i="23"/>
  <c r="B169" i="23"/>
  <c r="B152" i="23"/>
  <c r="B223" i="23"/>
  <c r="B367" i="23"/>
  <c r="B307" i="23"/>
  <c r="B309" i="23"/>
  <c r="B490" i="23"/>
  <c r="B439" i="23"/>
  <c r="B451" i="23"/>
  <c r="B186" i="23"/>
  <c r="B104" i="23"/>
  <c r="B314" i="23"/>
  <c r="B295" i="23"/>
  <c r="B67" i="23"/>
  <c r="B550" i="23"/>
  <c r="B580" i="23"/>
  <c r="B560" i="23"/>
  <c r="B581" i="23"/>
  <c r="B248" i="23"/>
  <c r="B219" i="23"/>
  <c r="B268" i="23"/>
  <c r="B394" i="23"/>
  <c r="B225" i="23"/>
  <c r="B235" i="23"/>
  <c r="B195" i="23"/>
  <c r="B128" i="23"/>
  <c r="B308" i="23"/>
  <c r="B2" i="23"/>
  <c r="B133" i="23"/>
  <c r="B354" i="23"/>
  <c r="B323" i="23"/>
  <c r="B535" i="23"/>
  <c r="B199" i="23"/>
  <c r="B289" i="23"/>
  <c r="B334" i="23"/>
  <c r="B247" i="23"/>
  <c r="B164" i="23"/>
  <c r="B287" i="23"/>
  <c r="B364" i="23"/>
  <c r="B328" i="23"/>
  <c r="B338" i="23"/>
  <c r="B129" i="23"/>
  <c r="B336" i="23"/>
  <c r="B350" i="23"/>
  <c r="B74" i="23"/>
  <c r="B227" i="23"/>
  <c r="B206" i="23"/>
  <c r="B353" i="23"/>
  <c r="B116" i="23"/>
  <c r="B358" i="23"/>
  <c r="B140" i="23"/>
  <c r="B125" i="23"/>
  <c r="B278" i="23"/>
  <c r="B519" i="23"/>
  <c r="B267" i="23"/>
  <c r="B491" i="23"/>
  <c r="B178" i="23"/>
  <c r="B131" i="23"/>
  <c r="B241" i="23"/>
  <c r="B551" i="23"/>
  <c r="B137" i="23"/>
  <c r="B205" i="23"/>
  <c r="B571" i="23"/>
  <c r="B42" i="23"/>
  <c r="B48" i="23"/>
  <c r="B45" i="23"/>
  <c r="B263" i="23"/>
  <c r="B265" i="23"/>
  <c r="B261" i="23"/>
  <c r="B281" i="23"/>
  <c r="B216" i="23"/>
  <c r="B272" i="23"/>
  <c r="B213" i="23"/>
  <c r="B173" i="23"/>
  <c r="B426" i="23"/>
  <c r="B544" i="23"/>
  <c r="B365" i="23"/>
  <c r="B374" i="23"/>
  <c r="B297" i="23"/>
  <c r="B111" i="23"/>
  <c r="B230" i="23"/>
  <c r="B18" i="23"/>
  <c r="B505" i="23"/>
  <c r="B567" i="23"/>
  <c r="B406" i="23"/>
  <c r="B306" i="23"/>
  <c r="B349" i="23"/>
  <c r="B228" i="23"/>
  <c r="B313" i="23"/>
  <c r="B331" i="23"/>
  <c r="B38" i="23"/>
  <c r="B32" i="23"/>
  <c r="B298" i="23"/>
  <c r="B543" i="23"/>
  <c r="B337" i="23"/>
  <c r="B218" i="23"/>
  <c r="B77" i="23"/>
  <c r="B345" i="23"/>
  <c r="B496" i="23"/>
  <c r="B545" i="23"/>
  <c r="B153" i="23"/>
  <c r="B276" i="23"/>
  <c r="B240" i="23"/>
  <c r="B513" i="23"/>
  <c r="B340" i="23"/>
  <c r="B73" i="23"/>
  <c r="B122" i="23"/>
  <c r="B341" i="23"/>
  <c r="B174" i="23"/>
  <c r="B347" i="23"/>
  <c r="B320" i="23"/>
  <c r="B362" i="23"/>
  <c r="B326" i="23"/>
  <c r="B151" i="23"/>
  <c r="B215" i="23"/>
  <c r="B293" i="23"/>
  <c r="B118" i="23"/>
  <c r="B303" i="23"/>
  <c r="B83" i="23"/>
  <c r="B75" i="23"/>
  <c r="B198" i="23"/>
  <c r="B352" i="23"/>
  <c r="B64" i="23"/>
  <c r="B229" i="23"/>
  <c r="B211" i="23"/>
  <c r="B329" i="23"/>
  <c r="B322" i="23"/>
  <c r="B315" i="23"/>
  <c r="B356" i="23"/>
  <c r="B141" i="23"/>
  <c r="B304" i="23"/>
  <c r="B121" i="23"/>
  <c r="B343" i="23"/>
  <c r="B366" i="23"/>
  <c r="B124" i="23"/>
  <c r="B165" i="23"/>
  <c r="B231" i="23"/>
  <c r="B207" i="23"/>
  <c r="B317" i="23"/>
  <c r="B212" i="23"/>
  <c r="B294" i="23"/>
  <c r="B363" i="23"/>
  <c r="B351" i="23"/>
  <c r="B333" i="23"/>
  <c r="B361" i="23"/>
  <c r="B302" i="23"/>
  <c r="B339" i="23"/>
  <c r="B319" i="23"/>
  <c r="B310" i="23"/>
  <c r="B346" i="23"/>
  <c r="B188" i="23"/>
  <c r="B44" i="23"/>
  <c r="B251" i="23"/>
  <c r="B514" i="23"/>
  <c r="B154" i="23"/>
  <c r="B523" i="23"/>
  <c r="B509" i="23"/>
  <c r="B233" i="23"/>
  <c r="B271" i="23"/>
  <c r="B493" i="23"/>
  <c r="B264" i="23"/>
  <c r="B202" i="23"/>
  <c r="B117" i="23"/>
  <c r="B522" i="23"/>
  <c r="B570" i="23"/>
  <c r="B243" i="23"/>
  <c r="B503" i="23"/>
  <c r="B479" i="23"/>
  <c r="B501" i="23"/>
  <c r="B565" i="23"/>
  <c r="B521" i="23"/>
  <c r="B279" i="23"/>
  <c r="B568" i="23"/>
  <c r="B553" i="23"/>
  <c r="B161" i="23"/>
  <c r="B541" i="23"/>
  <c r="B492" i="23"/>
  <c r="B203" i="23"/>
  <c r="B547" i="23"/>
  <c r="B158" i="23"/>
  <c r="B87" i="23"/>
  <c r="B558" i="23"/>
  <c r="B566" i="23"/>
  <c r="B572" i="23"/>
  <c r="B280" i="23"/>
  <c r="B25" i="23"/>
  <c r="B53" i="23"/>
  <c r="B526" i="23"/>
  <c r="B119" i="23"/>
  <c r="B563" i="23"/>
  <c r="B12" i="23"/>
  <c r="B49" i="23"/>
  <c r="B546" i="23"/>
  <c r="B562" i="23"/>
  <c r="B508" i="23"/>
  <c r="B542" i="23"/>
  <c r="B489" i="23"/>
  <c r="B136" i="23"/>
  <c r="B552" i="23"/>
  <c r="B484" i="23"/>
  <c r="B537" i="23"/>
  <c r="B557" i="23"/>
  <c r="B260" i="23"/>
  <c r="B502" i="23"/>
  <c r="B506" i="23"/>
  <c r="B515" i="23"/>
  <c r="B539" i="23"/>
  <c r="B257" i="23"/>
  <c r="B518" i="23"/>
  <c r="B536" i="23"/>
  <c r="B51" i="23"/>
  <c r="B517" i="23"/>
  <c r="B236" i="23"/>
  <c r="B507" i="23"/>
  <c r="B6" i="23"/>
  <c r="B244" i="23"/>
  <c r="B511" i="23"/>
  <c r="B360" i="23"/>
  <c r="B386" i="23"/>
  <c r="B424" i="23"/>
  <c r="B254" i="23"/>
  <c r="B92" i="23"/>
  <c r="B344" i="23"/>
  <c r="B46" i="23"/>
  <c r="B208" i="23"/>
  <c r="B486" i="23"/>
  <c r="B499" i="23"/>
  <c r="B39" i="23"/>
  <c r="B171" i="23"/>
  <c r="B403" i="23"/>
  <c r="B127" i="23"/>
  <c r="B415" i="23"/>
  <c r="B359" i="23"/>
  <c r="B485" i="23"/>
  <c r="B475" i="23"/>
  <c r="B9" i="23"/>
  <c r="B224" i="23"/>
  <c r="B246" i="23"/>
  <c r="B390" i="23"/>
  <c r="B316" i="23"/>
  <c r="B273" i="23"/>
  <c r="B425" i="23"/>
  <c r="B330" i="23"/>
  <c r="B72" i="23"/>
  <c r="B409" i="23"/>
  <c r="B138" i="23"/>
  <c r="B510" i="23"/>
  <c r="B324" i="23"/>
  <c r="B478" i="23"/>
  <c r="B253" i="23"/>
  <c r="B525" i="23"/>
  <c r="B50" i="23"/>
  <c r="B520" i="23"/>
  <c r="B312" i="23"/>
  <c r="B22" i="23"/>
  <c r="B481" i="23"/>
  <c r="B391" i="23"/>
  <c r="B311" i="23"/>
  <c r="B569" i="23"/>
  <c r="B197" i="23"/>
  <c r="B388" i="23"/>
  <c r="B269" i="23"/>
  <c r="B270" i="23"/>
  <c r="B147" i="23"/>
  <c r="B398" i="23"/>
  <c r="B237" i="23"/>
  <c r="B285" i="23"/>
  <c r="B134" i="23"/>
  <c r="B209" i="23"/>
  <c r="B370" i="23"/>
  <c r="B252" i="23"/>
  <c r="B378" i="23"/>
  <c r="B414" i="23"/>
  <c r="B290" i="23"/>
  <c r="B488" i="23"/>
  <c r="B559" i="23"/>
  <c r="B292" i="23"/>
  <c r="B234" i="23"/>
  <c r="B480" i="23"/>
  <c r="B145" i="23"/>
  <c r="B556" i="23"/>
  <c r="B534" i="23"/>
  <c r="B238" i="23"/>
  <c r="B470" i="23"/>
  <c r="B530" i="23"/>
  <c r="B531" i="23"/>
  <c r="B31" i="23"/>
  <c r="B110" i="23"/>
  <c r="B301" i="23"/>
  <c r="B172" i="23"/>
  <c r="B471" i="23"/>
  <c r="B94" i="23"/>
  <c r="B201" i="23"/>
  <c r="B60" i="23"/>
  <c r="B99" i="23"/>
  <c r="B255" i="23"/>
  <c r="B472" i="23"/>
  <c r="B286" i="23"/>
  <c r="B98" i="23"/>
  <c r="B170" i="23"/>
  <c r="B332" i="23"/>
  <c r="B149" i="23"/>
  <c r="B383" i="23"/>
  <c r="B421" i="23"/>
  <c r="B321" i="23"/>
  <c r="B4" i="23"/>
  <c r="B416" i="23"/>
  <c r="B258" i="23"/>
  <c r="B56" i="23"/>
  <c r="B143" i="23"/>
  <c r="B375" i="23"/>
  <c r="B221" i="23"/>
  <c r="B86" i="23"/>
  <c r="B61" i="23"/>
  <c r="B305" i="23"/>
  <c r="B245" i="23"/>
  <c r="B200" i="23"/>
  <c r="B1" i="23"/>
</calcChain>
</file>

<file path=xl/sharedStrings.xml><?xml version="1.0" encoding="utf-8"?>
<sst xmlns="http://schemas.openxmlformats.org/spreadsheetml/2006/main" count="1940" uniqueCount="796">
  <si>
    <t>ID</t>
  </si>
  <si>
    <t>逐梦</t>
  </si>
  <si>
    <t>如梦</t>
  </si>
  <si>
    <t>若梦</t>
  </si>
  <si>
    <t>何梦</t>
  </si>
  <si>
    <t>ID</t>
    <phoneticPr fontId="0" type="noConversion"/>
  </si>
  <si>
    <t>KILL</t>
  </si>
  <si>
    <t>ASS</t>
  </si>
  <si>
    <t>Mon</t>
  </si>
  <si>
    <t>Tue</t>
  </si>
  <si>
    <t>Wed</t>
  </si>
  <si>
    <t>Thu</t>
  </si>
  <si>
    <t>Fri</t>
  </si>
  <si>
    <t>墨韵轩华</t>
  </si>
  <si>
    <t>与尔同销萬古愁</t>
  </si>
  <si>
    <t>HONOR</t>
  </si>
  <si>
    <t>YY统计</t>
  </si>
  <si>
    <t>Sat</t>
  </si>
  <si>
    <t>Sun</t>
  </si>
  <si>
    <t>帮众</t>
  </si>
  <si>
    <t>帮派</t>
  </si>
  <si>
    <t>剩余</t>
  </si>
  <si>
    <t>双生逐梦</t>
  </si>
  <si>
    <t>机智勇敢的小珞</t>
  </si>
  <si>
    <t>浪迹小秦</t>
  </si>
  <si>
    <t>花炮炮炮炮</t>
  </si>
  <si>
    <t>牛奶奶奶奶</t>
  </si>
  <si>
    <t>神荼夜</t>
  </si>
  <si>
    <t>双生若梦</t>
  </si>
  <si>
    <t>帅气无敌康爸爸</t>
  </si>
  <si>
    <t>青骢绝骑塑天荒</t>
  </si>
  <si>
    <t>水影悠兰</t>
  </si>
  <si>
    <t>充气奶茶</t>
  </si>
  <si>
    <t>紫雨幽雲</t>
  </si>
  <si>
    <t>我要当咸鱼</t>
  </si>
  <si>
    <t>天下芒果</t>
  </si>
  <si>
    <t>追风少年鹰老七</t>
  </si>
  <si>
    <t>离渊不破笑道人</t>
  </si>
  <si>
    <t>歌风路丶三狗蛋</t>
  </si>
  <si>
    <t>纯情少妇马芳玲</t>
  </si>
  <si>
    <t>最可爱的师姐</t>
  </si>
  <si>
    <t>倾舞情儿</t>
  </si>
  <si>
    <t>双生如梦</t>
  </si>
  <si>
    <t>唐道人</t>
  </si>
  <si>
    <t>凌渃尘</t>
  </si>
  <si>
    <t>太极至尊</t>
  </si>
  <si>
    <t>些许</t>
  </si>
  <si>
    <t>kingdan</t>
  </si>
  <si>
    <t>俱利摩</t>
  </si>
  <si>
    <t>这游戏真挺难啊</t>
  </si>
  <si>
    <t>诸天花雨</t>
  </si>
  <si>
    <t>鱼香</t>
  </si>
  <si>
    <t>双生何梦</t>
  </si>
  <si>
    <t>再见是否红着脸</t>
  </si>
  <si>
    <t>墨萧炎</t>
  </si>
  <si>
    <t>树儿高高长</t>
  </si>
  <si>
    <t>真的很帅啊</t>
  </si>
  <si>
    <t>真爱一定有颜色</t>
  </si>
  <si>
    <t>回头我就在身后</t>
  </si>
  <si>
    <t>笑看浮华红尘事</t>
  </si>
  <si>
    <t>半月梨花带春风</t>
  </si>
  <si>
    <t>无所不能小奇葩</t>
  </si>
  <si>
    <t>皈依奶小牛丶</t>
  </si>
  <si>
    <t>剑惜玉</t>
  </si>
  <si>
    <t>鲜虾鱼板很Q弹</t>
  </si>
  <si>
    <t>椒盐大虾丶</t>
  </si>
  <si>
    <t>丶天才小熊猫丶</t>
  </si>
  <si>
    <t>朱颜辞镜</t>
  </si>
  <si>
    <t>欲挽游丝萦好梦</t>
  </si>
  <si>
    <t>结余</t>
  </si>
  <si>
    <t>夜白衣</t>
  </si>
  <si>
    <t>发放</t>
  </si>
  <si>
    <t>帮战+掠夺</t>
  </si>
  <si>
    <t>系统+历史结余</t>
  </si>
  <si>
    <t>合计DKP</t>
  </si>
  <si>
    <t>ゞ伦伦</t>
  </si>
  <si>
    <t>麻瓜师弟晓透明</t>
  </si>
  <si>
    <t>香樟树下的狐狸</t>
  </si>
  <si>
    <t>风吹裤衩凉飕飕</t>
  </si>
  <si>
    <t>韶华卿尽三生夣</t>
  </si>
  <si>
    <t>采蘑菇的小松鼠</t>
  </si>
  <si>
    <t>酥酥酥酥酥芯糖</t>
  </si>
  <si>
    <t>迷途乌鸦的悲鸣</t>
  </si>
  <si>
    <t>这货不是刘鑫雨</t>
  </si>
  <si>
    <t xml:space="preserve">谪仙月    </t>
  </si>
  <si>
    <t>谁用心体会疲惫</t>
  </si>
  <si>
    <t>让您娇喘怪我咯</t>
  </si>
  <si>
    <t>訫醉陌影生若梦</t>
  </si>
  <si>
    <t>虽则如云匪我思</t>
  </si>
  <si>
    <t>落日色的狐狸然</t>
  </si>
  <si>
    <t>英俊潇洒的小明</t>
  </si>
  <si>
    <t>神威威威威威丶</t>
  </si>
  <si>
    <t>看看我的刀利不</t>
  </si>
  <si>
    <t>眉间上的离殇丶</t>
  </si>
  <si>
    <t>浓转淡抹才相宜</t>
  </si>
  <si>
    <t>汪汪汪汪汪汪。</t>
  </si>
  <si>
    <t>林爷爷养只兔子</t>
  </si>
  <si>
    <t>月月月月月月児</t>
  </si>
  <si>
    <t>拜见女皇陛下丶</t>
  </si>
  <si>
    <t>我要摸你的大鸟</t>
  </si>
  <si>
    <t>我是贱贱的小弟</t>
  </si>
  <si>
    <t>我就不讲道理哼</t>
  </si>
  <si>
    <t>我家熊熊可萌了</t>
  </si>
  <si>
    <t>心凉怎暖之无痕</t>
  </si>
  <si>
    <t>弃丶红颜泪痕湿</t>
  </si>
  <si>
    <t>师傅师傅我来了</t>
  </si>
  <si>
    <t>大大大大西瓜丶</t>
  </si>
  <si>
    <t>大圣棒棒可大小</t>
  </si>
  <si>
    <t>————嘤嘤嘤</t>
  </si>
  <si>
    <t>喵喵喵喵喵喵。</t>
  </si>
  <si>
    <t>呆萌呆萌小奶盖</t>
  </si>
  <si>
    <t>听一曲清金钩钓</t>
  </si>
  <si>
    <t>同仁小店老板娘</t>
  </si>
  <si>
    <t>另一只麻辣小龙</t>
  </si>
  <si>
    <t>南音潇潇洒洒ご</t>
  </si>
  <si>
    <t>半夏微梁明月殇</t>
  </si>
  <si>
    <t>到处走的三百块</t>
  </si>
  <si>
    <t>你的柔情那么美</t>
  </si>
  <si>
    <t>你就让我嘿嘿嘿</t>
  </si>
  <si>
    <t>今天不可能赚钱</t>
  </si>
  <si>
    <t>二十四桥明夜月</t>
  </si>
  <si>
    <t>两把剑就是厉害</t>
  </si>
  <si>
    <t>三十而没立起来</t>
  </si>
  <si>
    <t>一笑红尘终不悟</t>
  </si>
  <si>
    <t>一只黄李鸣翠柳</t>
  </si>
  <si>
    <t>글글글弟弟舔他</t>
  </si>
  <si>
    <t>予剑鲤柔心</t>
  </si>
  <si>
    <t>山猫</t>
  </si>
  <si>
    <t>屎里求生＂</t>
  </si>
  <si>
    <t>メ进击の小坦克</t>
  </si>
  <si>
    <t>V艺哥哥会很污</t>
  </si>
  <si>
    <t>❀笛落拂轻衫❀</t>
  </si>
  <si>
    <t>❀❀❀喆侦探゛</t>
  </si>
  <si>
    <t>不厌此山薇</t>
  </si>
  <si>
    <t>渊北雁翊보</t>
  </si>
  <si>
    <t>青锋寒</t>
  </si>
  <si>
    <t>鱼儿快快游</t>
  </si>
  <si>
    <t>黄怀雪华</t>
  </si>
  <si>
    <t>骚等ㄨ尿个尿</t>
  </si>
  <si>
    <t>谪仙月</t>
  </si>
  <si>
    <t>凉人丨、梦</t>
  </si>
  <si>
    <t>糖萌乖</t>
  </si>
  <si>
    <t>落烟流雨</t>
  </si>
  <si>
    <t>音无澪</t>
  </si>
  <si>
    <t>私念成槑</t>
  </si>
  <si>
    <t>晓霞零贰叁</t>
  </si>
  <si>
    <t>秋风吹几杖</t>
  </si>
  <si>
    <t>一朝花满城</t>
  </si>
  <si>
    <t>伴我几度い</t>
  </si>
  <si>
    <t>雁过只应留声</t>
  </si>
  <si>
    <t>哼哼猪、</t>
  </si>
  <si>
    <t>慕容舒清</t>
  </si>
  <si>
    <t>_x0001__x0001_相见难</t>
  </si>
  <si>
    <t>零拾</t>
  </si>
  <si>
    <t>阿锟猫</t>
  </si>
  <si>
    <t>黄龙健霸</t>
  </si>
  <si>
    <t>魅丿无情</t>
  </si>
  <si>
    <t>鬼眼英魂</t>
  </si>
  <si>
    <t>青丝枫凌</t>
  </si>
  <si>
    <t>零落红豆</t>
  </si>
  <si>
    <t>雪域星空</t>
  </si>
  <si>
    <t>雪之痕月</t>
  </si>
  <si>
    <t>陌路莫回</t>
  </si>
  <si>
    <t>闾丘泪儿</t>
  </si>
  <si>
    <t>钟离三昧</t>
  </si>
  <si>
    <t>酱油酱紫</t>
  </si>
  <si>
    <t>这季悲凉</t>
  </si>
  <si>
    <t>轩辕帅明</t>
  </si>
  <si>
    <t>轩辕小茴</t>
  </si>
  <si>
    <t>诸葛疯子</t>
  </si>
  <si>
    <t>蝶舞旧梦</t>
  </si>
  <si>
    <t>萝卜兔z</t>
  </si>
  <si>
    <t>莲轻舞步</t>
  </si>
  <si>
    <t>莫雪飞飞</t>
  </si>
  <si>
    <t>若梦明日</t>
  </si>
  <si>
    <t>若小瞳丶</t>
  </si>
  <si>
    <t>苏小嫙。</t>
  </si>
  <si>
    <t>花红月阳</t>
  </si>
  <si>
    <t>芍药非药</t>
  </si>
  <si>
    <t>肚肚好疼</t>
  </si>
  <si>
    <t>耶律雁菱</t>
  </si>
  <si>
    <t>纳兰嫣紫</t>
  </si>
  <si>
    <t>纳兰凌雪</t>
  </si>
  <si>
    <t>紫气东来</t>
  </si>
  <si>
    <t>糖小妖ゞ</t>
  </si>
  <si>
    <t>精铁大侠</t>
  </si>
  <si>
    <t>秦友善。</t>
  </si>
  <si>
    <t>种豆得瓜</t>
  </si>
  <si>
    <t>秋灬小天</t>
  </si>
  <si>
    <t>神威再见</t>
  </si>
  <si>
    <t>白马尚文</t>
  </si>
  <si>
    <t>画未弥笙</t>
  </si>
  <si>
    <t>玖舞白兰</t>
  </si>
  <si>
    <t>独孤晴千</t>
  </si>
  <si>
    <t>無為誰心</t>
  </si>
  <si>
    <t>烟雨青黛</t>
  </si>
  <si>
    <t>灬雨魅灬</t>
  </si>
  <si>
    <t>灬丶末世</t>
  </si>
  <si>
    <t>潇潇飘絮</t>
  </si>
  <si>
    <t>渺渺淅淅</t>
  </si>
  <si>
    <t>渊北雁翊</t>
  </si>
  <si>
    <t>浮生半日</t>
  </si>
  <si>
    <t>浩浩丶浩</t>
  </si>
  <si>
    <t>流年残殒</t>
  </si>
  <si>
    <t>没有麦단</t>
  </si>
  <si>
    <t>毒药奶茶</t>
  </si>
  <si>
    <t>此情珂待</t>
  </si>
  <si>
    <t>楚晋一平</t>
  </si>
  <si>
    <t>梨花黛雨</t>
  </si>
  <si>
    <t>梦回彼岸</t>
  </si>
  <si>
    <t>柠檬汽酒</t>
  </si>
  <si>
    <t>李红尘丶</t>
  </si>
  <si>
    <t>木易开宇</t>
  </si>
  <si>
    <t>月随风动</t>
  </si>
  <si>
    <t>月落雅雅</t>
  </si>
  <si>
    <t>曹长卿。</t>
  </si>
  <si>
    <t>曲终无意</t>
  </si>
  <si>
    <t>曲丶舞忆</t>
  </si>
  <si>
    <t>晓月梦澈</t>
  </si>
  <si>
    <t>日向钢次</t>
  </si>
  <si>
    <t>指星瞻月</t>
  </si>
  <si>
    <t>拔丝黄糖</t>
  </si>
  <si>
    <t>折扇很帅</t>
  </si>
  <si>
    <t>想打架吗</t>
  </si>
  <si>
    <t>想想天真</t>
  </si>
  <si>
    <t>弥花羽ゅ</t>
  </si>
  <si>
    <t>弥咲生ゅ</t>
  </si>
  <si>
    <t>弑神丶Death</t>
  </si>
  <si>
    <t>库伊特风</t>
  </si>
  <si>
    <t>幽兰晴雪</t>
  </si>
  <si>
    <t>幕情小三</t>
  </si>
  <si>
    <t>巽雷风动</t>
  </si>
  <si>
    <t>小丑呵呵</t>
  </si>
  <si>
    <t>寒绯丶月</t>
  </si>
  <si>
    <t>威武豆豆</t>
  </si>
  <si>
    <t>奶小牛丶</t>
  </si>
  <si>
    <t>太极魔尊</t>
  </si>
  <si>
    <t>太极神尊</t>
  </si>
  <si>
    <t>太极妖尊</t>
  </si>
  <si>
    <t>太极仙尊</t>
  </si>
  <si>
    <t>天知道啊</t>
  </si>
  <si>
    <t>天涯暗香</t>
  </si>
  <si>
    <t>天涯劍豪</t>
  </si>
  <si>
    <t>天意剑尊</t>
  </si>
  <si>
    <t>墨韵玄风</t>
  </si>
  <si>
    <t>四月耀阳</t>
  </si>
  <si>
    <t>唐门仐少</t>
  </si>
  <si>
    <t>唐舞桐灬</t>
  </si>
  <si>
    <t>唐刀锋芒</t>
  </si>
  <si>
    <t>唐云飞9</t>
  </si>
  <si>
    <t>咸鱼天香</t>
  </si>
  <si>
    <t>吉祥红红</t>
  </si>
  <si>
    <t>口味太怪</t>
  </si>
  <si>
    <t>卿卿予梦</t>
  </si>
  <si>
    <t>半夏乄言</t>
  </si>
  <si>
    <t>北宫静安</t>
  </si>
  <si>
    <t>北城初夏</t>
  </si>
  <si>
    <t>凉城醉梦</t>
  </si>
  <si>
    <t>冷空雾月</t>
  </si>
  <si>
    <t>冷如是丶</t>
  </si>
  <si>
    <t>冬瓜小荞</t>
  </si>
  <si>
    <t>傅鸡雪z</t>
  </si>
  <si>
    <t>余子乔丶</t>
  </si>
  <si>
    <t>乌龙擦汗</t>
  </si>
  <si>
    <t>乄框框ら</t>
  </si>
  <si>
    <t>丶吴宇森</t>
  </si>
  <si>
    <t>丰兰无息</t>
  </si>
  <si>
    <t>东方雪容</t>
  </si>
  <si>
    <t>东宫少微</t>
  </si>
  <si>
    <t>不见青山</t>
  </si>
  <si>
    <t>上的讲话</t>
  </si>
  <si>
    <t>一时春色</t>
  </si>
  <si>
    <t>ヅ醉晴空</t>
  </si>
  <si>
    <t>ヅ伴烟萝</t>
  </si>
  <si>
    <t>YoYo</t>
  </si>
  <si>
    <t>QQ绿钻</t>
  </si>
  <si>
    <t>㏑ゞ逗逗</t>
  </si>
  <si>
    <t xml:space="preserve">❀❀❀喆侦探゛ </t>
  </si>
  <si>
    <t xml:space="preserve">✲淡雅ღ＊   </t>
  </si>
  <si>
    <t xml:space="preserve">✲古井ღ＊   </t>
  </si>
  <si>
    <t xml:space="preserve">、陌上看花   </t>
  </si>
  <si>
    <t>龚鲁</t>
  </si>
  <si>
    <t>龙灬泉</t>
  </si>
  <si>
    <t>龙好人</t>
  </si>
  <si>
    <t>鼓鼓的小肚皮</t>
  </si>
  <si>
    <t>黑泽丶纱重</t>
  </si>
  <si>
    <t>黑泽丶八重</t>
  </si>
  <si>
    <t>黎卿歌</t>
  </si>
  <si>
    <t>黄昏独坐海风湫</t>
  </si>
  <si>
    <t>鹿山丶政政</t>
  </si>
  <si>
    <t>鱼丸儿</t>
  </si>
  <si>
    <t>骄傲的龙王丶</t>
  </si>
  <si>
    <t>香香伮</t>
  </si>
  <si>
    <t>飒爽的专家</t>
  </si>
  <si>
    <t>风追雨灬淋</t>
  </si>
  <si>
    <t>风吹大地飘</t>
  </si>
  <si>
    <t>顾影の自怜</t>
  </si>
  <si>
    <t>顾寻清</t>
  </si>
  <si>
    <t>顾寻影</t>
  </si>
  <si>
    <t>项辰帝</t>
  </si>
  <si>
    <t>韶思韵</t>
  </si>
  <si>
    <t>音故_x0001_</t>
  </si>
  <si>
    <t>音凉_x0001_</t>
  </si>
  <si>
    <t>韩缨缨</t>
  </si>
  <si>
    <t>韦火火火火</t>
  </si>
  <si>
    <t>青羽墨染云</t>
  </si>
  <si>
    <t>青絮丶</t>
  </si>
  <si>
    <t>青瓷づ</t>
  </si>
  <si>
    <t>青毓丶</t>
  </si>
  <si>
    <t>青城爱未恋</t>
  </si>
  <si>
    <t>青丶玄</t>
  </si>
  <si>
    <t>雪遥</t>
  </si>
  <si>
    <t>雪没芳华</t>
  </si>
  <si>
    <t>雕狼二号</t>
  </si>
  <si>
    <t>除了帅还有酷</t>
  </si>
  <si>
    <t>陌上初雨^</t>
  </si>
  <si>
    <t>陈凌风</t>
  </si>
  <si>
    <t>阴萤儿</t>
  </si>
  <si>
    <t>阮蠢蠢</t>
  </si>
  <si>
    <t>阎骥</t>
  </si>
  <si>
    <t>闭月羞</t>
  </si>
  <si>
    <t>长安</t>
  </si>
  <si>
    <t>野原小小志</t>
  </si>
  <si>
    <t>酒夭夭</t>
  </si>
  <si>
    <t>邱少</t>
  </si>
  <si>
    <t>那年红颜</t>
  </si>
  <si>
    <t>遇之则感。</t>
  </si>
  <si>
    <t>逸仙丶清音</t>
  </si>
  <si>
    <t>逸仙丶婆仔</t>
  </si>
  <si>
    <t>通菠罚</t>
  </si>
  <si>
    <t>逍遥芙蕖</t>
  </si>
  <si>
    <t>逍遥团长</t>
  </si>
  <si>
    <t>这货不是蜗牛</t>
  </si>
  <si>
    <t>边逸</t>
  </si>
  <si>
    <t>轩天缘</t>
  </si>
  <si>
    <t>身后二把刀</t>
  </si>
  <si>
    <t>踏马清月夜</t>
  </si>
  <si>
    <t>路尧。</t>
  </si>
  <si>
    <t>超懒的阿元呀</t>
  </si>
  <si>
    <t>赵凌空</t>
  </si>
  <si>
    <t>走过不回头</t>
  </si>
  <si>
    <t>诸葛炎炎</t>
  </si>
  <si>
    <t>请叫我野兽</t>
  </si>
  <si>
    <t>请叫我小五哥</t>
  </si>
  <si>
    <t>謎恋</t>
  </si>
  <si>
    <t>詈詈</t>
  </si>
  <si>
    <t>西瓜抓老鹰</t>
  </si>
  <si>
    <t>西柚゛</t>
  </si>
  <si>
    <t>襄州牛头梗</t>
  </si>
  <si>
    <t>褚墨儿</t>
  </si>
  <si>
    <t>虾丸儿</t>
  </si>
  <si>
    <t>薛无衡</t>
  </si>
  <si>
    <t>蓝莓小恋人</t>
  </si>
  <si>
    <t>蓝楼雨</t>
  </si>
  <si>
    <t>葉窕</t>
  </si>
  <si>
    <t>落落清歡丶</t>
  </si>
  <si>
    <t>萧科</t>
  </si>
  <si>
    <t>萧清荔</t>
  </si>
  <si>
    <t>菜菜う</t>
  </si>
  <si>
    <t>菅孤野</t>
  </si>
  <si>
    <t>莫语铭殇</t>
  </si>
  <si>
    <t>莫念起</t>
  </si>
  <si>
    <t>莫小悯</t>
  </si>
  <si>
    <t>莫寻欢</t>
  </si>
  <si>
    <t>荼薇与澈</t>
  </si>
  <si>
    <t>茴香。</t>
  </si>
  <si>
    <t>苏幕清</t>
  </si>
  <si>
    <t>花拜拜</t>
  </si>
  <si>
    <t>花墨云</t>
  </si>
  <si>
    <t>花儿盛盛开</t>
  </si>
  <si>
    <t>芑</t>
  </si>
  <si>
    <t>艾莉亞史塔克</t>
  </si>
  <si>
    <t>舞恋月</t>
  </si>
  <si>
    <t>臻臻无敌衰</t>
  </si>
  <si>
    <t>胡氏家族丶薨</t>
  </si>
  <si>
    <t>肖霸尚</t>
  </si>
  <si>
    <t>聆春雨</t>
  </si>
  <si>
    <t>翊兮</t>
  </si>
  <si>
    <t>羽洛剑</t>
  </si>
  <si>
    <t>绿女</t>
  </si>
  <si>
    <t>终不妄</t>
  </si>
  <si>
    <t>纳加法</t>
  </si>
  <si>
    <t>纪小昔</t>
  </si>
  <si>
    <t>红颜痴情笑</t>
  </si>
  <si>
    <t>红毛</t>
  </si>
  <si>
    <t>紫心瞳</t>
  </si>
  <si>
    <t>素蝶</t>
  </si>
  <si>
    <t>米兰的阳光</t>
  </si>
  <si>
    <t>简画心</t>
  </si>
  <si>
    <t>等你放下</t>
  </si>
  <si>
    <t>笑崖</t>
  </si>
  <si>
    <t>笑吧</t>
  </si>
  <si>
    <t>空阑珊</t>
  </si>
  <si>
    <t>空城悲</t>
  </si>
  <si>
    <t>穆洛晗</t>
  </si>
  <si>
    <t>神威小枪将</t>
  </si>
  <si>
    <t>神威司空阿龙</t>
  </si>
  <si>
    <t>神威叭叭</t>
  </si>
  <si>
    <t>祈念丶</t>
  </si>
  <si>
    <t>碧眼狐狸、赵四</t>
  </si>
  <si>
    <t>破穿</t>
  </si>
  <si>
    <t>真武哥伦苏</t>
  </si>
  <si>
    <t>百诡</t>
  </si>
  <si>
    <t>白衣与卿</t>
  </si>
  <si>
    <t>白素。</t>
  </si>
  <si>
    <t>白白有点累</t>
  </si>
  <si>
    <t>白日做梦小奇葩</t>
  </si>
  <si>
    <t>白天丶丶丶黑夜</t>
  </si>
  <si>
    <t>登徒浪子可奈何</t>
  </si>
  <si>
    <t>痞子李</t>
  </si>
  <si>
    <t>甄舞</t>
  </si>
  <si>
    <t>甄心</t>
  </si>
  <si>
    <t>琦雯</t>
  </si>
  <si>
    <t>琉璎</t>
  </si>
  <si>
    <t>王竹音</t>
  </si>
  <si>
    <t>獨醉。</t>
  </si>
  <si>
    <t>狄万钧</t>
  </si>
  <si>
    <t>物语云荒</t>
  </si>
  <si>
    <t>牟云晖</t>
  </si>
  <si>
    <t>爆爆鲤</t>
  </si>
  <si>
    <t>燕十四</t>
  </si>
  <si>
    <t>炜哥Bull</t>
  </si>
  <si>
    <t>灵风燕</t>
  </si>
  <si>
    <t>澪澪</t>
  </si>
  <si>
    <t>澄不二</t>
  </si>
  <si>
    <t>潇洒仗剑天下</t>
  </si>
  <si>
    <t>漓泉一九九八</t>
  </si>
  <si>
    <t>源化</t>
  </si>
  <si>
    <t>渡亡</t>
  </si>
  <si>
    <t>淺笙</t>
  </si>
  <si>
    <t>深海与我长眠</t>
  </si>
  <si>
    <t>淡漠微凉</t>
  </si>
  <si>
    <t>浅丶我爱吃鸡</t>
  </si>
  <si>
    <t>浅丶我爱吃兔</t>
  </si>
  <si>
    <t>流年似锦忄</t>
  </si>
  <si>
    <t>法3fsgaytq</t>
  </si>
  <si>
    <t>沐风の虫虫</t>
  </si>
  <si>
    <t>沐伯乾</t>
  </si>
  <si>
    <t>沁波</t>
  </si>
  <si>
    <t>池小晚</t>
  </si>
  <si>
    <t>段麒</t>
  </si>
  <si>
    <t>殇如此忧伤</t>
  </si>
  <si>
    <t>武帝城老王</t>
  </si>
  <si>
    <t>此木青肆丶</t>
  </si>
  <si>
    <t>横颜君</t>
  </si>
  <si>
    <t>榕月</t>
  </si>
  <si>
    <t>椛灯</t>
  </si>
  <si>
    <t>棠棠</t>
  </si>
  <si>
    <t>梨花心</t>
  </si>
  <si>
    <t>梦萌棒棒糖</t>
  </si>
  <si>
    <t>梦漓漓</t>
  </si>
  <si>
    <t>梦寻千古香ゝ</t>
  </si>
  <si>
    <t>梦回红尘已惘然</t>
  </si>
  <si>
    <t>梦南辞</t>
  </si>
  <si>
    <t>桃之夭夭の</t>
  </si>
  <si>
    <t>格殺</t>
  </si>
  <si>
    <t>格七</t>
  </si>
  <si>
    <t>栖零刻</t>
  </si>
  <si>
    <t>柠檬雪碧√</t>
  </si>
  <si>
    <t>枫丶萧萧兮</t>
  </si>
  <si>
    <t>枪王龙晓白</t>
  </si>
  <si>
    <t>林清言</t>
  </si>
  <si>
    <t>杜若つ</t>
  </si>
  <si>
    <t>李百万</t>
  </si>
  <si>
    <t>李世民</t>
  </si>
  <si>
    <t>杀生为护生丶</t>
  </si>
  <si>
    <t>机智的兰兰</t>
  </si>
  <si>
    <t>未来斗战士</t>
  </si>
  <si>
    <t>有點バ尐任性</t>
  </si>
  <si>
    <t>有你的晴天</t>
  </si>
  <si>
    <t>月牙儿丶丶</t>
  </si>
  <si>
    <t>月影粟</t>
  </si>
  <si>
    <t>曼珠灬沙华</t>
  </si>
  <si>
    <t>暴走萝莉火炮兰</t>
  </si>
  <si>
    <t>暖寄归人ゞ</t>
  </si>
  <si>
    <t>晴栀沐婉音</t>
  </si>
  <si>
    <t>晚下</t>
  </si>
  <si>
    <t>晏安安</t>
  </si>
  <si>
    <t>昔昔</t>
  </si>
  <si>
    <t>明婕</t>
  </si>
  <si>
    <t>时钟轻摇孤独</t>
  </si>
  <si>
    <t>时光不矜持</t>
  </si>
  <si>
    <t>无霜过</t>
  </si>
  <si>
    <t>无心的夏季</t>
  </si>
  <si>
    <t>斩念者</t>
  </si>
  <si>
    <t>文艺的青年</t>
  </si>
  <si>
    <t>搞事girl</t>
  </si>
  <si>
    <t>振武大地</t>
  </si>
  <si>
    <t>拉轰小女子</t>
  </si>
  <si>
    <t>拉莱耶灬绘本</t>
  </si>
  <si>
    <t>扛旗</t>
  </si>
  <si>
    <t>我是农村人，</t>
  </si>
  <si>
    <t>我是兔子哟</t>
  </si>
  <si>
    <t>我很皮</t>
  </si>
  <si>
    <t>懒扶、</t>
  </si>
  <si>
    <t>慕落弦</t>
  </si>
  <si>
    <t>慕瑾遥</t>
  </si>
  <si>
    <t>惜雨</t>
  </si>
  <si>
    <t>惜玉挽轻裳</t>
  </si>
  <si>
    <t>恶钙</t>
  </si>
  <si>
    <t>恭邦云</t>
  </si>
  <si>
    <t>思琀</t>
  </si>
  <si>
    <t>念紫嫣</t>
  </si>
  <si>
    <t>志方</t>
  </si>
  <si>
    <t>微凉落花</t>
  </si>
  <si>
    <t>张灵风</t>
  </si>
  <si>
    <t>康师傅肉兄</t>
  </si>
  <si>
    <t>庞广盈</t>
  </si>
  <si>
    <t>幽夜无垠と</t>
  </si>
  <si>
    <t>幻真丶</t>
  </si>
  <si>
    <t>幻月影清怜</t>
  </si>
  <si>
    <t>帞仩亾洳砡</t>
  </si>
  <si>
    <t>帝皇陨</t>
  </si>
  <si>
    <t>帝喾</t>
  </si>
  <si>
    <t>希希希丶汐</t>
  </si>
  <si>
    <t>布鲁斯先生</t>
  </si>
  <si>
    <t>左瓷</t>
  </si>
  <si>
    <t>巡山的人</t>
  </si>
  <si>
    <t>岂知</t>
  </si>
  <si>
    <t>山南西女</t>
  </si>
  <si>
    <t>尹霓裳</t>
  </si>
  <si>
    <t>就爱杯中物</t>
  </si>
  <si>
    <t>小雪妖</t>
  </si>
  <si>
    <t>小雨煕</t>
  </si>
  <si>
    <t>小花狼</t>
  </si>
  <si>
    <t>小新官人</t>
  </si>
  <si>
    <t>小心有诈哦</t>
  </si>
  <si>
    <t>小仙女上天吗</t>
  </si>
  <si>
    <t>尉迟陌</t>
  </si>
  <si>
    <t>尉迟伟文</t>
  </si>
  <si>
    <t>寒心蕊</t>
  </si>
  <si>
    <t>寂不归</t>
  </si>
  <si>
    <t>宫离嫣</t>
  </si>
  <si>
    <t>宝岛弥</t>
  </si>
  <si>
    <t>安静惪向日葵</t>
  </si>
  <si>
    <t>安琪拉。</t>
  </si>
  <si>
    <t>守护锋</t>
  </si>
  <si>
    <t>孟采绮</t>
  </si>
  <si>
    <t>婉蝶</t>
  </si>
  <si>
    <t>妙不可言丶美</t>
  </si>
  <si>
    <t>妄于</t>
  </si>
  <si>
    <t>如酒如笙歌ゎ</t>
  </si>
  <si>
    <t>如殇如暮歌ゎ</t>
  </si>
  <si>
    <t>太阳骑士炮灰</t>
  </si>
  <si>
    <t>太白洗衣液</t>
  </si>
  <si>
    <t>太子龍</t>
  </si>
  <si>
    <t>太子彬</t>
  </si>
  <si>
    <t>天命风流八荒</t>
  </si>
  <si>
    <t>天名丶2</t>
  </si>
  <si>
    <t>大小屁</t>
  </si>
  <si>
    <t>大大大大眼萌</t>
  </si>
  <si>
    <t>夜狂男</t>
  </si>
  <si>
    <t>夜樱丶</t>
  </si>
  <si>
    <t>夜无暗</t>
  </si>
  <si>
    <t>夔雪瑶</t>
  </si>
  <si>
    <t>夏鸳丶</t>
  </si>
  <si>
    <t>———夏天</t>
  </si>
  <si>
    <t>墨語丶</t>
  </si>
  <si>
    <t>墨织丶</t>
  </si>
  <si>
    <t>墨河</t>
  </si>
  <si>
    <t>墨小豌</t>
  </si>
  <si>
    <t>墨之雨</t>
  </si>
  <si>
    <t>堵雪逸</t>
  </si>
  <si>
    <t>坠清风</t>
  </si>
  <si>
    <t>土豆。</t>
  </si>
  <si>
    <t>圈圈</t>
  </si>
  <si>
    <t>喵喵二五号</t>
  </si>
  <si>
    <t>唐鳇</t>
  </si>
  <si>
    <t>唐唐最傲天</t>
  </si>
  <si>
    <t>哈逸曦</t>
  </si>
  <si>
    <t>呆小坤</t>
  </si>
  <si>
    <t>君莘妍</t>
  </si>
  <si>
    <t>吃麻辣小龙虾</t>
  </si>
  <si>
    <t>叶菡</t>
  </si>
  <si>
    <t>叶簌竹箫声</t>
  </si>
  <si>
    <t>叶枫刃</t>
  </si>
  <si>
    <t>叶天簌</t>
  </si>
  <si>
    <t>只想做个好人</t>
  </si>
  <si>
    <t>叨叨</t>
  </si>
  <si>
    <t>另一条大水狗</t>
  </si>
  <si>
    <t>古风几</t>
  </si>
  <si>
    <t>古千易</t>
  </si>
  <si>
    <t>双墨</t>
  </si>
  <si>
    <t>友善的若云</t>
  </si>
  <si>
    <t>友善的狼叔</t>
  </si>
  <si>
    <t>友善的小狼</t>
  </si>
  <si>
    <t>友善的小内衣</t>
  </si>
  <si>
    <t>友善的大夫</t>
  </si>
  <si>
    <t>厍容亦</t>
  </si>
  <si>
    <t>卿冥丶</t>
  </si>
  <si>
    <t>南邦佳人呀</t>
  </si>
  <si>
    <t>半夏丶糖訫</t>
  </si>
  <si>
    <t>千绯</t>
  </si>
  <si>
    <t>勿违心</t>
  </si>
  <si>
    <t>别碰我的葫芦</t>
  </si>
  <si>
    <t>_x0001__x0001_别亦难</t>
  </si>
  <si>
    <t>刃歌</t>
  </si>
  <si>
    <t>刀灵媛</t>
  </si>
  <si>
    <t>刀到道</t>
  </si>
  <si>
    <t>函嘉瑶</t>
  </si>
  <si>
    <t>凰荼歌</t>
  </si>
  <si>
    <t>凡人的梦</t>
  </si>
  <si>
    <t>凉山伯</t>
  </si>
  <si>
    <t>冷清初</t>
  </si>
  <si>
    <t>冷沐瞳</t>
  </si>
  <si>
    <t>冷殘心</t>
  </si>
  <si>
    <t>冷晓汐灬</t>
  </si>
  <si>
    <t>冷嫣妍</t>
  </si>
  <si>
    <t>冬眠的团子</t>
  </si>
  <si>
    <t>冥辕</t>
  </si>
  <si>
    <t>兰博基尼貓</t>
  </si>
  <si>
    <t>公子波</t>
  </si>
  <si>
    <t>八块腹肌小官人</t>
  </si>
  <si>
    <t>傲娇小姐姐う</t>
  </si>
  <si>
    <t>偶盖伦贼6丶</t>
  </si>
  <si>
    <t>修嘉</t>
  </si>
  <si>
    <t>何月凡</t>
  </si>
  <si>
    <t>何曾丶</t>
  </si>
  <si>
    <t>何为四皈依丶</t>
  </si>
  <si>
    <t>伐青</t>
  </si>
  <si>
    <t>仙姿佚貌小修脩</t>
  </si>
  <si>
    <t>从此弃武从医</t>
  </si>
  <si>
    <t>仁剑震音扬</t>
  </si>
  <si>
    <t>人肉饭</t>
  </si>
  <si>
    <t>云飞奇</t>
  </si>
  <si>
    <t>云祗琉璃旧゛</t>
  </si>
  <si>
    <t>云游二十八</t>
  </si>
  <si>
    <t>云泠舟</t>
  </si>
  <si>
    <t>于三缸</t>
  </si>
  <si>
    <t>二瞳</t>
  </si>
  <si>
    <t>乱世倾长歌</t>
  </si>
  <si>
    <t>九袋丐</t>
  </si>
  <si>
    <t>乔无念</t>
  </si>
  <si>
    <t>乏乏</t>
  </si>
  <si>
    <t>乄道友请留步</t>
  </si>
  <si>
    <t>丿几度度丶</t>
  </si>
  <si>
    <t>主流丶指尖</t>
  </si>
  <si>
    <t>丷君不知</t>
  </si>
  <si>
    <t>丶神楽</t>
  </si>
  <si>
    <t>丶淡衣</t>
  </si>
  <si>
    <t>丶忍野咩咩</t>
  </si>
  <si>
    <t>丶北风吹啸月</t>
  </si>
  <si>
    <t>丶﹏纸鸢</t>
  </si>
  <si>
    <t>丱丱丱</t>
  </si>
  <si>
    <t>东风路大狗蛋</t>
  </si>
  <si>
    <t>东风路三狗蛋</t>
  </si>
  <si>
    <t>东衍</t>
  </si>
  <si>
    <t>丐帮金鹏</t>
  </si>
  <si>
    <t>丐帮汪剑通</t>
  </si>
  <si>
    <t>上官萌萌丶</t>
  </si>
  <si>
    <t>上去就是一插</t>
  </si>
  <si>
    <t>一生有你丶夕阳</t>
  </si>
  <si>
    <t>一夜雪千山</t>
  </si>
  <si>
    <t>一只大狼狗</t>
  </si>
  <si>
    <t>一剑゛</t>
  </si>
  <si>
    <t>守护</t>
  </si>
  <si>
    <t>纯纯ゞ</t>
  </si>
  <si>
    <t>醉月聆雪弱</t>
  </si>
  <si>
    <t>西城诀＂</t>
  </si>
  <si>
    <t>北城别＂</t>
  </si>
  <si>
    <t>蝎子莱莱</t>
  </si>
  <si>
    <t>仐仐、</t>
  </si>
  <si>
    <t>陆游。</t>
  </si>
  <si>
    <t>花辞树</t>
  </si>
  <si>
    <t>い小萝卜头袄へ</t>
  </si>
  <si>
    <t>ぃKs丶夢柒づ</t>
  </si>
  <si>
    <t>sad自行车</t>
  </si>
  <si>
    <t>Mr丶J丨</t>
  </si>
  <si>
    <t>Higべ杰</t>
  </si>
  <si>
    <t>FateScorpio</t>
  </si>
  <si>
    <t>FateLibra</t>
  </si>
  <si>
    <t>DayLight丶</t>
  </si>
  <si>
    <t>Darius丶ViTa</t>
  </si>
  <si>
    <t>Clefer</t>
  </si>
  <si>
    <t>a逼c迪e诶扶鸡</t>
  </si>
  <si>
    <t>AufWieDerSehen</t>
  </si>
  <si>
    <t>❀一指亦流年❀</t>
  </si>
  <si>
    <t>❀❀長安゛</t>
  </si>
  <si>
    <t>✲淡雅ღ＊</t>
  </si>
  <si>
    <t>✲古井ღ＊</t>
  </si>
  <si>
    <t>✣✣✣雪颜潇ゞ</t>
  </si>
  <si>
    <t>✣✣✣花弄影ゞ</t>
  </si>
  <si>
    <t>✣✣✣江城子ゞ</t>
  </si>
  <si>
    <t>✣✣✣云破月ゞ</t>
  </si>
  <si>
    <t>、陌上看花</t>
  </si>
  <si>
    <t>鼓鼓的肚皮</t>
  </si>
  <si>
    <t>鸟袅袅</t>
  </si>
  <si>
    <t>骑蚂蚁の猪</t>
  </si>
  <si>
    <t>饭希逢</t>
  </si>
  <si>
    <t>青虞丶</t>
  </si>
  <si>
    <t>镜萌之</t>
  </si>
  <si>
    <t>酒都驸马爷</t>
  </si>
  <si>
    <t>逍陵瑜</t>
  </si>
  <si>
    <t>这个灬可以有</t>
  </si>
  <si>
    <t>轻轻地我走了</t>
  </si>
  <si>
    <t>越访枫</t>
  </si>
  <si>
    <t>豆豆与老吴</t>
  </si>
  <si>
    <t>诡荆</t>
  </si>
  <si>
    <t>话过不可一世</t>
  </si>
  <si>
    <t>规划和各位</t>
  </si>
  <si>
    <t>親爱的</t>
  </si>
  <si>
    <t>西鳯</t>
  </si>
  <si>
    <t>裴寒溪</t>
  </si>
  <si>
    <t>蔣大爺</t>
  </si>
  <si>
    <t>蔡小旭</t>
  </si>
  <si>
    <t>萝卜兔zz</t>
  </si>
  <si>
    <t>萝卜兔</t>
  </si>
  <si>
    <t>萌哒哒的喵</t>
  </si>
  <si>
    <t>茉莉丨清茶</t>
  </si>
  <si>
    <t>苹果树苹果</t>
  </si>
  <si>
    <t>花飘絮飞</t>
  </si>
  <si>
    <t>良家老妇</t>
  </si>
  <si>
    <t>肖静红</t>
  </si>
  <si>
    <t>聚破</t>
  </si>
  <si>
    <t>老二奶</t>
  </si>
  <si>
    <t>织影随云</t>
  </si>
  <si>
    <t>红经</t>
  </si>
  <si>
    <t>笛七哟</t>
  </si>
  <si>
    <t>端木宛菡</t>
  </si>
  <si>
    <t>空丣</t>
  </si>
  <si>
    <t>神奇の大白虾</t>
  </si>
  <si>
    <t>皮小</t>
  </si>
  <si>
    <t>皇甫炙乐</t>
  </si>
  <si>
    <t>白白的小白菜</t>
  </si>
  <si>
    <t>王纳璨</t>
  </si>
  <si>
    <t>王璨璨</t>
  </si>
  <si>
    <t>漫雪佳人</t>
  </si>
  <si>
    <t>浅塘り</t>
  </si>
  <si>
    <t>沐予寒</t>
  </si>
  <si>
    <t>梦醒弑天权</t>
  </si>
  <si>
    <t>梦九哟</t>
  </si>
  <si>
    <t>梅钉灰</t>
  </si>
  <si>
    <t>梅葭</t>
  </si>
  <si>
    <t>树洞王阿强</t>
  </si>
  <si>
    <t>柏烛</t>
  </si>
  <si>
    <t>月臻</t>
  </si>
  <si>
    <t>月夜城</t>
  </si>
  <si>
    <t>最爱熊猫</t>
  </si>
  <si>
    <t>星辰呐。</t>
  </si>
  <si>
    <t>无尽灰尘</t>
  </si>
  <si>
    <t>我有两只大脚</t>
  </si>
  <si>
    <t>我很愣躲开点</t>
  </si>
  <si>
    <t>戌云缈</t>
  </si>
  <si>
    <t>悸思尧</t>
  </si>
  <si>
    <t>心安伴暖</t>
  </si>
  <si>
    <t>心凉</t>
  </si>
  <si>
    <t>归小梦</t>
  </si>
  <si>
    <t>巫蹈</t>
  </si>
  <si>
    <t>尚好的青春i</t>
  </si>
  <si>
    <t>小圆元</t>
  </si>
  <si>
    <t>寒桅</t>
  </si>
  <si>
    <t>͜宮水三葉i</t>
  </si>
  <si>
    <t>安慕希丶芷</t>
  </si>
  <si>
    <t>孔程航</t>
  </si>
  <si>
    <t>天初晴莳</t>
  </si>
  <si>
    <t>大漠不孤烟</t>
  </si>
  <si>
    <t>夜舞月霓裳</t>
  </si>
  <si>
    <t>夏侯清依</t>
  </si>
  <si>
    <t>墨薰言</t>
  </si>
  <si>
    <t>国际化及货物</t>
  </si>
  <si>
    <t>喜获丰收</t>
  </si>
  <si>
    <t>唐馨蓝</t>
  </si>
  <si>
    <t>唐剑潇</t>
  </si>
  <si>
    <t>咲冭陽</t>
  </si>
  <si>
    <t>周舒舒</t>
  </si>
  <si>
    <t>呆萌丶钰筱筱</t>
  </si>
  <si>
    <t>听暝</t>
  </si>
  <si>
    <t>君玉心</t>
  </si>
  <si>
    <t>史上最帅真武</t>
  </si>
  <si>
    <t>友善的公子羽</t>
  </si>
  <si>
    <t>南秋栀</t>
  </si>
  <si>
    <t>华様</t>
  </si>
  <si>
    <t>半世涟漪丶</t>
  </si>
  <si>
    <t>北城殇</t>
  </si>
  <si>
    <t>包个大包子</t>
  </si>
  <si>
    <t>勾小腰</t>
  </si>
  <si>
    <t>剑圣的悲伤</t>
  </si>
  <si>
    <t>冷凌炎</t>
  </si>
  <si>
    <t>兮夜夕</t>
  </si>
  <si>
    <t>入夜渐微凉</t>
  </si>
  <si>
    <t>依旧丨</t>
  </si>
  <si>
    <t>伊利斯塔</t>
  </si>
  <si>
    <t>从南</t>
  </si>
  <si>
    <t>书包哥</t>
  </si>
  <si>
    <t>九六年的无痕</t>
  </si>
  <si>
    <t>乌啦啦黑魔法</t>
  </si>
  <si>
    <t>丶冰琳</t>
  </si>
  <si>
    <t>专业刷寡妇</t>
  </si>
  <si>
    <t>上课爱讲话</t>
  </si>
  <si>
    <t>上官水苏</t>
  </si>
  <si>
    <t>小怪兽</t>
  </si>
  <si>
    <t>奥特曼</t>
  </si>
  <si>
    <t>Tinkei</t>
  </si>
  <si>
    <t>〃醉枫染墨。</t>
  </si>
  <si>
    <t>。眉间雪。</t>
  </si>
  <si>
    <t xml:space="preserve">获得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</si>
</sst>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3"/>
    <xf numFmtId="0" fontId="6" fillId="3" borderId="1" xfId="4" applyFont="1" applyAlignment="1">
      <alignment horizontal="left"/>
    </xf>
    <xf numFmtId="0" fontId="5" fillId="2" borderId="0" xfId="3" applyAlignment="1"/>
    <xf numFmtId="0" fontId="5" fillId="2" borderId="0" xfId="3" applyAlignment="1">
      <alignment horizontal="left" vertical="center"/>
    </xf>
    <xf numFmtId="0" fontId="5" fillId="2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2" borderId="0" xfId="3" applyAlignment="1">
      <alignment horizontal="left"/>
    </xf>
  </cellXfs>
  <cellStyles count="5">
    <cellStyle name="好" xfId="3" builtinId="26"/>
    <cellStyle name="常规" xfId="0" builtinId="0"/>
    <cellStyle name="常规 2" xfId="1"/>
    <cellStyle name="常规 3" xfId="2"/>
    <cellStyle name="注释" xfId="4" builtinId="10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95"/>
  <sheetViews>
    <sheetView zoomScaleNormal="100" workbookViewId="0">
      <pane ySplit="1" topLeftCell="A2" activePane="bottomLeft" state="frozen"/>
      <selection pane="bottomLeft" activeCell="J12" sqref="J12"/>
    </sheetView>
  </sheetViews>
  <sheetFormatPr defaultRowHeight="15"/>
  <cols>
    <col min="1" max="1" width="16.7109375" style="9" bestFit="1" customWidth="1"/>
    <col min="2" max="3" width="9.5703125" style="9" bestFit="1" customWidth="1"/>
    <col min="4" max="4" width="7.5703125" style="9" bestFit="1" customWidth="1"/>
    <col min="5" max="16384" width="9.140625" style="9"/>
  </cols>
  <sheetData>
    <row r="1" spans="1:4">
      <c r="A1" s="8" t="s">
        <v>19</v>
      </c>
      <c r="B1" s="8" t="s">
        <v>20</v>
      </c>
      <c r="C1" s="8" t="s">
        <v>21</v>
      </c>
      <c r="D1" s="8" t="s">
        <v>795</v>
      </c>
    </row>
    <row r="2" spans="1:4">
      <c r="A2" s="8" t="s">
        <v>75</v>
      </c>
      <c r="B2" s="8" t="s">
        <v>42</v>
      </c>
      <c r="C2" s="8">
        <v>10</v>
      </c>
      <c r="D2" s="8">
        <v>10</v>
      </c>
    </row>
    <row r="3" spans="1:4">
      <c r="A3" s="8" t="s">
        <v>281</v>
      </c>
      <c r="B3" s="8" t="s">
        <v>28</v>
      </c>
      <c r="C3" s="8">
        <v>80</v>
      </c>
      <c r="D3" s="8">
        <v>80</v>
      </c>
    </row>
    <row r="4" spans="1:4">
      <c r="A4" s="8" t="s">
        <v>282</v>
      </c>
      <c r="B4" s="8" t="s">
        <v>28</v>
      </c>
      <c r="C4" s="8">
        <v>0</v>
      </c>
      <c r="D4" s="8">
        <v>0</v>
      </c>
    </row>
    <row r="5" spans="1:4">
      <c r="A5" s="8" t="s">
        <v>283</v>
      </c>
      <c r="B5" s="8" t="s">
        <v>28</v>
      </c>
      <c r="C5" s="8">
        <v>41</v>
      </c>
      <c r="D5" s="8">
        <v>41</v>
      </c>
    </row>
    <row r="6" spans="1:4">
      <c r="A6" s="8" t="s">
        <v>685</v>
      </c>
      <c r="B6" s="8" t="s">
        <v>42</v>
      </c>
      <c r="C6" s="8">
        <v>41</v>
      </c>
      <c r="D6" s="8">
        <v>41</v>
      </c>
    </row>
    <row r="7" spans="1:4">
      <c r="A7" s="8" t="s">
        <v>284</v>
      </c>
      <c r="B7" s="8" t="s">
        <v>42</v>
      </c>
      <c r="C7" s="8">
        <v>0</v>
      </c>
      <c r="D7" s="8">
        <v>0</v>
      </c>
    </row>
    <row r="8" spans="1:4">
      <c r="A8" s="8" t="s">
        <v>285</v>
      </c>
      <c r="B8" s="8" t="s">
        <v>52</v>
      </c>
      <c r="C8" s="8">
        <v>360</v>
      </c>
      <c r="D8" s="8">
        <v>360</v>
      </c>
    </row>
    <row r="9" spans="1:4">
      <c r="A9" s="8" t="s">
        <v>286</v>
      </c>
      <c r="B9" s="8" t="s">
        <v>52</v>
      </c>
      <c r="C9" s="8">
        <v>131</v>
      </c>
      <c r="D9" s="8">
        <v>131</v>
      </c>
    </row>
    <row r="10" spans="1:4">
      <c r="A10" s="8" t="s">
        <v>287</v>
      </c>
      <c r="B10" s="8" t="s">
        <v>22</v>
      </c>
      <c r="C10" s="8">
        <v>25</v>
      </c>
      <c r="D10" s="8">
        <v>25</v>
      </c>
    </row>
    <row r="11" spans="1:4">
      <c r="A11" s="8" t="s">
        <v>155</v>
      </c>
      <c r="B11" s="8" t="s">
        <v>22</v>
      </c>
      <c r="C11" s="8">
        <v>10</v>
      </c>
      <c r="D11" s="8">
        <v>10</v>
      </c>
    </row>
    <row r="12" spans="1:4">
      <c r="A12" s="8" t="s">
        <v>137</v>
      </c>
      <c r="B12" s="8" t="s">
        <v>52</v>
      </c>
      <c r="C12" s="8">
        <v>192</v>
      </c>
      <c r="D12" s="8">
        <v>192</v>
      </c>
    </row>
    <row r="13" spans="1:4">
      <c r="A13" s="8" t="s">
        <v>76</v>
      </c>
      <c r="B13" s="8" t="s">
        <v>42</v>
      </c>
      <c r="C13" s="8">
        <v>65</v>
      </c>
      <c r="D13" s="8">
        <v>65</v>
      </c>
    </row>
    <row r="14" spans="1:4">
      <c r="A14" s="8" t="s">
        <v>289</v>
      </c>
      <c r="B14" s="8" t="s">
        <v>42</v>
      </c>
      <c r="C14" s="8">
        <v>0</v>
      </c>
      <c r="D14" s="8">
        <v>0</v>
      </c>
    </row>
    <row r="15" spans="1:4">
      <c r="A15" s="8" t="s">
        <v>686</v>
      </c>
      <c r="B15" s="8" t="s">
        <v>42</v>
      </c>
      <c r="C15" s="8">
        <v>190</v>
      </c>
      <c r="D15" s="8">
        <v>190</v>
      </c>
    </row>
    <row r="16" spans="1:4">
      <c r="A16" s="8" t="s">
        <v>64</v>
      </c>
      <c r="B16" s="8" t="s">
        <v>22</v>
      </c>
      <c r="C16" s="8">
        <v>221</v>
      </c>
      <c r="D16" s="8">
        <v>221</v>
      </c>
    </row>
    <row r="17" spans="1:4">
      <c r="A17" s="8" t="s">
        <v>51</v>
      </c>
      <c r="B17" s="8" t="s">
        <v>52</v>
      </c>
      <c r="C17" s="8">
        <v>128</v>
      </c>
      <c r="D17" s="8">
        <v>128</v>
      </c>
    </row>
    <row r="18" spans="1:4">
      <c r="A18" s="8" t="s">
        <v>136</v>
      </c>
      <c r="B18" s="8" t="s">
        <v>52</v>
      </c>
      <c r="C18" s="8">
        <v>397</v>
      </c>
      <c r="D18" s="8">
        <v>397</v>
      </c>
    </row>
    <row r="19" spans="1:4">
      <c r="A19" s="8" t="s">
        <v>290</v>
      </c>
      <c r="B19" s="8" t="s">
        <v>52</v>
      </c>
      <c r="C19" s="8">
        <v>320</v>
      </c>
      <c r="D19" s="8">
        <v>320</v>
      </c>
    </row>
    <row r="20" spans="1:4">
      <c r="A20" s="8" t="s">
        <v>156</v>
      </c>
      <c r="B20" s="8" t="s">
        <v>42</v>
      </c>
      <c r="C20" s="8">
        <v>80</v>
      </c>
      <c r="D20" s="8">
        <v>80</v>
      </c>
    </row>
    <row r="21" spans="1:4">
      <c r="A21" s="8" t="s">
        <v>157</v>
      </c>
      <c r="B21" s="8" t="s">
        <v>42</v>
      </c>
      <c r="C21" s="8">
        <v>81</v>
      </c>
      <c r="D21" s="8">
        <v>81</v>
      </c>
    </row>
    <row r="22" spans="1:4">
      <c r="A22" s="8" t="s">
        <v>138</v>
      </c>
      <c r="B22" s="8" t="s">
        <v>42</v>
      </c>
      <c r="C22" s="8">
        <v>405</v>
      </c>
      <c r="D22" s="8">
        <v>405</v>
      </c>
    </row>
    <row r="23" spans="1:4">
      <c r="A23" s="8" t="s">
        <v>687</v>
      </c>
      <c r="B23" s="8" t="s">
        <v>52</v>
      </c>
      <c r="C23" s="8">
        <v>155</v>
      </c>
      <c r="D23" s="8">
        <v>155</v>
      </c>
    </row>
    <row r="24" spans="1:4">
      <c r="A24" s="8" t="s">
        <v>291</v>
      </c>
      <c r="B24" s="8" t="s">
        <v>28</v>
      </c>
      <c r="C24" s="8">
        <v>6</v>
      </c>
      <c r="D24" s="8">
        <v>6</v>
      </c>
    </row>
    <row r="25" spans="1:4">
      <c r="A25" s="8" t="s">
        <v>292</v>
      </c>
      <c r="B25" s="8" t="s">
        <v>22</v>
      </c>
      <c r="C25" s="8">
        <v>0</v>
      </c>
      <c r="D25" s="8">
        <v>0</v>
      </c>
    </row>
    <row r="26" spans="1:4">
      <c r="A26" s="8" t="s">
        <v>77</v>
      </c>
      <c r="B26" s="8" t="s">
        <v>22</v>
      </c>
      <c r="C26" s="8">
        <v>0</v>
      </c>
      <c r="D26" s="8">
        <v>0</v>
      </c>
    </row>
    <row r="27" spans="1:4">
      <c r="A27" s="8" t="s">
        <v>688</v>
      </c>
      <c r="B27" s="8" t="s">
        <v>22</v>
      </c>
      <c r="C27" s="8">
        <v>0</v>
      </c>
      <c r="D27" s="8">
        <v>0</v>
      </c>
    </row>
    <row r="28" spans="1:4">
      <c r="A28" s="8" t="s">
        <v>78</v>
      </c>
      <c r="B28" s="8" t="s">
        <v>22</v>
      </c>
      <c r="C28" s="8">
        <v>80</v>
      </c>
      <c r="D28" s="8">
        <v>80</v>
      </c>
    </row>
    <row r="29" spans="1:4">
      <c r="A29" s="8" t="s">
        <v>297</v>
      </c>
      <c r="B29" s="8" t="s">
        <v>28</v>
      </c>
      <c r="C29" s="8">
        <v>0</v>
      </c>
      <c r="D29" s="8">
        <v>0</v>
      </c>
    </row>
    <row r="30" spans="1:4">
      <c r="A30" s="8" t="s">
        <v>299</v>
      </c>
      <c r="B30" s="8" t="s">
        <v>28</v>
      </c>
      <c r="C30" s="8">
        <v>0</v>
      </c>
      <c r="D30" s="8">
        <v>0</v>
      </c>
    </row>
    <row r="31" spans="1:4">
      <c r="A31" s="8" t="s">
        <v>79</v>
      </c>
      <c r="B31" s="8" t="s">
        <v>28</v>
      </c>
      <c r="C31" s="8">
        <v>75</v>
      </c>
      <c r="D31" s="8">
        <v>75</v>
      </c>
    </row>
    <row r="32" spans="1:4">
      <c r="A32" s="8" t="s">
        <v>143</v>
      </c>
      <c r="B32" s="8" t="s">
        <v>42</v>
      </c>
      <c r="C32" s="8">
        <v>366</v>
      </c>
      <c r="D32" s="8">
        <v>366</v>
      </c>
    </row>
    <row r="33" spans="1:4">
      <c r="A33" s="8" t="s">
        <v>303</v>
      </c>
      <c r="B33" s="8" t="s">
        <v>22</v>
      </c>
      <c r="C33" s="8">
        <v>0</v>
      </c>
      <c r="D33" s="8">
        <v>0</v>
      </c>
    </row>
    <row r="34" spans="1:4">
      <c r="A34" s="8" t="s">
        <v>30</v>
      </c>
      <c r="B34" s="8" t="s">
        <v>28</v>
      </c>
      <c r="C34" s="8">
        <v>176</v>
      </c>
      <c r="D34" s="8">
        <v>176</v>
      </c>
    </row>
    <row r="35" spans="1:4">
      <c r="A35" s="8" t="s">
        <v>135</v>
      </c>
      <c r="B35" s="8" t="s">
        <v>52</v>
      </c>
      <c r="C35" s="8">
        <v>480</v>
      </c>
      <c r="D35" s="8">
        <v>480</v>
      </c>
    </row>
    <row r="36" spans="1:4">
      <c r="A36" s="8" t="s">
        <v>689</v>
      </c>
      <c r="B36" s="8" t="s">
        <v>42</v>
      </c>
      <c r="C36" s="8">
        <v>160</v>
      </c>
      <c r="D36" s="8">
        <v>160</v>
      </c>
    </row>
    <row r="37" spans="1:4">
      <c r="A37" s="8" t="s">
        <v>305</v>
      </c>
      <c r="B37" s="8" t="s">
        <v>28</v>
      </c>
      <c r="C37" s="8">
        <v>280</v>
      </c>
      <c r="D37" s="8">
        <v>280</v>
      </c>
    </row>
    <row r="38" spans="1:4">
      <c r="A38" s="8" t="s">
        <v>308</v>
      </c>
      <c r="B38" s="8" t="s">
        <v>42</v>
      </c>
      <c r="C38" s="8">
        <v>120</v>
      </c>
      <c r="D38" s="8">
        <v>120</v>
      </c>
    </row>
    <row r="39" spans="1:4">
      <c r="A39" s="8" t="s">
        <v>309</v>
      </c>
      <c r="B39" s="8" t="s">
        <v>28</v>
      </c>
      <c r="C39" s="8">
        <v>280</v>
      </c>
      <c r="D39" s="8">
        <v>280</v>
      </c>
    </row>
    <row r="40" spans="1:4">
      <c r="A40" s="8" t="s">
        <v>310</v>
      </c>
      <c r="B40" s="8" t="s">
        <v>22</v>
      </c>
      <c r="C40" s="8">
        <v>80</v>
      </c>
      <c r="D40" s="8">
        <v>80</v>
      </c>
    </row>
    <row r="41" spans="1:4">
      <c r="A41" s="8" t="s">
        <v>158</v>
      </c>
      <c r="B41" s="8" t="s">
        <v>22</v>
      </c>
      <c r="C41" s="8">
        <v>0</v>
      </c>
      <c r="D41" s="8">
        <v>0</v>
      </c>
    </row>
    <row r="42" spans="1:4">
      <c r="A42" s="8" t="s">
        <v>159</v>
      </c>
      <c r="B42" s="8" t="s">
        <v>28</v>
      </c>
      <c r="C42" s="8">
        <v>0</v>
      </c>
      <c r="D42" s="8">
        <v>0</v>
      </c>
    </row>
    <row r="43" spans="1:4">
      <c r="A43" s="8" t="s">
        <v>153</v>
      </c>
      <c r="B43" s="8" t="s">
        <v>22</v>
      </c>
      <c r="C43" s="8">
        <v>375</v>
      </c>
      <c r="D43" s="8">
        <v>375</v>
      </c>
    </row>
    <row r="44" spans="1:4">
      <c r="A44" s="8" t="s">
        <v>311</v>
      </c>
      <c r="B44" s="8" t="s">
        <v>52</v>
      </c>
      <c r="C44" s="8">
        <v>145</v>
      </c>
      <c r="D44" s="8">
        <v>145</v>
      </c>
    </row>
    <row r="45" spans="1:4">
      <c r="A45" s="8" t="s">
        <v>160</v>
      </c>
      <c r="B45" s="8" t="s">
        <v>42</v>
      </c>
      <c r="C45" s="8">
        <v>0</v>
      </c>
      <c r="D45" s="8">
        <v>0</v>
      </c>
    </row>
    <row r="46" spans="1:4">
      <c r="A46" s="8" t="s">
        <v>161</v>
      </c>
      <c r="B46" s="8" t="s">
        <v>22</v>
      </c>
      <c r="C46" s="8">
        <v>0</v>
      </c>
      <c r="D46" s="8">
        <v>0</v>
      </c>
    </row>
    <row r="47" spans="1:4">
      <c r="A47" s="8" t="s">
        <v>149</v>
      </c>
      <c r="B47" s="8" t="s">
        <v>28</v>
      </c>
      <c r="C47" s="8">
        <v>40</v>
      </c>
      <c r="D47" s="8">
        <v>40</v>
      </c>
    </row>
    <row r="48" spans="1:4">
      <c r="A48" s="8" t="s">
        <v>314</v>
      </c>
      <c r="B48" s="8" t="s">
        <v>22</v>
      </c>
      <c r="C48" s="8">
        <v>0</v>
      </c>
      <c r="D48" s="8">
        <v>0</v>
      </c>
    </row>
    <row r="49" spans="1:4">
      <c r="A49" s="8" t="s">
        <v>162</v>
      </c>
      <c r="B49" s="8" t="s">
        <v>52</v>
      </c>
      <c r="C49" s="8">
        <v>0</v>
      </c>
      <c r="D49" s="8">
        <v>0</v>
      </c>
    </row>
    <row r="50" spans="1:4">
      <c r="A50" s="8" t="s">
        <v>316</v>
      </c>
      <c r="B50" s="8" t="s">
        <v>22</v>
      </c>
      <c r="C50" s="8">
        <v>0</v>
      </c>
      <c r="D50" s="8">
        <v>0</v>
      </c>
    </row>
    <row r="51" spans="1:4">
      <c r="A51" s="8" t="s">
        <v>154</v>
      </c>
      <c r="B51" s="8" t="s">
        <v>28</v>
      </c>
      <c r="C51" s="8">
        <v>90</v>
      </c>
      <c r="D51" s="8">
        <v>90</v>
      </c>
    </row>
    <row r="52" spans="1:4">
      <c r="A52" s="8" t="s">
        <v>317</v>
      </c>
      <c r="B52" s="8" t="s">
        <v>22</v>
      </c>
      <c r="C52" s="8">
        <v>71</v>
      </c>
      <c r="D52" s="8">
        <v>71</v>
      </c>
    </row>
    <row r="53" spans="1:4">
      <c r="A53" s="8" t="s">
        <v>318</v>
      </c>
      <c r="B53" s="8" t="s">
        <v>22</v>
      </c>
      <c r="C53" s="8">
        <v>11</v>
      </c>
      <c r="D53" s="8">
        <v>11</v>
      </c>
    </row>
    <row r="54" spans="1:4">
      <c r="A54" s="8" t="s">
        <v>319</v>
      </c>
      <c r="B54" s="8" t="s">
        <v>28</v>
      </c>
      <c r="C54" s="8">
        <v>0</v>
      </c>
      <c r="D54" s="8">
        <v>0</v>
      </c>
    </row>
    <row r="55" spans="1:4">
      <c r="A55" s="8" t="s">
        <v>163</v>
      </c>
      <c r="B55" s="8" t="s">
        <v>52</v>
      </c>
      <c r="C55" s="8">
        <v>0</v>
      </c>
      <c r="D55" s="8">
        <v>0</v>
      </c>
    </row>
    <row r="56" spans="1:4">
      <c r="A56" s="8" t="s">
        <v>320</v>
      </c>
      <c r="B56" s="8" t="s">
        <v>42</v>
      </c>
      <c r="C56" s="8">
        <v>0</v>
      </c>
      <c r="D56" s="8">
        <v>0</v>
      </c>
    </row>
    <row r="57" spans="1:4">
      <c r="A57" s="8" t="s">
        <v>321</v>
      </c>
      <c r="B57" s="8" t="s">
        <v>52</v>
      </c>
      <c r="C57" s="8">
        <v>5</v>
      </c>
      <c r="D57" s="8">
        <v>5</v>
      </c>
    </row>
    <row r="58" spans="1:4">
      <c r="A58" s="8" t="s">
        <v>690</v>
      </c>
      <c r="B58" s="8" t="s">
        <v>22</v>
      </c>
      <c r="C58" s="8">
        <v>0</v>
      </c>
      <c r="D58" s="8">
        <v>0</v>
      </c>
    </row>
    <row r="59" spans="1:4">
      <c r="A59" s="8" t="s">
        <v>164</v>
      </c>
      <c r="B59" s="8" t="s">
        <v>52</v>
      </c>
      <c r="C59" s="8">
        <v>0</v>
      </c>
      <c r="D59" s="8">
        <v>0</v>
      </c>
    </row>
    <row r="60" spans="1:4">
      <c r="A60" s="8" t="s">
        <v>322</v>
      </c>
      <c r="B60" s="8" t="s">
        <v>42</v>
      </c>
      <c r="C60" s="8">
        <v>0</v>
      </c>
      <c r="D60" s="8">
        <v>0</v>
      </c>
    </row>
    <row r="61" spans="1:4">
      <c r="A61" s="8" t="s">
        <v>80</v>
      </c>
      <c r="B61" s="8" t="s">
        <v>28</v>
      </c>
      <c r="C61" s="8">
        <v>35</v>
      </c>
      <c r="D61" s="8">
        <v>35</v>
      </c>
    </row>
    <row r="62" spans="1:4">
      <c r="A62" s="8" t="s">
        <v>165</v>
      </c>
      <c r="B62" s="8" t="s">
        <v>52</v>
      </c>
      <c r="C62" s="8">
        <v>10</v>
      </c>
      <c r="D62" s="8">
        <v>10</v>
      </c>
    </row>
    <row r="63" spans="1:4">
      <c r="A63" s="8" t="s">
        <v>81</v>
      </c>
      <c r="B63" s="8" t="s">
        <v>28</v>
      </c>
      <c r="C63" s="8">
        <v>75</v>
      </c>
      <c r="D63" s="8">
        <v>75</v>
      </c>
    </row>
    <row r="64" spans="1:4">
      <c r="A64" s="8" t="s">
        <v>691</v>
      </c>
      <c r="B64" s="8" t="s">
        <v>22</v>
      </c>
      <c r="C64" s="8">
        <v>80</v>
      </c>
      <c r="D64" s="8">
        <v>80</v>
      </c>
    </row>
    <row r="65" spans="1:4">
      <c r="A65" s="8" t="s">
        <v>324</v>
      </c>
      <c r="B65" s="8" t="s">
        <v>52</v>
      </c>
      <c r="C65" s="8">
        <v>40</v>
      </c>
      <c r="D65" s="8">
        <v>40</v>
      </c>
    </row>
    <row r="66" spans="1:4">
      <c r="A66" s="8" t="s">
        <v>326</v>
      </c>
      <c r="B66" s="8" t="s">
        <v>52</v>
      </c>
      <c r="C66" s="8">
        <v>0</v>
      </c>
      <c r="D66" s="8">
        <v>0</v>
      </c>
    </row>
    <row r="67" spans="1:4">
      <c r="A67" s="8" t="s">
        <v>327</v>
      </c>
      <c r="B67" s="8" t="s">
        <v>52</v>
      </c>
      <c r="C67" s="8">
        <v>0</v>
      </c>
      <c r="D67" s="8">
        <v>0</v>
      </c>
    </row>
    <row r="68" spans="1:4">
      <c r="A68" s="8" t="s">
        <v>328</v>
      </c>
      <c r="B68" s="8" t="s">
        <v>52</v>
      </c>
      <c r="C68" s="8">
        <v>50</v>
      </c>
      <c r="D68" s="8">
        <v>50</v>
      </c>
    </row>
    <row r="69" spans="1:4">
      <c r="A69" s="8" t="s">
        <v>329</v>
      </c>
      <c r="B69" s="8" t="s">
        <v>28</v>
      </c>
      <c r="C69" s="8">
        <v>0</v>
      </c>
      <c r="D69" s="8">
        <v>0</v>
      </c>
    </row>
    <row r="70" spans="1:4">
      <c r="A70" s="8" t="s">
        <v>692</v>
      </c>
      <c r="B70" s="8" t="s">
        <v>22</v>
      </c>
      <c r="C70" s="8">
        <v>0</v>
      </c>
      <c r="D70" s="8">
        <v>0</v>
      </c>
    </row>
    <row r="71" spans="1:4">
      <c r="A71" s="8" t="s">
        <v>36</v>
      </c>
      <c r="B71" s="8" t="s">
        <v>28</v>
      </c>
      <c r="C71" s="8">
        <v>0</v>
      </c>
      <c r="D71" s="8">
        <v>0</v>
      </c>
    </row>
    <row r="72" spans="1:4">
      <c r="A72" s="8" t="s">
        <v>82</v>
      </c>
      <c r="B72" s="8" t="s">
        <v>52</v>
      </c>
      <c r="C72" s="8">
        <v>5</v>
      </c>
      <c r="D72" s="8">
        <v>5</v>
      </c>
    </row>
    <row r="73" spans="1:4">
      <c r="A73" s="8" t="s">
        <v>83</v>
      </c>
      <c r="B73" s="8" t="s">
        <v>52</v>
      </c>
      <c r="C73" s="8">
        <v>0</v>
      </c>
      <c r="D73" s="8">
        <v>0</v>
      </c>
    </row>
    <row r="74" spans="1:4">
      <c r="A74" s="8" t="s">
        <v>49</v>
      </c>
      <c r="B74" s="8" t="s">
        <v>42</v>
      </c>
      <c r="C74" s="8">
        <v>0</v>
      </c>
      <c r="D74" s="8">
        <v>0</v>
      </c>
    </row>
    <row r="75" spans="1:4">
      <c r="A75" s="8" t="s">
        <v>166</v>
      </c>
      <c r="B75" s="8" t="s">
        <v>42</v>
      </c>
      <c r="C75" s="8">
        <v>0</v>
      </c>
      <c r="D75" s="8">
        <v>0</v>
      </c>
    </row>
    <row r="76" spans="1:4">
      <c r="A76" s="8" t="s">
        <v>693</v>
      </c>
      <c r="B76" s="8" t="s">
        <v>22</v>
      </c>
      <c r="C76" s="8">
        <v>0</v>
      </c>
      <c r="D76" s="8">
        <v>0</v>
      </c>
    </row>
    <row r="77" spans="1:4">
      <c r="A77" s="8" t="s">
        <v>694</v>
      </c>
      <c r="B77" s="8" t="s">
        <v>22</v>
      </c>
      <c r="C77" s="8">
        <v>0</v>
      </c>
      <c r="D77" s="8">
        <v>0</v>
      </c>
    </row>
    <row r="78" spans="1:4">
      <c r="A78" s="8" t="s">
        <v>167</v>
      </c>
      <c r="B78" s="8" t="s">
        <v>22</v>
      </c>
      <c r="C78" s="8">
        <v>0</v>
      </c>
      <c r="D78" s="8">
        <v>0</v>
      </c>
    </row>
    <row r="79" spans="1:4">
      <c r="A79" s="8" t="s">
        <v>168</v>
      </c>
      <c r="B79" s="8" t="s">
        <v>22</v>
      </c>
      <c r="C79" s="8">
        <v>100</v>
      </c>
      <c r="D79" s="8">
        <v>100</v>
      </c>
    </row>
    <row r="80" spans="1:4">
      <c r="A80" s="8" t="s">
        <v>336</v>
      </c>
      <c r="B80" s="8" t="s">
        <v>28</v>
      </c>
      <c r="C80" s="8">
        <v>336</v>
      </c>
      <c r="D80" s="8">
        <v>336</v>
      </c>
    </row>
    <row r="81" spans="1:4">
      <c r="A81" s="8" t="s">
        <v>337</v>
      </c>
      <c r="B81" s="8" t="s">
        <v>28</v>
      </c>
      <c r="C81" s="8">
        <v>5</v>
      </c>
      <c r="D81" s="8">
        <v>5</v>
      </c>
    </row>
    <row r="82" spans="1:4">
      <c r="A82" s="8" t="s">
        <v>695</v>
      </c>
      <c r="B82" s="8" t="s">
        <v>22</v>
      </c>
      <c r="C82" s="8">
        <v>10</v>
      </c>
      <c r="D82" s="8">
        <v>10</v>
      </c>
    </row>
    <row r="83" spans="1:4">
      <c r="A83" s="8" t="s">
        <v>338</v>
      </c>
      <c r="B83" s="8" t="s">
        <v>52</v>
      </c>
      <c r="C83" s="8">
        <v>0</v>
      </c>
      <c r="D83" s="8">
        <v>0</v>
      </c>
    </row>
    <row r="84" spans="1:4">
      <c r="A84" s="8" t="s">
        <v>696</v>
      </c>
      <c r="B84" s="8" t="s">
        <v>52</v>
      </c>
      <c r="C84" s="8">
        <v>145</v>
      </c>
      <c r="D84" s="8">
        <v>145</v>
      </c>
    </row>
    <row r="85" spans="1:4">
      <c r="A85" s="8" t="s">
        <v>139</v>
      </c>
      <c r="B85" s="8" t="s">
        <v>42</v>
      </c>
      <c r="C85" s="8">
        <v>589</v>
      </c>
      <c r="D85" s="8">
        <v>589</v>
      </c>
    </row>
    <row r="86" spans="1:4">
      <c r="A86" s="8" t="s">
        <v>85</v>
      </c>
      <c r="B86" s="8" t="s">
        <v>28</v>
      </c>
      <c r="C86" s="8">
        <v>0</v>
      </c>
      <c r="D86" s="8">
        <v>0</v>
      </c>
    </row>
    <row r="87" spans="1:4">
      <c r="A87" s="8" t="s">
        <v>169</v>
      </c>
      <c r="B87" s="8" t="s">
        <v>52</v>
      </c>
      <c r="C87" s="8">
        <v>50</v>
      </c>
      <c r="D87" s="8">
        <v>50</v>
      </c>
    </row>
    <row r="88" spans="1:4">
      <c r="A88" s="8" t="s">
        <v>50</v>
      </c>
      <c r="B88" s="8" t="s">
        <v>42</v>
      </c>
      <c r="C88" s="8">
        <v>140</v>
      </c>
      <c r="D88" s="8">
        <v>140</v>
      </c>
    </row>
    <row r="89" spans="1:4">
      <c r="A89" s="8" t="s">
        <v>342</v>
      </c>
      <c r="B89" s="8" t="s">
        <v>28</v>
      </c>
      <c r="C89" s="8">
        <v>0</v>
      </c>
      <c r="D89" s="8">
        <v>0</v>
      </c>
    </row>
    <row r="90" spans="1:4">
      <c r="A90" s="8" t="s">
        <v>343</v>
      </c>
      <c r="B90" s="8" t="s">
        <v>22</v>
      </c>
      <c r="C90" s="8">
        <v>40</v>
      </c>
      <c r="D90" s="8">
        <v>40</v>
      </c>
    </row>
    <row r="91" spans="1:4">
      <c r="A91" s="8" t="s">
        <v>697</v>
      </c>
      <c r="B91" s="8" t="s">
        <v>28</v>
      </c>
      <c r="C91" s="8">
        <v>0</v>
      </c>
      <c r="D91" s="8">
        <v>0</v>
      </c>
    </row>
    <row r="92" spans="1:4">
      <c r="A92" s="8" t="s">
        <v>698</v>
      </c>
      <c r="B92" s="8" t="s">
        <v>22</v>
      </c>
      <c r="C92" s="8">
        <v>0</v>
      </c>
      <c r="D92" s="8">
        <v>0</v>
      </c>
    </row>
    <row r="93" spans="1:4">
      <c r="A93" s="8" t="s">
        <v>86</v>
      </c>
      <c r="B93" s="8" t="s">
        <v>42</v>
      </c>
      <c r="C93" s="8">
        <v>0</v>
      </c>
      <c r="D93" s="8">
        <v>0</v>
      </c>
    </row>
    <row r="94" spans="1:4">
      <c r="A94" s="8" t="s">
        <v>345</v>
      </c>
      <c r="B94" s="8" t="s">
        <v>28</v>
      </c>
      <c r="C94" s="8">
        <v>0</v>
      </c>
      <c r="D94" s="8">
        <v>0</v>
      </c>
    </row>
    <row r="95" spans="1:4">
      <c r="A95" s="8" t="s">
        <v>87</v>
      </c>
      <c r="B95" s="8" t="s">
        <v>28</v>
      </c>
      <c r="C95" s="8">
        <v>0</v>
      </c>
      <c r="D95" s="8">
        <v>0</v>
      </c>
    </row>
    <row r="96" spans="1:4">
      <c r="A96" s="8" t="s">
        <v>699</v>
      </c>
      <c r="B96" s="8" t="s">
        <v>42</v>
      </c>
      <c r="C96" s="8">
        <v>0</v>
      </c>
      <c r="D96" s="8">
        <v>0</v>
      </c>
    </row>
    <row r="97" spans="1:4">
      <c r="A97" s="8" t="s">
        <v>700</v>
      </c>
      <c r="B97" s="8" t="s">
        <v>42</v>
      </c>
      <c r="C97" s="8">
        <v>45</v>
      </c>
      <c r="D97" s="8">
        <v>45</v>
      </c>
    </row>
    <row r="98" spans="1:4">
      <c r="A98" s="8" t="s">
        <v>701</v>
      </c>
      <c r="B98" s="8" t="s">
        <v>52</v>
      </c>
      <c r="C98" s="8">
        <v>85</v>
      </c>
      <c r="D98" s="8">
        <v>85</v>
      </c>
    </row>
    <row r="99" spans="1:4">
      <c r="A99" s="8" t="s">
        <v>346</v>
      </c>
      <c r="B99" s="8" t="s">
        <v>22</v>
      </c>
      <c r="C99" s="8">
        <v>0</v>
      </c>
      <c r="D99" s="8">
        <v>0</v>
      </c>
    </row>
    <row r="100" spans="1:4">
      <c r="A100" s="8" t="s">
        <v>348</v>
      </c>
      <c r="B100" s="8" t="s">
        <v>52</v>
      </c>
      <c r="C100" s="8">
        <v>0</v>
      </c>
      <c r="D100" s="8">
        <v>0</v>
      </c>
    </row>
    <row r="101" spans="1:4">
      <c r="A101" s="8" t="s">
        <v>349</v>
      </c>
      <c r="B101" s="8" t="s">
        <v>42</v>
      </c>
      <c r="C101" s="8">
        <v>85</v>
      </c>
      <c r="D101" s="8">
        <v>85</v>
      </c>
    </row>
    <row r="102" spans="1:4">
      <c r="A102" s="8" t="s">
        <v>702</v>
      </c>
      <c r="B102" s="8" t="s">
        <v>42</v>
      </c>
      <c r="C102" s="8">
        <v>0</v>
      </c>
      <c r="D102" s="8">
        <v>0</v>
      </c>
    </row>
    <row r="103" spans="1:4">
      <c r="A103" s="8" t="s">
        <v>170</v>
      </c>
      <c r="B103" s="8" t="s">
        <v>28</v>
      </c>
      <c r="C103" s="8">
        <v>325</v>
      </c>
      <c r="D103" s="8">
        <v>325</v>
      </c>
    </row>
    <row r="104" spans="1:4">
      <c r="A104" s="8" t="s">
        <v>350</v>
      </c>
      <c r="B104" s="8" t="s">
        <v>42</v>
      </c>
      <c r="C104" s="8">
        <v>80</v>
      </c>
      <c r="D104" s="8">
        <v>80</v>
      </c>
    </row>
    <row r="105" spans="1:4">
      <c r="A105" s="8" t="s">
        <v>88</v>
      </c>
      <c r="B105" s="8" t="s">
        <v>22</v>
      </c>
      <c r="C105" s="8">
        <v>10</v>
      </c>
      <c r="D105" s="8">
        <v>10</v>
      </c>
    </row>
    <row r="106" spans="1:4">
      <c r="A106" s="8" t="s">
        <v>351</v>
      </c>
      <c r="B106" s="8" t="s">
        <v>52</v>
      </c>
      <c r="C106" s="8">
        <v>130</v>
      </c>
      <c r="D106" s="8">
        <v>130</v>
      </c>
    </row>
    <row r="107" spans="1:4">
      <c r="A107" s="8" t="s">
        <v>703</v>
      </c>
      <c r="B107" s="8" t="s">
        <v>28</v>
      </c>
      <c r="C107" s="8">
        <v>0</v>
      </c>
      <c r="D107" s="8">
        <v>0</v>
      </c>
    </row>
    <row r="108" spans="1:4">
      <c r="A108" s="8" t="s">
        <v>704</v>
      </c>
      <c r="B108" s="8" t="s">
        <v>28</v>
      </c>
      <c r="C108" s="8">
        <v>249</v>
      </c>
      <c r="D108" s="8">
        <v>249</v>
      </c>
    </row>
    <row r="109" spans="1:4">
      <c r="A109" s="8" t="s">
        <v>352</v>
      </c>
      <c r="B109" s="8" t="s">
        <v>42</v>
      </c>
      <c r="C109" s="8">
        <v>10</v>
      </c>
      <c r="D109" s="8">
        <v>10</v>
      </c>
    </row>
    <row r="110" spans="1:4">
      <c r="A110" s="8" t="s">
        <v>353</v>
      </c>
      <c r="B110" s="8" t="s">
        <v>22</v>
      </c>
      <c r="C110" s="8">
        <v>185</v>
      </c>
      <c r="D110" s="8">
        <v>185</v>
      </c>
    </row>
    <row r="111" spans="1:4">
      <c r="A111" s="8" t="s">
        <v>354</v>
      </c>
      <c r="B111" s="8" t="s">
        <v>52</v>
      </c>
      <c r="C111" s="8">
        <v>0</v>
      </c>
      <c r="D111" s="8">
        <v>0</v>
      </c>
    </row>
    <row r="112" spans="1:4">
      <c r="A112" s="8" t="s">
        <v>355</v>
      </c>
      <c r="B112" s="8" t="s">
        <v>42</v>
      </c>
      <c r="C112" s="8">
        <v>0</v>
      </c>
      <c r="D112" s="8">
        <v>0</v>
      </c>
    </row>
    <row r="113" spans="1:4">
      <c r="A113" s="8" t="s">
        <v>142</v>
      </c>
      <c r="B113" s="8" t="s">
        <v>42</v>
      </c>
      <c r="C113" s="8">
        <v>195</v>
      </c>
      <c r="D113" s="8">
        <v>195</v>
      </c>
    </row>
    <row r="114" spans="1:4">
      <c r="A114" s="8" t="s">
        <v>89</v>
      </c>
      <c r="B114" s="8" t="s">
        <v>52</v>
      </c>
      <c r="C114" s="8">
        <v>0</v>
      </c>
      <c r="D114" s="8">
        <v>0</v>
      </c>
    </row>
    <row r="115" spans="1:4">
      <c r="A115" s="8" t="s">
        <v>357</v>
      </c>
      <c r="B115" s="8" t="s">
        <v>28</v>
      </c>
      <c r="C115" s="8">
        <v>0</v>
      </c>
      <c r="D115" s="8">
        <v>0</v>
      </c>
    </row>
    <row r="116" spans="1:4">
      <c r="A116" s="8" t="s">
        <v>705</v>
      </c>
      <c r="B116" s="8" t="s">
        <v>52</v>
      </c>
      <c r="C116" s="8">
        <v>0</v>
      </c>
      <c r="D116" s="8">
        <v>0</v>
      </c>
    </row>
    <row r="117" spans="1:4">
      <c r="A117" s="8" t="s">
        <v>171</v>
      </c>
      <c r="B117" s="8" t="s">
        <v>52</v>
      </c>
      <c r="C117" s="8">
        <v>0</v>
      </c>
      <c r="D117" s="8">
        <v>0</v>
      </c>
    </row>
    <row r="118" spans="1:4">
      <c r="A118" s="8" t="s">
        <v>706</v>
      </c>
      <c r="B118" s="8" t="s">
        <v>52</v>
      </c>
      <c r="C118" s="8">
        <v>91</v>
      </c>
      <c r="D118" s="8">
        <v>91</v>
      </c>
    </row>
    <row r="119" spans="1:4">
      <c r="A119" s="8" t="s">
        <v>707</v>
      </c>
      <c r="B119" s="8" t="s">
        <v>22</v>
      </c>
      <c r="C119" s="8">
        <v>5</v>
      </c>
      <c r="D119" s="8">
        <v>5</v>
      </c>
    </row>
    <row r="120" spans="1:4">
      <c r="A120" s="8" t="s">
        <v>172</v>
      </c>
      <c r="B120" s="8" t="s">
        <v>28</v>
      </c>
      <c r="C120" s="8">
        <v>0</v>
      </c>
      <c r="D120" s="8">
        <v>0</v>
      </c>
    </row>
    <row r="121" spans="1:4">
      <c r="A121" s="8" t="s">
        <v>173</v>
      </c>
      <c r="B121" s="8" t="s">
        <v>42</v>
      </c>
      <c r="C121" s="8">
        <v>5</v>
      </c>
      <c r="D121" s="8">
        <v>5</v>
      </c>
    </row>
    <row r="122" spans="1:4">
      <c r="A122" s="8" t="s">
        <v>361</v>
      </c>
      <c r="B122" s="8" t="s">
        <v>42</v>
      </c>
      <c r="C122" s="8">
        <v>0</v>
      </c>
      <c r="D122" s="8">
        <v>0</v>
      </c>
    </row>
    <row r="123" spans="1:4">
      <c r="A123" s="8" t="s">
        <v>363</v>
      </c>
      <c r="B123" s="8" t="s">
        <v>28</v>
      </c>
      <c r="C123" s="8">
        <v>231</v>
      </c>
      <c r="D123" s="8">
        <v>231</v>
      </c>
    </row>
    <row r="124" spans="1:4">
      <c r="A124" s="8" t="s">
        <v>365</v>
      </c>
      <c r="B124" s="8" t="s">
        <v>52</v>
      </c>
      <c r="C124" s="8">
        <v>80</v>
      </c>
      <c r="D124" s="8">
        <v>80</v>
      </c>
    </row>
    <row r="125" spans="1:4">
      <c r="A125" s="8" t="s">
        <v>708</v>
      </c>
      <c r="B125" s="8" t="s">
        <v>22</v>
      </c>
      <c r="C125" s="8">
        <v>5</v>
      </c>
      <c r="D125" s="8">
        <v>5</v>
      </c>
    </row>
    <row r="126" spans="1:4">
      <c r="A126" s="8" t="s">
        <v>709</v>
      </c>
      <c r="B126" s="8" t="s">
        <v>22</v>
      </c>
      <c r="C126" s="8">
        <v>10</v>
      </c>
      <c r="D126" s="8">
        <v>10</v>
      </c>
    </row>
    <row r="127" spans="1:4">
      <c r="A127" s="8" t="s">
        <v>90</v>
      </c>
      <c r="B127" s="8" t="s">
        <v>42</v>
      </c>
      <c r="C127" s="8">
        <v>5</v>
      </c>
      <c r="D127" s="8">
        <v>5</v>
      </c>
    </row>
    <row r="128" spans="1:4">
      <c r="A128" s="8" t="s">
        <v>174</v>
      </c>
      <c r="B128" s="8" t="s">
        <v>42</v>
      </c>
      <c r="C128" s="8">
        <v>10</v>
      </c>
      <c r="D128" s="8">
        <v>10</v>
      </c>
    </row>
    <row r="129" spans="1:4">
      <c r="A129" s="8" t="s">
        <v>175</v>
      </c>
      <c r="B129" s="8" t="s">
        <v>28</v>
      </c>
      <c r="C129" s="8">
        <v>271</v>
      </c>
      <c r="D129" s="8">
        <v>271</v>
      </c>
    </row>
    <row r="130" spans="1:4">
      <c r="A130" s="8" t="s">
        <v>366</v>
      </c>
      <c r="B130" s="8" t="s">
        <v>52</v>
      </c>
      <c r="C130" s="8">
        <v>0</v>
      </c>
      <c r="D130" s="8">
        <v>0</v>
      </c>
    </row>
    <row r="131" spans="1:4">
      <c r="A131" s="8" t="s">
        <v>710</v>
      </c>
      <c r="B131" s="8" t="s">
        <v>22</v>
      </c>
      <c r="C131" s="8">
        <v>20</v>
      </c>
      <c r="D131" s="8">
        <v>20</v>
      </c>
    </row>
    <row r="132" spans="1:4">
      <c r="A132" s="8" t="s">
        <v>177</v>
      </c>
      <c r="B132" s="8" t="s">
        <v>28</v>
      </c>
      <c r="C132" s="8">
        <v>35</v>
      </c>
      <c r="D132" s="8">
        <v>35</v>
      </c>
    </row>
    <row r="133" spans="1:4">
      <c r="A133" s="8" t="s">
        <v>25</v>
      </c>
      <c r="B133" s="8" t="s">
        <v>22</v>
      </c>
      <c r="C133" s="8">
        <v>40</v>
      </c>
      <c r="D133" s="8">
        <v>40</v>
      </c>
    </row>
    <row r="134" spans="1:4">
      <c r="A134" s="8" t="s">
        <v>367</v>
      </c>
      <c r="B134" s="8" t="s">
        <v>28</v>
      </c>
      <c r="C134" s="8">
        <v>0</v>
      </c>
      <c r="D134" s="8">
        <v>0</v>
      </c>
    </row>
    <row r="135" spans="1:4">
      <c r="A135" s="8" t="s">
        <v>368</v>
      </c>
      <c r="B135" s="8" t="s">
        <v>52</v>
      </c>
      <c r="C135" s="8">
        <v>0</v>
      </c>
      <c r="D135" s="8">
        <v>0</v>
      </c>
    </row>
    <row r="136" spans="1:4">
      <c r="A136" s="8" t="s">
        <v>369</v>
      </c>
      <c r="B136" s="8" t="s">
        <v>52</v>
      </c>
      <c r="C136" s="8">
        <v>0</v>
      </c>
      <c r="D136" s="8">
        <v>0</v>
      </c>
    </row>
    <row r="137" spans="1:4">
      <c r="A137" s="8" t="s">
        <v>370</v>
      </c>
      <c r="B137" s="8" t="s">
        <v>42</v>
      </c>
      <c r="C137" s="8">
        <v>0</v>
      </c>
      <c r="D137" s="8">
        <v>0</v>
      </c>
    </row>
    <row r="138" spans="1:4">
      <c r="A138" s="8" t="s">
        <v>178</v>
      </c>
      <c r="B138" s="8" t="s">
        <v>28</v>
      </c>
      <c r="C138" s="8">
        <v>0</v>
      </c>
      <c r="D138" s="8">
        <v>0</v>
      </c>
    </row>
    <row r="139" spans="1:4">
      <c r="A139" s="8" t="s">
        <v>371</v>
      </c>
      <c r="B139" s="8" t="s">
        <v>28</v>
      </c>
      <c r="C139" s="8">
        <v>0</v>
      </c>
      <c r="D139" s="8">
        <v>0</v>
      </c>
    </row>
    <row r="140" spans="1:4">
      <c r="A140" s="8" t="s">
        <v>711</v>
      </c>
      <c r="B140" s="8" t="s">
        <v>22</v>
      </c>
      <c r="C140" s="8">
        <v>0</v>
      </c>
      <c r="D140" s="8">
        <v>0</v>
      </c>
    </row>
    <row r="141" spans="1:4">
      <c r="A141" s="8" t="s">
        <v>372</v>
      </c>
      <c r="B141" s="8" t="s">
        <v>52</v>
      </c>
      <c r="C141" s="8">
        <v>10</v>
      </c>
      <c r="D141" s="8">
        <v>10</v>
      </c>
    </row>
    <row r="142" spans="1:4">
      <c r="A142" s="8" t="s">
        <v>373</v>
      </c>
      <c r="B142" s="8" t="s">
        <v>42</v>
      </c>
      <c r="C142" s="8">
        <v>0</v>
      </c>
      <c r="D142" s="8">
        <v>0</v>
      </c>
    </row>
    <row r="143" spans="1:4">
      <c r="A143" s="8" t="s">
        <v>374</v>
      </c>
      <c r="B143" s="8" t="s">
        <v>42</v>
      </c>
      <c r="C143" s="8">
        <v>0</v>
      </c>
      <c r="D143" s="8">
        <v>0</v>
      </c>
    </row>
    <row r="144" spans="1:4">
      <c r="A144" s="8" t="s">
        <v>179</v>
      </c>
      <c r="B144" s="8" t="s">
        <v>28</v>
      </c>
      <c r="C144" s="8">
        <v>30</v>
      </c>
      <c r="D144" s="8">
        <v>30</v>
      </c>
    </row>
    <row r="145" spans="1:4">
      <c r="A145" s="8" t="s">
        <v>712</v>
      </c>
      <c r="B145" s="8" t="s">
        <v>42</v>
      </c>
      <c r="C145" s="8">
        <v>0</v>
      </c>
      <c r="D145" s="8">
        <v>0</v>
      </c>
    </row>
    <row r="146" spans="1:4">
      <c r="A146" s="8" t="s">
        <v>375</v>
      </c>
      <c r="B146" s="8" t="s">
        <v>42</v>
      </c>
      <c r="C146" s="8">
        <v>45</v>
      </c>
      <c r="D146" s="8">
        <v>45</v>
      </c>
    </row>
    <row r="147" spans="1:4">
      <c r="A147" s="8" t="s">
        <v>713</v>
      </c>
      <c r="B147" s="8" t="s">
        <v>22</v>
      </c>
      <c r="C147" s="8">
        <v>0</v>
      </c>
      <c r="D147" s="8">
        <v>0</v>
      </c>
    </row>
    <row r="148" spans="1:4">
      <c r="A148" s="8" t="s">
        <v>180</v>
      </c>
      <c r="B148" s="8" t="s">
        <v>42</v>
      </c>
      <c r="C148" s="8">
        <v>0</v>
      </c>
      <c r="D148" s="8">
        <v>0</v>
      </c>
    </row>
    <row r="149" spans="1:4">
      <c r="A149" s="8" t="s">
        <v>714</v>
      </c>
      <c r="B149" s="8" t="s">
        <v>42</v>
      </c>
      <c r="C149" s="8">
        <v>0</v>
      </c>
      <c r="D149" s="8">
        <v>0</v>
      </c>
    </row>
    <row r="150" spans="1:4">
      <c r="A150" s="8" t="s">
        <v>377</v>
      </c>
      <c r="B150" s="8" t="s">
        <v>28</v>
      </c>
      <c r="C150" s="8">
        <v>150</v>
      </c>
      <c r="D150" s="8">
        <v>150</v>
      </c>
    </row>
    <row r="151" spans="1:4">
      <c r="A151" s="8" t="s">
        <v>378</v>
      </c>
      <c r="B151" s="8" t="s">
        <v>52</v>
      </c>
      <c r="C151" s="8">
        <v>0</v>
      </c>
      <c r="D151" s="8">
        <v>0</v>
      </c>
    </row>
    <row r="152" spans="1:4">
      <c r="A152" s="8" t="s">
        <v>715</v>
      </c>
      <c r="B152" s="8" t="s">
        <v>42</v>
      </c>
      <c r="C152" s="8">
        <v>20</v>
      </c>
      <c r="D152" s="8">
        <v>20</v>
      </c>
    </row>
    <row r="153" spans="1:4">
      <c r="A153" s="8" t="s">
        <v>381</v>
      </c>
      <c r="B153" s="8" t="s">
        <v>42</v>
      </c>
      <c r="C153" s="8">
        <v>0</v>
      </c>
      <c r="D153" s="8">
        <v>0</v>
      </c>
    </row>
    <row r="154" spans="1:4">
      <c r="A154" s="8" t="s">
        <v>181</v>
      </c>
      <c r="B154" s="8" t="s">
        <v>52</v>
      </c>
      <c r="C154" s="8">
        <v>0</v>
      </c>
      <c r="D154" s="8">
        <v>0</v>
      </c>
    </row>
    <row r="155" spans="1:4">
      <c r="A155" s="8" t="s">
        <v>182</v>
      </c>
      <c r="B155" s="8" t="s">
        <v>52</v>
      </c>
      <c r="C155" s="8">
        <v>0</v>
      </c>
      <c r="D155" s="8">
        <v>0</v>
      </c>
    </row>
    <row r="156" spans="1:4">
      <c r="A156" s="8" t="s">
        <v>39</v>
      </c>
      <c r="B156" s="8" t="s">
        <v>28</v>
      </c>
      <c r="C156" s="8">
        <v>0</v>
      </c>
      <c r="D156" s="8">
        <v>0</v>
      </c>
    </row>
    <row r="157" spans="1:4">
      <c r="A157" s="8" t="s">
        <v>382</v>
      </c>
      <c r="B157" s="8" t="s">
        <v>42</v>
      </c>
      <c r="C157" s="8">
        <v>120</v>
      </c>
      <c r="D157" s="8">
        <v>120</v>
      </c>
    </row>
    <row r="158" spans="1:4">
      <c r="A158" s="8" t="s">
        <v>383</v>
      </c>
      <c r="B158" s="8" t="s">
        <v>42</v>
      </c>
      <c r="C158" s="8">
        <v>0</v>
      </c>
      <c r="D158" s="8">
        <v>0</v>
      </c>
    </row>
    <row r="159" spans="1:4">
      <c r="A159" s="8" t="s">
        <v>716</v>
      </c>
      <c r="B159" s="8" t="s">
        <v>22</v>
      </c>
      <c r="C159" s="8">
        <v>40</v>
      </c>
      <c r="D159" s="8">
        <v>40</v>
      </c>
    </row>
    <row r="160" spans="1:4">
      <c r="A160" s="8" t="s">
        <v>384</v>
      </c>
      <c r="B160" s="8" t="s">
        <v>42</v>
      </c>
      <c r="C160" s="8">
        <v>90</v>
      </c>
      <c r="D160" s="8">
        <v>90</v>
      </c>
    </row>
    <row r="161" spans="1:4">
      <c r="A161" s="8" t="s">
        <v>33</v>
      </c>
      <c r="B161" s="8" t="s">
        <v>28</v>
      </c>
      <c r="C161" s="8">
        <v>440</v>
      </c>
      <c r="D161" s="8">
        <v>440</v>
      </c>
    </row>
    <row r="162" spans="1:4">
      <c r="A162" s="8" t="s">
        <v>183</v>
      </c>
      <c r="B162" s="8" t="s">
        <v>42</v>
      </c>
      <c r="C162" s="8">
        <v>5</v>
      </c>
      <c r="D162" s="8">
        <v>5</v>
      </c>
    </row>
    <row r="163" spans="1:4">
      <c r="A163" s="8" t="s">
        <v>385</v>
      </c>
      <c r="B163" s="8" t="s">
        <v>28</v>
      </c>
      <c r="C163" s="8">
        <v>10</v>
      </c>
      <c r="D163" s="8">
        <v>10</v>
      </c>
    </row>
    <row r="164" spans="1:4">
      <c r="A164" s="8" t="s">
        <v>386</v>
      </c>
      <c r="B164" s="8" t="s">
        <v>22</v>
      </c>
      <c r="C164" s="8">
        <v>146</v>
      </c>
      <c r="D164" s="8">
        <v>146</v>
      </c>
    </row>
    <row r="165" spans="1:4">
      <c r="A165" s="8" t="s">
        <v>141</v>
      </c>
      <c r="B165" s="8" t="s">
        <v>52</v>
      </c>
      <c r="C165" s="8">
        <v>215</v>
      </c>
      <c r="D165" s="8">
        <v>215</v>
      </c>
    </row>
    <row r="166" spans="1:4">
      <c r="A166" s="8" t="s">
        <v>184</v>
      </c>
      <c r="B166" s="8" t="s">
        <v>22</v>
      </c>
      <c r="C166" s="8">
        <v>100</v>
      </c>
      <c r="D166" s="8">
        <v>100</v>
      </c>
    </row>
    <row r="167" spans="1:4">
      <c r="A167" s="8" t="s">
        <v>185</v>
      </c>
      <c r="B167" s="8" t="s">
        <v>22</v>
      </c>
      <c r="C167" s="8">
        <v>30</v>
      </c>
      <c r="D167" s="8">
        <v>30</v>
      </c>
    </row>
    <row r="168" spans="1:4">
      <c r="A168" s="8" t="s">
        <v>387</v>
      </c>
      <c r="B168" s="8" t="s">
        <v>42</v>
      </c>
      <c r="C168" s="8">
        <v>0</v>
      </c>
      <c r="D168" s="8">
        <v>0</v>
      </c>
    </row>
    <row r="169" spans="1:4">
      <c r="A169" s="8" t="s">
        <v>717</v>
      </c>
      <c r="B169" s="8" t="s">
        <v>22</v>
      </c>
      <c r="C169" s="8">
        <v>125</v>
      </c>
      <c r="D169" s="8">
        <v>125</v>
      </c>
    </row>
    <row r="170" spans="1:4">
      <c r="A170" s="8" t="s">
        <v>59</v>
      </c>
      <c r="B170" s="8" t="s">
        <v>52</v>
      </c>
      <c r="C170" s="8">
        <v>0</v>
      </c>
      <c r="D170" s="8">
        <v>0</v>
      </c>
    </row>
    <row r="171" spans="1:4">
      <c r="A171" s="8" t="s">
        <v>390</v>
      </c>
      <c r="B171" s="8" t="s">
        <v>42</v>
      </c>
      <c r="C171" s="8">
        <v>80</v>
      </c>
      <c r="D171" s="8">
        <v>80</v>
      </c>
    </row>
    <row r="172" spans="1:4">
      <c r="A172" s="8" t="s">
        <v>391</v>
      </c>
      <c r="B172" s="8" t="s">
        <v>42</v>
      </c>
      <c r="C172" s="8">
        <v>0</v>
      </c>
      <c r="D172" s="8">
        <v>0</v>
      </c>
    </row>
    <row r="173" spans="1:4">
      <c r="A173" s="8" t="s">
        <v>718</v>
      </c>
      <c r="B173" s="8" t="s">
        <v>42</v>
      </c>
      <c r="C173" s="8">
        <v>90</v>
      </c>
      <c r="D173" s="8">
        <v>90</v>
      </c>
    </row>
    <row r="174" spans="1:4">
      <c r="A174" s="8" t="s">
        <v>719</v>
      </c>
      <c r="B174" s="8" t="s">
        <v>52</v>
      </c>
      <c r="C174" s="8">
        <v>165</v>
      </c>
      <c r="D174" s="8">
        <v>165</v>
      </c>
    </row>
    <row r="175" spans="1:4">
      <c r="A175" s="8" t="s">
        <v>394</v>
      </c>
      <c r="B175" s="8" t="s">
        <v>22</v>
      </c>
      <c r="C175" s="8">
        <v>40</v>
      </c>
      <c r="D175" s="8">
        <v>40</v>
      </c>
    </row>
    <row r="176" spans="1:4">
      <c r="A176" s="8" t="s">
        <v>186</v>
      </c>
      <c r="B176" s="8" t="s">
        <v>52</v>
      </c>
      <c r="C176" s="8">
        <v>55</v>
      </c>
      <c r="D176" s="8">
        <v>55</v>
      </c>
    </row>
    <row r="177" spans="1:4">
      <c r="A177" s="8" t="s">
        <v>187</v>
      </c>
      <c r="B177" s="8" t="s">
        <v>22</v>
      </c>
      <c r="C177" s="8">
        <v>236</v>
      </c>
      <c r="D177" s="8">
        <v>236</v>
      </c>
    </row>
    <row r="178" spans="1:4">
      <c r="A178" s="8" t="s">
        <v>146</v>
      </c>
      <c r="B178" s="8" t="s">
        <v>52</v>
      </c>
      <c r="C178" s="8">
        <v>651</v>
      </c>
      <c r="D178" s="8">
        <v>651</v>
      </c>
    </row>
    <row r="179" spans="1:4">
      <c r="A179" s="8" t="s">
        <v>188</v>
      </c>
      <c r="B179" s="8" t="s">
        <v>28</v>
      </c>
      <c r="C179" s="8">
        <v>40</v>
      </c>
      <c r="D179" s="8">
        <v>40</v>
      </c>
    </row>
    <row r="180" spans="1:4">
      <c r="A180" s="8" t="s">
        <v>144</v>
      </c>
      <c r="B180" s="8" t="s">
        <v>42</v>
      </c>
      <c r="C180" s="8">
        <v>295</v>
      </c>
      <c r="D180" s="8">
        <v>295</v>
      </c>
    </row>
    <row r="181" spans="1:4">
      <c r="A181" s="8" t="s">
        <v>37</v>
      </c>
      <c r="B181" s="8" t="s">
        <v>28</v>
      </c>
      <c r="C181" s="8">
        <v>0</v>
      </c>
      <c r="D181" s="8">
        <v>0</v>
      </c>
    </row>
    <row r="182" spans="1:4">
      <c r="A182" s="8" t="s">
        <v>27</v>
      </c>
      <c r="B182" s="8" t="s">
        <v>22</v>
      </c>
      <c r="C182" s="8">
        <v>82</v>
      </c>
      <c r="D182" s="8">
        <v>82</v>
      </c>
    </row>
    <row r="183" spans="1:4">
      <c r="A183" s="8" t="s">
        <v>395</v>
      </c>
      <c r="B183" s="8" t="s">
        <v>42</v>
      </c>
      <c r="C183" s="8">
        <v>0</v>
      </c>
      <c r="D183" s="8">
        <v>0</v>
      </c>
    </row>
    <row r="184" spans="1:4">
      <c r="A184" s="8" t="s">
        <v>91</v>
      </c>
      <c r="B184" s="8" t="s">
        <v>22</v>
      </c>
      <c r="C184" s="8">
        <v>35</v>
      </c>
      <c r="D184" s="8">
        <v>35</v>
      </c>
    </row>
    <row r="185" spans="1:4">
      <c r="A185" s="8" t="s">
        <v>396</v>
      </c>
      <c r="B185" s="8" t="s">
        <v>52</v>
      </c>
      <c r="C185" s="8">
        <v>50</v>
      </c>
      <c r="D185" s="8">
        <v>50</v>
      </c>
    </row>
    <row r="186" spans="1:4">
      <c r="A186" s="8" t="s">
        <v>189</v>
      </c>
      <c r="B186" s="8" t="s">
        <v>52</v>
      </c>
      <c r="C186" s="8">
        <v>20</v>
      </c>
      <c r="D186" s="8">
        <v>20</v>
      </c>
    </row>
    <row r="187" spans="1:4">
      <c r="A187" s="8" t="s">
        <v>720</v>
      </c>
      <c r="B187" s="8" t="s">
        <v>28</v>
      </c>
      <c r="C187" s="8">
        <v>55</v>
      </c>
      <c r="D187" s="8">
        <v>55</v>
      </c>
    </row>
    <row r="188" spans="1:4">
      <c r="A188" s="8" t="s">
        <v>400</v>
      </c>
      <c r="B188" s="8" t="s">
        <v>22</v>
      </c>
      <c r="C188" s="8">
        <v>15</v>
      </c>
      <c r="D188" s="8">
        <v>15</v>
      </c>
    </row>
    <row r="189" spans="1:4">
      <c r="A189" s="8" t="s">
        <v>56</v>
      </c>
      <c r="B189" s="8" t="s">
        <v>52</v>
      </c>
      <c r="C189" s="8">
        <v>197</v>
      </c>
      <c r="D189" s="8">
        <v>197</v>
      </c>
    </row>
    <row r="190" spans="1:4">
      <c r="A190" s="8" t="s">
        <v>57</v>
      </c>
      <c r="B190" s="8" t="s">
        <v>52</v>
      </c>
      <c r="C190" s="8">
        <v>0</v>
      </c>
      <c r="D190" s="8">
        <v>0</v>
      </c>
    </row>
    <row r="191" spans="1:4">
      <c r="A191" s="8" t="s">
        <v>92</v>
      </c>
      <c r="B191" s="8" t="s">
        <v>28</v>
      </c>
      <c r="C191" s="8">
        <v>225</v>
      </c>
      <c r="D191" s="8">
        <v>225</v>
      </c>
    </row>
    <row r="192" spans="1:4">
      <c r="A192" s="8" t="s">
        <v>93</v>
      </c>
      <c r="B192" s="8" t="s">
        <v>28</v>
      </c>
      <c r="C192" s="8">
        <v>11</v>
      </c>
      <c r="D192" s="8">
        <v>11</v>
      </c>
    </row>
    <row r="193" spans="1:4">
      <c r="A193" s="8" t="s">
        <v>152</v>
      </c>
      <c r="B193" s="8" t="s">
        <v>22</v>
      </c>
      <c r="C193" s="8">
        <v>206</v>
      </c>
      <c r="D193" s="8">
        <v>206</v>
      </c>
    </row>
    <row r="194" spans="1:4">
      <c r="A194" s="8" t="s">
        <v>721</v>
      </c>
      <c r="B194" s="8" t="s">
        <v>42</v>
      </c>
      <c r="C194" s="8">
        <v>5</v>
      </c>
      <c r="D194" s="8">
        <v>5</v>
      </c>
    </row>
    <row r="195" spans="1:4">
      <c r="A195" s="8" t="s">
        <v>62</v>
      </c>
      <c r="B195" s="8" t="s">
        <v>52</v>
      </c>
      <c r="C195" s="8">
        <v>5</v>
      </c>
      <c r="D195" s="8">
        <v>5</v>
      </c>
    </row>
    <row r="196" spans="1:4">
      <c r="A196" s="8" t="s">
        <v>722</v>
      </c>
      <c r="B196" s="8" t="s">
        <v>52</v>
      </c>
      <c r="C196" s="8">
        <v>70</v>
      </c>
      <c r="D196" s="8">
        <v>70</v>
      </c>
    </row>
    <row r="197" spans="1:4">
      <c r="A197" s="8" t="s">
        <v>190</v>
      </c>
      <c r="B197" s="8" t="s">
        <v>28</v>
      </c>
      <c r="C197" s="8">
        <v>0</v>
      </c>
      <c r="D197" s="8">
        <v>0</v>
      </c>
    </row>
    <row r="198" spans="1:4">
      <c r="A198" s="8" t="s">
        <v>723</v>
      </c>
      <c r="B198" s="8" t="s">
        <v>52</v>
      </c>
      <c r="C198" s="8">
        <v>0</v>
      </c>
      <c r="D198" s="8">
        <v>0</v>
      </c>
    </row>
    <row r="199" spans="1:4">
      <c r="A199" s="8" t="s">
        <v>191</v>
      </c>
      <c r="B199" s="8" t="s">
        <v>52</v>
      </c>
      <c r="C199" s="8">
        <v>20</v>
      </c>
      <c r="D199" s="8">
        <v>20</v>
      </c>
    </row>
    <row r="200" spans="1:4">
      <c r="A200" s="8" t="s">
        <v>410</v>
      </c>
      <c r="B200" s="8" t="s">
        <v>22</v>
      </c>
      <c r="C200" s="8">
        <v>70</v>
      </c>
      <c r="D200" s="8">
        <v>70</v>
      </c>
    </row>
    <row r="201" spans="1:4">
      <c r="A201" s="8" t="s">
        <v>413</v>
      </c>
      <c r="B201" s="8" t="s">
        <v>52</v>
      </c>
      <c r="C201" s="8">
        <v>0</v>
      </c>
      <c r="D201" s="8">
        <v>0</v>
      </c>
    </row>
    <row r="202" spans="1:4">
      <c r="A202" s="8" t="s">
        <v>192</v>
      </c>
      <c r="B202" s="8" t="s">
        <v>28</v>
      </c>
      <c r="C202" s="8">
        <v>5</v>
      </c>
      <c r="D202" s="8">
        <v>5</v>
      </c>
    </row>
    <row r="203" spans="1:4">
      <c r="A203" s="8" t="s">
        <v>724</v>
      </c>
      <c r="B203" s="8" t="s">
        <v>22</v>
      </c>
      <c r="C203" s="8">
        <v>10</v>
      </c>
      <c r="D203" s="8">
        <v>10</v>
      </c>
    </row>
    <row r="204" spans="1:4">
      <c r="A204" s="8" t="s">
        <v>414</v>
      </c>
      <c r="B204" s="8" t="s">
        <v>28</v>
      </c>
      <c r="C204" s="8">
        <v>115</v>
      </c>
      <c r="D204" s="8">
        <v>115</v>
      </c>
    </row>
    <row r="205" spans="1:4">
      <c r="A205" s="8" t="s">
        <v>725</v>
      </c>
      <c r="B205" s="8" t="s">
        <v>22</v>
      </c>
      <c r="C205" s="8">
        <v>5</v>
      </c>
      <c r="D205" s="8">
        <v>5</v>
      </c>
    </row>
    <row r="206" spans="1:4">
      <c r="A206" s="8" t="s">
        <v>415</v>
      </c>
      <c r="B206" s="8" t="s">
        <v>52</v>
      </c>
      <c r="C206" s="8">
        <v>0</v>
      </c>
      <c r="D206" s="8">
        <v>0</v>
      </c>
    </row>
    <row r="207" spans="1:4">
      <c r="A207" s="8" t="s">
        <v>193</v>
      </c>
      <c r="B207" s="8" t="s">
        <v>22</v>
      </c>
      <c r="C207" s="8">
        <v>45</v>
      </c>
      <c r="D207" s="8">
        <v>45</v>
      </c>
    </row>
    <row r="208" spans="1:4">
      <c r="A208" s="8" t="s">
        <v>416</v>
      </c>
      <c r="B208" s="8" t="s">
        <v>52</v>
      </c>
      <c r="C208" s="8">
        <v>0</v>
      </c>
      <c r="D208" s="8">
        <v>0</v>
      </c>
    </row>
    <row r="209" spans="1:4">
      <c r="A209" s="8" t="s">
        <v>418</v>
      </c>
      <c r="B209" s="8" t="s">
        <v>28</v>
      </c>
      <c r="C209" s="8">
        <v>0</v>
      </c>
      <c r="D209" s="8">
        <v>0</v>
      </c>
    </row>
    <row r="210" spans="1:4">
      <c r="A210" s="8" t="s">
        <v>26</v>
      </c>
      <c r="B210" s="8" t="s">
        <v>22</v>
      </c>
      <c r="C210" s="8">
        <v>45</v>
      </c>
      <c r="D210" s="8">
        <v>45</v>
      </c>
    </row>
    <row r="211" spans="1:4">
      <c r="A211" s="8" t="s">
        <v>419</v>
      </c>
      <c r="B211" s="8" t="s">
        <v>28</v>
      </c>
      <c r="C211" s="8">
        <v>50</v>
      </c>
      <c r="D211" s="8">
        <v>50</v>
      </c>
    </row>
    <row r="212" spans="1:4">
      <c r="A212" s="8" t="s">
        <v>194</v>
      </c>
      <c r="B212" s="8" t="s">
        <v>52</v>
      </c>
      <c r="C212" s="8">
        <v>0</v>
      </c>
      <c r="D212" s="8">
        <v>0</v>
      </c>
    </row>
    <row r="213" spans="1:4">
      <c r="A213" s="8" t="s">
        <v>195</v>
      </c>
      <c r="B213" s="8" t="s">
        <v>42</v>
      </c>
      <c r="C213" s="8">
        <v>256</v>
      </c>
      <c r="D213" s="8">
        <v>256</v>
      </c>
    </row>
    <row r="214" spans="1:4">
      <c r="A214" s="8" t="s">
        <v>196</v>
      </c>
      <c r="B214" s="8" t="s">
        <v>22</v>
      </c>
      <c r="C214" s="8">
        <v>0</v>
      </c>
      <c r="D214" s="8">
        <v>0</v>
      </c>
    </row>
    <row r="215" spans="1:4">
      <c r="A215" s="8" t="s">
        <v>197</v>
      </c>
      <c r="B215" s="8" t="s">
        <v>42</v>
      </c>
      <c r="C215" s="8">
        <v>0</v>
      </c>
      <c r="D215" s="8">
        <v>0</v>
      </c>
    </row>
    <row r="216" spans="1:4">
      <c r="A216" s="8" t="s">
        <v>424</v>
      </c>
      <c r="B216" s="8" t="s">
        <v>42</v>
      </c>
      <c r="C216" s="8">
        <v>331</v>
      </c>
      <c r="D216" s="8">
        <v>331</v>
      </c>
    </row>
    <row r="217" spans="1:4">
      <c r="A217" s="8" t="s">
        <v>198</v>
      </c>
      <c r="B217" s="8" t="s">
        <v>52</v>
      </c>
      <c r="C217" s="8">
        <v>45</v>
      </c>
      <c r="D217" s="8">
        <v>45</v>
      </c>
    </row>
    <row r="218" spans="1:4">
      <c r="A218" s="8" t="s">
        <v>425</v>
      </c>
      <c r="B218" s="8" t="s">
        <v>28</v>
      </c>
      <c r="C218" s="8">
        <v>55</v>
      </c>
      <c r="D218" s="8">
        <v>55</v>
      </c>
    </row>
    <row r="219" spans="1:4">
      <c r="A219" s="8" t="s">
        <v>726</v>
      </c>
      <c r="B219" s="8" t="s">
        <v>22</v>
      </c>
      <c r="C219" s="8">
        <v>0</v>
      </c>
      <c r="D219" s="8">
        <v>0</v>
      </c>
    </row>
    <row r="220" spans="1:4">
      <c r="A220" s="8" t="s">
        <v>427</v>
      </c>
      <c r="B220" s="8" t="s">
        <v>42</v>
      </c>
      <c r="C220" s="8">
        <v>86</v>
      </c>
      <c r="D220" s="8">
        <v>86</v>
      </c>
    </row>
    <row r="221" spans="1:4">
      <c r="A221" s="8" t="s">
        <v>199</v>
      </c>
      <c r="B221" s="8" t="s">
        <v>22</v>
      </c>
      <c r="C221" s="8">
        <v>0</v>
      </c>
      <c r="D221" s="8">
        <v>0</v>
      </c>
    </row>
    <row r="222" spans="1:4">
      <c r="A222" s="8" t="s">
        <v>134</v>
      </c>
      <c r="B222" s="8" t="s">
        <v>52</v>
      </c>
      <c r="C222" s="8">
        <v>661</v>
      </c>
      <c r="D222" s="8">
        <v>661</v>
      </c>
    </row>
    <row r="223" spans="1:4">
      <c r="A223" s="8" t="s">
        <v>200</v>
      </c>
      <c r="B223" s="8" t="s">
        <v>42</v>
      </c>
      <c r="C223" s="8">
        <v>350</v>
      </c>
      <c r="D223" s="8">
        <v>350</v>
      </c>
    </row>
    <row r="224" spans="1:4">
      <c r="A224" s="8" t="s">
        <v>429</v>
      </c>
      <c r="B224" s="8" t="s">
        <v>52</v>
      </c>
      <c r="C224" s="8">
        <v>180</v>
      </c>
      <c r="D224" s="8">
        <v>180</v>
      </c>
    </row>
    <row r="225" spans="1:4">
      <c r="A225" s="8" t="s">
        <v>430</v>
      </c>
      <c r="B225" s="8" t="s">
        <v>42</v>
      </c>
      <c r="C225" s="8">
        <v>0</v>
      </c>
      <c r="D225" s="8">
        <v>0</v>
      </c>
    </row>
    <row r="226" spans="1:4">
      <c r="A226" s="8" t="s">
        <v>201</v>
      </c>
      <c r="B226" s="8" t="s">
        <v>22</v>
      </c>
      <c r="C226" s="8">
        <v>141</v>
      </c>
      <c r="D226" s="8">
        <v>141</v>
      </c>
    </row>
    <row r="227" spans="1:4">
      <c r="A227" s="8" t="s">
        <v>24</v>
      </c>
      <c r="B227" s="8" t="s">
        <v>22</v>
      </c>
      <c r="C227" s="8">
        <v>146</v>
      </c>
      <c r="D227" s="8">
        <v>146</v>
      </c>
    </row>
    <row r="228" spans="1:4">
      <c r="A228" s="8" t="s">
        <v>202</v>
      </c>
      <c r="B228" s="8" t="s">
        <v>28</v>
      </c>
      <c r="C228" s="8">
        <v>40</v>
      </c>
      <c r="D228" s="8">
        <v>40</v>
      </c>
    </row>
    <row r="229" spans="1:4">
      <c r="A229" s="8" t="s">
        <v>94</v>
      </c>
      <c r="B229" s="8" t="s">
        <v>28</v>
      </c>
      <c r="C229" s="8">
        <v>40</v>
      </c>
      <c r="D229" s="8">
        <v>40</v>
      </c>
    </row>
    <row r="230" spans="1:4">
      <c r="A230" s="8" t="s">
        <v>727</v>
      </c>
      <c r="B230" s="8" t="s">
        <v>52</v>
      </c>
      <c r="C230" s="8">
        <v>155</v>
      </c>
      <c r="D230" s="8">
        <v>155</v>
      </c>
    </row>
    <row r="231" spans="1:4">
      <c r="A231" s="8" t="s">
        <v>203</v>
      </c>
      <c r="B231" s="8" t="s">
        <v>52</v>
      </c>
      <c r="C231" s="8">
        <v>316</v>
      </c>
      <c r="D231" s="8">
        <v>316</v>
      </c>
    </row>
    <row r="232" spans="1:4">
      <c r="A232" s="8" t="s">
        <v>434</v>
      </c>
      <c r="B232" s="8" t="s">
        <v>28</v>
      </c>
      <c r="C232" s="8">
        <v>145</v>
      </c>
      <c r="D232" s="8">
        <v>145</v>
      </c>
    </row>
    <row r="233" spans="1:4">
      <c r="A233" s="8" t="s">
        <v>435</v>
      </c>
      <c r="B233" s="8" t="s">
        <v>22</v>
      </c>
      <c r="C233" s="8">
        <v>0</v>
      </c>
      <c r="D233" s="8">
        <v>0</v>
      </c>
    </row>
    <row r="234" spans="1:4">
      <c r="A234" s="8" t="s">
        <v>204</v>
      </c>
      <c r="B234" s="8" t="s">
        <v>52</v>
      </c>
      <c r="C234" s="8">
        <v>175</v>
      </c>
      <c r="D234" s="8">
        <v>175</v>
      </c>
    </row>
    <row r="235" spans="1:4">
      <c r="A235" s="8" t="s">
        <v>437</v>
      </c>
      <c r="B235" s="8" t="s">
        <v>22</v>
      </c>
      <c r="C235" s="8">
        <v>0</v>
      </c>
      <c r="D235" s="8">
        <v>0</v>
      </c>
    </row>
    <row r="236" spans="1:4">
      <c r="A236" s="8" t="s">
        <v>728</v>
      </c>
      <c r="B236" s="8" t="s">
        <v>22</v>
      </c>
      <c r="C236" s="8">
        <v>155</v>
      </c>
      <c r="D236" s="8">
        <v>155</v>
      </c>
    </row>
    <row r="237" spans="1:4">
      <c r="A237" s="8" t="s">
        <v>95</v>
      </c>
      <c r="B237" s="8" t="s">
        <v>28</v>
      </c>
      <c r="C237" s="8">
        <v>116</v>
      </c>
      <c r="D237" s="8">
        <v>116</v>
      </c>
    </row>
    <row r="238" spans="1:4">
      <c r="A238" s="8" t="s">
        <v>439</v>
      </c>
      <c r="B238" s="8" t="s">
        <v>42</v>
      </c>
      <c r="C238" s="8">
        <v>0</v>
      </c>
      <c r="D238" s="8">
        <v>0</v>
      </c>
    </row>
    <row r="239" spans="1:4">
      <c r="A239" s="8" t="s">
        <v>31</v>
      </c>
      <c r="B239" s="8" t="s">
        <v>28</v>
      </c>
      <c r="C239" s="8">
        <v>545</v>
      </c>
      <c r="D239" s="8">
        <v>545</v>
      </c>
    </row>
    <row r="240" spans="1:4">
      <c r="A240" s="8" t="s">
        <v>205</v>
      </c>
      <c r="B240" s="8" t="s">
        <v>52</v>
      </c>
      <c r="C240" s="8">
        <v>0</v>
      </c>
      <c r="D240" s="8">
        <v>0</v>
      </c>
    </row>
    <row r="241" spans="1:4">
      <c r="A241" s="8" t="s">
        <v>440</v>
      </c>
      <c r="B241" s="8" t="s">
        <v>52</v>
      </c>
      <c r="C241" s="8">
        <v>0</v>
      </c>
      <c r="D241" s="8">
        <v>0</v>
      </c>
    </row>
    <row r="242" spans="1:4">
      <c r="A242" s="8" t="s">
        <v>441</v>
      </c>
      <c r="B242" s="8" t="s">
        <v>42</v>
      </c>
      <c r="C242" s="8">
        <v>40</v>
      </c>
      <c r="D242" s="8">
        <v>40</v>
      </c>
    </row>
    <row r="243" spans="1:4">
      <c r="A243" s="8" t="s">
        <v>206</v>
      </c>
      <c r="B243" s="8" t="s">
        <v>28</v>
      </c>
      <c r="C243" s="8">
        <v>0</v>
      </c>
      <c r="D243" s="8">
        <v>0</v>
      </c>
    </row>
    <row r="244" spans="1:4">
      <c r="A244" s="8" t="s">
        <v>38</v>
      </c>
      <c r="B244" s="8" t="s">
        <v>28</v>
      </c>
      <c r="C244" s="8">
        <v>0</v>
      </c>
      <c r="D244" s="8">
        <v>0</v>
      </c>
    </row>
    <row r="245" spans="1:4">
      <c r="A245" s="8" t="s">
        <v>68</v>
      </c>
      <c r="B245" s="8" t="s">
        <v>52</v>
      </c>
      <c r="C245" s="8">
        <v>6</v>
      </c>
      <c r="D245" s="8">
        <v>6</v>
      </c>
    </row>
    <row r="246" spans="1:4">
      <c r="A246" s="8" t="s">
        <v>445</v>
      </c>
      <c r="B246" s="8" t="s">
        <v>52</v>
      </c>
      <c r="C246" s="8">
        <v>0</v>
      </c>
      <c r="D246" s="8">
        <v>0</v>
      </c>
    </row>
    <row r="247" spans="1:4">
      <c r="A247" s="8" t="s">
        <v>207</v>
      </c>
      <c r="B247" s="8" t="s">
        <v>28</v>
      </c>
      <c r="C247" s="8">
        <v>11</v>
      </c>
      <c r="D247" s="8">
        <v>11</v>
      </c>
    </row>
    <row r="248" spans="1:4">
      <c r="A248" s="8" t="s">
        <v>446</v>
      </c>
      <c r="B248" s="8" t="s">
        <v>42</v>
      </c>
      <c r="C248" s="8">
        <v>0</v>
      </c>
      <c r="D248" s="8">
        <v>0</v>
      </c>
    </row>
    <row r="249" spans="1:4">
      <c r="A249" s="8" t="s">
        <v>447</v>
      </c>
      <c r="B249" s="8" t="s">
        <v>22</v>
      </c>
      <c r="C249" s="8">
        <v>55</v>
      </c>
      <c r="D249" s="8">
        <v>55</v>
      </c>
    </row>
    <row r="250" spans="1:4">
      <c r="A250" s="8" t="s">
        <v>208</v>
      </c>
      <c r="B250" s="8" t="s">
        <v>52</v>
      </c>
      <c r="C250" s="8">
        <v>70</v>
      </c>
      <c r="D250" s="8">
        <v>70</v>
      </c>
    </row>
    <row r="251" spans="1:4">
      <c r="A251" s="8" t="s">
        <v>729</v>
      </c>
      <c r="B251" s="8" t="s">
        <v>22</v>
      </c>
      <c r="C251" s="8">
        <v>165</v>
      </c>
      <c r="D251" s="8">
        <v>165</v>
      </c>
    </row>
    <row r="252" spans="1:4">
      <c r="A252" s="8" t="s">
        <v>449</v>
      </c>
      <c r="B252" s="8" t="s">
        <v>22</v>
      </c>
      <c r="C252" s="8">
        <v>0</v>
      </c>
      <c r="D252" s="8">
        <v>0</v>
      </c>
    </row>
    <row r="253" spans="1:4">
      <c r="A253" s="8" t="s">
        <v>451</v>
      </c>
      <c r="B253" s="8" t="s">
        <v>22</v>
      </c>
      <c r="C253" s="8">
        <v>80</v>
      </c>
      <c r="D253" s="8">
        <v>80</v>
      </c>
    </row>
    <row r="254" spans="1:4">
      <c r="A254" s="8" t="s">
        <v>209</v>
      </c>
      <c r="B254" s="8" t="s">
        <v>42</v>
      </c>
      <c r="C254" s="8">
        <v>40</v>
      </c>
      <c r="D254" s="8">
        <v>40</v>
      </c>
    </row>
    <row r="255" spans="1:4">
      <c r="A255" s="8" t="s">
        <v>730</v>
      </c>
      <c r="B255" s="8" t="s">
        <v>22</v>
      </c>
      <c r="C255" s="8">
        <v>15</v>
      </c>
      <c r="D255" s="8">
        <v>15</v>
      </c>
    </row>
    <row r="256" spans="1:4">
      <c r="A256" s="8" t="s">
        <v>731</v>
      </c>
      <c r="B256" s="8" t="s">
        <v>42</v>
      </c>
      <c r="C256" s="8">
        <v>0</v>
      </c>
      <c r="D256" s="8">
        <v>0</v>
      </c>
    </row>
    <row r="257" spans="1:4">
      <c r="A257" s="8" t="s">
        <v>732</v>
      </c>
      <c r="B257" s="8" t="s">
        <v>28</v>
      </c>
      <c r="C257" s="8">
        <v>0</v>
      </c>
      <c r="D257" s="8">
        <v>0</v>
      </c>
    </row>
    <row r="258" spans="1:4">
      <c r="A258" s="8" t="s">
        <v>454</v>
      </c>
      <c r="B258" s="8" t="s">
        <v>52</v>
      </c>
      <c r="C258" s="8">
        <v>0</v>
      </c>
      <c r="D258" s="8">
        <v>0</v>
      </c>
    </row>
    <row r="259" spans="1:4">
      <c r="A259" s="8" t="s">
        <v>455</v>
      </c>
      <c r="B259" s="8" t="s">
        <v>28</v>
      </c>
      <c r="C259" s="8">
        <v>101</v>
      </c>
      <c r="D259" s="8">
        <v>101</v>
      </c>
    </row>
    <row r="260" spans="1:4">
      <c r="A260" s="8" t="s">
        <v>456</v>
      </c>
      <c r="B260" s="8" t="s">
        <v>28</v>
      </c>
      <c r="C260" s="8">
        <v>0</v>
      </c>
      <c r="D260" s="8">
        <v>0</v>
      </c>
    </row>
    <row r="261" spans="1:4">
      <c r="A261" s="8" t="s">
        <v>733</v>
      </c>
      <c r="B261" s="8" t="s">
        <v>22</v>
      </c>
      <c r="C261" s="8">
        <v>10</v>
      </c>
      <c r="D261" s="8">
        <v>10</v>
      </c>
    </row>
    <row r="262" spans="1:4">
      <c r="A262" s="8" t="s">
        <v>55</v>
      </c>
      <c r="B262" s="8" t="s">
        <v>52</v>
      </c>
      <c r="C262" s="8">
        <v>356</v>
      </c>
      <c r="D262" s="8">
        <v>356</v>
      </c>
    </row>
    <row r="263" spans="1:4">
      <c r="A263" s="8" t="s">
        <v>458</v>
      </c>
      <c r="B263" s="8" t="s">
        <v>42</v>
      </c>
      <c r="C263" s="8">
        <v>0</v>
      </c>
      <c r="D263" s="8">
        <v>0</v>
      </c>
    </row>
    <row r="264" spans="1:4">
      <c r="A264" s="8" t="s">
        <v>210</v>
      </c>
      <c r="B264" s="8" t="s">
        <v>42</v>
      </c>
      <c r="C264" s="8">
        <v>156</v>
      </c>
      <c r="D264" s="8">
        <v>156</v>
      </c>
    </row>
    <row r="265" spans="1:4">
      <c r="A265" s="8" t="s">
        <v>734</v>
      </c>
      <c r="B265" s="8" t="s">
        <v>22</v>
      </c>
      <c r="C265" s="8">
        <v>0</v>
      </c>
      <c r="D265" s="8">
        <v>0</v>
      </c>
    </row>
    <row r="266" spans="1:4">
      <c r="A266" s="8" t="s">
        <v>459</v>
      </c>
      <c r="B266" s="8" t="s">
        <v>52</v>
      </c>
      <c r="C266" s="8">
        <v>5</v>
      </c>
      <c r="D266" s="8">
        <v>5</v>
      </c>
    </row>
    <row r="267" spans="1:4">
      <c r="A267" s="8" t="s">
        <v>96</v>
      </c>
      <c r="B267" s="8" t="s">
        <v>52</v>
      </c>
      <c r="C267" s="8">
        <v>256</v>
      </c>
      <c r="D267" s="8">
        <v>256</v>
      </c>
    </row>
    <row r="268" spans="1:4">
      <c r="A268" s="8" t="s">
        <v>461</v>
      </c>
      <c r="B268" s="8" t="s">
        <v>52</v>
      </c>
      <c r="C268" s="8">
        <v>0</v>
      </c>
      <c r="D268" s="8">
        <v>0</v>
      </c>
    </row>
    <row r="269" spans="1:4">
      <c r="A269" s="8" t="s">
        <v>462</v>
      </c>
      <c r="B269" s="8" t="s">
        <v>22</v>
      </c>
      <c r="C269" s="8">
        <v>37</v>
      </c>
      <c r="D269" s="8">
        <v>37</v>
      </c>
    </row>
    <row r="270" spans="1:4">
      <c r="A270" s="8" t="s">
        <v>466</v>
      </c>
      <c r="B270" s="8" t="s">
        <v>22</v>
      </c>
      <c r="C270" s="8">
        <v>0</v>
      </c>
      <c r="D270" s="8">
        <v>0</v>
      </c>
    </row>
    <row r="271" spans="1:4">
      <c r="A271" s="8" t="s">
        <v>23</v>
      </c>
      <c r="B271" s="8" t="s">
        <v>22</v>
      </c>
      <c r="C271" s="8">
        <v>5</v>
      </c>
      <c r="D271" s="8">
        <v>5</v>
      </c>
    </row>
    <row r="272" spans="1:4">
      <c r="A272" s="8" t="s">
        <v>467</v>
      </c>
      <c r="B272" s="8" t="s">
        <v>22</v>
      </c>
      <c r="C272" s="8">
        <v>0</v>
      </c>
      <c r="D272" s="8">
        <v>0</v>
      </c>
    </row>
    <row r="273" spans="1:4">
      <c r="A273" s="8" t="s">
        <v>212</v>
      </c>
      <c r="B273" s="8" t="s">
        <v>28</v>
      </c>
      <c r="C273" s="8">
        <v>55</v>
      </c>
      <c r="D273" s="8">
        <v>55</v>
      </c>
    </row>
    <row r="274" spans="1:4">
      <c r="A274" s="8" t="s">
        <v>469</v>
      </c>
      <c r="B274" s="8" t="s">
        <v>52</v>
      </c>
      <c r="C274" s="8">
        <v>5</v>
      </c>
      <c r="D274" s="8">
        <v>5</v>
      </c>
    </row>
    <row r="275" spans="1:4">
      <c r="A275" s="8" t="s">
        <v>213</v>
      </c>
      <c r="B275" s="8" t="s">
        <v>28</v>
      </c>
      <c r="C275" s="8">
        <v>0</v>
      </c>
      <c r="D275" s="8">
        <v>0</v>
      </c>
    </row>
    <row r="276" spans="1:4">
      <c r="A276" s="8" t="s">
        <v>214</v>
      </c>
      <c r="B276" s="8" t="s">
        <v>42</v>
      </c>
      <c r="C276" s="8">
        <v>120</v>
      </c>
      <c r="D276" s="8">
        <v>120</v>
      </c>
    </row>
    <row r="277" spans="1:4">
      <c r="A277" s="8" t="s">
        <v>735</v>
      </c>
      <c r="B277" s="8" t="s">
        <v>42</v>
      </c>
      <c r="C277" s="8">
        <v>0</v>
      </c>
      <c r="D277" s="8">
        <v>0</v>
      </c>
    </row>
    <row r="278" spans="1:4">
      <c r="A278" s="8" t="s">
        <v>97</v>
      </c>
      <c r="B278" s="8" t="s">
        <v>28</v>
      </c>
      <c r="C278" s="8">
        <v>225</v>
      </c>
      <c r="D278" s="8">
        <v>225</v>
      </c>
    </row>
    <row r="279" spans="1:4">
      <c r="A279" s="8" t="s">
        <v>471</v>
      </c>
      <c r="B279" s="8" t="s">
        <v>42</v>
      </c>
      <c r="C279" s="8">
        <v>5</v>
      </c>
      <c r="D279" s="8">
        <v>5</v>
      </c>
    </row>
    <row r="280" spans="1:4">
      <c r="A280" s="8" t="s">
        <v>736</v>
      </c>
      <c r="B280" s="8" t="s">
        <v>22</v>
      </c>
      <c r="C280" s="8">
        <v>0</v>
      </c>
      <c r="D280" s="8">
        <v>0</v>
      </c>
    </row>
    <row r="281" spans="1:4">
      <c r="A281" s="8" t="s">
        <v>737</v>
      </c>
      <c r="B281" s="8" t="s">
        <v>42</v>
      </c>
      <c r="C281" s="8">
        <v>0</v>
      </c>
      <c r="D281" s="8">
        <v>0</v>
      </c>
    </row>
    <row r="282" spans="1:4">
      <c r="A282" s="8" t="s">
        <v>40</v>
      </c>
      <c r="B282" s="8" t="s">
        <v>28</v>
      </c>
      <c r="C282" s="8">
        <v>45</v>
      </c>
      <c r="D282" s="8">
        <v>45</v>
      </c>
    </row>
    <row r="283" spans="1:4">
      <c r="A283" s="8" t="s">
        <v>215</v>
      </c>
      <c r="B283" s="8" t="s">
        <v>42</v>
      </c>
      <c r="C283" s="8">
        <v>5</v>
      </c>
      <c r="D283" s="8">
        <v>5</v>
      </c>
    </row>
    <row r="284" spans="1:4">
      <c r="A284" s="8" t="s">
        <v>216</v>
      </c>
      <c r="B284" s="8" t="s">
        <v>52</v>
      </c>
      <c r="C284" s="8">
        <v>1</v>
      </c>
      <c r="D284" s="8">
        <v>1</v>
      </c>
    </row>
    <row r="285" spans="1:4">
      <c r="A285" s="8" t="s">
        <v>217</v>
      </c>
      <c r="B285" s="8" t="s">
        <v>42</v>
      </c>
      <c r="C285" s="8">
        <v>80</v>
      </c>
      <c r="D285" s="8">
        <v>80</v>
      </c>
    </row>
    <row r="286" spans="1:4">
      <c r="A286" s="8" t="s">
        <v>475</v>
      </c>
      <c r="B286" s="8" t="s">
        <v>52</v>
      </c>
      <c r="C286" s="8">
        <v>146</v>
      </c>
      <c r="D286" s="8">
        <v>146</v>
      </c>
    </row>
    <row r="287" spans="1:4">
      <c r="A287" s="8" t="s">
        <v>476</v>
      </c>
      <c r="B287" s="8" t="s">
        <v>22</v>
      </c>
      <c r="C287" s="8">
        <v>120</v>
      </c>
      <c r="D287" s="8">
        <v>120</v>
      </c>
    </row>
    <row r="288" spans="1:4">
      <c r="A288" s="8" t="s">
        <v>145</v>
      </c>
      <c r="B288" s="8" t="s">
        <v>28</v>
      </c>
      <c r="C288" s="8">
        <v>40</v>
      </c>
      <c r="D288" s="8">
        <v>40</v>
      </c>
    </row>
    <row r="289" spans="1:4">
      <c r="A289" s="8" t="s">
        <v>218</v>
      </c>
      <c r="B289" s="8" t="s">
        <v>52</v>
      </c>
      <c r="C289" s="8">
        <v>0</v>
      </c>
      <c r="D289" s="8">
        <v>0</v>
      </c>
    </row>
    <row r="290" spans="1:4">
      <c r="A290" s="8" t="s">
        <v>477</v>
      </c>
      <c r="B290" s="8" t="s">
        <v>28</v>
      </c>
      <c r="C290" s="8">
        <v>0</v>
      </c>
      <c r="D290" s="8">
        <v>0</v>
      </c>
    </row>
    <row r="291" spans="1:4">
      <c r="A291" s="8" t="s">
        <v>738</v>
      </c>
      <c r="B291" s="8" t="s">
        <v>28</v>
      </c>
      <c r="C291" s="8">
        <v>65</v>
      </c>
      <c r="D291" s="8">
        <v>65</v>
      </c>
    </row>
    <row r="292" spans="1:4">
      <c r="A292" s="8" t="s">
        <v>478</v>
      </c>
      <c r="B292" s="8" t="s">
        <v>28</v>
      </c>
      <c r="C292" s="8">
        <v>0</v>
      </c>
      <c r="D292" s="8">
        <v>0</v>
      </c>
    </row>
    <row r="293" spans="1:4">
      <c r="A293" s="8" t="s">
        <v>480</v>
      </c>
      <c r="B293" s="8" t="s">
        <v>22</v>
      </c>
      <c r="C293" s="8">
        <v>70</v>
      </c>
      <c r="D293" s="8">
        <v>70</v>
      </c>
    </row>
    <row r="294" spans="1:4">
      <c r="A294" s="8" t="s">
        <v>481</v>
      </c>
      <c r="B294" s="8" t="s">
        <v>52</v>
      </c>
      <c r="C294" s="8">
        <v>0</v>
      </c>
      <c r="D294" s="8">
        <v>0</v>
      </c>
    </row>
    <row r="295" spans="1:4">
      <c r="A295" s="8" t="s">
        <v>219</v>
      </c>
      <c r="B295" s="8" t="s">
        <v>52</v>
      </c>
      <c r="C295" s="8">
        <v>0</v>
      </c>
      <c r="D295" s="8">
        <v>0</v>
      </c>
    </row>
    <row r="296" spans="1:4">
      <c r="A296" s="8" t="s">
        <v>61</v>
      </c>
      <c r="B296" s="8" t="s">
        <v>52</v>
      </c>
      <c r="C296" s="8">
        <v>0</v>
      </c>
      <c r="D296" s="8">
        <v>0</v>
      </c>
    </row>
    <row r="297" spans="1:4">
      <c r="A297" s="8" t="s">
        <v>483</v>
      </c>
      <c r="B297" s="8" t="s">
        <v>28</v>
      </c>
      <c r="C297" s="8">
        <v>41</v>
      </c>
      <c r="D297" s="8">
        <v>41</v>
      </c>
    </row>
    <row r="298" spans="1:4">
      <c r="A298" s="8" t="s">
        <v>739</v>
      </c>
      <c r="B298" s="8" t="s">
        <v>52</v>
      </c>
      <c r="C298" s="8">
        <v>0</v>
      </c>
      <c r="D298" s="8">
        <v>0</v>
      </c>
    </row>
    <row r="299" spans="1:4">
      <c r="A299" s="8" t="s">
        <v>484</v>
      </c>
      <c r="B299" s="8" t="s">
        <v>28</v>
      </c>
      <c r="C299" s="8">
        <v>0</v>
      </c>
      <c r="D299" s="8">
        <v>0</v>
      </c>
    </row>
    <row r="300" spans="1:4">
      <c r="A300" s="8" t="s">
        <v>485</v>
      </c>
      <c r="B300" s="8" t="s">
        <v>52</v>
      </c>
      <c r="C300" s="8">
        <v>41</v>
      </c>
      <c r="D300" s="8">
        <v>41</v>
      </c>
    </row>
    <row r="301" spans="1:4">
      <c r="A301" s="8" t="s">
        <v>486</v>
      </c>
      <c r="B301" s="8" t="s">
        <v>28</v>
      </c>
      <c r="C301" s="8">
        <v>0</v>
      </c>
      <c r="D301" s="8">
        <v>0</v>
      </c>
    </row>
    <row r="302" spans="1:4">
      <c r="A302" s="8" t="s">
        <v>220</v>
      </c>
      <c r="B302" s="8" t="s">
        <v>52</v>
      </c>
      <c r="C302" s="8">
        <v>0</v>
      </c>
      <c r="D302" s="8">
        <v>0</v>
      </c>
    </row>
    <row r="303" spans="1:4">
      <c r="A303" s="8" t="s">
        <v>98</v>
      </c>
      <c r="B303" s="8" t="s">
        <v>52</v>
      </c>
      <c r="C303" s="8">
        <v>0</v>
      </c>
      <c r="D303" s="8">
        <v>0</v>
      </c>
    </row>
    <row r="304" spans="1:4">
      <c r="A304" s="8" t="s">
        <v>221</v>
      </c>
      <c r="B304" s="8" t="s">
        <v>42</v>
      </c>
      <c r="C304" s="8">
        <v>0</v>
      </c>
      <c r="D304" s="8">
        <v>0</v>
      </c>
    </row>
    <row r="305" spans="1:4">
      <c r="A305" s="8" t="s">
        <v>488</v>
      </c>
      <c r="B305" s="8" t="s">
        <v>42</v>
      </c>
      <c r="C305" s="8">
        <v>0</v>
      </c>
      <c r="D305" s="8">
        <v>0</v>
      </c>
    </row>
    <row r="306" spans="1:4">
      <c r="A306" s="8" t="s">
        <v>489</v>
      </c>
      <c r="B306" s="8" t="s">
        <v>28</v>
      </c>
      <c r="C306" s="8">
        <v>0</v>
      </c>
      <c r="D306" s="8">
        <v>0</v>
      </c>
    </row>
    <row r="307" spans="1:4">
      <c r="A307" s="8" t="s">
        <v>222</v>
      </c>
      <c r="B307" s="8" t="s">
        <v>22</v>
      </c>
      <c r="C307" s="8">
        <v>40</v>
      </c>
      <c r="D307" s="8">
        <v>40</v>
      </c>
    </row>
    <row r="308" spans="1:4">
      <c r="A308" s="8" t="s">
        <v>490</v>
      </c>
      <c r="B308" s="8" t="s">
        <v>42</v>
      </c>
      <c r="C308" s="8">
        <v>0</v>
      </c>
      <c r="D308" s="8">
        <v>0</v>
      </c>
    </row>
    <row r="309" spans="1:4">
      <c r="A309" s="8" t="s">
        <v>99</v>
      </c>
      <c r="B309" s="8" t="s">
        <v>42</v>
      </c>
      <c r="C309" s="8">
        <v>0</v>
      </c>
      <c r="D309" s="8">
        <v>0</v>
      </c>
    </row>
    <row r="310" spans="1:4">
      <c r="A310" s="8" t="s">
        <v>740</v>
      </c>
      <c r="B310" s="8" t="s">
        <v>28</v>
      </c>
      <c r="C310" s="8">
        <v>0</v>
      </c>
      <c r="D310" s="8">
        <v>0</v>
      </c>
    </row>
    <row r="311" spans="1:4">
      <c r="A311" s="8" t="s">
        <v>100</v>
      </c>
      <c r="B311" s="8" t="s">
        <v>22</v>
      </c>
      <c r="C311" s="8">
        <v>91</v>
      </c>
      <c r="D311" s="8">
        <v>91</v>
      </c>
    </row>
    <row r="312" spans="1:4">
      <c r="A312" s="8" t="s">
        <v>491</v>
      </c>
      <c r="B312" s="8" t="s">
        <v>22</v>
      </c>
      <c r="C312" s="8">
        <v>40</v>
      </c>
      <c r="D312" s="8">
        <v>40</v>
      </c>
    </row>
    <row r="313" spans="1:4">
      <c r="A313" s="8" t="s">
        <v>492</v>
      </c>
      <c r="B313" s="8" t="s">
        <v>52</v>
      </c>
      <c r="C313" s="8">
        <v>50</v>
      </c>
      <c r="D313" s="8">
        <v>50</v>
      </c>
    </row>
    <row r="314" spans="1:4">
      <c r="A314" s="8" t="s">
        <v>741</v>
      </c>
      <c r="B314" s="8" t="s">
        <v>22</v>
      </c>
      <c r="C314" s="8">
        <v>20</v>
      </c>
      <c r="D314" s="8">
        <v>20</v>
      </c>
    </row>
    <row r="315" spans="1:4">
      <c r="A315" s="8" t="s">
        <v>101</v>
      </c>
      <c r="B315" s="8" t="s">
        <v>22</v>
      </c>
      <c r="C315" s="8">
        <v>240</v>
      </c>
      <c r="D315" s="8">
        <v>240</v>
      </c>
    </row>
    <row r="316" spans="1:4">
      <c r="A316" s="8" t="s">
        <v>102</v>
      </c>
      <c r="B316" s="8" t="s">
        <v>52</v>
      </c>
      <c r="C316" s="8">
        <v>40</v>
      </c>
      <c r="D316" s="8">
        <v>40</v>
      </c>
    </row>
    <row r="317" spans="1:4">
      <c r="A317" s="8" t="s">
        <v>742</v>
      </c>
      <c r="B317" s="8" t="s">
        <v>28</v>
      </c>
      <c r="C317" s="8">
        <v>225</v>
      </c>
      <c r="D317" s="8">
        <v>225</v>
      </c>
    </row>
    <row r="318" spans="1:4">
      <c r="A318" s="8" t="s">
        <v>494</v>
      </c>
      <c r="B318" s="8" t="s">
        <v>22</v>
      </c>
      <c r="C318" s="8">
        <v>54</v>
      </c>
      <c r="D318" s="8">
        <v>54</v>
      </c>
    </row>
    <row r="319" spans="1:4">
      <c r="A319" s="8" t="s">
        <v>496</v>
      </c>
      <c r="B319" s="8" t="s">
        <v>52</v>
      </c>
      <c r="C319" s="8">
        <v>0</v>
      </c>
      <c r="D319" s="8">
        <v>0</v>
      </c>
    </row>
    <row r="320" spans="1:4">
      <c r="A320" s="8" t="s">
        <v>151</v>
      </c>
      <c r="B320" s="8" t="s">
        <v>22</v>
      </c>
      <c r="C320" s="8">
        <v>197</v>
      </c>
      <c r="D320" s="8">
        <v>197</v>
      </c>
    </row>
    <row r="321" spans="1:4">
      <c r="A321" s="8" t="s">
        <v>223</v>
      </c>
      <c r="B321" s="8" t="s">
        <v>42</v>
      </c>
      <c r="C321" s="8">
        <v>0</v>
      </c>
      <c r="D321" s="8">
        <v>0</v>
      </c>
    </row>
    <row r="322" spans="1:4">
      <c r="A322" s="8" t="s">
        <v>224</v>
      </c>
      <c r="B322" s="8" t="s">
        <v>22</v>
      </c>
      <c r="C322" s="8">
        <v>0</v>
      </c>
      <c r="D322" s="8">
        <v>0</v>
      </c>
    </row>
    <row r="323" spans="1:4">
      <c r="A323" s="8" t="s">
        <v>497</v>
      </c>
      <c r="B323" s="8" t="s">
        <v>42</v>
      </c>
      <c r="C323" s="8">
        <v>0</v>
      </c>
      <c r="D323" s="8">
        <v>0</v>
      </c>
    </row>
    <row r="324" spans="1:4">
      <c r="A324" s="8" t="s">
        <v>498</v>
      </c>
      <c r="B324" s="8" t="s">
        <v>52</v>
      </c>
      <c r="C324" s="8">
        <v>176</v>
      </c>
      <c r="D324" s="8">
        <v>176</v>
      </c>
    </row>
    <row r="325" spans="1:4">
      <c r="A325" s="8" t="s">
        <v>743</v>
      </c>
      <c r="B325" s="8" t="s">
        <v>28</v>
      </c>
      <c r="C325" s="8">
        <v>186</v>
      </c>
      <c r="D325" s="8">
        <v>186</v>
      </c>
    </row>
    <row r="326" spans="1:4">
      <c r="A326" s="8" t="s">
        <v>499</v>
      </c>
      <c r="B326" s="8" t="s">
        <v>52</v>
      </c>
      <c r="C326" s="8">
        <v>40</v>
      </c>
      <c r="D326" s="8">
        <v>40</v>
      </c>
    </row>
    <row r="327" spans="1:4">
      <c r="A327" s="8" t="s">
        <v>503</v>
      </c>
      <c r="B327" s="8" t="s">
        <v>28</v>
      </c>
      <c r="C327" s="8">
        <v>5</v>
      </c>
      <c r="D327" s="8">
        <v>5</v>
      </c>
    </row>
    <row r="328" spans="1:4">
      <c r="A328" s="8" t="s">
        <v>744</v>
      </c>
      <c r="B328" s="8" t="s">
        <v>22</v>
      </c>
      <c r="C328" s="8">
        <v>0</v>
      </c>
      <c r="D328" s="8">
        <v>0</v>
      </c>
    </row>
    <row r="329" spans="1:4">
      <c r="A329" s="8" t="s">
        <v>103</v>
      </c>
      <c r="B329" s="8" t="s">
        <v>22</v>
      </c>
      <c r="C329" s="8">
        <v>80</v>
      </c>
      <c r="D329" s="8">
        <v>80</v>
      </c>
    </row>
    <row r="330" spans="1:4">
      <c r="A330" s="8" t="s">
        <v>745</v>
      </c>
      <c r="B330" s="8" t="s">
        <v>42</v>
      </c>
      <c r="C330" s="8">
        <v>240</v>
      </c>
      <c r="D330" s="8">
        <v>240</v>
      </c>
    </row>
    <row r="331" spans="1:4">
      <c r="A331" s="8" t="s">
        <v>746</v>
      </c>
      <c r="B331" s="8" t="s">
        <v>22</v>
      </c>
      <c r="C331" s="8">
        <v>10</v>
      </c>
      <c r="D331" s="8">
        <v>10</v>
      </c>
    </row>
    <row r="332" spans="1:4">
      <c r="A332" s="8" t="s">
        <v>225</v>
      </c>
      <c r="B332" s="8" t="s">
        <v>28</v>
      </c>
      <c r="C332" s="8">
        <v>586</v>
      </c>
      <c r="D332" s="8">
        <v>586</v>
      </c>
    </row>
    <row r="333" spans="1:4">
      <c r="A333" s="8" t="s">
        <v>226</v>
      </c>
      <c r="B333" s="8" t="s">
        <v>28</v>
      </c>
      <c r="C333" s="8">
        <v>40</v>
      </c>
      <c r="D333" s="8">
        <v>40</v>
      </c>
    </row>
    <row r="334" spans="1:4">
      <c r="A334" s="8" t="s">
        <v>505</v>
      </c>
      <c r="B334" s="8" t="s">
        <v>52</v>
      </c>
      <c r="C334" s="8">
        <v>111</v>
      </c>
      <c r="D334" s="8">
        <v>111</v>
      </c>
    </row>
    <row r="335" spans="1:4">
      <c r="A335" s="8" t="s">
        <v>227</v>
      </c>
      <c r="B335" s="8" t="s">
        <v>28</v>
      </c>
      <c r="C335" s="8">
        <v>27</v>
      </c>
      <c r="D335" s="8">
        <v>27</v>
      </c>
    </row>
    <row r="336" spans="1:4">
      <c r="A336" s="8" t="s">
        <v>104</v>
      </c>
      <c r="B336" s="8" t="s">
        <v>28</v>
      </c>
      <c r="C336" s="8">
        <v>365</v>
      </c>
      <c r="D336" s="8">
        <v>365</v>
      </c>
    </row>
    <row r="337" spans="1:4">
      <c r="A337" s="8" t="s">
        <v>228</v>
      </c>
      <c r="B337" s="8" t="s">
        <v>22</v>
      </c>
      <c r="C337" s="8">
        <v>25</v>
      </c>
      <c r="D337" s="8">
        <v>25</v>
      </c>
    </row>
    <row r="338" spans="1:4">
      <c r="A338" s="8" t="s">
        <v>508</v>
      </c>
      <c r="B338" s="8" t="s">
        <v>42</v>
      </c>
      <c r="C338" s="8">
        <v>40</v>
      </c>
      <c r="D338" s="8">
        <v>40</v>
      </c>
    </row>
    <row r="339" spans="1:4">
      <c r="A339" s="8" t="s">
        <v>229</v>
      </c>
      <c r="B339" s="8" t="s">
        <v>42</v>
      </c>
      <c r="C339" s="8">
        <v>0</v>
      </c>
      <c r="D339" s="8">
        <v>0</v>
      </c>
    </row>
    <row r="340" spans="1:4">
      <c r="A340" s="8" t="s">
        <v>509</v>
      </c>
      <c r="B340" s="8" t="s">
        <v>22</v>
      </c>
      <c r="C340" s="8">
        <v>195</v>
      </c>
      <c r="D340" s="8">
        <v>195</v>
      </c>
    </row>
    <row r="341" spans="1:4">
      <c r="A341" s="8" t="s">
        <v>510</v>
      </c>
      <c r="B341" s="8" t="s">
        <v>52</v>
      </c>
      <c r="C341" s="8">
        <v>167</v>
      </c>
      <c r="D341" s="8">
        <v>167</v>
      </c>
    </row>
    <row r="342" spans="1:4">
      <c r="A342" s="8" t="s">
        <v>230</v>
      </c>
      <c r="B342" s="8" t="s">
        <v>22</v>
      </c>
      <c r="C342" s="8">
        <v>75</v>
      </c>
      <c r="D342" s="8">
        <v>75</v>
      </c>
    </row>
    <row r="343" spans="1:4">
      <c r="A343" s="8" t="s">
        <v>512</v>
      </c>
      <c r="B343" s="8" t="s">
        <v>22</v>
      </c>
      <c r="C343" s="8">
        <v>10</v>
      </c>
      <c r="D343" s="8">
        <v>10</v>
      </c>
    </row>
    <row r="344" spans="1:4">
      <c r="A344" s="8" t="s">
        <v>513</v>
      </c>
      <c r="B344" s="8" t="s">
        <v>42</v>
      </c>
      <c r="C344" s="8">
        <v>85</v>
      </c>
      <c r="D344" s="8">
        <v>85</v>
      </c>
    </row>
    <row r="345" spans="1:4">
      <c r="A345" s="8" t="s">
        <v>514</v>
      </c>
      <c r="B345" s="8" t="s">
        <v>52</v>
      </c>
      <c r="C345" s="8">
        <v>0</v>
      </c>
      <c r="D345" s="8">
        <v>0</v>
      </c>
    </row>
    <row r="346" spans="1:4">
      <c r="A346" s="8" t="s">
        <v>105</v>
      </c>
      <c r="B346" s="8" t="s">
        <v>52</v>
      </c>
      <c r="C346" s="8">
        <v>0</v>
      </c>
      <c r="D346" s="8">
        <v>0</v>
      </c>
    </row>
    <row r="347" spans="1:4">
      <c r="A347" s="8" t="s">
        <v>29</v>
      </c>
      <c r="B347" s="8" t="s">
        <v>28</v>
      </c>
      <c r="C347" s="8">
        <v>80</v>
      </c>
      <c r="D347" s="8">
        <v>80</v>
      </c>
    </row>
    <row r="348" spans="1:4">
      <c r="A348" s="8" t="s">
        <v>231</v>
      </c>
      <c r="B348" s="8" t="s">
        <v>42</v>
      </c>
      <c r="C348" s="8">
        <v>0</v>
      </c>
      <c r="D348" s="8">
        <v>0</v>
      </c>
    </row>
    <row r="349" spans="1:4">
      <c r="A349" s="8" t="s">
        <v>747</v>
      </c>
      <c r="B349" s="8" t="s">
        <v>22</v>
      </c>
      <c r="C349" s="8">
        <v>0</v>
      </c>
      <c r="D349" s="8">
        <v>0</v>
      </c>
    </row>
    <row r="350" spans="1:4">
      <c r="A350" s="8" t="s">
        <v>518</v>
      </c>
      <c r="B350" s="8" t="s">
        <v>22</v>
      </c>
      <c r="C350" s="8">
        <v>0</v>
      </c>
      <c r="D350" s="8">
        <v>0</v>
      </c>
    </row>
    <row r="351" spans="1:4">
      <c r="A351" s="8" t="s">
        <v>520</v>
      </c>
      <c r="B351" s="8" t="s">
        <v>28</v>
      </c>
      <c r="C351" s="8">
        <v>25</v>
      </c>
      <c r="D351" s="8">
        <v>25</v>
      </c>
    </row>
    <row r="352" spans="1:4">
      <c r="A352" s="8" t="s">
        <v>521</v>
      </c>
      <c r="B352" s="8" t="s">
        <v>28</v>
      </c>
      <c r="C352" s="8">
        <v>50</v>
      </c>
      <c r="D352" s="8">
        <v>50</v>
      </c>
    </row>
    <row r="353" spans="1:4">
      <c r="A353" s="8" t="s">
        <v>748</v>
      </c>
      <c r="B353" s="8" t="s">
        <v>22</v>
      </c>
      <c r="C353" s="8">
        <v>0</v>
      </c>
      <c r="D353" s="8">
        <v>0</v>
      </c>
    </row>
    <row r="354" spans="1:4">
      <c r="A354" s="8" t="s">
        <v>522</v>
      </c>
      <c r="B354" s="8" t="s">
        <v>42</v>
      </c>
      <c r="C354" s="8">
        <v>230</v>
      </c>
      <c r="D354" s="8">
        <v>230</v>
      </c>
    </row>
    <row r="355" spans="1:4">
      <c r="A355" s="8" t="s">
        <v>523</v>
      </c>
      <c r="B355" s="8" t="s">
        <v>42</v>
      </c>
      <c r="C355" s="8">
        <v>0</v>
      </c>
      <c r="D355" s="8">
        <v>0</v>
      </c>
    </row>
    <row r="356" spans="1:4">
      <c r="A356" s="8" t="s">
        <v>526</v>
      </c>
      <c r="B356" s="8" t="s">
        <v>28</v>
      </c>
      <c r="C356" s="8">
        <v>15</v>
      </c>
      <c r="D356" s="8">
        <v>15</v>
      </c>
    </row>
    <row r="357" spans="1:4">
      <c r="A357" s="8" t="s">
        <v>749</v>
      </c>
      <c r="B357" s="8" t="s">
        <v>22</v>
      </c>
      <c r="C357" s="8">
        <v>0</v>
      </c>
      <c r="D357" s="8">
        <v>0</v>
      </c>
    </row>
    <row r="358" spans="1:4">
      <c r="A358" s="8" t="s">
        <v>232</v>
      </c>
      <c r="B358" s="8" t="s">
        <v>52</v>
      </c>
      <c r="C358" s="8">
        <v>151</v>
      </c>
      <c r="D358" s="8">
        <v>151</v>
      </c>
    </row>
    <row r="359" spans="1:4">
      <c r="A359" s="8" t="s">
        <v>233</v>
      </c>
      <c r="B359" s="8" t="s">
        <v>42</v>
      </c>
      <c r="C359" s="8">
        <v>15</v>
      </c>
      <c r="D359" s="8">
        <v>15</v>
      </c>
    </row>
    <row r="360" spans="1:4">
      <c r="A360" s="8" t="s">
        <v>750</v>
      </c>
      <c r="B360" s="8" t="s">
        <v>28</v>
      </c>
      <c r="C360" s="8">
        <v>65</v>
      </c>
      <c r="D360" s="8">
        <v>65</v>
      </c>
    </row>
    <row r="361" spans="1:4">
      <c r="A361" s="8" t="s">
        <v>530</v>
      </c>
      <c r="B361" s="8" t="s">
        <v>42</v>
      </c>
      <c r="C361" s="8">
        <v>90</v>
      </c>
      <c r="D361" s="8">
        <v>90</v>
      </c>
    </row>
    <row r="362" spans="1:4">
      <c r="A362" s="8" t="s">
        <v>751</v>
      </c>
      <c r="B362" s="8" t="s">
        <v>52</v>
      </c>
      <c r="C362" s="8">
        <v>5</v>
      </c>
      <c r="D362" s="8">
        <v>5</v>
      </c>
    </row>
    <row r="363" spans="1:4">
      <c r="A363" s="8" t="s">
        <v>534</v>
      </c>
      <c r="B363" s="8" t="s">
        <v>42</v>
      </c>
      <c r="C363" s="8">
        <v>0</v>
      </c>
      <c r="D363" s="8">
        <v>0</v>
      </c>
    </row>
    <row r="364" spans="1:4">
      <c r="A364" s="8" t="s">
        <v>752</v>
      </c>
      <c r="B364" s="8" t="s">
        <v>42</v>
      </c>
      <c r="C364" s="8">
        <v>0</v>
      </c>
      <c r="D364" s="8">
        <v>0</v>
      </c>
    </row>
    <row r="365" spans="1:4">
      <c r="A365" s="8" t="s">
        <v>536</v>
      </c>
      <c r="B365" s="8" t="s">
        <v>52</v>
      </c>
      <c r="C365" s="8">
        <v>120</v>
      </c>
      <c r="D365" s="8">
        <v>120</v>
      </c>
    </row>
    <row r="366" spans="1:4">
      <c r="A366" s="8" t="s">
        <v>537</v>
      </c>
      <c r="B366" s="8" t="s">
        <v>28</v>
      </c>
      <c r="C366" s="8">
        <v>145</v>
      </c>
      <c r="D366" s="8">
        <v>145</v>
      </c>
    </row>
    <row r="367" spans="1:4">
      <c r="A367" s="8" t="s">
        <v>753</v>
      </c>
      <c r="B367" s="8" t="s">
        <v>22</v>
      </c>
      <c r="C367" s="8">
        <v>0</v>
      </c>
      <c r="D367" s="8">
        <v>0</v>
      </c>
    </row>
    <row r="368" spans="1:4">
      <c r="A368" s="8" t="s">
        <v>538</v>
      </c>
      <c r="B368" s="8" t="s">
        <v>22</v>
      </c>
      <c r="C368" s="8">
        <v>146</v>
      </c>
      <c r="D368" s="8">
        <v>146</v>
      </c>
    </row>
    <row r="369" spans="1:4">
      <c r="A369" s="8" t="s">
        <v>234</v>
      </c>
      <c r="B369" s="8" t="s">
        <v>52</v>
      </c>
      <c r="C369" s="8">
        <v>0</v>
      </c>
      <c r="D369" s="8">
        <v>0</v>
      </c>
    </row>
    <row r="370" spans="1:4">
      <c r="A370" s="8" t="s">
        <v>540</v>
      </c>
      <c r="B370" s="8" t="s">
        <v>28</v>
      </c>
      <c r="C370" s="8">
        <v>0</v>
      </c>
      <c r="D370" s="8">
        <v>0</v>
      </c>
    </row>
    <row r="371" spans="1:4">
      <c r="A371" s="8" t="s">
        <v>541</v>
      </c>
      <c r="B371" s="8" t="s">
        <v>42</v>
      </c>
      <c r="C371" s="8">
        <v>0</v>
      </c>
      <c r="D371" s="8">
        <v>0</v>
      </c>
    </row>
    <row r="372" spans="1:4">
      <c r="A372" s="8" t="s">
        <v>235</v>
      </c>
      <c r="B372" s="8" t="s">
        <v>28</v>
      </c>
      <c r="C372" s="8">
        <v>350</v>
      </c>
      <c r="D372" s="8">
        <v>350</v>
      </c>
    </row>
    <row r="373" spans="1:4">
      <c r="A373" s="8" t="s">
        <v>543</v>
      </c>
      <c r="B373" s="8" t="s">
        <v>42</v>
      </c>
      <c r="C373" s="8">
        <v>0</v>
      </c>
      <c r="D373" s="8">
        <v>0</v>
      </c>
    </row>
    <row r="374" spans="1:4">
      <c r="A374" s="8" t="s">
        <v>544</v>
      </c>
      <c r="B374" s="8" t="s">
        <v>52</v>
      </c>
      <c r="C374" s="8">
        <v>0</v>
      </c>
      <c r="D374" s="8">
        <v>0</v>
      </c>
    </row>
    <row r="375" spans="1:4">
      <c r="A375" s="8" t="s">
        <v>236</v>
      </c>
      <c r="B375" s="8" t="s">
        <v>52</v>
      </c>
      <c r="C375" s="8">
        <v>40</v>
      </c>
      <c r="D375" s="8">
        <v>40</v>
      </c>
    </row>
    <row r="376" spans="1:4">
      <c r="A376" s="8" t="s">
        <v>45</v>
      </c>
      <c r="B376" s="8" t="s">
        <v>42</v>
      </c>
      <c r="C376" s="8">
        <v>125</v>
      </c>
      <c r="D376" s="8">
        <v>125</v>
      </c>
    </row>
    <row r="377" spans="1:4">
      <c r="A377" s="8" t="s">
        <v>237</v>
      </c>
      <c r="B377" s="8" t="s">
        <v>22</v>
      </c>
      <c r="C377" s="8">
        <v>0</v>
      </c>
      <c r="D377" s="8">
        <v>0</v>
      </c>
    </row>
    <row r="378" spans="1:4">
      <c r="A378" s="8" t="s">
        <v>238</v>
      </c>
      <c r="B378" s="8" t="s">
        <v>42</v>
      </c>
      <c r="C378" s="8">
        <v>5</v>
      </c>
      <c r="D378" s="8">
        <v>5</v>
      </c>
    </row>
    <row r="379" spans="1:4">
      <c r="A379" s="8" t="s">
        <v>239</v>
      </c>
      <c r="B379" s="8" t="s">
        <v>42</v>
      </c>
      <c r="C379" s="8">
        <v>0</v>
      </c>
      <c r="D379" s="8">
        <v>0</v>
      </c>
    </row>
    <row r="380" spans="1:4">
      <c r="A380" s="8" t="s">
        <v>546</v>
      </c>
      <c r="B380" s="8" t="s">
        <v>52</v>
      </c>
      <c r="C380" s="8">
        <v>61</v>
      </c>
      <c r="D380" s="8">
        <v>61</v>
      </c>
    </row>
    <row r="381" spans="1:4">
      <c r="A381" s="8" t="s">
        <v>240</v>
      </c>
      <c r="B381" s="8" t="s">
        <v>22</v>
      </c>
      <c r="C381" s="8">
        <v>40</v>
      </c>
      <c r="D381" s="8">
        <v>40</v>
      </c>
    </row>
    <row r="382" spans="1:4">
      <c r="A382" s="8" t="s">
        <v>241</v>
      </c>
      <c r="B382" s="8" t="s">
        <v>42</v>
      </c>
      <c r="C382" s="8">
        <v>0</v>
      </c>
      <c r="D382" s="8">
        <v>0</v>
      </c>
    </row>
    <row r="383" spans="1:4">
      <c r="A383" s="8" t="s">
        <v>242</v>
      </c>
      <c r="B383" s="8" t="s">
        <v>28</v>
      </c>
      <c r="C383" s="8">
        <v>0</v>
      </c>
      <c r="D383" s="8">
        <v>0</v>
      </c>
    </row>
    <row r="384" spans="1:4">
      <c r="A384" s="8" t="s">
        <v>243</v>
      </c>
      <c r="B384" s="8" t="s">
        <v>22</v>
      </c>
      <c r="C384" s="8">
        <v>5</v>
      </c>
      <c r="D384" s="8">
        <v>5</v>
      </c>
    </row>
    <row r="385" spans="1:4">
      <c r="A385" s="8" t="s">
        <v>547</v>
      </c>
      <c r="B385" s="8" t="s">
        <v>52</v>
      </c>
      <c r="C385" s="8">
        <v>0</v>
      </c>
      <c r="D385" s="8">
        <v>0</v>
      </c>
    </row>
    <row r="386" spans="1:4">
      <c r="A386" s="8" t="s">
        <v>754</v>
      </c>
      <c r="B386" s="8" t="s">
        <v>42</v>
      </c>
      <c r="C386" s="8">
        <v>56</v>
      </c>
      <c r="D386" s="8">
        <v>56</v>
      </c>
    </row>
    <row r="387" spans="1:4">
      <c r="A387" s="8" t="s">
        <v>35</v>
      </c>
      <c r="B387" s="8" t="s">
        <v>28</v>
      </c>
      <c r="C387" s="8">
        <v>251</v>
      </c>
      <c r="D387" s="8">
        <v>251</v>
      </c>
    </row>
    <row r="388" spans="1:4">
      <c r="A388" s="8" t="s">
        <v>755</v>
      </c>
      <c r="B388" s="8" t="s">
        <v>28</v>
      </c>
      <c r="C388" s="8">
        <v>0</v>
      </c>
      <c r="D388" s="8">
        <v>0</v>
      </c>
    </row>
    <row r="389" spans="1:4">
      <c r="A389" s="8" t="s">
        <v>549</v>
      </c>
      <c r="B389" s="8" t="s">
        <v>28</v>
      </c>
      <c r="C389" s="8">
        <v>0</v>
      </c>
      <c r="D389" s="8">
        <v>0</v>
      </c>
    </row>
    <row r="390" spans="1:4">
      <c r="A390" s="8" t="s">
        <v>106</v>
      </c>
      <c r="B390" s="8" t="s">
        <v>42</v>
      </c>
      <c r="C390" s="8">
        <v>0</v>
      </c>
      <c r="D390" s="8">
        <v>0</v>
      </c>
    </row>
    <row r="391" spans="1:4">
      <c r="A391" s="8" t="s">
        <v>550</v>
      </c>
      <c r="B391" s="8" t="s">
        <v>42</v>
      </c>
      <c r="C391" s="8">
        <v>151</v>
      </c>
      <c r="D391" s="8">
        <v>151</v>
      </c>
    </row>
    <row r="392" spans="1:4">
      <c r="A392" s="8" t="s">
        <v>107</v>
      </c>
      <c r="B392" s="8" t="s">
        <v>22</v>
      </c>
      <c r="C392" s="8">
        <v>5</v>
      </c>
      <c r="D392" s="8">
        <v>5</v>
      </c>
    </row>
    <row r="393" spans="1:4">
      <c r="A393" s="8" t="s">
        <v>756</v>
      </c>
      <c r="B393" s="8" t="s">
        <v>22</v>
      </c>
      <c r="C393" s="8">
        <v>10</v>
      </c>
      <c r="D393" s="8">
        <v>10</v>
      </c>
    </row>
    <row r="394" spans="1:4">
      <c r="A394" s="8" t="s">
        <v>70</v>
      </c>
      <c r="B394" s="8" t="s">
        <v>52</v>
      </c>
      <c r="C394" s="8">
        <v>247</v>
      </c>
      <c r="D394" s="8">
        <v>247</v>
      </c>
    </row>
    <row r="395" spans="1:4">
      <c r="A395" s="8" t="s">
        <v>553</v>
      </c>
      <c r="B395" s="8" t="s">
        <v>52</v>
      </c>
      <c r="C395" s="8">
        <v>120</v>
      </c>
      <c r="D395" s="8">
        <v>120</v>
      </c>
    </row>
    <row r="396" spans="1:4">
      <c r="A396" s="8" t="s">
        <v>554</v>
      </c>
      <c r="B396" s="8" t="s">
        <v>22</v>
      </c>
      <c r="C396" s="8">
        <v>0</v>
      </c>
      <c r="D396" s="8">
        <v>0</v>
      </c>
    </row>
    <row r="397" spans="1:4">
      <c r="A397" s="8" t="s">
        <v>555</v>
      </c>
      <c r="B397" s="8" t="s">
        <v>28</v>
      </c>
      <c r="C397" s="8">
        <v>0</v>
      </c>
      <c r="D397" s="8">
        <v>0</v>
      </c>
    </row>
    <row r="398" spans="1:4">
      <c r="A398" s="8" t="s">
        <v>556</v>
      </c>
      <c r="B398" s="8" t="s">
        <v>22</v>
      </c>
      <c r="C398" s="8">
        <v>0</v>
      </c>
      <c r="D398" s="8">
        <v>0</v>
      </c>
    </row>
    <row r="399" spans="1:4">
      <c r="A399" s="8" t="s">
        <v>757</v>
      </c>
      <c r="B399" s="8" t="s">
        <v>22</v>
      </c>
      <c r="C399" s="8">
        <v>0</v>
      </c>
      <c r="D399" s="8">
        <v>0</v>
      </c>
    </row>
    <row r="400" spans="1:4">
      <c r="A400" s="8" t="s">
        <v>13</v>
      </c>
      <c r="B400" s="8" t="s">
        <v>28</v>
      </c>
      <c r="C400" s="8">
        <v>297</v>
      </c>
      <c r="D400" s="8">
        <v>297</v>
      </c>
    </row>
    <row r="401" spans="1:4">
      <c r="A401" s="8" t="s">
        <v>244</v>
      </c>
      <c r="B401" s="8" t="s">
        <v>52</v>
      </c>
      <c r="C401" s="8">
        <v>0</v>
      </c>
      <c r="D401" s="8">
        <v>0</v>
      </c>
    </row>
    <row r="402" spans="1:4">
      <c r="A402" s="8" t="s">
        <v>557</v>
      </c>
      <c r="B402" s="8" t="s">
        <v>52</v>
      </c>
      <c r="C402" s="8">
        <v>10</v>
      </c>
      <c r="D402" s="8">
        <v>10</v>
      </c>
    </row>
    <row r="403" spans="1:4">
      <c r="A403" s="8" t="s">
        <v>758</v>
      </c>
      <c r="B403" s="8" t="s">
        <v>52</v>
      </c>
      <c r="C403" s="8">
        <v>0</v>
      </c>
      <c r="D403" s="8">
        <v>0</v>
      </c>
    </row>
    <row r="404" spans="1:4">
      <c r="A404" s="8" t="s">
        <v>54</v>
      </c>
      <c r="B404" s="8" t="s">
        <v>52</v>
      </c>
      <c r="C404" s="8">
        <v>356</v>
      </c>
      <c r="D404" s="8">
        <v>356</v>
      </c>
    </row>
    <row r="405" spans="1:4">
      <c r="A405" s="8" t="s">
        <v>559</v>
      </c>
      <c r="B405" s="8" t="s">
        <v>22</v>
      </c>
      <c r="C405" s="8">
        <v>0</v>
      </c>
      <c r="D405" s="8">
        <v>0</v>
      </c>
    </row>
    <row r="406" spans="1:4">
      <c r="A406" s="8" t="s">
        <v>562</v>
      </c>
      <c r="B406" s="8" t="s">
        <v>22</v>
      </c>
      <c r="C406" s="8">
        <v>0</v>
      </c>
      <c r="D406" s="8">
        <v>0</v>
      </c>
    </row>
    <row r="407" spans="1:4">
      <c r="A407" s="8" t="s">
        <v>565</v>
      </c>
      <c r="B407" s="8" t="s">
        <v>42</v>
      </c>
      <c r="C407" s="8">
        <v>0</v>
      </c>
      <c r="D407" s="8">
        <v>0</v>
      </c>
    </row>
    <row r="408" spans="1:4">
      <c r="A408" s="8" t="s">
        <v>759</v>
      </c>
      <c r="B408" s="8" t="s">
        <v>42</v>
      </c>
      <c r="C408" s="8">
        <v>110</v>
      </c>
      <c r="D408" s="8">
        <v>110</v>
      </c>
    </row>
    <row r="409" spans="1:4">
      <c r="A409" s="8" t="s">
        <v>58</v>
      </c>
      <c r="B409" s="8" t="s">
        <v>52</v>
      </c>
      <c r="C409" s="8">
        <v>30</v>
      </c>
      <c r="D409" s="8">
        <v>30</v>
      </c>
    </row>
    <row r="410" spans="1:4">
      <c r="A410" s="8" t="s">
        <v>245</v>
      </c>
      <c r="B410" s="8" t="s">
        <v>28</v>
      </c>
      <c r="C410" s="8">
        <v>150</v>
      </c>
      <c r="D410" s="8">
        <v>150</v>
      </c>
    </row>
    <row r="411" spans="1:4">
      <c r="A411" s="8" t="s">
        <v>108</v>
      </c>
      <c r="B411" s="8" t="s">
        <v>52</v>
      </c>
      <c r="C411" s="8">
        <v>40</v>
      </c>
      <c r="D411" s="8">
        <v>40</v>
      </c>
    </row>
    <row r="412" spans="1:4">
      <c r="A412" s="8" t="s">
        <v>109</v>
      </c>
      <c r="B412" s="8" t="s">
        <v>28</v>
      </c>
      <c r="C412" s="8">
        <v>116</v>
      </c>
      <c r="D412" s="8">
        <v>116</v>
      </c>
    </row>
    <row r="413" spans="1:4">
      <c r="A413" s="8" t="s">
        <v>760</v>
      </c>
      <c r="B413" s="8" t="s">
        <v>52</v>
      </c>
      <c r="C413" s="8">
        <v>25</v>
      </c>
      <c r="D413" s="8">
        <v>25</v>
      </c>
    </row>
    <row r="414" spans="1:4">
      <c r="A414" s="8" t="s">
        <v>761</v>
      </c>
      <c r="B414" s="8" t="s">
        <v>28</v>
      </c>
      <c r="C414" s="8">
        <v>0</v>
      </c>
      <c r="D414" s="8">
        <v>0</v>
      </c>
    </row>
    <row r="415" spans="1:4">
      <c r="A415" s="8" t="s">
        <v>246</v>
      </c>
      <c r="B415" s="8" t="s">
        <v>22</v>
      </c>
      <c r="C415" s="8">
        <v>10</v>
      </c>
      <c r="D415" s="8">
        <v>10</v>
      </c>
    </row>
    <row r="416" spans="1:4">
      <c r="A416" s="8" t="s">
        <v>43</v>
      </c>
      <c r="B416" s="8" t="s">
        <v>42</v>
      </c>
      <c r="C416" s="8">
        <v>341</v>
      </c>
      <c r="D416" s="8">
        <v>341</v>
      </c>
    </row>
    <row r="417" spans="1:4">
      <c r="A417" s="8" t="s">
        <v>247</v>
      </c>
      <c r="B417" s="8" t="s">
        <v>28</v>
      </c>
      <c r="C417" s="8">
        <v>0</v>
      </c>
      <c r="D417" s="8">
        <v>0</v>
      </c>
    </row>
    <row r="418" spans="1:4">
      <c r="A418" s="8" t="s">
        <v>762</v>
      </c>
      <c r="B418" s="8" t="s">
        <v>22</v>
      </c>
      <c r="C418" s="8">
        <v>6</v>
      </c>
      <c r="D418" s="8">
        <v>6</v>
      </c>
    </row>
    <row r="419" spans="1:4">
      <c r="A419" s="8" t="s">
        <v>248</v>
      </c>
      <c r="B419" s="8" t="s">
        <v>52</v>
      </c>
      <c r="C419" s="8">
        <v>0</v>
      </c>
      <c r="D419" s="8">
        <v>0</v>
      </c>
    </row>
    <row r="420" spans="1:4">
      <c r="A420" s="8" t="s">
        <v>249</v>
      </c>
      <c r="B420" s="8" t="s">
        <v>42</v>
      </c>
      <c r="C420" s="8">
        <v>0</v>
      </c>
      <c r="D420" s="8">
        <v>0</v>
      </c>
    </row>
    <row r="421" spans="1:4">
      <c r="A421" s="8" t="s">
        <v>150</v>
      </c>
      <c r="B421" s="8" t="s">
        <v>22</v>
      </c>
      <c r="C421" s="8">
        <v>210</v>
      </c>
      <c r="D421" s="8">
        <v>210</v>
      </c>
    </row>
    <row r="422" spans="1:4">
      <c r="A422" s="8" t="s">
        <v>569</v>
      </c>
      <c r="B422" s="8" t="s">
        <v>28</v>
      </c>
      <c r="C422" s="8">
        <v>0</v>
      </c>
      <c r="D422" s="8">
        <v>0</v>
      </c>
    </row>
    <row r="423" spans="1:4">
      <c r="A423" s="8" t="s">
        <v>250</v>
      </c>
      <c r="B423" s="8" t="s">
        <v>52</v>
      </c>
      <c r="C423" s="8">
        <v>0</v>
      </c>
      <c r="D423" s="8">
        <v>0</v>
      </c>
    </row>
    <row r="424" spans="1:4">
      <c r="A424" s="8" t="s">
        <v>763</v>
      </c>
      <c r="B424" s="8" t="s">
        <v>42</v>
      </c>
      <c r="C424" s="8">
        <v>50</v>
      </c>
      <c r="D424" s="8">
        <v>50</v>
      </c>
    </row>
    <row r="425" spans="1:4">
      <c r="A425" s="8" t="s">
        <v>764</v>
      </c>
      <c r="B425" s="8" t="s">
        <v>22</v>
      </c>
      <c r="C425" s="8">
        <v>0</v>
      </c>
      <c r="D425" s="8">
        <v>0</v>
      </c>
    </row>
    <row r="426" spans="1:4">
      <c r="A426" s="8" t="s">
        <v>110</v>
      </c>
      <c r="B426" s="8" t="s">
        <v>28</v>
      </c>
      <c r="C426" s="8">
        <v>81</v>
      </c>
      <c r="D426" s="8">
        <v>81</v>
      </c>
    </row>
    <row r="427" spans="1:4">
      <c r="A427" s="8" t="s">
        <v>765</v>
      </c>
      <c r="B427" s="8" t="s">
        <v>22</v>
      </c>
      <c r="C427" s="8">
        <v>15</v>
      </c>
      <c r="D427" s="8">
        <v>15</v>
      </c>
    </row>
    <row r="428" spans="1:4">
      <c r="A428" s="8" t="s">
        <v>570</v>
      </c>
      <c r="B428" s="8" t="s">
        <v>28</v>
      </c>
      <c r="C428" s="8">
        <v>40</v>
      </c>
      <c r="D428" s="8">
        <v>40</v>
      </c>
    </row>
    <row r="429" spans="1:4">
      <c r="A429" s="8" t="s">
        <v>766</v>
      </c>
      <c r="B429" s="8" t="s">
        <v>22</v>
      </c>
      <c r="C429" s="8">
        <v>0</v>
      </c>
      <c r="D429" s="8">
        <v>0</v>
      </c>
    </row>
    <row r="430" spans="1:4">
      <c r="A430" s="8" t="s">
        <v>111</v>
      </c>
      <c r="B430" s="8" t="s">
        <v>42</v>
      </c>
      <c r="C430" s="8">
        <v>0</v>
      </c>
      <c r="D430" s="8">
        <v>0</v>
      </c>
    </row>
    <row r="431" spans="1:4">
      <c r="A431" s="8" t="s">
        <v>571</v>
      </c>
      <c r="B431" s="8" t="s">
        <v>22</v>
      </c>
      <c r="C431" s="8">
        <v>0</v>
      </c>
      <c r="D431" s="8">
        <v>0</v>
      </c>
    </row>
    <row r="432" spans="1:4">
      <c r="A432" s="8" t="s">
        <v>767</v>
      </c>
      <c r="B432" s="8" t="s">
        <v>42</v>
      </c>
      <c r="C432" s="8">
        <v>10</v>
      </c>
      <c r="D432" s="8">
        <v>10</v>
      </c>
    </row>
    <row r="433" spans="1:4">
      <c r="A433" s="8" t="s">
        <v>112</v>
      </c>
      <c r="B433" s="8" t="s">
        <v>22</v>
      </c>
      <c r="C433" s="8">
        <v>5</v>
      </c>
      <c r="D433" s="8">
        <v>5</v>
      </c>
    </row>
    <row r="434" spans="1:4">
      <c r="A434" s="8" t="s">
        <v>251</v>
      </c>
      <c r="B434" s="8" t="s">
        <v>42</v>
      </c>
      <c r="C434" s="8">
        <v>5</v>
      </c>
      <c r="D434" s="8">
        <v>5</v>
      </c>
    </row>
    <row r="435" spans="1:4">
      <c r="A435" s="8" t="s">
        <v>573</v>
      </c>
      <c r="B435" s="8" t="s">
        <v>28</v>
      </c>
      <c r="C435" s="8">
        <v>0</v>
      </c>
      <c r="D435" s="8">
        <v>0</v>
      </c>
    </row>
    <row r="436" spans="1:4">
      <c r="A436" s="8" t="s">
        <v>574</v>
      </c>
      <c r="B436" s="8" t="s">
        <v>52</v>
      </c>
      <c r="C436" s="8">
        <v>5</v>
      </c>
      <c r="D436" s="8">
        <v>5</v>
      </c>
    </row>
    <row r="437" spans="1:4">
      <c r="A437" s="8" t="s">
        <v>575</v>
      </c>
      <c r="B437" s="8" t="s">
        <v>28</v>
      </c>
      <c r="C437" s="8">
        <v>0</v>
      </c>
      <c r="D437" s="8">
        <v>0</v>
      </c>
    </row>
    <row r="438" spans="1:4">
      <c r="A438" s="8" t="s">
        <v>576</v>
      </c>
      <c r="B438" s="8" t="s">
        <v>52</v>
      </c>
      <c r="C438" s="8">
        <v>0</v>
      </c>
      <c r="D438" s="8">
        <v>0</v>
      </c>
    </row>
    <row r="439" spans="1:4">
      <c r="A439" s="8" t="s">
        <v>768</v>
      </c>
      <c r="B439" s="8" t="s">
        <v>28</v>
      </c>
      <c r="C439" s="8">
        <v>0</v>
      </c>
      <c r="D439" s="8">
        <v>0</v>
      </c>
    </row>
    <row r="440" spans="1:4">
      <c r="A440" s="8" t="s">
        <v>577</v>
      </c>
      <c r="B440" s="8" t="s">
        <v>42</v>
      </c>
      <c r="C440" s="8">
        <v>155</v>
      </c>
      <c r="D440" s="8">
        <v>155</v>
      </c>
    </row>
    <row r="441" spans="1:4">
      <c r="A441" s="8" t="s">
        <v>578</v>
      </c>
      <c r="B441" s="8" t="s">
        <v>22</v>
      </c>
      <c r="C441" s="8">
        <v>15</v>
      </c>
      <c r="D441" s="8">
        <v>15</v>
      </c>
    </row>
    <row r="442" spans="1:4">
      <c r="A442" s="8" t="s">
        <v>113</v>
      </c>
      <c r="B442" s="8" t="s">
        <v>42</v>
      </c>
      <c r="C442" s="8">
        <v>95</v>
      </c>
      <c r="D442" s="8">
        <v>95</v>
      </c>
    </row>
    <row r="443" spans="1:4">
      <c r="A443" s="8" t="s">
        <v>581</v>
      </c>
      <c r="B443" s="8" t="s">
        <v>28</v>
      </c>
      <c r="C443" s="8">
        <v>0</v>
      </c>
      <c r="D443" s="8">
        <v>0</v>
      </c>
    </row>
    <row r="444" spans="1:4">
      <c r="A444" s="8" t="s">
        <v>252</v>
      </c>
      <c r="B444" s="8" t="s">
        <v>52</v>
      </c>
      <c r="C444" s="8">
        <v>45</v>
      </c>
      <c r="D444" s="8">
        <v>45</v>
      </c>
    </row>
    <row r="445" spans="1:4">
      <c r="A445" s="8" t="s">
        <v>583</v>
      </c>
      <c r="B445" s="8" t="s">
        <v>42</v>
      </c>
      <c r="C445" s="8">
        <v>0</v>
      </c>
      <c r="D445" s="8">
        <v>0</v>
      </c>
    </row>
    <row r="446" spans="1:4">
      <c r="A446" s="8" t="s">
        <v>586</v>
      </c>
      <c r="B446" s="8" t="s">
        <v>28</v>
      </c>
      <c r="C446" s="8">
        <v>145</v>
      </c>
      <c r="D446" s="8">
        <v>145</v>
      </c>
    </row>
    <row r="447" spans="1:4">
      <c r="A447" s="8" t="s">
        <v>587</v>
      </c>
      <c r="B447" s="8" t="s">
        <v>42</v>
      </c>
      <c r="C447" s="8">
        <v>0</v>
      </c>
      <c r="D447" s="8">
        <v>0</v>
      </c>
    </row>
    <row r="448" spans="1:4">
      <c r="A448" s="8" t="s">
        <v>769</v>
      </c>
      <c r="B448" s="8" t="s">
        <v>22</v>
      </c>
      <c r="C448" s="8">
        <v>2</v>
      </c>
      <c r="D448" s="8">
        <v>2</v>
      </c>
    </row>
    <row r="449" spans="1:4">
      <c r="A449" s="8" t="s">
        <v>253</v>
      </c>
      <c r="B449" s="8" t="s">
        <v>28</v>
      </c>
      <c r="C449" s="8">
        <v>10</v>
      </c>
      <c r="D449" s="8">
        <v>10</v>
      </c>
    </row>
    <row r="450" spans="1:4">
      <c r="A450" s="8" t="s">
        <v>589</v>
      </c>
      <c r="B450" s="8" t="s">
        <v>22</v>
      </c>
      <c r="C450" s="8">
        <v>391</v>
      </c>
      <c r="D450" s="8">
        <v>391</v>
      </c>
    </row>
    <row r="451" spans="1:4">
      <c r="A451" s="8" t="s">
        <v>114</v>
      </c>
      <c r="B451" s="8" t="s">
        <v>42</v>
      </c>
      <c r="C451" s="8">
        <v>40</v>
      </c>
      <c r="D451" s="8">
        <v>40</v>
      </c>
    </row>
    <row r="452" spans="1:4">
      <c r="A452" s="8" t="s">
        <v>590</v>
      </c>
      <c r="B452" s="8" t="s">
        <v>52</v>
      </c>
      <c r="C452" s="8">
        <v>40</v>
      </c>
      <c r="D452" s="8">
        <v>40</v>
      </c>
    </row>
    <row r="453" spans="1:4">
      <c r="A453" s="8" t="s">
        <v>770</v>
      </c>
      <c r="B453" s="8" t="s">
        <v>22</v>
      </c>
      <c r="C453" s="8">
        <v>0</v>
      </c>
      <c r="D453" s="8">
        <v>0</v>
      </c>
    </row>
    <row r="454" spans="1:4">
      <c r="A454" s="8" t="s">
        <v>771</v>
      </c>
      <c r="B454" s="8" t="s">
        <v>42</v>
      </c>
      <c r="C454" s="8">
        <v>420</v>
      </c>
      <c r="D454" s="8">
        <v>420</v>
      </c>
    </row>
    <row r="455" spans="1:4">
      <c r="A455" s="8" t="s">
        <v>60</v>
      </c>
      <c r="B455" s="8" t="s">
        <v>52</v>
      </c>
      <c r="C455" s="8">
        <v>45</v>
      </c>
      <c r="D455" s="8">
        <v>45</v>
      </c>
    </row>
    <row r="456" spans="1:4">
      <c r="A456" s="8" t="s">
        <v>115</v>
      </c>
      <c r="B456" s="8" t="s">
        <v>22</v>
      </c>
      <c r="C456" s="8">
        <v>15</v>
      </c>
      <c r="D456" s="8">
        <v>15</v>
      </c>
    </row>
    <row r="457" spans="1:4">
      <c r="A457" s="8" t="s">
        <v>254</v>
      </c>
      <c r="B457" s="8" t="s">
        <v>52</v>
      </c>
      <c r="C457" s="8">
        <v>123</v>
      </c>
      <c r="D457" s="8">
        <v>123</v>
      </c>
    </row>
    <row r="458" spans="1:4">
      <c r="A458" s="8" t="s">
        <v>772</v>
      </c>
      <c r="B458" s="8" t="s">
        <v>22</v>
      </c>
      <c r="C458" s="8">
        <v>50</v>
      </c>
      <c r="D458" s="8">
        <v>50</v>
      </c>
    </row>
    <row r="459" spans="1:4">
      <c r="A459" s="8" t="s">
        <v>592</v>
      </c>
      <c r="B459" s="8" t="s">
        <v>28</v>
      </c>
      <c r="C459" s="8">
        <v>0</v>
      </c>
      <c r="D459" s="8">
        <v>0</v>
      </c>
    </row>
    <row r="460" spans="1:4">
      <c r="A460" s="8" t="s">
        <v>255</v>
      </c>
      <c r="B460" s="8" t="s">
        <v>22</v>
      </c>
      <c r="C460" s="8">
        <v>0</v>
      </c>
      <c r="D460" s="8">
        <v>0</v>
      </c>
    </row>
    <row r="461" spans="1:4">
      <c r="A461" s="8" t="s">
        <v>773</v>
      </c>
      <c r="B461" s="8" t="s">
        <v>28</v>
      </c>
      <c r="C461" s="8">
        <v>0</v>
      </c>
      <c r="D461" s="8">
        <v>0</v>
      </c>
    </row>
    <row r="462" spans="1:4">
      <c r="A462" s="8" t="s">
        <v>256</v>
      </c>
      <c r="B462" s="8" t="s">
        <v>42</v>
      </c>
      <c r="C462" s="8">
        <v>0</v>
      </c>
      <c r="D462" s="8">
        <v>0</v>
      </c>
    </row>
    <row r="463" spans="1:4">
      <c r="A463" s="8" t="s">
        <v>774</v>
      </c>
      <c r="B463" s="8" t="s">
        <v>22</v>
      </c>
      <c r="C463" s="8">
        <v>0</v>
      </c>
      <c r="D463" s="8">
        <v>0</v>
      </c>
    </row>
    <row r="464" spans="1:4">
      <c r="A464" s="8" t="s">
        <v>593</v>
      </c>
      <c r="B464" s="8" t="s">
        <v>52</v>
      </c>
      <c r="C464" s="8">
        <v>45</v>
      </c>
      <c r="D464" s="8">
        <v>45</v>
      </c>
    </row>
    <row r="465" spans="1:4">
      <c r="A465" s="8" t="s">
        <v>775</v>
      </c>
      <c r="B465" s="8" t="s">
        <v>42</v>
      </c>
      <c r="C465" s="8">
        <v>90</v>
      </c>
      <c r="D465" s="8">
        <v>90</v>
      </c>
    </row>
    <row r="466" spans="1:4">
      <c r="A466" s="8" t="s">
        <v>63</v>
      </c>
      <c r="B466" s="8" t="s">
        <v>52</v>
      </c>
      <c r="C466" s="8">
        <v>156</v>
      </c>
      <c r="D466" s="8">
        <v>156</v>
      </c>
    </row>
    <row r="467" spans="1:4">
      <c r="A467" s="8" t="s">
        <v>776</v>
      </c>
      <c r="B467" s="8" t="s">
        <v>22</v>
      </c>
      <c r="C467" s="8">
        <v>50</v>
      </c>
      <c r="D467" s="8">
        <v>50</v>
      </c>
    </row>
    <row r="468" spans="1:4">
      <c r="A468" s="8" t="s">
        <v>116</v>
      </c>
      <c r="B468" s="8" t="s">
        <v>28</v>
      </c>
      <c r="C468" s="8">
        <v>140</v>
      </c>
      <c r="D468" s="8">
        <v>140</v>
      </c>
    </row>
    <row r="469" spans="1:4">
      <c r="A469" s="8" t="s">
        <v>594</v>
      </c>
      <c r="B469" s="8" t="s">
        <v>52</v>
      </c>
      <c r="C469" s="8">
        <v>0</v>
      </c>
      <c r="D469" s="8">
        <v>0</v>
      </c>
    </row>
    <row r="470" spans="1:4">
      <c r="A470" s="8" t="s">
        <v>596</v>
      </c>
      <c r="B470" s="8" t="s">
        <v>42</v>
      </c>
      <c r="C470" s="8">
        <v>5</v>
      </c>
      <c r="D470" s="8">
        <v>5</v>
      </c>
    </row>
    <row r="471" spans="1:4">
      <c r="A471" s="8" t="s">
        <v>597</v>
      </c>
      <c r="B471" s="8" t="s">
        <v>42</v>
      </c>
      <c r="C471" s="8">
        <v>0</v>
      </c>
      <c r="D471" s="8">
        <v>0</v>
      </c>
    </row>
    <row r="472" spans="1:4">
      <c r="A472" s="8" t="s">
        <v>598</v>
      </c>
      <c r="B472" s="8" t="s">
        <v>42</v>
      </c>
      <c r="C472" s="8">
        <v>0</v>
      </c>
      <c r="D472" s="8">
        <v>0</v>
      </c>
    </row>
    <row r="473" spans="1:4">
      <c r="A473" s="8" t="s">
        <v>600</v>
      </c>
      <c r="B473" s="8" t="s">
        <v>22</v>
      </c>
      <c r="C473" s="8">
        <v>0</v>
      </c>
      <c r="D473" s="8">
        <v>0</v>
      </c>
    </row>
    <row r="474" spans="1:4">
      <c r="A474" s="8" t="s">
        <v>601</v>
      </c>
      <c r="B474" s="8" t="s">
        <v>42</v>
      </c>
      <c r="C474" s="8">
        <v>42</v>
      </c>
      <c r="D474" s="8">
        <v>42</v>
      </c>
    </row>
    <row r="475" spans="1:4">
      <c r="A475" s="8" t="s">
        <v>44</v>
      </c>
      <c r="B475" s="8" t="s">
        <v>42</v>
      </c>
      <c r="C475" s="8">
        <v>160</v>
      </c>
      <c r="D475" s="8">
        <v>160</v>
      </c>
    </row>
    <row r="476" spans="1:4">
      <c r="A476" s="8" t="s">
        <v>602</v>
      </c>
      <c r="B476" s="8" t="s">
        <v>52</v>
      </c>
      <c r="C476" s="8">
        <v>40</v>
      </c>
      <c r="D476" s="8">
        <v>40</v>
      </c>
    </row>
    <row r="477" spans="1:4">
      <c r="A477" s="8" t="s">
        <v>257</v>
      </c>
      <c r="B477" s="8" t="s">
        <v>22</v>
      </c>
      <c r="C477" s="8">
        <v>50</v>
      </c>
      <c r="D477" s="8">
        <v>50</v>
      </c>
    </row>
    <row r="478" spans="1:4">
      <c r="A478" s="8" t="s">
        <v>140</v>
      </c>
      <c r="B478" s="8" t="s">
        <v>42</v>
      </c>
      <c r="C478" s="8">
        <v>230</v>
      </c>
      <c r="D478" s="8">
        <v>230</v>
      </c>
    </row>
    <row r="479" spans="1:4">
      <c r="A479" s="8" t="s">
        <v>258</v>
      </c>
      <c r="B479" s="8" t="s">
        <v>42</v>
      </c>
      <c r="C479" s="8">
        <v>0</v>
      </c>
      <c r="D479" s="8">
        <v>0</v>
      </c>
    </row>
    <row r="480" spans="1:4">
      <c r="A480" s="8" t="s">
        <v>603</v>
      </c>
      <c r="B480" s="8" t="s">
        <v>28</v>
      </c>
      <c r="C480" s="8">
        <v>145</v>
      </c>
      <c r="D480" s="8">
        <v>145</v>
      </c>
    </row>
    <row r="481" spans="1:4">
      <c r="A481" s="8" t="s">
        <v>604</v>
      </c>
      <c r="B481" s="8" t="s">
        <v>52</v>
      </c>
      <c r="C481" s="8">
        <v>10</v>
      </c>
      <c r="D481" s="8">
        <v>10</v>
      </c>
    </row>
    <row r="482" spans="1:4">
      <c r="A482" s="8" t="s">
        <v>259</v>
      </c>
      <c r="B482" s="8" t="s">
        <v>28</v>
      </c>
      <c r="C482" s="8">
        <v>60</v>
      </c>
      <c r="D482" s="8">
        <v>60</v>
      </c>
    </row>
    <row r="483" spans="1:4">
      <c r="A483" s="8" t="s">
        <v>777</v>
      </c>
      <c r="B483" s="8" t="s">
        <v>28</v>
      </c>
      <c r="C483" s="8">
        <v>0</v>
      </c>
      <c r="D483" s="8">
        <v>0</v>
      </c>
    </row>
    <row r="484" spans="1:4">
      <c r="A484" s="8" t="s">
        <v>608</v>
      </c>
      <c r="B484" s="8" t="s">
        <v>52</v>
      </c>
      <c r="C484" s="8">
        <v>0</v>
      </c>
      <c r="D484" s="8">
        <v>0</v>
      </c>
    </row>
    <row r="485" spans="1:4">
      <c r="A485" s="8" t="s">
        <v>260</v>
      </c>
      <c r="B485" s="8" t="s">
        <v>28</v>
      </c>
      <c r="C485" s="8">
        <v>80</v>
      </c>
      <c r="D485" s="8">
        <v>80</v>
      </c>
    </row>
    <row r="486" spans="1:4">
      <c r="A486" s="8" t="s">
        <v>609</v>
      </c>
      <c r="B486" s="8" t="s">
        <v>22</v>
      </c>
      <c r="C486" s="8">
        <v>175</v>
      </c>
      <c r="D486" s="8">
        <v>175</v>
      </c>
    </row>
    <row r="487" spans="1:4">
      <c r="A487" s="8" t="s">
        <v>53</v>
      </c>
      <c r="B487" s="8" t="s">
        <v>52</v>
      </c>
      <c r="C487" s="8">
        <v>0</v>
      </c>
      <c r="D487" s="8">
        <v>0</v>
      </c>
    </row>
    <row r="488" spans="1:4">
      <c r="A488" s="8" t="s">
        <v>610</v>
      </c>
      <c r="B488" s="8" t="s">
        <v>28</v>
      </c>
      <c r="C488" s="8">
        <v>15</v>
      </c>
      <c r="D488" s="8">
        <v>15</v>
      </c>
    </row>
    <row r="489" spans="1:4">
      <c r="A489" s="8" t="s">
        <v>778</v>
      </c>
      <c r="B489" s="8" t="s">
        <v>22</v>
      </c>
      <c r="C489" s="8">
        <v>0</v>
      </c>
      <c r="D489" s="8">
        <v>0</v>
      </c>
    </row>
    <row r="490" spans="1:4">
      <c r="A490" s="8" t="s">
        <v>611</v>
      </c>
      <c r="B490" s="8" t="s">
        <v>42</v>
      </c>
      <c r="C490" s="8">
        <v>90</v>
      </c>
      <c r="D490" s="8">
        <v>90</v>
      </c>
    </row>
    <row r="491" spans="1:4">
      <c r="A491" s="8" t="s">
        <v>779</v>
      </c>
      <c r="B491" s="8" t="s">
        <v>42</v>
      </c>
      <c r="C491" s="8">
        <v>116</v>
      </c>
      <c r="D491" s="8">
        <v>116</v>
      </c>
    </row>
    <row r="492" spans="1:4">
      <c r="A492" s="8" t="s">
        <v>613</v>
      </c>
      <c r="B492" s="8" t="s">
        <v>28</v>
      </c>
      <c r="C492" s="8">
        <v>76</v>
      </c>
      <c r="D492" s="8">
        <v>76</v>
      </c>
    </row>
    <row r="493" spans="1:4">
      <c r="A493" s="8" t="s">
        <v>261</v>
      </c>
      <c r="B493" s="8" t="s">
        <v>52</v>
      </c>
      <c r="C493" s="8">
        <v>5</v>
      </c>
      <c r="D493" s="8">
        <v>5</v>
      </c>
    </row>
    <row r="494" spans="1:4">
      <c r="A494" s="8" t="s">
        <v>614</v>
      </c>
      <c r="B494" s="8" t="s">
        <v>22</v>
      </c>
      <c r="C494" s="8">
        <v>56</v>
      </c>
      <c r="D494" s="8">
        <v>56</v>
      </c>
    </row>
    <row r="495" spans="1:4">
      <c r="A495" s="8" t="s">
        <v>41</v>
      </c>
      <c r="B495" s="8" t="s">
        <v>42</v>
      </c>
      <c r="C495" s="8">
        <v>430</v>
      </c>
      <c r="D495" s="8">
        <v>430</v>
      </c>
    </row>
    <row r="496" spans="1:4">
      <c r="A496" s="8" t="s">
        <v>48</v>
      </c>
      <c r="B496" s="8" t="s">
        <v>42</v>
      </c>
      <c r="C496" s="8">
        <v>150</v>
      </c>
      <c r="D496" s="8">
        <v>150</v>
      </c>
    </row>
    <row r="497" spans="1:4">
      <c r="A497" s="8" t="s">
        <v>780</v>
      </c>
      <c r="B497" s="8" t="s">
        <v>28</v>
      </c>
      <c r="C497" s="8">
        <v>0</v>
      </c>
      <c r="D497" s="8">
        <v>0</v>
      </c>
    </row>
    <row r="498" spans="1:4">
      <c r="A498" s="8" t="s">
        <v>117</v>
      </c>
      <c r="B498" s="8" t="s">
        <v>52</v>
      </c>
      <c r="C498" s="8">
        <v>366</v>
      </c>
      <c r="D498" s="8">
        <v>366</v>
      </c>
    </row>
    <row r="499" spans="1:4">
      <c r="A499" s="8" t="s">
        <v>118</v>
      </c>
      <c r="B499" s="8" t="s">
        <v>28</v>
      </c>
      <c r="C499" s="8">
        <v>30</v>
      </c>
      <c r="D499" s="8">
        <v>30</v>
      </c>
    </row>
    <row r="500" spans="1:4">
      <c r="A500" s="8" t="s">
        <v>262</v>
      </c>
      <c r="B500" s="8" t="s">
        <v>42</v>
      </c>
      <c r="C500" s="8">
        <v>5</v>
      </c>
      <c r="D500" s="8">
        <v>5</v>
      </c>
    </row>
    <row r="501" spans="1:4">
      <c r="A501" s="8" t="s">
        <v>616</v>
      </c>
      <c r="B501" s="8" t="s">
        <v>28</v>
      </c>
      <c r="C501" s="8">
        <v>25</v>
      </c>
      <c r="D501" s="8">
        <v>25</v>
      </c>
    </row>
    <row r="502" spans="1:4">
      <c r="A502" s="8" t="s">
        <v>617</v>
      </c>
      <c r="B502" s="8" t="s">
        <v>28</v>
      </c>
      <c r="C502" s="8">
        <v>121</v>
      </c>
      <c r="D502" s="8">
        <v>121</v>
      </c>
    </row>
    <row r="503" spans="1:4">
      <c r="A503" s="8" t="s">
        <v>148</v>
      </c>
      <c r="B503" s="8" t="s">
        <v>28</v>
      </c>
      <c r="C503" s="8">
        <v>260</v>
      </c>
      <c r="D503" s="8">
        <v>260</v>
      </c>
    </row>
    <row r="504" spans="1:4">
      <c r="A504" s="8" t="s">
        <v>619</v>
      </c>
      <c r="B504" s="8" t="s">
        <v>28</v>
      </c>
      <c r="C504" s="8">
        <v>0</v>
      </c>
      <c r="D504" s="8">
        <v>0</v>
      </c>
    </row>
    <row r="505" spans="1:4">
      <c r="A505" s="8" t="s">
        <v>781</v>
      </c>
      <c r="B505" s="8" t="s">
        <v>22</v>
      </c>
      <c r="C505" s="8">
        <v>60</v>
      </c>
      <c r="D505" s="8">
        <v>60</v>
      </c>
    </row>
    <row r="506" spans="1:4">
      <c r="A506" s="8" t="s">
        <v>621</v>
      </c>
      <c r="B506" s="8" t="s">
        <v>52</v>
      </c>
      <c r="C506" s="8">
        <v>0</v>
      </c>
      <c r="D506" s="8">
        <v>0</v>
      </c>
    </row>
    <row r="507" spans="1:4">
      <c r="A507" s="8" t="s">
        <v>782</v>
      </c>
      <c r="B507" s="8" t="s">
        <v>28</v>
      </c>
      <c r="C507" s="8">
        <v>241</v>
      </c>
      <c r="D507" s="8">
        <v>241</v>
      </c>
    </row>
    <row r="508" spans="1:4">
      <c r="A508" s="8" t="s">
        <v>119</v>
      </c>
      <c r="B508" s="8" t="s">
        <v>22</v>
      </c>
      <c r="C508" s="8">
        <v>20</v>
      </c>
      <c r="D508" s="8">
        <v>20</v>
      </c>
    </row>
    <row r="509" spans="1:4">
      <c r="A509" s="8" t="s">
        <v>622</v>
      </c>
      <c r="B509" s="8" t="s">
        <v>42</v>
      </c>
      <c r="C509" s="8">
        <v>0</v>
      </c>
      <c r="D509" s="8">
        <v>0</v>
      </c>
    </row>
    <row r="510" spans="1:4">
      <c r="A510" s="8" t="s">
        <v>623</v>
      </c>
      <c r="B510" s="8" t="s">
        <v>28</v>
      </c>
      <c r="C510" s="8">
        <v>0</v>
      </c>
      <c r="D510" s="8">
        <v>0</v>
      </c>
    </row>
    <row r="511" spans="1:4">
      <c r="A511" s="8" t="s">
        <v>46</v>
      </c>
      <c r="B511" s="8" t="s">
        <v>42</v>
      </c>
      <c r="C511" s="8">
        <v>65</v>
      </c>
      <c r="D511" s="8">
        <v>65</v>
      </c>
    </row>
    <row r="512" spans="1:4">
      <c r="A512" s="8" t="s">
        <v>624</v>
      </c>
      <c r="B512" s="8" t="s">
        <v>42</v>
      </c>
      <c r="C512" s="8">
        <v>0</v>
      </c>
      <c r="D512" s="8">
        <v>0</v>
      </c>
    </row>
    <row r="513" spans="1:4">
      <c r="A513" s="8" t="s">
        <v>625</v>
      </c>
      <c r="B513" s="8" t="s">
        <v>42</v>
      </c>
      <c r="C513" s="8">
        <v>0</v>
      </c>
      <c r="D513" s="8">
        <v>0</v>
      </c>
    </row>
    <row r="514" spans="1:4">
      <c r="A514" s="8" t="s">
        <v>626</v>
      </c>
      <c r="B514" s="8" t="s">
        <v>22</v>
      </c>
      <c r="C514" s="8">
        <v>35</v>
      </c>
      <c r="D514" s="8">
        <v>35</v>
      </c>
    </row>
    <row r="515" spans="1:4">
      <c r="A515" s="8" t="s">
        <v>627</v>
      </c>
      <c r="B515" s="8" t="s">
        <v>28</v>
      </c>
      <c r="C515" s="8">
        <v>0</v>
      </c>
      <c r="D515" s="8">
        <v>0</v>
      </c>
    </row>
    <row r="516" spans="1:4">
      <c r="A516" s="8" t="s">
        <v>628</v>
      </c>
      <c r="B516" s="8" t="s">
        <v>42</v>
      </c>
      <c r="C516" s="8">
        <v>265</v>
      </c>
      <c r="D516" s="8">
        <v>265</v>
      </c>
    </row>
    <row r="517" spans="1:4">
      <c r="A517" s="8" t="s">
        <v>629</v>
      </c>
      <c r="B517" s="8" t="s">
        <v>28</v>
      </c>
      <c r="C517" s="8">
        <v>0</v>
      </c>
      <c r="D517" s="8">
        <v>0</v>
      </c>
    </row>
    <row r="518" spans="1:4">
      <c r="A518" s="8" t="s">
        <v>120</v>
      </c>
      <c r="B518" s="8" t="s">
        <v>42</v>
      </c>
      <c r="C518" s="8">
        <v>70</v>
      </c>
      <c r="D518" s="8">
        <v>70</v>
      </c>
    </row>
    <row r="519" spans="1:4">
      <c r="A519" s="8" t="s">
        <v>630</v>
      </c>
      <c r="B519" s="8" t="s">
        <v>52</v>
      </c>
      <c r="C519" s="8">
        <v>40</v>
      </c>
      <c r="D519" s="8">
        <v>40</v>
      </c>
    </row>
    <row r="520" spans="1:4">
      <c r="A520" s="8" t="s">
        <v>783</v>
      </c>
      <c r="B520" s="8" t="s">
        <v>22</v>
      </c>
      <c r="C520" s="8">
        <v>5</v>
      </c>
      <c r="D520" s="8">
        <v>5</v>
      </c>
    </row>
    <row r="521" spans="1:4">
      <c r="A521" s="8" t="s">
        <v>631</v>
      </c>
      <c r="B521" s="8" t="s">
        <v>28</v>
      </c>
      <c r="C521" s="8">
        <v>0</v>
      </c>
      <c r="D521" s="8">
        <v>0</v>
      </c>
    </row>
    <row r="522" spans="1:4">
      <c r="A522" s="8" t="s">
        <v>784</v>
      </c>
      <c r="B522" s="8" t="s">
        <v>42</v>
      </c>
      <c r="C522" s="8">
        <v>15</v>
      </c>
      <c r="D522" s="8">
        <v>15</v>
      </c>
    </row>
    <row r="523" spans="1:4">
      <c r="A523" s="8" t="s">
        <v>632</v>
      </c>
      <c r="B523" s="8" t="s">
        <v>52</v>
      </c>
      <c r="C523" s="8">
        <v>10</v>
      </c>
      <c r="D523" s="8">
        <v>10</v>
      </c>
    </row>
    <row r="524" spans="1:4">
      <c r="A524" s="8" t="s">
        <v>633</v>
      </c>
      <c r="B524" s="8" t="s">
        <v>28</v>
      </c>
      <c r="C524" s="8">
        <v>0</v>
      </c>
      <c r="D524" s="8">
        <v>0</v>
      </c>
    </row>
    <row r="525" spans="1:4">
      <c r="A525" s="8" t="s">
        <v>785</v>
      </c>
      <c r="B525" s="8" t="s">
        <v>28</v>
      </c>
      <c r="C525" s="8">
        <v>0</v>
      </c>
      <c r="D525" s="8">
        <v>0</v>
      </c>
    </row>
    <row r="526" spans="1:4">
      <c r="A526" s="8" t="s">
        <v>634</v>
      </c>
      <c r="B526" s="8" t="s">
        <v>42</v>
      </c>
      <c r="C526" s="8">
        <v>5</v>
      </c>
      <c r="D526" s="8">
        <v>5</v>
      </c>
    </row>
    <row r="527" spans="1:4">
      <c r="A527" s="8" t="s">
        <v>264</v>
      </c>
      <c r="B527" s="8" t="s">
        <v>28</v>
      </c>
      <c r="C527" s="8">
        <v>45</v>
      </c>
      <c r="D527" s="8">
        <v>45</v>
      </c>
    </row>
    <row r="528" spans="1:4">
      <c r="A528" s="8" t="s">
        <v>635</v>
      </c>
      <c r="B528" s="8" t="s">
        <v>52</v>
      </c>
      <c r="C528" s="8">
        <v>80</v>
      </c>
      <c r="D528" s="8">
        <v>80</v>
      </c>
    </row>
    <row r="529" spans="1:4">
      <c r="A529" s="8" t="s">
        <v>636</v>
      </c>
      <c r="B529" s="8" t="s">
        <v>42</v>
      </c>
      <c r="C529" s="8">
        <v>40</v>
      </c>
      <c r="D529" s="8">
        <v>40</v>
      </c>
    </row>
    <row r="530" spans="1:4">
      <c r="A530" s="8" t="s">
        <v>638</v>
      </c>
      <c r="B530" s="8" t="s">
        <v>52</v>
      </c>
      <c r="C530" s="8">
        <v>40</v>
      </c>
      <c r="D530" s="8">
        <v>40</v>
      </c>
    </row>
    <row r="531" spans="1:4">
      <c r="A531" s="8" t="s">
        <v>639</v>
      </c>
      <c r="B531" s="8" t="s">
        <v>52</v>
      </c>
      <c r="C531" s="8">
        <v>0</v>
      </c>
      <c r="D531" s="8">
        <v>0</v>
      </c>
    </row>
    <row r="532" spans="1:4">
      <c r="A532" s="8" t="s">
        <v>640</v>
      </c>
      <c r="B532" s="8" t="s">
        <v>52</v>
      </c>
      <c r="C532" s="8">
        <v>0</v>
      </c>
      <c r="D532" s="8">
        <v>0</v>
      </c>
    </row>
    <row r="533" spans="1:4">
      <c r="A533" s="8" t="s">
        <v>66</v>
      </c>
      <c r="B533" s="8" t="s">
        <v>22</v>
      </c>
      <c r="C533" s="8">
        <v>0</v>
      </c>
      <c r="D533" s="8">
        <v>0</v>
      </c>
    </row>
    <row r="534" spans="1:4">
      <c r="A534" s="8" t="s">
        <v>265</v>
      </c>
      <c r="B534" s="8" t="s">
        <v>28</v>
      </c>
      <c r="C534" s="8">
        <v>45</v>
      </c>
      <c r="D534" s="8">
        <v>45</v>
      </c>
    </row>
    <row r="535" spans="1:4">
      <c r="A535" s="8" t="s">
        <v>641</v>
      </c>
      <c r="B535" s="8" t="s">
        <v>42</v>
      </c>
      <c r="C535" s="8">
        <v>91</v>
      </c>
      <c r="D535" s="8">
        <v>91</v>
      </c>
    </row>
    <row r="536" spans="1:4">
      <c r="A536" s="8" t="s">
        <v>786</v>
      </c>
      <c r="B536" s="8" t="s">
        <v>28</v>
      </c>
      <c r="C536" s="8">
        <v>0</v>
      </c>
      <c r="D536" s="8">
        <v>0</v>
      </c>
    </row>
    <row r="537" spans="1:4">
      <c r="A537" s="8" t="s">
        <v>643</v>
      </c>
      <c r="B537" s="8" t="s">
        <v>52</v>
      </c>
      <c r="C537" s="8">
        <v>0</v>
      </c>
      <c r="D537" s="8">
        <v>0</v>
      </c>
    </row>
    <row r="538" spans="1:4">
      <c r="A538" s="8" t="s">
        <v>266</v>
      </c>
      <c r="B538" s="8" t="s">
        <v>42</v>
      </c>
      <c r="C538" s="8">
        <v>5</v>
      </c>
      <c r="D538" s="8">
        <v>5</v>
      </c>
    </row>
    <row r="539" spans="1:4">
      <c r="A539" s="8" t="s">
        <v>121</v>
      </c>
      <c r="B539" s="8" t="s">
        <v>28</v>
      </c>
      <c r="C539" s="8">
        <v>115</v>
      </c>
      <c r="D539" s="8">
        <v>115</v>
      </c>
    </row>
    <row r="540" spans="1:4">
      <c r="A540" s="8" t="s">
        <v>644</v>
      </c>
      <c r="B540" s="8" t="s">
        <v>28</v>
      </c>
      <c r="C540" s="8">
        <v>40</v>
      </c>
      <c r="D540" s="8">
        <v>40</v>
      </c>
    </row>
    <row r="541" spans="1:4">
      <c r="A541" s="8" t="s">
        <v>645</v>
      </c>
      <c r="B541" s="8" t="s">
        <v>28</v>
      </c>
      <c r="C541" s="8">
        <v>93</v>
      </c>
      <c r="D541" s="8">
        <v>93</v>
      </c>
    </row>
    <row r="542" spans="1:4">
      <c r="A542" s="8" t="s">
        <v>267</v>
      </c>
      <c r="B542" s="8" t="s">
        <v>42</v>
      </c>
      <c r="C542" s="8">
        <v>0</v>
      </c>
      <c r="D542" s="8">
        <v>0</v>
      </c>
    </row>
    <row r="543" spans="1:4">
      <c r="A543" s="8" t="s">
        <v>268</v>
      </c>
      <c r="B543" s="8" t="s">
        <v>52</v>
      </c>
      <c r="C543" s="8">
        <v>0</v>
      </c>
      <c r="D543" s="8">
        <v>0</v>
      </c>
    </row>
    <row r="544" spans="1:4">
      <c r="A544" s="8" t="s">
        <v>787</v>
      </c>
      <c r="B544" s="8" t="s">
        <v>42</v>
      </c>
      <c r="C544" s="8">
        <v>0</v>
      </c>
      <c r="D544" s="8">
        <v>0</v>
      </c>
    </row>
    <row r="545" spans="1:4">
      <c r="A545" s="8" t="s">
        <v>647</v>
      </c>
      <c r="B545" s="8"/>
      <c r="C545" s="8">
        <v>0</v>
      </c>
      <c r="D545" s="8">
        <v>0</v>
      </c>
    </row>
    <row r="546" spans="1:4">
      <c r="A546" s="8" t="s">
        <v>648</v>
      </c>
      <c r="B546" s="8" t="s">
        <v>52</v>
      </c>
      <c r="C546" s="8">
        <v>135</v>
      </c>
      <c r="D546" s="8">
        <v>135</v>
      </c>
    </row>
    <row r="547" spans="1:4">
      <c r="A547" s="8" t="s">
        <v>14</v>
      </c>
      <c r="B547" s="8" t="s">
        <v>22</v>
      </c>
      <c r="C547" s="8">
        <v>5</v>
      </c>
      <c r="D547" s="8">
        <v>5</v>
      </c>
    </row>
    <row r="548" spans="1:4">
      <c r="A548" s="8" t="s">
        <v>269</v>
      </c>
      <c r="B548" s="8" t="s">
        <v>22</v>
      </c>
      <c r="C548" s="8">
        <v>131</v>
      </c>
      <c r="D548" s="8">
        <v>131</v>
      </c>
    </row>
    <row r="549" spans="1:4">
      <c r="A549" s="8" t="s">
        <v>133</v>
      </c>
      <c r="B549" s="8" t="s">
        <v>52</v>
      </c>
      <c r="C549" s="8">
        <v>308</v>
      </c>
      <c r="D549" s="8">
        <v>308</v>
      </c>
    </row>
    <row r="550" spans="1:4">
      <c r="A550" s="8" t="s">
        <v>788</v>
      </c>
      <c r="B550" s="8" t="s">
        <v>28</v>
      </c>
      <c r="C550" s="8">
        <v>5</v>
      </c>
      <c r="D550" s="8">
        <v>5</v>
      </c>
    </row>
    <row r="551" spans="1:4">
      <c r="A551" s="8" t="s">
        <v>270</v>
      </c>
      <c r="B551" s="8" t="s">
        <v>52</v>
      </c>
      <c r="C551" s="8">
        <v>170</v>
      </c>
      <c r="D551" s="8">
        <v>170</v>
      </c>
    </row>
    <row r="552" spans="1:4">
      <c r="A552" s="8" t="s">
        <v>649</v>
      </c>
      <c r="B552" s="8" t="s">
        <v>28</v>
      </c>
      <c r="C552" s="8">
        <v>120</v>
      </c>
      <c r="D552" s="8">
        <v>120</v>
      </c>
    </row>
    <row r="553" spans="1:4">
      <c r="A553" s="8" t="s">
        <v>789</v>
      </c>
      <c r="B553" s="8" t="s">
        <v>42</v>
      </c>
      <c r="C553" s="8">
        <v>10</v>
      </c>
      <c r="D553" s="8">
        <v>10</v>
      </c>
    </row>
    <row r="554" spans="1:4">
      <c r="A554" s="8" t="s">
        <v>122</v>
      </c>
      <c r="B554" s="8" t="s">
        <v>22</v>
      </c>
      <c r="C554" s="8">
        <v>35</v>
      </c>
      <c r="D554" s="8">
        <v>35</v>
      </c>
    </row>
    <row r="555" spans="1:4">
      <c r="A555" s="8" t="s">
        <v>123</v>
      </c>
      <c r="B555" s="8" t="s">
        <v>28</v>
      </c>
      <c r="C555" s="8">
        <v>125</v>
      </c>
      <c r="D555" s="8">
        <v>125</v>
      </c>
    </row>
    <row r="556" spans="1:4">
      <c r="A556" s="8" t="s">
        <v>147</v>
      </c>
      <c r="B556" s="8" t="s">
        <v>28</v>
      </c>
      <c r="C556" s="8">
        <v>290</v>
      </c>
      <c r="D556" s="8">
        <v>290</v>
      </c>
    </row>
    <row r="557" spans="1:4">
      <c r="A557" s="8" t="s">
        <v>271</v>
      </c>
      <c r="B557" s="8" t="s">
        <v>22</v>
      </c>
      <c r="C557" s="8">
        <v>10</v>
      </c>
      <c r="D557" s="8">
        <v>10</v>
      </c>
    </row>
    <row r="558" spans="1:4">
      <c r="A558" s="8" t="s">
        <v>652</v>
      </c>
      <c r="B558" s="8" t="s">
        <v>28</v>
      </c>
      <c r="C558" s="8">
        <v>5</v>
      </c>
      <c r="D558" s="8">
        <v>5</v>
      </c>
    </row>
    <row r="559" spans="1:4">
      <c r="A559" s="8" t="s">
        <v>124</v>
      </c>
      <c r="B559" s="8" t="s">
        <v>28</v>
      </c>
      <c r="C559" s="8">
        <v>220</v>
      </c>
      <c r="D559" s="8">
        <v>220</v>
      </c>
    </row>
    <row r="560" spans="1:4">
      <c r="A560" s="8" t="s">
        <v>653</v>
      </c>
      <c r="B560" s="8" t="s">
        <v>22</v>
      </c>
      <c r="C560" s="8">
        <v>5</v>
      </c>
      <c r="D560" s="8">
        <v>5</v>
      </c>
    </row>
    <row r="561" spans="1:4">
      <c r="A561" s="8" t="s">
        <v>125</v>
      </c>
      <c r="B561" s="8" t="s">
        <v>52</v>
      </c>
      <c r="C561" s="8">
        <v>0</v>
      </c>
      <c r="D561" s="8">
        <v>0</v>
      </c>
    </row>
    <row r="562" spans="1:4">
      <c r="A562" s="8" t="s">
        <v>67</v>
      </c>
      <c r="B562" s="8" t="s">
        <v>42</v>
      </c>
      <c r="C562" s="8">
        <v>35</v>
      </c>
      <c r="D562" s="8">
        <v>35</v>
      </c>
    </row>
    <row r="563" spans="1:4">
      <c r="A563" s="8" t="s">
        <v>790</v>
      </c>
      <c r="B563" s="8" t="s">
        <v>52</v>
      </c>
      <c r="C563" s="8">
        <v>250</v>
      </c>
      <c r="D563" s="8">
        <v>250</v>
      </c>
    </row>
    <row r="564" spans="1:4">
      <c r="A564" s="8" t="s">
        <v>791</v>
      </c>
      <c r="B564" s="8" t="s">
        <v>52</v>
      </c>
      <c r="C564" s="8">
        <v>400</v>
      </c>
      <c r="D564" s="8">
        <v>400</v>
      </c>
    </row>
    <row r="565" spans="1:4">
      <c r="A565" s="8" t="s">
        <v>126</v>
      </c>
      <c r="B565" s="8" t="s">
        <v>28</v>
      </c>
      <c r="C565" s="8">
        <v>180</v>
      </c>
      <c r="D565" s="8">
        <v>180</v>
      </c>
    </row>
    <row r="566" spans="1:4">
      <c r="A566" s="8" t="s">
        <v>127</v>
      </c>
      <c r="B566" s="8" t="s">
        <v>22</v>
      </c>
      <c r="C566" s="8">
        <v>85</v>
      </c>
      <c r="D566" s="8">
        <v>85</v>
      </c>
    </row>
    <row r="567" spans="1:4">
      <c r="A567" s="8" t="s">
        <v>657</v>
      </c>
      <c r="B567" s="8" t="s">
        <v>22</v>
      </c>
      <c r="C567" s="8">
        <v>45</v>
      </c>
      <c r="D567" s="8">
        <v>45</v>
      </c>
    </row>
    <row r="568" spans="1:4">
      <c r="A568" s="8" t="s">
        <v>128</v>
      </c>
      <c r="B568" s="8" t="s">
        <v>28</v>
      </c>
      <c r="C568" s="8">
        <v>491</v>
      </c>
      <c r="D568" s="8">
        <v>491</v>
      </c>
    </row>
    <row r="569" spans="1:4">
      <c r="A569" s="8" t="s">
        <v>660</v>
      </c>
      <c r="B569" s="8" t="s">
        <v>52</v>
      </c>
      <c r="C569" s="8">
        <v>70</v>
      </c>
      <c r="D569" s="8">
        <v>70</v>
      </c>
    </row>
    <row r="570" spans="1:4">
      <c r="A570" s="8" t="s">
        <v>662</v>
      </c>
      <c r="B570" s="8" t="s">
        <v>22</v>
      </c>
      <c r="C570" s="8">
        <v>0</v>
      </c>
      <c r="D570" s="8">
        <v>0</v>
      </c>
    </row>
    <row r="571" spans="1:4">
      <c r="A571" s="8" t="s">
        <v>663</v>
      </c>
      <c r="B571" s="8" t="s">
        <v>42</v>
      </c>
      <c r="C571" s="8">
        <v>121</v>
      </c>
      <c r="D571" s="8">
        <v>121</v>
      </c>
    </row>
    <row r="572" spans="1:4">
      <c r="A572" s="8" t="s">
        <v>129</v>
      </c>
      <c r="B572" s="8" t="s">
        <v>52</v>
      </c>
      <c r="C572" s="8">
        <v>0</v>
      </c>
      <c r="D572" s="8">
        <v>0</v>
      </c>
    </row>
    <row r="573" spans="1:4">
      <c r="A573" s="8" t="s">
        <v>272</v>
      </c>
      <c r="B573" s="8" t="s">
        <v>22</v>
      </c>
      <c r="C573" s="8">
        <v>265</v>
      </c>
      <c r="D573" s="8">
        <v>265</v>
      </c>
    </row>
    <row r="574" spans="1:4">
      <c r="A574" s="8" t="s">
        <v>273</v>
      </c>
      <c r="B574" s="8" t="s">
        <v>22</v>
      </c>
      <c r="C574" s="8">
        <v>0</v>
      </c>
      <c r="D574" s="8">
        <v>0</v>
      </c>
    </row>
    <row r="575" spans="1:4">
      <c r="A575" s="8" t="s">
        <v>274</v>
      </c>
      <c r="B575" s="8" t="s">
        <v>28</v>
      </c>
      <c r="C575" s="8">
        <v>0</v>
      </c>
      <c r="D575" s="8">
        <v>0</v>
      </c>
    </row>
    <row r="576" spans="1:4">
      <c r="A576" s="8" t="s">
        <v>130</v>
      </c>
      <c r="B576" s="8" t="s">
        <v>42</v>
      </c>
      <c r="C576" s="8">
        <v>96</v>
      </c>
      <c r="D576" s="8">
        <v>96</v>
      </c>
    </row>
    <row r="577" spans="1:4">
      <c r="A577" s="8" t="s">
        <v>792</v>
      </c>
      <c r="B577" s="8" t="s">
        <v>22</v>
      </c>
      <c r="C577" s="8">
        <v>0</v>
      </c>
      <c r="D577" s="8">
        <v>0</v>
      </c>
    </row>
    <row r="578" spans="1:4">
      <c r="A578" s="8" t="s">
        <v>275</v>
      </c>
      <c r="B578" s="8" t="s">
        <v>22</v>
      </c>
      <c r="C578" s="8">
        <v>0</v>
      </c>
      <c r="D578" s="8">
        <v>0</v>
      </c>
    </row>
    <row r="579" spans="1:4">
      <c r="A579" s="8" t="s">
        <v>667</v>
      </c>
      <c r="B579" s="8" t="s">
        <v>22</v>
      </c>
      <c r="C579" s="8">
        <v>0</v>
      </c>
      <c r="D579" s="8">
        <v>0</v>
      </c>
    </row>
    <row r="580" spans="1:4">
      <c r="A580" s="8" t="s">
        <v>276</v>
      </c>
      <c r="B580" s="8" t="s">
        <v>42</v>
      </c>
      <c r="C580" s="8">
        <v>25</v>
      </c>
      <c r="D580" s="8">
        <v>25</v>
      </c>
    </row>
    <row r="581" spans="1:4">
      <c r="A581" s="8" t="s">
        <v>47</v>
      </c>
      <c r="B581" s="8" t="s">
        <v>42</v>
      </c>
      <c r="C581" s="8">
        <v>50</v>
      </c>
      <c r="D581" s="8">
        <v>50</v>
      </c>
    </row>
    <row r="582" spans="1:4">
      <c r="A582" s="8" t="s">
        <v>668</v>
      </c>
      <c r="B582" s="8" t="s">
        <v>42</v>
      </c>
      <c r="C582" s="8">
        <v>50</v>
      </c>
      <c r="D582" s="8">
        <v>50</v>
      </c>
    </row>
    <row r="583" spans="1:4">
      <c r="A583" s="8" t="s">
        <v>669</v>
      </c>
      <c r="B583" s="8" t="s">
        <v>52</v>
      </c>
      <c r="C583" s="8">
        <v>100</v>
      </c>
      <c r="D583" s="8">
        <v>100</v>
      </c>
    </row>
    <row r="584" spans="1:4">
      <c r="A584" s="8" t="s">
        <v>670</v>
      </c>
      <c r="B584" s="8" t="s">
        <v>52</v>
      </c>
      <c r="C584" s="8">
        <v>20</v>
      </c>
      <c r="D584" s="8">
        <v>20</v>
      </c>
    </row>
    <row r="585" spans="1:4">
      <c r="A585" s="8" t="s">
        <v>671</v>
      </c>
      <c r="B585" s="8" t="s">
        <v>52</v>
      </c>
      <c r="C585" s="8">
        <v>50</v>
      </c>
      <c r="D585" s="8">
        <v>50</v>
      </c>
    </row>
    <row r="586" spans="1:4">
      <c r="A586" s="8" t="s">
        <v>672</v>
      </c>
      <c r="B586" s="8" t="s">
        <v>28</v>
      </c>
      <c r="C586" s="8">
        <v>55</v>
      </c>
      <c r="D586" s="8">
        <v>55</v>
      </c>
    </row>
    <row r="587" spans="1:4">
      <c r="A587" s="8" t="s">
        <v>673</v>
      </c>
      <c r="B587" s="8" t="s">
        <v>22</v>
      </c>
      <c r="C587" s="8">
        <v>40</v>
      </c>
      <c r="D587" s="8">
        <v>40</v>
      </c>
    </row>
    <row r="588" spans="1:4">
      <c r="A588" s="8" t="s">
        <v>675</v>
      </c>
      <c r="B588" s="8" t="s">
        <v>22</v>
      </c>
      <c r="C588" s="8">
        <v>105</v>
      </c>
      <c r="D588" s="8">
        <v>105</v>
      </c>
    </row>
    <row r="589" spans="1:4">
      <c r="A589" s="8" t="s">
        <v>131</v>
      </c>
      <c r="B589" s="8" t="s">
        <v>22</v>
      </c>
      <c r="C589" s="8">
        <v>55</v>
      </c>
      <c r="D589" s="8">
        <v>55</v>
      </c>
    </row>
    <row r="590" spans="1:4">
      <c r="A590" s="8" t="s">
        <v>132</v>
      </c>
      <c r="B590" s="8" t="s">
        <v>52</v>
      </c>
      <c r="C590" s="8">
        <v>0</v>
      </c>
      <c r="D590" s="8">
        <v>0</v>
      </c>
    </row>
    <row r="591" spans="1:4">
      <c r="A591" s="8" t="s">
        <v>678</v>
      </c>
      <c r="B591" s="8" t="s">
        <v>22</v>
      </c>
      <c r="C591" s="8">
        <v>181</v>
      </c>
      <c r="D591" s="8">
        <v>181</v>
      </c>
    </row>
    <row r="592" spans="1:4">
      <c r="A592" s="8" t="s">
        <v>679</v>
      </c>
      <c r="B592" s="8" t="s">
        <v>22</v>
      </c>
      <c r="C592" s="8">
        <v>235</v>
      </c>
      <c r="D592" s="8">
        <v>235</v>
      </c>
    </row>
    <row r="593" spans="1:4">
      <c r="A593" s="8" t="s">
        <v>793</v>
      </c>
      <c r="B593" s="8" t="s">
        <v>28</v>
      </c>
      <c r="C593" s="8">
        <v>5</v>
      </c>
      <c r="D593" s="8">
        <v>5</v>
      </c>
    </row>
    <row r="594" spans="1:4">
      <c r="A594" s="8" t="s">
        <v>794</v>
      </c>
      <c r="B594" s="8" t="s">
        <v>42</v>
      </c>
      <c r="C594" s="8">
        <v>40</v>
      </c>
      <c r="D594" s="8">
        <v>40</v>
      </c>
    </row>
    <row r="595" spans="1:4">
      <c r="A595" s="8" t="s">
        <v>684</v>
      </c>
      <c r="B595" s="8" t="s">
        <v>52</v>
      </c>
      <c r="C595" s="8">
        <v>0</v>
      </c>
      <c r="D595" s="8">
        <v>0</v>
      </c>
    </row>
  </sheetData>
  <autoFilter ref="A1:D576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88"/>
  <sheetViews>
    <sheetView workbookViewId="0">
      <selection activeCell="F9" sqref="F9"/>
    </sheetView>
  </sheetViews>
  <sheetFormatPr defaultRowHeight="15"/>
  <cols>
    <col min="1" max="1" width="22.140625" bestFit="1" customWidth="1"/>
    <col min="2" max="2" width="5" bestFit="1" customWidth="1"/>
  </cols>
  <sheetData>
    <row r="1" spans="1:2">
      <c r="A1" s="9" t="s">
        <v>75</v>
      </c>
      <c r="B1" s="8">
        <v>25</v>
      </c>
    </row>
    <row r="2" spans="1:2">
      <c r="A2" s="9" t="s">
        <v>281</v>
      </c>
      <c r="B2" s="8">
        <v>24</v>
      </c>
    </row>
    <row r="3" spans="1:2">
      <c r="A3" s="9" t="s">
        <v>282</v>
      </c>
      <c r="B3" s="8">
        <v>0</v>
      </c>
    </row>
    <row r="4" spans="1:2">
      <c r="A4" s="9" t="s">
        <v>283</v>
      </c>
      <c r="B4" s="8">
        <v>26</v>
      </c>
    </row>
    <row r="5" spans="1:2">
      <c r="A5" s="9" t="s">
        <v>284</v>
      </c>
      <c r="B5" s="8">
        <v>39</v>
      </c>
    </row>
    <row r="6" spans="1:2">
      <c r="A6" s="9" t="s">
        <v>285</v>
      </c>
      <c r="B6" s="8">
        <v>731</v>
      </c>
    </row>
    <row r="7" spans="1:2">
      <c r="A7" s="9" t="s">
        <v>286</v>
      </c>
      <c r="B7" s="8">
        <v>36</v>
      </c>
    </row>
    <row r="8" spans="1:2">
      <c r="A8" s="9" t="s">
        <v>287</v>
      </c>
      <c r="B8" s="8">
        <v>0</v>
      </c>
    </row>
    <row r="9" spans="1:2">
      <c r="A9" s="9" t="s">
        <v>288</v>
      </c>
      <c r="B9" s="8">
        <v>0</v>
      </c>
    </row>
    <row r="10" spans="1:2">
      <c r="A10" s="9" t="s">
        <v>137</v>
      </c>
      <c r="B10" s="8">
        <v>50</v>
      </c>
    </row>
    <row r="11" spans="1:2">
      <c r="A11" s="9" t="s">
        <v>289</v>
      </c>
      <c r="B11" s="8">
        <v>8</v>
      </c>
    </row>
    <row r="12" spans="1:2">
      <c r="A12" s="9" t="s">
        <v>64</v>
      </c>
      <c r="B12" s="8">
        <v>86</v>
      </c>
    </row>
    <row r="13" spans="1:2">
      <c r="A13" s="9" t="s">
        <v>51</v>
      </c>
      <c r="B13" s="8">
        <v>31</v>
      </c>
    </row>
    <row r="14" spans="1:2">
      <c r="A14" s="9" t="s">
        <v>136</v>
      </c>
      <c r="B14" s="8">
        <v>70</v>
      </c>
    </row>
    <row r="15" spans="1:2">
      <c r="A15" s="9" t="s">
        <v>290</v>
      </c>
      <c r="B15" s="8">
        <v>48</v>
      </c>
    </row>
    <row r="16" spans="1:2">
      <c r="A16" s="9" t="s">
        <v>156</v>
      </c>
      <c r="B16" s="8">
        <v>0</v>
      </c>
    </row>
    <row r="17" spans="1:2">
      <c r="A17" s="9" t="s">
        <v>157</v>
      </c>
      <c r="B17" s="8">
        <v>30</v>
      </c>
    </row>
    <row r="18" spans="1:2">
      <c r="A18" s="9" t="s">
        <v>138</v>
      </c>
      <c r="B18" s="8">
        <v>40</v>
      </c>
    </row>
    <row r="19" spans="1:2">
      <c r="A19" s="9" t="s">
        <v>291</v>
      </c>
      <c r="B19" s="8">
        <v>25</v>
      </c>
    </row>
    <row r="20" spans="1:2">
      <c r="A20" s="9" t="s">
        <v>292</v>
      </c>
      <c r="B20" s="8">
        <v>8</v>
      </c>
    </row>
    <row r="21" spans="1:2">
      <c r="A21" s="9" t="s">
        <v>293</v>
      </c>
      <c r="B21" s="8">
        <v>2</v>
      </c>
    </row>
    <row r="22" spans="1:2">
      <c r="A22" s="9" t="s">
        <v>294</v>
      </c>
      <c r="B22" s="8">
        <v>23</v>
      </c>
    </row>
    <row r="23" spans="1:2">
      <c r="A23" s="9" t="s">
        <v>295</v>
      </c>
      <c r="B23" s="8">
        <v>14</v>
      </c>
    </row>
    <row r="24" spans="1:2">
      <c r="A24" s="9" t="s">
        <v>296</v>
      </c>
      <c r="B24" s="8">
        <v>0</v>
      </c>
    </row>
    <row r="25" spans="1:2">
      <c r="A25" s="9" t="s">
        <v>297</v>
      </c>
      <c r="B25" s="8">
        <v>9</v>
      </c>
    </row>
    <row r="26" spans="1:2">
      <c r="A26" s="9" t="s">
        <v>298</v>
      </c>
      <c r="B26" s="8">
        <v>0</v>
      </c>
    </row>
    <row r="27" spans="1:2">
      <c r="A27" s="9" t="s">
        <v>299</v>
      </c>
      <c r="B27" s="8">
        <v>15</v>
      </c>
    </row>
    <row r="28" spans="1:2">
      <c r="A28" s="9" t="s">
        <v>300</v>
      </c>
      <c r="B28" s="8">
        <v>30</v>
      </c>
    </row>
    <row r="29" spans="1:2">
      <c r="A29" s="9" t="s">
        <v>301</v>
      </c>
      <c r="B29" s="8">
        <v>25</v>
      </c>
    </row>
    <row r="30" spans="1:2">
      <c r="A30" s="9" t="s">
        <v>302</v>
      </c>
      <c r="B30" s="8">
        <v>55</v>
      </c>
    </row>
    <row r="31" spans="1:2">
      <c r="A31" s="9" t="s">
        <v>303</v>
      </c>
      <c r="B31" s="8">
        <v>10</v>
      </c>
    </row>
    <row r="32" spans="1:2">
      <c r="A32" s="9" t="s">
        <v>304</v>
      </c>
      <c r="B32" s="8">
        <v>10</v>
      </c>
    </row>
    <row r="33" spans="1:2">
      <c r="A33" s="9" t="s">
        <v>30</v>
      </c>
      <c r="B33" s="8">
        <v>57</v>
      </c>
    </row>
    <row r="34" spans="1:2">
      <c r="A34" s="9" t="s">
        <v>305</v>
      </c>
      <c r="B34" s="8">
        <v>56</v>
      </c>
    </row>
    <row r="35" spans="1:2">
      <c r="A35" s="9" t="s">
        <v>306</v>
      </c>
      <c r="B35" s="8">
        <v>0</v>
      </c>
    </row>
    <row r="36" spans="1:2">
      <c r="A36" s="9" t="s">
        <v>307</v>
      </c>
      <c r="B36" s="8">
        <v>5</v>
      </c>
    </row>
    <row r="37" spans="1:2">
      <c r="A37" s="9" t="s">
        <v>308</v>
      </c>
      <c r="B37" s="8">
        <v>20</v>
      </c>
    </row>
    <row r="38" spans="1:2">
      <c r="A38" s="9" t="s">
        <v>309</v>
      </c>
      <c r="B38" s="8">
        <v>58</v>
      </c>
    </row>
    <row r="39" spans="1:2">
      <c r="A39" s="9" t="s">
        <v>310</v>
      </c>
      <c r="B39" s="8">
        <v>11</v>
      </c>
    </row>
    <row r="40" spans="1:2">
      <c r="A40" s="9" t="s">
        <v>158</v>
      </c>
      <c r="B40" s="8">
        <v>0</v>
      </c>
    </row>
    <row r="41" spans="1:2">
      <c r="A41" s="9" t="s">
        <v>153</v>
      </c>
      <c r="B41" s="8">
        <v>434</v>
      </c>
    </row>
    <row r="42" spans="1:2">
      <c r="A42" s="9" t="s">
        <v>311</v>
      </c>
      <c r="B42" s="8">
        <v>0</v>
      </c>
    </row>
    <row r="43" spans="1:2">
      <c r="A43" s="9" t="s">
        <v>312</v>
      </c>
      <c r="B43" s="8">
        <v>0</v>
      </c>
    </row>
    <row r="44" spans="1:2">
      <c r="A44" s="9" t="s">
        <v>160</v>
      </c>
      <c r="B44" s="8">
        <v>8</v>
      </c>
    </row>
    <row r="45" spans="1:2">
      <c r="A45" s="9" t="s">
        <v>313</v>
      </c>
      <c r="B45" s="8">
        <v>0</v>
      </c>
    </row>
    <row r="46" spans="1:2">
      <c r="A46" s="9" t="s">
        <v>149</v>
      </c>
      <c r="B46" s="8">
        <v>36</v>
      </c>
    </row>
    <row r="47" spans="1:2">
      <c r="A47" s="9" t="s">
        <v>314</v>
      </c>
      <c r="B47" s="8">
        <v>0</v>
      </c>
    </row>
    <row r="48" spans="1:2">
      <c r="A48" s="9" t="s">
        <v>162</v>
      </c>
      <c r="B48" s="8">
        <v>54</v>
      </c>
    </row>
    <row r="49" spans="1:2">
      <c r="A49" s="9" t="s">
        <v>315</v>
      </c>
      <c r="B49" s="8">
        <v>7</v>
      </c>
    </row>
    <row r="50" spans="1:2">
      <c r="A50" s="9" t="s">
        <v>316</v>
      </c>
      <c r="B50" s="8">
        <v>8</v>
      </c>
    </row>
    <row r="51" spans="1:2">
      <c r="A51" s="9" t="s">
        <v>154</v>
      </c>
      <c r="B51" s="8">
        <v>0</v>
      </c>
    </row>
    <row r="52" spans="1:2">
      <c r="A52" s="9" t="s">
        <v>317</v>
      </c>
      <c r="B52" s="8">
        <v>17</v>
      </c>
    </row>
    <row r="53" spans="1:2">
      <c r="A53" s="9" t="s">
        <v>318</v>
      </c>
      <c r="B53" s="8">
        <v>15</v>
      </c>
    </row>
    <row r="54" spans="1:2">
      <c r="A54" s="9" t="s">
        <v>319</v>
      </c>
      <c r="B54" s="8">
        <v>5</v>
      </c>
    </row>
    <row r="55" spans="1:2">
      <c r="A55" s="9" t="s">
        <v>320</v>
      </c>
      <c r="B55" s="8">
        <v>0</v>
      </c>
    </row>
    <row r="56" spans="1:2">
      <c r="A56" s="9" t="s">
        <v>321</v>
      </c>
      <c r="B56" s="8">
        <v>59</v>
      </c>
    </row>
    <row r="57" spans="1:2">
      <c r="A57" s="9" t="s">
        <v>164</v>
      </c>
      <c r="B57" s="8">
        <v>0</v>
      </c>
    </row>
    <row r="58" spans="1:2">
      <c r="A58" s="9" t="s">
        <v>322</v>
      </c>
      <c r="B58" s="8">
        <v>0</v>
      </c>
    </row>
    <row r="59" spans="1:2">
      <c r="A59" s="9" t="s">
        <v>80</v>
      </c>
      <c r="B59" s="8">
        <v>10</v>
      </c>
    </row>
    <row r="60" spans="1:2">
      <c r="A60" s="9" t="s">
        <v>165</v>
      </c>
      <c r="B60" s="8">
        <v>12</v>
      </c>
    </row>
    <row r="61" spans="1:2">
      <c r="A61" s="9" t="s">
        <v>323</v>
      </c>
      <c r="B61" s="8">
        <v>12</v>
      </c>
    </row>
    <row r="62" spans="1:2">
      <c r="A62" s="9" t="s">
        <v>324</v>
      </c>
      <c r="B62" s="8">
        <v>0</v>
      </c>
    </row>
    <row r="63" spans="1:2">
      <c r="A63" s="9" t="s">
        <v>325</v>
      </c>
      <c r="B63" s="8">
        <v>26</v>
      </c>
    </row>
    <row r="64" spans="1:2">
      <c r="A64" s="9" t="s">
        <v>326</v>
      </c>
      <c r="B64" s="8">
        <v>0</v>
      </c>
    </row>
    <row r="65" spans="1:2">
      <c r="A65" s="9" t="s">
        <v>327</v>
      </c>
      <c r="B65" s="8">
        <v>44</v>
      </c>
    </row>
    <row r="66" spans="1:2">
      <c r="A66" s="9" t="s">
        <v>328</v>
      </c>
      <c r="B66" s="8">
        <v>60</v>
      </c>
    </row>
    <row r="67" spans="1:2">
      <c r="A67" s="9" t="s">
        <v>329</v>
      </c>
      <c r="B67" s="8">
        <v>0</v>
      </c>
    </row>
    <row r="68" spans="1:2">
      <c r="A68" s="9" t="s">
        <v>330</v>
      </c>
      <c r="B68" s="8">
        <v>0</v>
      </c>
    </row>
    <row r="69" spans="1:2">
      <c r="A69" s="9" t="s">
        <v>331</v>
      </c>
      <c r="B69" s="8">
        <v>15</v>
      </c>
    </row>
    <row r="70" spans="1:2">
      <c r="A70" s="9" t="s">
        <v>36</v>
      </c>
      <c r="B70" s="8">
        <v>0</v>
      </c>
    </row>
    <row r="71" spans="1:2">
      <c r="A71" s="9" t="s">
        <v>332</v>
      </c>
      <c r="B71" s="8">
        <v>0</v>
      </c>
    </row>
    <row r="72" spans="1:2">
      <c r="A72" s="9" t="s">
        <v>49</v>
      </c>
      <c r="B72" s="8">
        <v>0</v>
      </c>
    </row>
    <row r="73" spans="1:2">
      <c r="A73" s="9" t="s">
        <v>166</v>
      </c>
      <c r="B73" s="8">
        <v>45</v>
      </c>
    </row>
    <row r="74" spans="1:2">
      <c r="A74" s="9" t="s">
        <v>333</v>
      </c>
      <c r="B74" s="8">
        <v>10</v>
      </c>
    </row>
    <row r="75" spans="1:2">
      <c r="A75" s="9" t="s">
        <v>168</v>
      </c>
      <c r="B75" s="8">
        <v>0</v>
      </c>
    </row>
    <row r="76" spans="1:2">
      <c r="A76" s="9" t="s">
        <v>334</v>
      </c>
      <c r="B76" s="8">
        <v>0</v>
      </c>
    </row>
    <row r="77" spans="1:2">
      <c r="A77" s="9" t="s">
        <v>335</v>
      </c>
      <c r="B77" s="8">
        <v>0</v>
      </c>
    </row>
    <row r="78" spans="1:2">
      <c r="A78" s="9" t="s">
        <v>336</v>
      </c>
      <c r="B78" s="8">
        <v>61</v>
      </c>
    </row>
    <row r="79" spans="1:2">
      <c r="A79" s="9" t="s">
        <v>337</v>
      </c>
      <c r="B79" s="8">
        <v>7</v>
      </c>
    </row>
    <row r="80" spans="1:2">
      <c r="A80" s="9" t="s">
        <v>338</v>
      </c>
      <c r="B80" s="8">
        <v>0</v>
      </c>
    </row>
    <row r="81" spans="1:2">
      <c r="A81" s="9" t="s">
        <v>339</v>
      </c>
      <c r="B81" s="8">
        <v>91</v>
      </c>
    </row>
    <row r="82" spans="1:2">
      <c r="A82" s="9" t="s">
        <v>340</v>
      </c>
      <c r="B82" s="8">
        <v>0</v>
      </c>
    </row>
    <row r="83" spans="1:2">
      <c r="A83" s="9" t="s">
        <v>139</v>
      </c>
      <c r="B83" s="8">
        <v>303</v>
      </c>
    </row>
    <row r="84" spans="1:2">
      <c r="A84" s="9" t="s">
        <v>341</v>
      </c>
      <c r="B84" s="8">
        <v>34</v>
      </c>
    </row>
    <row r="85" spans="1:2">
      <c r="A85" s="9" t="s">
        <v>50</v>
      </c>
      <c r="B85" s="8">
        <v>61</v>
      </c>
    </row>
    <row r="86" spans="1:2">
      <c r="A86" s="9" t="s">
        <v>342</v>
      </c>
      <c r="B86" s="8">
        <v>48</v>
      </c>
    </row>
    <row r="87" spans="1:2">
      <c r="A87" s="9" t="s">
        <v>343</v>
      </c>
      <c r="B87" s="8">
        <v>45</v>
      </c>
    </row>
    <row r="88" spans="1:2">
      <c r="A88" s="9" t="s">
        <v>86</v>
      </c>
      <c r="B88" s="8">
        <v>8</v>
      </c>
    </row>
    <row r="89" spans="1:2">
      <c r="A89" s="9" t="s">
        <v>344</v>
      </c>
      <c r="B89" s="8">
        <v>-10</v>
      </c>
    </row>
    <row r="90" spans="1:2">
      <c r="A90" s="9" t="s">
        <v>345</v>
      </c>
      <c r="B90" s="8">
        <v>5</v>
      </c>
    </row>
    <row r="91" spans="1:2">
      <c r="A91" s="9" t="s">
        <v>87</v>
      </c>
      <c r="B91" s="8">
        <v>49</v>
      </c>
    </row>
    <row r="92" spans="1:2">
      <c r="A92" s="9" t="s">
        <v>346</v>
      </c>
      <c r="B92" s="8">
        <v>1</v>
      </c>
    </row>
    <row r="93" spans="1:2">
      <c r="A93" s="9" t="s">
        <v>347</v>
      </c>
      <c r="B93" s="8">
        <v>54</v>
      </c>
    </row>
    <row r="94" spans="1:2">
      <c r="A94" s="9" t="s">
        <v>348</v>
      </c>
      <c r="B94" s="8">
        <v>25</v>
      </c>
    </row>
    <row r="95" spans="1:2">
      <c r="A95" s="9" t="s">
        <v>349</v>
      </c>
      <c r="B95" s="8">
        <v>0</v>
      </c>
    </row>
    <row r="96" spans="1:2">
      <c r="A96" s="9" t="s">
        <v>170</v>
      </c>
      <c r="B96" s="8">
        <v>34</v>
      </c>
    </row>
    <row r="97" spans="1:2">
      <c r="A97" s="9" t="s">
        <v>350</v>
      </c>
      <c r="B97" s="8">
        <v>61</v>
      </c>
    </row>
    <row r="98" spans="1:2">
      <c r="A98" s="9" t="s">
        <v>351</v>
      </c>
      <c r="B98" s="8">
        <v>14</v>
      </c>
    </row>
    <row r="99" spans="1:2">
      <c r="A99" s="9" t="s">
        <v>352</v>
      </c>
      <c r="B99" s="8">
        <v>0</v>
      </c>
    </row>
    <row r="100" spans="1:2">
      <c r="A100" s="9" t="s">
        <v>353</v>
      </c>
      <c r="B100" s="8">
        <v>42</v>
      </c>
    </row>
    <row r="101" spans="1:2">
      <c r="A101" s="9" t="s">
        <v>354</v>
      </c>
      <c r="B101" s="8">
        <v>0</v>
      </c>
    </row>
    <row r="102" spans="1:2">
      <c r="A102" s="9" t="s">
        <v>355</v>
      </c>
      <c r="B102" s="8">
        <v>0</v>
      </c>
    </row>
    <row r="103" spans="1:2">
      <c r="A103" s="9" t="s">
        <v>89</v>
      </c>
      <c r="B103" s="8">
        <v>0</v>
      </c>
    </row>
    <row r="104" spans="1:2">
      <c r="A104" s="9" t="s">
        <v>356</v>
      </c>
      <c r="B104" s="8">
        <v>0</v>
      </c>
    </row>
    <row r="105" spans="1:2">
      <c r="A105" s="9" t="s">
        <v>357</v>
      </c>
      <c r="B105" s="8">
        <v>39</v>
      </c>
    </row>
    <row r="106" spans="1:2">
      <c r="A106" s="9" t="s">
        <v>358</v>
      </c>
      <c r="B106" s="8">
        <v>9</v>
      </c>
    </row>
    <row r="107" spans="1:2">
      <c r="A107" s="9" t="s">
        <v>359</v>
      </c>
      <c r="B107" s="8">
        <v>0</v>
      </c>
    </row>
    <row r="108" spans="1:2">
      <c r="A108" s="9" t="s">
        <v>172</v>
      </c>
      <c r="B108" s="8">
        <v>38</v>
      </c>
    </row>
    <row r="109" spans="1:2">
      <c r="A109" s="9" t="s">
        <v>173</v>
      </c>
      <c r="B109" s="8">
        <v>0</v>
      </c>
    </row>
    <row r="110" spans="1:2">
      <c r="A110" s="9" t="s">
        <v>360</v>
      </c>
      <c r="B110" s="8">
        <v>0</v>
      </c>
    </row>
    <row r="111" spans="1:2">
      <c r="A111" s="9" t="s">
        <v>361</v>
      </c>
      <c r="B111" s="8">
        <v>20</v>
      </c>
    </row>
    <row r="112" spans="1:2">
      <c r="A112" s="9" t="s">
        <v>362</v>
      </c>
      <c r="B112" s="8">
        <v>0</v>
      </c>
    </row>
    <row r="113" spans="1:2">
      <c r="A113" s="9" t="s">
        <v>363</v>
      </c>
      <c r="B113" s="8">
        <v>75</v>
      </c>
    </row>
    <row r="114" spans="1:2">
      <c r="A114" s="9" t="s">
        <v>364</v>
      </c>
      <c r="B114" s="8">
        <v>16</v>
      </c>
    </row>
    <row r="115" spans="1:2">
      <c r="A115" s="9" t="s">
        <v>365</v>
      </c>
      <c r="B115" s="8">
        <v>8</v>
      </c>
    </row>
    <row r="116" spans="1:2">
      <c r="A116" s="9" t="s">
        <v>174</v>
      </c>
      <c r="B116" s="8">
        <v>0</v>
      </c>
    </row>
    <row r="117" spans="1:2">
      <c r="A117" s="9" t="s">
        <v>175</v>
      </c>
      <c r="B117" s="8">
        <v>25</v>
      </c>
    </row>
    <row r="118" spans="1:2">
      <c r="A118" s="9" t="s">
        <v>366</v>
      </c>
      <c r="B118" s="8">
        <v>5</v>
      </c>
    </row>
    <row r="119" spans="1:2">
      <c r="A119" s="9" t="s">
        <v>176</v>
      </c>
      <c r="B119" s="8">
        <v>0</v>
      </c>
    </row>
    <row r="120" spans="1:2">
      <c r="A120" s="9" t="s">
        <v>177</v>
      </c>
      <c r="B120" s="8">
        <v>4</v>
      </c>
    </row>
    <row r="121" spans="1:2">
      <c r="A121" s="9" t="s">
        <v>25</v>
      </c>
      <c r="B121" s="8">
        <v>11</v>
      </c>
    </row>
    <row r="122" spans="1:2">
      <c r="A122" s="9" t="s">
        <v>367</v>
      </c>
      <c r="B122" s="8">
        <v>16</v>
      </c>
    </row>
    <row r="123" spans="1:2">
      <c r="A123" s="9" t="s">
        <v>368</v>
      </c>
      <c r="B123" s="8">
        <v>14</v>
      </c>
    </row>
    <row r="124" spans="1:2">
      <c r="A124" s="9" t="s">
        <v>369</v>
      </c>
      <c r="B124" s="8">
        <v>0</v>
      </c>
    </row>
    <row r="125" spans="1:2">
      <c r="A125" s="9" t="s">
        <v>370</v>
      </c>
      <c r="B125" s="8">
        <v>-5</v>
      </c>
    </row>
    <row r="126" spans="1:2">
      <c r="A126" s="9" t="s">
        <v>178</v>
      </c>
      <c r="B126" s="8">
        <v>0</v>
      </c>
    </row>
    <row r="127" spans="1:2">
      <c r="A127" s="9" t="s">
        <v>371</v>
      </c>
      <c r="B127" s="8">
        <v>13</v>
      </c>
    </row>
    <row r="128" spans="1:2">
      <c r="A128" s="9" t="s">
        <v>372</v>
      </c>
      <c r="B128" s="8">
        <v>43</v>
      </c>
    </row>
    <row r="129" spans="1:2">
      <c r="A129" s="9" t="s">
        <v>373</v>
      </c>
      <c r="B129" s="8">
        <v>6</v>
      </c>
    </row>
    <row r="130" spans="1:2">
      <c r="A130" s="9" t="s">
        <v>374</v>
      </c>
      <c r="B130" s="8">
        <v>0</v>
      </c>
    </row>
    <row r="131" spans="1:2">
      <c r="A131" s="9" t="s">
        <v>179</v>
      </c>
      <c r="B131" s="8">
        <v>33</v>
      </c>
    </row>
    <row r="132" spans="1:2">
      <c r="A132" s="9" t="s">
        <v>375</v>
      </c>
      <c r="B132" s="8">
        <v>0</v>
      </c>
    </row>
    <row r="133" spans="1:2">
      <c r="A133" s="9" t="s">
        <v>376</v>
      </c>
      <c r="B133" s="8">
        <v>0</v>
      </c>
    </row>
    <row r="134" spans="1:2">
      <c r="A134" s="9" t="s">
        <v>180</v>
      </c>
      <c r="B134" s="8">
        <v>0</v>
      </c>
    </row>
    <row r="135" spans="1:2">
      <c r="A135" s="9" t="s">
        <v>377</v>
      </c>
      <c r="B135" s="8">
        <v>65</v>
      </c>
    </row>
    <row r="136" spans="1:2">
      <c r="A136" s="9" t="s">
        <v>378</v>
      </c>
      <c r="B136" s="8">
        <v>0</v>
      </c>
    </row>
    <row r="137" spans="1:2">
      <c r="A137" s="9" t="s">
        <v>379</v>
      </c>
      <c r="B137" s="8">
        <v>5</v>
      </c>
    </row>
    <row r="138" spans="1:2">
      <c r="A138" s="9" t="s">
        <v>380</v>
      </c>
      <c r="B138" s="8">
        <v>38</v>
      </c>
    </row>
    <row r="139" spans="1:2">
      <c r="A139" s="9" t="s">
        <v>381</v>
      </c>
      <c r="B139" s="8">
        <v>0</v>
      </c>
    </row>
    <row r="140" spans="1:2">
      <c r="A140" s="9" t="s">
        <v>39</v>
      </c>
      <c r="B140" s="8">
        <v>0</v>
      </c>
    </row>
    <row r="141" spans="1:2">
      <c r="A141" s="9" t="s">
        <v>382</v>
      </c>
      <c r="B141" s="8">
        <v>10</v>
      </c>
    </row>
    <row r="142" spans="1:2">
      <c r="A142" s="9" t="s">
        <v>383</v>
      </c>
      <c r="B142" s="8">
        <v>0</v>
      </c>
    </row>
    <row r="143" spans="1:2">
      <c r="A143" s="9" t="s">
        <v>384</v>
      </c>
      <c r="B143" s="8">
        <v>0</v>
      </c>
    </row>
    <row r="144" spans="1:2">
      <c r="A144" s="9" t="s">
        <v>33</v>
      </c>
      <c r="B144" s="8">
        <v>848</v>
      </c>
    </row>
    <row r="145" spans="1:2">
      <c r="A145" s="9" t="s">
        <v>183</v>
      </c>
      <c r="B145" s="8">
        <v>0</v>
      </c>
    </row>
    <row r="146" spans="1:2">
      <c r="A146" s="9" t="s">
        <v>385</v>
      </c>
      <c r="B146" s="8">
        <v>8</v>
      </c>
    </row>
    <row r="147" spans="1:2">
      <c r="A147" s="9" t="s">
        <v>386</v>
      </c>
      <c r="B147" s="8">
        <v>31</v>
      </c>
    </row>
    <row r="148" spans="1:2">
      <c r="A148" s="9" t="s">
        <v>141</v>
      </c>
      <c r="B148" s="8">
        <v>48</v>
      </c>
    </row>
    <row r="149" spans="1:2">
      <c r="A149" s="9" t="s">
        <v>184</v>
      </c>
      <c r="B149" s="8">
        <v>32</v>
      </c>
    </row>
    <row r="150" spans="1:2">
      <c r="A150" s="9" t="s">
        <v>185</v>
      </c>
      <c r="B150" s="8">
        <v>23</v>
      </c>
    </row>
    <row r="151" spans="1:2">
      <c r="A151" s="9" t="s">
        <v>387</v>
      </c>
      <c r="B151" s="8">
        <v>0</v>
      </c>
    </row>
    <row r="152" spans="1:2">
      <c r="A152" s="9" t="s">
        <v>388</v>
      </c>
      <c r="B152" s="8">
        <v>0</v>
      </c>
    </row>
    <row r="153" spans="1:2">
      <c r="A153" s="9" t="s">
        <v>389</v>
      </c>
      <c r="B153" s="8">
        <v>5</v>
      </c>
    </row>
    <row r="154" spans="1:2">
      <c r="A154" s="9" t="s">
        <v>59</v>
      </c>
      <c r="B154" s="8">
        <v>0</v>
      </c>
    </row>
    <row r="155" spans="1:2">
      <c r="A155" s="9" t="s">
        <v>390</v>
      </c>
      <c r="B155" s="8">
        <v>33</v>
      </c>
    </row>
    <row r="156" spans="1:2">
      <c r="A156" s="9" t="s">
        <v>391</v>
      </c>
      <c r="B156" s="8">
        <v>0</v>
      </c>
    </row>
    <row r="157" spans="1:2">
      <c r="A157" s="9" t="s">
        <v>392</v>
      </c>
      <c r="B157" s="8">
        <v>33</v>
      </c>
    </row>
    <row r="158" spans="1:2">
      <c r="A158" s="9" t="s">
        <v>393</v>
      </c>
      <c r="B158" s="8">
        <v>0</v>
      </c>
    </row>
    <row r="159" spans="1:2">
      <c r="A159" s="9" t="s">
        <v>394</v>
      </c>
      <c r="B159" s="8">
        <v>8</v>
      </c>
    </row>
    <row r="160" spans="1:2">
      <c r="A160" s="9" t="s">
        <v>186</v>
      </c>
      <c r="B160" s="8">
        <v>0</v>
      </c>
    </row>
    <row r="161" spans="1:2">
      <c r="A161" s="9" t="s">
        <v>187</v>
      </c>
      <c r="B161" s="8">
        <v>18</v>
      </c>
    </row>
    <row r="162" spans="1:2">
      <c r="A162" s="9" t="s">
        <v>146</v>
      </c>
      <c r="B162" s="8">
        <v>272</v>
      </c>
    </row>
    <row r="163" spans="1:2">
      <c r="A163" s="9" t="s">
        <v>188</v>
      </c>
      <c r="B163" s="8">
        <v>11</v>
      </c>
    </row>
    <row r="164" spans="1:2">
      <c r="A164" s="9" t="s">
        <v>37</v>
      </c>
      <c r="B164" s="8">
        <v>0</v>
      </c>
    </row>
    <row r="165" spans="1:2">
      <c r="A165" s="9" t="s">
        <v>27</v>
      </c>
      <c r="B165" s="8">
        <v>38</v>
      </c>
    </row>
    <row r="166" spans="1:2">
      <c r="A166" s="9" t="s">
        <v>395</v>
      </c>
      <c r="B166" s="8">
        <v>4</v>
      </c>
    </row>
    <row r="167" spans="1:2">
      <c r="A167" s="9" t="s">
        <v>91</v>
      </c>
      <c r="B167" s="8">
        <v>29</v>
      </c>
    </row>
    <row r="168" spans="1:2">
      <c r="A168" s="9" t="s">
        <v>396</v>
      </c>
      <c r="B168" s="8">
        <v>9</v>
      </c>
    </row>
    <row r="169" spans="1:2">
      <c r="A169" s="9" t="s">
        <v>397</v>
      </c>
      <c r="B169" s="8">
        <v>24</v>
      </c>
    </row>
    <row r="170" spans="1:2">
      <c r="A170" s="9" t="s">
        <v>189</v>
      </c>
      <c r="B170" s="8">
        <v>20</v>
      </c>
    </row>
    <row r="171" spans="1:2">
      <c r="A171" s="9" t="s">
        <v>398</v>
      </c>
      <c r="B171" s="8">
        <v>0</v>
      </c>
    </row>
    <row r="172" spans="1:2">
      <c r="A172" s="9" t="s">
        <v>399</v>
      </c>
      <c r="B172" s="8">
        <v>0</v>
      </c>
    </row>
    <row r="173" spans="1:2">
      <c r="A173" s="9" t="s">
        <v>400</v>
      </c>
      <c r="B173" s="8">
        <v>15</v>
      </c>
    </row>
    <row r="174" spans="1:2">
      <c r="A174" s="9" t="s">
        <v>56</v>
      </c>
      <c r="B174" s="8">
        <v>24</v>
      </c>
    </row>
    <row r="175" spans="1:2">
      <c r="A175" s="9" t="s">
        <v>401</v>
      </c>
      <c r="B175" s="8">
        <v>0</v>
      </c>
    </row>
    <row r="176" spans="1:2">
      <c r="A176" s="9" t="s">
        <v>152</v>
      </c>
      <c r="B176" s="8">
        <v>111</v>
      </c>
    </row>
    <row r="177" spans="1:2">
      <c r="A177" s="9" t="s">
        <v>62</v>
      </c>
      <c r="B177" s="8">
        <v>23</v>
      </c>
    </row>
    <row r="178" spans="1:2">
      <c r="A178" s="9" t="s">
        <v>402</v>
      </c>
      <c r="B178" s="8">
        <v>0</v>
      </c>
    </row>
    <row r="179" spans="1:2">
      <c r="A179" s="9" t="s">
        <v>190</v>
      </c>
      <c r="B179" s="8">
        <v>0</v>
      </c>
    </row>
    <row r="180" spans="1:2">
      <c r="A180" s="9" t="s">
        <v>403</v>
      </c>
      <c r="B180" s="8">
        <v>5</v>
      </c>
    </row>
    <row r="181" spans="1:2">
      <c r="A181" s="9" t="s">
        <v>404</v>
      </c>
      <c r="B181" s="8">
        <v>10</v>
      </c>
    </row>
    <row r="182" spans="1:2">
      <c r="A182" s="9" t="s">
        <v>405</v>
      </c>
      <c r="B182" s="8">
        <v>2</v>
      </c>
    </row>
    <row r="183" spans="1:2">
      <c r="A183" s="9" t="s">
        <v>406</v>
      </c>
      <c r="B183" s="8">
        <v>0</v>
      </c>
    </row>
    <row r="184" spans="1:2">
      <c r="A184" s="9" t="s">
        <v>407</v>
      </c>
      <c r="B184" s="8">
        <v>3</v>
      </c>
    </row>
    <row r="185" spans="1:2">
      <c r="A185" s="9" t="s">
        <v>408</v>
      </c>
      <c r="B185" s="8">
        <v>604</v>
      </c>
    </row>
    <row r="186" spans="1:2">
      <c r="A186" s="9" t="s">
        <v>409</v>
      </c>
      <c r="B186" s="8">
        <v>4</v>
      </c>
    </row>
    <row r="187" spans="1:2">
      <c r="A187" s="9" t="s">
        <v>191</v>
      </c>
      <c r="B187" s="8">
        <v>0</v>
      </c>
    </row>
    <row r="188" spans="1:2">
      <c r="A188" s="9" t="s">
        <v>410</v>
      </c>
      <c r="B188" s="8">
        <v>24</v>
      </c>
    </row>
    <row r="189" spans="1:2">
      <c r="A189" s="9" t="s">
        <v>411</v>
      </c>
      <c r="B189" s="8">
        <v>0</v>
      </c>
    </row>
    <row r="190" spans="1:2">
      <c r="A190" s="9" t="s">
        <v>412</v>
      </c>
      <c r="B190" s="8">
        <v>8</v>
      </c>
    </row>
    <row r="191" spans="1:2">
      <c r="A191" s="9" t="s">
        <v>413</v>
      </c>
      <c r="B191" s="8">
        <v>0</v>
      </c>
    </row>
    <row r="192" spans="1:2">
      <c r="A192" s="9" t="s">
        <v>192</v>
      </c>
      <c r="B192" s="8">
        <v>38</v>
      </c>
    </row>
    <row r="193" spans="1:2">
      <c r="A193" s="9" t="s">
        <v>414</v>
      </c>
      <c r="B193" s="8">
        <v>56</v>
      </c>
    </row>
    <row r="194" spans="1:2">
      <c r="A194" s="9" t="s">
        <v>415</v>
      </c>
      <c r="B194" s="8">
        <v>0</v>
      </c>
    </row>
    <row r="195" spans="1:2">
      <c r="A195" s="9" t="s">
        <v>416</v>
      </c>
      <c r="B195" s="8">
        <v>32</v>
      </c>
    </row>
    <row r="196" spans="1:2">
      <c r="A196" s="9" t="s">
        <v>417</v>
      </c>
      <c r="B196" s="8">
        <v>5</v>
      </c>
    </row>
    <row r="197" spans="1:2">
      <c r="A197" s="9" t="s">
        <v>418</v>
      </c>
      <c r="B197" s="8">
        <v>24</v>
      </c>
    </row>
    <row r="198" spans="1:2">
      <c r="A198" s="9" t="s">
        <v>26</v>
      </c>
      <c r="B198" s="8">
        <v>8</v>
      </c>
    </row>
    <row r="199" spans="1:2">
      <c r="A199" s="9" t="s">
        <v>419</v>
      </c>
      <c r="B199" s="8">
        <v>0</v>
      </c>
    </row>
    <row r="200" spans="1:2">
      <c r="A200" s="9" t="s">
        <v>420</v>
      </c>
      <c r="B200" s="8">
        <v>10</v>
      </c>
    </row>
    <row r="201" spans="1:2">
      <c r="A201" s="9" t="s">
        <v>194</v>
      </c>
      <c r="B201" s="8">
        <v>24</v>
      </c>
    </row>
    <row r="202" spans="1:2">
      <c r="A202" s="9" t="s">
        <v>195</v>
      </c>
      <c r="B202" s="8">
        <v>24</v>
      </c>
    </row>
    <row r="203" spans="1:2">
      <c r="A203" s="9" t="s">
        <v>421</v>
      </c>
      <c r="B203" s="8">
        <v>0</v>
      </c>
    </row>
    <row r="204" spans="1:2">
      <c r="A204" s="9" t="s">
        <v>422</v>
      </c>
      <c r="B204" s="8">
        <v>17</v>
      </c>
    </row>
    <row r="205" spans="1:2">
      <c r="A205" s="9" t="s">
        <v>197</v>
      </c>
      <c r="B205" s="8">
        <v>30</v>
      </c>
    </row>
    <row r="206" spans="1:2">
      <c r="A206" s="9" t="s">
        <v>423</v>
      </c>
      <c r="B206" s="8">
        <v>0</v>
      </c>
    </row>
    <row r="207" spans="1:2">
      <c r="A207" s="9" t="s">
        <v>424</v>
      </c>
      <c r="B207" s="8">
        <v>26</v>
      </c>
    </row>
    <row r="208" spans="1:2">
      <c r="A208" s="9" t="s">
        <v>198</v>
      </c>
      <c r="B208" s="8">
        <v>5</v>
      </c>
    </row>
    <row r="209" spans="1:2">
      <c r="A209" s="9" t="s">
        <v>425</v>
      </c>
      <c r="B209" s="8">
        <v>38</v>
      </c>
    </row>
    <row r="210" spans="1:2">
      <c r="A210" s="9" t="s">
        <v>426</v>
      </c>
      <c r="B210" s="8">
        <v>330</v>
      </c>
    </row>
    <row r="211" spans="1:2">
      <c r="A211" s="9" t="s">
        <v>427</v>
      </c>
      <c r="B211" s="8">
        <v>13</v>
      </c>
    </row>
    <row r="212" spans="1:2">
      <c r="A212" s="9" t="s">
        <v>428</v>
      </c>
      <c r="B212" s="8">
        <v>10</v>
      </c>
    </row>
    <row r="213" spans="1:2">
      <c r="A213" s="9" t="s">
        <v>429</v>
      </c>
      <c r="B213" s="8">
        <v>333</v>
      </c>
    </row>
    <row r="214" spans="1:2">
      <c r="A214" s="9" t="s">
        <v>430</v>
      </c>
      <c r="B214" s="8">
        <v>14</v>
      </c>
    </row>
    <row r="215" spans="1:2">
      <c r="A215" s="9" t="s">
        <v>431</v>
      </c>
      <c r="B215" s="8">
        <v>0</v>
      </c>
    </row>
    <row r="216" spans="1:2">
      <c r="A216" s="9" t="s">
        <v>201</v>
      </c>
      <c r="B216" s="8">
        <v>42</v>
      </c>
    </row>
    <row r="217" spans="1:2">
      <c r="A217" s="9" t="s">
        <v>24</v>
      </c>
      <c r="B217" s="8">
        <v>235</v>
      </c>
    </row>
    <row r="218" spans="1:2">
      <c r="A218" s="9" t="s">
        <v>202</v>
      </c>
      <c r="B218" s="8">
        <v>5</v>
      </c>
    </row>
    <row r="219" spans="1:2">
      <c r="A219" s="9" t="s">
        <v>94</v>
      </c>
      <c r="B219" s="8">
        <v>0</v>
      </c>
    </row>
    <row r="220" spans="1:2">
      <c r="A220" s="9" t="s">
        <v>432</v>
      </c>
      <c r="B220" s="8">
        <v>3</v>
      </c>
    </row>
    <row r="221" spans="1:2">
      <c r="A221" s="9" t="s">
        <v>433</v>
      </c>
      <c r="B221" s="8">
        <v>25</v>
      </c>
    </row>
    <row r="222" spans="1:2">
      <c r="A222" s="9" t="s">
        <v>434</v>
      </c>
      <c r="B222" s="8">
        <v>44</v>
      </c>
    </row>
    <row r="223" spans="1:2">
      <c r="A223" s="9" t="s">
        <v>435</v>
      </c>
      <c r="B223" s="8">
        <v>0</v>
      </c>
    </row>
    <row r="224" spans="1:2">
      <c r="A224" s="9" t="s">
        <v>204</v>
      </c>
      <c r="B224" s="8">
        <v>16</v>
      </c>
    </row>
    <row r="225" spans="1:2">
      <c r="A225" s="9" t="s">
        <v>436</v>
      </c>
      <c r="B225" s="8">
        <v>5</v>
      </c>
    </row>
    <row r="226" spans="1:2">
      <c r="A226" s="9" t="s">
        <v>437</v>
      </c>
      <c r="B226" s="8">
        <v>0</v>
      </c>
    </row>
    <row r="227" spans="1:2">
      <c r="A227" s="9" t="s">
        <v>438</v>
      </c>
      <c r="B227" s="8">
        <v>5</v>
      </c>
    </row>
    <row r="228" spans="1:2">
      <c r="A228" s="9" t="s">
        <v>95</v>
      </c>
      <c r="B228" s="8">
        <v>52</v>
      </c>
    </row>
    <row r="229" spans="1:2">
      <c r="A229" s="9" t="s">
        <v>439</v>
      </c>
      <c r="B229" s="8">
        <v>35</v>
      </c>
    </row>
    <row r="230" spans="1:2">
      <c r="A230" s="9" t="s">
        <v>31</v>
      </c>
      <c r="B230" s="8">
        <v>973</v>
      </c>
    </row>
    <row r="231" spans="1:2">
      <c r="A231" s="9" t="s">
        <v>205</v>
      </c>
      <c r="B231" s="8">
        <v>24</v>
      </c>
    </row>
    <row r="232" spans="1:2">
      <c r="A232" s="9" t="s">
        <v>440</v>
      </c>
      <c r="B232" s="8">
        <v>0</v>
      </c>
    </row>
    <row r="233" spans="1:2">
      <c r="A233" s="9" t="s">
        <v>441</v>
      </c>
      <c r="B233" s="8">
        <v>0</v>
      </c>
    </row>
    <row r="234" spans="1:2">
      <c r="A234" s="9" t="s">
        <v>442</v>
      </c>
      <c r="B234" s="8">
        <v>0</v>
      </c>
    </row>
    <row r="235" spans="1:2">
      <c r="A235" s="9" t="s">
        <v>443</v>
      </c>
      <c r="B235" s="8">
        <v>21</v>
      </c>
    </row>
    <row r="236" spans="1:2">
      <c r="A236" s="9" t="s">
        <v>206</v>
      </c>
      <c r="B236" s="8">
        <v>0</v>
      </c>
    </row>
    <row r="237" spans="1:2">
      <c r="A237" s="9" t="s">
        <v>38</v>
      </c>
      <c r="B237" s="8">
        <v>0</v>
      </c>
    </row>
    <row r="238" spans="1:2">
      <c r="A238" s="9" t="s">
        <v>68</v>
      </c>
      <c r="B238" s="8">
        <v>10</v>
      </c>
    </row>
    <row r="239" spans="1:2">
      <c r="A239" s="9" t="s">
        <v>444</v>
      </c>
      <c r="B239" s="8">
        <v>65</v>
      </c>
    </row>
    <row r="240" spans="1:2">
      <c r="A240" s="9" t="s">
        <v>445</v>
      </c>
      <c r="B240" s="8">
        <v>0</v>
      </c>
    </row>
    <row r="241" spans="1:2">
      <c r="A241" s="9" t="s">
        <v>207</v>
      </c>
      <c r="B241" s="8">
        <v>37</v>
      </c>
    </row>
    <row r="242" spans="1:2">
      <c r="A242" s="9" t="s">
        <v>446</v>
      </c>
      <c r="B242" s="8">
        <v>0</v>
      </c>
    </row>
    <row r="243" spans="1:2">
      <c r="A243" s="9" t="s">
        <v>447</v>
      </c>
      <c r="B243" s="8">
        <v>40</v>
      </c>
    </row>
    <row r="244" spans="1:2">
      <c r="A244" s="9" t="s">
        <v>208</v>
      </c>
      <c r="B244" s="8">
        <v>31</v>
      </c>
    </row>
    <row r="245" spans="1:2">
      <c r="A245" s="9" t="s">
        <v>448</v>
      </c>
      <c r="B245" s="8">
        <v>13</v>
      </c>
    </row>
    <row r="246" spans="1:2">
      <c r="A246" s="9" t="s">
        <v>449</v>
      </c>
      <c r="B246" s="8">
        <v>0</v>
      </c>
    </row>
    <row r="247" spans="1:2">
      <c r="A247" s="9" t="s">
        <v>450</v>
      </c>
      <c r="B247" s="8">
        <v>0</v>
      </c>
    </row>
    <row r="248" spans="1:2">
      <c r="A248" s="9" t="s">
        <v>451</v>
      </c>
      <c r="B248" s="8">
        <v>46</v>
      </c>
    </row>
    <row r="249" spans="1:2">
      <c r="A249" s="9" t="s">
        <v>452</v>
      </c>
      <c r="B249" s="8">
        <v>15</v>
      </c>
    </row>
    <row r="250" spans="1:2">
      <c r="A250" s="9" t="s">
        <v>209</v>
      </c>
      <c r="B250" s="8">
        <v>13</v>
      </c>
    </row>
    <row r="251" spans="1:2">
      <c r="A251" s="9" t="s">
        <v>453</v>
      </c>
      <c r="B251" s="8">
        <v>24</v>
      </c>
    </row>
    <row r="252" spans="1:2">
      <c r="A252" s="9" t="s">
        <v>454</v>
      </c>
      <c r="B252" s="8">
        <v>46</v>
      </c>
    </row>
    <row r="253" spans="1:2">
      <c r="A253" s="9" t="s">
        <v>455</v>
      </c>
      <c r="B253" s="8">
        <v>2</v>
      </c>
    </row>
    <row r="254" spans="1:2">
      <c r="A254" s="9" t="s">
        <v>456</v>
      </c>
      <c r="B254" s="8">
        <v>41</v>
      </c>
    </row>
    <row r="255" spans="1:2">
      <c r="A255" s="9" t="s">
        <v>457</v>
      </c>
      <c r="B255" s="8">
        <v>27</v>
      </c>
    </row>
    <row r="256" spans="1:2">
      <c r="A256" s="9" t="s">
        <v>55</v>
      </c>
      <c r="B256" s="8">
        <v>76</v>
      </c>
    </row>
    <row r="257" spans="1:2">
      <c r="A257" s="9" t="s">
        <v>458</v>
      </c>
      <c r="B257" s="8">
        <v>33</v>
      </c>
    </row>
    <row r="258" spans="1:2">
      <c r="A258" s="9" t="s">
        <v>210</v>
      </c>
      <c r="B258" s="8">
        <v>35</v>
      </c>
    </row>
    <row r="259" spans="1:2">
      <c r="A259" s="9" t="s">
        <v>459</v>
      </c>
      <c r="B259" s="8">
        <v>0</v>
      </c>
    </row>
    <row r="260" spans="1:2">
      <c r="A260" s="9" t="s">
        <v>460</v>
      </c>
      <c r="B260" s="8">
        <v>40</v>
      </c>
    </row>
    <row r="261" spans="1:2">
      <c r="A261" s="9" t="s">
        <v>461</v>
      </c>
      <c r="B261" s="8">
        <v>14</v>
      </c>
    </row>
    <row r="262" spans="1:2">
      <c r="A262" s="9" t="s">
        <v>462</v>
      </c>
      <c r="B262" s="8">
        <v>65</v>
      </c>
    </row>
    <row r="263" spans="1:2">
      <c r="A263" s="9" t="s">
        <v>211</v>
      </c>
      <c r="B263" s="8">
        <v>0</v>
      </c>
    </row>
    <row r="264" spans="1:2">
      <c r="A264" s="9" t="s">
        <v>463</v>
      </c>
      <c r="B264" s="8">
        <v>888</v>
      </c>
    </row>
    <row r="265" spans="1:2">
      <c r="A265" s="9" t="s">
        <v>464</v>
      </c>
      <c r="B265" s="8">
        <v>39</v>
      </c>
    </row>
    <row r="266" spans="1:2">
      <c r="A266" s="9" t="s">
        <v>465</v>
      </c>
      <c r="B266" s="8">
        <v>632</v>
      </c>
    </row>
    <row r="267" spans="1:2">
      <c r="A267" s="9" t="s">
        <v>466</v>
      </c>
      <c r="B267" s="8">
        <v>19</v>
      </c>
    </row>
    <row r="268" spans="1:2">
      <c r="A268" s="9" t="s">
        <v>23</v>
      </c>
      <c r="B268" s="8">
        <v>11</v>
      </c>
    </row>
    <row r="269" spans="1:2">
      <c r="A269" s="9" t="s">
        <v>467</v>
      </c>
      <c r="B269" s="8">
        <v>13</v>
      </c>
    </row>
    <row r="270" spans="1:2">
      <c r="A270" s="9" t="s">
        <v>212</v>
      </c>
      <c r="B270" s="8">
        <v>1</v>
      </c>
    </row>
    <row r="271" spans="1:2">
      <c r="A271" s="9" t="s">
        <v>468</v>
      </c>
      <c r="B271" s="8">
        <v>29</v>
      </c>
    </row>
    <row r="272" spans="1:2">
      <c r="A272" s="9" t="s">
        <v>469</v>
      </c>
      <c r="B272" s="8">
        <v>5</v>
      </c>
    </row>
    <row r="273" spans="1:2">
      <c r="A273" s="9" t="s">
        <v>213</v>
      </c>
      <c r="B273" s="8">
        <v>3</v>
      </c>
    </row>
    <row r="274" spans="1:2">
      <c r="A274" s="9" t="s">
        <v>214</v>
      </c>
      <c r="B274" s="8">
        <v>17</v>
      </c>
    </row>
    <row r="275" spans="1:2">
      <c r="A275" s="9" t="s">
        <v>470</v>
      </c>
      <c r="B275" s="8">
        <v>48</v>
      </c>
    </row>
    <row r="276" spans="1:2">
      <c r="A276" s="9" t="s">
        <v>471</v>
      </c>
      <c r="B276" s="8">
        <v>9</v>
      </c>
    </row>
    <row r="277" spans="1:2">
      <c r="A277" s="9" t="s">
        <v>40</v>
      </c>
      <c r="B277" s="8">
        <v>0</v>
      </c>
    </row>
    <row r="278" spans="1:2">
      <c r="A278" s="9" t="s">
        <v>472</v>
      </c>
      <c r="B278" s="8">
        <v>14</v>
      </c>
    </row>
    <row r="279" spans="1:2">
      <c r="A279" s="9" t="s">
        <v>216</v>
      </c>
      <c r="B279" s="8">
        <v>0</v>
      </c>
    </row>
    <row r="280" spans="1:2">
      <c r="A280" s="9" t="s">
        <v>217</v>
      </c>
      <c r="B280" s="8">
        <v>48</v>
      </c>
    </row>
    <row r="281" spans="1:2">
      <c r="A281" s="9" t="s">
        <v>473</v>
      </c>
      <c r="B281" s="8">
        <v>0</v>
      </c>
    </row>
    <row r="282" spans="1:2">
      <c r="A282" s="9" t="s">
        <v>474</v>
      </c>
      <c r="B282" s="8">
        <v>10</v>
      </c>
    </row>
    <row r="283" spans="1:2">
      <c r="A283" s="9" t="s">
        <v>475</v>
      </c>
      <c r="B283" s="8">
        <v>350</v>
      </c>
    </row>
    <row r="284" spans="1:2">
      <c r="A284" s="9" t="s">
        <v>476</v>
      </c>
      <c r="B284" s="8">
        <v>47</v>
      </c>
    </row>
    <row r="285" spans="1:2">
      <c r="A285" s="9" t="s">
        <v>218</v>
      </c>
      <c r="B285" s="8">
        <v>63</v>
      </c>
    </row>
    <row r="286" spans="1:2">
      <c r="A286" s="9" t="s">
        <v>477</v>
      </c>
      <c r="B286" s="8">
        <v>16</v>
      </c>
    </row>
    <row r="287" spans="1:2">
      <c r="A287" s="9" t="s">
        <v>478</v>
      </c>
      <c r="B287" s="8">
        <v>8</v>
      </c>
    </row>
    <row r="288" spans="1:2">
      <c r="A288" s="9" t="s">
        <v>479</v>
      </c>
      <c r="B288" s="8">
        <v>745</v>
      </c>
    </row>
    <row r="289" spans="1:2">
      <c r="A289" s="9" t="s">
        <v>480</v>
      </c>
      <c r="B289" s="8">
        <v>22</v>
      </c>
    </row>
    <row r="290" spans="1:2">
      <c r="A290" s="9" t="s">
        <v>481</v>
      </c>
      <c r="B290" s="8">
        <v>0</v>
      </c>
    </row>
    <row r="291" spans="1:2">
      <c r="A291" s="9" t="s">
        <v>219</v>
      </c>
      <c r="B291" s="8">
        <v>0</v>
      </c>
    </row>
    <row r="292" spans="1:2">
      <c r="A292" s="9" t="s">
        <v>482</v>
      </c>
      <c r="B292" s="8">
        <v>4</v>
      </c>
    </row>
    <row r="293" spans="1:2">
      <c r="A293" s="9" t="s">
        <v>61</v>
      </c>
      <c r="B293" s="8">
        <v>0</v>
      </c>
    </row>
    <row r="294" spans="1:2">
      <c r="A294" s="9" t="s">
        <v>483</v>
      </c>
      <c r="B294" s="8">
        <v>42</v>
      </c>
    </row>
    <row r="295" spans="1:2">
      <c r="A295" s="9" t="s">
        <v>484</v>
      </c>
      <c r="B295" s="8">
        <v>0</v>
      </c>
    </row>
    <row r="296" spans="1:2">
      <c r="A296" s="9" t="s">
        <v>485</v>
      </c>
      <c r="B296" s="8">
        <v>48</v>
      </c>
    </row>
    <row r="297" spans="1:2">
      <c r="A297" s="9" t="s">
        <v>486</v>
      </c>
      <c r="B297" s="8">
        <v>20</v>
      </c>
    </row>
    <row r="298" spans="1:2">
      <c r="A298" s="9" t="s">
        <v>487</v>
      </c>
      <c r="B298" s="8">
        <v>48</v>
      </c>
    </row>
    <row r="299" spans="1:2">
      <c r="A299" s="9" t="s">
        <v>220</v>
      </c>
      <c r="B299" s="8">
        <v>3</v>
      </c>
    </row>
    <row r="300" spans="1:2">
      <c r="A300" s="9" t="s">
        <v>98</v>
      </c>
      <c r="B300" s="8">
        <v>0</v>
      </c>
    </row>
    <row r="301" spans="1:2">
      <c r="A301" s="9" t="s">
        <v>488</v>
      </c>
      <c r="B301" s="8">
        <v>0</v>
      </c>
    </row>
    <row r="302" spans="1:2">
      <c r="A302" s="9" t="s">
        <v>489</v>
      </c>
      <c r="B302" s="8">
        <v>82</v>
      </c>
    </row>
    <row r="303" spans="1:2">
      <c r="A303" s="9" t="s">
        <v>222</v>
      </c>
      <c r="B303" s="8">
        <v>36</v>
      </c>
    </row>
    <row r="304" spans="1:2">
      <c r="A304" s="9" t="s">
        <v>490</v>
      </c>
      <c r="B304" s="8">
        <v>11</v>
      </c>
    </row>
    <row r="305" spans="1:2">
      <c r="A305" s="9" t="s">
        <v>99</v>
      </c>
      <c r="B305" s="8">
        <v>0</v>
      </c>
    </row>
    <row r="306" spans="1:2">
      <c r="A306" s="9" t="s">
        <v>491</v>
      </c>
      <c r="B306" s="8">
        <v>0</v>
      </c>
    </row>
    <row r="307" spans="1:2">
      <c r="A307" s="9" t="s">
        <v>492</v>
      </c>
      <c r="B307" s="8">
        <v>14</v>
      </c>
    </row>
    <row r="308" spans="1:2">
      <c r="A308" s="9" t="s">
        <v>493</v>
      </c>
      <c r="B308" s="8">
        <v>35</v>
      </c>
    </row>
    <row r="309" spans="1:2">
      <c r="A309" s="9" t="s">
        <v>101</v>
      </c>
      <c r="B309" s="8">
        <v>260</v>
      </c>
    </row>
    <row r="310" spans="1:2">
      <c r="A310" s="9" t="s">
        <v>102</v>
      </c>
      <c r="B310" s="8">
        <v>0</v>
      </c>
    </row>
    <row r="311" spans="1:2">
      <c r="A311" s="9" t="s">
        <v>494</v>
      </c>
      <c r="B311" s="8">
        <v>20</v>
      </c>
    </row>
    <row r="312" spans="1:2">
      <c r="A312" s="9" t="s">
        <v>495</v>
      </c>
      <c r="B312" s="8">
        <v>1</v>
      </c>
    </row>
    <row r="313" spans="1:2">
      <c r="A313" s="9" t="s">
        <v>496</v>
      </c>
      <c r="B313" s="8">
        <v>0</v>
      </c>
    </row>
    <row r="314" spans="1:2">
      <c r="A314" s="9" t="s">
        <v>151</v>
      </c>
      <c r="B314" s="8">
        <v>34</v>
      </c>
    </row>
    <row r="315" spans="1:2">
      <c r="A315" s="9" t="s">
        <v>223</v>
      </c>
      <c r="B315" s="8">
        <v>6</v>
      </c>
    </row>
    <row r="316" spans="1:2">
      <c r="A316" s="9" t="s">
        <v>497</v>
      </c>
      <c r="B316" s="8">
        <v>0</v>
      </c>
    </row>
    <row r="317" spans="1:2">
      <c r="A317" s="9" t="s">
        <v>498</v>
      </c>
      <c r="B317" s="8">
        <v>21</v>
      </c>
    </row>
    <row r="318" spans="1:2">
      <c r="A318" s="9" t="s">
        <v>499</v>
      </c>
      <c r="B318" s="8">
        <v>15</v>
      </c>
    </row>
    <row r="319" spans="1:2">
      <c r="A319" s="9" t="s">
        <v>500</v>
      </c>
      <c r="B319" s="8">
        <v>0</v>
      </c>
    </row>
    <row r="320" spans="1:2">
      <c r="A320" s="9" t="s">
        <v>501</v>
      </c>
      <c r="B320" s="8">
        <v>2</v>
      </c>
    </row>
    <row r="321" spans="1:2">
      <c r="A321" s="9" t="s">
        <v>502</v>
      </c>
      <c r="B321" s="8">
        <v>34</v>
      </c>
    </row>
    <row r="322" spans="1:2">
      <c r="A322" s="9" t="s">
        <v>503</v>
      </c>
      <c r="B322" s="8">
        <v>0</v>
      </c>
    </row>
    <row r="323" spans="1:2">
      <c r="A323" s="9" t="s">
        <v>504</v>
      </c>
      <c r="B323" s="8">
        <v>5</v>
      </c>
    </row>
    <row r="324" spans="1:2">
      <c r="A324" s="9" t="s">
        <v>225</v>
      </c>
      <c r="B324" s="8">
        <v>17</v>
      </c>
    </row>
    <row r="325" spans="1:2">
      <c r="A325" s="9" t="s">
        <v>226</v>
      </c>
      <c r="B325" s="8">
        <v>44</v>
      </c>
    </row>
    <row r="326" spans="1:2">
      <c r="A326" s="9" t="s">
        <v>505</v>
      </c>
      <c r="B326" s="8">
        <v>27</v>
      </c>
    </row>
    <row r="327" spans="1:2">
      <c r="A327" s="9" t="s">
        <v>227</v>
      </c>
      <c r="B327" s="8">
        <v>29</v>
      </c>
    </row>
    <row r="328" spans="1:2">
      <c r="A328" s="9" t="s">
        <v>104</v>
      </c>
      <c r="B328" s="8">
        <v>50</v>
      </c>
    </row>
    <row r="329" spans="1:2">
      <c r="A329" s="9" t="s">
        <v>506</v>
      </c>
      <c r="B329" s="8">
        <v>8</v>
      </c>
    </row>
    <row r="330" spans="1:2">
      <c r="A330" s="9" t="s">
        <v>507</v>
      </c>
      <c r="B330" s="8">
        <v>0</v>
      </c>
    </row>
    <row r="331" spans="1:2">
      <c r="A331" s="9" t="s">
        <v>508</v>
      </c>
      <c r="B331" s="8">
        <v>0</v>
      </c>
    </row>
    <row r="332" spans="1:2">
      <c r="A332" s="9" t="s">
        <v>229</v>
      </c>
      <c r="B332" s="8">
        <v>35</v>
      </c>
    </row>
    <row r="333" spans="1:2">
      <c r="A333" s="9" t="s">
        <v>509</v>
      </c>
      <c r="B333" s="8">
        <v>49</v>
      </c>
    </row>
    <row r="334" spans="1:2">
      <c r="A334" s="9" t="s">
        <v>510</v>
      </c>
      <c r="B334" s="8">
        <v>253</v>
      </c>
    </row>
    <row r="335" spans="1:2">
      <c r="A335" s="9" t="s">
        <v>230</v>
      </c>
      <c r="B335" s="8">
        <v>22</v>
      </c>
    </row>
    <row r="336" spans="1:2">
      <c r="A336" s="9" t="s">
        <v>511</v>
      </c>
      <c r="B336" s="8">
        <v>52</v>
      </c>
    </row>
    <row r="337" spans="1:2">
      <c r="A337" s="9" t="s">
        <v>512</v>
      </c>
      <c r="B337" s="8">
        <v>10</v>
      </c>
    </row>
    <row r="338" spans="1:2">
      <c r="A338" s="9" t="s">
        <v>513</v>
      </c>
      <c r="B338" s="8">
        <v>0</v>
      </c>
    </row>
    <row r="339" spans="1:2">
      <c r="A339" s="9" t="s">
        <v>514</v>
      </c>
      <c r="B339" s="8">
        <v>15</v>
      </c>
    </row>
    <row r="340" spans="1:2">
      <c r="A340" s="9" t="s">
        <v>105</v>
      </c>
      <c r="B340" s="8">
        <v>0</v>
      </c>
    </row>
    <row r="341" spans="1:2">
      <c r="A341" s="9" t="s">
        <v>29</v>
      </c>
      <c r="B341" s="8">
        <v>6</v>
      </c>
    </row>
    <row r="342" spans="1:2">
      <c r="A342" s="9" t="s">
        <v>515</v>
      </c>
      <c r="B342" s="8">
        <v>149</v>
      </c>
    </row>
    <row r="343" spans="1:2">
      <c r="A343" s="9" t="s">
        <v>231</v>
      </c>
      <c r="B343" s="8">
        <v>1</v>
      </c>
    </row>
    <row r="344" spans="1:2">
      <c r="A344" s="9" t="s">
        <v>516</v>
      </c>
      <c r="B344" s="8">
        <v>22</v>
      </c>
    </row>
    <row r="345" spans="1:2">
      <c r="A345" s="9" t="s">
        <v>517</v>
      </c>
      <c r="B345" s="8">
        <v>0</v>
      </c>
    </row>
    <row r="346" spans="1:2">
      <c r="A346" s="9" t="s">
        <v>518</v>
      </c>
      <c r="B346" s="8">
        <v>0</v>
      </c>
    </row>
    <row r="347" spans="1:2">
      <c r="A347" s="9" t="s">
        <v>519</v>
      </c>
      <c r="B347" s="8">
        <v>48</v>
      </c>
    </row>
    <row r="348" spans="1:2">
      <c r="A348" s="9" t="s">
        <v>520</v>
      </c>
      <c r="B348" s="8">
        <v>18</v>
      </c>
    </row>
    <row r="349" spans="1:2">
      <c r="A349" s="9" t="s">
        <v>521</v>
      </c>
      <c r="B349" s="8">
        <v>13</v>
      </c>
    </row>
    <row r="350" spans="1:2">
      <c r="A350" s="9" t="s">
        <v>522</v>
      </c>
      <c r="B350" s="8">
        <v>30</v>
      </c>
    </row>
    <row r="351" spans="1:2">
      <c r="A351" s="9" t="s">
        <v>523</v>
      </c>
      <c r="B351" s="8">
        <v>57</v>
      </c>
    </row>
    <row r="352" spans="1:2">
      <c r="A352" s="9" t="s">
        <v>524</v>
      </c>
      <c r="B352" s="8">
        <v>13</v>
      </c>
    </row>
    <row r="353" spans="1:2">
      <c r="A353" s="9" t="s">
        <v>525</v>
      </c>
      <c r="B353" s="8">
        <v>0</v>
      </c>
    </row>
    <row r="354" spans="1:2">
      <c r="A354" s="9" t="s">
        <v>526</v>
      </c>
      <c r="B354" s="8">
        <v>61</v>
      </c>
    </row>
    <row r="355" spans="1:2">
      <c r="A355" s="9" t="s">
        <v>527</v>
      </c>
      <c r="B355" s="8">
        <v>3</v>
      </c>
    </row>
    <row r="356" spans="1:2">
      <c r="A356" s="9" t="s">
        <v>232</v>
      </c>
      <c r="B356" s="8">
        <v>40</v>
      </c>
    </row>
    <row r="357" spans="1:2">
      <c r="A357" s="9" t="s">
        <v>528</v>
      </c>
      <c r="B357" s="8">
        <v>0</v>
      </c>
    </row>
    <row r="358" spans="1:2">
      <c r="A358" s="9" t="s">
        <v>529</v>
      </c>
      <c r="B358" s="8">
        <v>0</v>
      </c>
    </row>
    <row r="359" spans="1:2">
      <c r="A359" s="9" t="s">
        <v>233</v>
      </c>
      <c r="B359" s="8">
        <v>0</v>
      </c>
    </row>
    <row r="360" spans="1:2">
      <c r="A360" s="9" t="s">
        <v>530</v>
      </c>
      <c r="B360" s="8">
        <v>13</v>
      </c>
    </row>
    <row r="361" spans="1:2">
      <c r="A361" s="9" t="s">
        <v>531</v>
      </c>
      <c r="B361" s="8">
        <v>0</v>
      </c>
    </row>
    <row r="362" spans="1:2">
      <c r="A362" s="9" t="s">
        <v>532</v>
      </c>
      <c r="B362" s="8">
        <v>24</v>
      </c>
    </row>
    <row r="363" spans="1:2">
      <c r="A363" s="9" t="s">
        <v>533</v>
      </c>
      <c r="B363" s="8">
        <v>8</v>
      </c>
    </row>
    <row r="364" spans="1:2">
      <c r="A364" s="9" t="s">
        <v>534</v>
      </c>
      <c r="B364" s="8">
        <v>10</v>
      </c>
    </row>
    <row r="365" spans="1:2">
      <c r="A365" s="9" t="s">
        <v>535</v>
      </c>
      <c r="B365" s="8">
        <v>48</v>
      </c>
    </row>
    <row r="366" spans="1:2">
      <c r="A366" s="9" t="s">
        <v>536</v>
      </c>
      <c r="B366" s="8">
        <v>26</v>
      </c>
    </row>
    <row r="367" spans="1:2">
      <c r="A367" s="9" t="s">
        <v>537</v>
      </c>
      <c r="B367" s="8">
        <v>23</v>
      </c>
    </row>
    <row r="368" spans="1:2">
      <c r="A368" s="9" t="s">
        <v>538</v>
      </c>
      <c r="B368" s="8">
        <v>30</v>
      </c>
    </row>
    <row r="369" spans="1:2">
      <c r="A369" s="9" t="s">
        <v>539</v>
      </c>
      <c r="B369" s="8">
        <v>0</v>
      </c>
    </row>
    <row r="370" spans="1:2">
      <c r="A370" s="9" t="s">
        <v>540</v>
      </c>
      <c r="B370" s="8">
        <v>1</v>
      </c>
    </row>
    <row r="371" spans="1:2">
      <c r="A371" s="9" t="s">
        <v>541</v>
      </c>
      <c r="B371" s="8">
        <v>4</v>
      </c>
    </row>
    <row r="372" spans="1:2">
      <c r="A372" s="9" t="s">
        <v>542</v>
      </c>
      <c r="B372" s="8">
        <v>8</v>
      </c>
    </row>
    <row r="373" spans="1:2">
      <c r="A373" s="9" t="s">
        <v>235</v>
      </c>
      <c r="B373" s="8">
        <v>986</v>
      </c>
    </row>
    <row r="374" spans="1:2">
      <c r="A374" s="9" t="s">
        <v>543</v>
      </c>
      <c r="B374" s="8">
        <v>0</v>
      </c>
    </row>
    <row r="375" spans="1:2">
      <c r="A375" s="9" t="s">
        <v>544</v>
      </c>
      <c r="B375" s="8">
        <v>0</v>
      </c>
    </row>
    <row r="376" spans="1:2">
      <c r="A376" s="9" t="s">
        <v>236</v>
      </c>
      <c r="B376" s="8">
        <v>0</v>
      </c>
    </row>
    <row r="377" spans="1:2">
      <c r="A377" s="9" t="s">
        <v>45</v>
      </c>
      <c r="B377" s="8">
        <v>1281</v>
      </c>
    </row>
    <row r="378" spans="1:2">
      <c r="A378" s="9" t="s">
        <v>237</v>
      </c>
      <c r="B378" s="8">
        <v>0</v>
      </c>
    </row>
    <row r="379" spans="1:2">
      <c r="A379" s="9" t="s">
        <v>238</v>
      </c>
      <c r="B379" s="8">
        <v>0</v>
      </c>
    </row>
    <row r="380" spans="1:2">
      <c r="A380" s="9" t="s">
        <v>239</v>
      </c>
      <c r="B380" s="8">
        <v>32</v>
      </c>
    </row>
    <row r="381" spans="1:2">
      <c r="A381" s="9" t="s">
        <v>545</v>
      </c>
      <c r="B381" s="8">
        <v>18</v>
      </c>
    </row>
    <row r="382" spans="1:2">
      <c r="A382" s="9" t="s">
        <v>546</v>
      </c>
      <c r="B382" s="8">
        <v>4</v>
      </c>
    </row>
    <row r="383" spans="1:2">
      <c r="A383" s="9" t="s">
        <v>240</v>
      </c>
      <c r="B383" s="8">
        <v>14</v>
      </c>
    </row>
    <row r="384" spans="1:2">
      <c r="A384" s="9" t="s">
        <v>241</v>
      </c>
      <c r="B384" s="8">
        <v>10</v>
      </c>
    </row>
    <row r="385" spans="1:2">
      <c r="A385" s="9" t="s">
        <v>242</v>
      </c>
      <c r="B385" s="8">
        <v>15</v>
      </c>
    </row>
    <row r="386" spans="1:2">
      <c r="A386" s="9" t="s">
        <v>243</v>
      </c>
      <c r="B386" s="8">
        <v>48</v>
      </c>
    </row>
    <row r="387" spans="1:2">
      <c r="A387" s="9" t="s">
        <v>547</v>
      </c>
      <c r="B387" s="8">
        <v>0</v>
      </c>
    </row>
    <row r="388" spans="1:2">
      <c r="A388" s="9" t="s">
        <v>548</v>
      </c>
      <c r="B388" s="8">
        <v>0</v>
      </c>
    </row>
    <row r="389" spans="1:2">
      <c r="A389" s="9" t="s">
        <v>35</v>
      </c>
      <c r="B389" s="8">
        <v>31</v>
      </c>
    </row>
    <row r="390" spans="1:2">
      <c r="A390" s="9" t="s">
        <v>549</v>
      </c>
      <c r="B390" s="8">
        <v>0</v>
      </c>
    </row>
    <row r="391" spans="1:2">
      <c r="A391" s="9" t="s">
        <v>106</v>
      </c>
      <c r="B391" s="8">
        <v>28</v>
      </c>
    </row>
    <row r="392" spans="1:2">
      <c r="A392" s="9" t="s">
        <v>550</v>
      </c>
      <c r="B392" s="8">
        <v>23</v>
      </c>
    </row>
    <row r="393" spans="1:2">
      <c r="A393" s="9" t="s">
        <v>107</v>
      </c>
      <c r="B393" s="8">
        <v>0</v>
      </c>
    </row>
    <row r="394" spans="1:2">
      <c r="A394" s="9" t="s">
        <v>70</v>
      </c>
      <c r="B394" s="8">
        <v>126</v>
      </c>
    </row>
    <row r="395" spans="1:2">
      <c r="A395" s="9" t="s">
        <v>551</v>
      </c>
      <c r="B395" s="8">
        <v>24</v>
      </c>
    </row>
    <row r="396" spans="1:2">
      <c r="A396" s="9" t="s">
        <v>552</v>
      </c>
      <c r="B396" s="8">
        <v>63</v>
      </c>
    </row>
    <row r="397" spans="1:2">
      <c r="A397" s="9" t="s">
        <v>553</v>
      </c>
      <c r="B397" s="8">
        <v>8</v>
      </c>
    </row>
    <row r="398" spans="1:2">
      <c r="A398" s="9" t="s">
        <v>554</v>
      </c>
      <c r="B398" s="8">
        <v>5</v>
      </c>
    </row>
    <row r="399" spans="1:2">
      <c r="A399" s="9" t="s">
        <v>555</v>
      </c>
      <c r="B399" s="8">
        <v>0</v>
      </c>
    </row>
    <row r="400" spans="1:2">
      <c r="A400" s="9" t="s">
        <v>556</v>
      </c>
      <c r="B400" s="8">
        <v>10</v>
      </c>
    </row>
    <row r="401" spans="1:2">
      <c r="A401" s="9" t="s">
        <v>13</v>
      </c>
      <c r="B401" s="8">
        <v>853</v>
      </c>
    </row>
    <row r="402" spans="1:2">
      <c r="A402" s="9" t="s">
        <v>244</v>
      </c>
      <c r="B402" s="8">
        <v>0</v>
      </c>
    </row>
    <row r="403" spans="1:2">
      <c r="A403" s="9" t="s">
        <v>557</v>
      </c>
      <c r="B403" s="8">
        <v>15</v>
      </c>
    </row>
    <row r="404" spans="1:2">
      <c r="A404" s="9" t="s">
        <v>54</v>
      </c>
      <c r="B404" s="8">
        <v>188</v>
      </c>
    </row>
    <row r="405" spans="1:2">
      <c r="A405" s="9" t="s">
        <v>558</v>
      </c>
      <c r="B405" s="8">
        <v>4</v>
      </c>
    </row>
    <row r="406" spans="1:2">
      <c r="A406" s="9" t="s">
        <v>559</v>
      </c>
      <c r="B406" s="8">
        <v>5</v>
      </c>
    </row>
    <row r="407" spans="1:2">
      <c r="A407" s="9" t="s">
        <v>560</v>
      </c>
      <c r="B407" s="8">
        <v>8</v>
      </c>
    </row>
    <row r="408" spans="1:2">
      <c r="A408" s="9" t="s">
        <v>561</v>
      </c>
      <c r="B408" s="8">
        <v>0</v>
      </c>
    </row>
    <row r="409" spans="1:2">
      <c r="A409" s="9" t="s">
        <v>562</v>
      </c>
      <c r="B409" s="8">
        <v>0</v>
      </c>
    </row>
    <row r="410" spans="1:2">
      <c r="A410" s="9" t="s">
        <v>563</v>
      </c>
      <c r="B410" s="8">
        <v>0</v>
      </c>
    </row>
    <row r="411" spans="1:2">
      <c r="A411" s="9" t="s">
        <v>564</v>
      </c>
      <c r="B411" s="8">
        <v>0</v>
      </c>
    </row>
    <row r="412" spans="1:2">
      <c r="A412" s="9" t="s">
        <v>565</v>
      </c>
      <c r="B412" s="8">
        <v>11</v>
      </c>
    </row>
    <row r="413" spans="1:2">
      <c r="A413" s="9" t="s">
        <v>58</v>
      </c>
      <c r="B413" s="8">
        <v>8</v>
      </c>
    </row>
    <row r="414" spans="1:2">
      <c r="A414" s="9" t="s">
        <v>245</v>
      </c>
      <c r="B414" s="8">
        <v>35</v>
      </c>
    </row>
    <row r="415" spans="1:2">
      <c r="A415" s="9" t="s">
        <v>109</v>
      </c>
      <c r="B415" s="8">
        <v>39</v>
      </c>
    </row>
    <row r="416" spans="1:2">
      <c r="A416" s="9" t="s">
        <v>566</v>
      </c>
      <c r="B416" s="8">
        <v>0</v>
      </c>
    </row>
    <row r="417" spans="1:2">
      <c r="A417" s="9" t="s">
        <v>567</v>
      </c>
      <c r="B417" s="8">
        <v>0</v>
      </c>
    </row>
    <row r="418" spans="1:2">
      <c r="A418" s="9" t="s">
        <v>246</v>
      </c>
      <c r="B418" s="8">
        <v>10</v>
      </c>
    </row>
    <row r="419" spans="1:2">
      <c r="A419" s="9" t="s">
        <v>43</v>
      </c>
      <c r="B419" s="8">
        <v>79</v>
      </c>
    </row>
    <row r="420" spans="1:2">
      <c r="A420" s="9" t="s">
        <v>247</v>
      </c>
      <c r="B420" s="8">
        <v>0</v>
      </c>
    </row>
    <row r="421" spans="1:2">
      <c r="A421" s="9" t="s">
        <v>568</v>
      </c>
      <c r="B421" s="8">
        <v>5</v>
      </c>
    </row>
    <row r="422" spans="1:2">
      <c r="A422" s="9" t="s">
        <v>248</v>
      </c>
      <c r="B422" s="8">
        <v>24</v>
      </c>
    </row>
    <row r="423" spans="1:2">
      <c r="A423" s="9" t="s">
        <v>249</v>
      </c>
      <c r="B423" s="8">
        <v>4</v>
      </c>
    </row>
    <row r="424" spans="1:2">
      <c r="A424" s="9" t="s">
        <v>569</v>
      </c>
      <c r="B424" s="8">
        <v>4</v>
      </c>
    </row>
    <row r="425" spans="1:2">
      <c r="A425" s="9" t="s">
        <v>250</v>
      </c>
      <c r="B425" s="8">
        <v>0</v>
      </c>
    </row>
    <row r="426" spans="1:2">
      <c r="A426" s="9" t="s">
        <v>570</v>
      </c>
      <c r="B426" s="8">
        <v>29</v>
      </c>
    </row>
    <row r="427" spans="1:2">
      <c r="A427" s="9" t="s">
        <v>111</v>
      </c>
      <c r="B427" s="8">
        <v>1</v>
      </c>
    </row>
    <row r="428" spans="1:2">
      <c r="A428" s="9" t="s">
        <v>571</v>
      </c>
      <c r="B428" s="8">
        <v>2</v>
      </c>
    </row>
    <row r="429" spans="1:2">
      <c r="A429" s="9" t="s">
        <v>251</v>
      </c>
      <c r="B429" s="8">
        <v>25</v>
      </c>
    </row>
    <row r="430" spans="1:2">
      <c r="A430" s="9" t="s">
        <v>572</v>
      </c>
      <c r="B430" s="8">
        <v>0</v>
      </c>
    </row>
    <row r="431" spans="1:2">
      <c r="A431" s="9" t="s">
        <v>573</v>
      </c>
      <c r="B431" s="8">
        <v>0</v>
      </c>
    </row>
    <row r="432" spans="1:2">
      <c r="A432" s="9" t="s">
        <v>574</v>
      </c>
      <c r="B432" s="8">
        <v>59</v>
      </c>
    </row>
    <row r="433" spans="1:2">
      <c r="A433" s="9" t="s">
        <v>575</v>
      </c>
      <c r="B433" s="8">
        <v>0</v>
      </c>
    </row>
    <row r="434" spans="1:2">
      <c r="A434" s="9" t="s">
        <v>576</v>
      </c>
      <c r="B434" s="8">
        <v>0</v>
      </c>
    </row>
    <row r="435" spans="1:2">
      <c r="A435" s="9" t="s">
        <v>577</v>
      </c>
      <c r="B435" s="8">
        <v>316</v>
      </c>
    </row>
    <row r="436" spans="1:2">
      <c r="A436" s="9" t="s">
        <v>578</v>
      </c>
      <c r="B436" s="8">
        <v>5</v>
      </c>
    </row>
    <row r="437" spans="1:2">
      <c r="A437" s="9" t="s">
        <v>579</v>
      </c>
      <c r="B437" s="8">
        <v>30</v>
      </c>
    </row>
    <row r="438" spans="1:2">
      <c r="A438" s="9" t="s">
        <v>113</v>
      </c>
      <c r="B438" s="8">
        <v>0</v>
      </c>
    </row>
    <row r="439" spans="1:2">
      <c r="A439" s="9" t="s">
        <v>580</v>
      </c>
      <c r="B439" s="8">
        <v>4</v>
      </c>
    </row>
    <row r="440" spans="1:2">
      <c r="A440" s="9" t="s">
        <v>581</v>
      </c>
      <c r="B440" s="8">
        <v>3</v>
      </c>
    </row>
    <row r="441" spans="1:2">
      <c r="A441" s="9" t="s">
        <v>252</v>
      </c>
      <c r="B441" s="8">
        <v>8</v>
      </c>
    </row>
    <row r="442" spans="1:2">
      <c r="A442" s="9" t="s">
        <v>582</v>
      </c>
      <c r="B442" s="8">
        <v>0</v>
      </c>
    </row>
    <row r="443" spans="1:2">
      <c r="A443" s="9" t="s">
        <v>583</v>
      </c>
      <c r="B443" s="8">
        <v>0</v>
      </c>
    </row>
    <row r="444" spans="1:2">
      <c r="A444" s="9" t="s">
        <v>584</v>
      </c>
      <c r="B444" s="8">
        <v>3</v>
      </c>
    </row>
    <row r="445" spans="1:2">
      <c r="A445" s="9" t="s">
        <v>585</v>
      </c>
      <c r="B445" s="8">
        <v>0</v>
      </c>
    </row>
    <row r="446" spans="1:2">
      <c r="A446" s="9" t="s">
        <v>586</v>
      </c>
      <c r="B446" s="8">
        <v>0</v>
      </c>
    </row>
    <row r="447" spans="1:2">
      <c r="A447" s="9" t="s">
        <v>587</v>
      </c>
      <c r="B447" s="8">
        <v>11</v>
      </c>
    </row>
    <row r="448" spans="1:2">
      <c r="A448" s="9" t="s">
        <v>588</v>
      </c>
      <c r="B448" s="8">
        <v>0</v>
      </c>
    </row>
    <row r="449" spans="1:2">
      <c r="A449" s="9" t="s">
        <v>589</v>
      </c>
      <c r="B449" s="8">
        <v>65</v>
      </c>
    </row>
    <row r="450" spans="1:2">
      <c r="A450" s="9" t="s">
        <v>114</v>
      </c>
      <c r="B450" s="8">
        <v>39</v>
      </c>
    </row>
    <row r="451" spans="1:2">
      <c r="A451" s="9" t="s">
        <v>590</v>
      </c>
      <c r="B451" s="8">
        <v>17</v>
      </c>
    </row>
    <row r="452" spans="1:2">
      <c r="A452" s="9" t="s">
        <v>60</v>
      </c>
      <c r="B452" s="8">
        <v>13</v>
      </c>
    </row>
    <row r="453" spans="1:2">
      <c r="A453" s="9" t="s">
        <v>254</v>
      </c>
      <c r="B453" s="8">
        <v>48</v>
      </c>
    </row>
    <row r="454" spans="1:2">
      <c r="A454" s="9" t="s">
        <v>591</v>
      </c>
      <c r="B454" s="8">
        <v>39</v>
      </c>
    </row>
    <row r="455" spans="1:2">
      <c r="A455" s="9" t="s">
        <v>592</v>
      </c>
      <c r="B455" s="8">
        <v>0</v>
      </c>
    </row>
    <row r="456" spans="1:2">
      <c r="A456" s="9" t="s">
        <v>255</v>
      </c>
      <c r="B456" s="8">
        <v>0</v>
      </c>
    </row>
    <row r="457" spans="1:2">
      <c r="A457" s="9" t="s">
        <v>256</v>
      </c>
      <c r="B457" s="8">
        <v>10</v>
      </c>
    </row>
    <row r="458" spans="1:2">
      <c r="A458" s="9" t="s">
        <v>593</v>
      </c>
      <c r="B458" s="8">
        <v>31</v>
      </c>
    </row>
    <row r="459" spans="1:2">
      <c r="A459" s="9" t="s">
        <v>63</v>
      </c>
      <c r="B459" s="8">
        <v>23</v>
      </c>
    </row>
    <row r="460" spans="1:2">
      <c r="A460" s="9" t="s">
        <v>116</v>
      </c>
      <c r="B460" s="8">
        <v>54</v>
      </c>
    </row>
    <row r="461" spans="1:2">
      <c r="A461" s="9" t="s">
        <v>594</v>
      </c>
      <c r="B461" s="8">
        <v>0</v>
      </c>
    </row>
    <row r="462" spans="1:2">
      <c r="A462" s="9" t="s">
        <v>595</v>
      </c>
      <c r="B462" s="8">
        <v>59</v>
      </c>
    </row>
    <row r="463" spans="1:2">
      <c r="A463" s="9" t="s">
        <v>596</v>
      </c>
      <c r="B463" s="8">
        <v>0</v>
      </c>
    </row>
    <row r="464" spans="1:2">
      <c r="A464" s="9" t="s">
        <v>597</v>
      </c>
      <c r="B464" s="8">
        <v>33</v>
      </c>
    </row>
    <row r="465" spans="1:2">
      <c r="A465" s="9" t="s">
        <v>598</v>
      </c>
      <c r="B465" s="8">
        <v>4</v>
      </c>
    </row>
    <row r="466" spans="1:2">
      <c r="A466" s="9" t="s">
        <v>599</v>
      </c>
      <c r="B466" s="8">
        <v>0</v>
      </c>
    </row>
    <row r="467" spans="1:2">
      <c r="A467" s="9" t="s">
        <v>600</v>
      </c>
      <c r="B467" s="8">
        <v>0</v>
      </c>
    </row>
    <row r="468" spans="1:2">
      <c r="A468" s="9" t="s">
        <v>601</v>
      </c>
      <c r="B468" s="8">
        <v>42</v>
      </c>
    </row>
    <row r="469" spans="1:2">
      <c r="A469" s="9" t="s">
        <v>44</v>
      </c>
      <c r="B469" s="8">
        <v>47</v>
      </c>
    </row>
    <row r="470" spans="1:2">
      <c r="A470" s="9" t="s">
        <v>602</v>
      </c>
      <c r="B470" s="8">
        <v>0</v>
      </c>
    </row>
    <row r="471" spans="1:2">
      <c r="A471" s="9" t="s">
        <v>257</v>
      </c>
      <c r="B471" s="8">
        <v>48</v>
      </c>
    </row>
    <row r="472" spans="1:2">
      <c r="A472" s="9" t="s">
        <v>140</v>
      </c>
      <c r="B472" s="8">
        <v>87</v>
      </c>
    </row>
    <row r="473" spans="1:2">
      <c r="A473" s="9" t="s">
        <v>258</v>
      </c>
      <c r="B473" s="8">
        <v>13</v>
      </c>
    </row>
    <row r="474" spans="1:2">
      <c r="A474" s="9" t="s">
        <v>603</v>
      </c>
      <c r="B474" s="8">
        <v>60</v>
      </c>
    </row>
    <row r="475" spans="1:2">
      <c r="A475" s="9" t="s">
        <v>604</v>
      </c>
      <c r="B475" s="8">
        <v>0</v>
      </c>
    </row>
    <row r="476" spans="1:2">
      <c r="A476" s="9" t="s">
        <v>605</v>
      </c>
      <c r="B476" s="8">
        <v>12</v>
      </c>
    </row>
    <row r="477" spans="1:2">
      <c r="A477" s="9" t="s">
        <v>606</v>
      </c>
      <c r="B477" s="8">
        <v>27</v>
      </c>
    </row>
    <row r="478" spans="1:2">
      <c r="A478" s="9" t="s">
        <v>607</v>
      </c>
      <c r="B478" s="8">
        <v>0</v>
      </c>
    </row>
    <row r="479" spans="1:2">
      <c r="A479" s="9" t="s">
        <v>259</v>
      </c>
      <c r="B479" s="8">
        <v>57</v>
      </c>
    </row>
    <row r="480" spans="1:2">
      <c r="A480" s="9" t="s">
        <v>608</v>
      </c>
      <c r="B480" s="8">
        <v>0</v>
      </c>
    </row>
    <row r="481" spans="1:2">
      <c r="A481" s="9" t="s">
        <v>260</v>
      </c>
      <c r="B481" s="8">
        <v>0</v>
      </c>
    </row>
    <row r="482" spans="1:2">
      <c r="A482" s="9" t="s">
        <v>609</v>
      </c>
      <c r="B482" s="8">
        <v>49</v>
      </c>
    </row>
    <row r="483" spans="1:2">
      <c r="A483" s="9" t="s">
        <v>53</v>
      </c>
      <c r="B483" s="8">
        <v>0</v>
      </c>
    </row>
    <row r="484" spans="1:2">
      <c r="A484" s="9" t="s">
        <v>610</v>
      </c>
      <c r="B484" s="8">
        <v>47</v>
      </c>
    </row>
    <row r="485" spans="1:2">
      <c r="A485" s="9" t="s">
        <v>611</v>
      </c>
      <c r="B485" s="8">
        <v>50</v>
      </c>
    </row>
    <row r="486" spans="1:2">
      <c r="A486" s="9" t="s">
        <v>612</v>
      </c>
      <c r="B486" s="8">
        <v>33</v>
      </c>
    </row>
    <row r="487" spans="1:2">
      <c r="A487" s="9" t="s">
        <v>613</v>
      </c>
      <c r="B487" s="8">
        <v>24</v>
      </c>
    </row>
    <row r="488" spans="1:2">
      <c r="A488" s="9" t="s">
        <v>614</v>
      </c>
      <c r="B488" s="8">
        <v>27</v>
      </c>
    </row>
    <row r="489" spans="1:2">
      <c r="A489" s="9" t="s">
        <v>41</v>
      </c>
      <c r="B489" s="8">
        <v>41</v>
      </c>
    </row>
    <row r="490" spans="1:2">
      <c r="A490" s="9" t="s">
        <v>615</v>
      </c>
      <c r="B490" s="8">
        <v>10</v>
      </c>
    </row>
    <row r="491" spans="1:2">
      <c r="A491" s="9" t="s">
        <v>117</v>
      </c>
      <c r="B491" s="8">
        <v>35</v>
      </c>
    </row>
    <row r="492" spans="1:2">
      <c r="A492" s="9" t="s">
        <v>262</v>
      </c>
      <c r="B492" s="8">
        <v>9</v>
      </c>
    </row>
    <row r="493" spans="1:2">
      <c r="A493" s="9" t="s">
        <v>616</v>
      </c>
      <c r="B493" s="8">
        <v>25</v>
      </c>
    </row>
    <row r="494" spans="1:2">
      <c r="A494" s="9" t="s">
        <v>617</v>
      </c>
      <c r="B494" s="8">
        <v>49</v>
      </c>
    </row>
    <row r="495" spans="1:2">
      <c r="A495" s="9" t="s">
        <v>618</v>
      </c>
      <c r="B495" s="8">
        <v>5</v>
      </c>
    </row>
    <row r="496" spans="1:2">
      <c r="A496" s="9" t="s">
        <v>619</v>
      </c>
      <c r="B496" s="8">
        <v>48</v>
      </c>
    </row>
    <row r="497" spans="1:2">
      <c r="A497" s="9" t="s">
        <v>620</v>
      </c>
      <c r="B497" s="8">
        <v>24</v>
      </c>
    </row>
    <row r="498" spans="1:2">
      <c r="A498" s="9" t="s">
        <v>621</v>
      </c>
      <c r="B498" s="8">
        <v>0</v>
      </c>
    </row>
    <row r="499" spans="1:2">
      <c r="A499" s="9" t="s">
        <v>119</v>
      </c>
      <c r="B499" s="8">
        <v>35</v>
      </c>
    </row>
    <row r="500" spans="1:2">
      <c r="A500" s="9" t="s">
        <v>622</v>
      </c>
      <c r="B500" s="8">
        <v>0</v>
      </c>
    </row>
    <row r="501" spans="1:2">
      <c r="A501" s="9" t="s">
        <v>623</v>
      </c>
      <c r="B501" s="8">
        <v>33</v>
      </c>
    </row>
    <row r="502" spans="1:2">
      <c r="A502" s="9" t="s">
        <v>46</v>
      </c>
      <c r="B502" s="8">
        <v>9</v>
      </c>
    </row>
    <row r="503" spans="1:2">
      <c r="A503" s="9" t="s">
        <v>624</v>
      </c>
      <c r="B503" s="8">
        <v>3</v>
      </c>
    </row>
    <row r="504" spans="1:2">
      <c r="A504" s="9" t="s">
        <v>625</v>
      </c>
      <c r="B504" s="8">
        <v>26</v>
      </c>
    </row>
    <row r="505" spans="1:2">
      <c r="A505" s="9" t="s">
        <v>626</v>
      </c>
      <c r="B505" s="8">
        <v>27</v>
      </c>
    </row>
    <row r="506" spans="1:2">
      <c r="A506" s="9" t="s">
        <v>627</v>
      </c>
      <c r="B506" s="8">
        <v>0</v>
      </c>
    </row>
    <row r="507" spans="1:2">
      <c r="A507" s="9" t="s">
        <v>628</v>
      </c>
      <c r="B507" s="8">
        <v>34</v>
      </c>
    </row>
    <row r="508" spans="1:2">
      <c r="A508" s="9" t="s">
        <v>629</v>
      </c>
      <c r="B508" s="8">
        <v>0</v>
      </c>
    </row>
    <row r="509" spans="1:2">
      <c r="A509" s="9" t="s">
        <v>630</v>
      </c>
      <c r="B509" s="8">
        <v>0</v>
      </c>
    </row>
    <row r="510" spans="1:2">
      <c r="A510" s="9" t="s">
        <v>631</v>
      </c>
      <c r="B510" s="8">
        <v>0</v>
      </c>
    </row>
    <row r="511" spans="1:2">
      <c r="A511" s="9" t="s">
        <v>632</v>
      </c>
      <c r="B511" s="8">
        <v>0</v>
      </c>
    </row>
    <row r="512" spans="1:2">
      <c r="A512" s="9" t="s">
        <v>633</v>
      </c>
      <c r="B512" s="8">
        <v>0</v>
      </c>
    </row>
    <row r="513" spans="1:2">
      <c r="A513" s="9" t="s">
        <v>263</v>
      </c>
      <c r="B513" s="8">
        <v>5</v>
      </c>
    </row>
    <row r="514" spans="1:2">
      <c r="A514" s="9" t="s">
        <v>634</v>
      </c>
      <c r="B514" s="8">
        <v>7</v>
      </c>
    </row>
    <row r="515" spans="1:2">
      <c r="A515" s="9" t="s">
        <v>264</v>
      </c>
      <c r="B515" s="8">
        <v>3</v>
      </c>
    </row>
    <row r="516" spans="1:2">
      <c r="A516" s="9" t="s">
        <v>635</v>
      </c>
      <c r="B516" s="8">
        <v>35</v>
      </c>
    </row>
    <row r="517" spans="1:2">
      <c r="A517" s="9" t="s">
        <v>636</v>
      </c>
      <c r="B517" s="8">
        <v>30</v>
      </c>
    </row>
    <row r="518" spans="1:2">
      <c r="A518" s="9" t="s">
        <v>637</v>
      </c>
      <c r="B518" s="8">
        <v>0</v>
      </c>
    </row>
    <row r="519" spans="1:2">
      <c r="A519" s="9" t="s">
        <v>638</v>
      </c>
      <c r="B519" s="8">
        <v>0</v>
      </c>
    </row>
    <row r="520" spans="1:2">
      <c r="A520" s="9" t="s">
        <v>639</v>
      </c>
      <c r="B520" s="8">
        <v>0</v>
      </c>
    </row>
    <row r="521" spans="1:2">
      <c r="A521" s="9" t="s">
        <v>640</v>
      </c>
      <c r="B521" s="8">
        <v>0</v>
      </c>
    </row>
    <row r="522" spans="1:2">
      <c r="A522" s="9" t="s">
        <v>66</v>
      </c>
      <c r="B522" s="8">
        <v>5</v>
      </c>
    </row>
    <row r="523" spans="1:2">
      <c r="A523" s="9" t="s">
        <v>265</v>
      </c>
      <c r="B523" s="8">
        <v>22</v>
      </c>
    </row>
    <row r="524" spans="1:2">
      <c r="A524" s="9" t="s">
        <v>641</v>
      </c>
      <c r="B524" s="8">
        <v>45</v>
      </c>
    </row>
    <row r="525" spans="1:2">
      <c r="A525" s="9" t="s">
        <v>642</v>
      </c>
      <c r="B525" s="8">
        <v>0</v>
      </c>
    </row>
    <row r="526" spans="1:2">
      <c r="A526" s="9" t="s">
        <v>643</v>
      </c>
      <c r="B526" s="8">
        <v>0</v>
      </c>
    </row>
    <row r="527" spans="1:2">
      <c r="A527" s="9" t="s">
        <v>266</v>
      </c>
      <c r="B527" s="8">
        <v>0</v>
      </c>
    </row>
    <row r="528" spans="1:2">
      <c r="A528" s="9" t="s">
        <v>121</v>
      </c>
      <c r="B528" s="8">
        <v>29</v>
      </c>
    </row>
    <row r="529" spans="1:2">
      <c r="A529" s="9" t="s">
        <v>644</v>
      </c>
      <c r="B529" s="8">
        <v>0</v>
      </c>
    </row>
    <row r="530" spans="1:2">
      <c r="A530" s="9" t="s">
        <v>645</v>
      </c>
      <c r="B530" s="8">
        <v>42</v>
      </c>
    </row>
    <row r="531" spans="1:2">
      <c r="A531" s="9" t="s">
        <v>646</v>
      </c>
      <c r="B531" s="8">
        <v>58</v>
      </c>
    </row>
    <row r="532" spans="1:2">
      <c r="A532" s="9" t="s">
        <v>267</v>
      </c>
      <c r="B532" s="8">
        <v>0</v>
      </c>
    </row>
    <row r="533" spans="1:2">
      <c r="A533" s="9" t="s">
        <v>647</v>
      </c>
      <c r="B533" s="8">
        <v>0</v>
      </c>
    </row>
    <row r="534" spans="1:2">
      <c r="A534" s="9" t="s">
        <v>648</v>
      </c>
      <c r="B534" s="8">
        <v>27</v>
      </c>
    </row>
    <row r="535" spans="1:2">
      <c r="A535" s="9" t="s">
        <v>14</v>
      </c>
      <c r="B535" s="8">
        <v>5</v>
      </c>
    </row>
    <row r="536" spans="1:2">
      <c r="A536" s="9" t="s">
        <v>269</v>
      </c>
      <c r="B536" s="8">
        <v>40</v>
      </c>
    </row>
    <row r="537" spans="1:2">
      <c r="A537" s="9" t="s">
        <v>270</v>
      </c>
      <c r="B537" s="8">
        <v>0</v>
      </c>
    </row>
    <row r="538" spans="1:2">
      <c r="A538" s="9" t="s">
        <v>649</v>
      </c>
      <c r="B538" s="8">
        <v>35</v>
      </c>
    </row>
    <row r="539" spans="1:2">
      <c r="A539" s="9" t="s">
        <v>650</v>
      </c>
      <c r="B539" s="8">
        <v>0</v>
      </c>
    </row>
    <row r="540" spans="1:2">
      <c r="A540" s="9" t="s">
        <v>651</v>
      </c>
      <c r="B540" s="8">
        <v>39</v>
      </c>
    </row>
    <row r="541" spans="1:2">
      <c r="A541" s="9" t="s">
        <v>147</v>
      </c>
      <c r="B541" s="8">
        <v>5</v>
      </c>
    </row>
    <row r="542" spans="1:2">
      <c r="A542" s="9" t="s">
        <v>271</v>
      </c>
      <c r="B542" s="8">
        <v>24</v>
      </c>
    </row>
    <row r="543" spans="1:2">
      <c r="A543" s="9" t="s">
        <v>652</v>
      </c>
      <c r="B543" s="8">
        <v>5</v>
      </c>
    </row>
    <row r="544" spans="1:2">
      <c r="A544" s="9" t="s">
        <v>124</v>
      </c>
      <c r="B544" s="8">
        <v>20</v>
      </c>
    </row>
    <row r="545" spans="1:2">
      <c r="A545" s="9" t="s">
        <v>653</v>
      </c>
      <c r="B545" s="8">
        <v>61</v>
      </c>
    </row>
    <row r="546" spans="1:2">
      <c r="A546" s="9" t="s">
        <v>654</v>
      </c>
      <c r="B546" s="8">
        <v>14</v>
      </c>
    </row>
    <row r="547" spans="1:2">
      <c r="A547" s="9" t="s">
        <v>67</v>
      </c>
      <c r="B547" s="8">
        <v>32</v>
      </c>
    </row>
    <row r="548" spans="1:2">
      <c r="A548" s="9" t="s">
        <v>655</v>
      </c>
      <c r="B548" s="8">
        <v>27</v>
      </c>
    </row>
    <row r="549" spans="1:2">
      <c r="A549" s="9" t="s">
        <v>656</v>
      </c>
      <c r="B549" s="8">
        <v>15</v>
      </c>
    </row>
    <row r="550" spans="1:2">
      <c r="A550" s="9" t="s">
        <v>657</v>
      </c>
      <c r="B550" s="8">
        <v>32</v>
      </c>
    </row>
    <row r="551" spans="1:2">
      <c r="A551" s="9" t="s">
        <v>658</v>
      </c>
      <c r="B551" s="8">
        <v>433</v>
      </c>
    </row>
    <row r="552" spans="1:2">
      <c r="A552" s="9" t="s">
        <v>659</v>
      </c>
      <c r="B552" s="8">
        <v>51</v>
      </c>
    </row>
    <row r="553" spans="1:2">
      <c r="A553" s="9" t="s">
        <v>660</v>
      </c>
      <c r="B553" s="8">
        <v>30</v>
      </c>
    </row>
    <row r="554" spans="1:2">
      <c r="A554" s="9" t="s">
        <v>661</v>
      </c>
      <c r="B554" s="8">
        <v>39</v>
      </c>
    </row>
    <row r="555" spans="1:2">
      <c r="A555" s="9" t="s">
        <v>662</v>
      </c>
      <c r="B555" s="8">
        <v>9</v>
      </c>
    </row>
    <row r="556" spans="1:2">
      <c r="A556" s="9" t="s">
        <v>663</v>
      </c>
      <c r="B556" s="8">
        <v>26</v>
      </c>
    </row>
    <row r="557" spans="1:2">
      <c r="A557" s="9" t="s">
        <v>272</v>
      </c>
      <c r="B557" s="8">
        <v>152</v>
      </c>
    </row>
    <row r="558" spans="1:2">
      <c r="A558" s="9" t="s">
        <v>273</v>
      </c>
      <c r="B558" s="8">
        <v>333</v>
      </c>
    </row>
    <row r="559" spans="1:2">
      <c r="A559" s="9" t="s">
        <v>664</v>
      </c>
      <c r="B559" s="8">
        <v>45</v>
      </c>
    </row>
    <row r="560" spans="1:2">
      <c r="A560" s="9" t="s">
        <v>665</v>
      </c>
      <c r="B560" s="8">
        <v>0</v>
      </c>
    </row>
    <row r="561" spans="1:2">
      <c r="A561" s="9" t="s">
        <v>130</v>
      </c>
      <c r="B561" s="8">
        <v>19</v>
      </c>
    </row>
    <row r="562" spans="1:2">
      <c r="A562" s="9" t="s">
        <v>666</v>
      </c>
      <c r="B562" s="8">
        <v>13</v>
      </c>
    </row>
    <row r="563" spans="1:2">
      <c r="A563" s="9" t="s">
        <v>275</v>
      </c>
      <c r="B563" s="8">
        <v>14</v>
      </c>
    </row>
    <row r="564" spans="1:2">
      <c r="A564" s="9" t="s">
        <v>667</v>
      </c>
      <c r="B564" s="8">
        <v>28</v>
      </c>
    </row>
    <row r="565" spans="1:2">
      <c r="A565" s="9" t="s">
        <v>276</v>
      </c>
      <c r="B565" s="8">
        <v>10</v>
      </c>
    </row>
    <row r="566" spans="1:2">
      <c r="A566" s="9" t="s">
        <v>47</v>
      </c>
      <c r="B566" s="8">
        <v>0</v>
      </c>
    </row>
    <row r="567" spans="1:2">
      <c r="A567" s="9" t="s">
        <v>668</v>
      </c>
      <c r="B567" s="8">
        <v>24</v>
      </c>
    </row>
    <row r="568" spans="1:2">
      <c r="A568" s="9" t="s">
        <v>669</v>
      </c>
      <c r="B568" s="8">
        <v>22</v>
      </c>
    </row>
    <row r="569" spans="1:2">
      <c r="A569" s="9" t="s">
        <v>670</v>
      </c>
      <c r="B569" s="8">
        <v>56</v>
      </c>
    </row>
    <row r="570" spans="1:2">
      <c r="A570" s="9" t="s">
        <v>671</v>
      </c>
      <c r="B570" s="8">
        <v>0</v>
      </c>
    </row>
    <row r="571" spans="1:2">
      <c r="A571" s="9" t="s">
        <v>672</v>
      </c>
      <c r="B571" s="8">
        <v>0</v>
      </c>
    </row>
    <row r="572" spans="1:2">
      <c r="A572" s="9" t="s">
        <v>673</v>
      </c>
      <c r="B572" s="8">
        <v>25</v>
      </c>
    </row>
    <row r="573" spans="1:2">
      <c r="A573" s="9" t="s">
        <v>674</v>
      </c>
      <c r="B573" s="8">
        <v>14</v>
      </c>
    </row>
    <row r="574" spans="1:2">
      <c r="A574" s="9" t="s">
        <v>675</v>
      </c>
      <c r="B574" s="8">
        <v>27</v>
      </c>
    </row>
    <row r="575" spans="1:2">
      <c r="A575" s="9" t="s">
        <v>676</v>
      </c>
      <c r="B575" s="8">
        <v>24</v>
      </c>
    </row>
    <row r="576" spans="1:2">
      <c r="A576" s="9" t="s">
        <v>677</v>
      </c>
      <c r="B576" s="8">
        <v>56</v>
      </c>
    </row>
    <row r="577" spans="1:2">
      <c r="A577" s="9" t="s">
        <v>132</v>
      </c>
      <c r="B577" s="8">
        <v>40</v>
      </c>
    </row>
    <row r="578" spans="1:2">
      <c r="A578" s="9" t="s">
        <v>678</v>
      </c>
      <c r="B578" s="8">
        <v>148</v>
      </c>
    </row>
    <row r="579" spans="1:2">
      <c r="A579" t="s">
        <v>679</v>
      </c>
      <c r="B579">
        <v>0</v>
      </c>
    </row>
    <row r="580" spans="1:2">
      <c r="A580" t="s">
        <v>680</v>
      </c>
      <c r="B580">
        <v>49</v>
      </c>
    </row>
    <row r="581" spans="1:2">
      <c r="A581" t="s">
        <v>681</v>
      </c>
      <c r="B581">
        <v>55</v>
      </c>
    </row>
    <row r="582" spans="1:2">
      <c r="A582" t="s">
        <v>682</v>
      </c>
      <c r="B582">
        <v>15</v>
      </c>
    </row>
    <row r="583" spans="1:2">
      <c r="A583" t="s">
        <v>683</v>
      </c>
      <c r="B583">
        <v>40</v>
      </c>
    </row>
    <row r="584" spans="1:2">
      <c r="A584" t="s">
        <v>684</v>
      </c>
      <c r="B584">
        <v>5</v>
      </c>
    </row>
    <row r="585" spans="1:2">
      <c r="A585" t="s">
        <v>277</v>
      </c>
      <c r="B585">
        <v>9</v>
      </c>
    </row>
    <row r="586" spans="1:2">
      <c r="A586" t="s">
        <v>278</v>
      </c>
      <c r="B586">
        <v>26</v>
      </c>
    </row>
    <row r="587" spans="1:2">
      <c r="A587" t="s">
        <v>279</v>
      </c>
      <c r="B587">
        <v>0</v>
      </c>
    </row>
    <row r="588" spans="1:2">
      <c r="A588" t="s">
        <v>280</v>
      </c>
      <c r="B5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2"/>
  <sheetViews>
    <sheetView workbookViewId="0">
      <selection activeCell="P15" sqref="P15"/>
    </sheetView>
  </sheetViews>
  <sheetFormatPr defaultRowHeight="15"/>
  <cols>
    <col min="1" max="1" width="16.140625" bestFit="1" customWidth="1"/>
    <col min="3" max="3" width="16.140625" bestFit="1" customWidth="1"/>
    <col min="5" max="5" width="14" bestFit="1" customWidth="1"/>
    <col min="7" max="7" width="16.140625" bestFit="1" customWidth="1"/>
    <col min="9" max="9" width="3.28515625" bestFit="1" customWidth="1"/>
    <col min="11" max="11" width="3.7109375" bestFit="1" customWidth="1"/>
    <col min="13" max="13" width="4.28515625" bestFit="1" customWidth="1"/>
  </cols>
  <sheetData>
    <row r="1" spans="1:14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  <c r="K1" s="13" t="s">
        <v>17</v>
      </c>
      <c r="M1" s="11" t="s">
        <v>18</v>
      </c>
      <c r="N1" s="18"/>
    </row>
    <row r="2" spans="1:14">
      <c r="A2" s="21" t="s">
        <v>44</v>
      </c>
      <c r="C2" s="21" t="s">
        <v>144</v>
      </c>
      <c r="E2" s="5" t="s">
        <v>144</v>
      </c>
      <c r="G2" s="21" t="s">
        <v>144</v>
      </c>
      <c r="I2" s="21"/>
    </row>
    <row r="3" spans="1:14">
      <c r="A3" s="21" t="s">
        <v>133</v>
      </c>
      <c r="C3" s="21" t="s">
        <v>133</v>
      </c>
      <c r="E3" s="21" t="s">
        <v>63</v>
      </c>
      <c r="G3" s="21" t="s">
        <v>133</v>
      </c>
      <c r="I3" s="5"/>
    </row>
    <row r="4" spans="1:14">
      <c r="A4" s="21" t="s">
        <v>54</v>
      </c>
      <c r="C4" s="21" t="s">
        <v>63</v>
      </c>
      <c r="E4" s="5" t="s">
        <v>54</v>
      </c>
      <c r="G4" s="21" t="s">
        <v>54</v>
      </c>
      <c r="I4" s="21"/>
    </row>
    <row r="5" spans="1:14">
      <c r="A5" s="21" t="s">
        <v>70</v>
      </c>
      <c r="C5" s="21" t="s">
        <v>54</v>
      </c>
      <c r="E5" s="5" t="s">
        <v>136</v>
      </c>
      <c r="G5" s="21" t="s">
        <v>70</v>
      </c>
      <c r="I5" s="21"/>
    </row>
    <row r="6" spans="1:14">
      <c r="A6" s="21" t="s">
        <v>56</v>
      </c>
      <c r="C6" s="21" t="s">
        <v>145</v>
      </c>
      <c r="E6" s="5" t="s">
        <v>137</v>
      </c>
      <c r="G6" s="21" t="s">
        <v>56</v>
      </c>
      <c r="I6" s="21"/>
    </row>
    <row r="7" spans="1:14">
      <c r="A7" s="21" t="s">
        <v>96</v>
      </c>
      <c r="C7" s="21" t="s">
        <v>96</v>
      </c>
      <c r="E7" s="5" t="s">
        <v>138</v>
      </c>
      <c r="G7" s="21" t="s">
        <v>55</v>
      </c>
      <c r="I7" s="21"/>
    </row>
    <row r="8" spans="1:14">
      <c r="A8" s="21" t="s">
        <v>55</v>
      </c>
      <c r="C8" s="21" t="s">
        <v>55</v>
      </c>
      <c r="E8" s="21" t="s">
        <v>84</v>
      </c>
      <c r="G8" s="21" t="s">
        <v>134</v>
      </c>
      <c r="I8" s="21"/>
    </row>
    <row r="9" spans="1:14">
      <c r="A9" s="21" t="s">
        <v>134</v>
      </c>
      <c r="C9" s="21" t="s">
        <v>134</v>
      </c>
      <c r="E9" s="21" t="s">
        <v>140</v>
      </c>
      <c r="G9" s="21" t="s">
        <v>146</v>
      </c>
      <c r="I9" s="21"/>
    </row>
    <row r="10" spans="1:14">
      <c r="A10" s="21" t="s">
        <v>135</v>
      </c>
      <c r="C10" s="21" t="s">
        <v>146</v>
      </c>
      <c r="E10" s="5" t="s">
        <v>41</v>
      </c>
      <c r="G10" s="21" t="s">
        <v>136</v>
      </c>
      <c r="I10" s="21"/>
    </row>
    <row r="11" spans="1:14">
      <c r="A11" s="21" t="s">
        <v>136</v>
      </c>
      <c r="C11" s="21" t="s">
        <v>136</v>
      </c>
      <c r="E11" s="5" t="s">
        <v>43</v>
      </c>
      <c r="G11" s="21" t="s">
        <v>103</v>
      </c>
      <c r="I11" s="21"/>
    </row>
    <row r="12" spans="1:14">
      <c r="A12" s="21" t="s">
        <v>51</v>
      </c>
      <c r="C12" s="21" t="s">
        <v>138</v>
      </c>
      <c r="E12" s="21" t="s">
        <v>141</v>
      </c>
      <c r="G12" s="21" t="s">
        <v>84</v>
      </c>
      <c r="I12" s="5"/>
    </row>
    <row r="13" spans="1:14">
      <c r="A13" s="21" t="s">
        <v>137</v>
      </c>
      <c r="C13" s="21" t="s">
        <v>103</v>
      </c>
      <c r="E13" s="5" t="s">
        <v>143</v>
      </c>
      <c r="G13" s="21" t="s">
        <v>140</v>
      </c>
      <c r="I13" s="21"/>
    </row>
    <row r="14" spans="1:14">
      <c r="A14" s="21" t="s">
        <v>138</v>
      </c>
      <c r="C14" s="21" t="s">
        <v>84</v>
      </c>
      <c r="E14" s="5" t="s">
        <v>148</v>
      </c>
      <c r="G14" s="21" t="s">
        <v>41</v>
      </c>
      <c r="I14" s="21"/>
    </row>
    <row r="15" spans="1:14">
      <c r="A15" s="21" t="s">
        <v>103</v>
      </c>
      <c r="C15" s="21" t="s">
        <v>48</v>
      </c>
      <c r="E15" s="5" t="s">
        <v>13</v>
      </c>
      <c r="G15" s="21" t="s">
        <v>43</v>
      </c>
      <c r="I15" s="21"/>
    </row>
    <row r="16" spans="1:14">
      <c r="A16" s="21" t="s">
        <v>84</v>
      </c>
      <c r="C16" s="21" t="s">
        <v>41</v>
      </c>
      <c r="E16" s="5" t="s">
        <v>62</v>
      </c>
      <c r="G16" s="21" t="s">
        <v>143</v>
      </c>
      <c r="I16" s="21"/>
    </row>
    <row r="17" spans="1:9">
      <c r="A17" s="21" t="s">
        <v>140</v>
      </c>
      <c r="C17" s="21" t="s">
        <v>43</v>
      </c>
      <c r="E17" s="5" t="s">
        <v>31</v>
      </c>
      <c r="G17" s="21" t="s">
        <v>62</v>
      </c>
      <c r="I17" s="21"/>
    </row>
    <row r="18" spans="1:9">
      <c r="A18" s="21" t="s">
        <v>46</v>
      </c>
      <c r="C18" s="21" t="s">
        <v>142</v>
      </c>
      <c r="E18" s="5" t="s">
        <v>149</v>
      </c>
      <c r="G18" s="21" t="s">
        <v>40</v>
      </c>
      <c r="I18" s="21"/>
    </row>
    <row r="19" spans="1:9">
      <c r="A19" s="21" t="s">
        <v>43</v>
      </c>
      <c r="C19" s="21" t="s">
        <v>147</v>
      </c>
      <c r="E19" s="5" t="s">
        <v>33</v>
      </c>
      <c r="G19" s="21" t="s">
        <v>31</v>
      </c>
      <c r="I19" s="21"/>
    </row>
    <row r="20" spans="1:9">
      <c r="A20" s="21" t="s">
        <v>45</v>
      </c>
      <c r="C20" s="21" t="s">
        <v>148</v>
      </c>
      <c r="E20" s="5" t="s">
        <v>150</v>
      </c>
      <c r="G20" s="21" t="s">
        <v>33</v>
      </c>
      <c r="I20" s="21"/>
    </row>
    <row r="21" spans="1:9">
      <c r="A21" s="21" t="s">
        <v>141</v>
      </c>
      <c r="C21" s="21" t="s">
        <v>13</v>
      </c>
      <c r="E21" s="5" t="s">
        <v>151</v>
      </c>
      <c r="G21" s="21" t="s">
        <v>151</v>
      </c>
      <c r="I21" s="21"/>
    </row>
    <row r="22" spans="1:9">
      <c r="A22" s="21" t="s">
        <v>142</v>
      </c>
      <c r="C22" s="21" t="s">
        <v>62</v>
      </c>
      <c r="E22" s="5" t="s">
        <v>24</v>
      </c>
      <c r="G22" s="21" t="s">
        <v>101</v>
      </c>
      <c r="I22" s="21"/>
    </row>
    <row r="23" spans="1:9">
      <c r="A23" s="21" t="s">
        <v>50</v>
      </c>
      <c r="C23" s="21" t="s">
        <v>31</v>
      </c>
      <c r="E23" s="5" t="s">
        <v>152</v>
      </c>
      <c r="G23" s="21" t="s">
        <v>153</v>
      </c>
      <c r="I23" s="21"/>
    </row>
    <row r="24" spans="1:9">
      <c r="A24" s="21" t="s">
        <v>143</v>
      </c>
      <c r="C24" s="21" t="s">
        <v>149</v>
      </c>
      <c r="E24" s="5" t="s">
        <v>153</v>
      </c>
      <c r="G24" s="21" t="s">
        <v>64</v>
      </c>
      <c r="I24" s="21"/>
    </row>
    <row r="25" spans="1:9">
      <c r="A25" s="21" t="s">
        <v>35</v>
      </c>
      <c r="C25" s="21"/>
      <c r="E25" s="5" t="s">
        <v>154</v>
      </c>
      <c r="G25" s="21"/>
      <c r="I25" s="21"/>
    </row>
    <row r="26" spans="1:9">
      <c r="A26" s="21"/>
      <c r="C26" s="21"/>
      <c r="E26" s="5"/>
      <c r="G26" s="21"/>
      <c r="I26" s="21"/>
    </row>
    <row r="27" spans="1:9">
      <c r="A27" s="21"/>
      <c r="C27" s="21"/>
      <c r="E27" s="5"/>
      <c r="G27" s="21"/>
      <c r="I27" s="21"/>
    </row>
    <row r="28" spans="1:9">
      <c r="A28" s="21"/>
      <c r="C28" s="21"/>
      <c r="E28" s="21"/>
      <c r="G28" s="21"/>
      <c r="I28" s="21"/>
    </row>
    <row r="29" spans="1:9">
      <c r="A29" s="21"/>
      <c r="C29" s="21"/>
      <c r="E29" s="5"/>
      <c r="G29" s="21"/>
      <c r="I29" s="21"/>
    </row>
    <row r="30" spans="1:9">
      <c r="A30" s="21"/>
      <c r="C30" s="21"/>
      <c r="E30" s="5"/>
      <c r="G30" s="21"/>
      <c r="I30" s="21"/>
    </row>
    <row r="31" spans="1:9">
      <c r="A31" s="21"/>
      <c r="C31" s="21"/>
      <c r="E31" s="5"/>
      <c r="G31" s="21"/>
      <c r="I31" s="21"/>
    </row>
    <row r="32" spans="1:9">
      <c r="A32" s="21"/>
      <c r="C32" s="21"/>
      <c r="E32" s="5"/>
      <c r="G32" s="21"/>
      <c r="I32" s="21"/>
    </row>
    <row r="33" spans="1:9">
      <c r="A33" s="21"/>
      <c r="C33" s="21"/>
      <c r="E33" s="5"/>
      <c r="G33" s="21"/>
      <c r="I33" s="21"/>
    </row>
    <row r="34" spans="1:9">
      <c r="A34" s="21"/>
      <c r="C34" s="21"/>
      <c r="E34" s="5"/>
      <c r="G34" s="21"/>
      <c r="I34" s="21"/>
    </row>
    <row r="35" spans="1:9">
      <c r="A35" s="21"/>
      <c r="C35" s="21"/>
      <c r="E35" s="5"/>
      <c r="G35" s="21"/>
      <c r="I35" s="21"/>
    </row>
    <row r="36" spans="1:9">
      <c r="A36" s="21"/>
      <c r="C36" s="21"/>
      <c r="E36" s="5"/>
      <c r="G36" s="21"/>
      <c r="I36" s="21"/>
    </row>
    <row r="37" spans="1:9">
      <c r="A37" s="21"/>
      <c r="C37" s="21"/>
      <c r="E37" s="5"/>
      <c r="G37" s="21"/>
      <c r="I37" s="21"/>
    </row>
    <row r="38" spans="1:9">
      <c r="A38" s="21"/>
      <c r="C38" s="21"/>
      <c r="E38" s="5"/>
      <c r="G38" s="21"/>
      <c r="I38" s="21"/>
    </row>
    <row r="39" spans="1:9">
      <c r="A39" s="21"/>
      <c r="C39" s="21"/>
      <c r="E39" s="21"/>
      <c r="G39" s="21"/>
      <c r="I39" s="21"/>
    </row>
    <row r="40" spans="1:9">
      <c r="A40" s="21"/>
      <c r="C40" s="21"/>
      <c r="E40" s="21"/>
      <c r="G40" s="21"/>
      <c r="I40" s="21"/>
    </row>
    <row r="41" spans="1:9">
      <c r="A41" s="21"/>
      <c r="C41" s="21"/>
      <c r="E41" s="5"/>
      <c r="G41" s="21"/>
      <c r="I41" s="21"/>
    </row>
    <row r="42" spans="1:9">
      <c r="A42" s="21"/>
      <c r="C42" s="21"/>
      <c r="E42" s="5"/>
      <c r="G42" s="21"/>
      <c r="I42" s="21"/>
    </row>
    <row r="43" spans="1:9">
      <c r="A43" s="21"/>
      <c r="C43" s="21"/>
      <c r="E43" s="21"/>
      <c r="G43" s="21"/>
      <c r="I43" s="21"/>
    </row>
    <row r="44" spans="1:9">
      <c r="A44" s="21"/>
      <c r="C44" s="21"/>
      <c r="E44" s="21"/>
      <c r="G44" s="21"/>
      <c r="I44" s="5"/>
    </row>
    <row r="45" spans="1:9">
      <c r="A45" s="21"/>
      <c r="C45" s="21"/>
      <c r="E45" s="5"/>
      <c r="G45" s="21"/>
      <c r="I45" s="21"/>
    </row>
    <row r="46" spans="1:9">
      <c r="A46" s="21"/>
      <c r="C46" s="21"/>
      <c r="E46" s="5"/>
      <c r="G46" s="21"/>
      <c r="I46" s="21"/>
    </row>
    <row r="47" spans="1:9">
      <c r="A47" s="21"/>
      <c r="C47" s="21"/>
      <c r="E47" s="5"/>
      <c r="G47" s="21"/>
      <c r="I47" s="21"/>
    </row>
    <row r="48" spans="1:9">
      <c r="A48" s="21"/>
      <c r="C48" s="21"/>
      <c r="E48" s="5"/>
      <c r="G48" s="21"/>
      <c r="I48" s="21"/>
    </row>
    <row r="49" spans="1:9">
      <c r="A49" s="21"/>
      <c r="C49" s="21"/>
      <c r="E49" s="5"/>
      <c r="G49" s="21"/>
      <c r="I49" s="21"/>
    </row>
    <row r="50" spans="1:9">
      <c r="A50" s="21"/>
      <c r="C50" s="21"/>
      <c r="E50" s="5"/>
      <c r="G50" s="21"/>
      <c r="I50" s="21"/>
    </row>
    <row r="51" spans="1:9">
      <c r="A51" s="21"/>
      <c r="C51" s="21"/>
      <c r="E51" s="5"/>
      <c r="G51" s="21"/>
      <c r="I51" s="21"/>
    </row>
    <row r="52" spans="1:9">
      <c r="A52" s="21"/>
      <c r="C52" s="21"/>
      <c r="E52" s="5"/>
      <c r="G52" s="21"/>
      <c r="I52" s="21"/>
    </row>
    <row r="53" spans="1:9">
      <c r="A53" s="21"/>
      <c r="C53" s="21"/>
      <c r="E53" s="5"/>
      <c r="G53" s="21"/>
      <c r="I53" s="21"/>
    </row>
    <row r="54" spans="1:9">
      <c r="A54" s="21"/>
      <c r="C54" s="21"/>
      <c r="E54" s="5"/>
      <c r="G54" s="21"/>
      <c r="I54" s="21"/>
    </row>
    <row r="55" spans="1:9">
      <c r="A55" s="21"/>
      <c r="C55" s="21"/>
      <c r="E55" s="5"/>
      <c r="G55" s="21"/>
      <c r="I55" s="21"/>
    </row>
    <row r="56" spans="1:9">
      <c r="A56" s="21"/>
      <c r="C56" s="21"/>
      <c r="E56" s="21"/>
      <c r="G56" s="21"/>
      <c r="I56" s="21"/>
    </row>
    <row r="57" spans="1:9">
      <c r="A57" s="21"/>
      <c r="C57" s="21"/>
      <c r="E57" s="5"/>
      <c r="G57" s="21"/>
      <c r="I57" s="21"/>
    </row>
    <row r="58" spans="1:9">
      <c r="A58" s="21"/>
      <c r="C58" s="21"/>
      <c r="E58" s="5"/>
      <c r="G58" s="21"/>
      <c r="I58" s="21"/>
    </row>
    <row r="59" spans="1:9">
      <c r="A59" s="21"/>
      <c r="C59" s="21"/>
      <c r="E59" s="5"/>
      <c r="G59" s="21"/>
      <c r="I59" s="21"/>
    </row>
    <row r="60" spans="1:9">
      <c r="A60" s="21"/>
      <c r="C60" s="21"/>
      <c r="E60" s="5"/>
      <c r="G60" s="21"/>
      <c r="I60" s="21"/>
    </row>
    <row r="61" spans="1:9">
      <c r="A61" s="21"/>
      <c r="C61" s="21"/>
      <c r="E61" s="5"/>
      <c r="G61" s="21"/>
      <c r="I61" s="21"/>
    </row>
    <row r="62" spans="1:9">
      <c r="A62" s="21"/>
      <c r="C62" s="21"/>
      <c r="E62" s="5"/>
      <c r="G62" s="21"/>
      <c r="I62" s="21"/>
    </row>
    <row r="63" spans="1:9">
      <c r="A63" s="21"/>
      <c r="E63" s="5"/>
      <c r="G63" s="21"/>
      <c r="I63" s="21"/>
    </row>
    <row r="64" spans="1:9">
      <c r="A64" s="21"/>
      <c r="E64" s="5"/>
      <c r="G64" s="21"/>
      <c r="I64" s="21"/>
    </row>
    <row r="65" spans="1:9">
      <c r="A65" s="21"/>
      <c r="E65" s="5"/>
      <c r="G65" s="5"/>
      <c r="I65" s="21"/>
    </row>
    <row r="66" spans="1:9">
      <c r="A66" s="21"/>
      <c r="E66" s="21"/>
      <c r="G66" s="21"/>
      <c r="I66" s="21"/>
    </row>
    <row r="67" spans="1:9">
      <c r="A67" s="21"/>
      <c r="E67" s="21"/>
      <c r="G67" s="21"/>
      <c r="I67" s="5"/>
    </row>
    <row r="68" spans="1:9">
      <c r="A68" s="21"/>
      <c r="E68" s="21"/>
      <c r="G68" s="21"/>
      <c r="I68" s="5"/>
    </row>
    <row r="69" spans="1:9">
      <c r="E69" s="21"/>
      <c r="G69" s="21"/>
      <c r="I69" s="5"/>
    </row>
    <row r="70" spans="1:9">
      <c r="E70" s="21"/>
      <c r="G70" s="21"/>
      <c r="I70" s="5"/>
    </row>
    <row r="71" spans="1:9">
      <c r="E71" s="21"/>
      <c r="G71" s="5"/>
      <c r="I71" s="5"/>
    </row>
    <row r="72" spans="1:9">
      <c r="G72" s="5"/>
      <c r="I72" s="21"/>
    </row>
    <row r="73" spans="1:9">
      <c r="G73" s="5"/>
      <c r="I73" s="21"/>
    </row>
    <row r="74" spans="1:9">
      <c r="G74" s="5"/>
      <c r="I74" s="21"/>
    </row>
    <row r="75" spans="1:9">
      <c r="G75" s="5"/>
      <c r="I75" s="21"/>
    </row>
    <row r="76" spans="1:9">
      <c r="G76" s="5"/>
      <c r="I76" s="21"/>
    </row>
    <row r="77" spans="1:9">
      <c r="G77" s="5"/>
      <c r="I77" s="21"/>
    </row>
    <row r="78" spans="1:9">
      <c r="G78" s="5"/>
      <c r="I78" s="21"/>
    </row>
    <row r="79" spans="1:9">
      <c r="G79" s="5"/>
      <c r="I79" s="21"/>
    </row>
    <row r="80" spans="1:9">
      <c r="G80" s="5"/>
      <c r="I80" s="21"/>
    </row>
    <row r="81" spans="7:9">
      <c r="G81" s="5"/>
      <c r="I81" s="21"/>
    </row>
    <row r="82" spans="7:9">
      <c r="G82" s="5"/>
      <c r="I82" s="21"/>
    </row>
    <row r="83" spans="7:9">
      <c r="G83" s="5"/>
    </row>
    <row r="84" spans="7:9">
      <c r="G84" s="5"/>
    </row>
    <row r="85" spans="7:9">
      <c r="G85" s="5"/>
    </row>
    <row r="86" spans="7:9">
      <c r="G86" s="5"/>
    </row>
    <row r="87" spans="7:9">
      <c r="G87" s="5"/>
    </row>
    <row r="88" spans="7:9">
      <c r="G88" s="5"/>
    </row>
    <row r="89" spans="7:9">
      <c r="G89" s="5"/>
    </row>
    <row r="90" spans="7:9">
      <c r="G90" s="5"/>
    </row>
    <row r="91" spans="7:9">
      <c r="G91" s="5"/>
    </row>
    <row r="92" spans="7:9">
      <c r="G92" s="5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workbookViewId="0">
      <selection activeCell="P24" sqref="P24"/>
    </sheetView>
  </sheetViews>
  <sheetFormatPr defaultRowHeight="15"/>
  <cols>
    <col min="1" max="1" width="5" bestFit="1" customWidth="1"/>
    <col min="3" max="3" width="11.7109375" bestFit="1" customWidth="1"/>
    <col min="5" max="5" width="5.140625" bestFit="1" customWidth="1"/>
    <col min="7" max="7" width="4.28515625" bestFit="1" customWidth="1"/>
    <col min="9" max="9" width="3.28515625" bestFit="1" customWidth="1"/>
  </cols>
  <sheetData>
    <row r="1" spans="1:9" ht="15.75">
      <c r="A1" s="13" t="s">
        <v>8</v>
      </c>
      <c r="B1" s="18"/>
      <c r="C1" s="13" t="s">
        <v>9</v>
      </c>
      <c r="D1" s="8"/>
      <c r="E1" s="13" t="s">
        <v>10</v>
      </c>
      <c r="F1" s="8"/>
      <c r="G1" s="13" t="s">
        <v>11</v>
      </c>
      <c r="H1" s="18"/>
      <c r="I1" s="13" t="s">
        <v>12</v>
      </c>
    </row>
    <row r="111" spans="3:3">
      <c r="C111" t="s">
        <v>27</v>
      </c>
    </row>
    <row r="112" spans="3:3">
      <c r="C112" t="s">
        <v>25</v>
      </c>
    </row>
    <row r="113" spans="3:3">
      <c r="C113" t="s">
        <v>26</v>
      </c>
    </row>
    <row r="114" spans="3:3">
      <c r="C114" t="s">
        <v>65</v>
      </c>
    </row>
    <row r="115" spans="3:3">
      <c r="C115" t="s">
        <v>56</v>
      </c>
    </row>
    <row r="116" spans="3:3">
      <c r="C116" t="s">
        <v>34</v>
      </c>
    </row>
    <row r="117" spans="3:3">
      <c r="C117" t="s">
        <v>32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3"/>
  <sheetViews>
    <sheetView zoomScaleNormal="100" workbookViewId="0">
      <selection activeCell="O18" sqref="O18"/>
    </sheetView>
  </sheetViews>
  <sheetFormatPr defaultRowHeight="15"/>
  <cols>
    <col min="1" max="1" width="16.140625" style="9" bestFit="1" customWidth="1"/>
    <col min="2" max="2" width="8.85546875" style="9" bestFit="1" customWidth="1"/>
    <col min="3" max="4" width="5.7109375" style="9" bestFit="1" customWidth="1"/>
    <col min="5" max="5" width="9.140625" style="9"/>
    <col min="6" max="6" width="17.140625" style="9" bestFit="1" customWidth="1"/>
    <col min="7" max="7" width="8.85546875" style="9" bestFit="1" customWidth="1"/>
    <col min="8" max="9" width="5.7109375" style="9" bestFit="1" customWidth="1"/>
    <col min="10" max="10" width="9.140625" style="9"/>
    <col min="11" max="11" width="16.140625" style="9" bestFit="1" customWidth="1"/>
    <col min="12" max="12" width="8.85546875" style="9" bestFit="1" customWidth="1"/>
    <col min="13" max="14" width="5.7109375" style="9" bestFit="1" customWidth="1"/>
    <col min="15" max="15" width="9.140625" style="9"/>
    <col min="16" max="16" width="16.140625" style="9" bestFit="1" customWidth="1"/>
    <col min="17" max="17" width="8.85546875" style="9" bestFit="1" customWidth="1"/>
    <col min="18" max="19" width="5.7109375" style="9" bestFit="1" customWidth="1"/>
    <col min="20" max="20" width="9.140625" style="9"/>
    <col min="21" max="21" width="16.5703125" style="9" bestFit="1" customWidth="1"/>
    <col min="22" max="16384" width="9.140625" style="9"/>
  </cols>
  <sheetData>
    <row r="1" spans="1:19">
      <c r="A1" s="22" t="s">
        <v>1</v>
      </c>
      <c r="B1" s="22"/>
      <c r="C1" s="22"/>
      <c r="D1" s="22"/>
      <c r="F1" s="22" t="s">
        <v>2</v>
      </c>
      <c r="G1" s="22"/>
      <c r="H1" s="22"/>
      <c r="I1" s="22"/>
      <c r="K1" s="22" t="s">
        <v>3</v>
      </c>
      <c r="L1" s="22"/>
      <c r="M1" s="22"/>
      <c r="N1" s="22"/>
      <c r="P1" s="22" t="s">
        <v>4</v>
      </c>
      <c r="Q1" s="22"/>
      <c r="R1" s="22"/>
      <c r="S1" s="22"/>
    </row>
    <row r="2" spans="1:19">
      <c r="A2" s="12" t="s">
        <v>0</v>
      </c>
      <c r="B2" s="12" t="s">
        <v>15</v>
      </c>
      <c r="C2" s="12" t="s">
        <v>6</v>
      </c>
      <c r="D2" s="12" t="s">
        <v>7</v>
      </c>
      <c r="F2" s="12" t="s">
        <v>0</v>
      </c>
      <c r="G2" s="12" t="s">
        <v>15</v>
      </c>
      <c r="H2" s="12" t="s">
        <v>6</v>
      </c>
      <c r="I2" s="12" t="s">
        <v>7</v>
      </c>
      <c r="K2" s="12" t="s">
        <v>0</v>
      </c>
      <c r="L2" s="12" t="s">
        <v>15</v>
      </c>
      <c r="M2" s="12" t="s">
        <v>6</v>
      </c>
      <c r="N2" s="12" t="s">
        <v>7</v>
      </c>
      <c r="P2" s="12" t="s">
        <v>0</v>
      </c>
      <c r="Q2" s="12" t="s">
        <v>15</v>
      </c>
      <c r="R2" s="12" t="s">
        <v>6</v>
      </c>
      <c r="S2" s="12" t="s">
        <v>7</v>
      </c>
    </row>
    <row r="3" spans="1:19">
      <c r="H3" s="10"/>
      <c r="I3" s="10"/>
      <c r="M3" s="10"/>
      <c r="N3" s="10"/>
      <c r="R3" s="10"/>
      <c r="S3" s="10"/>
    </row>
    <row r="4" spans="1:19">
      <c r="H4" s="10"/>
      <c r="I4" s="10"/>
      <c r="M4" s="10"/>
      <c r="N4" s="10"/>
      <c r="R4" s="10"/>
      <c r="S4" s="10"/>
    </row>
    <row r="5" spans="1:19">
      <c r="H5" s="10"/>
      <c r="I5" s="10"/>
      <c r="M5" s="10"/>
      <c r="N5" s="10"/>
      <c r="R5" s="10"/>
      <c r="S5" s="10"/>
    </row>
    <row r="6" spans="1:19">
      <c r="H6" s="10"/>
      <c r="I6" s="10"/>
      <c r="M6" s="10"/>
      <c r="N6" s="10"/>
      <c r="R6" s="10"/>
      <c r="S6" s="10"/>
    </row>
    <row r="7" spans="1:19">
      <c r="H7" s="10"/>
      <c r="I7" s="10"/>
      <c r="M7" s="10"/>
      <c r="N7" s="10"/>
      <c r="R7" s="10"/>
      <c r="S7" s="10"/>
    </row>
    <row r="8" spans="1:19">
      <c r="H8" s="10"/>
      <c r="I8" s="10"/>
      <c r="M8" s="10"/>
      <c r="N8" s="10"/>
      <c r="R8" s="10"/>
      <c r="S8" s="10"/>
    </row>
    <row r="9" spans="1:19">
      <c r="H9" s="10"/>
      <c r="I9" s="10"/>
      <c r="M9" s="10"/>
      <c r="N9" s="10"/>
      <c r="R9" s="10"/>
      <c r="S9" s="10"/>
    </row>
    <row r="10" spans="1:19">
      <c r="H10" s="10"/>
      <c r="I10" s="10"/>
      <c r="M10" s="10"/>
      <c r="N10" s="10"/>
      <c r="R10" s="10"/>
      <c r="S10" s="10"/>
    </row>
    <row r="11" spans="1:19">
      <c r="H11" s="10"/>
      <c r="I11" s="10"/>
      <c r="M11" s="10"/>
      <c r="N11" s="10"/>
      <c r="R11" s="10"/>
      <c r="S11" s="10"/>
    </row>
    <row r="12" spans="1:19">
      <c r="H12" s="10"/>
      <c r="I12" s="10"/>
      <c r="M12" s="10"/>
      <c r="N12" s="10"/>
      <c r="R12" s="10"/>
      <c r="S12" s="10"/>
    </row>
    <row r="13" spans="1:19">
      <c r="H13" s="10"/>
      <c r="I13" s="10"/>
      <c r="M13" s="10"/>
      <c r="N13" s="10"/>
    </row>
    <row r="14" spans="1:19">
      <c r="H14" s="10"/>
      <c r="I14" s="10"/>
      <c r="M14" s="10"/>
      <c r="N14" s="10"/>
    </row>
    <row r="15" spans="1:19">
      <c r="C15" s="10"/>
      <c r="D15" s="10"/>
      <c r="H15" s="10"/>
      <c r="I15" s="10"/>
      <c r="M15" s="10"/>
      <c r="N15" s="10"/>
    </row>
    <row r="16" spans="1:19">
      <c r="H16" s="10"/>
      <c r="I16" s="10"/>
      <c r="M16" s="10"/>
      <c r="N16" s="10"/>
    </row>
    <row r="17" spans="3:14">
      <c r="H17" s="10"/>
      <c r="I17" s="10"/>
      <c r="M17" s="10"/>
      <c r="N17" s="10"/>
    </row>
    <row r="18" spans="3:14">
      <c r="H18" s="10"/>
      <c r="I18" s="10"/>
      <c r="M18" s="10"/>
      <c r="N18" s="10"/>
    </row>
    <row r="19" spans="3:14">
      <c r="M19" s="10"/>
      <c r="N19" s="10"/>
    </row>
    <row r="20" spans="3:14">
      <c r="C20" s="10"/>
      <c r="D20" s="10"/>
      <c r="H20" s="10"/>
      <c r="I20" s="10"/>
      <c r="M20" s="10"/>
      <c r="N20" s="10"/>
    </row>
    <row r="21" spans="3:14">
      <c r="M21" s="10"/>
      <c r="N21" s="10"/>
    </row>
    <row r="22" spans="3:14">
      <c r="M22" s="10"/>
      <c r="N22" s="10"/>
    </row>
    <row r="23" spans="3:14">
      <c r="M23" s="10"/>
      <c r="N23" s="10"/>
    </row>
    <row r="24" spans="3:14">
      <c r="M24" s="10"/>
      <c r="N24" s="10"/>
    </row>
    <row r="25" spans="3:14">
      <c r="M25" s="10"/>
      <c r="N25" s="10"/>
    </row>
    <row r="26" spans="3:14">
      <c r="M26" s="10"/>
      <c r="N26" s="10"/>
    </row>
    <row r="27" spans="3:14">
      <c r="M27" s="10"/>
      <c r="N27" s="10"/>
    </row>
    <row r="28" spans="3:14">
      <c r="M28" s="10"/>
      <c r="N28" s="10"/>
    </row>
    <row r="42" spans="18:19">
      <c r="R42" s="10"/>
      <c r="S42" s="10"/>
    </row>
    <row r="45" spans="18:19">
      <c r="R45" s="10"/>
      <c r="S45" s="10"/>
    </row>
    <row r="46" spans="18:19">
      <c r="R46" s="10"/>
      <c r="S46" s="10"/>
    </row>
    <row r="48" spans="18:19">
      <c r="R48" s="10"/>
      <c r="S48" s="10"/>
    </row>
    <row r="50" spans="3:19">
      <c r="M50" s="10"/>
      <c r="N50" s="10"/>
    </row>
    <row r="53" spans="3:19">
      <c r="C53" s="10"/>
      <c r="D53" s="10"/>
      <c r="R53" s="10"/>
      <c r="S53" s="10"/>
    </row>
    <row r="54" spans="3:19">
      <c r="R54" s="10"/>
      <c r="S54" s="10"/>
    </row>
    <row r="55" spans="3:19">
      <c r="R55" s="10"/>
      <c r="S55" s="10"/>
    </row>
    <row r="56" spans="3:19">
      <c r="R56" s="10"/>
      <c r="S56" s="10"/>
    </row>
    <row r="57" spans="3:19">
      <c r="H57" s="10"/>
      <c r="I57" s="10"/>
      <c r="R57" s="10"/>
      <c r="S57" s="10"/>
    </row>
    <row r="58" spans="3:19">
      <c r="C58" s="10"/>
      <c r="D58" s="10"/>
      <c r="H58" s="10"/>
      <c r="I58" s="10"/>
      <c r="M58" s="10"/>
      <c r="N58" s="10"/>
      <c r="R58" s="10"/>
      <c r="S58" s="10"/>
    </row>
    <row r="59" spans="3:19">
      <c r="C59" s="10"/>
      <c r="D59" s="10"/>
      <c r="H59" s="10"/>
      <c r="I59" s="10"/>
      <c r="M59" s="10"/>
      <c r="N59" s="10"/>
      <c r="R59" s="10"/>
      <c r="S59" s="10"/>
    </row>
    <row r="60" spans="3:19">
      <c r="H60" s="10"/>
      <c r="I60" s="10"/>
      <c r="M60" s="10"/>
      <c r="N60" s="10"/>
      <c r="R60" s="10"/>
      <c r="S60" s="10"/>
    </row>
    <row r="61" spans="3:19">
      <c r="C61" s="10"/>
      <c r="D61" s="10"/>
      <c r="H61" s="10"/>
      <c r="I61" s="10"/>
      <c r="R61" s="10"/>
      <c r="S61" s="10"/>
    </row>
    <row r="62" spans="3:19">
      <c r="C62" s="10"/>
      <c r="D62" s="10"/>
      <c r="H62" s="10"/>
      <c r="I62" s="10"/>
      <c r="R62" s="10"/>
      <c r="S62" s="10"/>
    </row>
    <row r="63" spans="3:19">
      <c r="C63" s="10"/>
      <c r="D63" s="10"/>
      <c r="H63" s="10"/>
      <c r="I63" s="10"/>
    </row>
  </sheetData>
  <sortState ref="P3:S12">
    <sortCondition ref="Q2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9"/>
  <sheetViews>
    <sheetView zoomScaleNormal="100" workbookViewId="0">
      <pane ySplit="1" topLeftCell="A2" activePane="bottomLeft" state="frozen"/>
      <selection pane="bottomLeft" activeCell="J6" sqref="J6"/>
    </sheetView>
  </sheetViews>
  <sheetFormatPr defaultRowHeight="15"/>
  <cols>
    <col min="1" max="1" width="21" style="1" bestFit="1" customWidth="1"/>
    <col min="2" max="2" width="15" style="2" customWidth="1"/>
    <col min="3" max="3" width="10.5703125" style="2" bestFit="1" customWidth="1"/>
    <col min="4" max="4" width="7.28515625" style="2" bestFit="1" customWidth="1"/>
    <col min="5" max="5" width="8.85546875" style="6" bestFit="1" customWidth="1"/>
    <col min="6" max="6" width="5.28515625" style="2" customWidth="1"/>
    <col min="7" max="7" width="5.28515625" customWidth="1"/>
    <col min="8" max="11" width="9.5703125" bestFit="1" customWidth="1"/>
  </cols>
  <sheetData>
    <row r="1" spans="1:13">
      <c r="A1" s="14" t="s">
        <v>5</v>
      </c>
      <c r="B1" s="15" t="s">
        <v>73</v>
      </c>
      <c r="C1" s="15" t="s">
        <v>72</v>
      </c>
      <c r="D1" s="15" t="s">
        <v>16</v>
      </c>
      <c r="E1" s="15" t="s">
        <v>74</v>
      </c>
      <c r="F1" s="15" t="s">
        <v>71</v>
      </c>
      <c r="G1" s="15" t="s">
        <v>69</v>
      </c>
      <c r="I1" s="8"/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INDEX(联盟系统DKP榜单!A:A,SMALL(IF(联盟系统DKP榜单!$B$2:$B$600="双生逐梦",ROW($2:$600),603),ROW(联盟系统DKP榜单!A79)))&amp;""</f>
        <v>我就不讲道理哼</v>
      </c>
      <c r="B2" s="4">
        <f>VLOOKUP(A2,联盟系统DKP榜单!A$1:C$598,3,FALSE)+IF(ISNA(VLOOKUP(A2,历史结余DKP!A$1:B$599,2,0)),0,VLOOKUP(A2,历史结余DKP!A$1:B$599,2,0))</f>
        <v>500</v>
      </c>
      <c r="C2" s="17">
        <f>50*COUNTIF(帮战总榜!A$1:AB$150,$A2)-40*COUNTIF('掠夺(系统榜单)'!A$1:AB$150,$A2)</f>
        <v>0</v>
      </c>
      <c r="D2" s="17">
        <f>20*COUNTIF(YY统计!A$2:M$150,$A2)</f>
        <v>20</v>
      </c>
      <c r="E2" s="17">
        <f>SUM(B2:D2)</f>
        <v>520</v>
      </c>
      <c r="F2" s="19">
        <f>IF(ISNA(E2),0,IF(AND(E2&gt;15,E2&lt;66),0.01,IF(E2&gt;316,6,ROUNDDOWN((E2-16)/50,0))))</f>
        <v>6</v>
      </c>
      <c r="G2" s="8">
        <f>IF(F2=0.01,E2-16,E2-F2*50)</f>
        <v>220</v>
      </c>
      <c r="I2" s="8"/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INDEX(联盟系统DKP榜单!A:A,SMALL(IF(联盟系统DKP榜单!$B$2:$B$600="双生逐梦",ROW($2:$600),603),ROW(联盟系统DKP榜单!A11)))&amp;""</f>
        <v>零拾</v>
      </c>
      <c r="B3" s="4">
        <f>VLOOKUP(A3,联盟系统DKP榜单!A$1:C$598,3,FALSE)+IF(ISNA(VLOOKUP(A3,历史结余DKP!A$1:B$599,2,0)),0,VLOOKUP(A3,历史结余DKP!A$1:B$599,2,0))</f>
        <v>809</v>
      </c>
      <c r="C3" s="20">
        <f>50*COUNTIF(帮战总榜!A$1:AB$150,$A3)-40*COUNTIF('掠夺(系统榜单)'!A$1:AB$150,$A3)</f>
        <v>0</v>
      </c>
      <c r="D3" s="20">
        <f>20*COUNTIF(YY统计!A$2:M$150,$A3)</f>
        <v>40</v>
      </c>
      <c r="E3" s="20">
        <f>SUM(B3:D3)</f>
        <v>849</v>
      </c>
      <c r="F3" s="20">
        <f>IF(ISNA(E3),0,IF(AND(E3&gt;15,E3&lt;66),0.01,IF(E3&gt;316,6,ROUNDDOWN((E3-16)/50,0))))</f>
        <v>6</v>
      </c>
      <c r="G3" s="8">
        <f>IF(F3=0.01,E3-16,E3-F3*50)</f>
        <v>549</v>
      </c>
      <c r="I3" s="8"/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INDEX(联盟系统DKP榜单!A:A,SMALL(IF(联盟系统DKP榜单!$B$2:$B$600="双生逐梦",ROW($2:$600),603),ROW(联盟系统DKP榜单!A142)))&amp;""</f>
        <v>ヅ伴烟萝</v>
      </c>
      <c r="B4" s="4">
        <f>VLOOKUP(A4,联盟系统DKP榜单!A$1:C$598,3,FALSE)+IF(ISNA(VLOOKUP(A4,历史结余DKP!A$1:B$599,2,0)),0,VLOOKUP(A4,历史结余DKP!A$1:B$599,2,0))</f>
        <v>333</v>
      </c>
      <c r="C4" s="20">
        <f>50*COUNTIF(帮战总榜!A$1:AB$150,$A4)-40*COUNTIF('掠夺(系统榜单)'!A$1:AB$150,$A4)</f>
        <v>0</v>
      </c>
      <c r="D4" s="20">
        <f>20*COUNTIF(YY统计!A$2:M$150,$A4)</f>
        <v>0</v>
      </c>
      <c r="E4" s="20">
        <f>SUM(B4:D4)</f>
        <v>333</v>
      </c>
      <c r="F4" s="20">
        <f>IF(ISNA(E4),0,IF(AND(E4&gt;15,E4&lt;66),0.01,IF(E4&gt;316,6,ROUNDDOWN((E4-16)/50,0))))</f>
        <v>6</v>
      </c>
      <c r="G4" s="8">
        <f>IF(F4=0.01,E4-16,E4-F4*50)</f>
        <v>33</v>
      </c>
    </row>
    <row r="5" spans="1:13" ht="16.5">
      <c r="A5" s="9" t="str">
        <f t="array" ref="A5">INDEX(联盟系统DKP榜单!A:A,SMALL(IF(联盟系统DKP榜单!$B$2:$B$600="双生逐梦",ROW($2:$600),603),ROW(联盟系统DKP榜单!A47)))&amp;""</f>
        <v>_x0001__x0001_相见难</v>
      </c>
      <c r="B5" s="4">
        <f>VLOOKUP(A5,联盟系统DKP榜单!A$1:C$598,3,FALSE)+IF(ISNA(VLOOKUP(A5,历史结余DKP!A$1:B$599,2,0)),0,VLOOKUP(A5,历史结余DKP!A$1:B$599,2,0))</f>
        <v>317</v>
      </c>
      <c r="C5" s="20">
        <f>50*COUNTIF(帮战总榜!A$1:AB$150,$A5)-40*COUNTIF('掠夺(系统榜单)'!A$1:AB$150,$A5)</f>
        <v>0</v>
      </c>
      <c r="D5" s="20">
        <f>20*COUNTIF(YY统计!A$2:M$150,$A5)</f>
        <v>20</v>
      </c>
      <c r="E5" s="20">
        <f>SUM(B5:D5)</f>
        <v>337</v>
      </c>
      <c r="F5" s="20">
        <f>IF(ISNA(E5),0,IF(AND(E5&gt;15,E5&lt;66),0.01,IF(E5&gt;316,6,ROUNDDOWN((E5-16)/50,0))))</f>
        <v>6</v>
      </c>
      <c r="G5" s="8">
        <f>IF(F5=0.01,E5-16,E5-F5*50)</f>
        <v>37</v>
      </c>
    </row>
    <row r="6" spans="1:13" ht="16.5">
      <c r="A6" s="9" t="str">
        <f t="array" ref="A6">INDEX(联盟系统DKP榜单!A:A,SMALL(IF(联盟系统DKP榜单!$B$2:$B$600="双生逐梦",ROW($2:$600),603),ROW(联盟系统DKP榜单!A141)))&amp;""</f>
        <v>ヅ醉晴空</v>
      </c>
      <c r="B6" s="4">
        <f>VLOOKUP(A6,联盟系统DKP榜单!A$1:C$598,3,FALSE)+IF(ISNA(VLOOKUP(A6,历史结余DKP!A$1:B$599,2,0)),0,VLOOKUP(A6,历史结余DKP!A$1:B$599,2,0))</f>
        <v>417</v>
      </c>
      <c r="C6" s="20">
        <f>50*COUNTIF(帮战总榜!A$1:AB$150,$A6)-40*COUNTIF('掠夺(系统榜单)'!A$1:AB$150,$A6)</f>
        <v>0</v>
      </c>
      <c r="D6" s="20">
        <f>20*COUNTIF(YY统计!A$2:M$150,$A6)</f>
        <v>0</v>
      </c>
      <c r="E6" s="20">
        <f>SUM(B6:D6)</f>
        <v>417</v>
      </c>
      <c r="F6" s="20">
        <f>IF(ISNA(E6),0,IF(AND(E6&gt;15,E6&lt;66),0.01,IF(E6&gt;316,6,ROUNDDOWN((E6-16)/50,0))))</f>
        <v>6</v>
      </c>
      <c r="G6" s="8">
        <f>IF(F6=0.01,E6-16,E6-F6*50)</f>
        <v>117</v>
      </c>
    </row>
    <row r="7" spans="1:13" ht="16.5">
      <c r="A7" s="9" t="str">
        <f t="array" ref="A7">INDEX(联盟系统DKP榜单!A:A,SMALL(IF(联盟系统DKP榜单!$B$2:$B$600="双生逐梦",ROW($2:$600),603),ROW(联盟系统DKP榜单!A57)))&amp;""</f>
        <v>浪迹小秦</v>
      </c>
      <c r="B7" s="4">
        <f>VLOOKUP(A7,联盟系统DKP榜单!A$1:C$598,3,FALSE)+IF(ISNA(VLOOKUP(A7,历史结余DKP!A$1:B$599,2,0)),0,VLOOKUP(A7,历史结余DKP!A$1:B$599,2,0))</f>
        <v>381</v>
      </c>
      <c r="C7" s="20">
        <f>50*COUNTIF(帮战总榜!A$1:AB$150,$A7)-40*COUNTIF('掠夺(系统榜单)'!A$1:AB$150,$A7)</f>
        <v>0</v>
      </c>
      <c r="D7" s="20">
        <f>20*COUNTIF(YY统计!A$2:M$150,$A7)</f>
        <v>20</v>
      </c>
      <c r="E7" s="20">
        <f>SUM(B7:D7)</f>
        <v>401</v>
      </c>
      <c r="F7" s="20">
        <f>IF(ISNA(E7),0,IF(AND(E7&gt;15,E7&lt;66),0.01,IF(E7&gt;316,6,ROUNDDOWN((E7-16)/50,0))))</f>
        <v>6</v>
      </c>
      <c r="G7" s="8">
        <f>IF(F7=0.01,E7-16,E7-F7*50)</f>
        <v>101</v>
      </c>
    </row>
    <row r="8" spans="1:13" ht="16.5">
      <c r="A8" s="9" t="str">
        <f t="array" ref="A8">INDEX(联盟系统DKP榜单!A:A,SMALL(IF(联盟系统DKP榜单!$B$2:$B$600="双生逐梦",ROW($2:$600),603),ROW(联盟系统DKP榜单!A3)))&amp;""</f>
        <v>鲜虾鱼板很Q弹</v>
      </c>
      <c r="B8" s="4">
        <f>VLOOKUP(A8,联盟系统DKP榜单!A$1:C$598,3,FALSE)+IF(ISNA(VLOOKUP(A8,历史结余DKP!A$1:B$599,2,0)),0,VLOOKUP(A8,历史结余DKP!A$1:B$599,2,0))</f>
        <v>307</v>
      </c>
      <c r="C8" s="20">
        <f>50*COUNTIF(帮战总榜!A$1:AB$150,$A8)-40*COUNTIF('掠夺(系统榜单)'!A$1:AB$150,$A8)</f>
        <v>0</v>
      </c>
      <c r="D8" s="20">
        <f>20*COUNTIF(YY统计!A$2:M$150,$A8)</f>
        <v>20</v>
      </c>
      <c r="E8" s="20">
        <f>SUM(B8:D8)</f>
        <v>327</v>
      </c>
      <c r="F8" s="20">
        <f>IF(ISNA(E8),0,IF(AND(E8&gt;15,E8&lt;66),0.01,IF(E8&gt;316,6,ROUNDDOWN((E8-16)/50,0))))</f>
        <v>6</v>
      </c>
      <c r="G8" s="8">
        <f>IF(F8=0.01,E8-16,E8-F8*50)</f>
        <v>27</v>
      </c>
    </row>
    <row r="9" spans="1:13" ht="16.5">
      <c r="A9" s="9" t="str">
        <f t="array" ref="A9">INDEX(联盟系统DKP榜单!A:A,SMALL(IF(联盟系统DKP榜单!$B$2:$B$600="双生逐梦",ROW($2:$600),603),ROW(联盟系统DKP榜单!A116)))&amp;""</f>
        <v>卿冥丶</v>
      </c>
      <c r="B9" s="4">
        <f>VLOOKUP(A9,联盟系统DKP榜单!A$1:C$598,3,FALSE)+IF(ISNA(VLOOKUP(A9,历史结余DKP!A$1:B$599,2,0)),0,VLOOKUP(A9,历史结余DKP!A$1:B$599,2,0))</f>
        <v>456</v>
      </c>
      <c r="C9" s="20">
        <f>50*COUNTIF(帮战总榜!A$1:AB$150,$A9)-40*COUNTIF('掠夺(系统榜单)'!A$1:AB$150,$A9)</f>
        <v>0</v>
      </c>
      <c r="D9" s="20">
        <f>20*COUNTIF(YY统计!A$2:M$150,$A9)</f>
        <v>0</v>
      </c>
      <c r="E9" s="20">
        <f>SUM(B9:D9)</f>
        <v>456</v>
      </c>
      <c r="F9" s="20">
        <f>IF(ISNA(E9),0,IF(AND(E9&gt;15,E9&lt;66),0.01,IF(E9&gt;316,6,ROUNDDOWN((E9-16)/50,0))))</f>
        <v>6</v>
      </c>
      <c r="G9" s="8">
        <f>IF(F9=0.01,E9-16,E9-F9*50)</f>
        <v>156</v>
      </c>
    </row>
    <row r="10" spans="1:13" ht="16.5">
      <c r="A10" s="9" t="str">
        <f t="array" ref="A10">INDEX(联盟系统DKP榜单!A:A,SMALL(IF(联盟系统DKP榜单!$B$2:$B$600="双生逐梦",ROW($2:$600),603),ROW(联盟系统DKP榜单!A81)))&amp;""</f>
        <v>慕容舒清</v>
      </c>
      <c r="B10" s="4">
        <f>VLOOKUP(A10,联盟系统DKP榜单!A$1:C$598,3,FALSE)+IF(ISNA(VLOOKUP(A10,历史结余DKP!A$1:B$599,2,0)),0,VLOOKUP(A10,历史结余DKP!A$1:B$599,2,0))</f>
        <v>231</v>
      </c>
      <c r="C10" s="20">
        <f>50*COUNTIF(帮战总榜!A$1:AB$150,$A10)-40*COUNTIF('掠夺(系统榜单)'!A$1:AB$150,$A10)</f>
        <v>0</v>
      </c>
      <c r="D10" s="20">
        <f>20*COUNTIF(YY统计!A$2:M$150,$A10)</f>
        <v>40</v>
      </c>
      <c r="E10" s="20">
        <f>SUM(B10:D10)</f>
        <v>271</v>
      </c>
      <c r="F10" s="20">
        <f>IF(ISNA(E10),0,IF(AND(E10&gt;15,E10&lt;66),0.01,IF(E10&gt;316,6,ROUNDDOWN((E10-16)/50,0))))</f>
        <v>5</v>
      </c>
      <c r="G10" s="8">
        <f>IF(F10=0.01,E10-16,E10-F10*50)</f>
        <v>21</v>
      </c>
    </row>
    <row r="11" spans="1:13" ht="16.5">
      <c r="A11" s="9" t="str">
        <f t="array" ref="A11">INDEX(联盟系统DKP榜单!A:A,SMALL(IF(联盟系统DKP榜单!$B$2:$B$600="双生逐梦",ROW($2:$600),603),ROW(联盟系统DKP榜单!A108)))&amp;""</f>
        <v>哼哼猪、</v>
      </c>
      <c r="B11" s="4">
        <f>VLOOKUP(A11,联盟系统DKP榜单!A$1:C$598,3,FALSE)+IF(ISNA(VLOOKUP(A11,历史结余DKP!A$1:B$599,2,0)),0,VLOOKUP(A11,历史结余DKP!A$1:B$599,2,0))</f>
        <v>210</v>
      </c>
      <c r="C11" s="20">
        <f>50*COUNTIF(帮战总榜!A$1:AB$150,$A11)-40*COUNTIF('掠夺(系统榜单)'!A$1:AB$150,$A11)</f>
        <v>0</v>
      </c>
      <c r="D11" s="20">
        <f>20*COUNTIF(YY统计!A$2:M$150,$A11)</f>
        <v>20</v>
      </c>
      <c r="E11" s="20">
        <f>SUM(B11:D11)</f>
        <v>230</v>
      </c>
      <c r="F11" s="20">
        <f>IF(ISNA(E11),0,IF(AND(E11&gt;15,E11&lt;66),0.01,IF(E11&gt;316,6,ROUNDDOWN((E11-16)/50,0))))</f>
        <v>4</v>
      </c>
      <c r="G11" s="8">
        <f>IF(F11=0.01,E11-16,E11-F11*50)</f>
        <v>30</v>
      </c>
    </row>
    <row r="12" spans="1:13" ht="16.5">
      <c r="A12" s="9" t="str">
        <f t="array" ref="A12">INDEX(联盟系统DKP榜单!A:A,SMALL(IF(联盟系统DKP榜单!$B$2:$B$600="双生逐梦",ROW($2:$600),603),ROW(联盟系统DKP榜单!A43)))&amp;""</f>
        <v>种豆得瓜</v>
      </c>
      <c r="B12" s="4">
        <f>VLOOKUP(A12,联盟系统DKP榜单!A$1:C$598,3,FALSE)+IF(ISNA(VLOOKUP(A12,历史结余DKP!A$1:B$599,2,0)),0,VLOOKUP(A12,历史结余DKP!A$1:B$599,2,0))</f>
        <v>254</v>
      </c>
      <c r="C12" s="20">
        <f>50*COUNTIF(帮战总榜!A$1:AB$150,$A12)-40*COUNTIF('掠夺(系统榜单)'!A$1:AB$150,$A12)</f>
        <v>0</v>
      </c>
      <c r="D12" s="20">
        <f>20*COUNTIF(YY统计!A$2:M$150,$A12)</f>
        <v>0</v>
      </c>
      <c r="E12" s="20">
        <f>SUM(B12:D12)</f>
        <v>254</v>
      </c>
      <c r="F12" s="20">
        <f>IF(ISNA(E12),0,IF(AND(E12&gt;15,E12&lt;66),0.01,IF(E12&gt;316,6,ROUNDDOWN((E12-16)/50,0))))</f>
        <v>4</v>
      </c>
      <c r="G12" s="8">
        <f>IF(F12=0.01,E12-16,E12-F12*50)</f>
        <v>54</v>
      </c>
    </row>
    <row r="13" spans="1:13" ht="16.5">
      <c r="A13" s="9" t="str">
        <f t="array" ref="A13">INDEX(联盟系统DKP榜单!A:A,SMALL(IF(联盟系统DKP榜单!$B$2:$B$600="双生逐梦",ROW($2:$600),603),ROW(联盟系统DKP榜单!A87)))&amp;""</f>
        <v>幻真丶</v>
      </c>
      <c r="B13" s="4">
        <f>VLOOKUP(A13,联盟系统DKP榜单!A$1:C$598,3,FALSE)+IF(ISNA(VLOOKUP(A13,历史结余DKP!A$1:B$599,2,0)),0,VLOOKUP(A13,历史结余DKP!A$1:B$599,2,0))</f>
        <v>244</v>
      </c>
      <c r="C13" s="20">
        <f>50*COUNTIF(帮战总榜!A$1:AB$150,$A13)-40*COUNTIF('掠夺(系统榜单)'!A$1:AB$150,$A13)</f>
        <v>0</v>
      </c>
      <c r="D13" s="20">
        <f>20*COUNTIF(YY统计!A$2:M$150,$A13)</f>
        <v>0</v>
      </c>
      <c r="E13" s="20">
        <f>SUM(B13:D13)</f>
        <v>244</v>
      </c>
      <c r="F13" s="20">
        <f>IF(ISNA(E13),0,IF(AND(E13&gt;15,E13&lt;66),0.01,IF(E13&gt;316,6,ROUNDDOWN((E13-16)/50,0))))</f>
        <v>4</v>
      </c>
      <c r="G13" s="8">
        <f>IF(F13=0.01,E13-16,E13-F13*50)</f>
        <v>44</v>
      </c>
    </row>
    <row r="14" spans="1:13" ht="16.5">
      <c r="A14" s="9" t="str">
        <f t="array" ref="A14">INDEX(联盟系统DKP榜单!A:A,SMALL(IF(联盟系统DKP榜单!$B$2:$B$600="双生逐梦",ROW($2:$600),603),ROW(联盟系统DKP榜单!A29)))&amp;""</f>
        <v>蓝楼雨</v>
      </c>
      <c r="B14" s="4">
        <f>VLOOKUP(A14,联盟系统DKP榜单!A$1:C$598,3,FALSE)+IF(ISNA(VLOOKUP(A14,历史结余DKP!A$1:B$599,2,0)),0,VLOOKUP(A14,历史结余DKP!A$1:B$599,2,0))</f>
        <v>227</v>
      </c>
      <c r="C14" s="20">
        <f>50*COUNTIF(帮战总榜!A$1:AB$150,$A14)-40*COUNTIF('掠夺(系统榜单)'!A$1:AB$150,$A14)</f>
        <v>0</v>
      </c>
      <c r="D14" s="20">
        <f>20*COUNTIF(YY统计!A$2:M$150,$A14)</f>
        <v>0</v>
      </c>
      <c r="E14" s="20">
        <f>SUM(B14:D14)</f>
        <v>227</v>
      </c>
      <c r="F14" s="20">
        <f>IF(ISNA(E14),0,IF(AND(E14&gt;15,E14&lt;66),0.01,IF(E14&gt;316,6,ROUNDDOWN((E14-16)/50,0))))</f>
        <v>4</v>
      </c>
      <c r="G14" s="8">
        <f>IF(F14=0.01,E14-16,E14-F14*50)</f>
        <v>27</v>
      </c>
    </row>
    <row r="15" spans="1:13" ht="16.5">
      <c r="A15" s="9" t="str">
        <f t="array" ref="A15">INDEX(联盟系统DKP榜单!A:A,SMALL(IF(联盟系统DKP榜单!$B$2:$B$600="双生逐梦",ROW($2:$600),603),ROW(联盟系统DKP榜单!A125)))&amp;""</f>
        <v>冥辕</v>
      </c>
      <c r="B15" s="4">
        <f>VLOOKUP(A15,联盟系统DKP榜单!A$1:C$598,3,FALSE)+IF(ISNA(VLOOKUP(A15,历史结余DKP!A$1:B$599,2,0)),0,VLOOKUP(A15,历史结余DKP!A$1:B$599,2,0))</f>
        <v>224</v>
      </c>
      <c r="C15" s="20">
        <f>50*COUNTIF(帮战总榜!A$1:AB$150,$A15)-40*COUNTIF('掠夺(系统榜单)'!A$1:AB$150,$A15)</f>
        <v>0</v>
      </c>
      <c r="D15" s="20">
        <f>20*COUNTIF(YY统计!A$2:M$150,$A15)</f>
        <v>0</v>
      </c>
      <c r="E15" s="20">
        <f>SUM(B15:D15)</f>
        <v>224</v>
      </c>
      <c r="F15" s="20">
        <f>IF(ISNA(E15),0,IF(AND(E15&gt;15,E15&lt;66),0.01,IF(E15&gt;316,6,ROUNDDOWN((E15-16)/50,0))))</f>
        <v>4</v>
      </c>
      <c r="G15" s="8">
        <f>IF(F15=0.01,E15-16,E15-F15*50)</f>
        <v>24</v>
      </c>
    </row>
    <row r="16" spans="1:13" ht="16.5">
      <c r="A16" s="9" t="str">
        <f t="array" ref="A16">INDEX(联盟系统DKP榜单!A:A,SMALL(IF(联盟系统DKP榜单!$B$2:$B$600="双生逐梦",ROW($2:$600),603),ROW(联盟系统DKP榜单!A38)))&amp;""</f>
        <v>素蝶</v>
      </c>
      <c r="B16" s="4">
        <f>VLOOKUP(A16,联盟系统DKP榜单!A$1:C$598,3,FALSE)+IF(ISNA(VLOOKUP(A16,历史结余DKP!A$1:B$599,2,0)),0,VLOOKUP(A16,历史结余DKP!A$1:B$599,2,0))</f>
        <v>177</v>
      </c>
      <c r="C16" s="20">
        <f>50*COUNTIF(帮战总榜!A$1:AB$150,$A16)-40*COUNTIF('掠夺(系统榜单)'!A$1:AB$150,$A16)</f>
        <v>0</v>
      </c>
      <c r="D16" s="20">
        <f>20*COUNTIF(YY统计!A$2:M$150,$A16)</f>
        <v>0</v>
      </c>
      <c r="E16" s="20">
        <f>SUM(B16:D16)</f>
        <v>177</v>
      </c>
      <c r="F16" s="20">
        <f>IF(ISNA(E16),0,IF(AND(E16&gt;15,E16&lt;66),0.01,IF(E16&gt;316,6,ROUNDDOWN((E16-16)/50,0))))</f>
        <v>3</v>
      </c>
      <c r="G16" s="8">
        <f>IF(F16=0.01,E16-16,E16-F16*50)</f>
        <v>27</v>
      </c>
    </row>
    <row r="17" spans="1:7" ht="16.5">
      <c r="A17" s="9" t="str">
        <f t="array" ref="A17">INDEX(联盟系统DKP榜单!A:A,SMALL(IF(联盟系统DKP榜单!$B$2:$B$600="双生逐梦",ROW($2:$600),603),ROW(联盟系统DKP榜单!A95)))&amp;""</f>
        <v>婉蝶</v>
      </c>
      <c r="B17" s="4">
        <f>VLOOKUP(A17,联盟系统DKP榜单!A$1:C$598,3,FALSE)+IF(ISNA(VLOOKUP(A17,历史结余DKP!A$1:B$599,2,0)),0,VLOOKUP(A17,历史结余DKP!A$1:B$599,2,0))</f>
        <v>176</v>
      </c>
      <c r="C17" s="20">
        <f>50*COUNTIF(帮战总榜!A$1:AB$150,$A17)-40*COUNTIF('掠夺(系统榜单)'!A$1:AB$150,$A17)</f>
        <v>0</v>
      </c>
      <c r="D17" s="20">
        <f>20*COUNTIF(YY统计!A$2:M$150,$A17)</f>
        <v>0</v>
      </c>
      <c r="E17" s="20">
        <f>SUM(B17:D17)</f>
        <v>176</v>
      </c>
      <c r="F17" s="20">
        <f>IF(ISNA(E17),0,IF(AND(E17&gt;15,E17&lt;66),0.01,IF(E17&gt;316,6,ROUNDDOWN((E17-16)/50,0))))</f>
        <v>3</v>
      </c>
      <c r="G17" s="8">
        <f>IF(F17=0.01,E17-16,E17-F17*50)</f>
        <v>26</v>
      </c>
    </row>
    <row r="18" spans="1:7" ht="16.5">
      <c r="A18" s="9" t="str">
        <f t="array" ref="A18">INDEX(联盟系统DKP榜单!A:A,SMALL(IF(联盟系统DKP榜单!$B$2:$B$600="双生逐梦",ROW($2:$600),603),ROW(联盟系统DKP榜单!A73)))&amp;""</f>
        <v>晚下</v>
      </c>
      <c r="B18" s="4">
        <f>VLOOKUP(A18,联盟系统DKP榜单!A$1:C$598,3,FALSE)+IF(ISNA(VLOOKUP(A18,历史结余DKP!A$1:B$599,2,0)),0,VLOOKUP(A18,历史结余DKP!A$1:B$599,2,0))</f>
        <v>167</v>
      </c>
      <c r="C18" s="20">
        <f>50*COUNTIF(帮战总榜!A$1:AB$150,$A18)-40*COUNTIF('掠夺(系统榜单)'!A$1:AB$150,$A18)</f>
        <v>0</v>
      </c>
      <c r="D18" s="20">
        <f>20*COUNTIF(YY统计!A$2:M$150,$A18)</f>
        <v>0</v>
      </c>
      <c r="E18" s="20">
        <f>SUM(B18:D18)</f>
        <v>167</v>
      </c>
      <c r="F18" s="20">
        <f>IF(ISNA(E18),0,IF(AND(E18&gt;15,E18&lt;66),0.01,IF(E18&gt;316,6,ROUNDDOWN((E18-16)/50,0))))</f>
        <v>3</v>
      </c>
      <c r="G18" s="8">
        <f>IF(F18=0.01,E18-16,E18-F18*50)</f>
        <v>17</v>
      </c>
    </row>
    <row r="19" spans="1:7" ht="16.5">
      <c r="A19" s="9" t="str">
        <f t="array" ref="A19">INDEX(联盟系统DKP榜单!A:A,SMALL(IF(联盟系统DKP榜单!$B$2:$B$600="双生逐梦",ROW($2:$600),603),ROW(联盟系统DKP榜单!A56)))&amp;""</f>
        <v>浮生半日</v>
      </c>
      <c r="B19" s="4">
        <f>VLOOKUP(A19,联盟系统DKP榜单!A$1:C$598,3,FALSE)+IF(ISNA(VLOOKUP(A19,历史结余DKP!A$1:B$599,2,0)),0,VLOOKUP(A19,历史结余DKP!A$1:B$599,2,0))</f>
        <v>183</v>
      </c>
      <c r="C19" s="20">
        <f>50*COUNTIF(帮战总榜!A$1:AB$150,$A19)-40*COUNTIF('掠夺(系统榜单)'!A$1:AB$150,$A19)</f>
        <v>0</v>
      </c>
      <c r="D19" s="20">
        <f>20*COUNTIF(YY统计!A$2:M$150,$A19)</f>
        <v>0</v>
      </c>
      <c r="E19" s="20">
        <f>SUM(B19:D19)</f>
        <v>183</v>
      </c>
      <c r="F19" s="20">
        <f>IF(ISNA(E19),0,IF(AND(E19&gt;15,E19&lt;66),0.01,IF(E19&gt;316,6,ROUNDDOWN((E19-16)/50,0))))</f>
        <v>3</v>
      </c>
      <c r="G19" s="8">
        <f>IF(F19=0.01,E19-16,E19-F19*50)</f>
        <v>33</v>
      </c>
    </row>
    <row r="20" spans="1:7" ht="16.5">
      <c r="A20" s="9" t="str">
        <f t="array" ref="A20">INDEX(联盟系统DKP榜单!A:A,SMALL(IF(联盟系统DKP榜单!$B$2:$B$600="双生逐梦",ROW($2:$600),603),ROW(联盟系统DKP榜单!A134)))&amp;""</f>
        <v>不见青山</v>
      </c>
      <c r="B20" s="4">
        <f>VLOOKUP(A20,联盟系统DKP榜单!A$1:C$598,3,FALSE)+IF(ISNA(VLOOKUP(A20,历史结余DKP!A$1:B$599,2,0)),0,VLOOKUP(A20,历史结余DKP!A$1:B$599,2,0))</f>
        <v>171</v>
      </c>
      <c r="C20" s="20">
        <f>50*COUNTIF(帮战总榜!A$1:AB$150,$A20)-40*COUNTIF('掠夺(系统榜单)'!A$1:AB$150,$A20)</f>
        <v>0</v>
      </c>
      <c r="D20" s="20">
        <f>20*COUNTIF(YY统计!A$2:M$150,$A20)</f>
        <v>0</v>
      </c>
      <c r="E20" s="20">
        <f>SUM(B20:D20)</f>
        <v>171</v>
      </c>
      <c r="F20" s="20">
        <f>IF(ISNA(E20),0,IF(AND(E20&gt;15,E20&lt;66),0.01,IF(E20&gt;316,6,ROUNDDOWN((E20-16)/50,0))))</f>
        <v>3</v>
      </c>
      <c r="G20" s="8">
        <f>IF(F20=0.01,E20-16,E20-F20*50)</f>
        <v>21</v>
      </c>
    </row>
    <row r="21" spans="1:7" ht="16.5">
      <c r="A21" s="9" t="str">
        <f t="array" ref="A21">INDEX(联盟系统DKP榜单!A:A,SMALL(IF(联盟系统DKP榜单!$B$2:$B$600="双生逐梦",ROW($2:$600),603),ROW(联盟系统DKP榜单!A60)))&amp;""</f>
        <v>沐予寒</v>
      </c>
      <c r="B21" s="4">
        <f>VLOOKUP(A21,联盟系统DKP榜单!A$1:C$598,3,FALSE)+IF(ISNA(VLOOKUP(A21,历史结余DKP!A$1:B$599,2,0)),0,VLOOKUP(A21,历史结余DKP!A$1:B$599,2,0))</f>
        <v>155</v>
      </c>
      <c r="C21" s="20">
        <f>50*COUNTIF(帮战总榜!A$1:AB$150,$A21)-40*COUNTIF('掠夺(系统榜单)'!A$1:AB$150,$A21)</f>
        <v>0</v>
      </c>
      <c r="D21" s="20">
        <f>20*COUNTIF(YY统计!A$2:M$150,$A21)</f>
        <v>0</v>
      </c>
      <c r="E21" s="20">
        <f>SUM(B21:D21)</f>
        <v>155</v>
      </c>
      <c r="F21" s="20">
        <f>IF(ISNA(E21),0,IF(AND(E21&gt;15,E21&lt;66),0.01,IF(E21&gt;316,6,ROUNDDOWN((E21-16)/50,0))))</f>
        <v>2</v>
      </c>
      <c r="G21" s="8">
        <f>IF(F21=0.01,E21-16,E21-F21*50)</f>
        <v>55</v>
      </c>
    </row>
    <row r="22" spans="1:7" ht="16.5">
      <c r="A22" s="9" t="str">
        <f t="array" ref="A22">INDEX(联盟系统DKP榜单!A:A,SMALL(IF(联盟系统DKP榜单!$B$2:$B$600="双生逐梦",ROW($2:$600),603),ROW(联盟系统DKP榜单!A39)))&amp;""</f>
        <v>糖小妖ゞ</v>
      </c>
      <c r="B22" s="4">
        <f>VLOOKUP(A22,联盟系统DKP榜单!A$1:C$598,3,FALSE)+IF(ISNA(VLOOKUP(A22,历史结余DKP!A$1:B$599,2,0)),0,VLOOKUP(A22,历史结余DKP!A$1:B$599,2,0))</f>
        <v>132</v>
      </c>
      <c r="C22" s="20">
        <f>50*COUNTIF(帮战总榜!A$1:AB$150,$A22)-40*COUNTIF('掠夺(系统榜单)'!A$1:AB$150,$A22)</f>
        <v>0</v>
      </c>
      <c r="D22" s="20">
        <f>20*COUNTIF(YY统计!A$2:M$150,$A22)</f>
        <v>0</v>
      </c>
      <c r="E22" s="20">
        <f>SUM(B22:D22)</f>
        <v>132</v>
      </c>
      <c r="F22" s="20">
        <f>IF(ISNA(E22),0,IF(AND(E22&gt;15,E22&lt;66),0.01,IF(E22&gt;316,6,ROUNDDOWN((E22-16)/50,0))))</f>
        <v>2</v>
      </c>
      <c r="G22" s="8">
        <f>IF(F22=0.01,E22-16,E22-F22*50)</f>
        <v>32</v>
      </c>
    </row>
    <row r="23" spans="1:7" ht="16.5">
      <c r="A23" s="9" t="str">
        <f t="array" ref="A23">INDEX(联盟系统DKP榜单!A:A,SMALL(IF(联盟系统DKP榜单!$B$2:$B$600="双生逐梦",ROW($2:$600),603),ROW(联盟系统DKP榜单!A41)))&amp;""</f>
        <v>笛七哟</v>
      </c>
      <c r="B23" s="4">
        <f>VLOOKUP(A23,联盟系统DKP榜单!A$1:C$598,3,FALSE)+IF(ISNA(VLOOKUP(A23,历史结余DKP!A$1:B$599,2,0)),0,VLOOKUP(A23,历史结余DKP!A$1:B$599,2,0))</f>
        <v>125</v>
      </c>
      <c r="C23" s="20">
        <f>50*COUNTIF(帮战总榜!A$1:AB$150,$A23)-40*COUNTIF('掠夺(系统榜单)'!A$1:AB$150,$A23)</f>
        <v>0</v>
      </c>
      <c r="D23" s="20">
        <f>20*COUNTIF(YY统计!A$2:M$150,$A23)</f>
        <v>0</v>
      </c>
      <c r="E23" s="20">
        <f>SUM(B23:D23)</f>
        <v>125</v>
      </c>
      <c r="F23" s="20">
        <f>IF(ISNA(E23),0,IF(AND(E23&gt;15,E23&lt;66),0.01,IF(E23&gt;316,6,ROUNDDOWN((E23-16)/50,0))))</f>
        <v>2</v>
      </c>
      <c r="G23" s="8">
        <f>IF(F23=0.01,E23-16,E23-F23*50)</f>
        <v>25</v>
      </c>
    </row>
    <row r="24" spans="1:7" ht="16.5">
      <c r="A24" s="9" t="str">
        <f t="array" ref="A24">INDEX(联盟系统DKP榜单!A:A,SMALL(IF(联盟系统DKP榜单!$B$2:$B$600="双生逐梦",ROW($2:$600),603),ROW(联盟系统DKP榜单!A84)))&amp;""</f>
        <v>心凉怎暖之无痕</v>
      </c>
      <c r="B24" s="4">
        <f>VLOOKUP(A24,联盟系统DKP榜单!A$1:C$598,3,FALSE)+IF(ISNA(VLOOKUP(A24,历史结余DKP!A$1:B$599,2,0)),0,VLOOKUP(A24,历史结余DKP!A$1:B$599,2,0))</f>
        <v>80</v>
      </c>
      <c r="C24" s="20">
        <f>50*COUNTIF(帮战总榜!A$1:AB$150,$A24)-40*COUNTIF('掠夺(系统榜单)'!A$1:AB$150,$A24)</f>
        <v>0</v>
      </c>
      <c r="D24" s="20">
        <f>20*COUNTIF(YY统计!A$2:M$150,$A24)</f>
        <v>60</v>
      </c>
      <c r="E24" s="20">
        <f>SUM(B24:D24)</f>
        <v>140</v>
      </c>
      <c r="F24" s="20">
        <f>IF(ISNA(E24),0,IF(AND(E24&gt;15,E24&lt;66),0.01,IF(E24&gt;316,6,ROUNDDOWN((E24-16)/50,0))))</f>
        <v>2</v>
      </c>
      <c r="G24" s="8">
        <f>IF(F24=0.01,E24-16,E24-F24*50)</f>
        <v>40</v>
      </c>
    </row>
    <row r="25" spans="1:7" ht="16.5">
      <c r="A25" s="9" t="str">
        <f t="array" ref="A25">INDEX(联盟系统DKP榜单!A:A,SMALL(IF(联盟系统DKP榜单!$B$2:$B$600="双生逐梦",ROW($2:$600),603),ROW(联盟系统DKP榜单!A147)))&amp;""</f>
        <v>AufWieDerSehen</v>
      </c>
      <c r="B25" s="4">
        <f>VLOOKUP(A25,联盟系统DKP榜单!A$1:C$598,3,FALSE)+IF(ISNA(VLOOKUP(A25,历史结余DKP!A$1:B$599,2,0)),0,VLOOKUP(A25,历史结余DKP!A$1:B$599,2,0))</f>
        <v>132</v>
      </c>
      <c r="C25" s="20">
        <f>50*COUNTIF(帮战总榜!A$1:AB$150,$A25)-40*COUNTIF('掠夺(系统榜单)'!A$1:AB$150,$A25)</f>
        <v>0</v>
      </c>
      <c r="D25" s="20">
        <f>20*COUNTIF(YY统计!A$2:M$150,$A25)</f>
        <v>0</v>
      </c>
      <c r="E25" s="20">
        <f>SUM(B25:D25)</f>
        <v>132</v>
      </c>
      <c r="F25" s="20">
        <f>IF(ISNA(E25),0,IF(AND(E25&gt;15,E25&lt;66),0.01,IF(E25&gt;316,6,ROUNDDOWN((E25-16)/50,0))))</f>
        <v>2</v>
      </c>
      <c r="G25" s="8">
        <f>IF(F25=0.01,E25-16,E25-F25*50)</f>
        <v>32</v>
      </c>
    </row>
    <row r="26" spans="1:7" ht="16.5">
      <c r="A26" s="9" t="str">
        <f t="array" ref="A26">INDEX(联盟系统DKP榜单!A:A,SMALL(IF(联盟系统DKP榜单!$B$2:$B$600="双生逐梦",ROW($2:$600),603),ROW(联盟系统DKP榜单!A64)))&amp;""</f>
        <v>梦寻千古香ゝ</v>
      </c>
      <c r="B26" s="4">
        <f>VLOOKUP(A26,联盟系统DKP榜单!A$1:C$598,3,FALSE)+IF(ISNA(VLOOKUP(A26,历史结余DKP!A$1:B$599,2,0)),0,VLOOKUP(A26,历史结余DKP!A$1:B$599,2,0))</f>
        <v>126</v>
      </c>
      <c r="C26" s="20">
        <f>50*COUNTIF(帮战总榜!A$1:AB$150,$A26)-40*COUNTIF('掠夺(系统榜单)'!A$1:AB$150,$A26)</f>
        <v>0</v>
      </c>
      <c r="D26" s="20">
        <f>20*COUNTIF(YY统计!A$2:M$150,$A26)</f>
        <v>0</v>
      </c>
      <c r="E26" s="20">
        <f>SUM(B26:D26)</f>
        <v>126</v>
      </c>
      <c r="F26" s="20">
        <f>IF(ISNA(E26),0,IF(AND(E26&gt;15,E26&lt;66),0.01,IF(E26&gt;316,6,ROUNDDOWN((E26-16)/50,0))))</f>
        <v>2</v>
      </c>
      <c r="G26" s="8">
        <f>IF(F26=0.01,E26-16,E26-F26*50)</f>
        <v>26</v>
      </c>
    </row>
    <row r="27" spans="1:7" ht="16.5">
      <c r="A27" s="9" t="str">
        <f t="array" ref="A27">INDEX(联盟系统DKP榜单!A:A,SMALL(IF(联盟系统DKP榜单!$B$2:$B$600="双生逐梦",ROW($2:$600),603),ROW(联盟系统DKP榜单!A62)))&amp;""</f>
        <v>梦醒弑天权</v>
      </c>
      <c r="B27" s="4">
        <f>VLOOKUP(A27,联盟系统DKP榜单!A$1:C$598,3,FALSE)+IF(ISNA(VLOOKUP(A27,历史结余DKP!A$1:B$599,2,0)),0,VLOOKUP(A27,历史结余DKP!A$1:B$599,2,0))</f>
        <v>165</v>
      </c>
      <c r="C27" s="20">
        <f>50*COUNTIF(帮战总榜!A$1:AB$150,$A27)-40*COUNTIF('掠夺(系统榜单)'!A$1:AB$150,$A27)</f>
        <v>0</v>
      </c>
      <c r="D27" s="20">
        <f>20*COUNTIF(YY统计!A$2:M$150,$A27)</f>
        <v>0</v>
      </c>
      <c r="E27" s="20">
        <f>SUM(B27:D27)</f>
        <v>165</v>
      </c>
      <c r="F27" s="20">
        <f>IF(ISNA(E27),0,IF(AND(E27&gt;15,E27&lt;66),0.01,IF(E27&gt;316,6,ROUNDDOWN((E27-16)/50,0))))</f>
        <v>2</v>
      </c>
      <c r="G27" s="8">
        <f>IF(F27=0.01,E27-16,E27-F27*50)</f>
        <v>65</v>
      </c>
    </row>
    <row r="28" spans="1:7" ht="16.5">
      <c r="A28" s="9" t="str">
        <f t="array" ref="A28">INDEX(联盟系统DKP榜单!A:A,SMALL(IF(联盟系统DKP榜单!$B$2:$B$600="双生逐梦",ROW($2:$600),603),ROW(联盟系统DKP榜单!A15)))&amp;""</f>
        <v>阴萤儿</v>
      </c>
      <c r="B28" s="4">
        <f>VLOOKUP(A28,联盟系统DKP榜单!A$1:C$598,3,FALSE)+IF(ISNA(VLOOKUP(A28,历史结余DKP!A$1:B$599,2,0)),0,VLOOKUP(A28,历史结余DKP!A$1:B$599,2,0))</f>
        <v>88</v>
      </c>
      <c r="C28" s="20">
        <f>50*COUNTIF(帮战总榜!A$1:AB$150,$A28)-40*COUNTIF('掠夺(系统榜单)'!A$1:AB$150,$A28)</f>
        <v>0</v>
      </c>
      <c r="D28" s="20">
        <f>20*COUNTIF(YY统计!A$2:M$150,$A28)</f>
        <v>0</v>
      </c>
      <c r="E28" s="20">
        <f>SUM(B28:D28)</f>
        <v>88</v>
      </c>
      <c r="F28" s="20">
        <f>IF(ISNA(E28),0,IF(AND(E28&gt;15,E28&lt;66),0.01,IF(E28&gt;316,6,ROUNDDOWN((E28-16)/50,0))))</f>
        <v>1</v>
      </c>
      <c r="G28" s="8">
        <f>IF(F28=0.01,E28-16,E28-F28*50)</f>
        <v>38</v>
      </c>
    </row>
    <row r="29" spans="1:7" ht="16.5">
      <c r="A29" s="9" t="str">
        <f t="array" ref="A29">INDEX(联盟系统DKP榜单!A:A,SMALL(IF(联盟系统DKP榜单!$B$2:$B$600="双生逐梦",ROW($2:$600),603),ROW(联盟系统DKP榜单!A138)))&amp;""</f>
        <v>山猫</v>
      </c>
      <c r="B29" s="4">
        <f>VLOOKUP(A29,联盟系统DKP榜单!A$1:C$598,3,FALSE)+IF(ISNA(VLOOKUP(A29,历史结余DKP!A$1:B$599,2,0)),0,VLOOKUP(A29,历史结余DKP!A$1:B$599,2,0))</f>
        <v>85</v>
      </c>
      <c r="C29" s="20">
        <f>50*COUNTIF(帮战总榜!A$1:AB$150,$A29)-40*COUNTIF('掠夺(系统榜单)'!A$1:AB$150,$A29)</f>
        <v>0</v>
      </c>
      <c r="D29" s="20">
        <f>20*COUNTIF(YY统计!A$2:M$150,$A29)</f>
        <v>0</v>
      </c>
      <c r="E29" s="20">
        <f>SUM(B29:D29)</f>
        <v>85</v>
      </c>
      <c r="F29" s="20">
        <f>IF(ISNA(E29),0,IF(AND(E29&gt;15,E29&lt;66),0.01,IF(E29&gt;316,6,ROUNDDOWN((E29-16)/50,0))))</f>
        <v>1</v>
      </c>
      <c r="G29" s="8">
        <f>IF(F29=0.01,E29-16,E29-F29*50)</f>
        <v>35</v>
      </c>
    </row>
    <row r="30" spans="1:7" ht="16.5">
      <c r="A30" s="9" t="str">
        <f t="array" ref="A30">INDEX(联盟系统DKP榜单!A:A,SMALL(IF(联盟系统DKP榜单!$B$2:$B$600="双生逐梦",ROW($2:$600),603),ROW(联盟系统DKP榜单!A68)))&amp;""</f>
        <v>杜若つ</v>
      </c>
      <c r="B30" s="4">
        <f>VLOOKUP(A30,联盟系统DKP榜单!A$1:C$598,3,FALSE)+IF(ISNA(VLOOKUP(A30,历史结余DKP!A$1:B$599,2,0)),0,VLOOKUP(A30,历史结余DKP!A$1:B$599,2,0))</f>
        <v>102</v>
      </c>
      <c r="C30" s="20">
        <f>50*COUNTIF(帮战总榜!A$1:AB$150,$A30)-40*COUNTIF('掠夺(系统榜单)'!A$1:AB$150,$A30)</f>
        <v>0</v>
      </c>
      <c r="D30" s="20">
        <f>20*COUNTIF(YY统计!A$2:M$150,$A30)</f>
        <v>0</v>
      </c>
      <c r="E30" s="20">
        <f>SUM(B30:D30)</f>
        <v>102</v>
      </c>
      <c r="F30" s="20">
        <f>IF(ISNA(E30),0,IF(AND(E30&gt;15,E30&lt;66),0.01,IF(E30&gt;316,6,ROUNDDOWN((E30-16)/50,0))))</f>
        <v>1</v>
      </c>
      <c r="G30" s="8">
        <f>IF(F30=0.01,E30-16,E30-F30*50)</f>
        <v>52</v>
      </c>
    </row>
    <row r="31" spans="1:7" ht="16.5">
      <c r="A31" s="9" t="str">
        <f t="array" ref="A31">INDEX(联盟系统DKP榜单!A:A,SMALL(IF(联盟系统DKP榜单!$B$2:$B$600="双生逐梦",ROW($2:$600),603),ROW(联盟系统DKP榜单!A48)))&amp;""</f>
        <v>甄舞</v>
      </c>
      <c r="B31" s="4">
        <f>VLOOKUP(A31,联盟系统DKP榜单!A$1:C$598,3,FALSE)+IF(ISNA(VLOOKUP(A31,历史结余DKP!A$1:B$599,2,0)),0,VLOOKUP(A31,历史结余DKP!A$1:B$599,2,0))</f>
        <v>94</v>
      </c>
      <c r="C31" s="20">
        <f>50*COUNTIF(帮战总榜!A$1:AB$150,$A31)-40*COUNTIF('掠夺(系统榜单)'!A$1:AB$150,$A31)</f>
        <v>0</v>
      </c>
      <c r="D31" s="20">
        <f>20*COUNTIF(YY统计!A$2:M$150,$A31)</f>
        <v>0</v>
      </c>
      <c r="E31" s="20">
        <f>SUM(B31:D31)</f>
        <v>94</v>
      </c>
      <c r="F31" s="20">
        <f>IF(ISNA(E31),0,IF(AND(E31&gt;15,E31&lt;66),0.01,IF(E31&gt;316,6,ROUNDDOWN((E31-16)/50,0))))</f>
        <v>1</v>
      </c>
      <c r="G31" s="8">
        <f>IF(F31=0.01,E31-16,E31-F31*50)</f>
        <v>44</v>
      </c>
    </row>
    <row r="32" spans="1:7" ht="16.5">
      <c r="A32" s="9" t="str">
        <f t="array" ref="A32">INDEX(联盟系统DKP榜单!A:A,SMALL(IF(联盟系统DKP榜单!$B$2:$B$600="双生逐梦",ROW($2:$600),603),ROW(联盟系统DKP榜单!A74)))&amp;""</f>
        <v>时钟轻摇孤独</v>
      </c>
      <c r="B32" s="4">
        <f>VLOOKUP(A32,联盟系统DKP榜单!A$1:C$598,3,FALSE)+IF(ISNA(VLOOKUP(A32,历史结余DKP!A$1:B$599,2,0)),0,VLOOKUP(A32,历史结余DKP!A$1:B$599,2,0))</f>
        <v>92</v>
      </c>
      <c r="C32" s="20">
        <f>50*COUNTIF(帮战总榜!A$1:AB$150,$A32)-40*COUNTIF('掠夺(系统榜单)'!A$1:AB$150,$A32)</f>
        <v>0</v>
      </c>
      <c r="D32" s="20">
        <f>20*COUNTIF(YY统计!A$2:M$150,$A32)</f>
        <v>0</v>
      </c>
      <c r="E32" s="20">
        <f>SUM(B32:D32)</f>
        <v>92</v>
      </c>
      <c r="F32" s="20">
        <f>IF(ISNA(E32),0,IF(AND(E32&gt;15,E32&lt;66),0.01,IF(E32&gt;316,6,ROUNDDOWN((E32-16)/50,0))))</f>
        <v>1</v>
      </c>
      <c r="G32" s="8">
        <f>IF(F32=0.01,E32-16,E32-F32*50)</f>
        <v>42</v>
      </c>
    </row>
    <row r="33" spans="1:7" ht="16.5">
      <c r="A33" s="9" t="str">
        <f t="array" ref="A33">INDEX(联盟系统DKP榜单!A:A,SMALL(IF(联盟系统DKP榜单!$B$2:$B$600="双生逐梦",ROW($2:$600),603),ROW(联盟系统DKP榜单!A80)))&amp;""</f>
        <v>懒扶、</v>
      </c>
      <c r="B33" s="4">
        <f>VLOOKUP(A33,联盟系统DKP榜单!A$1:C$598,3,FALSE)+IF(ISNA(VLOOKUP(A33,历史结余DKP!A$1:B$599,2,0)),0,VLOOKUP(A33,历史结余DKP!A$1:B$599,2,0))</f>
        <v>74</v>
      </c>
      <c r="C33" s="20">
        <f>50*COUNTIF(帮战总榜!A$1:AB$150,$A33)-40*COUNTIF('掠夺(系统榜单)'!A$1:AB$150,$A33)</f>
        <v>0</v>
      </c>
      <c r="D33" s="20">
        <f>20*COUNTIF(YY统计!A$2:M$150,$A33)</f>
        <v>0</v>
      </c>
      <c r="E33" s="20">
        <f>SUM(B33:D33)</f>
        <v>74</v>
      </c>
      <c r="F33" s="20">
        <f>IF(ISNA(E33),0,IF(AND(E33&gt;15,E33&lt;66),0.01,IF(E33&gt;316,6,ROUNDDOWN((E33-16)/50,0))))</f>
        <v>1</v>
      </c>
      <c r="G33" s="8">
        <f>IF(F33=0.01,E33-16,E33-F33*50)</f>
        <v>24</v>
      </c>
    </row>
    <row r="34" spans="1:7" ht="16.5">
      <c r="A34" s="9" t="str">
        <f t="array" ref="A34">INDEX(联盟系统DKP榜单!A:A,SMALL(IF(联盟系统DKP榜单!$B$2:$B$600="双生逐梦",ROW($2:$600),603),ROW(联盟系统DKP榜单!A88)))&amp;""</f>
        <v>幕情小三</v>
      </c>
      <c r="B34" s="4">
        <f>VLOOKUP(A34,联盟系统DKP榜单!A$1:C$598,3,FALSE)+IF(ISNA(VLOOKUP(A34,历史结余DKP!A$1:B$599,2,0)),0,VLOOKUP(A34,历史结余DKP!A$1:B$599,2,0))</f>
        <v>97</v>
      </c>
      <c r="C34" s="20">
        <f>50*COUNTIF(帮战总榜!A$1:AB$150,$A34)-40*COUNTIF('掠夺(系统榜单)'!A$1:AB$150,$A34)</f>
        <v>0</v>
      </c>
      <c r="D34" s="20">
        <f>20*COUNTIF(YY统计!A$2:M$150,$A34)</f>
        <v>0</v>
      </c>
      <c r="E34" s="20">
        <f>SUM(B34:D34)</f>
        <v>97</v>
      </c>
      <c r="F34" s="20">
        <f>IF(ISNA(E34),0,IF(AND(E34&gt;15,E34&lt;66),0.01,IF(E34&gt;316,6,ROUNDDOWN((E34-16)/50,0))))</f>
        <v>1</v>
      </c>
      <c r="G34" s="8">
        <f>IF(F34=0.01,E34-16,E34-F34*50)</f>
        <v>47</v>
      </c>
    </row>
    <row r="35" spans="1:7" ht="16.5">
      <c r="A35" s="9" t="str">
        <f t="array" ref="A35">INDEX(联盟系统DKP榜单!A:A,SMALL(IF(联盟系统DKP榜单!$B$2:$B$600="双生逐梦",ROW($2:$600),603),ROW(联盟系统DKP榜单!A25)))&amp;""</f>
        <v>请叫我小五哥</v>
      </c>
      <c r="B35" s="4">
        <f>VLOOKUP(A35,联盟系统DKP榜单!A$1:C$598,3,FALSE)+IF(ISNA(VLOOKUP(A35,历史结余DKP!A$1:B$599,2,0)),0,VLOOKUP(A35,历史结余DKP!A$1:B$599,2,0))</f>
        <v>85</v>
      </c>
      <c r="C35" s="20">
        <f>50*COUNTIF(帮战总榜!A$1:AB$150,$A35)-40*COUNTIF('掠夺(系统榜单)'!A$1:AB$150,$A35)</f>
        <v>0</v>
      </c>
      <c r="D35" s="20">
        <f>20*COUNTIF(YY统计!A$2:M$150,$A35)</f>
        <v>0</v>
      </c>
      <c r="E35" s="20">
        <f>SUM(B35:D35)</f>
        <v>85</v>
      </c>
      <c r="F35" s="20">
        <f>IF(ISNA(E35),0,IF(AND(E35&gt;15,E35&lt;66),0.01,IF(E35&gt;316,6,ROUNDDOWN((E35-16)/50,0))))</f>
        <v>1</v>
      </c>
      <c r="G35" s="8">
        <f>IF(F35=0.01,E35-16,E35-F35*50)</f>
        <v>35</v>
      </c>
    </row>
    <row r="36" spans="1:7" ht="16.5">
      <c r="A36" s="9" t="str">
        <f t="array" ref="A36">INDEX(联盟系统DKP榜单!A:A,SMALL(IF(联盟系统DKP榜单!$B$2:$B$600="双生逐梦",ROW($2:$600),603),ROW(联盟系统DKP榜单!A61)))&amp;""</f>
        <v>棠棠</v>
      </c>
      <c r="B36" s="4">
        <f>VLOOKUP(A36,联盟系统DKP榜单!A$1:C$598,3,FALSE)+IF(ISNA(VLOOKUP(A36,历史结余DKP!A$1:B$599,2,0)),0,VLOOKUP(A36,历史结余DKP!A$1:B$599,2,0))</f>
        <v>95</v>
      </c>
      <c r="C36" s="20">
        <f>50*COUNTIF(帮战总榜!A$1:AB$150,$A36)-40*COUNTIF('掠夺(系统榜单)'!A$1:AB$150,$A36)</f>
        <v>0</v>
      </c>
      <c r="D36" s="20">
        <f>20*COUNTIF(YY统计!A$2:M$150,$A36)</f>
        <v>0</v>
      </c>
      <c r="E36" s="20">
        <f>SUM(B36:D36)</f>
        <v>95</v>
      </c>
      <c r="F36" s="20">
        <f>IF(ISNA(E36),0,IF(AND(E36&gt;15,E36&lt;66),0.01,IF(E36&gt;316,6,ROUNDDOWN((E36-16)/50,0))))</f>
        <v>1</v>
      </c>
      <c r="G36" s="8">
        <f>IF(F36=0.01,E36-16,E36-F36*50)</f>
        <v>45</v>
      </c>
    </row>
    <row r="37" spans="1:7" ht="16.5">
      <c r="A37" s="9" t="str">
        <f t="array" ref="A37">INDEX(联盟系统DKP榜单!A:A,SMALL(IF(联盟系统DKP榜单!$B$2:$B$600="双生逐梦",ROW($2:$600),603),ROW(联盟系统DKP榜单!A75)))&amp;""</f>
        <v>折扇很帅</v>
      </c>
      <c r="B37" s="4">
        <f>VLOOKUP(A37,联盟系统DKP榜单!A$1:C$598,3,FALSE)+IF(ISNA(VLOOKUP(A37,历史结余DKP!A$1:B$599,2,0)),0,VLOOKUP(A37,历史结余DKP!A$1:B$599,2,0))</f>
        <v>76</v>
      </c>
      <c r="C37" s="20">
        <f>50*COUNTIF(帮战总榜!A$1:AB$150,$A37)-40*COUNTIF('掠夺(系统榜单)'!A$1:AB$150,$A37)</f>
        <v>0</v>
      </c>
      <c r="D37" s="20">
        <f>20*COUNTIF(YY统计!A$2:M$150,$A37)</f>
        <v>0</v>
      </c>
      <c r="E37" s="20">
        <f>SUM(B37:D37)</f>
        <v>76</v>
      </c>
      <c r="F37" s="20">
        <f>IF(ISNA(E37),0,IF(AND(E37&gt;15,E37&lt;66),0.01,IF(E37&gt;316,6,ROUNDDOWN((E37-16)/50,0))))</f>
        <v>1</v>
      </c>
      <c r="G37" s="8">
        <f>IF(F37=0.01,E37-16,E37-F37*50)</f>
        <v>26</v>
      </c>
    </row>
    <row r="38" spans="1:7" ht="16.5">
      <c r="A38" s="9" t="str">
        <f t="array" ref="A38">INDEX(联盟系统DKP榜单!A:A,SMALL(IF(联盟系统DKP榜单!$B$2:$B$600="双生逐梦",ROW($2:$600),603),ROW(联盟系统DKP榜单!A124)))&amp;""</f>
        <v>凉城醉梦</v>
      </c>
      <c r="B38" s="4">
        <f>VLOOKUP(A38,联盟系统DKP榜单!A$1:C$598,3,FALSE)+IF(ISNA(VLOOKUP(A38,历史结余DKP!A$1:B$599,2,0)),0,VLOOKUP(A38,历史结余DKP!A$1:B$599,2,0))</f>
        <v>98</v>
      </c>
      <c r="C38" s="20">
        <f>50*COUNTIF(帮战总榜!A$1:AB$150,$A38)-40*COUNTIF('掠夺(系统榜单)'!A$1:AB$150,$A38)</f>
        <v>0</v>
      </c>
      <c r="D38" s="20">
        <f>20*COUNTIF(YY统计!A$2:M$150,$A38)</f>
        <v>0</v>
      </c>
      <c r="E38" s="20">
        <f>SUM(B38:D38)</f>
        <v>98</v>
      </c>
      <c r="F38" s="20">
        <f>IF(ISNA(E38),0,IF(AND(E38&gt;15,E38&lt;66),0.01,IF(E38&gt;316,6,ROUNDDOWN((E38-16)/50,0))))</f>
        <v>1</v>
      </c>
      <c r="G38" s="8">
        <f>IF(F38=0.01,E38-16,E38-F38*50)</f>
        <v>48</v>
      </c>
    </row>
    <row r="39" spans="1:7" ht="16.5">
      <c r="A39" s="9" t="str">
        <f t="array" ref="A39">INDEX(联盟系统DKP榜单!A:A,SMALL(IF(联盟系统DKP榜单!$B$2:$B$600="双生逐梦",ROW($2:$600),603),ROW(联盟系统DKP榜单!A127)))&amp;""</f>
        <v>偶盖伦贼6丶</v>
      </c>
      <c r="B39" s="4">
        <f>VLOOKUP(A39,联盟系统DKP榜单!A$1:C$598,3,FALSE)+IF(ISNA(VLOOKUP(A39,历史结余DKP!A$1:B$599,2,0)),0,VLOOKUP(A39,历史结余DKP!A$1:B$599,2,0))</f>
        <v>83</v>
      </c>
      <c r="C39" s="20">
        <f>50*COUNTIF(帮战总榜!A$1:AB$150,$A39)-40*COUNTIF('掠夺(系统榜单)'!A$1:AB$150,$A39)</f>
        <v>0</v>
      </c>
      <c r="D39" s="20">
        <f>20*COUNTIF(YY统计!A$2:M$150,$A39)</f>
        <v>0</v>
      </c>
      <c r="E39" s="20">
        <f>SUM(B39:D39)</f>
        <v>83</v>
      </c>
      <c r="F39" s="20">
        <f>IF(ISNA(E39),0,IF(AND(E39&gt;15,E39&lt;66),0.01,IF(E39&gt;316,6,ROUNDDOWN((E39-16)/50,0))))</f>
        <v>1</v>
      </c>
      <c r="G39" s="8">
        <f>IF(F39=0.01,E39-16,E39-F39*50)</f>
        <v>33</v>
      </c>
    </row>
    <row r="40" spans="1:7" ht="16.5">
      <c r="A40" s="9" t="str">
        <f t="array" ref="A40">INDEX(联盟系统DKP榜单!A:A,SMALL(IF(联盟系统DKP榜单!$B$2:$B$600="双生逐梦",ROW($2:$600),603),ROW(联盟系统DKP榜单!A137)))&amp;""</f>
        <v>一只大狼狗</v>
      </c>
      <c r="B40" s="4">
        <f>VLOOKUP(A40,联盟系统DKP榜单!A$1:C$598,3,FALSE)+IF(ISNA(VLOOKUP(A40,历史结余DKP!A$1:B$599,2,0)),0,VLOOKUP(A40,历史结余DKP!A$1:B$599,2,0))</f>
        <v>66</v>
      </c>
      <c r="C40" s="20">
        <f>50*COUNTIF(帮战总榜!A$1:AB$150,$A40)-40*COUNTIF('掠夺(系统榜单)'!A$1:AB$150,$A40)</f>
        <v>0</v>
      </c>
      <c r="D40" s="20">
        <f>20*COUNTIF(YY统计!A$2:M$150,$A40)</f>
        <v>0</v>
      </c>
      <c r="E40" s="20">
        <f>SUM(B40:D40)</f>
        <v>66</v>
      </c>
      <c r="F40" s="20">
        <f>IF(ISNA(E40),0,IF(AND(E40&gt;15,E40&lt;66),0.01,IF(E40&gt;316,6,ROUNDDOWN((E40-16)/50,0))))</f>
        <v>1</v>
      </c>
      <c r="G40" s="8">
        <f>IF(F40=0.01,E40-16,E40-F40*50)</f>
        <v>16</v>
      </c>
    </row>
    <row r="41" spans="1:7" ht="16.5">
      <c r="A41" s="9" t="str">
        <f t="array" ref="A41">INDEX(联盟系统DKP榜单!A:A,SMALL(IF(联盟系统DKP榜单!$B$2:$B$600="双生逐梦",ROW($2:$600),603),ROW(联盟系统DKP榜单!A139)))&amp;""</f>
        <v>醉月聆雪弱</v>
      </c>
      <c r="B41" s="4">
        <f>VLOOKUP(A41,联盟系统DKP榜单!A$1:C$598,3,FALSE)+IF(ISNA(VLOOKUP(A41,历史结余DKP!A$1:B$599,2,0)),0,VLOOKUP(A41,历史结余DKP!A$1:B$599,2,0))</f>
        <v>77</v>
      </c>
      <c r="C41" s="20">
        <f>50*COUNTIF(帮战总榜!A$1:AB$150,$A41)-40*COUNTIF('掠夺(系统榜单)'!A$1:AB$150,$A41)</f>
        <v>0</v>
      </c>
      <c r="D41" s="20">
        <f>20*COUNTIF(YY统计!A$2:M$150,$A41)</f>
        <v>0</v>
      </c>
      <c r="E41" s="20">
        <f>SUM(B41:D41)</f>
        <v>77</v>
      </c>
      <c r="F41" s="20">
        <f>IF(ISNA(E41),0,IF(AND(E41&gt;15,E41&lt;66),0.01,IF(E41&gt;316,6,ROUNDDOWN((E41-16)/50,0))))</f>
        <v>1</v>
      </c>
      <c r="G41" s="8">
        <f>IF(F41=0.01,E41-16,E41-F41*50)</f>
        <v>27</v>
      </c>
    </row>
    <row r="42" spans="1:7" ht="16.5">
      <c r="A42" s="9" t="str">
        <f t="array" ref="A42">INDEX(联盟系统DKP榜单!A:A,SMALL(IF(联盟系统DKP榜单!$B$2:$B$600="双生逐梦",ROW($2:$600),603),ROW(联盟系统DKP榜单!A44)))&amp;""</f>
        <v>神荼夜</v>
      </c>
      <c r="B42" s="4">
        <f>VLOOKUP(A42,联盟系统DKP榜单!A$1:C$598,3,FALSE)+IF(ISNA(VLOOKUP(A42,历史结余DKP!A$1:B$599,2,0)),0,VLOOKUP(A42,历史结余DKP!A$1:B$599,2,0))</f>
        <v>120</v>
      </c>
      <c r="C42" s="20">
        <f>50*COUNTIF(帮战总榜!A$1:AB$150,$A42)-40*COUNTIF('掠夺(系统榜单)'!A$1:AB$150,$A42)</f>
        <v>-40</v>
      </c>
      <c r="D42" s="20">
        <f>20*COUNTIF(YY统计!A$2:M$150,$A42)</f>
        <v>0</v>
      </c>
      <c r="E42" s="20">
        <f>SUM(B42:D42)</f>
        <v>80</v>
      </c>
      <c r="F42" s="20">
        <f>IF(ISNA(E42),0,IF(AND(E42&gt;15,E42&lt;66),0.01,IF(E42&gt;316,6,ROUNDDOWN((E42-16)/50,0))))</f>
        <v>1</v>
      </c>
      <c r="G42" s="8">
        <f>IF(F42=0.01,E42-16,E42-F42*50)</f>
        <v>30</v>
      </c>
    </row>
    <row r="43" spans="1:7" ht="16.5">
      <c r="A43" s="9" t="str">
        <f t="array" ref="A43">INDEX(联盟系统DKP榜单!A:A,SMALL(IF(联盟系统DKP榜单!$B$2:$B$600="双生逐梦",ROW($2:$600),603),ROW(联盟系统DKP榜单!A7)))&amp;""</f>
        <v>风吹裤衩凉飕飕</v>
      </c>
      <c r="B43" s="4">
        <f>VLOOKUP(A43,联盟系统DKP榜单!A$1:C$598,3,FALSE)+IF(ISNA(VLOOKUP(A43,历史结余DKP!A$1:B$599,2,0)),0,VLOOKUP(A43,历史结余DKP!A$1:B$599,2,0))</f>
        <v>80</v>
      </c>
      <c r="C43" s="20">
        <f>50*COUNTIF(帮战总榜!A$1:AB$150,$A43)-40*COUNTIF('掠夺(系统榜单)'!A$1:AB$150,$A43)</f>
        <v>0</v>
      </c>
      <c r="D43" s="20">
        <f>20*COUNTIF(YY统计!A$2:M$150,$A43)</f>
        <v>0</v>
      </c>
      <c r="E43" s="20">
        <f>SUM(B43:D43)</f>
        <v>80</v>
      </c>
      <c r="F43" s="20">
        <f>IF(ISNA(E43),0,IF(AND(E43&gt;15,E43&lt;66),0.01,IF(E43&gt;316,6,ROUNDDOWN((E43-16)/50,0))))</f>
        <v>1</v>
      </c>
      <c r="G43" s="8">
        <f>IF(F43=0.01,E43-16,E43-F43*50)</f>
        <v>30</v>
      </c>
    </row>
    <row r="44" spans="1:7" ht="16.5">
      <c r="A44" s="9" t="str">
        <f t="array" ref="A44">INDEX(联盟系统DKP榜单!A:A,SMALL(IF(联盟系统DKP榜单!$B$2:$B$600="双生逐梦",ROW($2:$600),603),ROW(联盟系统DKP榜单!A9)))&amp;""</f>
        <v>青丶玄</v>
      </c>
      <c r="B44" s="4">
        <f>VLOOKUP(A44,联盟系统DKP榜单!A$1:C$598,3,FALSE)+IF(ISNA(VLOOKUP(A44,历史结余DKP!A$1:B$599,2,0)),0,VLOOKUP(A44,历史结余DKP!A$1:B$599,2,0))</f>
        <v>91</v>
      </c>
      <c r="C44" s="20">
        <f>50*COUNTIF(帮战总榜!A$1:AB$150,$A44)-40*COUNTIF('掠夺(系统榜单)'!A$1:AB$150,$A44)</f>
        <v>0</v>
      </c>
      <c r="D44" s="20">
        <f>20*COUNTIF(YY统计!A$2:M$150,$A44)</f>
        <v>0</v>
      </c>
      <c r="E44" s="20">
        <f>SUM(B44:D44)</f>
        <v>91</v>
      </c>
      <c r="F44" s="20">
        <f>IF(ISNA(E44),0,IF(AND(E44&gt;15,E44&lt;66),0.01,IF(E44&gt;316,6,ROUNDDOWN((E44-16)/50,0))))</f>
        <v>1</v>
      </c>
      <c r="G44" s="8">
        <f>IF(F44=0.01,E44-16,E44-F44*50)</f>
        <v>41</v>
      </c>
    </row>
    <row r="45" spans="1:7" ht="16.5">
      <c r="A45" s="9" t="str">
        <f t="array" ref="A45">INDEX(联盟系统DKP榜单!A:A,SMALL(IF(联盟系统DKP榜单!$B$2:$B$600="双生逐梦",ROW($2:$600),603),ROW(联盟系统DKP榜单!A18)))&amp;""</f>
        <v>酒都驸马爷</v>
      </c>
      <c r="B45" s="4">
        <f>VLOOKUP(A45,联盟系统DKP榜单!A$1:C$598,3,FALSE)+IF(ISNA(VLOOKUP(A45,历史结余DKP!A$1:B$599,2,0)),0,VLOOKUP(A45,历史结余DKP!A$1:B$599,2,0))</f>
        <v>80</v>
      </c>
      <c r="C45" s="20">
        <f>50*COUNTIF(帮战总榜!A$1:AB$150,$A45)-40*COUNTIF('掠夺(系统榜单)'!A$1:AB$150,$A45)</f>
        <v>0</v>
      </c>
      <c r="D45" s="20">
        <f>20*COUNTIF(YY统计!A$2:M$150,$A45)</f>
        <v>0</v>
      </c>
      <c r="E45" s="20">
        <f>SUM(B45:D45)</f>
        <v>80</v>
      </c>
      <c r="F45" s="20">
        <f>IF(ISNA(E45),0,IF(AND(E45&gt;15,E45&lt;66),0.01,IF(E45&gt;316,6,ROUNDDOWN((E45-16)/50,0))))</f>
        <v>1</v>
      </c>
      <c r="G45" s="8">
        <f>IF(F45=0.01,E45-16,E45-F45*50)</f>
        <v>30</v>
      </c>
    </row>
    <row r="46" spans="1:7" ht="16.5">
      <c r="A46" s="9" t="str">
        <f t="array" ref="A46">INDEX(联盟系统DKP榜单!A:A,SMALL(IF(联盟系统DKP榜单!$B$2:$B$600="双生逐梦",ROW($2:$600),603),ROW(联盟系统DKP榜单!A23)))&amp;""</f>
        <v>轩辕小茴</v>
      </c>
      <c r="B46" s="4">
        <f>VLOOKUP(A46,联盟系统DKP榜单!A$1:C$598,3,FALSE)+IF(ISNA(VLOOKUP(A46,历史结余DKP!A$1:B$599,2,0)),0,VLOOKUP(A46,历史结余DKP!A$1:B$599,2,0))</f>
        <v>100</v>
      </c>
      <c r="C46" s="20">
        <f>50*COUNTIF(帮战总榜!A$1:AB$150,$A46)-40*COUNTIF('掠夺(系统榜单)'!A$1:AB$150,$A46)</f>
        <v>0</v>
      </c>
      <c r="D46" s="20">
        <f>20*COUNTIF(YY统计!A$2:M$150,$A46)</f>
        <v>0</v>
      </c>
      <c r="E46" s="20">
        <f>SUM(B46:D46)</f>
        <v>100</v>
      </c>
      <c r="F46" s="20">
        <f>IF(ISNA(E46),0,IF(AND(E46&gt;15,E46&lt;66),0.01,IF(E46&gt;316,6,ROUNDDOWN((E46-16)/50,0))))</f>
        <v>1</v>
      </c>
      <c r="G46" s="8">
        <f>IF(F46=0.01,E46-16,E46-F46*50)</f>
        <v>50</v>
      </c>
    </row>
    <row r="47" spans="1:7" ht="16.5">
      <c r="A47" s="9" t="str">
        <f t="array" ref="A47">INDEX(联盟系统DKP榜单!A:A,SMALL(IF(联盟系统DKP榜单!$B$2:$B$600="双生逐梦",ROW($2:$600),603),ROW(联盟系统DKP榜单!A76)))&amp;""</f>
        <v>我是贱贱的小弟</v>
      </c>
      <c r="B47" s="4">
        <f>VLOOKUP(A47,联盟系统DKP榜单!A$1:C$598,3,FALSE)+IF(ISNA(VLOOKUP(A47,历史结余DKP!A$1:B$599,2,0)),0,VLOOKUP(A47,历史结余DKP!A$1:B$599,2,0))</f>
        <v>91</v>
      </c>
      <c r="C47" s="20">
        <f>50*COUNTIF(帮战总榜!A$1:AB$150,$A47)-40*COUNTIF('掠夺(系统榜单)'!A$1:AB$150,$A47)</f>
        <v>0</v>
      </c>
      <c r="D47" s="20">
        <f>20*COUNTIF(YY统计!A$2:M$150,$A47)</f>
        <v>0</v>
      </c>
      <c r="E47" s="20">
        <f>SUM(B47:D47)</f>
        <v>91</v>
      </c>
      <c r="F47" s="20">
        <f>IF(ISNA(E47),0,IF(AND(E47&gt;15,E47&lt;66),0.01,IF(E47&gt;316,6,ROUNDDOWN((E47-16)/50,0))))</f>
        <v>1</v>
      </c>
      <c r="G47" s="8">
        <f>IF(F47=0.01,E47-16,E47-F47*50)</f>
        <v>41</v>
      </c>
    </row>
    <row r="48" spans="1:7" ht="16.5">
      <c r="A48" s="9" t="str">
        <f t="array" ref="A48">INDEX(联盟系统DKP榜单!A:A,SMALL(IF(联盟系统DKP榜单!$B$2:$B$600="双生逐梦",ROW($2:$600),603),ROW(联盟系统DKP榜单!A40)))&amp;""</f>
        <v>精铁大侠</v>
      </c>
      <c r="B48" s="4">
        <f>VLOOKUP(A48,联盟系统DKP榜单!A$1:C$598,3,FALSE)+IF(ISNA(VLOOKUP(A48,历史结余DKP!A$1:B$599,2,0)),0,VLOOKUP(A48,历史结余DKP!A$1:B$599,2,0))</f>
        <v>53</v>
      </c>
      <c r="C48" s="20">
        <f>50*COUNTIF(帮战总榜!A$1:AB$150,$A48)-40*COUNTIF('掠夺(系统榜单)'!A$1:AB$150,$A48)</f>
        <v>0</v>
      </c>
      <c r="D48" s="20">
        <f>20*COUNTIF(YY统计!A$2:M$150,$A48)</f>
        <v>0</v>
      </c>
      <c r="E48" s="20">
        <f>SUM(B48:D48)</f>
        <v>53</v>
      </c>
      <c r="F48" s="20">
        <f>IF(ISNA(E48),0,IF(AND(E48&gt;15,E48&lt;66),0.01,IF(E48&gt;316,6,ROUNDDOWN((E48-16)/50,0))))</f>
        <v>0.01</v>
      </c>
      <c r="G48" s="8">
        <f>IF(F48=0.01,E48-16,E48-F48*50)</f>
        <v>37</v>
      </c>
    </row>
    <row r="49" spans="1:7" ht="16.5">
      <c r="A49" s="9" t="str">
        <f t="array" ref="A49">INDEX(联盟系统DKP榜单!A:A,SMALL(IF(联盟系统DKP榜单!$B$2:$B$600="双生逐梦",ROW($2:$600),603),ROW(联盟系统DKP榜单!A45)))&amp;""</f>
        <v>神威威威威威丶</v>
      </c>
      <c r="B49" s="4">
        <f>VLOOKUP(A49,联盟系统DKP榜单!A$1:C$598,3,FALSE)+IF(ISNA(VLOOKUP(A49,历史结余DKP!A$1:B$599,2,0)),0,VLOOKUP(A49,历史结余DKP!A$1:B$599,2,0))</f>
        <v>64</v>
      </c>
      <c r="C49" s="20">
        <f>50*COUNTIF(帮战总榜!A$1:AB$150,$A49)-40*COUNTIF('掠夺(系统榜单)'!A$1:AB$150,$A49)</f>
        <v>0</v>
      </c>
      <c r="D49" s="20">
        <f>20*COUNTIF(YY统计!A$2:M$150,$A49)</f>
        <v>0</v>
      </c>
      <c r="E49" s="20">
        <f>SUM(B49:D49)</f>
        <v>64</v>
      </c>
      <c r="F49" s="20">
        <f>IF(ISNA(E49),0,IF(AND(E49&gt;15,E49&lt;66),0.01,IF(E49&gt;316,6,ROUNDDOWN((E49-16)/50,0))))</f>
        <v>0.01</v>
      </c>
      <c r="G49" s="8">
        <f>IF(F49=0.01,E49-16,E49-F49*50)</f>
        <v>48</v>
      </c>
    </row>
    <row r="50" spans="1:7" ht="16.5">
      <c r="A50" s="9" t="str">
        <f t="array" ref="A50">INDEX(联盟系统DKP榜单!A:A,SMALL(IF(联盟系统DKP榜单!$B$2:$B$600="双生逐梦",ROW($2:$600),603),ROW(联盟系统DKP榜单!A129)))&amp;""</f>
        <v>今天不可能赚钱</v>
      </c>
      <c r="B50" s="4">
        <f>VLOOKUP(A50,联盟系统DKP榜单!A$1:C$598,3,FALSE)+IF(ISNA(VLOOKUP(A50,历史结余DKP!A$1:B$599,2,0)),0,VLOOKUP(A50,历史结余DKP!A$1:B$599,2,0))</f>
        <v>55</v>
      </c>
      <c r="C50" s="20">
        <f>50*COUNTIF(帮战总榜!A$1:AB$150,$A50)-40*COUNTIF('掠夺(系统榜单)'!A$1:AB$150,$A50)</f>
        <v>0</v>
      </c>
      <c r="D50" s="20">
        <f>20*COUNTIF(YY统计!A$2:M$150,$A50)</f>
        <v>0</v>
      </c>
      <c r="E50" s="20">
        <f>SUM(B50:D50)</f>
        <v>55</v>
      </c>
      <c r="F50" s="20">
        <f>IF(ISNA(E50),0,IF(AND(E50&gt;15,E50&lt;66),0.01,IF(E50&gt;316,6,ROUNDDOWN((E50-16)/50,0))))</f>
        <v>0.01</v>
      </c>
      <c r="G50" s="8">
        <f>IF(F50=0.01,E50-16,E50-F50*50)</f>
        <v>39</v>
      </c>
    </row>
    <row r="51" spans="1:7" ht="16.5">
      <c r="A51" s="9" t="str">
        <f t="array" ref="A51">INDEX(联盟系统DKP榜单!A:A,SMALL(IF(联盟系统DKP榜单!$B$2:$B$600="双生逐梦",ROW($2:$600),603),ROW(联盟系统DKP榜单!A130)))&amp;""</f>
        <v>云游二十八</v>
      </c>
      <c r="B51" s="4">
        <f>VLOOKUP(A51,联盟系统DKP榜单!A$1:C$598,3,FALSE)+IF(ISNA(VLOOKUP(A51,历史结余DKP!A$1:B$599,2,0)),0,VLOOKUP(A51,历史结余DKP!A$1:B$599,2,0))</f>
        <v>62</v>
      </c>
      <c r="C51" s="20">
        <f>50*COUNTIF(帮战总榜!A$1:AB$150,$A51)-40*COUNTIF('掠夺(系统榜单)'!A$1:AB$150,$A51)</f>
        <v>0</v>
      </c>
      <c r="D51" s="20">
        <f>20*COUNTIF(YY统计!A$2:M$150,$A51)</f>
        <v>0</v>
      </c>
      <c r="E51" s="20">
        <f>SUM(B51:D51)</f>
        <v>62</v>
      </c>
      <c r="F51" s="20">
        <f>IF(ISNA(E51),0,IF(AND(E51&gt;15,E51&lt;66),0.01,IF(E51&gt;316,6,ROUNDDOWN((E51-16)/50,0))))</f>
        <v>0.01</v>
      </c>
      <c r="G51" s="8">
        <f>IF(F51=0.01,E51-16,E51-F51*50)</f>
        <v>46</v>
      </c>
    </row>
    <row r="52" spans="1:7" ht="16.5">
      <c r="A52" s="9" t="str">
        <f t="array" ref="A52">INDEX(联盟系统DKP榜单!A:A,SMALL(IF(联盟系统DKP榜单!$B$2:$B$600="双生逐梦",ROW($2:$600),603),ROW(联盟系统DKP榜单!A148)))&amp;""</f>
        <v>❀笛落拂轻衫❀</v>
      </c>
      <c r="B52" s="4">
        <f>VLOOKUP(A52,联盟系统DKP榜单!A$1:C$598,3,FALSE)+IF(ISNA(VLOOKUP(A52,历史结余DKP!A$1:B$599,2,0)),0,VLOOKUP(A52,历史结余DKP!A$1:B$599,2,0))</f>
        <v>55</v>
      </c>
      <c r="C52" s="20">
        <f>50*COUNTIF(帮战总榜!A$1:AB$150,$A52)-40*COUNTIF('掠夺(系统榜单)'!A$1:AB$150,$A52)</f>
        <v>0</v>
      </c>
      <c r="D52" s="20">
        <f>20*COUNTIF(YY统计!A$2:M$150,$A52)</f>
        <v>0</v>
      </c>
      <c r="E52" s="20">
        <f>SUM(B52:D52)</f>
        <v>55</v>
      </c>
      <c r="F52" s="20">
        <f>IF(ISNA(E52),0,IF(AND(E52&gt;15,E52&lt;66),0.01,IF(E52&gt;316,6,ROUNDDOWN((E52-16)/50,0))))</f>
        <v>0.01</v>
      </c>
      <c r="G52" s="8">
        <f>IF(F52=0.01,E52-16,E52-F52*50)</f>
        <v>39</v>
      </c>
    </row>
    <row r="53" spans="1:7" ht="16.5">
      <c r="A53" s="9" t="str">
        <f t="array" ref="A53">INDEX(联盟系统DKP榜单!A:A,SMALL(IF(联盟系统DKP榜单!$B$2:$B$600="双生逐梦",ROW($2:$600),603),ROW(联盟系统DKP榜单!A46)))&amp;""</f>
        <v>破穿</v>
      </c>
      <c r="B53" s="4">
        <f>VLOOKUP(A53,联盟系统DKP榜单!A$1:C$598,3,FALSE)+IF(ISNA(VLOOKUP(A53,历史结余DKP!A$1:B$599,2,0)),0,VLOOKUP(A53,历史结余DKP!A$1:B$599,2,0))</f>
        <v>30</v>
      </c>
      <c r="C53" s="20">
        <f>50*COUNTIF(帮战总榜!A$1:AB$150,$A53)-40*COUNTIF('掠夺(系统榜单)'!A$1:AB$150,$A53)</f>
        <v>0</v>
      </c>
      <c r="D53" s="20">
        <f>20*COUNTIF(YY统计!A$2:M$150,$A53)</f>
        <v>0</v>
      </c>
      <c r="E53" s="20">
        <f>SUM(B53:D53)</f>
        <v>30</v>
      </c>
      <c r="F53" s="20">
        <f>IF(ISNA(E53),0,IF(AND(E53&gt;15,E53&lt;66),0.01,IF(E53&gt;316,6,ROUNDDOWN((E53-16)/50,0))))</f>
        <v>0.01</v>
      </c>
      <c r="G53" s="8">
        <f>IF(F53=0.01,E53-16,E53-F53*50)</f>
        <v>14</v>
      </c>
    </row>
    <row r="54" spans="1:7" ht="16.5">
      <c r="A54" s="9" t="str">
        <f t="array" ref="A54">INDEX(联盟系统DKP榜单!A:A,SMALL(IF(联盟系统DKP榜单!$B$2:$B$600="双生逐梦",ROW($2:$600),603),ROW(联盟系统DKP榜单!A69)))&amp;""</f>
        <v>机智的兰兰</v>
      </c>
      <c r="B54" s="4">
        <f>VLOOKUP(A54,联盟系统DKP榜单!A$1:C$598,3,FALSE)+IF(ISNA(VLOOKUP(A54,历史结余DKP!A$1:B$599,2,0)),0,VLOOKUP(A54,历史结余DKP!A$1:B$599,2,0))</f>
        <v>19</v>
      </c>
      <c r="C54" s="20">
        <f>50*COUNTIF(帮战总榜!A$1:AB$150,$A54)-40*COUNTIF('掠夺(系统榜单)'!A$1:AB$150,$A54)</f>
        <v>0</v>
      </c>
      <c r="D54" s="20">
        <f>20*COUNTIF(YY统计!A$2:M$150,$A54)</f>
        <v>0</v>
      </c>
      <c r="E54" s="20">
        <f>SUM(B54:D54)</f>
        <v>19</v>
      </c>
      <c r="F54" s="20">
        <f>IF(ISNA(E54),0,IF(AND(E54&gt;15,E54&lt;66),0.01,IF(E54&gt;316,6,ROUNDDOWN((E54-16)/50,0))))</f>
        <v>0.01</v>
      </c>
      <c r="G54" s="8">
        <f>IF(F54=0.01,E54-16,E54-F54*50)</f>
        <v>3</v>
      </c>
    </row>
    <row r="55" spans="1:7" ht="16.5">
      <c r="A55" s="9" t="str">
        <f t="array" ref="A55">INDEX(联盟系统DKP榜单!A:A,SMALL(IF(联盟系统DKP榜单!$B$2:$B$600="双生逐梦",ROW($2:$600),603),ROW(联盟系统DKP榜单!A98)))&amp;""</f>
        <v>天意剑尊</v>
      </c>
      <c r="B55" s="4">
        <f>VLOOKUP(A55,联盟系统DKP榜单!A$1:C$598,3,FALSE)+IF(ISNA(VLOOKUP(A55,历史结余DKP!A$1:B$599,2,0)),0,VLOOKUP(A55,历史结余DKP!A$1:B$599,2,0))</f>
        <v>53</v>
      </c>
      <c r="C55" s="20">
        <f>50*COUNTIF(帮战总榜!A$1:AB$150,$A55)-40*COUNTIF('掠夺(系统榜单)'!A$1:AB$150,$A55)</f>
        <v>0</v>
      </c>
      <c r="D55" s="20">
        <f>20*COUNTIF(YY统计!A$2:M$150,$A55)</f>
        <v>0</v>
      </c>
      <c r="E55" s="20">
        <f>SUM(B55:D55)</f>
        <v>53</v>
      </c>
      <c r="F55" s="20">
        <f>IF(ISNA(E55),0,IF(AND(E55&gt;15,E55&lt;66),0.01,IF(E55&gt;316,6,ROUNDDOWN((E55-16)/50,0))))</f>
        <v>0.01</v>
      </c>
      <c r="G55" s="8">
        <f>IF(F55=0.01,E55-16,E55-F55*50)</f>
        <v>37</v>
      </c>
    </row>
    <row r="56" spans="1:7" ht="16.5">
      <c r="A56" s="9" t="str">
        <f t="array" ref="A56">INDEX(联盟系统DKP榜单!A:A,SMALL(IF(联盟系统DKP榜单!$B$2:$B$600="双生逐梦",ROW($2:$600),603),ROW(联盟系统DKP榜单!A106)))&amp;""</f>
        <v>唐门仐少</v>
      </c>
      <c r="B56" s="4">
        <f>VLOOKUP(A56,联盟系统DKP榜单!A$1:C$598,3,FALSE)+IF(ISNA(VLOOKUP(A56,历史结余DKP!A$1:B$599,2,0)),0,VLOOKUP(A56,历史结余DKP!A$1:B$599,2,0))</f>
        <v>20</v>
      </c>
      <c r="C56" s="20">
        <f>50*COUNTIF(帮战总榜!A$1:AB$150,$A56)-40*COUNTIF('掠夺(系统榜单)'!A$1:AB$150,$A56)</f>
        <v>0</v>
      </c>
      <c r="D56" s="20">
        <f>20*COUNTIF(YY统计!A$2:M$150,$A56)</f>
        <v>0</v>
      </c>
      <c r="E56" s="20">
        <f>SUM(B56:D56)</f>
        <v>20</v>
      </c>
      <c r="F56" s="20">
        <f>IF(ISNA(E56),0,IF(AND(E56&gt;15,E56&lt;66),0.01,IF(E56&gt;316,6,ROUNDDOWN((E56-16)/50,0))))</f>
        <v>0.01</v>
      </c>
      <c r="G56" s="8">
        <f>IF(F56=0.01,E56-16,E56-F56*50)</f>
        <v>4</v>
      </c>
    </row>
    <row r="57" spans="1:7" ht="16.5">
      <c r="A57" s="9" t="str">
        <f t="array" ref="A57">INDEX(联盟系统DKP榜单!A:A,SMALL(IF(联盟系统DKP榜单!$B$2:$B$600="双生逐梦",ROW($2:$600),603),ROW(联盟系统DKP榜单!A136)))&amp;""</f>
        <v>一时春色</v>
      </c>
      <c r="B57" s="4">
        <f>VLOOKUP(A57,联盟系统DKP榜单!A$1:C$598,3,FALSE)+IF(ISNA(VLOOKUP(A57,历史结余DKP!A$1:B$599,2,0)),0,VLOOKUP(A57,历史结余DKP!A$1:B$599,2,0))</f>
        <v>34</v>
      </c>
      <c r="C57" s="20">
        <f>50*COUNTIF(帮战总榜!A$1:AB$150,$A57)-40*COUNTIF('掠夺(系统榜单)'!A$1:AB$150,$A57)</f>
        <v>0</v>
      </c>
      <c r="D57" s="20">
        <f>20*COUNTIF(YY统计!A$2:M$150,$A57)</f>
        <v>0</v>
      </c>
      <c r="E57" s="20">
        <f>SUM(B57:D57)</f>
        <v>34</v>
      </c>
      <c r="F57" s="20">
        <f>IF(ISNA(E57),0,IF(AND(E57&gt;15,E57&lt;66),0.01,IF(E57&gt;316,6,ROUNDDOWN((E57-16)/50,0))))</f>
        <v>0.01</v>
      </c>
      <c r="G57" s="8">
        <f>IF(F57=0.01,E57-16,E57-F57*50)</f>
        <v>18</v>
      </c>
    </row>
    <row r="58" spans="1:7" ht="16.5">
      <c r="A58" s="9" t="str">
        <f t="array" ref="A58">INDEX(联盟系统DKP榜单!A:A,SMALL(IF(联盟系统DKP榜单!$B$2:$B$600="双生逐梦",ROW($2:$600),603),ROW(联盟系统DKP榜单!A145)))&amp;""</f>
        <v>Mr丶J丨</v>
      </c>
      <c r="B58" s="4">
        <f>VLOOKUP(A58,联盟系统DKP榜单!A$1:C$598,3,FALSE)+IF(ISNA(VLOOKUP(A58,历史结余DKP!A$1:B$599,2,0)),0,VLOOKUP(A58,历史结余DKP!A$1:B$599,2,0))</f>
        <v>28</v>
      </c>
      <c r="C58" s="20">
        <f>50*COUNTIF(帮战总榜!A$1:AB$150,$A58)-40*COUNTIF('掠夺(系统榜单)'!A$1:AB$150,$A58)</f>
        <v>0</v>
      </c>
      <c r="D58" s="20">
        <f>20*COUNTIF(YY统计!A$2:M$150,$A58)</f>
        <v>0</v>
      </c>
      <c r="E58" s="20">
        <f>SUM(B58:D58)</f>
        <v>28</v>
      </c>
      <c r="F58" s="20">
        <f>IF(ISNA(E58),0,IF(AND(E58&gt;15,E58&lt;66),0.01,IF(E58&gt;316,6,ROUNDDOWN((E58-16)/50,0))))</f>
        <v>0.01</v>
      </c>
      <c r="G58" s="8">
        <f>IF(F58=0.01,E58-16,E58-F58*50)</f>
        <v>12</v>
      </c>
    </row>
    <row r="59" spans="1:7" ht="16.5">
      <c r="A59" s="9" t="str">
        <f t="array" ref="A59">INDEX(联盟系统DKP榜单!A:A,SMALL(IF(联盟系统DKP榜单!$B$2:$B$600="双生逐梦",ROW($2:$600),603),ROW(联盟系统DKP榜单!A146)))&amp;""</f>
        <v>Clefer</v>
      </c>
      <c r="B59" s="4">
        <f>VLOOKUP(A59,联盟系统DKP榜单!A$1:C$598,3,FALSE)+IF(ISNA(VLOOKUP(A59,历史结余DKP!A$1:B$599,2,0)),0,VLOOKUP(A59,历史结余DKP!A$1:B$599,2,0))</f>
        <v>65</v>
      </c>
      <c r="C59" s="20">
        <f>50*COUNTIF(帮战总榜!A$1:AB$150,$A59)-40*COUNTIF('掠夺(系统榜单)'!A$1:AB$150,$A59)</f>
        <v>0</v>
      </c>
      <c r="D59" s="20">
        <f>20*COUNTIF(YY统计!A$2:M$150,$A59)</f>
        <v>0</v>
      </c>
      <c r="E59" s="20">
        <f>SUM(B59:D59)</f>
        <v>65</v>
      </c>
      <c r="F59" s="20">
        <f>IF(ISNA(E59),0,IF(AND(E59&gt;15,E59&lt;66),0.01,IF(E59&gt;316,6,ROUNDDOWN((E59-16)/50,0))))</f>
        <v>0.01</v>
      </c>
      <c r="G59" s="8">
        <f>IF(F59=0.01,E59-16,E59-F59*50)</f>
        <v>49</v>
      </c>
    </row>
    <row r="60" spans="1:7" ht="16.5">
      <c r="A60" s="9" t="str">
        <f t="array" ref="A60">INDEX(联盟系统DKP榜单!A:A,SMALL(IF(联盟系统DKP榜单!$B$2:$B$600="双生逐梦",ROW($2:$600),603),ROW(联盟系统DKP榜单!A33)))&amp;""</f>
        <v>花飘絮飞</v>
      </c>
      <c r="B60" s="4">
        <f>VLOOKUP(A60,联盟系统DKP榜单!A$1:C$598,3,FALSE)+IF(ISNA(VLOOKUP(A60,历史结余DKP!A$1:B$599,2,0)),0,VLOOKUP(A60,历史结余DKP!A$1:B$599,2,0))</f>
        <v>20</v>
      </c>
      <c r="C60" s="20">
        <f>50*COUNTIF(帮战总榜!A$1:AB$150,$A60)-40*COUNTIF('掠夺(系统榜单)'!A$1:AB$150,$A60)</f>
        <v>0</v>
      </c>
      <c r="D60" s="20">
        <f>20*COUNTIF(YY统计!A$2:M$150,$A60)</f>
        <v>0</v>
      </c>
      <c r="E60" s="20">
        <f>SUM(B60:D60)</f>
        <v>20</v>
      </c>
      <c r="F60" s="20">
        <f>IF(ISNA(E60),0,IF(AND(E60&gt;15,E60&lt;66),0.01,IF(E60&gt;316,6,ROUNDDOWN((E60-16)/50,0))))</f>
        <v>0.01</v>
      </c>
      <c r="G60" s="8">
        <f>IF(F60=0.01,E60-16,E60-F60*50)</f>
        <v>4</v>
      </c>
    </row>
    <row r="61" spans="1:7" ht="16.5">
      <c r="A61" s="9" t="str">
        <f t="array" ref="A61">INDEX(联盟系统DKP榜单!A:A,SMALL(IF(联盟系统DKP榜单!$B$2:$B$600="双生逐梦",ROW($2:$600),603),ROW(联盟系统DKP榜单!A1)))&amp;""</f>
        <v>黎卿歌</v>
      </c>
      <c r="B61" s="4">
        <f>VLOOKUP(A61,联盟系统DKP榜单!A$1:C$598,3,FALSE)+IF(ISNA(VLOOKUP(A61,历史结余DKP!A$1:B$599,2,0)),0,VLOOKUP(A61,历史结余DKP!A$1:B$599,2,0))</f>
        <v>25</v>
      </c>
      <c r="C61" s="20">
        <f>50*COUNTIF(帮战总榜!A$1:AB$150,$A61)-40*COUNTIF('掠夺(系统榜单)'!A$1:AB$150,$A61)</f>
        <v>0</v>
      </c>
      <c r="D61" s="20">
        <f>20*COUNTIF(YY统计!A$2:M$150,$A61)</f>
        <v>0</v>
      </c>
      <c r="E61" s="20">
        <f>SUM(B61:D61)</f>
        <v>25</v>
      </c>
      <c r="F61" s="20">
        <f>IF(ISNA(E61),0,IF(AND(E61&gt;15,E61&lt;66),0.01,IF(E61&gt;316,6,ROUNDDOWN((E61-16)/50,0))))</f>
        <v>0.01</v>
      </c>
      <c r="G61" s="8">
        <f>IF(F61=0.01,E61-16,E61-F61*50)</f>
        <v>9</v>
      </c>
    </row>
    <row r="62" spans="1:7" ht="16.5">
      <c r="A62" s="9" t="str">
        <f t="array" ref="A62">INDEX(联盟系统DKP榜单!A:A,SMALL(IF(联盟系统DKP榜单!$B$2:$B$600="双生逐梦",ROW($2:$600),603),ROW(联盟系统DKP榜单!A16)))&amp;""</f>
        <v>阮蠢蠢</v>
      </c>
      <c r="B62" s="4">
        <f>VLOOKUP(A62,联盟系统DKP榜单!A$1:C$598,3,FALSE)+IF(ISNA(VLOOKUP(A62,历史结余DKP!A$1:B$599,2,0)),0,VLOOKUP(A62,历史结余DKP!A$1:B$599,2,0))</f>
        <v>26</v>
      </c>
      <c r="C62" s="20">
        <f>50*COUNTIF(帮战总榜!A$1:AB$150,$A62)-40*COUNTIF('掠夺(系统榜单)'!A$1:AB$150,$A62)</f>
        <v>0</v>
      </c>
      <c r="D62" s="20">
        <f>20*COUNTIF(YY统计!A$2:M$150,$A62)</f>
        <v>0</v>
      </c>
      <c r="E62" s="20">
        <f>SUM(B62:D62)</f>
        <v>26</v>
      </c>
      <c r="F62" s="20">
        <f>IF(ISNA(E62),0,IF(AND(E62&gt;15,E62&lt;66),0.01,IF(E62&gt;316,6,ROUNDDOWN((E62-16)/50,0))))</f>
        <v>0.01</v>
      </c>
      <c r="G62" s="8">
        <f>IF(F62=0.01,E62-16,E62-F62*50)</f>
        <v>10</v>
      </c>
    </row>
    <row r="63" spans="1:7" ht="16.5">
      <c r="A63" s="9" t="str">
        <f t="array" ref="A63">INDEX(联盟系统DKP榜单!A:A,SMALL(IF(联盟系统DKP榜单!$B$2:$B$600="双生逐梦",ROW($2:$600),603),ROW(联盟系统DKP榜单!A37)))&amp;""</f>
        <v>红经</v>
      </c>
      <c r="B63" s="4">
        <f>VLOOKUP(A63,联盟系统DKP榜单!A$1:C$598,3,FALSE)+IF(ISNA(VLOOKUP(A63,历史结余DKP!A$1:B$599,2,0)),0,VLOOKUP(A63,历史结余DKP!A$1:B$599,2,0))</f>
        <v>40</v>
      </c>
      <c r="C63" s="20">
        <f>50*COUNTIF(帮战总榜!A$1:AB$150,$A63)-40*COUNTIF('掠夺(系统榜单)'!A$1:AB$150,$A63)</f>
        <v>0</v>
      </c>
      <c r="D63" s="20">
        <f>20*COUNTIF(YY统计!A$2:M$150,$A63)</f>
        <v>0</v>
      </c>
      <c r="E63" s="20">
        <f>SUM(B63:D63)</f>
        <v>40</v>
      </c>
      <c r="F63" s="20">
        <f>IF(ISNA(E63),0,IF(AND(E63&gt;15,E63&lt;66),0.01,IF(E63&gt;316,6,ROUNDDOWN((E63-16)/50,0))))</f>
        <v>0.01</v>
      </c>
      <c r="G63" s="8">
        <f>IF(F63=0.01,E63-16,E63-F63*50)</f>
        <v>24</v>
      </c>
    </row>
    <row r="64" spans="1:7" ht="16.5">
      <c r="A64" s="9" t="str">
        <f t="array" ref="A64">INDEX(联盟系统DKP榜单!A:A,SMALL(IF(联盟系统DKP榜单!$B$2:$B$600="双生逐梦",ROW($2:$600),603),ROW(联盟系统DKP榜单!A42)))&amp;""</f>
        <v>穆洛晗</v>
      </c>
      <c r="B64" s="4">
        <f>VLOOKUP(A64,联盟系统DKP榜单!A$1:C$598,3,FALSE)+IF(ISNA(VLOOKUP(A64,历史结余DKP!A$1:B$599,2,0)),0,VLOOKUP(A64,历史结余DKP!A$1:B$599,2,0))</f>
        <v>48</v>
      </c>
      <c r="C64" s="20">
        <f>50*COUNTIF(帮战总榜!A$1:AB$150,$A64)-40*COUNTIF('掠夺(系统榜单)'!A$1:AB$150,$A64)</f>
        <v>0</v>
      </c>
      <c r="D64" s="20">
        <f>20*COUNTIF(YY统计!A$2:M$150,$A64)</f>
        <v>0</v>
      </c>
      <c r="E64" s="20">
        <f>SUM(B64:D64)</f>
        <v>48</v>
      </c>
      <c r="F64" s="20">
        <f>IF(ISNA(E64),0,IF(AND(E64&gt;15,E64&lt;66),0.01,IF(E64&gt;316,6,ROUNDDOWN((E64-16)/50,0))))</f>
        <v>0.01</v>
      </c>
      <c r="G64" s="8">
        <f>IF(F64=0.01,E64-16,E64-F64*50)</f>
        <v>32</v>
      </c>
    </row>
    <row r="65" spans="1:7" ht="16.5">
      <c r="A65" s="9" t="str">
        <f t="array" ref="A65">INDEX(联盟系统DKP榜单!A:A,SMALL(IF(联盟系统DKP榜单!$B$2:$B$600="双生逐梦",ROW($2:$600),603),ROW(联盟系统DKP榜单!A51)))&amp;""</f>
        <v>独孤晴千</v>
      </c>
      <c r="B65" s="4">
        <f>VLOOKUP(A65,联盟系统DKP榜单!A$1:C$598,3,FALSE)+IF(ISNA(VLOOKUP(A65,历史结余DKP!A$1:B$599,2,0)),0,VLOOKUP(A65,历史结余DKP!A$1:B$599,2,0))</f>
        <v>45</v>
      </c>
      <c r="C65" s="20">
        <f>50*COUNTIF(帮战总榜!A$1:AB$150,$A65)-40*COUNTIF('掠夺(系统榜单)'!A$1:AB$150,$A65)</f>
        <v>0</v>
      </c>
      <c r="D65" s="20">
        <f>20*COUNTIF(YY统计!A$2:M$150,$A65)</f>
        <v>0</v>
      </c>
      <c r="E65" s="20">
        <f>SUM(B65:D65)</f>
        <v>45</v>
      </c>
      <c r="F65" s="20">
        <f>IF(ISNA(E65),0,IF(AND(E65&gt;15,E65&lt;66),0.01,IF(E65&gt;316,6,ROUNDDOWN((E65-16)/50,0))))</f>
        <v>0.01</v>
      </c>
      <c r="G65" s="8">
        <f>IF(F65=0.01,E65-16,E65-F65*50)</f>
        <v>29</v>
      </c>
    </row>
    <row r="66" spans="1:7" ht="16.5">
      <c r="A66" s="9" t="str">
        <f t="array" ref="A66">INDEX(联盟系统DKP榜单!A:A,SMALL(IF(联盟系统DKP榜单!$B$2:$B$600="双生逐梦",ROW($2:$600),603),ROW(联盟系统DKP榜单!A70)))&amp;""</f>
        <v>机智勇敢的小珞</v>
      </c>
      <c r="B66" s="4">
        <f>VLOOKUP(A66,联盟系统DKP榜单!A$1:C$598,3,FALSE)+IF(ISNA(VLOOKUP(A66,历史结余DKP!A$1:B$599,2,0)),0,VLOOKUP(A66,历史结余DKP!A$1:B$599,2,0))</f>
        <v>16</v>
      </c>
      <c r="C66" s="20">
        <f>50*COUNTIF(帮战总榜!A$1:AB$150,$A66)-40*COUNTIF('掠夺(系统榜单)'!A$1:AB$150,$A66)</f>
        <v>0</v>
      </c>
      <c r="D66" s="20">
        <f>20*COUNTIF(YY统计!A$2:M$150,$A66)</f>
        <v>0</v>
      </c>
      <c r="E66" s="20">
        <f>SUM(B66:D66)</f>
        <v>16</v>
      </c>
      <c r="F66" s="20">
        <f>IF(ISNA(E66),0,IF(AND(E66&gt;15,E66&lt;66),0.01,IF(E66&gt;316,6,ROUNDDOWN((E66-16)/50,0))))</f>
        <v>0.01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INDEX(联盟系统DKP榜单!A:A,SMALL(IF(联盟系统DKP榜单!$B$2:$B$600="双生逐梦",ROW($2:$600),603),ROW(联盟系统DKP榜单!A77)))&amp;""</f>
        <v>我是农村人，</v>
      </c>
      <c r="B67" s="4">
        <f>VLOOKUP(A67,联盟系统DKP榜单!A$1:C$598,3,FALSE)+IF(ISNA(VLOOKUP(A67,历史结余DKP!A$1:B$599,2,0)),0,VLOOKUP(A67,历史结余DKP!A$1:B$599,2,0))</f>
        <v>40</v>
      </c>
      <c r="C67" s="20">
        <f>50*COUNTIF(帮战总榜!A$1:AB$150,$A67)-40*COUNTIF('掠夺(系统榜单)'!A$1:AB$150,$A67)</f>
        <v>0</v>
      </c>
      <c r="D67" s="20">
        <f>20*COUNTIF(YY统计!A$2:M$150,$A67)</f>
        <v>0</v>
      </c>
      <c r="E67" s="20">
        <f>SUM(B67:D67)</f>
        <v>40</v>
      </c>
      <c r="F67" s="20">
        <f>IF(ISNA(E67),0,IF(AND(E67&gt;15,E67&lt;66),0.01,IF(E67&gt;316,6,ROUNDDOWN((E67-16)/50,0))))</f>
        <v>0.01</v>
      </c>
      <c r="G67" s="8">
        <f>IF(F67=0.01,E67-16,E67-F67*50)</f>
        <v>24</v>
      </c>
    </row>
    <row r="68" spans="1:7" ht="16.5">
      <c r="A68" s="9" t="str">
        <f t="array" ref="A68">INDEX(联盟系统DKP榜单!A:A,SMALL(IF(联盟系统DKP榜单!$B$2:$B$600="双生逐梦",ROW($2:$600),603),ROW(联盟系统DKP榜单!A78)))&amp;""</f>
        <v>我很愣躲开点</v>
      </c>
      <c r="B68" s="4">
        <f>VLOOKUP(A68,联盟系统DKP榜单!A$1:C$598,3,FALSE)+IF(ISNA(VLOOKUP(A68,历史结余DKP!A$1:B$599,2,0)),0,VLOOKUP(A68,历史结余DKP!A$1:B$599,2,0))</f>
        <v>20</v>
      </c>
      <c r="C68" s="20">
        <f>50*COUNTIF(帮战总榜!A$1:AB$150,$A68)-40*COUNTIF('掠夺(系统榜单)'!A$1:AB$150,$A68)</f>
        <v>0</v>
      </c>
      <c r="D68" s="20">
        <f>20*COUNTIF(YY统计!A$2:M$150,$A68)</f>
        <v>0</v>
      </c>
      <c r="E68" s="20">
        <f>SUM(B68:D68)</f>
        <v>20</v>
      </c>
      <c r="F68" s="20">
        <f>IF(ISNA(E68),0,IF(AND(E68&gt;15,E68&lt;66),0.01,IF(E68&gt;316,6,ROUNDDOWN((E68-16)/50,0))))</f>
        <v>0.01</v>
      </c>
      <c r="G68" s="8">
        <f>IF(F68=0.01,E68-16,E68-F68*50)</f>
        <v>4</v>
      </c>
    </row>
    <row r="69" spans="1:7" ht="16.5">
      <c r="A69" s="9" t="str">
        <f t="array" ref="A69">INDEX(联盟系统DKP榜单!A:A,SMALL(IF(联盟系统DKP榜单!$B$2:$B$600="双生逐梦",ROW($2:$600),603),ROW(联盟系统DKP榜单!A86)))&amp;""</f>
        <v>库伊特风</v>
      </c>
      <c r="B69" s="4">
        <f>VLOOKUP(A69,联盟系统DKP榜单!A$1:C$598,3,FALSE)+IF(ISNA(VLOOKUP(A69,历史结余DKP!A$1:B$599,2,0)),0,VLOOKUP(A69,历史结余DKP!A$1:B$599,2,0))</f>
        <v>25</v>
      </c>
      <c r="C69" s="20">
        <f>50*COUNTIF(帮战总榜!A$1:AB$150,$A69)-40*COUNTIF('掠夺(系统榜单)'!A$1:AB$150,$A69)</f>
        <v>0</v>
      </c>
      <c r="D69" s="20">
        <f>20*COUNTIF(YY统计!A$2:M$150,$A69)</f>
        <v>0</v>
      </c>
      <c r="E69" s="20">
        <f>SUM(B69:D69)</f>
        <v>25</v>
      </c>
      <c r="F69" s="20">
        <f>IF(ISNA(E69),0,IF(AND(E69&gt;15,E69&lt;66),0.01,IF(E69&gt;316,6,ROUNDDOWN((E69-16)/50,0))))</f>
        <v>0.01</v>
      </c>
      <c r="G69" s="8">
        <f>IF(F69=0.01,E69-16,E69-F69*50)</f>
        <v>9</v>
      </c>
    </row>
    <row r="70" spans="1:7" ht="16.5">
      <c r="A70" s="9" t="str">
        <f t="array" ref="A70">INDEX(联盟系统DKP榜单!A:A,SMALL(IF(联盟系统DKP榜单!$B$2:$B$600="双生逐梦",ROW($2:$600),603),ROW(联盟系统DKP榜单!A89)))&amp;""</f>
        <v>帝皇陨</v>
      </c>
      <c r="B70" s="4">
        <f>VLOOKUP(A70,联盟系统DKP榜单!A$1:C$598,3,FALSE)+IF(ISNA(VLOOKUP(A70,历史结余DKP!A$1:B$599,2,0)),0,VLOOKUP(A70,历史结余DKP!A$1:B$599,2,0))</f>
        <v>20</v>
      </c>
      <c r="C70" s="20">
        <f>50*COUNTIF(帮战总榜!A$1:AB$150,$A70)-40*COUNTIF('掠夺(系统榜单)'!A$1:AB$150,$A70)</f>
        <v>0</v>
      </c>
      <c r="D70" s="20">
        <f>20*COUNTIF(YY统计!A$2:M$150,$A70)</f>
        <v>0</v>
      </c>
      <c r="E70" s="20">
        <f>SUM(B70:D70)</f>
        <v>20</v>
      </c>
      <c r="F70" s="20">
        <f>IF(ISNA(E70),0,IF(AND(E70&gt;15,E70&lt;66),0.01,IF(E70&gt;316,6,ROUNDDOWN((E70-16)/50,0))))</f>
        <v>0.01</v>
      </c>
      <c r="G70" s="8">
        <f>IF(F70=0.01,E70-16,E70-F70*50)</f>
        <v>4</v>
      </c>
    </row>
    <row r="71" spans="1:7" ht="16.5">
      <c r="A71" s="9" t="str">
        <f t="array" ref="A71">INDEX(联盟系统DKP榜单!A:A,SMALL(IF(联盟系统DKP榜单!$B$2:$B$600="双生逐梦",ROW($2:$600),603),ROW(联盟系统DKP榜单!A97)))&amp;""</f>
        <v>天知道啊</v>
      </c>
      <c r="B71" s="4">
        <f>VLOOKUP(A71,联盟系统DKP榜单!A$1:C$598,3,FALSE)+IF(ISNA(VLOOKUP(A71,历史结余DKP!A$1:B$599,2,0)),0,VLOOKUP(A71,历史结余DKP!A$1:B$599,2,0))</f>
        <v>54</v>
      </c>
      <c r="C71" s="20">
        <f>50*COUNTIF(帮战总榜!A$1:AB$150,$A71)-40*COUNTIF('掠夺(系统榜单)'!A$1:AB$150,$A71)</f>
        <v>0</v>
      </c>
      <c r="D71" s="20">
        <f>20*COUNTIF(YY统计!A$2:M$150,$A71)</f>
        <v>0</v>
      </c>
      <c r="E71" s="20">
        <f>SUM(B71:D71)</f>
        <v>54</v>
      </c>
      <c r="F71" s="20">
        <f>IF(ISNA(E71),0,IF(AND(E71&gt;15,E71&lt;66),0.01,IF(E71&gt;316,6,ROUNDDOWN((E71-16)/50,0))))</f>
        <v>0.01</v>
      </c>
      <c r="G71" s="8">
        <f>IF(F71=0.01,E71-16,E71-F71*50)</f>
        <v>38</v>
      </c>
    </row>
    <row r="72" spans="1:7" ht="16.5">
      <c r="A72" s="9" t="str">
        <f t="array" ref="A72">INDEX(联盟系统DKP榜单!A:A,SMALL(IF(联盟系统DKP榜单!$B$2:$B$600="双生逐梦",ROW($2:$600),603),ROW(联盟系统DKP榜单!A114)))&amp;""</f>
        <v>叨叨</v>
      </c>
      <c r="B72" s="4">
        <f>VLOOKUP(A72,联盟系统DKP榜单!A$1:C$598,3,FALSE)+IF(ISNA(VLOOKUP(A72,历史结余DKP!A$1:B$599,2,0)),0,VLOOKUP(A72,历史结余DKP!A$1:B$599,2,0))</f>
        <v>20</v>
      </c>
      <c r="C72" s="20">
        <f>50*COUNTIF(帮战总榜!A$1:AB$150,$A72)-40*COUNTIF('掠夺(系统榜单)'!A$1:AB$150,$A72)</f>
        <v>0</v>
      </c>
      <c r="D72" s="20">
        <f>20*COUNTIF(YY统计!A$2:M$150,$A72)</f>
        <v>0</v>
      </c>
      <c r="E72" s="20">
        <f>SUM(B72:D72)</f>
        <v>20</v>
      </c>
      <c r="F72" s="20">
        <f>IF(ISNA(E72),0,IF(AND(E72&gt;15,E72&lt;66),0.01,IF(E72&gt;316,6,ROUNDDOWN((E72-16)/50,0))))</f>
        <v>0.01</v>
      </c>
      <c r="G72" s="8">
        <f>IF(F72=0.01,E72-16,E72-F72*50)</f>
        <v>4</v>
      </c>
    </row>
    <row r="73" spans="1:7" ht="16.5">
      <c r="A73" s="9" t="str">
        <f t="array" ref="A73">INDEX(联盟系统DKP榜单!A:A,SMALL(IF(联盟系统DKP榜单!$B$2:$B$600="双生逐梦",ROW($2:$600),603),ROW(联盟系统DKP榜单!A119)))&amp;""</f>
        <v>半世涟漪丶</v>
      </c>
      <c r="B73" s="4">
        <f>VLOOKUP(A73,联盟系统DKP榜单!A$1:C$598,3,FALSE)+IF(ISNA(VLOOKUP(A73,历史结余DKP!A$1:B$599,2,0)),0,VLOOKUP(A73,历史结余DKP!A$1:B$599,2,0))</f>
        <v>50</v>
      </c>
      <c r="C73" s="20">
        <f>50*COUNTIF(帮战总榜!A$1:AB$150,$A73)-40*COUNTIF('掠夺(系统榜单)'!A$1:AB$150,$A73)</f>
        <v>0</v>
      </c>
      <c r="D73" s="20">
        <f>20*COUNTIF(YY统计!A$2:M$150,$A73)</f>
        <v>0</v>
      </c>
      <c r="E73" s="20">
        <f>SUM(B73:D73)</f>
        <v>50</v>
      </c>
      <c r="F73" s="20">
        <f>IF(ISNA(E73),0,IF(AND(E73&gt;15,E73&lt;66),0.01,IF(E73&gt;316,6,ROUNDDOWN((E73-16)/50,0))))</f>
        <v>0.01</v>
      </c>
      <c r="G73" s="8">
        <f>IF(F73=0.01,E73-16,E73-F73*50)</f>
        <v>34</v>
      </c>
    </row>
    <row r="74" spans="1:7" ht="16.5">
      <c r="A74" s="9" t="str">
        <f t="array" ref="A74">INDEX(联盟系统DKP榜单!A:A,SMALL(IF(联盟系统DKP榜单!$B$2:$B$600="双生逐梦",ROW($2:$600),603),ROW(联盟系统DKP榜单!A122)))&amp;""</f>
        <v>剑圣的悲伤</v>
      </c>
      <c r="B74" s="4">
        <f>VLOOKUP(A74,联盟系统DKP榜单!A$1:C$598,3,FALSE)+IF(ISNA(VLOOKUP(A74,历史结余DKP!A$1:B$599,2,0)),0,VLOOKUP(A74,历史结余DKP!A$1:B$599,2,0))</f>
        <v>50</v>
      </c>
      <c r="C74" s="20">
        <f>50*COUNTIF(帮战总榜!A$1:AB$150,$A74)-40*COUNTIF('掠夺(系统榜单)'!A$1:AB$150,$A74)</f>
        <v>0</v>
      </c>
      <c r="D74" s="20">
        <f>20*COUNTIF(YY统计!A$2:M$150,$A74)</f>
        <v>0</v>
      </c>
      <c r="E74" s="20">
        <f>SUM(B74:D74)</f>
        <v>50</v>
      </c>
      <c r="F74" s="20">
        <f>IF(ISNA(E74),0,IF(AND(E74&gt;15,E74&lt;66),0.01,IF(E74&gt;316,6,ROUNDDOWN((E74-16)/50,0))))</f>
        <v>0.01</v>
      </c>
      <c r="G74" s="8">
        <f>IF(F74=0.01,E74-16,E74-F74*50)</f>
        <v>34</v>
      </c>
    </row>
    <row r="75" spans="1:7" ht="16.5">
      <c r="A75" s="9" t="str">
        <f t="array" ref="A75">INDEX(联盟系统DKP榜单!A:A,SMALL(IF(联盟系统DKP榜单!$B$2:$B$600="双生逐梦",ROW($2:$600),603),ROW(联盟系统DKP榜单!A128)))&amp;""</f>
        <v>伊利斯塔</v>
      </c>
      <c r="B75" s="4">
        <f>VLOOKUP(A75,联盟系统DKP榜单!A$1:C$598,3,FALSE)+IF(ISNA(VLOOKUP(A75,历史结余DKP!A$1:B$599,2,0)),0,VLOOKUP(A75,历史结余DKP!A$1:B$599,2,0))</f>
        <v>60</v>
      </c>
      <c r="C75" s="20">
        <f>50*COUNTIF(帮战总榜!A$1:AB$150,$A75)-40*COUNTIF('掠夺(系统榜单)'!A$1:AB$150,$A75)</f>
        <v>0</v>
      </c>
      <c r="D75" s="20">
        <f>20*COUNTIF(YY统计!A$2:M$150,$A75)</f>
        <v>0</v>
      </c>
      <c r="E75" s="20">
        <f>SUM(B75:D75)</f>
        <v>60</v>
      </c>
      <c r="F75" s="20">
        <f>IF(ISNA(E75),0,IF(AND(E75&gt;15,E75&lt;66),0.01,IF(E75&gt;316,6,ROUNDDOWN((E75-16)/50,0))))</f>
        <v>0.01</v>
      </c>
      <c r="G75" s="8">
        <f>IF(F75=0.01,E75-16,E75-F75*50)</f>
        <v>44</v>
      </c>
    </row>
    <row r="76" spans="1:7" ht="16.5">
      <c r="A76" s="9" t="str">
        <f t="array" ref="A76">INDEX(联盟系统DKP榜单!A:A,SMALL(IF(联盟系统DKP榜单!$B$2:$B$600="双生逐梦",ROW($2:$600),603),ROW(联盟系统DKP榜单!A135)))&amp;""</f>
        <v>三十而没立起来</v>
      </c>
      <c r="B76" s="4">
        <f>VLOOKUP(A76,联盟系统DKP榜单!A$1:C$598,3,FALSE)+IF(ISNA(VLOOKUP(A76,历史结余DKP!A$1:B$599,2,0)),0,VLOOKUP(A76,历史结余DKP!A$1:B$599,2,0))</f>
        <v>35</v>
      </c>
      <c r="C76" s="20">
        <f>50*COUNTIF(帮战总榜!A$1:AB$150,$A76)-40*COUNTIF('掠夺(系统榜单)'!A$1:AB$150,$A76)</f>
        <v>0</v>
      </c>
      <c r="D76" s="20">
        <f>20*COUNTIF(YY统计!A$2:M$150,$A76)</f>
        <v>0</v>
      </c>
      <c r="E76" s="20">
        <f>SUM(B76:D76)</f>
        <v>35</v>
      </c>
      <c r="F76" s="20">
        <f>IF(ISNA(E76),0,IF(AND(E76&gt;15,E76&lt;66),0.01,IF(E76&gt;316,6,ROUNDDOWN((E76-16)/50,0))))</f>
        <v>0.01</v>
      </c>
      <c r="G76" s="8">
        <f>IF(F76=0.01,E76-16,E76-F76*50)</f>
        <v>19</v>
      </c>
    </row>
    <row r="77" spans="1:7" ht="16.5">
      <c r="A77" s="9" t="str">
        <f t="array" ref="A77">INDEX(联盟系统DKP榜单!A:A,SMALL(IF(联盟系统DKP榜单!$B$2:$B$600="双生逐梦",ROW($2:$600),603),ROW(联盟系统DKP榜单!A34)))&amp;""</f>
        <v>花炮炮炮炮</v>
      </c>
      <c r="B77" s="4">
        <f>VLOOKUP(A77,联盟系统DKP榜单!A$1:C$598,3,FALSE)+IF(ISNA(VLOOKUP(A77,历史结余DKP!A$1:B$599,2,0)),0,VLOOKUP(A77,历史结余DKP!A$1:B$599,2,0))</f>
        <v>51</v>
      </c>
      <c r="C77" s="20">
        <f>50*COUNTIF(帮战总榜!A$1:AB$150,$A77)-40*COUNTIF('掠夺(系统榜单)'!A$1:AB$150,$A77)</f>
        <v>-40</v>
      </c>
      <c r="D77" s="20">
        <f>20*COUNTIF(YY统计!A$2:M$150,$A77)</f>
        <v>0</v>
      </c>
      <c r="E77" s="20">
        <f>SUM(B77:D77)</f>
        <v>11</v>
      </c>
      <c r="F77" s="20">
        <f>IF(ISNA(E77),0,IF(AND(E77&gt;15,E77&lt;66),0.01,IF(E77&gt;316,6,ROUNDDOWN((E77-16)/50,0))))</f>
        <v>0</v>
      </c>
      <c r="G77" s="8">
        <f>IF(F77=0.01,E77-16,E77-F77*50)</f>
        <v>11</v>
      </c>
    </row>
    <row r="78" spans="1:7" ht="16.5">
      <c r="A78" s="9" t="str">
        <f t="array" ref="A78">INDEX(联盟系统DKP榜单!A:A,SMALL(IF(联盟系统DKP榜单!$B$2:$B$600="双生逐梦",ROW($2:$600),603),ROW(联盟系统DKP榜单!A52)))&amp;""</f>
        <v>牛奶奶奶奶</v>
      </c>
      <c r="B78" s="4">
        <f>VLOOKUP(A78,联盟系统DKP榜单!A$1:C$598,3,FALSE)+IF(ISNA(VLOOKUP(A78,历史结余DKP!A$1:B$599,2,0)),0,VLOOKUP(A78,历史结余DKP!A$1:B$599,2,0))</f>
        <v>53</v>
      </c>
      <c r="C78" s="20">
        <f>50*COUNTIF(帮战总榜!A$1:AB$150,$A78)-40*COUNTIF('掠夺(系统榜单)'!A$1:AB$150,$A78)</f>
        <v>-40</v>
      </c>
      <c r="D78" s="20">
        <f>20*COUNTIF(YY统计!A$2:M$150,$A78)</f>
        <v>0</v>
      </c>
      <c r="E78" s="20">
        <f>SUM(B78:D78)</f>
        <v>13</v>
      </c>
      <c r="F78" s="20">
        <f>IF(ISNA(E78),0,IF(AND(E78&gt;15,E78&lt;66),0.01,IF(E78&gt;316,6,ROUNDDOWN((E78-16)/50,0))))</f>
        <v>0</v>
      </c>
      <c r="G78" s="8">
        <f>IF(F78=0.01,E78-16,E78-F78*50)</f>
        <v>13</v>
      </c>
    </row>
    <row r="79" spans="1:7" ht="16.5">
      <c r="A79" s="9" t="str">
        <f t="array" ref="A79">INDEX(联盟系统DKP榜单!A:A,SMALL(IF(联盟系统DKP榜单!$B$2:$B$600="双生逐梦",ROW($2:$600),603),ROW(联盟系统DKP榜单!A2)))&amp;""</f>
        <v>黄龙健霸</v>
      </c>
      <c r="B79" s="4">
        <f>VLOOKUP(A79,联盟系统DKP榜单!A$1:C$598,3,FALSE)+IF(ISNA(VLOOKUP(A79,历史结余DKP!A$1:B$599,2,0)),0,VLOOKUP(A79,历史结余DKP!A$1:B$599,2,0))</f>
        <v>10</v>
      </c>
      <c r="C79" s="20">
        <f>50*COUNTIF(帮战总榜!A$1:AB$150,$A79)-40*COUNTIF('掠夺(系统榜单)'!A$1:AB$150,$A79)</f>
        <v>0</v>
      </c>
      <c r="D79" s="20">
        <f>20*COUNTIF(YY统计!A$2:M$150,$A79)</f>
        <v>0</v>
      </c>
      <c r="E79" s="20">
        <f>SUM(B79:D79)</f>
        <v>10</v>
      </c>
      <c r="F79" s="20">
        <f>IF(ISNA(E79),0,IF(AND(E79&gt;15,E79&lt;66),0.01,IF(E79&gt;316,6,ROUNDDOWN((E79-16)/50,0))))</f>
        <v>0</v>
      </c>
      <c r="G79" s="8">
        <f>IF(F79=0.01,E79-16,E79-F79*50)</f>
        <v>10</v>
      </c>
    </row>
    <row r="80" spans="1:7" ht="16.5">
      <c r="A80" s="9" t="str">
        <f t="array" ref="A80">INDEX(联盟系统DKP榜单!A:A,SMALL(IF(联盟系统DKP榜单!$B$2:$B$600="双生逐梦",ROW($2:$600),603),ROW(联盟系统DKP榜单!A4)))&amp;""</f>
        <v>香香伮</v>
      </c>
      <c r="B80" s="4">
        <f>VLOOKUP(A80,联盟系统DKP榜单!A$1:C$598,3,FALSE)+IF(ISNA(VLOOKUP(A80,历史结余DKP!A$1:B$599,2,0)),0,VLOOKUP(A80,历史结余DKP!A$1:B$599,2,0))</f>
        <v>8</v>
      </c>
      <c r="C80" s="20">
        <f>50*COUNTIF(帮战总榜!A$1:AB$150,$A80)-40*COUNTIF('掠夺(系统榜单)'!A$1:AB$150,$A80)</f>
        <v>0</v>
      </c>
      <c r="D80" s="20">
        <f>20*COUNTIF(YY统计!A$2:M$150,$A80)</f>
        <v>0</v>
      </c>
      <c r="E80" s="20">
        <f>SUM(B80:D80)</f>
        <v>8</v>
      </c>
      <c r="F80" s="20">
        <f>IF(ISNA(E80),0,IF(AND(E80&gt;15,E80&lt;66),0.01,IF(E80&gt;316,6,ROUNDDOWN((E80-16)/50,0))))</f>
        <v>0</v>
      </c>
      <c r="G80" s="8">
        <f>IF(F80=0.01,E80-16,E80-F80*50)</f>
        <v>8</v>
      </c>
    </row>
    <row r="81" spans="1:7" ht="16.5">
      <c r="A81" s="9" t="str">
        <f t="array" ref="A81">INDEX(联盟系统DKP榜单!A:A,SMALL(IF(联盟系统DKP榜单!$B$2:$B$600="双生逐梦",ROW($2:$600),603),ROW(联盟系统DKP榜单!A5)))&amp;""</f>
        <v>香樟树下的狐狸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20*COUNTIF(YY统计!A$2:M$150,$A81)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INDEX(联盟系统DKP榜单!A:A,SMALL(IF(联盟系统DKP榜单!$B$2:$B$600="双生逐梦",ROW($2:$600),603),ROW(联盟系统DKP榜单!A6)))&amp;""</f>
        <v>饭希逢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20*COUNTIF(YY统计!A$2:M$150,$A82)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INDEX(联盟系统DKP榜单!A:A,SMALL(IF(联盟系统DKP榜单!$B$2:$B$600="双生逐梦",ROW($2:$600),603),ROW(联盟系统DKP榜单!A8)))&amp;""</f>
        <v>韩缨缨</v>
      </c>
      <c r="B83" s="4">
        <f>VLOOKUP(A83,联盟系统DKP榜单!A$1:C$598,3,FALSE)+IF(ISNA(VLOOKUP(A83,历史结余DKP!A$1:B$599,2,0)),0,VLOOKUP(A83,历史结余DKP!A$1:B$599,2,0))</f>
        <v>10</v>
      </c>
      <c r="C83" s="20">
        <f>50*COUNTIF(帮战总榜!A$1:AB$150,$A83)-40*COUNTIF('掠夺(系统榜单)'!A$1:AB$150,$A83)</f>
        <v>0</v>
      </c>
      <c r="D83" s="20">
        <f>20*COUNTIF(YY统计!A$2:M$150,$A83)</f>
        <v>0</v>
      </c>
      <c r="E83" s="20">
        <f>SUM(B83:D83)</f>
        <v>10</v>
      </c>
      <c r="F83" s="20">
        <f>IF(ISNA(E83),0,IF(AND(E83&gt;15,E83&lt;66),0.01,IF(E83&gt;316,6,ROUNDDOWN((E83-16)/50,0))))</f>
        <v>0</v>
      </c>
      <c r="G83" s="8">
        <f>IF(F83=0.01,E83-16,E83-F83*50)</f>
        <v>10</v>
      </c>
    </row>
    <row r="84" spans="1:7" ht="16.5">
      <c r="A84" s="9" t="str">
        <f t="array" ref="A84">INDEX(联盟系统DKP榜单!A:A,SMALL(IF(联盟系统DKP榜单!$B$2:$B$600="双生逐梦",ROW($2:$600),603),ROW(联盟系统DKP榜单!A10)))&amp;""</f>
        <v>青丝枫凌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20*COUNTIF(YY统计!A$2:M$150,$A84)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INDEX(联盟系统DKP榜单!A:A,SMALL(IF(联盟系统DKP榜单!$B$2:$B$600="双生逐梦",ROW($2:$600),603),ROW(联盟系统DKP榜单!A12)))&amp;""</f>
        <v>雪之痕月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20*COUNTIF(YY统计!A$2:M$150,$A85)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INDEX(联盟系统DKP榜单!A:A,SMALL(IF(联盟系统DKP榜单!$B$2:$B$600="双生逐梦",ROW($2:$600),603),ROW(联盟系统DKP榜单!A13)))&amp;""</f>
        <v>除了帅还有酷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20*COUNTIF(YY统计!A$2:M$150,$A86)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INDEX(联盟系统DKP榜单!A:A,SMALL(IF(联盟系统DKP榜单!$B$2:$B$600="双生逐梦",ROW($2:$600),603),ROW(联盟系统DKP榜单!A14)))&amp;""</f>
        <v>陈凌风</v>
      </c>
      <c r="B87" s="4">
        <f>VLOOKUP(A87,联盟系统DKP榜单!A$1:C$598,3,FALSE)+IF(ISNA(VLOOKUP(A87,历史结余DKP!A$1:B$599,2,0)),0,VLOOKUP(A87,历史结余DKP!A$1:B$599,2,0))</f>
        <v>8</v>
      </c>
      <c r="C87" s="20">
        <f>50*COUNTIF(帮战总榜!A$1:AB$150,$A87)-40*COUNTIF('掠夺(系统榜单)'!A$1:AB$150,$A87)</f>
        <v>0</v>
      </c>
      <c r="D87" s="20">
        <f>20*COUNTIF(YY统计!A$2:M$150,$A87)</f>
        <v>0</v>
      </c>
      <c r="E87" s="20">
        <f>SUM(B87:D87)</f>
        <v>8</v>
      </c>
      <c r="F87" s="20">
        <f>IF(ISNA(E87),0,IF(AND(E87&gt;15,E87&lt;66),0.01,IF(E87&gt;316,6,ROUNDDOWN((E87-16)/50,0))))</f>
        <v>0</v>
      </c>
      <c r="G87" s="8">
        <f>IF(F87=0.01,E87-16,E87-F87*50)</f>
        <v>8</v>
      </c>
    </row>
    <row r="88" spans="1:7" ht="16.5">
      <c r="A88" s="9" t="str">
        <f t="array" ref="A88">INDEX(联盟系统DKP榜单!A:A,SMALL(IF(联盟系统DKP榜单!$B$2:$B$600="双生逐梦",ROW($2:$600),603),ROW(联盟系统DKP榜单!A17)))&amp;""</f>
        <v>镜萌之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20*COUNTIF(YY统计!A$2:M$150,$A88)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INDEX(联盟系统DKP榜单!A:A,SMALL(IF(联盟系统DKP榜单!$B$2:$B$600="双生逐梦",ROW($2:$600),603),ROW(联盟系统DKP榜单!A19)))&amp;""</f>
        <v>逍陵瑜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20*COUNTIF(YY统计!A$2:M$150,$A89)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INDEX(联盟系统DKP榜单!A:A,SMALL(IF(联盟系统DKP榜单!$B$2:$B$600="双生逐梦",ROW($2:$600),603),ROW(联盟系统DKP榜单!A20)))&amp;""</f>
        <v>这个灬可以有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20*COUNTIF(YY统计!A$2:M$150,$A90)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INDEX(联盟系统DKP榜单!A:A,SMALL(IF(联盟系统DKP榜单!$B$2:$B$600="双生逐梦",ROW($2:$600),603),ROW(联盟系统DKP榜单!A21)))&amp;""</f>
        <v>轻轻地我走了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20*COUNTIF(YY统计!A$2:M$150,$A91)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INDEX(联盟系统DKP榜单!A:A,SMALL(IF(联盟系统DKP榜单!$B$2:$B$600="双生逐梦",ROW($2:$600),603),ROW(联盟系统DKP榜单!A22)))&amp;""</f>
        <v>轩辕帅明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20*COUNTIF(YY统计!A$2:M$150,$A92)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INDEX(联盟系统DKP榜单!A:A,SMALL(IF(联盟系统DKP榜单!$B$2:$B$600="双生逐梦",ROW($2:$600),603),ROW(联盟系统DKP榜单!A24)))&amp;""</f>
        <v>越访枫</v>
      </c>
      <c r="B93" s="4">
        <f>VLOOKUP(A93,联盟系统DKP榜单!A$1:C$598,3,FALSE)+IF(ISNA(VLOOKUP(A93,历史结余DKP!A$1:B$599,2,0)),0,VLOOKUP(A93,历史结余DKP!A$1:B$599,2,0))</f>
        <v>10</v>
      </c>
      <c r="C93" s="20">
        <f>50*COUNTIF(帮战总榜!A$1:AB$150,$A93)-40*COUNTIF('掠夺(系统榜单)'!A$1:AB$150,$A93)</f>
        <v>0</v>
      </c>
      <c r="D93" s="20">
        <f>20*COUNTIF(YY统计!A$2:M$150,$A93)</f>
        <v>0</v>
      </c>
      <c r="E93" s="20">
        <f>SUM(B93:D93)</f>
        <v>10</v>
      </c>
      <c r="F93" s="20">
        <f>IF(ISNA(E93),0,IF(AND(E93&gt;15,E93&lt;66),0.01,IF(E93&gt;316,6,ROUNDDOWN((E93-16)/50,0))))</f>
        <v>0</v>
      </c>
      <c r="G93" s="8">
        <f>IF(F93=0.01,E93-16,E93-F93*50)</f>
        <v>10</v>
      </c>
    </row>
    <row r="94" spans="1:7" ht="16.5">
      <c r="A94" s="9" t="str">
        <f t="array" ref="A94">INDEX(联盟系统DKP榜单!A:A,SMALL(IF(联盟系统DKP榜单!$B$2:$B$600="双生逐梦",ROW($2:$600),603),ROW(联盟系统DKP榜单!A26)))&amp;""</f>
        <v>话过不可一世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20*COUNTIF(YY统计!A$2:M$150,$A94)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INDEX(联盟系统DKP榜单!A:A,SMALL(IF(联盟系统DKP榜单!$B$2:$B$600="双生逐梦",ROW($2:$600),603),ROW(联盟系统DKP榜单!A27)))&amp;""</f>
        <v>西瓜抓老鹰</v>
      </c>
      <c r="B95" s="4">
        <f>VLOOKUP(A95,联盟系统DKP榜单!A$1:C$598,3,FALSE)+IF(ISNA(VLOOKUP(A95,历史结余DKP!A$1:B$599,2,0)),0,VLOOKUP(A95,历史结余DKP!A$1:B$599,2,0))</f>
        <v>1</v>
      </c>
      <c r="C95" s="20">
        <f>50*COUNTIF(帮战总榜!A$1:AB$150,$A95)-40*COUNTIF('掠夺(系统榜单)'!A$1:AB$150,$A95)</f>
        <v>0</v>
      </c>
      <c r="D95" s="20">
        <f>20*COUNTIF(YY统计!A$2:M$150,$A95)</f>
        <v>0</v>
      </c>
      <c r="E95" s="20">
        <f>SUM(B95:D95)</f>
        <v>1</v>
      </c>
      <c r="F95" s="20">
        <f>IF(ISNA(E95),0,IF(AND(E95&gt;15,E95&lt;66),0.01,IF(E95&gt;316,6,ROUNDDOWN((E95-16)/50,0))))</f>
        <v>0</v>
      </c>
      <c r="G95" s="8">
        <f>IF(F95=0.01,E95-16,E95-F95*50)</f>
        <v>1</v>
      </c>
    </row>
    <row r="96" spans="1:7" ht="16.5">
      <c r="A96" s="9" t="str">
        <f t="array" ref="A96">INDEX(联盟系统DKP榜单!A:A,SMALL(IF(联盟系统DKP榜单!$B$2:$B$600="双生逐梦",ROW($2:$600),603),ROW(联盟系统DKP榜单!A28)))&amp;""</f>
        <v>虽则如云匪我思</v>
      </c>
      <c r="B96" s="4">
        <f>VLOOKUP(A96,联盟系统DKP榜单!A$1:C$598,3,FALSE)+IF(ISNA(VLOOKUP(A96,历史结余DKP!A$1:B$599,2,0)),0,VLOOKUP(A96,历史结余DKP!A$1:B$599,2,0))</f>
        <v>10</v>
      </c>
      <c r="C96" s="20">
        <f>50*COUNTIF(帮战总榜!A$1:AB$150,$A96)-40*COUNTIF('掠夺(系统榜单)'!A$1:AB$150,$A96)</f>
        <v>0</v>
      </c>
      <c r="D96" s="20">
        <f>20*COUNTIF(YY统计!A$2:M$150,$A96)</f>
        <v>0</v>
      </c>
      <c r="E96" s="20">
        <f>SUM(B96:D96)</f>
        <v>10</v>
      </c>
      <c r="F96" s="20">
        <f>IF(ISNA(E96),0,IF(AND(E96&gt;15,E96&lt;66),0.01,IF(E96&gt;316,6,ROUNDDOWN((E96-16)/50,0))))</f>
        <v>0</v>
      </c>
      <c r="G96" s="8">
        <f>IF(F96=0.01,E96-16,E96-F96*50)</f>
        <v>10</v>
      </c>
    </row>
    <row r="97" spans="1:7" ht="16.5">
      <c r="A97" s="9" t="str">
        <f t="array" ref="A97">INDEX(联盟系统DKP榜单!A:A,SMALL(IF(联盟系统DKP榜单!$B$2:$B$600="双生逐梦",ROW($2:$600),603),ROW(联盟系统DKP榜单!A30)))&amp;""</f>
        <v>萌哒哒的喵</v>
      </c>
      <c r="B97" s="4">
        <f>VLOOKUP(A97,联盟系统DKP榜单!A$1:C$598,3,FALSE)+IF(ISNA(VLOOKUP(A97,历史结余DKP!A$1:B$599,2,0)),0,VLOOKUP(A97,历史结余DKP!A$1:B$599,2,0))</f>
        <v>5</v>
      </c>
      <c r="C97" s="20">
        <f>50*COUNTIF(帮战总榜!A$1:AB$150,$A97)-40*COUNTIF('掠夺(系统榜单)'!A$1:AB$150,$A97)</f>
        <v>0</v>
      </c>
      <c r="D97" s="20">
        <f>20*COUNTIF(YY统计!A$2:M$150,$A97)</f>
        <v>0</v>
      </c>
      <c r="E97" s="20">
        <f>SUM(B97:D97)</f>
        <v>5</v>
      </c>
      <c r="F97" s="20">
        <f>IF(ISNA(E97),0,IF(AND(E97&gt;15,E97&lt;66),0.01,IF(E97&gt;316,6,ROUNDDOWN((E97-16)/50,0))))</f>
        <v>0</v>
      </c>
      <c r="G97" s="8">
        <f>IF(F97=0.01,E97-16,E97-F97*50)</f>
        <v>5</v>
      </c>
    </row>
    <row r="98" spans="1:7" ht="16.5">
      <c r="A98" s="9" t="str">
        <f t="array" ref="A98">INDEX(联盟系统DKP榜单!A:A,SMALL(IF(联盟系统DKP榜单!$B$2:$B$600="双生逐梦",ROW($2:$600),603),ROW(联盟系统DKP榜单!A31)))&amp;""</f>
        <v>茉莉丨清茶</v>
      </c>
      <c r="B98" s="4">
        <f>VLOOKUP(A98,联盟系统DKP榜单!A$1:C$598,3,FALSE)+IF(ISNA(VLOOKUP(A98,历史结余DKP!A$1:B$599,2,0)),0,VLOOKUP(A98,历史结余DKP!A$1:B$599,2,0))</f>
        <v>5</v>
      </c>
      <c r="C98" s="20">
        <f>50*COUNTIF(帮战总榜!A$1:AB$150,$A98)-40*COUNTIF('掠夺(系统榜单)'!A$1:AB$150,$A98)</f>
        <v>0</v>
      </c>
      <c r="D98" s="20">
        <f>20*COUNTIF(YY统计!A$2:M$150,$A98)</f>
        <v>0</v>
      </c>
      <c r="E98" s="20">
        <f>SUM(B98:D98)</f>
        <v>5</v>
      </c>
      <c r="F98" s="20">
        <f>IF(ISNA(E98),0,IF(AND(E98&gt;15,E98&lt;66),0.01,IF(E98&gt;316,6,ROUNDDOWN((E98-16)/50,0))))</f>
        <v>0</v>
      </c>
      <c r="G98" s="8">
        <f>IF(F98=0.01,E98-16,E98-F98*50)</f>
        <v>5</v>
      </c>
    </row>
    <row r="99" spans="1:7" ht="16.5">
      <c r="A99" s="9" t="str">
        <f t="array" ref="A99">INDEX(联盟系统DKP榜单!A:A,SMALL(IF(联盟系统DKP榜单!$B$2:$B$600="双生逐梦",ROW($2:$600),603),ROW(联盟系统DKP榜单!A32)))&amp;""</f>
        <v>苹果树苹果</v>
      </c>
      <c r="B99" s="4">
        <f>VLOOKUP(A99,联盟系统DKP榜单!A$1:C$598,3,FALSE)+IF(ISNA(VLOOKUP(A99,历史结余DKP!A$1:B$599,2,0)),0,VLOOKUP(A99,历史结余DKP!A$1:B$599,2,0))</f>
        <v>10</v>
      </c>
      <c r="C99" s="20">
        <f>50*COUNTIF(帮战总榜!A$1:AB$150,$A99)-40*COUNTIF('掠夺(系统榜单)'!A$1:AB$150,$A99)</f>
        <v>0</v>
      </c>
      <c r="D99" s="20">
        <f>20*COUNTIF(YY统计!A$2:M$150,$A99)</f>
        <v>0</v>
      </c>
      <c r="E99" s="20">
        <f>SUM(B99:D99)</f>
        <v>10</v>
      </c>
      <c r="F99" s="20">
        <f>IF(ISNA(E99),0,IF(AND(E99&gt;15,E99&lt;66),0.01,IF(E99&gt;316,6,ROUNDDOWN((E99-16)/50,0))))</f>
        <v>0</v>
      </c>
      <c r="G99" s="8">
        <f>IF(F99=0.01,E99-16,E99-F99*50)</f>
        <v>10</v>
      </c>
    </row>
    <row r="100" spans="1:7" ht="16.5">
      <c r="A100" s="9" t="str">
        <f t="array" ref="A100">INDEX(联盟系统DKP榜单!A:A,SMALL(IF(联盟系统DKP榜单!$B$2:$B$600="双生逐梦",ROW($2:$600),603),ROW(联盟系统DKP榜单!A35)))&amp;""</f>
        <v>良家老妇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20*COUNTIF(YY统计!A$2:M$150,$A100)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INDEX(联盟系统DKP榜单!A:A,SMALL(IF(联盟系统DKP榜单!$B$2:$B$600="双生逐梦",ROW($2:$600),603),ROW(联盟系统DKP榜单!A36)))&amp;""</f>
        <v>聚破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20*COUNTIF(YY统计!A$2:M$150,$A101)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INDEX(联盟系统DKP榜单!A:A,SMALL(IF(联盟系统DKP榜单!$B$2:$B$600="双生逐梦",ROW($2:$600),603),ROW(联盟系统DKP榜单!A49)))&amp;""</f>
        <v>王纳璨</v>
      </c>
      <c r="B102" s="4">
        <f>VLOOKUP(A102,联盟系统DKP榜单!A$1:C$598,3,FALSE)+IF(ISNA(VLOOKUP(A102,历史结余DKP!A$1:B$599,2,0)),0,VLOOKUP(A102,历史结余DKP!A$1:B$599,2,0))</f>
        <v>10</v>
      </c>
      <c r="C102" s="20">
        <f>50*COUNTIF(帮战总榜!A$1:AB$150,$A102)-40*COUNTIF('掠夺(系统榜单)'!A$1:AB$150,$A102)</f>
        <v>0</v>
      </c>
      <c r="D102" s="20">
        <f>20*COUNTIF(YY统计!A$2:M$150,$A102)</f>
        <v>0</v>
      </c>
      <c r="E102" s="20">
        <f>SUM(B102:D102)</f>
        <v>10</v>
      </c>
      <c r="F102" s="20">
        <f>IF(ISNA(E102),0,IF(AND(E102&gt;15,E102&lt;66),0.01,IF(E102&gt;316,6,ROUNDDOWN((E102-16)/50,0))))</f>
        <v>0</v>
      </c>
      <c r="G102" s="8">
        <f>IF(F102=0.01,E102-16,E102-F102*50)</f>
        <v>10</v>
      </c>
    </row>
    <row r="103" spans="1:7" ht="16.5">
      <c r="A103" s="9" t="str">
        <f t="array" ref="A103">INDEX(联盟系统DKP榜单!A:A,SMALL(IF(联盟系统DKP榜单!$B$2:$B$600="双生逐梦",ROW($2:$600),603),ROW(联盟系统DKP榜单!A50)))&amp;""</f>
        <v>王璨璨</v>
      </c>
      <c r="B103" s="4">
        <f>VLOOKUP(A103,联盟系统DKP榜单!A$1:C$598,3,FALSE)+IF(ISNA(VLOOKUP(A103,历史结余DKP!A$1:B$599,2,0)),0,VLOOKUP(A103,历史结余DKP!A$1:B$599,2,0))</f>
        <v>5</v>
      </c>
      <c r="C103" s="20">
        <f>50*COUNTIF(帮战总榜!A$1:AB$150,$A103)-40*COUNTIF('掠夺(系统榜单)'!A$1:AB$150,$A103)</f>
        <v>0</v>
      </c>
      <c r="D103" s="20">
        <f>20*COUNTIF(YY统计!A$2:M$150,$A103)</f>
        <v>0</v>
      </c>
      <c r="E103" s="20">
        <f>SUM(B103:D103)</f>
        <v>5</v>
      </c>
      <c r="F103" s="20">
        <f>IF(ISNA(E103),0,IF(AND(E103&gt;15,E103&lt;66),0.01,IF(E103&gt;316,6,ROUNDDOWN((E103-16)/50,0))))</f>
        <v>0</v>
      </c>
      <c r="G103" s="8">
        <f>IF(F103=0.01,E103-16,E103-F103*50)</f>
        <v>5</v>
      </c>
    </row>
    <row r="104" spans="1:7" ht="16.5">
      <c r="A104" s="9" t="str">
        <f t="array" ref="A104">INDEX(联盟系统DKP榜单!A:A,SMALL(IF(联盟系统DKP榜单!$B$2:$B$600="双生逐梦",ROW($2:$600),603),ROW(联盟系统DKP榜单!A53)))&amp;""</f>
        <v>灬雨魅灬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20*COUNTIF(YY统计!A$2:M$150,$A104)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INDEX(联盟系统DKP榜单!A:A,SMALL(IF(联盟系统DKP榜单!$B$2:$B$600="双生逐梦",ROW($2:$600),603),ROW(联盟系统DKP榜单!A54)))&amp;""</f>
        <v>漫雪佳人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20*COUNTIF(YY统计!A$2:M$150,$A105)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INDEX(联盟系统DKP榜单!A:A,SMALL(IF(联盟系统DKP榜单!$B$2:$B$600="双生逐梦",ROW($2:$600),603),ROW(联盟系统DKP榜单!A55)))&amp;""</f>
        <v>渺渺淅淅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20*COUNTIF(YY统计!A$2:M$150,$A106)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INDEX(联盟系统DKP榜单!A:A,SMALL(IF(联盟系统DKP榜单!$B$2:$B$600="双生逐梦",ROW($2:$600),603),ROW(联盟系统DKP榜单!A58)))&amp;""</f>
        <v>法3fsgaytq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20*COUNTIF(YY统计!A$2:M$150,$A107)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INDEX(联盟系统DKP榜单!A:A,SMALL(IF(联盟系统DKP榜单!$B$2:$B$600="双生逐梦",ROW($2:$600),603),ROW(联盟系统DKP榜单!A59)))&amp;""</f>
        <v>沐伯乾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20*COUNTIF(YY统计!A$2:M$150,$A108)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INDEX(联盟系统DKP榜单!A:A,SMALL(IF(联盟系统DKP榜单!$B$2:$B$600="双生逐梦",ROW($2:$600),603),ROW(联盟系统DKP榜单!A63)))&amp;""</f>
        <v>梦萌棒棒糖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20*COUNTIF(YY统计!A$2:M$150,$A109)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INDEX(联盟系统DKP榜单!A:A,SMALL(IF(联盟系统DKP榜单!$B$2:$B$600="双生逐梦",ROW($2:$600),603),ROW(联盟系统DKP榜单!A65)))&amp;""</f>
        <v>梦九哟</v>
      </c>
      <c r="B110" s="4">
        <f>VLOOKUP(A110,联盟系统DKP榜单!A$1:C$598,3,FALSE)+IF(ISNA(VLOOKUP(A110,历史结余DKP!A$1:B$599,2,0)),0,VLOOKUP(A110,历史结余DKP!A$1:B$599,2,0))</f>
        <v>15</v>
      </c>
      <c r="C110" s="20">
        <f>50*COUNTIF(帮战总榜!A$1:AB$150,$A110)-40*COUNTIF('掠夺(系统榜单)'!A$1:AB$150,$A110)</f>
        <v>0</v>
      </c>
      <c r="D110" s="20">
        <f>20*COUNTIF(YY统计!A$2:M$150,$A110)</f>
        <v>0</v>
      </c>
      <c r="E110" s="20">
        <f>SUM(B110:D110)</f>
        <v>15</v>
      </c>
      <c r="F110" s="20">
        <f>IF(ISNA(E110),0,IF(AND(E110&gt;15,E110&lt;66),0.01,IF(E110&gt;316,6,ROUNDDOWN((E110-16)/50,0))))</f>
        <v>0</v>
      </c>
      <c r="G110" s="8">
        <f>IF(F110=0.01,E110-16,E110-F110*50)</f>
        <v>15</v>
      </c>
    </row>
    <row r="111" spans="1:7" ht="16.5">
      <c r="A111" s="9" t="str">
        <f t="array" ref="A111">INDEX(联盟系统DKP榜单!A:A,SMALL(IF(联盟系统DKP榜单!$B$2:$B$600="双生逐梦",ROW($2:$600),603),ROW(联盟系统DKP榜单!A66)))&amp;""</f>
        <v>树洞王阿强</v>
      </c>
      <c r="B111" s="4">
        <f>VLOOKUP(A111,联盟系统DKP榜单!A$1:C$598,3,FALSE)+IF(ISNA(VLOOKUP(A111,历史结余DKP!A$1:B$599,2,0)),0,VLOOKUP(A111,历史结余DKP!A$1:B$599,2,0))</f>
        <v>10</v>
      </c>
      <c r="C111" s="20">
        <f>50*COUNTIF(帮战总榜!A$1:AB$150,$A111)-40*COUNTIF('掠夺(系统榜单)'!A$1:AB$150,$A111)</f>
        <v>0</v>
      </c>
      <c r="D111" s="20">
        <f>20*COUNTIF(YY统计!A$2:M$150,$A111)</f>
        <v>0</v>
      </c>
      <c r="E111" s="20">
        <f>SUM(B111:D111)</f>
        <v>10</v>
      </c>
      <c r="F111" s="20">
        <f>IF(ISNA(E111),0,IF(AND(E111&gt;15,E111&lt;66),0.01,IF(E111&gt;316,6,ROUNDDOWN((E111-16)/50,0))))</f>
        <v>0</v>
      </c>
      <c r="G111" s="8">
        <f>IF(F111=0.01,E111-16,E111-F111*50)</f>
        <v>10</v>
      </c>
    </row>
    <row r="112" spans="1:7" ht="16.5">
      <c r="A112" s="9" t="str">
        <f t="array" ref="A112">INDEX(联盟系统DKP榜单!A:A,SMALL(IF(联盟系统DKP榜单!$B$2:$B$600="双生逐梦",ROW($2:$600),603),ROW(联盟系统DKP榜单!A67)))&amp;""</f>
        <v>柏烛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20*COUNTIF(YY统计!A$2:M$150,$A112)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INDEX(联盟系统DKP榜单!A:A,SMALL(IF(联盟系统DKP榜单!$B$2:$B$600="双生逐梦",ROW($2:$600),603),ROW(联盟系统DKP榜单!A71)))&amp;""</f>
        <v>未来斗战士</v>
      </c>
      <c r="B113" s="4">
        <f>VLOOKUP(A113,联盟系统DKP榜单!A$1:C$598,3,FALSE)+IF(ISNA(VLOOKUP(A113,历史结余DKP!A$1:B$599,2,0)),0,VLOOKUP(A113,历史结余DKP!A$1:B$599,2,0))</f>
        <v>13</v>
      </c>
      <c r="C113" s="20">
        <f>50*COUNTIF(帮战总榜!A$1:AB$150,$A113)-40*COUNTIF('掠夺(系统榜单)'!A$1:AB$150,$A113)</f>
        <v>0</v>
      </c>
      <c r="D113" s="20">
        <f>20*COUNTIF(YY统计!A$2:M$150,$A113)</f>
        <v>0</v>
      </c>
      <c r="E113" s="20">
        <f>SUM(B113:D113)</f>
        <v>13</v>
      </c>
      <c r="F113" s="20">
        <f>IF(ISNA(E113),0,IF(AND(E113&gt;15,E113&lt;66),0.01,IF(E113&gt;316,6,ROUNDDOWN((E113-16)/50,0))))</f>
        <v>0</v>
      </c>
      <c r="G113" s="8">
        <f>IF(F113=0.01,E113-16,E113-F113*50)</f>
        <v>13</v>
      </c>
    </row>
    <row r="114" spans="1:7" ht="16.5">
      <c r="A114" s="9" t="str">
        <f t="array" ref="A114">INDEX(联盟系统DKP榜单!A:A,SMALL(IF(联盟系统DKP榜单!$B$2:$B$600="双生逐梦",ROW($2:$600),603),ROW(联盟系统DKP榜单!A72)))&amp;""</f>
        <v>月夜城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20*COUNTIF(YY统计!A$2:M$150,$A114)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INDEX(联盟系统DKP榜单!A:A,SMALL(IF(联盟系统DKP榜单!$B$2:$B$600="双生逐梦",ROW($2:$600),603),ROW(联盟系统DKP榜单!A82)))&amp;""</f>
        <v>想想天真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20*COUNTIF(YY统计!A$2:M$150,$A115)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INDEX(联盟系统DKP榜单!A:A,SMALL(IF(联盟系统DKP榜单!$B$2:$B$600="双生逐梦",ROW($2:$600),603),ROW(联盟系统DKP榜单!A83)))&amp;""</f>
        <v>心安伴暖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20*COUNTIF(YY统计!A$2:M$150,$A116)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INDEX(联盟系统DKP榜单!A:A,SMALL(IF(联盟系统DKP榜单!$B$2:$B$600="双生逐梦",ROW($2:$600),603),ROW(联盟系统DKP榜单!A85)))&amp;""</f>
        <v>归小梦</v>
      </c>
      <c r="B117" s="4">
        <f>VLOOKUP(A117,联盟系统DKP榜单!A$1:C$598,3,FALSE)+IF(ISNA(VLOOKUP(A117,历史结余DKP!A$1:B$599,2,0)),0,VLOOKUP(A117,历史结余DKP!A$1:B$599,2,0))</f>
        <v>10</v>
      </c>
      <c r="C117" s="20">
        <f>50*COUNTIF(帮战总榜!A$1:AB$150,$A117)-40*COUNTIF('掠夺(系统榜单)'!A$1:AB$150,$A117)</f>
        <v>0</v>
      </c>
      <c r="D117" s="20">
        <f>20*COUNTIF(YY统计!A$2:M$150,$A117)</f>
        <v>0</v>
      </c>
      <c r="E117" s="20">
        <f>SUM(B117:D117)</f>
        <v>10</v>
      </c>
      <c r="F117" s="20">
        <f>IF(ISNA(E117),0,IF(AND(E117&gt;15,E117&lt;66),0.01,IF(E117&gt;316,6,ROUNDDOWN((E117-16)/50,0))))</f>
        <v>0</v>
      </c>
      <c r="G117" s="8">
        <f>IF(F117=0.01,E117-16,E117-F117*50)</f>
        <v>10</v>
      </c>
    </row>
    <row r="118" spans="1:7" ht="16.5">
      <c r="A118" s="9" t="str">
        <f t="array" ref="A118">INDEX(联盟系统DKP榜单!A:A,SMALL(IF(联盟系统DKP榜单!$B$2:$B$600="双生逐梦",ROW($2:$600),603),ROW(联盟系统DKP榜单!A90)))&amp;""</f>
        <v>巫蹈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20*COUNTIF(YY统计!A$2:M$150,$A118)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INDEX(联盟系统DKP榜单!A:A,SMALL(IF(联盟系统DKP榜单!$B$2:$B$600="双生逐梦",ROW($2:$600),603),ROW(联盟系统DKP榜单!A91)))&amp;""</f>
        <v>岂知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20*COUNTIF(YY统计!A$2:M$150,$A119)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INDEX(联盟系统DKP榜单!A:A,SMALL(IF(联盟系统DKP榜单!$B$2:$B$600="双生逐梦",ROW($2:$600),603),ROW(联盟系统DKP榜单!A92)))&amp;""</f>
        <v>尚好的青春i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20*COUNTIF(YY统计!A$2:M$150,$A120)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INDEX(联盟系统DKP榜单!A:A,SMALL(IF(联盟系统DKP榜单!$B$2:$B$600="双生逐梦",ROW($2:$600),603),ROW(联盟系统DKP榜单!A93)))&amp;""</f>
        <v>小圆元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20*COUNTIF(YY统计!A$2:M$150,$A121)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INDEX(联盟系统DKP榜单!A:A,SMALL(IF(联盟系统DKP榜单!$B$2:$B$600="双生逐梦",ROW($2:$600),603),ROW(联盟系统DKP榜单!A94)))&amp;""</f>
        <v>孔程航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20*COUNTIF(YY统计!A$2:M$150,$A122)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INDEX(联盟系统DKP榜单!A:A,SMALL(IF(联盟系统DKP榜单!$B$2:$B$600="双生逐梦",ROW($2:$600),603),ROW(联盟系统DKP榜单!A96)))&amp;""</f>
        <v>太极神尊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20*COUNTIF(YY统计!A$2:M$150,$A123)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INDEX(联盟系统DKP榜单!A:A,SMALL(IF(联盟系统DKP榜单!$B$2:$B$600="双生逐梦",ROW($2:$600),603),ROW(联盟系统DKP榜单!A99)))&amp;""</f>
        <v>大圣棒棒可大小</v>
      </c>
      <c r="B124" s="4">
        <f>VLOOKUP(A124,联盟系统DKP榜单!A$1:C$598,3,FALSE)+IF(ISNA(VLOOKUP(A124,历史结余DKP!A$1:B$599,2,0)),0,VLOOKUP(A124,历史结余DKP!A$1:B$599,2,0))</f>
        <v>5</v>
      </c>
      <c r="C124" s="20">
        <f>50*COUNTIF(帮战总榜!A$1:AB$150,$A124)-40*COUNTIF('掠夺(系统榜单)'!A$1:AB$150,$A124)</f>
        <v>0</v>
      </c>
      <c r="D124" s="20">
        <f>20*COUNTIF(YY统计!A$2:M$150,$A124)</f>
        <v>0</v>
      </c>
      <c r="E124" s="20">
        <f>SUM(B124:D124)</f>
        <v>5</v>
      </c>
      <c r="F124" s="20">
        <f>IF(ISNA(E124),0,IF(AND(E124&gt;15,E124&lt;66),0.01,IF(E124&gt;316,6,ROUNDDOWN((E124-16)/50,0))))</f>
        <v>0</v>
      </c>
      <c r="G124" s="8">
        <f>IF(F124=0.01,E124-16,E124-F124*50)</f>
        <v>5</v>
      </c>
    </row>
    <row r="125" spans="1:7" ht="16.5">
      <c r="A125" s="9" t="str">
        <f t="array" ref="A125">INDEX(联盟系统DKP榜单!A:A,SMALL(IF(联盟系统DKP榜单!$B$2:$B$600="双生逐梦",ROW($2:$600),603),ROW(联盟系统DKP榜单!A100)))&amp;""</f>
        <v>夜舞月霓裳</v>
      </c>
      <c r="B125" s="4">
        <f>VLOOKUP(A125,联盟系统DKP榜单!A$1:C$598,3,FALSE)+IF(ISNA(VLOOKUP(A125,历史结余DKP!A$1:B$599,2,0)),0,VLOOKUP(A125,历史结余DKP!A$1:B$599,2,0))</f>
        <v>10</v>
      </c>
      <c r="C125" s="20">
        <f>50*COUNTIF(帮战总榜!A$1:AB$150,$A125)-40*COUNTIF('掠夺(系统榜单)'!A$1:AB$150,$A125)</f>
        <v>0</v>
      </c>
      <c r="D125" s="20">
        <f>20*COUNTIF(YY统计!A$2:M$150,$A125)</f>
        <v>0</v>
      </c>
      <c r="E125" s="20">
        <f>SUM(B125:D125)</f>
        <v>10</v>
      </c>
      <c r="F125" s="20">
        <f>IF(ISNA(E125),0,IF(AND(E125&gt;15,E125&lt;66),0.01,IF(E125&gt;316,6,ROUNDDOWN((E125-16)/50,0))))</f>
        <v>0</v>
      </c>
      <c r="G125" s="8">
        <f>IF(F125=0.01,E125-16,E125-F125*50)</f>
        <v>10</v>
      </c>
    </row>
    <row r="126" spans="1:7" ht="16.5">
      <c r="A126" s="9" t="str">
        <f t="array" ref="A126">INDEX(联盟系统DKP榜单!A:A,SMALL(IF(联盟系统DKP榜单!$B$2:$B$600="双生逐梦",ROW($2:$600),603),ROW(联盟系统DKP榜单!A101)))&amp;""</f>
        <v>夔雪瑶</v>
      </c>
      <c r="B126" s="4">
        <f>VLOOKUP(A126,联盟系统DKP榜单!A$1:C$598,3,FALSE)+IF(ISNA(VLOOKUP(A126,历史结余DKP!A$1:B$599,2,0)),0,VLOOKUP(A126,历史结余DKP!A$1:B$599,2,0))</f>
        <v>5</v>
      </c>
      <c r="C126" s="20">
        <f>50*COUNTIF(帮战总榜!A$1:AB$150,$A126)-40*COUNTIF('掠夺(系统榜单)'!A$1:AB$150,$A126)</f>
        <v>0</v>
      </c>
      <c r="D126" s="20">
        <f>20*COUNTIF(YY统计!A$2:M$150,$A126)</f>
        <v>0</v>
      </c>
      <c r="E126" s="20">
        <f>SUM(B126:D126)</f>
        <v>5</v>
      </c>
      <c r="F126" s="20">
        <f>IF(ISNA(E126),0,IF(AND(E126&gt;15,E126&lt;66),0.01,IF(E126&gt;316,6,ROUNDDOWN((E126-16)/50,0))))</f>
        <v>0</v>
      </c>
      <c r="G126" s="8">
        <f>IF(F126=0.01,E126-16,E126-F126*50)</f>
        <v>5</v>
      </c>
    </row>
    <row r="127" spans="1:7" ht="16.5">
      <c r="A127" s="9" t="str">
        <f t="array" ref="A127">INDEX(联盟系统DKP榜单!A:A,SMALL(IF(联盟系统DKP榜单!$B$2:$B$600="双生逐梦",ROW($2:$600),603),ROW(联盟系统DKP榜单!A102)))&amp;""</f>
        <v>———夏天</v>
      </c>
      <c r="B127" s="4">
        <f>VLOOKUP(A127,联盟系统DKP榜单!A$1:C$598,3,FALSE)+IF(ISNA(VLOOKUP(A127,历史结余DKP!A$1:B$599,2,0)),0,VLOOKUP(A127,历史结余DKP!A$1:B$599,2,0))</f>
        <v>10</v>
      </c>
      <c r="C127" s="20">
        <f>50*COUNTIF(帮战总榜!A$1:AB$150,$A127)-40*COUNTIF('掠夺(系统榜单)'!A$1:AB$150,$A127)</f>
        <v>0</v>
      </c>
      <c r="D127" s="20">
        <f>20*COUNTIF(YY统计!A$2:M$150,$A127)</f>
        <v>0</v>
      </c>
      <c r="E127" s="20">
        <f>SUM(B127:D127)</f>
        <v>10</v>
      </c>
      <c r="F127" s="20">
        <f>IF(ISNA(E127),0,IF(AND(E127&gt;15,E127&lt;66),0.01,IF(E127&gt;316,6,ROUNDDOWN((E127-16)/50,0))))</f>
        <v>0</v>
      </c>
      <c r="G127" s="8">
        <f>IF(F127=0.01,E127-16,E127-F127*50)</f>
        <v>10</v>
      </c>
    </row>
    <row r="128" spans="1:7" ht="16.5">
      <c r="A128" s="9" t="str">
        <f t="array" ref="A128">INDEX(联盟系统DKP榜单!A:A,SMALL(IF(联盟系统DKP榜单!$B$2:$B$600="双生逐梦",ROW($2:$600),603),ROW(联盟系统DKP榜单!A103)))&amp;""</f>
        <v>夏侯清依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20*COUNTIF(YY统计!A$2:M$150,$A128)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INDEX(联盟系统DKP榜单!A:A,SMALL(IF(联盟系统DKP榜单!$B$2:$B$600="双生逐梦",ROW($2:$600),603),ROW(联盟系统DKP榜单!A104)))&amp;""</f>
        <v>墨河</v>
      </c>
      <c r="B129" s="4">
        <f>VLOOKUP(A129,联盟系统DKP榜单!A$1:C$598,3,FALSE)+IF(ISNA(VLOOKUP(A129,历史结余DKP!A$1:B$599,2,0)),0,VLOOKUP(A129,历史结余DKP!A$1:B$599,2,0))</f>
        <v>5</v>
      </c>
      <c r="C129" s="20">
        <f>50*COUNTIF(帮战总榜!A$1:AB$150,$A129)-40*COUNTIF('掠夺(系统榜单)'!A$1:AB$150,$A129)</f>
        <v>0</v>
      </c>
      <c r="D129" s="20">
        <f>20*COUNTIF(YY统计!A$2:M$150,$A129)</f>
        <v>0</v>
      </c>
      <c r="E129" s="20">
        <f>SUM(B129:D129)</f>
        <v>5</v>
      </c>
      <c r="F129" s="20">
        <f>IF(ISNA(E129),0,IF(AND(E129&gt;15,E129&lt;66),0.01,IF(E129&gt;316,6,ROUNDDOWN((E129-16)/50,0))))</f>
        <v>0</v>
      </c>
      <c r="G129" s="8">
        <f>IF(F129=0.01,E129-16,E129-F129*50)</f>
        <v>5</v>
      </c>
    </row>
    <row r="130" spans="1:7" ht="16.5">
      <c r="A130" s="9" t="str">
        <f t="array" ref="A130">INDEX(联盟系统DKP榜单!A:A,SMALL(IF(联盟系统DKP榜单!$B$2:$B$600="双生逐梦",ROW($2:$600),603),ROW(联盟系统DKP榜单!A105)))&amp;""</f>
        <v>堵雪逸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20*COUNTIF(YY统计!A$2:M$150,$A130)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INDEX(联盟系统DKP榜单!A:A,SMALL(IF(联盟系统DKP榜单!$B$2:$B$600="双生逐梦",ROW($2:$600),603),ROW(联盟系统DKP榜单!A107)))&amp;""</f>
        <v>唐剑潇</v>
      </c>
      <c r="B131" s="4">
        <f>VLOOKUP(A131,联盟系统DKP榜单!A$1:C$598,3,FALSE)+IF(ISNA(VLOOKUP(A131,历史结余DKP!A$1:B$599,2,0)),0,VLOOKUP(A131,历史结余DKP!A$1:B$599,2,0))</f>
        <v>6</v>
      </c>
      <c r="C131" s="20">
        <f>50*COUNTIF(帮战总榜!A$1:AB$150,$A131)-40*COUNTIF('掠夺(系统榜单)'!A$1:AB$150,$A131)</f>
        <v>0</v>
      </c>
      <c r="D131" s="20">
        <f>20*COUNTIF(YY统计!A$2:M$150,$A131)</f>
        <v>0</v>
      </c>
      <c r="E131" s="20">
        <f>SUM(B131:D131)</f>
        <v>6</v>
      </c>
      <c r="F131" s="20">
        <f>IF(ISNA(E131),0,IF(AND(E131&gt;15,E131&lt;66),0.01,IF(E131&gt;316,6,ROUNDDOWN((E131-16)/50,0))))</f>
        <v>0</v>
      </c>
      <c r="G131" s="8">
        <f>IF(F131=0.01,E131-16,E131-F131*50)</f>
        <v>6</v>
      </c>
    </row>
    <row r="132" spans="1:7" ht="16.5">
      <c r="A132" s="9" t="str">
        <f t="array" ref="A132">INDEX(联盟系统DKP榜单!A:A,SMALL(IF(联盟系统DKP榜单!$B$2:$B$600="双生逐梦",ROW($2:$600),603),ROW(联盟系统DKP榜单!A109)))&amp;""</f>
        <v>周舒舒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20*COUNTIF(YY统计!A$2:M$150,$A132)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INDEX(联盟系统DKP榜单!A:A,SMALL(IF(联盟系统DKP榜单!$B$2:$B$600="双生逐梦",ROW($2:$600),603),ROW(联盟系统DKP榜单!A110)))&amp;""</f>
        <v>呆萌丶钰筱筱</v>
      </c>
      <c r="B133" s="4">
        <f>VLOOKUP(A133,联盟系统DKP榜单!A$1:C$598,3,FALSE)+IF(ISNA(VLOOKUP(A133,历史结余DKP!A$1:B$599,2,0)),0,VLOOKUP(A133,历史结余DKP!A$1:B$599,2,0))</f>
        <v>15</v>
      </c>
      <c r="C133" s="20">
        <f>50*COUNTIF(帮战总榜!A$1:AB$150,$A133)-40*COUNTIF('掠夺(系统榜单)'!A$1:AB$150,$A133)</f>
        <v>0</v>
      </c>
      <c r="D133" s="20">
        <f>20*COUNTIF(YY统计!A$2:M$150,$A133)</f>
        <v>0</v>
      </c>
      <c r="E133" s="20">
        <f>SUM(B133:D133)</f>
        <v>15</v>
      </c>
      <c r="F133" s="20">
        <f>IF(ISNA(E133),0,IF(AND(E133&gt;15,E133&lt;66),0.01,IF(E133&gt;316,6,ROUNDDOWN((E133-16)/50,0))))</f>
        <v>0</v>
      </c>
      <c r="G133" s="8">
        <f>IF(F133=0.01,E133-16,E133-F133*50)</f>
        <v>15</v>
      </c>
    </row>
    <row r="134" spans="1:7" ht="16.5">
      <c r="A134" s="9" t="str">
        <f t="array" ref="A134">INDEX(联盟系统DKP榜单!A:A,SMALL(IF(联盟系统DKP榜单!$B$2:$B$600="双生逐梦",ROW($2:$600),603),ROW(联盟系统DKP榜单!A111)))&amp;""</f>
        <v>听暝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20*COUNTIF(YY统计!A$2:M$150,$A134)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INDEX(联盟系统DKP榜单!A:A,SMALL(IF(联盟系统DKP榜单!$B$2:$B$600="双生逐梦",ROW($2:$600),603),ROW(联盟系统DKP榜单!A112)))&amp;""</f>
        <v>君莘妍</v>
      </c>
      <c r="B135" s="4">
        <f>VLOOKUP(A135,联盟系统DKP榜单!A$1:C$598,3,FALSE)+IF(ISNA(VLOOKUP(A135,历史结余DKP!A$1:B$599,2,0)),0,VLOOKUP(A135,历史结余DKP!A$1:B$599,2,0))</f>
        <v>2</v>
      </c>
      <c r="C135" s="20">
        <f>50*COUNTIF(帮战总榜!A$1:AB$150,$A135)-40*COUNTIF('掠夺(系统榜单)'!A$1:AB$150,$A135)</f>
        <v>0</v>
      </c>
      <c r="D135" s="20">
        <f>20*COUNTIF(YY统计!A$2:M$150,$A135)</f>
        <v>0</v>
      </c>
      <c r="E135" s="20">
        <f>SUM(B135:D135)</f>
        <v>2</v>
      </c>
      <c r="F135" s="20">
        <f>IF(ISNA(E135),0,IF(AND(E135&gt;15,E135&lt;66),0.01,IF(E135&gt;316,6,ROUNDDOWN((E135-16)/50,0))))</f>
        <v>0</v>
      </c>
      <c r="G135" s="8">
        <f>IF(F135=0.01,E135-16,E135-F135*50)</f>
        <v>2</v>
      </c>
    </row>
    <row r="136" spans="1:7" ht="16.5">
      <c r="A136" s="9" t="str">
        <f t="array" ref="A136">INDEX(联盟系统DKP榜单!A:A,SMALL(IF(联盟系统DKP榜单!$B$2:$B$600="双生逐梦",ROW($2:$600),603),ROW(联盟系统DKP榜单!A113)))&amp;""</f>
        <v>同仁小店老板娘</v>
      </c>
      <c r="B136" s="4">
        <f>VLOOKUP(A136,联盟系统DKP榜单!A$1:C$598,3,FALSE)+IF(ISNA(VLOOKUP(A136,历史结余DKP!A$1:B$599,2,0)),0,VLOOKUP(A136,历史结余DKP!A$1:B$599,2,0))</f>
        <v>5</v>
      </c>
      <c r="C136" s="20">
        <f>50*COUNTIF(帮战总榜!A$1:AB$150,$A136)-40*COUNTIF('掠夺(系统榜单)'!A$1:AB$150,$A136)</f>
        <v>0</v>
      </c>
      <c r="D136" s="20">
        <f>20*COUNTIF(YY统计!A$2:M$150,$A136)</f>
        <v>0</v>
      </c>
      <c r="E136" s="20">
        <f>SUM(B136:D136)</f>
        <v>5</v>
      </c>
      <c r="F136" s="20">
        <f>IF(ISNA(E136),0,IF(AND(E136&gt;15,E136&lt;66),0.01,IF(E136&gt;316,6,ROUNDDOWN((E136-16)/50,0))))</f>
        <v>0</v>
      </c>
      <c r="G136" s="8">
        <f>IF(F136=0.01,E136-16,E136-F136*50)</f>
        <v>5</v>
      </c>
    </row>
    <row r="137" spans="1:7" ht="16.5">
      <c r="A137" s="9" t="str">
        <f t="array" ref="A137">INDEX(联盟系统DKP榜单!A:A,SMALL(IF(联盟系统DKP榜单!$B$2:$B$600="双生逐梦",ROW($2:$600),603),ROW(联盟系统DKP榜单!A115)))&amp;""</f>
        <v>友善的公子羽</v>
      </c>
      <c r="B137" s="4">
        <f>VLOOKUP(A137,联盟系统DKP榜单!A$1:C$598,3,FALSE)+IF(ISNA(VLOOKUP(A137,历史结余DKP!A$1:B$599,2,0)),0,VLOOKUP(A137,历史结余DKP!A$1:B$599,2,0))</f>
        <v>2</v>
      </c>
      <c r="C137" s="20">
        <f>50*COUNTIF(帮战总榜!A$1:AB$150,$A137)-40*COUNTIF('掠夺(系统榜单)'!A$1:AB$150,$A137)</f>
        <v>0</v>
      </c>
      <c r="D137" s="20">
        <f>20*COUNTIF(YY统计!A$2:M$150,$A137)</f>
        <v>0</v>
      </c>
      <c r="E137" s="20">
        <f>SUM(B137:D137)</f>
        <v>2</v>
      </c>
      <c r="F137" s="20">
        <f>IF(ISNA(E137),0,IF(AND(E137&gt;15,E137&lt;66),0.01,IF(E137&gt;316,6,ROUNDDOWN((E137-16)/50,0))))</f>
        <v>0</v>
      </c>
      <c r="G137" s="8">
        <f>IF(F137=0.01,E137-16,E137-F137*50)</f>
        <v>2</v>
      </c>
    </row>
    <row r="138" spans="1:7" ht="16.5">
      <c r="A138" s="9" t="str">
        <f t="array" ref="A138">INDEX(联盟系统DKP榜单!A:A,SMALL(IF(联盟系统DKP榜单!$B$2:$B$600="双生逐梦",ROW($2:$600),603),ROW(联盟系统DKP榜单!A117)))&amp;""</f>
        <v>南秋栀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20*COUNTIF(YY统计!A$2:M$150,$A138)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INDEX(联盟系统DKP榜单!A:A,SMALL(IF(联盟系统DKP榜单!$B$2:$B$600="双生逐梦",ROW($2:$600),603),ROW(联盟系统DKP榜单!A118)))&amp;""</f>
        <v>半夏微梁明月殇</v>
      </c>
      <c r="B139" s="4">
        <f>VLOOKUP(A139,联盟系统DKP榜单!A$1:C$598,3,FALSE)+IF(ISNA(VLOOKUP(A139,历史结余DKP!A$1:B$599,2,0)),0,VLOOKUP(A139,历史结余DKP!A$1:B$599,2,0))</f>
        <v>15</v>
      </c>
      <c r="C139" s="20">
        <f>50*COUNTIF(帮战总榜!A$1:AB$150,$A139)-40*COUNTIF('掠夺(系统榜单)'!A$1:AB$150,$A139)</f>
        <v>0</v>
      </c>
      <c r="D139" s="20">
        <f>20*COUNTIF(YY统计!A$2:M$150,$A139)</f>
        <v>0</v>
      </c>
      <c r="E139" s="20">
        <f>SUM(B139:D139)</f>
        <v>15</v>
      </c>
      <c r="F139" s="20">
        <f>IF(ISNA(E139),0,IF(AND(E139&gt;15,E139&lt;66),0.01,IF(E139&gt;316,6,ROUNDDOWN((E139-16)/50,0))))</f>
        <v>0</v>
      </c>
      <c r="G139" s="8">
        <f>IF(F139=0.01,E139-16,E139-F139*50)</f>
        <v>15</v>
      </c>
    </row>
    <row r="140" spans="1:7" ht="16.5">
      <c r="A140" s="9" t="str">
        <f t="array" ref="A140">INDEX(联盟系统DKP榜单!A:A,SMALL(IF(联盟系统DKP榜单!$B$2:$B$600="双生逐梦",ROW($2:$600),603),ROW(联盟系统DKP榜单!A120)))&amp;""</f>
        <v>北宫静安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20*COUNTIF(YY统计!A$2:M$150,$A140)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INDEX(联盟系统DKP榜单!A:A,SMALL(IF(联盟系统DKP榜单!$B$2:$B$600="双生逐梦",ROW($2:$600),603),ROW(联盟系统DKP榜单!A121)))&amp;""</f>
        <v>包个大包子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20*COUNTIF(YY统计!A$2:M$150,$A141)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INDEX(联盟系统DKP榜单!A:A,SMALL(IF(联盟系统DKP榜单!$B$2:$B$600="双生逐梦",ROW($2:$600),603),ROW(联盟系统DKP榜单!A123)))&amp;""</f>
        <v>凰荼歌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20*COUNTIF(YY统计!A$2:M$150,$A142)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INDEX(联盟系统DKP榜单!A:A,SMALL(IF(联盟系统DKP榜单!$B$2:$B$600="双生逐梦",ROW($2:$600),603),ROW(联盟系统DKP榜单!A126)))&amp;""</f>
        <v>兮夜夕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20*COUNTIF(YY统计!A$2:M$150,$A143)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INDEX(联盟系统DKP榜单!A:A,SMALL(IF(联盟系统DKP榜单!$B$2:$B$600="双生逐梦",ROW($2:$600),603),ROW(联盟系统DKP榜单!A131)))&amp;""</f>
        <v>书包哥</v>
      </c>
      <c r="B144" s="4">
        <f>VLOOKUP(A144,联盟系统DKP榜单!A$1:C$598,3,FALSE)+IF(ISNA(VLOOKUP(A144,历史结余DKP!A$1:B$599,2,0)),0,VLOOKUP(A144,历史结余DKP!A$1:B$599,2,0))</f>
        <v>5</v>
      </c>
      <c r="C144" s="20">
        <f>50*COUNTIF(帮战总榜!A$1:AB$150,$A144)-40*COUNTIF('掠夺(系统榜单)'!A$1:AB$150,$A144)</f>
        <v>0</v>
      </c>
      <c r="D144" s="20">
        <f>20*COUNTIF(YY统计!A$2:M$150,$A144)</f>
        <v>0</v>
      </c>
      <c r="E144" s="20">
        <f>SUM(B144:D144)</f>
        <v>5</v>
      </c>
      <c r="F144" s="20">
        <f>IF(ISNA(E144),0,IF(AND(E144&gt;15,E144&lt;66),0.01,IF(E144&gt;316,6,ROUNDDOWN((E144-16)/50,0))))</f>
        <v>0</v>
      </c>
      <c r="G144" s="8">
        <f>IF(F144=0.01,E144-16,E144-F144*50)</f>
        <v>5</v>
      </c>
    </row>
    <row r="145" spans="1:7" ht="16.5">
      <c r="A145" s="9" t="str">
        <f t="array" ref="A145">INDEX(联盟系统DKP榜单!A:A,SMALL(IF(联盟系统DKP榜单!$B$2:$B$600="双生逐梦",ROW($2:$600),603),ROW(联盟系统DKP榜单!A132)))&amp;""</f>
        <v>丶天才小熊猫丶</v>
      </c>
      <c r="B145" s="4">
        <f>VLOOKUP(A145,联盟系统DKP榜单!A$1:C$598,3,FALSE)+IF(ISNA(VLOOKUP(A145,历史结余DKP!A$1:B$599,2,0)),0,VLOOKUP(A145,历史结余DKP!A$1:B$599,2,0))</f>
        <v>5</v>
      </c>
      <c r="C145" s="20">
        <f>50*COUNTIF(帮战总榜!A$1:AB$150,$A145)-40*COUNTIF('掠夺(系统榜单)'!A$1:AB$150,$A145)</f>
        <v>0</v>
      </c>
      <c r="D145" s="20">
        <f>20*COUNTIF(YY统计!A$2:M$150,$A145)</f>
        <v>0</v>
      </c>
      <c r="E145" s="20">
        <f>SUM(B145:D145)</f>
        <v>5</v>
      </c>
      <c r="F145" s="20">
        <f>IF(ISNA(E145),0,IF(AND(E145&gt;15,E145&lt;66),0.01,IF(E145&gt;316,6,ROUNDDOWN((E145-16)/50,0))))</f>
        <v>0</v>
      </c>
      <c r="G145" s="8">
        <f>IF(F145=0.01,E145-16,E145-F145*50)</f>
        <v>5</v>
      </c>
    </row>
    <row r="146" spans="1:7" ht="16.5">
      <c r="A146" s="9" t="str">
        <f t="array" ref="A146">INDEX(联盟系统DKP榜单!A:A,SMALL(IF(联盟系统DKP榜单!$B$2:$B$600="双生逐梦",ROW($2:$600),603),ROW(联盟系统DKP榜单!A133)))&amp;""</f>
        <v>与尔同销萬古愁</v>
      </c>
      <c r="B146" s="4">
        <f>VLOOKUP(A146,联盟系统DKP榜单!A$1:C$598,3,FALSE)+IF(ISNA(VLOOKUP(A146,历史结余DKP!A$1:B$599,2,0)),0,VLOOKUP(A146,历史结余DKP!A$1:B$599,2,0))</f>
        <v>10</v>
      </c>
      <c r="C146" s="20">
        <f>50*COUNTIF(帮战总榜!A$1:AB$150,$A146)-40*COUNTIF('掠夺(系统榜单)'!A$1:AB$150,$A146)</f>
        <v>0</v>
      </c>
      <c r="D146" s="20">
        <f>20*COUNTIF(YY统计!A$2:M$150,$A146)</f>
        <v>0</v>
      </c>
      <c r="E146" s="20">
        <f>SUM(B146:D146)</f>
        <v>10</v>
      </c>
      <c r="F146" s="20">
        <f>IF(ISNA(E146),0,IF(AND(E146&gt;15,E146&lt;66),0.01,IF(E146&gt;316,6,ROUNDDOWN((E146-16)/50,0))))</f>
        <v>0</v>
      </c>
      <c r="G146" s="8">
        <f>IF(F146=0.01,E146-16,E146-F146*50)</f>
        <v>10</v>
      </c>
    </row>
    <row r="147" spans="1:7" ht="16.5">
      <c r="A147" s="9" t="str">
        <f t="array" ref="A147">INDEX(联盟系统DKP榜单!A:A,SMALL(IF(联盟系统DKP榜单!$B$2:$B$600="双生逐梦",ROW($2:$600),603),ROW(联盟系统DKP榜单!A140)))&amp;""</f>
        <v>陆游。</v>
      </c>
      <c r="B147" s="4">
        <f>VLOOKUP(A147,联盟系统DKP榜单!A$1:C$598,3,FALSE)+IF(ISNA(VLOOKUP(A147,历史结余DKP!A$1:B$599,2,0)),0,VLOOKUP(A147,历史结余DKP!A$1:B$599,2,0))</f>
        <v>9</v>
      </c>
      <c r="C147" s="20">
        <f>50*COUNTIF(帮战总榜!A$1:AB$150,$A147)-40*COUNTIF('掠夺(系统榜单)'!A$1:AB$150,$A147)</f>
        <v>0</v>
      </c>
      <c r="D147" s="20">
        <f>20*COUNTIF(YY统计!A$2:M$150,$A147)</f>
        <v>0</v>
      </c>
      <c r="E147" s="20">
        <f>SUM(B147:D147)</f>
        <v>9</v>
      </c>
      <c r="F147" s="20">
        <f>IF(ISNA(E147),0,IF(AND(E147&gt;15,E147&lt;66),0.01,IF(E147&gt;316,6,ROUNDDOWN((E147-16)/50,0))))</f>
        <v>0</v>
      </c>
      <c r="G147" s="8">
        <f>IF(F147=0.01,E147-16,E147-F147*50)</f>
        <v>9</v>
      </c>
    </row>
    <row r="148" spans="1:7" ht="16.5">
      <c r="A148" s="9" t="str">
        <f t="array" ref="A148">INDEX(联盟系统DKP榜单!A:A,SMALL(IF(联盟系统DKP榜单!$B$2:$B$600="双生逐梦",ROW($2:$600),603),ROW(联盟系统DKP榜单!A143)))&amp;""</f>
        <v>Tinkei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50*COUNTIF(帮战总榜!A$1:AB$150,$A148)-40*COUNTIF('掠夺(系统榜单)'!A$1:AB$150,$A148)</f>
        <v>0</v>
      </c>
      <c r="D148" s="20">
        <f>20*COUNTIF(YY统计!A$2:M$150,$A148)</f>
        <v>0</v>
      </c>
      <c r="E148" s="20">
        <f>SUM(B148:D148)</f>
        <v>0</v>
      </c>
      <c r="F148" s="20">
        <f>IF(ISNA(E148),0,IF(AND(E148&gt;15,E148&lt;66),0.01,IF(E148&gt;316,6,ROUNDDOWN((E148-16)/50,0))))</f>
        <v>0</v>
      </c>
      <c r="G148" s="8">
        <f>IF(F148=0.01,E148-16,E148-F148*50)</f>
        <v>0</v>
      </c>
    </row>
    <row r="149" spans="1:7" ht="16.5">
      <c r="A149" s="9" t="str">
        <f t="array" ref="A149">INDEX(联盟系统DKP榜单!A:A,SMALL(IF(联盟系统DKP榜单!$B$2:$B$600="双生逐梦",ROW($2:$600),603),ROW(联盟系统DKP榜单!A144)))&amp;""</f>
        <v>QQ绿钻</v>
      </c>
      <c r="B149" s="4">
        <f>VLOOKUP(A149,联盟系统DKP榜单!A$1:C$598,3,FALSE)+IF(ISNA(VLOOKUP(A149,历史结余DKP!A$1:B$599,2,0)),0,VLOOKUP(A149,历史结余DKP!A$1:B$599,2,0))</f>
        <v>14</v>
      </c>
      <c r="C149" s="20">
        <f>50*COUNTIF(帮战总榜!A$1:AB$150,$A149)-40*COUNTIF('掠夺(系统榜单)'!A$1:AB$150,$A149)</f>
        <v>0</v>
      </c>
      <c r="D149" s="20">
        <f>20*COUNTIF(YY统计!A$2:M$150,$A149)</f>
        <v>0</v>
      </c>
      <c r="E149" s="20">
        <f>SUM(B149:D149)</f>
        <v>14</v>
      </c>
      <c r="F149" s="20">
        <f>IF(ISNA(E149),0,IF(AND(E149&gt;15,E149&lt;66),0.01,IF(E149&gt;316,6,ROUNDDOWN((E149-16)/50,0))))</f>
        <v>0</v>
      </c>
      <c r="G149" s="8">
        <f>IF(F149=0.01,E149-16,E149-F149*50)</f>
        <v>14</v>
      </c>
    </row>
  </sheetData>
  <sortState ref="A2:G149">
    <sortCondition descending="1" ref="F1"/>
  </sortState>
  <conditionalFormatting sqref="F1:F1048576">
    <cfRule type="cellIs" dxfId="31" priority="1" operator="equal">
      <formula>1</formula>
    </cfRule>
    <cfRule type="cellIs" dxfId="30" priority="2" operator="equal">
      <formula>2</formula>
    </cfRule>
    <cfRule type="cellIs" dxfId="29" priority="3" operator="equal">
      <formula>3</formula>
    </cfRule>
    <cfRule type="cellIs" dxfId="28" priority="4" operator="equal">
      <formula>3</formula>
    </cfRule>
    <cfRule type="cellIs" dxfId="27" priority="5" operator="equal">
      <formula>3</formula>
    </cfRule>
    <cfRule type="cellIs" dxfId="26" priority="6" operator="equal">
      <formula>4</formula>
    </cfRule>
    <cfRule type="cellIs" dxfId="25" priority="7" operator="equal">
      <formula>5</formula>
    </cfRule>
    <cfRule type="cellIs" dxfId="24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0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7.28515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9" width="9.5703125" customWidth="1"/>
    <col min="10" max="10" width="9.5703125" bestFit="1" customWidth="1"/>
    <col min="11" max="11" width="9.5703125" customWidth="1"/>
  </cols>
  <sheetData>
    <row r="1" spans="1:13">
      <c r="A1" s="14" t="s">
        <v>5</v>
      </c>
      <c r="B1" s="15" t="s">
        <v>73</v>
      </c>
      <c r="C1" s="15" t="s">
        <v>72</v>
      </c>
      <c r="D1" s="15" t="s">
        <v>16</v>
      </c>
      <c r="E1" s="15" t="s">
        <v>74</v>
      </c>
      <c r="F1" s="15" t="s">
        <v>71</v>
      </c>
      <c r="G1" s="15" t="s">
        <v>69</v>
      </c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INDEX(联盟系统DKP榜单!A:A,SMALL(IF(联盟系统DKP榜单!$B$2:$B$600="双生如梦",ROW($2:$600),603),ROW(联盟系统DKP榜单!A18)))&amp;""</f>
        <v>谪仙月</v>
      </c>
      <c r="B2" s="4">
        <f>VLOOKUP(A2,联盟系统DKP榜单!A$1:C$598,3,FALSE)+IF(ISNA(VLOOKUP(A2,历史结余DKP!A$1:B$599,2,0)),0,VLOOKUP(A2,历史结余DKP!A$1:B$599,2,0))</f>
        <v>892</v>
      </c>
      <c r="C2" s="20">
        <f>50*COUNTIF(帮战总榜!A$1:AB$150,$A2)-40*COUNTIF('掠夺(系统榜单)'!A$1:AB$150,$A2)</f>
        <v>0</v>
      </c>
      <c r="D2" s="20">
        <f>20*COUNTIF(YY统计!A$2:M$150,$A2)</f>
        <v>0</v>
      </c>
      <c r="E2" s="20">
        <f>SUM(B2:D2)</f>
        <v>892</v>
      </c>
      <c r="F2" s="20">
        <f>IF(ISNA(E2),0,IF(AND(E2&gt;15,E2&lt;66),0.01,IF(E2&gt;316,6,ROUNDDOWN((E2-16)/50,0))))</f>
        <v>6</v>
      </c>
      <c r="G2" s="8">
        <f>IF(F2=0.01,E2-16,E2-F2*50)</f>
        <v>592</v>
      </c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INDEX(联盟系统DKP榜单!A:A,SMALL(IF(联盟系统DKP榜单!$B$2:$B$600="双生如梦",ROW($2:$600),603),ROW(联盟系统DKP榜单!A9)))&amp;""</f>
        <v>骚等ㄨ尿个尿</v>
      </c>
      <c r="B3" s="4">
        <f>VLOOKUP(A3,联盟系统DKP榜单!A$1:C$598,3,FALSE)+IF(ISNA(VLOOKUP(A3,历史结余DKP!A$1:B$599,2,0)),0,VLOOKUP(A3,历史结余DKP!A$1:B$599,2,0))</f>
        <v>445</v>
      </c>
      <c r="C3" s="20">
        <f>50*COUNTIF(帮战总榜!A$1:AB$150,$A3)-40*COUNTIF('掠夺(系统榜单)'!A$1:AB$150,$A3)</f>
        <v>0</v>
      </c>
      <c r="D3" s="20">
        <f>20*COUNTIF(YY统计!A$2:M$150,$A3)</f>
        <v>60</v>
      </c>
      <c r="E3" s="20">
        <f>SUM(B3:D3)</f>
        <v>505</v>
      </c>
      <c r="F3" s="20">
        <f>IF(ISNA(E3),0,IF(AND(E3&gt;15,E3&lt;66),0.01,IF(E3&gt;316,6,ROUNDDOWN((E3-16)/50,0))))</f>
        <v>6</v>
      </c>
      <c r="G3" s="8">
        <f>IF(F3=0.01,E3-16,E3-F3*50)</f>
        <v>205</v>
      </c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INDEX(联盟系统DKP榜单!A:A,SMALL(IF(联盟系统DKP榜单!$B$2:$B$600="双生如梦",ROW($2:$600),603),ROW(联盟系统DKP榜单!A91)))&amp;""</f>
        <v>太极至尊</v>
      </c>
      <c r="B4" s="4">
        <f>VLOOKUP(A4,联盟系统DKP榜单!A$1:C$598,3,FALSE)+IF(ISNA(VLOOKUP(A4,历史结余DKP!A$1:B$599,2,0)),0,VLOOKUP(A4,历史结余DKP!A$1:B$599,2,0))</f>
        <v>1406</v>
      </c>
      <c r="C4" s="20">
        <f>50*COUNTIF(帮战总榜!A$1:AB$150,$A4)-40*COUNTIF('掠夺(系统榜单)'!A$1:AB$150,$A4)</f>
        <v>0</v>
      </c>
      <c r="D4" s="20">
        <f>20*COUNTIF(YY统计!A$2:M$150,$A4)</f>
        <v>20</v>
      </c>
      <c r="E4" s="20">
        <f>SUM(B4:D4)</f>
        <v>1426</v>
      </c>
      <c r="F4" s="20">
        <f>IF(ISNA(E4),0,IF(AND(E4&gt;15,E4&lt;66),0.01,IF(E4&gt;316,6,ROUNDDOWN((E4-16)/50,0))))</f>
        <v>6</v>
      </c>
      <c r="G4" s="8">
        <f>IF(F4=0.01,E4-16,E4-F4*50)</f>
        <v>1126</v>
      </c>
    </row>
    <row r="5" spans="1:13" ht="16.5">
      <c r="A5" s="9" t="str">
        <f t="array" ref="A5">INDEX(联盟系统DKP榜单!A:A,SMALL(IF(联盟系统DKP榜单!$B$2:$B$600="双生如梦",ROW($2:$600),603),ROW(联盟系统DKP榜单!A106)))&amp;""</f>
        <v>只想做个好人</v>
      </c>
      <c r="B5" s="4">
        <f>VLOOKUP(A5,联盟系统DKP榜单!A$1:C$598,3,FALSE)+IF(ISNA(VLOOKUP(A5,历史结余DKP!A$1:B$599,2,0)),0,VLOOKUP(A5,历史结余DKP!A$1:B$599,2,0))</f>
        <v>471</v>
      </c>
      <c r="C5" s="20">
        <f>50*COUNTIF(帮战总榜!A$1:AB$150,$A5)-40*COUNTIF('掠夺(系统榜单)'!A$1:AB$150,$A5)</f>
        <v>0</v>
      </c>
      <c r="D5" s="20">
        <f>20*COUNTIF(YY统计!A$2:M$150,$A5)</f>
        <v>0</v>
      </c>
      <c r="E5" s="20">
        <f>SUM(B5:D5)</f>
        <v>471</v>
      </c>
      <c r="F5" s="20">
        <f>IF(ISNA(E5),0,IF(AND(E5&gt;15,E5&lt;66),0.01,IF(E5&gt;316,6,ROUNDDOWN((E5-16)/50,0))))</f>
        <v>6</v>
      </c>
      <c r="G5" s="8">
        <f>IF(F5=0.01,E5-16,E5-F5*50)</f>
        <v>171</v>
      </c>
    </row>
    <row r="6" spans="1:13" ht="16.5">
      <c r="A6" s="9" t="str">
        <f t="array" ref="A6">INDEX(联盟系统DKP榜单!A:A,SMALL(IF(联盟系统DKP榜单!$B$2:$B$600="双生如梦",ROW($2:$600),603),ROW(联盟系统DKP榜单!A100)))&amp;""</f>
        <v>唐道人</v>
      </c>
      <c r="B6" s="4">
        <f>VLOOKUP(A6,联盟系统DKP榜单!A$1:C$598,3,FALSE)+IF(ISNA(VLOOKUP(A6,历史结余DKP!A$1:B$599,2,0)),0,VLOOKUP(A6,历史结余DKP!A$1:B$599,2,0))</f>
        <v>420</v>
      </c>
      <c r="C6" s="20">
        <f>50*COUNTIF(帮战总榜!A$1:AB$150,$A6)-40*COUNTIF('掠夺(系统榜单)'!A$1:AB$150,$A6)</f>
        <v>0</v>
      </c>
      <c r="D6" s="20">
        <f>20*COUNTIF(YY统计!A$2:M$150,$A6)</f>
        <v>80</v>
      </c>
      <c r="E6" s="20">
        <f>SUM(B6:D6)</f>
        <v>500</v>
      </c>
      <c r="F6" s="20">
        <f>IF(ISNA(E6),0,IF(AND(E6&gt;15,E6&lt;66),0.01,IF(E6&gt;316,6,ROUNDDOWN((E6-16)/50,0))))</f>
        <v>6</v>
      </c>
      <c r="G6" s="8">
        <f>IF(F6=0.01,E6-16,E6-F6*50)</f>
        <v>200</v>
      </c>
    </row>
    <row r="7" spans="1:13" ht="16.5">
      <c r="A7" s="9" t="str">
        <f t="array" ref="A7">INDEX(联盟系统DKP榜单!A:A,SMALL(IF(联盟系统DKP榜单!$B$2:$B$600="双生如梦",ROW($2:$600),603),ROW(联盟系统DKP榜单!A111)))&amp;""</f>
        <v>华様</v>
      </c>
      <c r="B7" s="4">
        <f>VLOOKUP(A7,联盟系统DKP榜单!A$1:C$598,3,FALSE)+IF(ISNA(VLOOKUP(A7,历史结余DKP!A$1:B$599,2,0)),0,VLOOKUP(A7,历史结余DKP!A$1:B$599,2,0))</f>
        <v>420</v>
      </c>
      <c r="C7" s="20">
        <f>50*COUNTIF(帮战总榜!A$1:AB$150,$A7)-40*COUNTIF('掠夺(系统榜单)'!A$1:AB$150,$A7)</f>
        <v>0</v>
      </c>
      <c r="D7" s="20">
        <f>20*COUNTIF(YY统计!A$2:M$150,$A7)</f>
        <v>0</v>
      </c>
      <c r="E7" s="20">
        <f>SUM(B7:D7)</f>
        <v>420</v>
      </c>
      <c r="F7" s="20">
        <f>IF(ISNA(E7),0,IF(AND(E7&gt;15,E7&lt;66),0.01,IF(E7&gt;316,6,ROUNDDOWN((E7-16)/50,0))))</f>
        <v>6</v>
      </c>
      <c r="G7" s="8">
        <f>IF(F7=0.01,E7-16,E7-F7*50)</f>
        <v>120</v>
      </c>
    </row>
    <row r="8" spans="1:13" ht="16.5">
      <c r="A8" s="9" t="str">
        <f t="array" ref="A8">INDEX(联盟系统DKP榜单!A:A,SMALL(IF(联盟系统DKP榜单!$B$2:$B$600="双生如梦",ROW($2:$600),603),ROW(联盟系统DKP榜单!A50)))&amp;""</f>
        <v>私念成槑</v>
      </c>
      <c r="B8" s="4">
        <f>VLOOKUP(A8,联盟系统DKP榜单!A$1:C$598,3,FALSE)+IF(ISNA(VLOOKUP(A8,历史结余DKP!A$1:B$599,2,0)),0,VLOOKUP(A8,历史结余DKP!A$1:B$599,2,0))</f>
        <v>295</v>
      </c>
      <c r="C8" s="20">
        <f>50*COUNTIF(帮战总榜!A$1:AB$150,$A8)-40*COUNTIF('掠夺(系统榜单)'!A$1:AB$150,$A8)</f>
        <v>0</v>
      </c>
      <c r="D8" s="20">
        <f>20*COUNTIF(YY统计!A$2:M$150,$A8)</f>
        <v>60</v>
      </c>
      <c r="E8" s="20">
        <f>SUM(B8:D8)</f>
        <v>355</v>
      </c>
      <c r="F8" s="20">
        <f>IF(ISNA(E8),0,IF(AND(E8&gt;15,E8&lt;66),0.01,IF(E8&gt;316,6,ROUNDDOWN((E8-16)/50,0))))</f>
        <v>6</v>
      </c>
      <c r="G8" s="8">
        <f>IF(F8=0.01,E8-16,E8-F8*50)</f>
        <v>55</v>
      </c>
    </row>
    <row r="9" spans="1:13" ht="16.5">
      <c r="A9" s="9" t="str">
        <f t="array" ref="A9">INDEX(联盟系统DKP榜单!A:A,SMALL(IF(联盟系统DKP榜单!$B$2:$B$600="双生如梦",ROW($2:$600),603),ROW(联盟系统DKP榜单!A123)))&amp;""</f>
        <v>倾舞情儿</v>
      </c>
      <c r="B9" s="4">
        <f>VLOOKUP(A9,联盟系统DKP榜单!A$1:C$598,3,FALSE)+IF(ISNA(VLOOKUP(A9,历史结余DKP!A$1:B$599,2,0)),0,VLOOKUP(A9,历史结余DKP!A$1:B$599,2,0))</f>
        <v>471</v>
      </c>
      <c r="C9" s="20">
        <f>50*COUNTIF(帮战总榜!A$1:AB$150,$A9)-40*COUNTIF('掠夺(系统榜单)'!A$1:AB$150,$A9)</f>
        <v>0</v>
      </c>
      <c r="D9" s="20">
        <f>20*COUNTIF(YY统计!A$2:M$150,$A9)</f>
        <v>60</v>
      </c>
      <c r="E9" s="20">
        <f>SUM(B9:D9)</f>
        <v>531</v>
      </c>
      <c r="F9" s="20">
        <f>IF(ISNA(E9),0,IF(AND(E9&gt;15,E9&lt;66),0.01,IF(E9&gt;316,6,ROUNDDOWN((E9-16)/50,0))))</f>
        <v>6</v>
      </c>
      <c r="G9" s="8">
        <f>IF(F9=0.01,E9-16,E9-F9*50)</f>
        <v>231</v>
      </c>
    </row>
    <row r="10" spans="1:13" ht="16.5">
      <c r="A10" s="9" t="str">
        <f t="array" ref="A10">INDEX(联盟系统DKP榜单!A:A,SMALL(IF(联盟系统DKP榜单!$B$2:$B$600="双生如梦",ROW($2:$600),603),ROW(联盟系统DKP榜单!A119)))&amp;""</f>
        <v>凉人丨、梦</v>
      </c>
      <c r="B10" s="4">
        <f>VLOOKUP(A10,联盟系统DKP榜单!A$1:C$598,3,FALSE)+IF(ISNA(VLOOKUP(A10,历史结余DKP!A$1:B$599,2,0)),0,VLOOKUP(A10,历史结余DKP!A$1:B$599,2,0))</f>
        <v>317</v>
      </c>
      <c r="C10" s="20">
        <f>50*COUNTIF(帮战总榜!A$1:AB$150,$A10)-40*COUNTIF('掠夺(系统榜单)'!A$1:AB$150,$A10)</f>
        <v>0</v>
      </c>
      <c r="D10" s="20">
        <f>20*COUNTIF(YY统计!A$2:M$150,$A10)</f>
        <v>60</v>
      </c>
      <c r="E10" s="20">
        <f>SUM(B10:D10)</f>
        <v>377</v>
      </c>
      <c r="F10" s="20">
        <f>IF(ISNA(E10),0,IF(AND(E10&gt;15,E10&lt;66),0.01,IF(E10&gt;316,6,ROUNDDOWN((E10-16)/50,0))))</f>
        <v>6</v>
      </c>
      <c r="G10" s="8">
        <f>IF(F10=0.01,E10-16,E10-F10*50)</f>
        <v>77</v>
      </c>
    </row>
    <row r="11" spans="1:13" ht="16.5">
      <c r="A11" s="9" t="str">
        <f t="array" ref="A11">INDEX(联盟系统DKP榜单!A:A,SMALL(IF(联盟系统DKP榜单!$B$2:$B$600="双生如梦",ROW($2:$600),603),ROW(联盟系统DKP榜单!A57)))&amp;""</f>
        <v>渊北雁翊</v>
      </c>
      <c r="B11" s="4">
        <f>VLOOKUP(A11,联盟系统DKP榜单!A$1:C$598,3,FALSE)+IF(ISNA(VLOOKUP(A11,历史结余DKP!A$1:B$599,2,0)),0,VLOOKUP(A11,历史结余DKP!A$1:B$599,2,0))</f>
        <v>350</v>
      </c>
      <c r="C11" s="20">
        <f>50*COUNTIF(帮战总榜!A$1:AB$150,$A11)-40*COUNTIF('掠夺(系统榜单)'!A$1:AB$150,$A11)</f>
        <v>0</v>
      </c>
      <c r="D11" s="20">
        <f>20*COUNTIF(YY统计!A$2:M$150,$A11)</f>
        <v>0</v>
      </c>
      <c r="E11" s="20">
        <f>SUM(B11:D11)</f>
        <v>350</v>
      </c>
      <c r="F11" s="20">
        <f>IF(ISNA(E11),0,IF(AND(E11&gt;15,E11&lt;66),0.01,IF(E11&gt;316,6,ROUNDDOWN((E11-16)/50,0))))</f>
        <v>6</v>
      </c>
      <c r="G11" s="8">
        <f>IF(F11=0.01,E11-16,E11-F11*50)</f>
        <v>50</v>
      </c>
    </row>
    <row r="12" spans="1:13" ht="16.5">
      <c r="A12" s="9" t="str">
        <f t="array" ref="A12">INDEX(联盟系统DKP榜单!A:A,SMALL(IF(联盟系统DKP榜单!$B$2:$B$600="双生如梦",ROW($2:$600),603),ROW(联盟系统DKP榜单!A10)))&amp;""</f>
        <v>音无澪</v>
      </c>
      <c r="B12" s="4">
        <f>VLOOKUP(A12,联盟系统DKP榜单!A$1:C$598,3,FALSE)+IF(ISNA(VLOOKUP(A12,历史结余DKP!A$1:B$599,2,0)),0,VLOOKUP(A12,历史结余DKP!A$1:B$599,2,0))</f>
        <v>366</v>
      </c>
      <c r="C12" s="20">
        <f>50*COUNTIF(帮战总榜!A$1:AB$150,$A12)-40*COUNTIF('掠夺(系统榜单)'!A$1:AB$150,$A12)</f>
        <v>0</v>
      </c>
      <c r="D12" s="20">
        <f>20*COUNTIF(YY统计!A$2:M$150,$A12)</f>
        <v>60</v>
      </c>
      <c r="E12" s="20">
        <f>SUM(B12:D12)</f>
        <v>426</v>
      </c>
      <c r="F12" s="20">
        <f>IF(ISNA(E12),0,IF(AND(E12&gt;15,E12&lt;66),0.01,IF(E12&gt;316,6,ROUNDDOWN((E12-16)/50,0))))</f>
        <v>6</v>
      </c>
      <c r="G12" s="8">
        <f>IF(F12=0.01,E12-16,E12-F12*50)</f>
        <v>126</v>
      </c>
    </row>
    <row r="13" spans="1:13" ht="16.5">
      <c r="A13" s="9" t="str">
        <f t="array" ref="A13">INDEX(联盟系统DKP榜单!A:A,SMALL(IF(联盟系统DKP榜单!$B$2:$B$600="双生如梦",ROW($2:$600),603),ROW(联盟系统DKP榜单!A55)))&amp;""</f>
        <v>澄不二</v>
      </c>
      <c r="B13" s="4">
        <f>VLOOKUP(A13,联盟系统DKP榜单!A$1:C$598,3,FALSE)+IF(ISNA(VLOOKUP(A13,历史结余DKP!A$1:B$599,2,0)),0,VLOOKUP(A13,历史结余DKP!A$1:B$599,2,0))</f>
        <v>357</v>
      </c>
      <c r="C13" s="20">
        <f>50*COUNTIF(帮战总榜!A$1:AB$150,$A13)-40*COUNTIF('掠夺(系统榜单)'!A$1:AB$150,$A13)</f>
        <v>0</v>
      </c>
      <c r="D13" s="20">
        <f>20*COUNTIF(YY统计!A$2:M$150,$A13)</f>
        <v>0</v>
      </c>
      <c r="E13" s="20">
        <f>SUM(B13:D13)</f>
        <v>357</v>
      </c>
      <c r="F13" s="20">
        <f>IF(ISNA(E13),0,IF(AND(E13&gt;15,E13&lt;66),0.01,IF(E13&gt;316,6,ROUNDDOWN((E13-16)/50,0))))</f>
        <v>6</v>
      </c>
      <c r="G13" s="8">
        <f>IF(F13=0.01,E13-16,E13-F13*50)</f>
        <v>57</v>
      </c>
    </row>
    <row r="14" spans="1:13" ht="16.5">
      <c r="A14" s="9" t="str">
        <f t="array" ref="A14">INDEX(联盟系统DKP榜单!A:A,SMALL(IF(联盟系统DKP榜单!$B$2:$B$600="双生如梦",ROW($2:$600),603),ROW(联盟系统DKP榜单!A130)))&amp;""</f>
        <v>于三缸</v>
      </c>
      <c r="B14" s="4">
        <f>VLOOKUP(A14,联盟系统DKP榜单!A$1:C$598,3,FALSE)+IF(ISNA(VLOOKUP(A14,历史结余DKP!A$1:B$599,2,0)),0,VLOOKUP(A14,历史结余DKP!A$1:B$599,2,0))</f>
        <v>299</v>
      </c>
      <c r="C14" s="20">
        <f>50*COUNTIF(帮战总榜!A$1:AB$150,$A14)-40*COUNTIF('掠夺(系统榜单)'!A$1:AB$150,$A14)</f>
        <v>0</v>
      </c>
      <c r="D14" s="20">
        <f>20*COUNTIF(YY统计!A$2:M$150,$A14)</f>
        <v>0</v>
      </c>
      <c r="E14" s="20">
        <f>SUM(B14:D14)</f>
        <v>299</v>
      </c>
      <c r="F14" s="20">
        <f>IF(ISNA(E14),0,IF(AND(E14&gt;15,E14&lt;66),0.01,IF(E14&gt;316,6,ROUNDDOWN((E14-16)/50,0))))</f>
        <v>5</v>
      </c>
      <c r="G14" s="8">
        <f>IF(F14=0.01,E14-16,E14-F14*50)</f>
        <v>49</v>
      </c>
    </row>
    <row r="15" spans="1:13" ht="16.5">
      <c r="A15" s="9" t="str">
        <f t="array" ref="A15">INDEX(联盟系统DKP榜单!A:A,SMALL(IF(联盟系统DKP榜单!$B$2:$B$600="双生如梦",ROW($2:$600),603),ROW(联盟系统DKP榜单!A53)))&amp;""</f>
        <v>烟雨青黛</v>
      </c>
      <c r="B15" s="4">
        <f>VLOOKUP(A15,联盟系统DKP榜单!A$1:C$598,3,FALSE)+IF(ISNA(VLOOKUP(A15,历史结余DKP!A$1:B$599,2,0)),0,VLOOKUP(A15,历史结余DKP!A$1:B$599,2,0))</f>
        <v>280</v>
      </c>
      <c r="C15" s="20">
        <f>50*COUNTIF(帮战总榜!A$1:AB$150,$A15)-40*COUNTIF('掠夺(系统榜单)'!A$1:AB$150,$A15)</f>
        <v>0</v>
      </c>
      <c r="D15" s="20">
        <f>20*COUNTIF(YY统计!A$2:M$150,$A15)</f>
        <v>0</v>
      </c>
      <c r="E15" s="20">
        <f>SUM(B15:D15)</f>
        <v>280</v>
      </c>
      <c r="F15" s="20">
        <f>IF(ISNA(E15),0,IF(AND(E15&gt;15,E15&lt;66),0.01,IF(E15&gt;316,6,ROUNDDOWN((E15-16)/50,0))))</f>
        <v>5</v>
      </c>
      <c r="G15" s="8">
        <f>IF(F15=0.01,E15-16,E15-F15*50)</f>
        <v>30</v>
      </c>
    </row>
    <row r="16" spans="1:13" ht="16.5">
      <c r="A16" s="9" t="str">
        <f t="array" ref="A16">INDEX(联盟系统DKP榜单!A:A,SMALL(IF(联盟系统DKP榜单!$B$2:$B$600="双生如梦",ROW($2:$600),603),ROW(联盟系统DKP榜单!A19)))&amp;""</f>
        <v>诸天花雨</v>
      </c>
      <c r="B16" s="4">
        <f>VLOOKUP(A16,联盟系统DKP榜单!A$1:C$598,3,FALSE)+IF(ISNA(VLOOKUP(A16,历史结余DKP!A$1:B$599,2,0)),0,VLOOKUP(A16,历史结余DKP!A$1:B$599,2,0))</f>
        <v>201</v>
      </c>
      <c r="C16" s="20">
        <f>50*COUNTIF(帮战总榜!A$1:AB$150,$A16)-40*COUNTIF('掠夺(系统榜单)'!A$1:AB$150,$A16)</f>
        <v>0</v>
      </c>
      <c r="D16" s="20">
        <f>20*COUNTIF(YY统计!A$2:M$150,$A16)</f>
        <v>20</v>
      </c>
      <c r="E16" s="20">
        <f>SUM(B16:D16)</f>
        <v>221</v>
      </c>
      <c r="F16" s="20">
        <f>IF(ISNA(E16),0,IF(AND(E16&gt;15,E16&lt;66),0.01,IF(E16&gt;316,6,ROUNDDOWN((E16-16)/50,0))))</f>
        <v>4</v>
      </c>
      <c r="G16" s="8">
        <f>IF(F16=0.01,E16-16,E16-F16*50)</f>
        <v>21</v>
      </c>
    </row>
    <row r="17" spans="1:7" ht="16.5">
      <c r="A17" s="9" t="str">
        <f t="array" ref="A17">INDEX(联盟系统DKP榜单!A:A,SMALL(IF(联盟系统DKP榜单!$B$2:$B$600="双生如梦",ROW($2:$600),603),ROW(联盟系统DKP榜单!A118)))&amp;""</f>
        <v>凌渃尘</v>
      </c>
      <c r="B17" s="4">
        <f>VLOOKUP(A17,联盟系统DKP榜单!A$1:C$598,3,FALSE)+IF(ISNA(VLOOKUP(A17,历史结余DKP!A$1:B$599,2,0)),0,VLOOKUP(A17,历史结余DKP!A$1:B$599,2,0))</f>
        <v>207</v>
      </c>
      <c r="C17" s="20">
        <f>50*COUNTIF(帮战总榜!A$1:AB$150,$A17)-40*COUNTIF('掠夺(系统榜单)'!A$1:AB$150,$A17)</f>
        <v>0</v>
      </c>
      <c r="D17" s="20">
        <f>20*COUNTIF(YY统计!A$2:M$150,$A17)</f>
        <v>20</v>
      </c>
      <c r="E17" s="20">
        <f>SUM(B17:D17)</f>
        <v>227</v>
      </c>
      <c r="F17" s="20">
        <f>IF(ISNA(E17),0,IF(AND(E17&gt;15,E17&lt;66),0.01,IF(E17&gt;316,6,ROUNDDOWN((E17-16)/50,0))))</f>
        <v>4</v>
      </c>
      <c r="G17" s="8">
        <f>IF(F17=0.01,E17-16,E17-F17*50)</f>
        <v>27</v>
      </c>
    </row>
    <row r="18" spans="1:7" ht="16.5">
      <c r="A18" s="9" t="str">
        <f t="array" ref="A18">INDEX(联盟系统DKP榜单!A:A,SMALL(IF(联盟系统DKP榜单!$B$2:$B$600="双生如梦",ROW($2:$600),603),ROW(联盟系统DKP榜单!A78)))&amp;""</f>
        <v>心凉</v>
      </c>
      <c r="B18" s="4">
        <f>VLOOKUP(A18,联盟系统DKP榜单!A$1:C$598,3,FALSE)+IF(ISNA(VLOOKUP(A18,历史结余DKP!A$1:B$599,2,0)),0,VLOOKUP(A18,历史结余DKP!A$1:B$599,2,0))</f>
        <v>240</v>
      </c>
      <c r="C18" s="20">
        <f>50*COUNTIF(帮战总榜!A$1:AB$150,$A18)-40*COUNTIF('掠夺(系统榜单)'!A$1:AB$150,$A18)</f>
        <v>0</v>
      </c>
      <c r="D18" s="20">
        <f>20*COUNTIF(YY统计!A$2:M$150,$A18)</f>
        <v>0</v>
      </c>
      <c r="E18" s="20">
        <f>SUM(B18:D18)</f>
        <v>240</v>
      </c>
      <c r="F18" s="20">
        <f>IF(ISNA(E18),0,IF(AND(E18&gt;15,E18&lt;66),0.01,IF(E18&gt;316,6,ROUNDDOWN((E18-16)/50,0))))</f>
        <v>4</v>
      </c>
      <c r="G18" s="8">
        <f>IF(F18=0.01,E18-16,E18-F18*50)</f>
        <v>40</v>
      </c>
    </row>
    <row r="19" spans="1:7" ht="16.5">
      <c r="A19" s="9" t="str">
        <f t="array" ref="A19">INDEX(联盟系统DKP榜单!A:A,SMALL(IF(联盟系统DKP榜单!$B$2:$B$600="双生如梦",ROW($2:$600),603),ROW(联盟系统DKP榜单!A83)))&amp;""</f>
        <v>小雪妖</v>
      </c>
      <c r="B19" s="4">
        <f>VLOOKUP(A19,联盟系统DKP榜单!A$1:C$598,3,FALSE)+IF(ISNA(VLOOKUP(A19,历史结余DKP!A$1:B$599,2,0)),0,VLOOKUP(A19,历史结余DKP!A$1:B$599,2,0))</f>
        <v>260</v>
      </c>
      <c r="C19" s="20">
        <f>50*COUNTIF(帮战总榜!A$1:AB$150,$A19)-40*COUNTIF('掠夺(系统榜单)'!A$1:AB$150,$A19)</f>
        <v>0</v>
      </c>
      <c r="D19" s="20">
        <f>20*COUNTIF(YY统计!A$2:M$150,$A19)</f>
        <v>0</v>
      </c>
      <c r="E19" s="20">
        <f>SUM(B19:D19)</f>
        <v>260</v>
      </c>
      <c r="F19" s="20">
        <f>IF(ISNA(E19),0,IF(AND(E19&gt;15,E19&lt;66),0.01,IF(E19&gt;316,6,ROUNDDOWN((E19-16)/50,0))))</f>
        <v>4</v>
      </c>
      <c r="G19" s="8">
        <f>IF(F19=0.01,E19-16,E19-F19*50)</f>
        <v>60</v>
      </c>
    </row>
    <row r="20" spans="1:7" ht="16.5">
      <c r="A20" s="9" t="str">
        <f t="array" ref="A20">INDEX(联盟系统DKP榜单!A:A,SMALL(IF(联盟系统DKP榜单!$B$2:$B$600="双生如梦",ROW($2:$600),603),ROW(联盟系统DKP榜单!A28)))&amp;""</f>
        <v>落烟流雨</v>
      </c>
      <c r="B20" s="4">
        <f>VLOOKUP(A20,联盟系统DKP榜单!A$1:C$598,3,FALSE)+IF(ISNA(VLOOKUP(A20,历史结余DKP!A$1:B$599,2,0)),0,VLOOKUP(A20,历史结余DKP!A$1:B$599,2,0))</f>
        <v>195</v>
      </c>
      <c r="C20" s="20">
        <f>50*COUNTIF(帮战总榜!A$1:AB$150,$A20)-40*COUNTIF('掠夺(系统榜单)'!A$1:AB$150,$A20)</f>
        <v>0</v>
      </c>
      <c r="D20" s="20">
        <f>20*COUNTIF(YY统计!A$2:M$150,$A20)</f>
        <v>40</v>
      </c>
      <c r="E20" s="20">
        <f>SUM(B20:D20)</f>
        <v>235</v>
      </c>
      <c r="F20" s="20">
        <f>IF(ISNA(E20),0,IF(AND(E20&gt;15,E20&lt;66),0.01,IF(E20&gt;316,6,ROUNDDOWN((E20-16)/50,0))))</f>
        <v>4</v>
      </c>
      <c r="G20" s="8">
        <f>IF(F20=0.01,E20-16,E20-F20*50)</f>
        <v>35</v>
      </c>
    </row>
    <row r="21" spans="1:7" ht="16.5">
      <c r="A21" s="9" t="str">
        <f t="array" ref="A21">INDEX(联盟系统DKP榜单!A:A,SMALL(IF(联盟系统DKP榜单!$B$2:$B$600="双生如梦",ROW($2:$600),603),ROW(联盟系统DKP榜单!A6)))&amp;""</f>
        <v>鸟袅袅</v>
      </c>
      <c r="B21" s="4">
        <f>VLOOKUP(A21,联盟系统DKP榜单!A$1:C$598,3,FALSE)+IF(ISNA(VLOOKUP(A21,历史结余DKP!A$1:B$599,2,0)),0,VLOOKUP(A21,历史结余DKP!A$1:B$599,2,0))</f>
        <v>190</v>
      </c>
      <c r="C21" s="20">
        <f>50*COUNTIF(帮战总榜!A$1:AB$150,$A21)-40*COUNTIF('掠夺(系统榜单)'!A$1:AB$150,$A21)</f>
        <v>0</v>
      </c>
      <c r="D21" s="20">
        <f>20*COUNTIF(YY统计!A$2:M$150,$A21)</f>
        <v>0</v>
      </c>
      <c r="E21" s="20">
        <f>SUM(B21:D21)</f>
        <v>190</v>
      </c>
      <c r="F21" s="20">
        <f>IF(ISNA(E21),0,IF(AND(E21&gt;15,E21&lt;66),0.01,IF(E21&gt;316,6,ROUNDDOWN((E21-16)/50,0))))</f>
        <v>3</v>
      </c>
      <c r="G21" s="8">
        <f>IF(F21=0.01,E21-16,E21-F21*50)</f>
        <v>40</v>
      </c>
    </row>
    <row r="22" spans="1:7" ht="16.5">
      <c r="A22" s="9" t="str">
        <f t="array" ref="A22">INDEX(联盟系统DKP榜单!A:A,SMALL(IF(联盟系统DKP榜单!$B$2:$B$600="双生如梦",ROW($2:$600),603),ROW(联盟系统DKP榜单!A124)))&amp;""</f>
        <v>俱利摩</v>
      </c>
      <c r="B22" s="4">
        <f>VLOOKUP(A22,联盟系统DKP榜单!A$1:C$598,3,FALSE)+IF(ISNA(VLOOKUP(A22,历史结余DKP!A$1:B$599,2,0)),0,VLOOKUP(A22,历史结余DKP!A$1:B$599,2,0))</f>
        <v>150</v>
      </c>
      <c r="C22" s="20">
        <f>50*COUNTIF(帮战总榜!A$1:AB$150,$A22)-40*COUNTIF('掠夺(系统榜单)'!A$1:AB$150,$A22)</f>
        <v>0</v>
      </c>
      <c r="D22" s="20">
        <f>20*COUNTIF(YY统计!A$2:M$150,$A22)</f>
        <v>20</v>
      </c>
      <c r="E22" s="20">
        <f>SUM(B22:D22)</f>
        <v>170</v>
      </c>
      <c r="F22" s="20">
        <f>IF(ISNA(E22),0,IF(AND(E22&gt;15,E22&lt;66),0.01,IF(E22&gt;316,6,ROUNDDOWN((E22-16)/50,0))))</f>
        <v>3</v>
      </c>
      <c r="G22" s="8">
        <f>IF(F22=0.01,E22-16,E22-F22*50)</f>
        <v>20</v>
      </c>
    </row>
    <row r="23" spans="1:7" ht="16.5">
      <c r="A23" s="9" t="str">
        <f t="array" ref="A23">INDEX(联盟系统DKP榜单!A:A,SMALL(IF(联盟系统DKP榜单!$B$2:$B$600="双生如梦",ROW($2:$600),603),ROW(联盟系统DKP榜单!A97)))&amp;""</f>
        <v>大大大大眼萌</v>
      </c>
      <c r="B23" s="4">
        <f>VLOOKUP(A23,联盟系统DKP榜单!A$1:C$598,3,FALSE)+IF(ISNA(VLOOKUP(A23,历史结余DKP!A$1:B$599,2,0)),0,VLOOKUP(A23,历史结余DKP!A$1:B$599,2,0))</f>
        <v>174</v>
      </c>
      <c r="C23" s="20">
        <f>50*COUNTIF(帮战总榜!A$1:AB$150,$A23)-40*COUNTIF('掠夺(系统榜单)'!A$1:AB$150,$A23)</f>
        <v>0</v>
      </c>
      <c r="D23" s="20">
        <f>20*COUNTIF(YY统计!A$2:M$150,$A23)</f>
        <v>0</v>
      </c>
      <c r="E23" s="20">
        <f>SUM(B23:D23)</f>
        <v>174</v>
      </c>
      <c r="F23" s="20">
        <f>IF(ISNA(E23),0,IF(AND(E23&gt;15,E23&lt;66),0.01,IF(E23&gt;316,6,ROUNDDOWN((E23-16)/50,0))))</f>
        <v>3</v>
      </c>
      <c r="G23" s="8">
        <f>IF(F23=0.01,E23-16,E23-F23*50)</f>
        <v>24</v>
      </c>
    </row>
    <row r="24" spans="1:7" ht="16.5">
      <c r="A24" s="9" t="str">
        <f t="array" ref="A24">INDEX(联盟系统DKP榜单!A:A,SMALL(IF(联盟系统DKP榜单!$B$2:$B$600="双生如梦",ROW($2:$600),603),ROW(联盟系统DKP榜单!A65)))&amp;""</f>
        <v>柠檬汽酒</v>
      </c>
      <c r="B24" s="4">
        <f>VLOOKUP(A24,联盟系统DKP榜单!A$1:C$598,3,FALSE)+IF(ISNA(VLOOKUP(A24,历史结余DKP!A$1:B$599,2,0)),0,VLOOKUP(A24,历史结余DKP!A$1:B$599,2,0))</f>
        <v>191</v>
      </c>
      <c r="C24" s="20">
        <f>50*COUNTIF(帮战总榜!A$1:AB$150,$A24)-40*COUNTIF('掠夺(系统榜单)'!A$1:AB$150,$A24)</f>
        <v>0</v>
      </c>
      <c r="D24" s="20">
        <f>20*COUNTIF(YY统计!A$2:M$150,$A24)</f>
        <v>0</v>
      </c>
      <c r="E24" s="20">
        <f>SUM(B24:D24)</f>
        <v>191</v>
      </c>
      <c r="F24" s="20">
        <f>IF(ISNA(E24),0,IF(AND(E24&gt;15,E24&lt;66),0.01,IF(E24&gt;316,6,ROUNDDOWN((E24-16)/50,0))))</f>
        <v>3</v>
      </c>
      <c r="G24" s="8">
        <f>IF(F24=0.01,E24-16,E24-F24*50)</f>
        <v>41</v>
      </c>
    </row>
    <row r="25" spans="1:7" ht="16.5">
      <c r="A25" s="9" t="str">
        <f t="array" ref="A25">INDEX(联盟系统DKP榜单!A:A,SMALL(IF(联盟系统DKP榜单!$B$2:$B$600="双生如梦",ROW($2:$600),603),ROW(联盟系统DKP榜单!A122)))&amp;""</f>
        <v>入夜渐微凉</v>
      </c>
      <c r="B25" s="4">
        <f>VLOOKUP(A25,联盟系统DKP榜单!A$1:C$598,3,FALSE)+IF(ISNA(VLOOKUP(A25,历史结余DKP!A$1:B$599,2,0)),0,VLOOKUP(A25,历史结余DKP!A$1:B$599,2,0))</f>
        <v>116</v>
      </c>
      <c r="C25" s="20">
        <f>50*COUNTIF(帮战总榜!A$1:AB$150,$A25)-40*COUNTIF('掠夺(系统榜单)'!A$1:AB$150,$A25)</f>
        <v>0</v>
      </c>
      <c r="D25" s="20">
        <f>20*COUNTIF(YY统计!A$2:M$150,$A25)</f>
        <v>0</v>
      </c>
      <c r="E25" s="20">
        <f>SUM(B25:D25)</f>
        <v>116</v>
      </c>
      <c r="F25" s="20">
        <f>IF(ISNA(E25),0,IF(AND(E25&gt;15,E25&lt;66),0.01,IF(E25&gt;316,6,ROUNDDOWN((E25-16)/50,0))))</f>
        <v>2</v>
      </c>
      <c r="G25" s="8">
        <f>IF(F25=0.01,E25-16,E25-F25*50)</f>
        <v>16</v>
      </c>
    </row>
    <row r="26" spans="1:7" ht="16.5">
      <c r="A26" s="9" t="str">
        <f t="array" ref="A26">INDEX(联盟系统DKP榜单!A:A,SMALL(IF(联盟系统DKP榜单!$B$2:$B$600="双生如梦",ROW($2:$600),603),ROW(联盟系统DKP榜单!A141)))&amp;""</f>
        <v>花辞树</v>
      </c>
      <c r="B26" s="4">
        <f>VLOOKUP(A26,联盟系统DKP榜单!A$1:C$598,3,FALSE)+IF(ISNA(VLOOKUP(A26,历史结余DKP!A$1:B$599,2,0)),0,VLOOKUP(A26,历史结余DKP!A$1:B$599,2,0))</f>
        <v>147</v>
      </c>
      <c r="C26" s="20">
        <f>50*COUNTIF(帮战总榜!A$1:AB$150,$A26)-40*COUNTIF('掠夺(系统榜单)'!A$1:AB$150,$A26)</f>
        <v>0</v>
      </c>
      <c r="D26" s="20">
        <f>20*COUNTIF(YY统计!A$2:M$150,$A26)</f>
        <v>0</v>
      </c>
      <c r="E26" s="20">
        <f>SUM(B26:D26)</f>
        <v>147</v>
      </c>
      <c r="F26" s="20">
        <f>IF(ISNA(E26),0,IF(AND(E26&gt;15,E26&lt;66),0.01,IF(E26&gt;316,6,ROUNDDOWN((E26-16)/50,0))))</f>
        <v>2</v>
      </c>
      <c r="G26" s="8">
        <f>IF(F26=0.01,E26-16,E26-F26*50)</f>
        <v>47</v>
      </c>
    </row>
    <row r="27" spans="1:7" ht="16.5">
      <c r="A27" s="9" t="str">
        <f t="array" ref="A27">INDEX(联盟系统DKP榜单!A:A,SMALL(IF(联盟系统DKP榜单!$B$2:$B$600="双生如梦",ROW($2:$600),603),ROW(联盟系统DKP榜单!A25)))&amp;""</f>
        <v>虾丸儿</v>
      </c>
      <c r="B27" s="4">
        <f>VLOOKUP(A27,联盟系统DKP榜单!A$1:C$598,3,FALSE)+IF(ISNA(VLOOKUP(A27,历史结余DKP!A$1:B$599,2,0)),0,VLOOKUP(A27,历史结余DKP!A$1:B$599,2,0))</f>
        <v>141</v>
      </c>
      <c r="C27" s="20">
        <f>50*COUNTIF(帮战总榜!A$1:AB$150,$A27)-40*COUNTIF('掠夺(系统榜单)'!A$1:AB$150,$A27)</f>
        <v>0</v>
      </c>
      <c r="D27" s="20">
        <f>20*COUNTIF(YY统计!A$2:M$150,$A27)</f>
        <v>0</v>
      </c>
      <c r="E27" s="20">
        <f>SUM(B27:D27)</f>
        <v>141</v>
      </c>
      <c r="F27" s="20">
        <f>IF(ISNA(E27),0,IF(AND(E27&gt;15,E27&lt;66),0.01,IF(E27&gt;316,6,ROUNDDOWN((E27-16)/50,0))))</f>
        <v>2</v>
      </c>
      <c r="G27" s="8">
        <f>IF(F27=0.01,E27-16,E27-F27*50)</f>
        <v>41</v>
      </c>
    </row>
    <row r="28" spans="1:7" ht="16.5">
      <c r="A28" s="9" t="str">
        <f t="array" ref="A28">INDEX(联盟系统DKP榜单!A:A,SMALL(IF(联盟系统DKP榜单!$B$2:$B$600="双生如梦",ROW($2:$600),603),ROW(联盟系统DKP榜单!A135)))&amp;""</f>
        <v>丶北风吹啸月</v>
      </c>
      <c r="B28" s="4">
        <f>VLOOKUP(A28,联盟系统DKP榜单!A$1:C$598,3,FALSE)+IF(ISNA(VLOOKUP(A28,历史结余DKP!A$1:B$599,2,0)),0,VLOOKUP(A28,历史结余DKP!A$1:B$599,2,0))</f>
        <v>136</v>
      </c>
      <c r="C28" s="20">
        <f>50*COUNTIF(帮战总榜!A$1:AB$150,$A28)-40*COUNTIF('掠夺(系统榜单)'!A$1:AB$150,$A28)</f>
        <v>0</v>
      </c>
      <c r="D28" s="20">
        <f>20*COUNTIF(YY统计!A$2:M$150,$A28)</f>
        <v>0</v>
      </c>
      <c r="E28" s="20">
        <f>SUM(B28:D28)</f>
        <v>136</v>
      </c>
      <c r="F28" s="20">
        <f>IF(ISNA(E28),0,IF(AND(E28&gt;15,E28&lt;66),0.01,IF(E28&gt;316,6,ROUNDDOWN((E28-16)/50,0))))</f>
        <v>2</v>
      </c>
      <c r="G28" s="8">
        <f>IF(F28=0.01,E28-16,E28-F28*50)</f>
        <v>36</v>
      </c>
    </row>
    <row r="29" spans="1:7" ht="16.5">
      <c r="A29" s="9" t="str">
        <f t="array" ref="A29">INDEX(联盟系统DKP榜单!A:A,SMALL(IF(联盟系统DKP榜单!$B$2:$B$600="双生如梦",ROW($2:$600),603),ROW(联盟系统DKP榜单!A66)))&amp;""</f>
        <v>月落雅雅</v>
      </c>
      <c r="B29" s="4">
        <f>VLOOKUP(A29,联盟系统DKP榜单!A$1:C$598,3,FALSE)+IF(ISNA(VLOOKUP(A29,历史结余DKP!A$1:B$599,2,0)),0,VLOOKUP(A29,历史结余DKP!A$1:B$599,2,0))</f>
        <v>137</v>
      </c>
      <c r="C29" s="20">
        <f>50*COUNTIF(帮战总榜!A$1:AB$150,$A29)-40*COUNTIF('掠夺(系统榜单)'!A$1:AB$150,$A29)</f>
        <v>0</v>
      </c>
      <c r="D29" s="20">
        <f>20*COUNTIF(YY统计!A$2:M$150,$A29)</f>
        <v>0</v>
      </c>
      <c r="E29" s="20">
        <f>SUM(B29:D29)</f>
        <v>137</v>
      </c>
      <c r="F29" s="20">
        <f>IF(ISNA(E29),0,IF(AND(E29&gt;15,E29&lt;66),0.01,IF(E29&gt;316,6,ROUNDDOWN((E29-16)/50,0))))</f>
        <v>2</v>
      </c>
      <c r="G29" s="8">
        <f>IF(F29=0.01,E29-16,E29-F29*50)</f>
        <v>37</v>
      </c>
    </row>
    <row r="30" spans="1:7" ht="16.5">
      <c r="A30" s="9" t="str">
        <f t="array" ref="A30">INDEX(联盟系统DKP榜单!A:A,SMALL(IF(联盟系统DKP榜单!$B$2:$B$600="双生如梦",ROW($2:$600),603),ROW(联盟系统DKP榜单!A12)))&amp;""</f>
        <v>青毓丶</v>
      </c>
      <c r="B30" s="4">
        <f>VLOOKUP(A30,联盟系统DKP榜单!A$1:C$598,3,FALSE)+IF(ISNA(VLOOKUP(A30,历史结余DKP!A$1:B$599,2,0)),0,VLOOKUP(A30,历史结余DKP!A$1:B$599,2,0))</f>
        <v>140</v>
      </c>
      <c r="C30" s="20">
        <f>50*COUNTIF(帮战总榜!A$1:AB$150,$A30)-40*COUNTIF('掠夺(系统榜单)'!A$1:AB$150,$A30)</f>
        <v>0</v>
      </c>
      <c r="D30" s="20">
        <f>20*COUNTIF(YY统计!A$2:M$150,$A30)</f>
        <v>0</v>
      </c>
      <c r="E30" s="20">
        <f>SUM(B30:D30)</f>
        <v>140</v>
      </c>
      <c r="F30" s="20">
        <f>IF(ISNA(E30),0,IF(AND(E30&gt;15,E30&lt;66),0.01,IF(E30&gt;316,6,ROUNDDOWN((E30-16)/50,0))))</f>
        <v>2</v>
      </c>
      <c r="G30" s="8">
        <f>IF(F30=0.01,E30-16,E30-F30*50)</f>
        <v>40</v>
      </c>
    </row>
    <row r="31" spans="1:7" ht="16.5">
      <c r="A31" s="9" t="str">
        <f t="array" ref="A31">INDEX(联盟系统DKP榜单!A:A,SMALL(IF(联盟系统DKP榜单!$B$2:$B$600="双生如梦",ROW($2:$600),603),ROW(联盟系统DKP榜单!A71)))&amp;""</f>
        <v>曲丶舞忆</v>
      </c>
      <c r="B31" s="4">
        <f>VLOOKUP(A31,联盟系统DKP榜单!A$1:C$598,3,FALSE)+IF(ISNA(VLOOKUP(A31,历史结余DKP!A$1:B$599,2,0)),0,VLOOKUP(A31,历史结余DKP!A$1:B$599,2,0))</f>
        <v>128</v>
      </c>
      <c r="C31" s="20">
        <f>50*COUNTIF(帮战总榜!A$1:AB$150,$A31)-40*COUNTIF('掠夺(系统榜单)'!A$1:AB$150,$A31)</f>
        <v>0</v>
      </c>
      <c r="D31" s="20">
        <f>20*COUNTIF(YY统计!A$2:M$150,$A31)</f>
        <v>0</v>
      </c>
      <c r="E31" s="20">
        <f>SUM(B31:D31)</f>
        <v>128</v>
      </c>
      <c r="F31" s="20">
        <f>IF(ISNA(E31),0,IF(AND(E31&gt;15,E31&lt;66),0.01,IF(E31&gt;316,6,ROUNDDOWN((E31-16)/50,0))))</f>
        <v>2</v>
      </c>
      <c r="G31" s="8">
        <f>IF(F31=0.01,E31-16,E31-F31*50)</f>
        <v>28</v>
      </c>
    </row>
    <row r="32" spans="1:7" ht="16.5">
      <c r="A32" s="9" t="str">
        <f t="array" ref="A32">INDEX(联盟系统DKP榜单!A:A,SMALL(IF(联盟系统DKP榜单!$B$2:$B$600="双生如梦",ROW($2:$600),603),ROW(联盟系统DKP榜单!A121)))&amp;""</f>
        <v>公子波</v>
      </c>
      <c r="B32" s="4">
        <f>VLOOKUP(A32,联盟系统DKP榜单!A$1:C$598,3,FALSE)+IF(ISNA(VLOOKUP(A32,历史结余DKP!A$1:B$599,2,0)),0,VLOOKUP(A32,历史结余DKP!A$1:B$599,2,0))</f>
        <v>140</v>
      </c>
      <c r="C32" s="20">
        <f>50*COUNTIF(帮战总榜!A$1:AB$150,$A32)-40*COUNTIF('掠夺(系统榜单)'!A$1:AB$150,$A32)</f>
        <v>0</v>
      </c>
      <c r="D32" s="20">
        <f>20*COUNTIF(YY统计!A$2:M$150,$A32)</f>
        <v>0</v>
      </c>
      <c r="E32" s="20">
        <f>SUM(B32:D32)</f>
        <v>140</v>
      </c>
      <c r="F32" s="20">
        <f>IF(ISNA(E32),0,IF(AND(E32&gt;15,E32&lt;66),0.01,IF(E32&gt;316,6,ROUNDDOWN((E32-16)/50,0))))</f>
        <v>2</v>
      </c>
      <c r="G32" s="8">
        <f>IF(F32=0.01,E32-16,E32-F32*50)</f>
        <v>40</v>
      </c>
    </row>
    <row r="33" spans="1:7" ht="16.5">
      <c r="A33" s="9" t="str">
        <f t="array" ref="A33">INDEX(联盟系统DKP榜单!A:A,SMALL(IF(联盟系统DKP榜单!$B$2:$B$600="双生如梦",ROW($2:$600),603),ROW(联盟系统DKP榜单!A11)))&amp;""</f>
        <v>青虞丶</v>
      </c>
      <c r="B33" s="4">
        <f>VLOOKUP(A33,联盟系统DKP榜单!A$1:C$598,3,FALSE)+IF(ISNA(VLOOKUP(A33,历史结余DKP!A$1:B$599,2,0)),0,VLOOKUP(A33,历史结余DKP!A$1:B$599,2,0))</f>
        <v>160</v>
      </c>
      <c r="C33" s="20">
        <f>50*COUNTIF(帮战总榜!A$1:AB$150,$A33)-40*COUNTIF('掠夺(系统榜单)'!A$1:AB$150,$A33)</f>
        <v>0</v>
      </c>
      <c r="D33" s="20">
        <f>20*COUNTIF(YY统计!A$2:M$150,$A33)</f>
        <v>0</v>
      </c>
      <c r="E33" s="20">
        <f>SUM(B33:D33)</f>
        <v>160</v>
      </c>
      <c r="F33" s="20">
        <f>IF(ISNA(E33),0,IF(AND(E33&gt;15,E33&lt;66),0.01,IF(E33&gt;316,6,ROUNDDOWN((E33-16)/50,0))))</f>
        <v>2</v>
      </c>
      <c r="G33" s="8">
        <f>IF(F33=0.01,E33-16,E33-F33*50)</f>
        <v>60</v>
      </c>
    </row>
    <row r="34" spans="1:7" ht="16.5">
      <c r="A34" s="9" t="str">
        <f t="array" ref="A34">INDEX(联盟系统DKP榜单!A:A,SMALL(IF(联盟系统DKP榜单!$B$2:$B$600="双生如梦",ROW($2:$600),603),ROW(联盟系统DKP榜单!A42)))&amp;""</f>
        <v>纪小昔</v>
      </c>
      <c r="B34" s="4">
        <f>VLOOKUP(A34,联盟系统DKP榜单!A$1:C$598,3,FALSE)+IF(ISNA(VLOOKUP(A34,历史结余DKP!A$1:B$599,2,0)),0,VLOOKUP(A34,历史结余DKP!A$1:B$599,2,0))</f>
        <v>130</v>
      </c>
      <c r="C34" s="20">
        <f>50*COUNTIF(帮战总榜!A$1:AB$150,$A34)-40*COUNTIF('掠夺(系统榜单)'!A$1:AB$150,$A34)</f>
        <v>0</v>
      </c>
      <c r="D34" s="20">
        <f>20*COUNTIF(YY统计!A$2:M$150,$A34)</f>
        <v>0</v>
      </c>
      <c r="E34" s="20">
        <f>SUM(B34:D34)</f>
        <v>130</v>
      </c>
      <c r="F34" s="20">
        <f>IF(ISNA(E34),0,IF(AND(E34&gt;15,E34&lt;66),0.01,IF(E34&gt;316,6,ROUNDDOWN((E34-16)/50,0))))</f>
        <v>2</v>
      </c>
      <c r="G34" s="8">
        <f>IF(F34=0.01,E34-16,E34-F34*50)</f>
        <v>30</v>
      </c>
    </row>
    <row r="35" spans="1:7" ht="16.5">
      <c r="A35" s="9" t="str">
        <f t="array" ref="A35">INDEX(联盟系统DKP榜单!A:A,SMALL(IF(联盟系统DKP榜单!$B$2:$B$600="双生如梦",ROW($2:$600),603),ROW(联盟系统DKP榜单!A131)))&amp;""</f>
        <v>二十四桥明夜月</v>
      </c>
      <c r="B35" s="4">
        <f>VLOOKUP(A35,联盟系统DKP榜单!A$1:C$598,3,FALSE)+IF(ISNA(VLOOKUP(A35,历史结余DKP!A$1:B$599,2,0)),0,VLOOKUP(A35,历史结余DKP!A$1:B$599,2,0))</f>
        <v>70</v>
      </c>
      <c r="C35" s="20">
        <f>50*COUNTIF(帮战总榜!A$1:AB$150,$A35)-40*COUNTIF('掠夺(系统榜单)'!A$1:AB$150,$A35)</f>
        <v>0</v>
      </c>
      <c r="D35" s="20">
        <f>20*COUNTIF(YY统计!A$2:M$150,$A35)</f>
        <v>0</v>
      </c>
      <c r="E35" s="20">
        <f>SUM(B35:D35)</f>
        <v>70</v>
      </c>
      <c r="F35" s="20">
        <f>IF(ISNA(E35),0,IF(AND(E35&gt;15,E35&lt;66),0.01,IF(E35&gt;316,6,ROUNDDOWN((E35-16)/50,0))))</f>
        <v>1</v>
      </c>
      <c r="G35" s="8">
        <f>IF(F35=0.01,E35-16,E35-F35*50)</f>
        <v>20</v>
      </c>
    </row>
    <row r="36" spans="1:7" ht="16.5">
      <c r="A36" s="9" t="str">
        <f t="array" ref="A36">INDEX(联盟系统DKP榜单!A:A,SMALL(IF(联盟系统DKP榜单!$B$2:$B$600="双生如梦",ROW($2:$600),603),ROW(联盟系统DKP榜单!A142)))&amp;""</f>
        <v>V艺哥哥会很污</v>
      </c>
      <c r="B36" s="4">
        <f>VLOOKUP(A36,联盟系统DKP榜单!A$1:C$598,3,FALSE)+IF(ISNA(VLOOKUP(A36,历史结余DKP!A$1:B$599,2,0)),0,VLOOKUP(A36,历史结余DKP!A$1:B$599,2,0))</f>
        <v>115</v>
      </c>
      <c r="C36" s="20">
        <f>50*COUNTIF(帮战总榜!A$1:AB$150,$A36)-40*COUNTIF('掠夺(系统榜单)'!A$1:AB$150,$A36)</f>
        <v>0</v>
      </c>
      <c r="D36" s="20">
        <f>20*COUNTIF(YY统计!A$2:M$150,$A36)</f>
        <v>0</v>
      </c>
      <c r="E36" s="20">
        <f>SUM(B36:D36)</f>
        <v>115</v>
      </c>
      <c r="F36" s="20">
        <f>IF(ISNA(E36),0,IF(AND(E36&gt;15,E36&lt;66),0.01,IF(E36&gt;316,6,ROUNDDOWN((E36-16)/50,0))))</f>
        <v>1</v>
      </c>
      <c r="G36" s="8">
        <f>IF(F36=0.01,E36-16,E36-F36*50)</f>
        <v>65</v>
      </c>
    </row>
    <row r="37" spans="1:7" ht="16.5">
      <c r="A37" s="9" t="str">
        <f t="array" ref="A37">INDEX(联盟系统DKP榜单!A:A,SMALL(IF(联盟系统DKP榜单!$B$2:$B$600="双生如梦",ROW($2:$600),603),ROW(联盟系统DKP榜单!A8)))&amp;""</f>
        <v>鬼眼英魂</v>
      </c>
      <c r="B37" s="4">
        <f>VLOOKUP(A37,联盟系统DKP榜单!A$1:C$598,3,FALSE)+IF(ISNA(VLOOKUP(A37,历史结余DKP!A$1:B$599,2,0)),0,VLOOKUP(A37,历史结余DKP!A$1:B$599,2,0))</f>
        <v>111</v>
      </c>
      <c r="C37" s="20">
        <f>50*COUNTIF(帮战总榜!A$1:AB$150,$A37)-40*COUNTIF('掠夺(系统榜单)'!A$1:AB$150,$A37)</f>
        <v>0</v>
      </c>
      <c r="D37" s="20">
        <f>20*COUNTIF(YY统计!A$2:M$150,$A37)</f>
        <v>0</v>
      </c>
      <c r="E37" s="20">
        <f>SUM(B37:D37)</f>
        <v>111</v>
      </c>
      <c r="F37" s="20">
        <f>IF(ISNA(E37),0,IF(AND(E37&gt;15,E37&lt;66),0.01,IF(E37&gt;316,6,ROUNDDOWN((E37-16)/50,0))))</f>
        <v>1</v>
      </c>
      <c r="G37" s="8">
        <f>IF(F37=0.01,E37-16,E37-F37*50)</f>
        <v>61</v>
      </c>
    </row>
    <row r="38" spans="1:7" ht="16.5">
      <c r="A38" s="9" t="str">
        <f t="array" ref="A38">INDEX(联盟系统DKP榜单!A:A,SMALL(IF(联盟系统DKP榜单!$B$2:$B$600="双生如梦",ROW($2:$600),603),ROW(联盟系统DKP榜单!A134)))&amp;""</f>
        <v>主流丶指尖</v>
      </c>
      <c r="B38" s="4">
        <f>VLOOKUP(A38,联盟系统DKP榜单!A$1:C$598,3,FALSE)+IF(ISNA(VLOOKUP(A38,历史结余DKP!A$1:B$599,2,0)),0,VLOOKUP(A38,历史结余DKP!A$1:B$599,2,0))</f>
        <v>70</v>
      </c>
      <c r="C38" s="20">
        <f>50*COUNTIF(帮战总榜!A$1:AB$150,$A38)-40*COUNTIF('掠夺(系统榜单)'!A$1:AB$150,$A38)</f>
        <v>0</v>
      </c>
      <c r="D38" s="20">
        <f>20*COUNTIF(YY统计!A$2:M$150,$A38)</f>
        <v>0</v>
      </c>
      <c r="E38" s="20">
        <f>SUM(B38:D38)</f>
        <v>70</v>
      </c>
      <c r="F38" s="20">
        <f>IF(ISNA(E38),0,IF(AND(E38&gt;15,E38&lt;66),0.01,IF(E38&gt;316,6,ROUNDDOWN((E38-16)/50,0))))</f>
        <v>1</v>
      </c>
      <c r="G38" s="8">
        <f>IF(F38=0.01,E38-16,E38-F38*50)</f>
        <v>20</v>
      </c>
    </row>
    <row r="39" spans="1:7" ht="16.5">
      <c r="A39" s="9" t="str">
        <f t="array" ref="A39">INDEX(联盟系统DKP榜单!A:A,SMALL(IF(联盟系统DKP榜单!$B$2:$B$600="双生如梦",ROW($2:$600),603),ROW(联盟系统DKP榜单!A140)))&amp;""</f>
        <v>朱颜辞镜</v>
      </c>
      <c r="B39" s="4">
        <f>VLOOKUP(A39,联盟系统DKP榜单!A$1:C$598,3,FALSE)+IF(ISNA(VLOOKUP(A39,历史结余DKP!A$1:B$599,2,0)),0,VLOOKUP(A39,历史结余DKP!A$1:B$599,2,0))</f>
        <v>67</v>
      </c>
      <c r="C39" s="20">
        <f>50*COUNTIF(帮战总榜!A$1:AB$150,$A39)-40*COUNTIF('掠夺(系统榜单)'!A$1:AB$150,$A39)</f>
        <v>0</v>
      </c>
      <c r="D39" s="20">
        <f>20*COUNTIF(YY统计!A$2:M$150,$A39)</f>
        <v>0</v>
      </c>
      <c r="E39" s="20">
        <f>SUM(B39:D39)</f>
        <v>67</v>
      </c>
      <c r="F39" s="20">
        <f>IF(ISNA(E39),0,IF(AND(E39&gt;15,E39&lt;66),0.01,IF(E39&gt;316,6,ROUNDDOWN((E39-16)/50,0))))</f>
        <v>1</v>
      </c>
      <c r="G39" s="8">
        <f>IF(F39=0.01,E39-16,E39-F39*50)</f>
        <v>17</v>
      </c>
    </row>
    <row r="40" spans="1:7" ht="16.5">
      <c r="A40" s="9" t="str">
        <f t="array" ref="A40">INDEX(联盟系统DKP榜单!A:A,SMALL(IF(联盟系统DKP榜单!$B$2:$B$600="双生如梦",ROW($2:$600),603),ROW(联盟系统DKP榜单!A110)))&amp;""</f>
        <v>南音潇潇洒洒ご</v>
      </c>
      <c r="B40" s="4">
        <f>VLOOKUP(A40,联盟系统DKP榜单!A$1:C$598,3,FALSE)+IF(ISNA(VLOOKUP(A40,历史结余DKP!A$1:B$599,2,0)),0,VLOOKUP(A40,历史结余DKP!A$1:B$599,2,0))</f>
        <v>79</v>
      </c>
      <c r="C40" s="20">
        <f>50*COUNTIF(帮战总榜!A$1:AB$150,$A40)-40*COUNTIF('掠夺(系统榜单)'!A$1:AB$150,$A40)</f>
        <v>0</v>
      </c>
      <c r="D40" s="20">
        <f>20*COUNTIF(YY统计!A$2:M$150,$A40)</f>
        <v>0</v>
      </c>
      <c r="E40" s="20">
        <f>SUM(B40:D40)</f>
        <v>79</v>
      </c>
      <c r="F40" s="20">
        <f>IF(ISNA(E40),0,IF(AND(E40&gt;15,E40&lt;66),0.01,IF(E40&gt;316,6,ROUNDDOWN((E40-16)/50,0))))</f>
        <v>1</v>
      </c>
      <c r="G40" s="8">
        <f>IF(F40=0.01,E40-16,E40-F40*50)</f>
        <v>29</v>
      </c>
    </row>
    <row r="41" spans="1:7" ht="16.5">
      <c r="A41" s="9" t="str">
        <f t="array" ref="A41">INDEX(联盟系统DKP榜单!A:A,SMALL(IF(联盟系统DKP榜单!$B$2:$B$600="双生如梦",ROW($2:$600),603),ROW(联盟系统DKP榜单!A127)))&amp;""</f>
        <v>些许</v>
      </c>
      <c r="B41" s="4">
        <f>VLOOKUP(A41,联盟系统DKP榜单!A$1:C$598,3,FALSE)+IF(ISNA(VLOOKUP(A41,历史结余DKP!A$1:B$599,2,0)),0,VLOOKUP(A41,历史结余DKP!A$1:B$599,2,0))</f>
        <v>74</v>
      </c>
      <c r="C41" s="20">
        <f>50*COUNTIF(帮战总榜!A$1:AB$150,$A41)-40*COUNTIF('掠夺(系统榜单)'!A$1:AB$150,$A41)</f>
        <v>0</v>
      </c>
      <c r="D41" s="20">
        <f>20*COUNTIF(YY统计!A$2:M$150,$A41)</f>
        <v>20</v>
      </c>
      <c r="E41" s="20">
        <f>SUM(B41:D41)</f>
        <v>94</v>
      </c>
      <c r="F41" s="20">
        <f>IF(ISNA(E41),0,IF(AND(E41&gt;15,E41&lt;66),0.01,IF(E41&gt;316,6,ROUNDDOWN((E41-16)/50,0))))</f>
        <v>1</v>
      </c>
      <c r="G41" s="8">
        <f>IF(F41=0.01,E41-16,E41-F41*50)</f>
        <v>44</v>
      </c>
    </row>
    <row r="42" spans="1:7" ht="16.5">
      <c r="A42" s="9" t="str">
        <f t="array" ref="A42">INDEX(联盟系统DKP榜单!A:A,SMALL(IF(联盟系统DKP榜单!$B$2:$B$600="双生如梦",ROW($2:$600),603),ROW(联盟系统DKP榜单!A47)))&amp;""</f>
        <v>笑崖</v>
      </c>
      <c r="B42" s="4">
        <f>VLOOKUP(A42,联盟系统DKP榜单!A$1:C$598,3,FALSE)+IF(ISNA(VLOOKUP(A42,历史结余DKP!A$1:B$599,2,0)),0,VLOOKUP(A42,历史结余DKP!A$1:B$599,2,0))</f>
        <v>113</v>
      </c>
      <c r="C42" s="20">
        <f>50*COUNTIF(帮战总榜!A$1:AB$150,$A42)-40*COUNTIF('掠夺(系统榜单)'!A$1:AB$150,$A42)</f>
        <v>0</v>
      </c>
      <c r="D42" s="20">
        <f>20*COUNTIF(YY统计!A$2:M$150,$A42)</f>
        <v>0</v>
      </c>
      <c r="E42" s="20">
        <f>SUM(B42:D42)</f>
        <v>113</v>
      </c>
      <c r="F42" s="20">
        <f>IF(ISNA(E42),0,IF(AND(E42&gt;15,E42&lt;66),0.01,IF(E42&gt;316,6,ROUNDDOWN((E42-16)/50,0))))</f>
        <v>1</v>
      </c>
      <c r="G42" s="8">
        <f>IF(F42=0.01,E42-16,E42-F42*50)</f>
        <v>63</v>
      </c>
    </row>
    <row r="43" spans="1:7" ht="16.5">
      <c r="A43" s="9" t="str">
        <f t="array" ref="A43">INDEX(联盟系统DKP榜单!A:A,SMALL(IF(联盟系统DKP榜单!$B$2:$B$600="双生如梦",ROW($2:$600),603),ROW(联盟系统DKP榜单!A117)))&amp;""</f>
        <v>凡人的梦</v>
      </c>
      <c r="B43" s="4">
        <f>VLOOKUP(A43,联盟系统DKP榜单!A$1:C$598,3,FALSE)+IF(ISNA(VLOOKUP(A43,历史结余DKP!A$1:B$599,2,0)),0,VLOOKUP(A43,历史结余DKP!A$1:B$599,2,0))</f>
        <v>84</v>
      </c>
      <c r="C43" s="20">
        <f>50*COUNTIF(帮战总榜!A$1:AB$150,$A43)-40*COUNTIF('掠夺(系统榜单)'!A$1:AB$150,$A43)</f>
        <v>0</v>
      </c>
      <c r="D43" s="20">
        <f>20*COUNTIF(YY统计!A$2:M$150,$A43)</f>
        <v>0</v>
      </c>
      <c r="E43" s="20">
        <f>SUM(B43:D43)</f>
        <v>84</v>
      </c>
      <c r="F43" s="20">
        <f>IF(ISNA(E43),0,IF(AND(E43&gt;15,E43&lt;66),0.01,IF(E43&gt;316,6,ROUNDDOWN((E43-16)/50,0))))</f>
        <v>1</v>
      </c>
      <c r="G43" s="8">
        <f>IF(F43=0.01,E43-16,E43-F43*50)</f>
        <v>34</v>
      </c>
    </row>
    <row r="44" spans="1:7" ht="16.5">
      <c r="A44" s="9" t="str">
        <f t="array" ref="A44">INDEX(联盟系统DKP榜单!A:A,SMALL(IF(联盟系统DKP榜单!$B$2:$B$600="双生如梦",ROW($2:$600),603),ROW(联盟系统DKP榜单!A145)))&amp;""</f>
        <v>Higべ杰</v>
      </c>
      <c r="B44" s="4">
        <f>VLOOKUP(A44,联盟系统DKP榜单!A$1:C$598,3,FALSE)+IF(ISNA(VLOOKUP(A44,历史结余DKP!A$1:B$599,2,0)),0,VLOOKUP(A44,历史结余DKP!A$1:B$599,2,0))</f>
        <v>74</v>
      </c>
      <c r="C44" s="20">
        <f>50*COUNTIF(帮战总榜!A$1:AB$150,$A44)-40*COUNTIF('掠夺(系统榜单)'!A$1:AB$150,$A44)</f>
        <v>0</v>
      </c>
      <c r="D44" s="20">
        <f>20*COUNTIF(YY统计!A$2:M$150,$A44)</f>
        <v>0</v>
      </c>
      <c r="E44" s="20">
        <f>SUM(B44:D44)</f>
        <v>74</v>
      </c>
      <c r="F44" s="20">
        <f>IF(ISNA(E44),0,IF(AND(E44&gt;15,E44&lt;66),0.01,IF(E44&gt;316,6,ROUNDDOWN((E44-16)/50,0))))</f>
        <v>1</v>
      </c>
      <c r="G44" s="8">
        <f>IF(F44=0.01,E44-16,E44-F44*50)</f>
        <v>24</v>
      </c>
    </row>
    <row r="45" spans="1:7" ht="16.5">
      <c r="A45" s="9" t="str">
        <f t="array" ref="A45">INDEX(联盟系统DKP榜单!A:A,SMALL(IF(联盟系统DKP榜单!$B$2:$B$600="双生如梦",ROW($2:$600),603),ROW(联盟系统DKP榜单!A7)))&amp;""</f>
        <v>魅丿无情</v>
      </c>
      <c r="B45" s="4">
        <f>VLOOKUP(A45,联盟系统DKP榜单!A$1:C$598,3,FALSE)+IF(ISNA(VLOOKUP(A45,历史结余DKP!A$1:B$599,2,0)),0,VLOOKUP(A45,历史结余DKP!A$1:B$599,2,0))</f>
        <v>80</v>
      </c>
      <c r="C45" s="20">
        <f>50*COUNTIF(帮战总榜!A$1:AB$150,$A45)-40*COUNTIF('掠夺(系统榜单)'!A$1:AB$150,$A45)</f>
        <v>0</v>
      </c>
      <c r="D45" s="20">
        <f>20*COUNTIF(YY统计!A$2:M$150,$A45)</f>
        <v>0</v>
      </c>
      <c r="E45" s="20">
        <f>SUM(B45:D45)</f>
        <v>80</v>
      </c>
      <c r="F45" s="20">
        <f>IF(ISNA(E45),0,IF(AND(E45&gt;15,E45&lt;66),0.01,IF(E45&gt;316,6,ROUNDDOWN((E45-16)/50,0))))</f>
        <v>1</v>
      </c>
      <c r="G45" s="8">
        <f>IF(F45=0.01,E45-16,E45-F45*50)</f>
        <v>30</v>
      </c>
    </row>
    <row r="46" spans="1:7" ht="16.5">
      <c r="A46" s="9" t="str">
        <f t="array" ref="A46">INDEX(联盟系统DKP榜单!A:A,SMALL(IF(联盟系统DKP榜单!$B$2:$B$600="双生如梦",ROW($2:$600),603),ROW(联盟系统DKP榜单!A23)))&amp;""</f>
        <v>褚墨儿</v>
      </c>
      <c r="B46" s="4">
        <f>VLOOKUP(A46,联盟系统DKP榜单!A$1:C$598,3,FALSE)+IF(ISNA(VLOOKUP(A46,历史结余DKP!A$1:B$599,2,0)),0,VLOOKUP(A46,历史结余DKP!A$1:B$599,2,0))</f>
        <v>85</v>
      </c>
      <c r="C46" s="20">
        <f>50*COUNTIF(帮战总榜!A$1:AB$150,$A46)-40*COUNTIF('掠夺(系统榜单)'!A$1:AB$150,$A46)</f>
        <v>0</v>
      </c>
      <c r="D46" s="20">
        <f>20*COUNTIF(YY统计!A$2:M$150,$A46)</f>
        <v>0</v>
      </c>
      <c r="E46" s="20">
        <f>SUM(B46:D46)</f>
        <v>85</v>
      </c>
      <c r="F46" s="20">
        <f>IF(ISNA(E46),0,IF(AND(E46&gt;15,E46&lt;66),0.01,IF(E46&gt;316,6,ROUNDDOWN((E46-16)/50,0))))</f>
        <v>1</v>
      </c>
      <c r="G46" s="8">
        <f>IF(F46=0.01,E46-16,E46-F46*50)</f>
        <v>35</v>
      </c>
    </row>
    <row r="47" spans="1:7" ht="16.5">
      <c r="A47" s="9" t="str">
        <f t="array" ref="A47">INDEX(联盟系统DKP榜单!A:A,SMALL(IF(联盟系统DKP榜单!$B$2:$B$600="双生如梦",ROW($2:$600),603),ROW(联盟系统DKP榜单!A44)))&amp;""</f>
        <v>红毛</v>
      </c>
      <c r="B47" s="4">
        <f>VLOOKUP(A47,联盟系统DKP榜单!A$1:C$598,3,FALSE)+IF(ISNA(VLOOKUP(A47,历史结余DKP!A$1:B$599,2,0)),0,VLOOKUP(A47,历史结余DKP!A$1:B$599,2,0))</f>
        <v>90</v>
      </c>
      <c r="C47" s="20">
        <f>50*COUNTIF(帮战总榜!A$1:AB$150,$A47)-40*COUNTIF('掠夺(系统榜单)'!A$1:AB$150,$A47)</f>
        <v>0</v>
      </c>
      <c r="D47" s="20">
        <f>20*COUNTIF(YY统计!A$2:M$150,$A47)</f>
        <v>0</v>
      </c>
      <c r="E47" s="20">
        <f>SUM(B47:D47)</f>
        <v>90</v>
      </c>
      <c r="F47" s="20">
        <f>IF(ISNA(E47),0,IF(AND(E47&gt;15,E47&lt;66),0.01,IF(E47&gt;316,6,ROUNDDOWN((E47-16)/50,0))))</f>
        <v>1</v>
      </c>
      <c r="G47" s="8">
        <f>IF(F47=0.01,E47-16,E47-F47*50)</f>
        <v>40</v>
      </c>
    </row>
    <row r="48" spans="1:7" ht="16.5">
      <c r="A48" s="9" t="str">
        <f t="array" ref="A48">INDEX(联盟系统DKP榜单!A:A,SMALL(IF(联盟系统DKP榜单!$B$2:$B$600="双生如梦",ROW($2:$600),603),ROW(联盟系统DKP榜单!A49)))&amp;""</f>
        <v>端木宛菡</v>
      </c>
      <c r="B48" s="4">
        <f>VLOOKUP(A48,联盟系统DKP榜单!A$1:C$598,3,FALSE)+IF(ISNA(VLOOKUP(A48,历史结余DKP!A$1:B$599,2,0)),0,VLOOKUP(A48,历史结余DKP!A$1:B$599,2,0))</f>
        <v>90</v>
      </c>
      <c r="C48" s="20">
        <f>50*COUNTIF(帮战总榜!A$1:AB$150,$A48)-40*COUNTIF('掠夺(系统榜单)'!A$1:AB$150,$A48)</f>
        <v>0</v>
      </c>
      <c r="D48" s="20">
        <f>20*COUNTIF(YY统计!A$2:M$150,$A48)</f>
        <v>0</v>
      </c>
      <c r="E48" s="20">
        <f>SUM(B48:D48)</f>
        <v>90</v>
      </c>
      <c r="F48" s="20">
        <f>IF(ISNA(E48),0,IF(AND(E48&gt;15,E48&lt;66),0.01,IF(E48&gt;316,6,ROUNDDOWN((E48-16)/50,0))))</f>
        <v>1</v>
      </c>
      <c r="G48" s="8">
        <f>IF(F48=0.01,E48-16,E48-F48*50)</f>
        <v>40</v>
      </c>
    </row>
    <row r="49" spans="1:7" ht="16.5">
      <c r="A49" s="9" t="str">
        <f t="array" ref="A49">INDEX(联盟系统DKP榜单!A:A,SMALL(IF(联盟系统DKP榜单!$B$2:$B$600="双生如梦",ROW($2:$600),603),ROW(联盟系统DKP榜单!A56)))&amp;""</f>
        <v>源化</v>
      </c>
      <c r="B49" s="4">
        <f>VLOOKUP(A49,联盟系统DKP榜单!A$1:C$598,3,FALSE)+IF(ISNA(VLOOKUP(A49,历史结余DKP!A$1:B$599,2,0)),0,VLOOKUP(A49,历史结余DKP!A$1:B$599,2,0))</f>
        <v>99</v>
      </c>
      <c r="C49" s="20">
        <f>50*COUNTIF(帮战总榜!A$1:AB$150,$A49)-40*COUNTIF('掠夺(系统榜单)'!A$1:AB$150,$A49)</f>
        <v>0</v>
      </c>
      <c r="D49" s="20">
        <f>20*COUNTIF(YY统计!A$2:M$150,$A49)</f>
        <v>0</v>
      </c>
      <c r="E49" s="20">
        <f>SUM(B49:D49)</f>
        <v>99</v>
      </c>
      <c r="F49" s="20">
        <f>IF(ISNA(E49),0,IF(AND(E49&gt;15,E49&lt;66),0.01,IF(E49&gt;316,6,ROUNDDOWN((E49-16)/50,0))))</f>
        <v>1</v>
      </c>
      <c r="G49" s="8">
        <f>IF(F49=0.01,E49-16,E49-F49*50)</f>
        <v>49</v>
      </c>
    </row>
    <row r="50" spans="1:7" ht="16.5">
      <c r="A50" s="9" t="str">
        <f t="array" ref="A50">INDEX(联盟系统DKP榜单!A:A,SMALL(IF(联盟系统DKP榜单!$B$2:$B$600="双生如梦",ROW($2:$600),603),ROW(联盟系统DKP榜单!A81)))&amp;""</f>
        <v>帝喾</v>
      </c>
      <c r="B50" s="4">
        <f>VLOOKUP(A50,联盟系统DKP榜单!A$1:C$598,3,FALSE)+IF(ISNA(VLOOKUP(A50,历史结余DKP!A$1:B$599,2,0)),0,VLOOKUP(A50,历史结余DKP!A$1:B$599,2,0))</f>
        <v>85</v>
      </c>
      <c r="C50" s="20">
        <f>50*COUNTIF(帮战总榜!A$1:AB$150,$A50)-40*COUNTIF('掠夺(系统榜单)'!A$1:AB$150,$A50)</f>
        <v>0</v>
      </c>
      <c r="D50" s="20">
        <f>20*COUNTIF(YY统计!A$2:M$150,$A50)</f>
        <v>0</v>
      </c>
      <c r="E50" s="20">
        <f>SUM(B50:D50)</f>
        <v>85</v>
      </c>
      <c r="F50" s="20">
        <f>IF(ISNA(E50),0,IF(AND(E50&gt;15,E50&lt;66),0.01,IF(E50&gt;316,6,ROUNDDOWN((E50-16)/50,0))))</f>
        <v>1</v>
      </c>
      <c r="G50" s="8">
        <f>IF(F50=0.01,E50-16,E50-F50*50)</f>
        <v>35</v>
      </c>
    </row>
    <row r="51" spans="1:7" ht="16.5">
      <c r="A51" s="9" t="str">
        <f t="array" ref="A51">INDEX(联盟系统DKP榜单!A:A,SMALL(IF(联盟系统DKP榜单!$B$2:$B$600="双生如梦",ROW($2:$600),603),ROW(联盟系统DKP榜单!A86)))&amp;""</f>
        <v>寒心蕊</v>
      </c>
      <c r="B51" s="4">
        <f>VLOOKUP(A51,联盟系统DKP榜单!A$1:C$598,3,FALSE)+IF(ISNA(VLOOKUP(A51,历史结余DKP!A$1:B$599,2,0)),0,VLOOKUP(A51,历史结余DKP!A$1:B$599,2,0))</f>
        <v>103</v>
      </c>
      <c r="C51" s="20">
        <f>50*COUNTIF(帮战总榜!A$1:AB$150,$A51)-40*COUNTIF('掠夺(系统榜单)'!A$1:AB$150,$A51)</f>
        <v>0</v>
      </c>
      <c r="D51" s="20">
        <f>20*COUNTIF(YY统计!A$2:M$150,$A51)</f>
        <v>0</v>
      </c>
      <c r="E51" s="20">
        <f>SUM(B51:D51)</f>
        <v>103</v>
      </c>
      <c r="F51" s="20">
        <f>IF(ISNA(E51),0,IF(AND(E51&gt;15,E51&lt;66),0.01,IF(E51&gt;316,6,ROUNDDOWN((E51-16)/50,0))))</f>
        <v>1</v>
      </c>
      <c r="G51" s="8">
        <f>IF(F51=0.01,E51-16,E51-F51*50)</f>
        <v>53</v>
      </c>
    </row>
    <row r="52" spans="1:7" ht="16.5">
      <c r="A52" s="9" t="str">
        <f t="array" ref="A52">INDEX(联盟系统DKP榜单!A:A,SMALL(IF(联盟系统DKP榜单!$B$2:$B$600="双生如梦",ROW($2:$600),603),ROW(联盟系统DKP榜单!A99)))&amp;""</f>
        <v>国际化及货物</v>
      </c>
      <c r="B52" s="4">
        <f>VLOOKUP(A52,联盟系统DKP榜单!A$1:C$598,3,FALSE)+IF(ISNA(VLOOKUP(A52,历史结余DKP!A$1:B$599,2,0)),0,VLOOKUP(A52,历史结余DKP!A$1:B$599,2,0))</f>
        <v>110</v>
      </c>
      <c r="C52" s="20">
        <f>50*COUNTIF(帮战总榜!A$1:AB$150,$A52)-40*COUNTIF('掠夺(系统榜单)'!A$1:AB$150,$A52)</f>
        <v>0</v>
      </c>
      <c r="D52" s="20">
        <f>20*COUNTIF(YY统计!A$2:M$150,$A52)</f>
        <v>0</v>
      </c>
      <c r="E52" s="20">
        <f>SUM(B52:D52)</f>
        <v>110</v>
      </c>
      <c r="F52" s="20">
        <f>IF(ISNA(E52),0,IF(AND(E52&gt;15,E52&lt;66),0.01,IF(E52&gt;316,6,ROUNDDOWN((E52-16)/50,0))))</f>
        <v>1</v>
      </c>
      <c r="G52" s="8">
        <f>IF(F52=0.01,E52-16,E52-F52*50)</f>
        <v>60</v>
      </c>
    </row>
    <row r="53" spans="1:7" ht="16.5">
      <c r="A53" s="9" t="str">
        <f t="array" ref="A53">INDEX(联盟系统DKP榜单!A:A,SMALL(IF(联盟系统DKP榜单!$B$2:$B$600="双生如梦",ROW($2:$600),603),ROW(联盟系统DKP榜单!A107)))&amp;""</f>
        <v>另一只麻辣小龙</v>
      </c>
      <c r="B53" s="4">
        <f>VLOOKUP(A53,联盟系统DKP榜单!A$1:C$598,3,FALSE)+IF(ISNA(VLOOKUP(A53,历史结余DKP!A$1:B$599,2,0)),0,VLOOKUP(A53,历史结余DKP!A$1:B$599,2,0))</f>
        <v>95</v>
      </c>
      <c r="C53" s="20">
        <f>50*COUNTIF(帮战总榜!A$1:AB$150,$A53)-40*COUNTIF('掠夺(系统榜单)'!A$1:AB$150,$A53)</f>
        <v>0</v>
      </c>
      <c r="D53" s="20">
        <f>20*COUNTIF(YY统计!A$2:M$150,$A53)</f>
        <v>0</v>
      </c>
      <c r="E53" s="20">
        <f>SUM(B53:D53)</f>
        <v>95</v>
      </c>
      <c r="F53" s="20">
        <f>IF(ISNA(E53),0,IF(AND(E53&gt;15,E53&lt;66),0.01,IF(E53&gt;316,6,ROUNDDOWN((E53-16)/50,0))))</f>
        <v>1</v>
      </c>
      <c r="G53" s="8">
        <f>IF(F53=0.01,E53-16,E53-F53*50)</f>
        <v>45</v>
      </c>
    </row>
    <row r="54" spans="1:7" ht="16.5">
      <c r="A54" s="9" t="str">
        <f t="array" ref="A54">INDEX(联盟系统DKP榜单!A:A,SMALL(IF(联盟系统DKP榜单!$B$2:$B$600="双生如梦",ROW($2:$600),603),ROW(联盟系统DKP榜单!A113)))&amp;""</f>
        <v>勾小腰</v>
      </c>
      <c r="B54" s="4">
        <f>VLOOKUP(A54,联盟系统DKP榜单!A$1:C$598,3,FALSE)+IF(ISNA(VLOOKUP(A54,历史结余DKP!A$1:B$599,2,0)),0,VLOOKUP(A54,历史结余DKP!A$1:B$599,2,0))</f>
        <v>90</v>
      </c>
      <c r="C54" s="20">
        <f>50*COUNTIF(帮战总榜!A$1:AB$150,$A54)-40*COUNTIF('掠夺(系统榜单)'!A$1:AB$150,$A54)</f>
        <v>0</v>
      </c>
      <c r="D54" s="20">
        <f>20*COUNTIF(YY统计!A$2:M$150,$A54)</f>
        <v>0</v>
      </c>
      <c r="E54" s="20">
        <f>SUM(B54:D54)</f>
        <v>90</v>
      </c>
      <c r="F54" s="20">
        <f>IF(ISNA(E54),0,IF(AND(E54&gt;15,E54&lt;66),0.01,IF(E54&gt;316,6,ROUNDDOWN((E54-16)/50,0))))</f>
        <v>1</v>
      </c>
      <c r="G54" s="8">
        <f>IF(F54=0.01,E54-16,E54-F54*50)</f>
        <v>40</v>
      </c>
    </row>
    <row r="55" spans="1:7" ht="16.5">
      <c r="A55" s="9" t="str">
        <f t="array" ref="A55">INDEX(联盟系统DKP榜单!A:A,SMALL(IF(联盟系统DKP榜单!$B$2:$B$600="双生如梦",ROW($2:$600),603),ROW(联盟系统DKP榜单!A1)))&amp;""</f>
        <v>ゞ伦伦</v>
      </c>
      <c r="B55" s="4">
        <f>VLOOKUP(A55,联盟系统DKP榜单!A$1:C$598,3,FALSE)+IF(ISNA(VLOOKUP(A55,历史结余DKP!A$1:B$599,2,0)),0,VLOOKUP(A55,历史结余DKP!A$1:B$599,2,0))</f>
        <v>35</v>
      </c>
      <c r="C55" s="20">
        <f>50*COUNTIF(帮战总榜!A$1:AB$150,$A55)-40*COUNTIF('掠夺(系统榜单)'!A$1:AB$150,$A55)</f>
        <v>0</v>
      </c>
      <c r="D55" s="20">
        <f>20*COUNTIF(YY统计!A$2:M$150,$A55)</f>
        <v>0</v>
      </c>
      <c r="E55" s="20">
        <f>SUM(B55:D55)</f>
        <v>35</v>
      </c>
      <c r="F55" s="20">
        <f>IF(ISNA(E55),0,IF(AND(E55&gt;15,E55&lt;66),0.01,IF(E55&gt;316,6,ROUNDDOWN((E55-16)/50,0))))</f>
        <v>0.01</v>
      </c>
      <c r="G55" s="8">
        <f>IF(F55=0.01,E55-16,E55-F55*50)</f>
        <v>19</v>
      </c>
    </row>
    <row r="56" spans="1:7" ht="16.5">
      <c r="A56" s="9" t="str">
        <f t="array" ref="A56">INDEX(联盟系统DKP榜单!A:A,SMALL(IF(联盟系统DKP榜单!$B$2:$B$600="双生如梦",ROW($2:$600),603),ROW(联盟系统DKP榜单!A22)))&amp;""</f>
        <v>親爱的</v>
      </c>
      <c r="B56" s="4">
        <f>VLOOKUP(A56,联盟系统DKP榜单!A$1:C$598,3,FALSE)+IF(ISNA(VLOOKUP(A56,历史结余DKP!A$1:B$599,2,0)),0,VLOOKUP(A56,历史结余DKP!A$1:B$599,2,0))</f>
        <v>45</v>
      </c>
      <c r="C56" s="20">
        <f>50*COUNTIF(帮战总榜!A$1:AB$150,$A56)-40*COUNTIF('掠夺(系统榜单)'!A$1:AB$150,$A56)</f>
        <v>0</v>
      </c>
      <c r="D56" s="20">
        <f>20*COUNTIF(YY统计!A$2:M$150,$A56)</f>
        <v>0</v>
      </c>
      <c r="E56" s="20">
        <f>SUM(B56:D56)</f>
        <v>45</v>
      </c>
      <c r="F56" s="20">
        <f>IF(ISNA(E56),0,IF(AND(E56&gt;15,E56&lt;66),0.01,IF(E56&gt;316,6,ROUNDDOWN((E56-16)/50,0))))</f>
        <v>0.01</v>
      </c>
      <c r="G56" s="8">
        <f>IF(F56=0.01,E56-16,E56-F56*50)</f>
        <v>29</v>
      </c>
    </row>
    <row r="57" spans="1:7" ht="16.5">
      <c r="A57" s="9" t="str">
        <f t="array" ref="A57">INDEX(联盟系统DKP榜单!A:A,SMALL(IF(联盟系统DKP榜单!$B$2:$B$600="双生如梦",ROW($2:$600),603),ROW(联盟系统DKP榜单!A40)))&amp;""</f>
        <v>织影随云</v>
      </c>
      <c r="B57" s="4">
        <f>VLOOKUP(A57,联盟系统DKP榜单!A$1:C$598,3,FALSE)+IF(ISNA(VLOOKUP(A57,历史结余DKP!A$1:B$599,2,0)),0,VLOOKUP(A57,历史结余DKP!A$1:B$599,2,0))</f>
        <v>20</v>
      </c>
      <c r="C57" s="20">
        <f>50*COUNTIF(帮战总榜!A$1:AB$150,$A57)-40*COUNTIF('掠夺(系统榜单)'!A$1:AB$150,$A57)</f>
        <v>0</v>
      </c>
      <c r="D57" s="20">
        <f>20*COUNTIF(YY统计!A$2:M$150,$A57)</f>
        <v>0</v>
      </c>
      <c r="E57" s="20">
        <f>SUM(B57:D57)</f>
        <v>20</v>
      </c>
      <c r="F57" s="20">
        <f>IF(ISNA(E57),0,IF(AND(E57&gt;15,E57&lt;66),0.01,IF(E57&gt;316,6,ROUNDDOWN((E57-16)/50,0))))</f>
        <v>0.01</v>
      </c>
      <c r="G57" s="8">
        <f>IF(F57=0.01,E57-16,E57-F57*50)</f>
        <v>4</v>
      </c>
    </row>
    <row r="58" spans="1:7" ht="16.5">
      <c r="A58" s="9" t="str">
        <f t="array" ref="A58">INDEX(联盟系统DKP榜单!A:A,SMALL(IF(联盟系统DKP榜单!$B$2:$B$600="双生如梦",ROW($2:$600),603),ROW(联盟系统DKP榜单!A96)))&amp;""</f>
        <v>大大大大西瓜丶</v>
      </c>
      <c r="B58" s="4">
        <f>VLOOKUP(A58,联盟系统DKP榜单!A$1:C$598,3,FALSE)+IF(ISNA(VLOOKUP(A58,历史结余DKP!A$1:B$599,2,0)),0,VLOOKUP(A58,历史结余DKP!A$1:B$599,2,0))</f>
        <v>28</v>
      </c>
      <c r="C58" s="20">
        <f>50*COUNTIF(帮战总榜!A$1:AB$150,$A58)-40*COUNTIF('掠夺(系统榜单)'!A$1:AB$150,$A58)</f>
        <v>0</v>
      </c>
      <c r="D58" s="20">
        <f>20*COUNTIF(YY统计!A$2:M$150,$A58)</f>
        <v>0</v>
      </c>
      <c r="E58" s="20">
        <f>SUM(B58:D58)</f>
        <v>28</v>
      </c>
      <c r="F58" s="20">
        <f>IF(ISNA(E58),0,IF(AND(E58&gt;15,E58&lt;66),0.01,IF(E58&gt;316,6,ROUNDDOWN((E58-16)/50,0))))</f>
        <v>0.01</v>
      </c>
      <c r="G58" s="8">
        <f>IF(F58=0.01,E58-16,E58-F58*50)</f>
        <v>12</v>
      </c>
    </row>
    <row r="59" spans="1:7" ht="16.5">
      <c r="A59" s="9" t="str">
        <f t="array" ref="A59">INDEX(联盟系统DKP榜单!A:A,SMALL(IF(联盟系统DKP榜单!$B$2:$B$600="双生如梦",ROW($2:$600),603),ROW(联盟系统DKP榜单!A143)))&amp;""</f>
        <v>㏑ゞ逗逗</v>
      </c>
      <c r="B59" s="4">
        <f>VLOOKUP(A59,联盟系统DKP榜单!A$1:C$598,3,FALSE)+IF(ISNA(VLOOKUP(A59,历史结余DKP!A$1:B$599,2,0)),0,VLOOKUP(A59,历史结余DKP!A$1:B$599,2,0))</f>
        <v>35</v>
      </c>
      <c r="C59" s="20">
        <f>50*COUNTIF(帮战总榜!A$1:AB$150,$A59)-40*COUNTIF('掠夺(系统榜单)'!A$1:AB$150,$A59)</f>
        <v>0</v>
      </c>
      <c r="D59" s="20">
        <f>20*COUNTIF(YY统计!A$2:M$150,$A59)</f>
        <v>0</v>
      </c>
      <c r="E59" s="20">
        <f>SUM(B59:D59)</f>
        <v>35</v>
      </c>
      <c r="F59" s="20">
        <f>IF(ISNA(E59),0,IF(AND(E59&gt;15,E59&lt;66),0.01,IF(E59&gt;316,6,ROUNDDOWN((E59-16)/50,0))))</f>
        <v>0.01</v>
      </c>
      <c r="G59" s="8">
        <f>IF(F59=0.01,E59-16,E59-F59*50)</f>
        <v>19</v>
      </c>
    </row>
    <row r="60" spans="1:7" ht="16.5">
      <c r="A60" s="9" t="str">
        <f t="array" ref="A60">INDEX(联盟系统DKP榜单!A:A,SMALL(IF(联盟系统DKP榜单!$B$2:$B$600="双生如梦",ROW($2:$600),603),ROW(联盟系统DKP榜单!A3)))&amp;""</f>
        <v>鼓鼓的小肚皮</v>
      </c>
      <c r="B60" s="4">
        <f>VLOOKUP(A60,联盟系统DKP榜单!A$1:C$598,3,FALSE)+IF(ISNA(VLOOKUP(A60,历史结余DKP!A$1:B$599,2,0)),0,VLOOKUP(A60,历史结余DKP!A$1:B$599,2,0))</f>
        <v>39</v>
      </c>
      <c r="C60" s="20">
        <f>50*COUNTIF(帮战总榜!A$1:AB$150,$A60)-40*COUNTIF('掠夺(系统榜单)'!A$1:AB$150,$A60)</f>
        <v>0</v>
      </c>
      <c r="D60" s="20">
        <f>20*COUNTIF(YY统计!A$2:M$150,$A60)</f>
        <v>0</v>
      </c>
      <c r="E60" s="20">
        <f>SUM(B60:D60)</f>
        <v>39</v>
      </c>
      <c r="F60" s="20">
        <f>IF(ISNA(E60),0,IF(AND(E60&gt;15,E60&lt;66),0.01,IF(E60&gt;316,6,ROUNDDOWN((E60-16)/50,0))))</f>
        <v>0.01</v>
      </c>
      <c r="G60" s="8">
        <f>IF(F60=0.01,E60-16,E60-F60*50)</f>
        <v>23</v>
      </c>
    </row>
    <row r="61" spans="1:7" ht="16.5">
      <c r="A61" s="9" t="str">
        <f t="array" ref="A61">INDEX(联盟系统DKP榜单!A:A,SMALL(IF(联盟系统DKP榜单!$B$2:$B$600="双生如梦",ROW($2:$600),603),ROW(联盟系统DKP榜单!A17)))&amp;""</f>
        <v>这季悲凉</v>
      </c>
      <c r="B61" s="4">
        <f>VLOOKUP(A61,联盟系统DKP榜单!A$1:C$598,3,FALSE)+IF(ISNA(VLOOKUP(A61,历史结余DKP!A$1:B$599,2,0)),0,VLOOKUP(A61,历史结余DKP!A$1:B$599,2,0))</f>
        <v>45</v>
      </c>
      <c r="C61" s="20">
        <f>50*COUNTIF(帮战总榜!A$1:AB$150,$A61)-40*COUNTIF('掠夺(系统榜单)'!A$1:AB$150,$A61)</f>
        <v>0</v>
      </c>
      <c r="D61" s="20">
        <f>20*COUNTIF(YY统计!A$2:M$150,$A61)</f>
        <v>0</v>
      </c>
      <c r="E61" s="20">
        <f>SUM(B61:D61)</f>
        <v>45</v>
      </c>
      <c r="F61" s="20">
        <f>IF(ISNA(E61),0,IF(AND(E61&gt;15,E61&lt;66),0.01,IF(E61&gt;316,6,ROUNDDOWN((E61-16)/50,0))))</f>
        <v>0.01</v>
      </c>
      <c r="G61" s="8">
        <f>IF(F61=0.01,E61-16,E61-F61*50)</f>
        <v>29</v>
      </c>
    </row>
    <row r="62" spans="1:7" ht="16.5">
      <c r="A62" s="9" t="str">
        <f t="array" ref="A62">INDEX(联盟系统DKP榜单!A:A,SMALL(IF(联盟系统DKP榜单!$B$2:$B$600="双生如梦",ROW($2:$600),603),ROW(联盟系统DKP榜单!A30)))&amp;""</f>
        <v>莫念起</v>
      </c>
      <c r="B62" s="4">
        <f>VLOOKUP(A62,联盟系统DKP榜单!A$1:C$598,3,FALSE)+IF(ISNA(VLOOKUP(A62,历史结余DKP!A$1:B$599,2,0)),0,VLOOKUP(A62,历史结余DKP!A$1:B$599,2,0))</f>
        <v>20</v>
      </c>
      <c r="C62" s="20">
        <f>50*COUNTIF(帮战总榜!A$1:AB$150,$A62)-40*COUNTIF('掠夺(系统榜单)'!A$1:AB$150,$A62)</f>
        <v>0</v>
      </c>
      <c r="D62" s="20">
        <f>20*COUNTIF(YY统计!A$2:M$150,$A62)</f>
        <v>0</v>
      </c>
      <c r="E62" s="20">
        <f>SUM(B62:D62)</f>
        <v>20</v>
      </c>
      <c r="F62" s="20">
        <f>IF(ISNA(E62),0,IF(AND(E62&gt;15,E62&lt;66),0.01,IF(E62&gt;316,6,ROUNDDOWN((E62-16)/50,0))))</f>
        <v>0.01</v>
      </c>
      <c r="G62" s="8">
        <f>IF(F62=0.01,E62-16,E62-F62*50)</f>
        <v>4</v>
      </c>
    </row>
    <row r="63" spans="1:7" ht="16.5">
      <c r="A63" s="9" t="str">
        <f t="array" ref="A63">INDEX(联盟系统DKP榜单!A:A,SMALL(IF(联盟系统DKP榜单!$B$2:$B$600="双生如梦",ROW($2:$600),603),ROW(联盟系统DKP榜单!A54)))&amp;""</f>
        <v>灬丶末世</v>
      </c>
      <c r="B63" s="4">
        <f>VLOOKUP(A63,联盟系统DKP榜单!A$1:C$598,3,FALSE)+IF(ISNA(VLOOKUP(A63,历史结余DKP!A$1:B$599,2,0)),0,VLOOKUP(A63,历史结余DKP!A$1:B$599,2,0))</f>
        <v>30</v>
      </c>
      <c r="C63" s="20">
        <f>50*COUNTIF(帮战总榜!A$1:AB$150,$A63)-40*COUNTIF('掠夺(系统榜单)'!A$1:AB$150,$A63)</f>
        <v>0</v>
      </c>
      <c r="D63" s="20">
        <f>20*COUNTIF(YY统计!A$2:M$150,$A63)</f>
        <v>0</v>
      </c>
      <c r="E63" s="20">
        <f>SUM(B63:D63)</f>
        <v>30</v>
      </c>
      <c r="F63" s="20">
        <f>IF(ISNA(E63),0,IF(AND(E63&gt;15,E63&lt;66),0.01,IF(E63&gt;316,6,ROUNDDOWN((E63-16)/50,0))))</f>
        <v>0.01</v>
      </c>
      <c r="G63" s="8">
        <f>IF(F63=0.01,E63-16,E63-F63*50)</f>
        <v>14</v>
      </c>
    </row>
    <row r="64" spans="1:7" ht="16.5">
      <c r="A64" s="9" t="str">
        <f t="array" ref="A64">INDEX(联盟系统DKP榜单!A:A,SMALL(IF(联盟系统DKP榜单!$B$2:$B$600="双生如梦",ROW($2:$600),603),ROW(联盟系统DKP榜单!A59)))&amp;""</f>
        <v>池小晚</v>
      </c>
      <c r="B64" s="4">
        <f>VLOOKUP(A64,联盟系统DKP榜单!A$1:C$598,3,FALSE)+IF(ISNA(VLOOKUP(A64,历史结余DKP!A$1:B$599,2,0)),0,VLOOKUP(A64,历史结余DKP!A$1:B$599,2,0))</f>
        <v>35</v>
      </c>
      <c r="C64" s="20">
        <f>50*COUNTIF(帮战总榜!A$1:AB$150,$A64)-40*COUNTIF('掠夺(系统榜单)'!A$1:AB$150,$A64)</f>
        <v>0</v>
      </c>
      <c r="D64" s="20">
        <f>20*COUNTIF(YY统计!A$2:M$150,$A64)</f>
        <v>0</v>
      </c>
      <c r="E64" s="20">
        <f>SUM(B64:D64)</f>
        <v>35</v>
      </c>
      <c r="F64" s="20">
        <f>IF(ISNA(E64),0,IF(AND(E64&gt;15,E64&lt;66),0.01,IF(E64&gt;316,6,ROUNDDOWN((E64-16)/50,0))))</f>
        <v>0.01</v>
      </c>
      <c r="G64" s="8">
        <f>IF(F64=0.01,E64-16,E64-F64*50)</f>
        <v>19</v>
      </c>
    </row>
    <row r="65" spans="1:7" ht="16.5">
      <c r="A65" s="9" t="str">
        <f t="array" ref="A65">INDEX(联盟系统DKP榜单!A:A,SMALL(IF(联盟系统DKP榜单!$B$2:$B$600="双生如梦",ROW($2:$600),603),ROW(联盟系统DKP榜单!A64)))&amp;""</f>
        <v>柠檬雪碧√</v>
      </c>
      <c r="B65" s="4">
        <f>VLOOKUP(A65,联盟系统DKP榜单!A$1:C$598,3,FALSE)+IF(ISNA(VLOOKUP(A65,历史结余DKP!A$1:B$599,2,0)),0,VLOOKUP(A65,历史结余DKP!A$1:B$599,2,0))</f>
        <v>33</v>
      </c>
      <c r="C65" s="20">
        <f>50*COUNTIF(帮战总榜!A$1:AB$150,$A65)-40*COUNTIF('掠夺(系统榜单)'!A$1:AB$150,$A65)</f>
        <v>0</v>
      </c>
      <c r="D65" s="20">
        <f>20*COUNTIF(YY统计!A$2:M$150,$A65)</f>
        <v>0</v>
      </c>
      <c r="E65" s="20">
        <f>SUM(B65:D65)</f>
        <v>33</v>
      </c>
      <c r="F65" s="20">
        <f>IF(ISNA(E65),0,IF(AND(E65&gt;15,E65&lt;66),0.01,IF(E65&gt;316,6,ROUNDDOWN((E65-16)/50,0))))</f>
        <v>0.01</v>
      </c>
      <c r="G65" s="8">
        <f>IF(F65=0.01,E65-16,E65-F65*50)</f>
        <v>17</v>
      </c>
    </row>
    <row r="66" spans="1:7" ht="16.5">
      <c r="A66" s="9" t="str">
        <f t="array" ref="A66">INDEX(联盟系统DKP榜单!A:A,SMALL(IF(联盟系统DKP榜单!$B$2:$B$600="双生如梦",ROW($2:$600),603),ROW(联盟系统DKP榜单!A80)))&amp;""</f>
        <v>幽兰晴雪</v>
      </c>
      <c r="B66" s="4">
        <f>VLOOKUP(A66,联盟系统DKP榜单!A$1:C$598,3,FALSE)+IF(ISNA(VLOOKUP(A66,历史结余DKP!A$1:B$599,2,0)),0,VLOOKUP(A66,历史结余DKP!A$1:B$599,2,0))</f>
        <v>35</v>
      </c>
      <c r="C66" s="20">
        <f>50*COUNTIF(帮战总榜!A$1:AB$150,$A66)-40*COUNTIF('掠夺(系统榜单)'!A$1:AB$150,$A66)</f>
        <v>0</v>
      </c>
      <c r="D66" s="20">
        <f>20*COUNTIF(YY统计!A$2:M$150,$A66)</f>
        <v>0</v>
      </c>
      <c r="E66" s="20">
        <f>SUM(B66:D66)</f>
        <v>35</v>
      </c>
      <c r="F66" s="20">
        <f>IF(ISNA(E66),0,IF(AND(E66&gt;15,E66&lt;66),0.01,IF(E66&gt;316,6,ROUNDDOWN((E66-16)/50,0))))</f>
        <v>0.01</v>
      </c>
      <c r="G66" s="8">
        <f>IF(F66=0.01,E66-16,E66-F66*50)</f>
        <v>19</v>
      </c>
    </row>
    <row r="67" spans="1:7" ht="16.5">
      <c r="A67" s="9" t="str">
        <f t="array" ref="A67">INDEX(联盟系统DKP榜单!A:A,SMALL(IF(联盟系统DKP榜单!$B$2:$B$600="双生如梦",ROW($2:$600),603),ROW(联盟系统DKP榜单!A84)))&amp;""</f>
        <v>小雨煕</v>
      </c>
      <c r="B67" s="4">
        <f>VLOOKUP(A67,联盟系统DKP榜单!A$1:C$598,3,FALSE)+IF(ISNA(VLOOKUP(A67,历史结余DKP!A$1:B$599,2,0)),0,VLOOKUP(A67,历史结余DKP!A$1:B$599,2,0))</f>
        <v>57</v>
      </c>
      <c r="C67" s="20">
        <f>50*COUNTIF(帮战总榜!A$1:AB$150,$A67)-40*COUNTIF('掠夺(系统榜单)'!A$1:AB$150,$A67)</f>
        <v>0</v>
      </c>
      <c r="D67" s="20">
        <f>20*COUNTIF(YY统计!A$2:M$150,$A67)</f>
        <v>0</v>
      </c>
      <c r="E67" s="20">
        <f>SUM(B67:D67)</f>
        <v>57</v>
      </c>
      <c r="F67" s="20">
        <f>IF(ISNA(E67),0,IF(AND(E67&gt;15,E67&lt;66),0.01,IF(E67&gt;316,6,ROUNDDOWN((E67-16)/50,0))))</f>
        <v>0.01</v>
      </c>
      <c r="G67" s="8">
        <f>IF(F67=0.01,E67-16,E67-F67*50)</f>
        <v>41</v>
      </c>
    </row>
    <row r="68" spans="1:7" ht="16.5">
      <c r="A68" s="9" t="str">
        <f t="array" ref="A68">INDEX(联盟系统DKP榜单!A:A,SMALL(IF(联盟系统DKP榜单!$B$2:$B$600="双生如梦",ROW($2:$600),603),ROW(联盟系统DKP榜单!A93)))&amp;""</f>
        <v>太极仙尊</v>
      </c>
      <c r="B68" s="4">
        <f>VLOOKUP(A68,联盟系统DKP榜单!A$1:C$598,3,FALSE)+IF(ISNA(VLOOKUP(A68,历史结余DKP!A$1:B$599,2,0)),0,VLOOKUP(A68,历史结余DKP!A$1:B$599,2,0))</f>
        <v>32</v>
      </c>
      <c r="C68" s="20">
        <f>50*COUNTIF(帮战总榜!A$1:AB$150,$A68)-40*COUNTIF('掠夺(系统榜单)'!A$1:AB$150,$A68)</f>
        <v>0</v>
      </c>
      <c r="D68" s="20">
        <f>20*COUNTIF(YY统计!A$2:M$150,$A68)</f>
        <v>0</v>
      </c>
      <c r="E68" s="20">
        <f>SUM(B68:D68)</f>
        <v>32</v>
      </c>
      <c r="F68" s="20">
        <f>IF(ISNA(E68),0,IF(AND(E68&gt;15,E68&lt;66),0.01,IF(E68&gt;316,6,ROUNDDOWN((E68-16)/50,0))))</f>
        <v>0.01</v>
      </c>
      <c r="G68" s="8">
        <f>IF(F68=0.01,E68-16,E68-F68*50)</f>
        <v>16</v>
      </c>
    </row>
    <row r="69" spans="1:7" ht="16.5">
      <c r="A69" s="9" t="str">
        <f t="array" ref="A69">INDEX(联盟系统DKP榜单!A:A,SMALL(IF(联盟系统DKP榜单!$B$2:$B$600="双生如梦",ROW($2:$600),603),ROW(联盟系统DKP榜单!A105)))&amp;""</f>
        <v>吉祥红红</v>
      </c>
      <c r="B69" s="4">
        <f>VLOOKUP(A69,联盟系统DKP榜单!A$1:C$598,3,FALSE)+IF(ISNA(VLOOKUP(A69,历史结余DKP!A$1:B$599,2,0)),0,VLOOKUP(A69,历史结余DKP!A$1:B$599,2,0))</f>
        <v>30</v>
      </c>
      <c r="C69" s="20">
        <f>50*COUNTIF(帮战总榜!A$1:AB$150,$A69)-40*COUNTIF('掠夺(系统榜单)'!A$1:AB$150,$A69)</f>
        <v>0</v>
      </c>
      <c r="D69" s="20">
        <f>20*COUNTIF(YY统计!A$2:M$150,$A69)</f>
        <v>0</v>
      </c>
      <c r="E69" s="20">
        <f>SUM(B69:D69)</f>
        <v>30</v>
      </c>
      <c r="F69" s="20">
        <f>IF(ISNA(E69),0,IF(AND(E69&gt;15,E69&lt;66),0.01,IF(E69&gt;316,6,ROUNDDOWN((E69-16)/50,0))))</f>
        <v>0.01</v>
      </c>
      <c r="G69" s="8">
        <f>IF(F69=0.01,E69-16,E69-F69*50)</f>
        <v>14</v>
      </c>
    </row>
    <row r="70" spans="1:7" ht="16.5">
      <c r="A70" s="9" t="str">
        <f t="array" ref="A70">INDEX(联盟系统DKP榜单!A:A,SMALL(IF(联盟系统DKP榜单!$B$2:$B$600="双生如梦",ROW($2:$600),603),ROW(联盟系统DKP榜单!A115)))&amp;""</f>
        <v>刀灵媛</v>
      </c>
      <c r="B70" s="4">
        <f>VLOOKUP(A70,联盟系统DKP榜单!A$1:C$598,3,FALSE)+IF(ISNA(VLOOKUP(A70,历史结余DKP!A$1:B$599,2,0)),0,VLOOKUP(A70,历史结余DKP!A$1:B$599,2,0))</f>
        <v>33</v>
      </c>
      <c r="C70" s="20">
        <f>50*COUNTIF(帮战总榜!A$1:AB$150,$A70)-40*COUNTIF('掠夺(系统榜单)'!A$1:AB$150,$A70)</f>
        <v>0</v>
      </c>
      <c r="D70" s="20">
        <f>20*COUNTIF(YY统计!A$2:M$150,$A70)</f>
        <v>0</v>
      </c>
      <c r="E70" s="20">
        <f>SUM(B70:D70)</f>
        <v>33</v>
      </c>
      <c r="F70" s="20">
        <f>IF(ISNA(E70),0,IF(AND(E70&gt;15,E70&lt;66),0.01,IF(E70&gt;316,6,ROUNDDOWN((E70-16)/50,0))))</f>
        <v>0.01</v>
      </c>
      <c r="G70" s="8">
        <f>IF(F70=0.01,E70-16,E70-F70*50)</f>
        <v>17</v>
      </c>
    </row>
    <row r="71" spans="1:7" ht="16.5">
      <c r="A71" s="9" t="str">
        <f t="array" ref="A71">INDEX(联盟系统DKP榜单!A:A,SMALL(IF(联盟系统DKP榜单!$B$2:$B$600="双生如梦",ROW($2:$600),603),ROW(联盟系统DKP榜单!A129)))&amp;""</f>
        <v>云祗琉璃旧゛</v>
      </c>
      <c r="B71" s="4">
        <f>VLOOKUP(A71,联盟系统DKP榜单!A$1:C$598,3,FALSE)+IF(ISNA(VLOOKUP(A71,历史结余DKP!A$1:B$599,2,0)),0,VLOOKUP(A71,历史结余DKP!A$1:B$599,2,0))</f>
        <v>26</v>
      </c>
      <c r="C71" s="20">
        <f>50*COUNTIF(帮战总榜!A$1:AB$150,$A71)-40*COUNTIF('掠夺(系统榜单)'!A$1:AB$150,$A71)</f>
        <v>0</v>
      </c>
      <c r="D71" s="20">
        <f>20*COUNTIF(YY统计!A$2:M$150,$A71)</f>
        <v>0</v>
      </c>
      <c r="E71" s="20">
        <f>SUM(B71:D71)</f>
        <v>26</v>
      </c>
      <c r="F71" s="20">
        <f>IF(ISNA(E71),0,IF(AND(E71&gt;15,E71&lt;66),0.01,IF(E71&gt;316,6,ROUNDDOWN((E71-16)/50,0))))</f>
        <v>0.01</v>
      </c>
      <c r="G71" s="8">
        <f>IF(F71=0.01,E71-16,E71-F71*50)</f>
        <v>10</v>
      </c>
    </row>
    <row r="72" spans="1:7" ht="16.5">
      <c r="A72" s="9" t="str">
        <f t="array" ref="A72">INDEX(联盟系统DKP榜单!A:A,SMALL(IF(联盟系统DKP榜单!$B$2:$B$600="双生如梦",ROW($2:$600),603),ROW(联盟系统DKP榜单!A2)))&amp;""</f>
        <v>鼓鼓的肚皮</v>
      </c>
      <c r="B72" s="4">
        <f>VLOOKUP(A72,联盟系统DKP榜单!A$1:C$598,3,FALSE)+IF(ISNA(VLOOKUP(A72,历史结余DKP!A$1:B$599,2,0)),0,VLOOKUP(A72,历史结余DKP!A$1:B$599,2,0))</f>
        <v>41</v>
      </c>
      <c r="C72" s="20">
        <f>50*COUNTIF(帮战总榜!A$1:AB$150,$A72)-40*COUNTIF('掠夺(系统榜单)'!A$1:AB$150,$A72)</f>
        <v>0</v>
      </c>
      <c r="D72" s="20">
        <f>20*COUNTIF(YY统计!A$2:M$150,$A72)</f>
        <v>0</v>
      </c>
      <c r="E72" s="20">
        <f>SUM(B72:D72)</f>
        <v>41</v>
      </c>
      <c r="F72" s="20">
        <f>IF(ISNA(E72),0,IF(AND(E72&gt;15,E72&lt;66),0.01,IF(E72&gt;316,6,ROUNDDOWN((E72-16)/50,0))))</f>
        <v>0.01</v>
      </c>
      <c r="G72" s="8">
        <f>IF(F72=0.01,E72-16,E72-F72*50)</f>
        <v>25</v>
      </c>
    </row>
    <row r="73" spans="1:7" ht="16.5">
      <c r="A73" s="9" t="str">
        <f t="array" ref="A73">INDEX(联盟系统DKP榜单!A:A,SMALL(IF(联盟系统DKP榜单!$B$2:$B$600="双生如梦",ROW($2:$600),603),ROW(联盟系统DKP榜单!A4)))&amp;""</f>
        <v>麻瓜师弟晓透明</v>
      </c>
      <c r="B73" s="4">
        <f>VLOOKUP(A73,联盟系统DKP榜单!A$1:C$598,3,FALSE)+IF(ISNA(VLOOKUP(A73,历史结余DKP!A$1:B$599,2,0)),0,VLOOKUP(A73,历史结余DKP!A$1:B$599,2,0))</f>
        <v>65</v>
      </c>
      <c r="C73" s="20">
        <f>50*COUNTIF(帮战总榜!A$1:AB$150,$A73)-40*COUNTIF('掠夺(系统榜单)'!A$1:AB$150,$A73)</f>
        <v>0</v>
      </c>
      <c r="D73" s="20">
        <f>20*COUNTIF(YY统计!A$2:M$150,$A73)</f>
        <v>0</v>
      </c>
      <c r="E73" s="20">
        <f>SUM(B73:D73)</f>
        <v>65</v>
      </c>
      <c r="F73" s="20">
        <f>IF(ISNA(E73),0,IF(AND(E73&gt;15,E73&lt;66),0.01,IF(E73&gt;316,6,ROUNDDOWN((E73-16)/50,0))))</f>
        <v>0.01</v>
      </c>
      <c r="G73" s="8">
        <f>IF(F73=0.01,E73-16,E73-F73*50)</f>
        <v>49</v>
      </c>
    </row>
    <row r="74" spans="1:7" ht="16.5">
      <c r="A74" s="9" t="str">
        <f t="array" ref="A74">INDEX(联盟系统DKP榜单!A:A,SMALL(IF(联盟系统DKP榜单!$B$2:$B$600="双生如梦",ROW($2:$600),603),ROW(联盟系统DKP榜单!A37)))&amp;""</f>
        <v>肖霸尚</v>
      </c>
      <c r="B74" s="4">
        <f>VLOOKUP(A74,联盟系统DKP榜单!A$1:C$598,3,FALSE)+IF(ISNA(VLOOKUP(A74,历史结余DKP!A$1:B$599,2,0)),0,VLOOKUP(A74,历史结余DKP!A$1:B$599,2,0))</f>
        <v>45</v>
      </c>
      <c r="C74" s="20">
        <f>50*COUNTIF(帮战总榜!A$1:AB$150,$A74)-40*COUNTIF('掠夺(系统榜单)'!A$1:AB$150,$A74)</f>
        <v>0</v>
      </c>
      <c r="D74" s="20">
        <f>20*COUNTIF(YY统计!A$2:M$150,$A74)</f>
        <v>0</v>
      </c>
      <c r="E74" s="20">
        <f>SUM(B74:D74)</f>
        <v>45</v>
      </c>
      <c r="F74" s="20">
        <f>IF(ISNA(E74),0,IF(AND(E74&gt;15,E74&lt;66),0.01,IF(E74&gt;316,6,ROUNDDOWN((E74-16)/50,0))))</f>
        <v>0.01</v>
      </c>
      <c r="G74" s="8">
        <f>IF(F74=0.01,E74-16,E74-F74*50)</f>
        <v>29</v>
      </c>
    </row>
    <row r="75" spans="1:7" ht="16.5">
      <c r="A75" s="9" t="str">
        <f t="array" ref="A75">INDEX(联盟系统DKP榜单!A:A,SMALL(IF(联盟系统DKP榜单!$B$2:$B$600="双生如梦",ROW($2:$600),603),ROW(联盟系统DKP榜单!A60)))&amp;""</f>
        <v>殇如此忧伤</v>
      </c>
      <c r="B75" s="4">
        <f>VLOOKUP(A75,联盟系统DKP榜单!A$1:C$598,3,FALSE)+IF(ISNA(VLOOKUP(A75,历史结余DKP!A$1:B$599,2,0)),0,VLOOKUP(A75,历史结余DKP!A$1:B$599,2,0))</f>
        <v>40</v>
      </c>
      <c r="C75" s="20">
        <f>50*COUNTIF(帮战总榜!A$1:AB$150,$A75)-40*COUNTIF('掠夺(系统榜单)'!A$1:AB$150,$A75)</f>
        <v>0</v>
      </c>
      <c r="D75" s="20">
        <f>20*COUNTIF(YY统计!A$2:M$150,$A75)</f>
        <v>0</v>
      </c>
      <c r="E75" s="20">
        <f>SUM(B75:D75)</f>
        <v>40</v>
      </c>
      <c r="F75" s="20">
        <f>IF(ISNA(E75),0,IF(AND(E75&gt;15,E75&lt;66),0.01,IF(E75&gt;316,6,ROUNDDOWN((E75-16)/50,0))))</f>
        <v>0.01</v>
      </c>
      <c r="G75" s="8">
        <f>IF(F75=0.01,E75-16,E75-F75*50)</f>
        <v>24</v>
      </c>
    </row>
    <row r="76" spans="1:7" ht="16.5">
      <c r="A76" s="9" t="str">
        <f t="array" ref="A76">INDEX(联盟系统DKP榜单!A:A,SMALL(IF(联盟系统DKP榜单!$B$2:$B$600="双生如梦",ROW($2:$600),603),ROW(联盟系统DKP榜单!A62)))&amp;""</f>
        <v>梦回彼岸</v>
      </c>
      <c r="B76" s="4">
        <f>VLOOKUP(A76,联盟系统DKP榜单!A$1:C$598,3,FALSE)+IF(ISNA(VLOOKUP(A76,历史结余DKP!A$1:B$599,2,0)),0,VLOOKUP(A76,历史结余DKP!A$1:B$599,2,0))</f>
        <v>53</v>
      </c>
      <c r="C76" s="20">
        <f>50*COUNTIF(帮战总榜!A$1:AB$150,$A76)-40*COUNTIF('掠夺(系统榜单)'!A$1:AB$150,$A76)</f>
        <v>0</v>
      </c>
      <c r="D76" s="20">
        <f>20*COUNTIF(YY统计!A$2:M$150,$A76)</f>
        <v>0</v>
      </c>
      <c r="E76" s="20">
        <f>SUM(B76:D76)</f>
        <v>53</v>
      </c>
      <c r="F76" s="20">
        <f>IF(ISNA(E76),0,IF(AND(E76&gt;15,E76&lt;66),0.01,IF(E76&gt;316,6,ROUNDDOWN((E76-16)/50,0))))</f>
        <v>0.01</v>
      </c>
      <c r="G76" s="8">
        <f>IF(F76=0.01,E76-16,E76-F76*50)</f>
        <v>37</v>
      </c>
    </row>
    <row r="77" spans="1:7" ht="16.5">
      <c r="A77" s="9" t="str">
        <f t="array" ref="A77">INDEX(联盟系统DKP榜单!A:A,SMALL(IF(联盟系统DKP榜单!$B$2:$B$600="双生如梦",ROW($2:$600),603),ROW(联盟系统DKP榜单!A79)))&amp;""</f>
        <v>幽夜无垠と</v>
      </c>
      <c r="B77" s="4">
        <f>VLOOKUP(A77,联盟系统DKP榜单!A$1:C$598,3,FALSE)+IF(ISNA(VLOOKUP(A77,历史结余DKP!A$1:B$599,2,0)),0,VLOOKUP(A77,历史结余DKP!A$1:B$599,2,0))</f>
        <v>40</v>
      </c>
      <c r="C77" s="20">
        <f>50*COUNTIF(帮战总榜!A$1:AB$150,$A77)-40*COUNTIF('掠夺(系统榜单)'!A$1:AB$150,$A77)</f>
        <v>0</v>
      </c>
      <c r="D77" s="20">
        <f>20*COUNTIF(YY统计!A$2:M$150,$A77)</f>
        <v>0</v>
      </c>
      <c r="E77" s="20">
        <f>SUM(B77:D77)</f>
        <v>40</v>
      </c>
      <c r="F77" s="20">
        <f>IF(ISNA(E77),0,IF(AND(E77&gt;15,E77&lt;66),0.01,IF(E77&gt;316,6,ROUNDDOWN((E77-16)/50,0))))</f>
        <v>0.01</v>
      </c>
      <c r="G77" s="8">
        <f>IF(F77=0.01,E77-16,E77-F77*50)</f>
        <v>24</v>
      </c>
    </row>
    <row r="78" spans="1:7" ht="16.5">
      <c r="A78" s="9" t="str">
        <f t="array" ref="A78">INDEX(联盟系统DKP榜单!A:A,SMALL(IF(联盟系统DKP榜单!$B$2:$B$600="双生如梦",ROW($2:$600),603),ROW(联盟系统DKP榜单!A95)))&amp;""</f>
        <v>天初晴莳</v>
      </c>
      <c r="B78" s="4">
        <f>VLOOKUP(A78,联盟系统DKP榜单!A$1:C$598,3,FALSE)+IF(ISNA(VLOOKUP(A78,历史结余DKP!A$1:B$599,2,0)),0,VLOOKUP(A78,历史结余DKP!A$1:B$599,2,0))</f>
        <v>56</v>
      </c>
      <c r="C78" s="20">
        <f>50*COUNTIF(帮战总榜!A$1:AB$150,$A78)-40*COUNTIF('掠夺(系统榜单)'!A$1:AB$150,$A78)</f>
        <v>0</v>
      </c>
      <c r="D78" s="20">
        <f>20*COUNTIF(YY统计!A$2:M$150,$A78)</f>
        <v>0</v>
      </c>
      <c r="E78" s="20">
        <f>SUM(B78:D78)</f>
        <v>56</v>
      </c>
      <c r="F78" s="20">
        <f>IF(ISNA(E78),0,IF(AND(E78&gt;15,E78&lt;66),0.01,IF(E78&gt;316,6,ROUNDDOWN((E78-16)/50,0))))</f>
        <v>0.01</v>
      </c>
      <c r="G78" s="8">
        <f>IF(F78=0.01,E78-16,E78-F78*50)</f>
        <v>40</v>
      </c>
    </row>
    <row r="79" spans="1:7" ht="16.5">
      <c r="A79" s="9" t="str">
        <f t="array" ref="A79">INDEX(联盟系统DKP榜单!A:A,SMALL(IF(联盟系统DKP榜单!$B$2:$B$600="双生如梦",ROW($2:$600),603),ROW(联盟系统DKP榜单!A102)))&amp;""</f>
        <v>咲冭陽</v>
      </c>
      <c r="B79" s="4">
        <f>VLOOKUP(A79,联盟系统DKP榜单!A$1:C$598,3,FALSE)+IF(ISNA(VLOOKUP(A79,历史结余DKP!A$1:B$599,2,0)),0,VLOOKUP(A79,历史结余DKP!A$1:B$599,2,0))</f>
        <v>50</v>
      </c>
      <c r="C79" s="20">
        <f>50*COUNTIF(帮战总榜!A$1:AB$150,$A79)-40*COUNTIF('掠夺(系统榜单)'!A$1:AB$150,$A79)</f>
        <v>0</v>
      </c>
      <c r="D79" s="20">
        <f>20*COUNTIF(YY统计!A$2:M$150,$A79)</f>
        <v>0</v>
      </c>
      <c r="E79" s="20">
        <f>SUM(B79:D79)</f>
        <v>50</v>
      </c>
      <c r="F79" s="20">
        <f>IF(ISNA(E79),0,IF(AND(E79&gt;15,E79&lt;66),0.01,IF(E79&gt;316,6,ROUNDDOWN((E79-16)/50,0))))</f>
        <v>0.01</v>
      </c>
      <c r="G79" s="8">
        <f>IF(F79=0.01,E79-16,E79-F79*50)</f>
        <v>34</v>
      </c>
    </row>
    <row r="80" spans="1:7" ht="16.5">
      <c r="A80" s="9" t="str">
        <f t="array" ref="A80">INDEX(联盟系统DKP榜单!A:A,SMALL(IF(联盟系统DKP榜单!$B$2:$B$600="双生如梦",ROW($2:$600),603),ROW(联盟系统DKP榜单!A144)))&amp;""</f>
        <v>kingdan</v>
      </c>
      <c r="B80" s="4">
        <f>VLOOKUP(A80,联盟系统DKP榜单!A$1:C$598,3,FALSE)+IF(ISNA(VLOOKUP(A80,历史结余DKP!A$1:B$599,2,0)),0,VLOOKUP(A80,历史结余DKP!A$1:B$599,2,0))</f>
        <v>50</v>
      </c>
      <c r="C80" s="20">
        <f>50*COUNTIF(帮战总榜!A$1:AB$150,$A80)-40*COUNTIF('掠夺(系统榜单)'!A$1:AB$150,$A80)</f>
        <v>0</v>
      </c>
      <c r="D80" s="20">
        <f>20*COUNTIF(YY统计!A$2:M$150,$A80)</f>
        <v>0</v>
      </c>
      <c r="E80" s="20">
        <f>SUM(B80:D80)</f>
        <v>50</v>
      </c>
      <c r="F80" s="20">
        <f>IF(ISNA(E80),0,IF(AND(E80&gt;15,E80&lt;66),0.01,IF(E80&gt;316,6,ROUNDDOWN((E80-16)/50,0))))</f>
        <v>0.01</v>
      </c>
      <c r="G80" s="8">
        <f>IF(F80=0.01,E80-16,E80-F80*50)</f>
        <v>34</v>
      </c>
    </row>
    <row r="81" spans="1:7" ht="16.5">
      <c r="A81" s="9" t="str">
        <f t="array" ref="A81">INDEX(联盟系统DKP榜单!A:A,SMALL(IF(联盟系统DKP榜单!$B$2:$B$600="双生如梦",ROW($2:$600),603),ROW(联盟系统DKP榜单!A146)))&amp;""</f>
        <v>。眉间雪。</v>
      </c>
      <c r="B81" s="4">
        <f>VLOOKUP(A81,联盟系统DKP榜单!A$1:C$598,3,FALSE)+IF(ISNA(VLOOKUP(A81,历史结余DKP!A$1:B$599,2,0)),0,VLOOKUP(A81,历史结余DKP!A$1:B$599,2,0))</f>
        <v>40</v>
      </c>
      <c r="C81" s="20">
        <f>50*COUNTIF(帮战总榜!A$1:AB$150,$A81)-40*COUNTIF('掠夺(系统榜单)'!A$1:AB$150,$A81)</f>
        <v>0</v>
      </c>
      <c r="D81" s="20">
        <f>20*COUNTIF(YY统计!A$2:M$150,$A81)</f>
        <v>0</v>
      </c>
      <c r="E81" s="20">
        <f>SUM(B81:D81)</f>
        <v>40</v>
      </c>
      <c r="F81" s="20">
        <f>IF(ISNA(E81),0,IF(AND(E81&gt;15,E81&lt;66),0.01,IF(E81&gt;316,6,ROUNDDOWN((E81-16)/50,0))))</f>
        <v>0.01</v>
      </c>
      <c r="G81" s="8">
        <f>IF(F81=0.01,E81-16,E81-F81*50)</f>
        <v>24</v>
      </c>
    </row>
    <row r="82" spans="1:7" ht="16.5">
      <c r="A82" s="9" t="str">
        <f t="array" ref="A82">INDEX(联盟系统DKP榜单!A:A,SMALL(IF(联盟系统DKP榜单!$B$2:$B$600="双生如梦",ROW($2:$600),603),ROW(联盟系统DKP榜单!A5)))&amp;""</f>
        <v>鹿山丶政政</v>
      </c>
      <c r="B82" s="4">
        <f>VLOOKUP(A82,联盟系统DKP榜单!A$1:C$598,3,FALSE)+IF(ISNA(VLOOKUP(A82,历史结余DKP!A$1:B$599,2,0)),0,VLOOKUP(A82,历史结余DKP!A$1:B$599,2,0))</f>
        <v>8</v>
      </c>
      <c r="C82" s="20">
        <f>50*COUNTIF(帮战总榜!A$1:AB$150,$A82)-40*COUNTIF('掠夺(系统榜单)'!A$1:AB$150,$A82)</f>
        <v>0</v>
      </c>
      <c r="D82" s="20">
        <f>20*COUNTIF(YY统计!A$2:M$150,$A82)</f>
        <v>0</v>
      </c>
      <c r="E82" s="20">
        <f>SUM(B82:D82)</f>
        <v>8</v>
      </c>
      <c r="F82" s="20">
        <f>IF(ISNA(E82),0,IF(AND(E82&gt;15,E82&lt;66),0.01,IF(E82&gt;316,6,ROUNDDOWN((E82-16)/50,0))))</f>
        <v>0</v>
      </c>
      <c r="G82" s="8">
        <f>IF(F82=0.01,E82-16,E82-F82*50)</f>
        <v>8</v>
      </c>
    </row>
    <row r="83" spans="1:7" ht="16.5">
      <c r="A83" s="9" t="str">
        <f t="array" ref="A83">INDEX(联盟系统DKP榜单!A:A,SMALL(IF(联盟系统DKP榜单!$B$2:$B$600="双生如梦",ROW($2:$600),603),ROW(联盟系统DKP榜单!A13)))&amp;""</f>
        <v>雪域星空</v>
      </c>
      <c r="B83" s="4">
        <f>VLOOKUP(A83,联盟系统DKP榜单!A$1:C$598,3,FALSE)+IF(ISNA(VLOOKUP(A83,历史结余DKP!A$1:B$599,2,0)),0,VLOOKUP(A83,历史结余DKP!A$1:B$599,2,0))</f>
        <v>8</v>
      </c>
      <c r="C83" s="20">
        <f>50*COUNTIF(帮战总榜!A$1:AB$150,$A83)-40*COUNTIF('掠夺(系统榜单)'!A$1:AB$150,$A83)</f>
        <v>0</v>
      </c>
      <c r="D83" s="20">
        <f>20*COUNTIF(YY统计!A$2:M$150,$A83)</f>
        <v>0</v>
      </c>
      <c r="E83" s="20">
        <f>SUM(B83:D83)</f>
        <v>8</v>
      </c>
      <c r="F83" s="20">
        <f>IF(ISNA(E83),0,IF(AND(E83&gt;15,E83&lt;66),0.01,IF(E83&gt;316,6,ROUNDDOWN((E83-16)/50,0))))</f>
        <v>0</v>
      </c>
      <c r="G83" s="8">
        <f>IF(F83=0.01,E83-16,E83-F83*50)</f>
        <v>8</v>
      </c>
    </row>
    <row r="84" spans="1:7" ht="16.5">
      <c r="A84" s="9" t="str">
        <f t="array" ref="A84">INDEX(联盟系统DKP榜单!A:A,SMALL(IF(联盟系统DKP榜单!$B$2:$B$600="双生如梦",ROW($2:$600),603),ROW(联盟系统DKP榜单!A14)))&amp;""</f>
        <v>闭月羞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20*COUNTIF(YY统计!A$2:M$150,$A84)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INDEX(联盟系统DKP榜单!A:A,SMALL(IF(联盟系统DKP榜单!$B$2:$B$600="双生如梦",ROW($2:$600),603),ROW(联盟系统DKP榜单!A15)))&amp;""</f>
        <v>野原小小志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20*COUNTIF(YY统计!A$2:M$150,$A85)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INDEX(联盟系统DKP榜单!A:A,SMALL(IF(联盟系统DKP榜单!$B$2:$B$600="双生如梦",ROW($2:$600),603),ROW(联盟系统DKP榜单!A16)))&amp;""</f>
        <v>这游戏真挺难啊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20*COUNTIF(YY统计!A$2:M$150,$A86)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INDEX(联盟系统DKP榜单!A:A,SMALL(IF(联盟系统DKP榜单!$B$2:$B$600="双生如梦",ROW($2:$600),603),ROW(联盟系统DKP榜单!A20)))&amp;""</f>
        <v>让您娇喘怪我咯</v>
      </c>
      <c r="B87" s="4">
        <f>VLOOKUP(A87,联盟系统DKP榜单!A$1:C$598,3,FALSE)+IF(ISNA(VLOOKUP(A87,历史结余DKP!A$1:B$599,2,0)),0,VLOOKUP(A87,历史结余DKP!A$1:B$599,2,0))</f>
        <v>8</v>
      </c>
      <c r="C87" s="20">
        <f>50*COUNTIF(帮战总榜!A$1:AB$150,$A87)-40*COUNTIF('掠夺(系统榜单)'!A$1:AB$150,$A87)</f>
        <v>0</v>
      </c>
      <c r="D87" s="20">
        <f>20*COUNTIF(YY统计!A$2:M$150,$A87)</f>
        <v>0</v>
      </c>
      <c r="E87" s="20">
        <f>SUM(B87:D87)</f>
        <v>8</v>
      </c>
      <c r="F87" s="20">
        <f>IF(ISNA(E87),0,IF(AND(E87&gt;15,E87&lt;66),0.01,IF(E87&gt;316,6,ROUNDDOWN((E87-16)/50,0))))</f>
        <v>0</v>
      </c>
      <c r="G87" s="8">
        <f>IF(F87=0.01,E87-16,E87-F87*50)</f>
        <v>8</v>
      </c>
    </row>
    <row r="88" spans="1:7" ht="16.5">
      <c r="A88" s="9" t="str">
        <f t="array" ref="A88">INDEX(联盟系统DKP榜单!A:A,SMALL(IF(联盟系统DKP榜单!$B$2:$B$600="双生如梦",ROW($2:$600),603),ROW(联盟系统DKP榜单!A21)))&amp;""</f>
        <v>规划和各位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20*COUNTIF(YY统计!A$2:M$150,$A88)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INDEX(联盟系统DKP榜单!A:A,SMALL(IF(联盟系统DKP榜单!$B$2:$B$600="双生如梦",ROW($2:$600),603),ROW(联盟系统DKP榜单!A24)))&amp;""</f>
        <v>裴寒溪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20*COUNTIF(YY统计!A$2:M$150,$A89)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INDEX(联盟系统DKP榜单!A:A,SMALL(IF(联盟系统DKP榜单!$B$2:$B$600="双生如梦",ROW($2:$600),603),ROW(联盟系统DKP榜单!A26)))&amp;""</f>
        <v>蓝莓小恋人</v>
      </c>
      <c r="B90" s="4">
        <f>VLOOKUP(A90,联盟系统DKP榜单!A$1:C$598,3,FALSE)+IF(ISNA(VLOOKUP(A90,历史结余DKP!A$1:B$599,2,0)),0,VLOOKUP(A90,历史结余DKP!A$1:B$599,2,0))</f>
        <v>10</v>
      </c>
      <c r="C90" s="20">
        <f>50*COUNTIF(帮战总榜!A$1:AB$150,$A90)-40*COUNTIF('掠夺(系统榜单)'!A$1:AB$150,$A90)</f>
        <v>0</v>
      </c>
      <c r="D90" s="20">
        <f>20*COUNTIF(YY统计!A$2:M$150,$A90)</f>
        <v>0</v>
      </c>
      <c r="E90" s="20">
        <f>SUM(B90:D90)</f>
        <v>10</v>
      </c>
      <c r="F90" s="20">
        <f>IF(ISNA(E90),0,IF(AND(E90&gt;15,E90&lt;66),0.01,IF(E90&gt;316,6,ROUNDDOWN((E90-16)/50,0))))</f>
        <v>0</v>
      </c>
      <c r="G90" s="8">
        <f>IF(F90=0.01,E90-16,E90-F90*50)</f>
        <v>10</v>
      </c>
    </row>
    <row r="91" spans="1:7" ht="16.5">
      <c r="A91" s="9" t="str">
        <f t="array" ref="A91">INDEX(联盟系统DKP榜单!A:A,SMALL(IF(联盟系统DKP榜单!$B$2:$B$600="双生如梦",ROW($2:$600),603),ROW(联盟系统DKP榜单!A27)))&amp;""</f>
        <v>落落清歡丶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20*COUNTIF(YY统计!A$2:M$150,$A91)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INDEX(联盟系统DKP榜单!A:A,SMALL(IF(联盟系统DKP榜单!$B$2:$B$600="双生如梦",ROW($2:$600),603),ROW(联盟系统DKP榜单!A29)))&amp;""</f>
        <v>莫雪飞飞</v>
      </c>
      <c r="B92" s="4">
        <f>VLOOKUP(A92,联盟系统DKP榜单!A$1:C$598,3,FALSE)+IF(ISNA(VLOOKUP(A92,历史结余DKP!A$1:B$599,2,0)),0,VLOOKUP(A92,历史结余DKP!A$1:B$599,2,0))</f>
        <v>5</v>
      </c>
      <c r="C92" s="20">
        <f>50*COUNTIF(帮战总榜!A$1:AB$150,$A92)-40*COUNTIF('掠夺(系统榜单)'!A$1:AB$150,$A92)</f>
        <v>0</v>
      </c>
      <c r="D92" s="20">
        <f>20*COUNTIF(YY统计!A$2:M$150,$A92)</f>
        <v>0</v>
      </c>
      <c r="E92" s="20">
        <f>SUM(B92:D92)</f>
        <v>5</v>
      </c>
      <c r="F92" s="20">
        <f>IF(ISNA(E92),0,IF(AND(E92&gt;15,E92&lt;66),0.01,IF(E92&gt;316,6,ROUNDDOWN((E92-16)/50,0))))</f>
        <v>0</v>
      </c>
      <c r="G92" s="8">
        <f>IF(F92=0.01,E92-16,E92-F92*50)</f>
        <v>5</v>
      </c>
    </row>
    <row r="93" spans="1:7" ht="16.5">
      <c r="A93" s="9" t="str">
        <f t="array" ref="A93">INDEX(联盟系统DKP榜单!A:A,SMALL(IF(联盟系统DKP榜单!$B$2:$B$600="双生如梦",ROW($2:$600),603),ROW(联盟系统DKP榜单!A31)))&amp;""</f>
        <v>英俊潇洒的小明</v>
      </c>
      <c r="B93" s="4">
        <f>VLOOKUP(A93,联盟系统DKP榜单!A$1:C$598,3,FALSE)+IF(ISNA(VLOOKUP(A93,历史结余DKP!A$1:B$599,2,0)),0,VLOOKUP(A93,历史结余DKP!A$1:B$599,2,0))</f>
        <v>5</v>
      </c>
      <c r="C93" s="20">
        <f>50*COUNTIF(帮战总榜!A$1:AB$150,$A93)-40*COUNTIF('掠夺(系统榜单)'!A$1:AB$150,$A93)</f>
        <v>0</v>
      </c>
      <c r="D93" s="20">
        <f>20*COUNTIF(YY统计!A$2:M$150,$A93)</f>
        <v>0</v>
      </c>
      <c r="E93" s="20">
        <f>SUM(B93:D93)</f>
        <v>5</v>
      </c>
      <c r="F93" s="20">
        <f>IF(ISNA(E93),0,IF(AND(E93&gt;15,E93&lt;66),0.01,IF(E93&gt;316,6,ROUNDDOWN((E93-16)/50,0))))</f>
        <v>0</v>
      </c>
      <c r="G93" s="8">
        <f>IF(F93=0.01,E93-16,E93-F93*50)</f>
        <v>5</v>
      </c>
    </row>
    <row r="94" spans="1:7" ht="16.5">
      <c r="A94" s="9" t="str">
        <f t="array" ref="A94">INDEX(联盟系统DKP榜单!A:A,SMALL(IF(联盟系统DKP榜单!$B$2:$B$600="双生如梦",ROW($2:$600),603),ROW(联盟系统DKP榜单!A32)))&amp;""</f>
        <v>若梦明日</v>
      </c>
      <c r="B94" s="4">
        <f>VLOOKUP(A94,联盟系统DKP榜单!A$1:C$598,3,FALSE)+IF(ISNA(VLOOKUP(A94,历史结余DKP!A$1:B$599,2,0)),0,VLOOKUP(A94,历史结余DKP!A$1:B$599,2,0))</f>
        <v>10</v>
      </c>
      <c r="C94" s="20">
        <f>50*COUNTIF(帮战总榜!A$1:AB$150,$A94)-40*COUNTIF('掠夺(系统榜单)'!A$1:AB$150,$A94)</f>
        <v>0</v>
      </c>
      <c r="D94" s="20">
        <f>20*COUNTIF(YY统计!A$2:M$150,$A94)</f>
        <v>0</v>
      </c>
      <c r="E94" s="20">
        <f>SUM(B94:D94)</f>
        <v>10</v>
      </c>
      <c r="F94" s="20">
        <f>IF(ISNA(E94),0,IF(AND(E94&gt;15,E94&lt;66),0.01,IF(E94&gt;316,6,ROUNDDOWN((E94-16)/50,0))))</f>
        <v>0</v>
      </c>
      <c r="G94" s="8">
        <f>IF(F94=0.01,E94-16,E94-F94*50)</f>
        <v>10</v>
      </c>
    </row>
    <row r="95" spans="1:7" ht="16.5">
      <c r="A95" s="9" t="str">
        <f t="array" ref="A95">INDEX(联盟系统DKP榜单!A:A,SMALL(IF(联盟系统DKP榜单!$B$2:$B$600="双生如梦",ROW($2:$600),603),ROW(联盟系统DKP榜单!A33)))&amp;""</f>
        <v>芑</v>
      </c>
      <c r="B95" s="4">
        <f>VLOOKUP(A95,联盟系统DKP榜单!A$1:C$598,3,FALSE)+IF(ISNA(VLOOKUP(A95,历史结余DKP!A$1:B$599,2,0)),0,VLOOKUP(A95,历史结余DKP!A$1:B$599,2,0))</f>
        <v>-5</v>
      </c>
      <c r="C95" s="20">
        <f>50*COUNTIF(帮战总榜!A$1:AB$150,$A95)-40*COUNTIF('掠夺(系统榜单)'!A$1:AB$150,$A95)</f>
        <v>0</v>
      </c>
      <c r="D95" s="20">
        <f>20*COUNTIF(YY统计!A$2:M$150,$A95)</f>
        <v>0</v>
      </c>
      <c r="E95" s="20">
        <f>SUM(B95:D95)</f>
        <v>-5</v>
      </c>
      <c r="F95" s="20">
        <f>IF(ISNA(E95),0,IF(AND(E95&gt;15,E95&lt;66),0.01,IF(E95&gt;316,6,ROUNDDOWN((E95-16)/50,0))))</f>
        <v>0</v>
      </c>
      <c r="G95" s="8">
        <f>IF(F95=0.01,E95-16,E95-F95*50)</f>
        <v>-5</v>
      </c>
    </row>
    <row r="96" spans="1:7" ht="16.5">
      <c r="A96" s="9" t="str">
        <f t="array" ref="A96">INDEX(联盟系统DKP榜单!A:A,SMALL(IF(联盟系统DKP榜单!$B$2:$B$600="双生如梦",ROW($2:$600),603),ROW(联盟系统DKP榜单!A34)))&amp;""</f>
        <v>臻臻无敌衰</v>
      </c>
      <c r="B96" s="4">
        <f>VLOOKUP(A96,联盟系统DKP榜单!A$1:C$598,3,FALSE)+IF(ISNA(VLOOKUP(A96,历史结余DKP!A$1:B$599,2,0)),0,VLOOKUP(A96,历史结余DKP!A$1:B$599,2,0))</f>
        <v>6</v>
      </c>
      <c r="C96" s="20">
        <f>50*COUNTIF(帮战总榜!A$1:AB$150,$A96)-40*COUNTIF('掠夺(系统榜单)'!A$1:AB$150,$A96)</f>
        <v>0</v>
      </c>
      <c r="D96" s="20">
        <f>20*COUNTIF(YY统计!A$2:M$150,$A96)</f>
        <v>0</v>
      </c>
      <c r="E96" s="20">
        <f>SUM(B96:D96)</f>
        <v>6</v>
      </c>
      <c r="F96" s="20">
        <f>IF(ISNA(E96),0,IF(AND(E96&gt;15,E96&lt;66),0.01,IF(E96&gt;316,6,ROUNDDOWN((E96-16)/50,0))))</f>
        <v>0</v>
      </c>
      <c r="G96" s="8">
        <f>IF(F96=0.01,E96-16,E96-F96*50)</f>
        <v>6</v>
      </c>
    </row>
    <row r="97" spans="1:7" ht="16.5">
      <c r="A97" s="9" t="str">
        <f t="array" ref="A97">INDEX(联盟系统DKP榜单!A:A,SMALL(IF(联盟系统DKP榜单!$B$2:$B$600="双生如梦",ROW($2:$600),603),ROW(联盟系统DKP榜单!A35)))&amp;""</f>
        <v>胡氏家族丶薨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20*COUNTIF(YY统计!A$2:M$150,$A97)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INDEX(联盟系统DKP榜单!A:A,SMALL(IF(联盟系统DKP榜单!$B$2:$B$600="双生如梦",ROW($2:$600),603),ROW(联盟系统DKP榜单!A36)))&amp;""</f>
        <v>肖静红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20*COUNTIF(YY统计!A$2:M$150,$A98)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INDEX(联盟系统DKP榜单!A:A,SMALL(IF(联盟系统DKP榜单!$B$2:$B$600="双生如梦",ROW($2:$600),603),ROW(联盟系统DKP榜单!A38)))&amp;""</f>
        <v>耶律雁菱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20*COUNTIF(YY统计!A$2:M$150,$A99)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INDEX(联盟系统DKP榜单!A:A,SMALL(IF(联盟系统DKP榜单!$B$2:$B$600="双生如梦",ROW($2:$600),603),ROW(联盟系统DKP榜单!A39)))&amp;""</f>
        <v>老二奶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20*COUNTIF(YY统计!A$2:M$150,$A100)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INDEX(联盟系统DKP榜单!A:A,SMALL(IF(联盟系统DKP榜单!$B$2:$B$600="双生如梦",ROW($2:$600),603),ROW(联盟系统DKP榜单!A41)))&amp;""</f>
        <v>纳加法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20*COUNTIF(YY统计!A$2:M$150,$A101)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INDEX(联盟系统DKP榜单!A:A,SMALL(IF(联盟系统DKP榜单!$B$2:$B$600="双生如梦",ROW($2:$600),603),ROW(联盟系统DKP榜单!A43)))&amp;""</f>
        <v>红颜痴情笑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20*COUNTIF(YY统计!A$2:M$150,$A102)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INDEX(联盟系统DKP榜单!A:A,SMALL(IF(联盟系统DKP榜单!$B$2:$B$600="双生如梦",ROW($2:$600),603),ROW(联盟系统DKP榜单!A45)))&amp;""</f>
        <v>紫气东来</v>
      </c>
      <c r="B103" s="4">
        <f>VLOOKUP(A103,联盟系统DKP榜单!A$1:C$598,3,FALSE)+IF(ISNA(VLOOKUP(A103,历史结余DKP!A$1:B$599,2,0)),0,VLOOKUP(A103,历史结余DKP!A$1:B$599,2,0))</f>
        <v>5</v>
      </c>
      <c r="C103" s="20">
        <f>50*COUNTIF(帮战总榜!A$1:AB$150,$A103)-40*COUNTIF('掠夺(系统榜单)'!A$1:AB$150,$A103)</f>
        <v>0</v>
      </c>
      <c r="D103" s="20">
        <f>20*COUNTIF(YY统计!A$2:M$150,$A103)</f>
        <v>0</v>
      </c>
      <c r="E103" s="20">
        <f>SUM(B103:D103)</f>
        <v>5</v>
      </c>
      <c r="F103" s="20">
        <f>IF(ISNA(E103),0,IF(AND(E103&gt;15,E103&lt;66),0.01,IF(E103&gt;316,6,ROUNDDOWN((E103-16)/50,0))))</f>
        <v>0</v>
      </c>
      <c r="G103" s="8">
        <f>IF(F103=0.01,E103-16,E103-F103*50)</f>
        <v>5</v>
      </c>
    </row>
    <row r="104" spans="1:7" ht="16.5">
      <c r="A104" s="9" t="str">
        <f t="array" ref="A104">INDEX(联盟系统DKP榜单!A:A,SMALL(IF(联盟系统DKP榜单!$B$2:$B$600="双生如梦",ROW($2:$600),603),ROW(联盟系统DKP榜单!A46)))&amp;""</f>
        <v>米兰的阳光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20*COUNTIF(YY统计!A$2:M$150,$A104)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INDEX(联盟系统DKP榜单!A:A,SMALL(IF(联盟系统DKP榜单!$B$2:$B$600="双生如梦",ROW($2:$600),603),ROW(联盟系统DKP榜单!A48)))&amp;""</f>
        <v>笑吧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20*COUNTIF(YY统计!A$2:M$150,$A105)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INDEX(联盟系统DKP榜单!A:A,SMALL(IF(联盟系统DKP榜单!$B$2:$B$600="双生如梦",ROW($2:$600),603),ROW(联盟系统DKP榜单!A51)))&amp;""</f>
        <v>神威小枪将</v>
      </c>
      <c r="B106" s="4">
        <f>VLOOKUP(A106,联盟系统DKP榜单!A$1:C$598,3,FALSE)+IF(ISNA(VLOOKUP(A106,历史结余DKP!A$1:B$599,2,0)),0,VLOOKUP(A106,历史结余DKP!A$1:B$599,2,0))</f>
        <v>4</v>
      </c>
      <c r="C106" s="20">
        <f>50*COUNTIF(帮战总榜!A$1:AB$150,$A106)-40*COUNTIF('掠夺(系统榜单)'!A$1:AB$150,$A106)</f>
        <v>0</v>
      </c>
      <c r="D106" s="20">
        <f>20*COUNTIF(YY统计!A$2:M$150,$A106)</f>
        <v>0</v>
      </c>
      <c r="E106" s="20">
        <f>SUM(B106:D106)</f>
        <v>4</v>
      </c>
      <c r="F106" s="20">
        <f>IF(ISNA(E106),0,IF(AND(E106&gt;15,E106&lt;66),0.01,IF(E106&gt;316,6,ROUNDDOWN((E106-16)/50,0))))</f>
        <v>0</v>
      </c>
      <c r="G106" s="8">
        <f>IF(F106=0.01,E106-16,E106-F106*50)</f>
        <v>4</v>
      </c>
    </row>
    <row r="107" spans="1:7" ht="16.5">
      <c r="A107" s="9" t="str">
        <f t="array" ref="A107">INDEX(联盟系统DKP榜单!A:A,SMALL(IF(联盟系统DKP榜单!$B$2:$B$600="双生如梦",ROW($2:$600),603),ROW(联盟系统DKP榜单!A52)))&amp;""</f>
        <v>皮小</v>
      </c>
      <c r="B107" s="4">
        <f>VLOOKUP(A107,联盟系统DKP榜单!A$1:C$598,3,FALSE)+IF(ISNA(VLOOKUP(A107,历史结余DKP!A$1:B$599,2,0)),0,VLOOKUP(A107,历史结余DKP!A$1:B$599,2,0))</f>
        <v>5</v>
      </c>
      <c r="C107" s="20">
        <f>50*COUNTIF(帮战总榜!A$1:AB$150,$A107)-40*COUNTIF('掠夺(系统榜单)'!A$1:AB$150,$A107)</f>
        <v>0</v>
      </c>
      <c r="D107" s="20">
        <f>20*COUNTIF(YY统计!A$2:M$150,$A107)</f>
        <v>0</v>
      </c>
      <c r="E107" s="20">
        <f>SUM(B107:D107)</f>
        <v>5</v>
      </c>
      <c r="F107" s="20">
        <f>IF(ISNA(E107),0,IF(AND(E107&gt;15,E107&lt;66),0.01,IF(E107&gt;316,6,ROUNDDOWN((E107-16)/50,0))))</f>
        <v>0</v>
      </c>
      <c r="G107" s="8">
        <f>IF(F107=0.01,E107-16,E107-F107*50)</f>
        <v>5</v>
      </c>
    </row>
    <row r="108" spans="1:7" ht="16.5">
      <c r="A108" s="9" t="str">
        <f t="array" ref="A108">INDEX(联盟系统DKP榜单!A:A,SMALL(IF(联盟系统DKP榜单!$B$2:$B$600="双生如梦",ROW($2:$600),603),ROW(联盟系统DKP榜单!A58)))&amp;""</f>
        <v>深海与我长眠</v>
      </c>
      <c r="B108" s="4">
        <f>VLOOKUP(A108,联盟系统DKP榜单!A$1:C$598,3,FALSE)+IF(ISNA(VLOOKUP(A108,历史结余DKP!A$1:B$599,2,0)),0,VLOOKUP(A108,历史结余DKP!A$1:B$599,2,0))</f>
        <v>14</v>
      </c>
      <c r="C108" s="20">
        <f>50*COUNTIF(帮战总榜!A$1:AB$150,$A108)-40*COUNTIF('掠夺(系统榜单)'!A$1:AB$150,$A108)</f>
        <v>0</v>
      </c>
      <c r="D108" s="20">
        <f>20*COUNTIF(YY统计!A$2:M$150,$A108)</f>
        <v>0</v>
      </c>
      <c r="E108" s="20">
        <f>SUM(B108:D108)</f>
        <v>14</v>
      </c>
      <c r="F108" s="20">
        <f>IF(ISNA(E108),0,IF(AND(E108&gt;15,E108&lt;66),0.01,IF(E108&gt;316,6,ROUNDDOWN((E108-16)/50,0))))</f>
        <v>0</v>
      </c>
      <c r="G108" s="8">
        <f>IF(F108=0.01,E108-16,E108-F108*50)</f>
        <v>14</v>
      </c>
    </row>
    <row r="109" spans="1:7" ht="16.5">
      <c r="A109" s="9" t="str">
        <f t="array" ref="A109">INDEX(联盟系统DKP榜单!A:A,SMALL(IF(联盟系统DKP榜单!$B$2:$B$600="双生如梦",ROW($2:$600),603),ROW(联盟系统DKP榜单!A61)))&amp;""</f>
        <v>椛灯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20*COUNTIF(YY统计!A$2:M$150,$A109)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INDEX(联盟系统DKP榜单!A:A,SMALL(IF(联盟系统DKP榜单!$B$2:$B$600="双生如梦",ROW($2:$600),603),ROW(联盟系统DKP榜单!A63)))&amp;""</f>
        <v>梅钉灰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20*COUNTIF(YY统计!A$2:M$150,$A110)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INDEX(联盟系统DKP榜单!A:A,SMALL(IF(联盟系统DKP榜单!$B$2:$B$600="双生如梦",ROW($2:$600),603),ROW(联盟系统DKP榜单!A67)))&amp;""</f>
        <v>月臻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20*COUNTIF(YY统计!A$2:M$150,$A111)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INDEX(联盟系统DKP榜单!A:A,SMALL(IF(联盟系统DKP榜单!$B$2:$B$600="双生如梦",ROW($2:$600),603),ROW(联盟系统DKP榜单!A68)))&amp;""</f>
        <v>月影粟</v>
      </c>
      <c r="B112" s="4">
        <f>VLOOKUP(A112,联盟系统DKP榜单!A$1:C$598,3,FALSE)+IF(ISNA(VLOOKUP(A112,历史结余DKP!A$1:B$599,2,0)),0,VLOOKUP(A112,历史结余DKP!A$1:B$599,2,0))</f>
        <v>14</v>
      </c>
      <c r="C112" s="20">
        <f>50*COUNTIF(帮战总榜!A$1:AB$150,$A112)-40*COUNTIF('掠夺(系统榜单)'!A$1:AB$150,$A112)</f>
        <v>0</v>
      </c>
      <c r="D112" s="20">
        <f>20*COUNTIF(YY统计!A$2:M$150,$A112)</f>
        <v>0</v>
      </c>
      <c r="E112" s="20">
        <f>SUM(B112:D112)</f>
        <v>14</v>
      </c>
      <c r="F112" s="20">
        <f>IF(ISNA(E112),0,IF(AND(E112&gt;15,E112&lt;66),0.01,IF(E112&gt;316,6,ROUNDDOWN((E112-16)/50,0))))</f>
        <v>0</v>
      </c>
      <c r="G112" s="8">
        <f>IF(F112=0.01,E112-16,E112-F112*50)</f>
        <v>14</v>
      </c>
    </row>
    <row r="113" spans="1:7" ht="16.5">
      <c r="A113" s="9" t="str">
        <f t="array" ref="A113">INDEX(联盟系统DKP榜单!A:A,SMALL(IF(联盟系统DKP榜单!$B$2:$B$600="双生如梦",ROW($2:$600),603),ROW(联盟系统DKP榜单!A69)))&amp;""</f>
        <v>最爱熊猫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20*COUNTIF(YY统计!A$2:M$150,$A113)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INDEX(联盟系统DKP榜单!A:A,SMALL(IF(联盟系统DKP榜单!$B$2:$B$600="双生如梦",ROW($2:$600),603),ROW(联盟系统DKP榜单!A70)))&amp;""</f>
        <v>曹长卿。</v>
      </c>
      <c r="B114" s="4">
        <f>VLOOKUP(A114,联盟系统DKP榜单!A$1:C$598,3,FALSE)+IF(ISNA(VLOOKUP(A114,历史结余DKP!A$1:B$599,2,0)),0,VLOOKUP(A114,历史结余DKP!A$1:B$599,2,0))</f>
        <v>5</v>
      </c>
      <c r="C114" s="20">
        <f>50*COUNTIF(帮战总榜!A$1:AB$150,$A114)-40*COUNTIF('掠夺(系统榜单)'!A$1:AB$150,$A114)</f>
        <v>0</v>
      </c>
      <c r="D114" s="20">
        <f>20*COUNTIF(YY统计!A$2:M$150,$A114)</f>
        <v>0</v>
      </c>
      <c r="E114" s="20">
        <f>SUM(B114:D114)</f>
        <v>5</v>
      </c>
      <c r="F114" s="20">
        <f>IF(ISNA(E114),0,IF(AND(E114&gt;15,E114&lt;66),0.01,IF(E114&gt;316,6,ROUNDDOWN((E114-16)/50,0))))</f>
        <v>0</v>
      </c>
      <c r="G114" s="8">
        <f>IF(F114=0.01,E114-16,E114-F114*50)</f>
        <v>5</v>
      </c>
    </row>
    <row r="115" spans="1:7" ht="16.5">
      <c r="A115" s="9" t="str">
        <f t="array" ref="A115">INDEX(联盟系统DKP榜单!A:A,SMALL(IF(联盟系统DKP榜单!$B$2:$B$600="双生如梦",ROW($2:$600),603),ROW(联盟系统DKP榜单!A72)))&amp;""</f>
        <v>拔丝黄糖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20*COUNTIF(YY统计!A$2:M$150,$A115)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INDEX(联盟系统DKP榜单!A:A,SMALL(IF(联盟系统DKP榜单!$B$2:$B$600="双生如梦",ROW($2:$600),603),ROW(联盟系统DKP榜单!A73)))&amp;""</f>
        <v>拉轰小女子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20*COUNTIF(YY统计!A$2:M$150,$A116)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INDEX(联盟系统DKP榜单!A:A,SMALL(IF(联盟系统DKP榜单!$B$2:$B$600="双生如梦",ROW($2:$600),603),ROW(联盟系统DKP榜单!A74)))&amp;""</f>
        <v>扛旗</v>
      </c>
      <c r="B117" s="4">
        <f>VLOOKUP(A117,联盟系统DKP榜单!A$1:C$598,3,FALSE)+IF(ISNA(VLOOKUP(A117,历史结余DKP!A$1:B$599,2,0)),0,VLOOKUP(A117,历史结余DKP!A$1:B$599,2,0))</f>
        <v>11</v>
      </c>
      <c r="C117" s="20">
        <f>50*COUNTIF(帮战总榜!A$1:AB$150,$A117)-40*COUNTIF('掠夺(系统榜单)'!A$1:AB$150,$A117)</f>
        <v>0</v>
      </c>
      <c r="D117" s="20">
        <f>20*COUNTIF(YY统计!A$2:M$150,$A117)</f>
        <v>0</v>
      </c>
      <c r="E117" s="20">
        <f>SUM(B117:D117)</f>
        <v>11</v>
      </c>
      <c r="F117" s="20">
        <f>IF(ISNA(E117),0,IF(AND(E117&gt;15,E117&lt;66),0.01,IF(E117&gt;316,6,ROUNDDOWN((E117-16)/50,0))))</f>
        <v>0</v>
      </c>
      <c r="G117" s="8">
        <f>IF(F117=0.01,E117-16,E117-F117*50)</f>
        <v>11</v>
      </c>
    </row>
    <row r="118" spans="1:7" ht="16.5">
      <c r="A118" s="9" t="str">
        <f t="array" ref="A118">INDEX(联盟系统DKP榜单!A:A,SMALL(IF(联盟系统DKP榜单!$B$2:$B$600="双生如梦",ROW($2:$600),603),ROW(联盟系统DKP榜单!A75)))&amp;""</f>
        <v>我要摸你的大鸟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20*COUNTIF(YY统计!A$2:M$150,$A118)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INDEX(联盟系统DKP榜单!A:A,SMALL(IF(联盟系统DKP榜单!$B$2:$B$600="双生如梦",ROW($2:$600),603),ROW(联盟系统DKP榜单!A76)))&amp;""</f>
        <v>想打架吗</v>
      </c>
      <c r="B119" s="4">
        <f>VLOOKUP(A119,联盟系统DKP榜单!A$1:C$598,3,FALSE)+IF(ISNA(VLOOKUP(A119,历史结余DKP!A$1:B$599,2,0)),0,VLOOKUP(A119,历史结余DKP!A$1:B$599,2,0))</f>
        <v>6</v>
      </c>
      <c r="C119" s="20">
        <f>50*COUNTIF(帮战总榜!A$1:AB$150,$A119)-40*COUNTIF('掠夺(系统榜单)'!A$1:AB$150,$A119)</f>
        <v>0</v>
      </c>
      <c r="D119" s="20">
        <f>20*COUNTIF(YY统计!A$2:M$150,$A119)</f>
        <v>0</v>
      </c>
      <c r="E119" s="20">
        <f>SUM(B119:D119)</f>
        <v>6</v>
      </c>
      <c r="F119" s="20">
        <f>IF(ISNA(E119),0,IF(AND(E119&gt;15,E119&lt;66),0.01,IF(E119&gt;316,6,ROUNDDOWN((E119-16)/50,0))))</f>
        <v>0</v>
      </c>
      <c r="G119" s="8">
        <f>IF(F119=0.01,E119-16,E119-F119*50)</f>
        <v>6</v>
      </c>
    </row>
    <row r="120" spans="1:7" ht="16.5">
      <c r="A120" s="9" t="str">
        <f t="array" ref="A120">INDEX(联盟系统DKP榜单!A:A,SMALL(IF(联盟系统DKP榜单!$B$2:$B$600="双生如梦",ROW($2:$600),603),ROW(联盟系统DKP榜单!A77)))&amp;""</f>
        <v>惜雨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20*COUNTIF(YY统计!A$2:M$150,$A120)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INDEX(联盟系统DKP榜单!A:A,SMALL(IF(联盟系统DKP榜单!$B$2:$B$600="双生如梦",ROW($2:$600),603),ROW(联盟系统DKP榜单!A82)))&amp;""</f>
        <v>巽雷风动</v>
      </c>
      <c r="B121" s="4">
        <f>VLOOKUP(A121,联盟系统DKP榜单!A$1:C$598,3,FALSE)+IF(ISNA(VLOOKUP(A121,历史结余DKP!A$1:B$599,2,0)),0,VLOOKUP(A121,历史结余DKP!A$1:B$599,2,0))</f>
        <v>1</v>
      </c>
      <c r="C121" s="20">
        <f>50*COUNTIF(帮战总榜!A$1:AB$150,$A121)-40*COUNTIF('掠夺(系统榜单)'!A$1:AB$150,$A121)</f>
        <v>0</v>
      </c>
      <c r="D121" s="20">
        <f>20*COUNTIF(YY统计!A$2:M$150,$A121)</f>
        <v>0</v>
      </c>
      <c r="E121" s="20">
        <f>SUM(B121:D121)</f>
        <v>1</v>
      </c>
      <c r="F121" s="20">
        <f>IF(ISNA(E121),0,IF(AND(E121&gt;15,E121&lt;66),0.01,IF(E121&gt;316,6,ROUNDDOWN((E121-16)/50,0))))</f>
        <v>0</v>
      </c>
      <c r="G121" s="8">
        <f>IF(F121=0.01,E121-16,E121-F121*50)</f>
        <v>1</v>
      </c>
    </row>
    <row r="122" spans="1:7" ht="16.5">
      <c r="A122" s="9" t="str">
        <f t="array" ref="A122">INDEX(联盟系统DKP榜单!A:A,SMALL(IF(联盟系统DKP榜单!$B$2:$B$600="双生如梦",ROW($2:$600),603),ROW(联盟系统DKP榜单!A85)))&amp;""</f>
        <v>寒绯丶月</v>
      </c>
      <c r="B122" s="4">
        <f>VLOOKUP(A122,联盟系统DKP榜单!A$1:C$598,3,FALSE)+IF(ISNA(VLOOKUP(A122,历史结余DKP!A$1:B$599,2,0)),0,VLOOKUP(A122,历史结余DKP!A$1:B$599,2,0))</f>
        <v>15</v>
      </c>
      <c r="C122" s="20">
        <f>50*COUNTIF(帮战总榜!A$1:AB$150,$A122)-40*COUNTIF('掠夺(系统榜单)'!A$1:AB$150,$A122)</f>
        <v>0</v>
      </c>
      <c r="D122" s="20">
        <f>20*COUNTIF(YY统计!A$2:M$150,$A122)</f>
        <v>0</v>
      </c>
      <c r="E122" s="20">
        <f>SUM(B122:D122)</f>
        <v>15</v>
      </c>
      <c r="F122" s="20">
        <f>IF(ISNA(E122),0,IF(AND(E122&gt;15,E122&lt;66),0.01,IF(E122&gt;316,6,ROUNDDOWN((E122-16)/50,0))))</f>
        <v>0</v>
      </c>
      <c r="G122" s="8">
        <f>IF(F122=0.01,E122-16,E122-F122*50)</f>
        <v>15</v>
      </c>
    </row>
    <row r="123" spans="1:7" ht="16.5">
      <c r="A123" s="9" t="str">
        <f t="array" ref="A123">INDEX(联盟系统DKP榜单!A:A,SMALL(IF(联盟系统DKP榜单!$B$2:$B$600="双生如梦",ROW($2:$600),603),ROW(联盟系统DKP榜单!A87)))&amp;""</f>
        <v>安静惪向日葵</v>
      </c>
      <c r="B123" s="4">
        <f>VLOOKUP(A123,联盟系统DKP榜单!A$1:C$598,3,FALSE)+IF(ISNA(VLOOKUP(A123,历史结余DKP!A$1:B$599,2,0)),0,VLOOKUP(A123,历史结余DKP!A$1:B$599,2,0))</f>
        <v>10</v>
      </c>
      <c r="C123" s="20">
        <f>50*COUNTIF(帮战总榜!A$1:AB$150,$A123)-40*COUNTIF('掠夺(系统榜单)'!A$1:AB$150,$A123)</f>
        <v>0</v>
      </c>
      <c r="D123" s="20">
        <f>20*COUNTIF(YY统计!A$2:M$150,$A123)</f>
        <v>0</v>
      </c>
      <c r="E123" s="20">
        <f>SUM(B123:D123)</f>
        <v>10</v>
      </c>
      <c r="F123" s="20">
        <f>IF(ISNA(E123),0,IF(AND(E123&gt;15,E123&lt;66),0.01,IF(E123&gt;316,6,ROUNDDOWN((E123-16)/50,0))))</f>
        <v>0</v>
      </c>
      <c r="G123" s="8">
        <f>IF(F123=0.01,E123-16,E123-F123*50)</f>
        <v>10</v>
      </c>
    </row>
    <row r="124" spans="1:7" ht="16.5">
      <c r="A124" s="9" t="str">
        <f t="array" ref="A124">INDEX(联盟系统DKP榜单!A:A,SMALL(IF(联盟系统DKP榜单!$B$2:$B$600="双生如梦",ROW($2:$600),603),ROW(联盟系统DKP榜单!A88)))&amp;""</f>
        <v>安慕希丶芷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20*COUNTIF(YY统计!A$2:M$150,$A124)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INDEX(联盟系统DKP榜单!A:A,SMALL(IF(联盟系统DKP榜单!$B$2:$B$600="双生如梦",ROW($2:$600),603),ROW(联盟系统DKP榜单!A89)))&amp;""</f>
        <v>如酒如笙歌ゎ</v>
      </c>
      <c r="B125" s="4">
        <f>VLOOKUP(A125,联盟系统DKP榜单!A$1:C$598,3,FALSE)+IF(ISNA(VLOOKUP(A125,历史结余DKP!A$1:B$599,2,0)),0,VLOOKUP(A125,历史结余DKP!A$1:B$599,2,0))</f>
        <v>4</v>
      </c>
      <c r="C125" s="20">
        <f>50*COUNTIF(帮战总榜!A$1:AB$150,$A125)-40*COUNTIF('掠夺(系统榜单)'!A$1:AB$150,$A125)</f>
        <v>0</v>
      </c>
      <c r="D125" s="20">
        <f>20*COUNTIF(YY统计!A$2:M$150,$A125)</f>
        <v>0</v>
      </c>
      <c r="E125" s="20">
        <f>SUM(B125:D125)</f>
        <v>4</v>
      </c>
      <c r="F125" s="20">
        <f>IF(ISNA(E125),0,IF(AND(E125&gt;15,E125&lt;66),0.01,IF(E125&gt;316,6,ROUNDDOWN((E125-16)/50,0))))</f>
        <v>0</v>
      </c>
      <c r="G125" s="8">
        <f>IF(F125=0.01,E125-16,E125-F125*50)</f>
        <v>4</v>
      </c>
    </row>
    <row r="126" spans="1:7" ht="16.5">
      <c r="A126" s="9" t="str">
        <f t="array" ref="A126">INDEX(联盟系统DKP榜单!A:A,SMALL(IF(联盟系统DKP榜单!$B$2:$B$600="双生如梦",ROW($2:$600),603),ROW(联盟系统DKP榜单!A90)))&amp;""</f>
        <v>太阳骑士炮灰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20*COUNTIF(YY统计!A$2:M$150,$A126)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INDEX(联盟系统DKP榜单!A:A,SMALL(IF(联盟系统DKP榜单!$B$2:$B$600="双生如梦",ROW($2:$600),603),ROW(联盟系统DKP榜单!A92)))&amp;""</f>
        <v>太极妖尊</v>
      </c>
      <c r="B127" s="4">
        <f>VLOOKUP(A127,联盟系统DKP榜单!A$1:C$598,3,FALSE)+IF(ISNA(VLOOKUP(A127,历史结余DKP!A$1:B$599,2,0)),0,VLOOKUP(A127,历史结余DKP!A$1:B$599,2,0))</f>
        <v>5</v>
      </c>
      <c r="C127" s="20">
        <f>50*COUNTIF(帮战总榜!A$1:AB$150,$A127)-40*COUNTIF('掠夺(系统榜单)'!A$1:AB$150,$A127)</f>
        <v>0</v>
      </c>
      <c r="D127" s="20">
        <f>20*COUNTIF(YY统计!A$2:M$150,$A127)</f>
        <v>0</v>
      </c>
      <c r="E127" s="20">
        <f>SUM(B127:D127)</f>
        <v>5</v>
      </c>
      <c r="F127" s="20">
        <f>IF(ISNA(E127),0,IF(AND(E127&gt;15,E127&lt;66),0.01,IF(E127&gt;316,6,ROUNDDOWN((E127-16)/50,0))))</f>
        <v>0</v>
      </c>
      <c r="G127" s="8">
        <f>IF(F127=0.01,E127-16,E127-F127*50)</f>
        <v>5</v>
      </c>
    </row>
    <row r="128" spans="1:7" ht="16.5">
      <c r="A128" s="9" t="str">
        <f t="array" ref="A128">INDEX(联盟系统DKP榜单!A:A,SMALL(IF(联盟系统DKP榜单!$B$2:$B$600="双生如梦",ROW($2:$600),603),ROW(联盟系统DKP榜单!A94)))&amp;""</f>
        <v>天涯暗香</v>
      </c>
      <c r="B128" s="4">
        <f>VLOOKUP(A128,联盟系统DKP榜单!A$1:C$598,3,FALSE)+IF(ISNA(VLOOKUP(A128,历史结余DKP!A$1:B$599,2,0)),0,VLOOKUP(A128,历史结余DKP!A$1:B$599,2,0))</f>
        <v>10</v>
      </c>
      <c r="C128" s="20">
        <f>50*COUNTIF(帮战总榜!A$1:AB$150,$A128)-40*COUNTIF('掠夺(系统榜单)'!A$1:AB$150,$A128)</f>
        <v>0</v>
      </c>
      <c r="D128" s="20">
        <f>20*COUNTIF(YY统计!A$2:M$150,$A128)</f>
        <v>0</v>
      </c>
      <c r="E128" s="20">
        <f>SUM(B128:D128)</f>
        <v>10</v>
      </c>
      <c r="F128" s="20">
        <f>IF(ISNA(E128),0,IF(AND(E128&gt;15,E128&lt;66),0.01,IF(E128&gt;316,6,ROUNDDOWN((E128-16)/50,0))))</f>
        <v>0</v>
      </c>
      <c r="G128" s="8">
        <f>IF(F128=0.01,E128-16,E128-F128*50)</f>
        <v>10</v>
      </c>
    </row>
    <row r="129" spans="1:7" ht="16.5">
      <c r="A129" s="9" t="str">
        <f t="array" ref="A129">INDEX(联盟系统DKP榜单!A:A,SMALL(IF(联盟系统DKP榜单!$B$2:$B$600="双生如梦",ROW($2:$600),603),ROW(联盟系统DKP榜单!A98)))&amp;""</f>
        <v>圈圈</v>
      </c>
      <c r="B129" s="4">
        <f>VLOOKUP(A129,联盟系统DKP榜单!A$1:C$598,3,FALSE)+IF(ISNA(VLOOKUP(A129,历史结余DKP!A$1:B$599,2,0)),0,VLOOKUP(A129,历史结余DKP!A$1:B$599,2,0))</f>
        <v>11</v>
      </c>
      <c r="C129" s="20">
        <f>50*COUNTIF(帮战总榜!A$1:AB$150,$A129)-40*COUNTIF('掠夺(系统榜单)'!A$1:AB$150,$A129)</f>
        <v>0</v>
      </c>
      <c r="D129" s="20">
        <f>20*COUNTIF(YY统计!A$2:M$150,$A129)</f>
        <v>0</v>
      </c>
      <c r="E129" s="20">
        <f>SUM(B129:D129)</f>
        <v>11</v>
      </c>
      <c r="F129" s="20">
        <f>IF(ISNA(E129),0,IF(AND(E129&gt;15,E129&lt;66),0.01,IF(E129&gt;316,6,ROUNDDOWN((E129-16)/50,0))))</f>
        <v>0</v>
      </c>
      <c r="G129" s="8">
        <f>IF(F129=0.01,E129-16,E129-F129*50)</f>
        <v>11</v>
      </c>
    </row>
    <row r="130" spans="1:7" ht="16.5">
      <c r="A130" s="9" t="str">
        <f t="array" ref="A130">INDEX(联盟系统DKP榜单!A:A,SMALL(IF(联盟系统DKP榜单!$B$2:$B$600="双生如梦",ROW($2:$600),603),ROW(联盟系统DKP榜单!A101)))&amp;""</f>
        <v>唐云飞9</v>
      </c>
      <c r="B130" s="4">
        <f>VLOOKUP(A130,联盟系统DKP榜单!A$1:C$598,3,FALSE)+IF(ISNA(VLOOKUP(A130,历史结余DKP!A$1:B$599,2,0)),0,VLOOKUP(A130,历史结余DKP!A$1:B$599,2,0))</f>
        <v>4</v>
      </c>
      <c r="C130" s="20">
        <f>50*COUNTIF(帮战总榜!A$1:AB$150,$A130)-40*COUNTIF('掠夺(系统榜单)'!A$1:AB$150,$A130)</f>
        <v>0</v>
      </c>
      <c r="D130" s="20">
        <f>20*COUNTIF(YY统计!A$2:M$150,$A130)</f>
        <v>0</v>
      </c>
      <c r="E130" s="20">
        <f>SUM(B130:D130)</f>
        <v>4</v>
      </c>
      <c r="F130" s="20">
        <f>IF(ISNA(E130),0,IF(AND(E130&gt;15,E130&lt;66),0.01,IF(E130&gt;316,6,ROUNDDOWN((E130-16)/50,0))))</f>
        <v>0</v>
      </c>
      <c r="G130" s="8">
        <f>IF(F130=0.01,E130-16,E130-F130*50)</f>
        <v>4</v>
      </c>
    </row>
    <row r="131" spans="1:7" ht="16.5">
      <c r="A131" s="9" t="str">
        <f t="array" ref="A131">INDEX(联盟系统DKP榜单!A:A,SMALL(IF(联盟系统DKP榜单!$B$2:$B$600="双生如梦",ROW($2:$600),603),ROW(联盟系统DKP榜单!A103)))&amp;""</f>
        <v>听一曲清金钩钓</v>
      </c>
      <c r="B131" s="4">
        <f>VLOOKUP(A131,联盟系统DKP榜单!A$1:C$598,3,FALSE)+IF(ISNA(VLOOKUP(A131,历史结余DKP!A$1:B$599,2,0)),0,VLOOKUP(A131,历史结余DKP!A$1:B$599,2,0))</f>
        <v>1</v>
      </c>
      <c r="C131" s="20">
        <f>50*COUNTIF(帮战总榜!A$1:AB$150,$A131)-40*COUNTIF('掠夺(系统榜单)'!A$1:AB$150,$A131)</f>
        <v>0</v>
      </c>
      <c r="D131" s="20">
        <f>20*COUNTIF(YY统计!A$2:M$150,$A131)</f>
        <v>0</v>
      </c>
      <c r="E131" s="20">
        <f>SUM(B131:D131)</f>
        <v>1</v>
      </c>
      <c r="F131" s="20">
        <f>IF(ISNA(E131),0,IF(AND(E131&gt;15,E131&lt;66),0.01,IF(E131&gt;316,6,ROUNDDOWN((E131-16)/50,0))))</f>
        <v>0</v>
      </c>
      <c r="G131" s="8">
        <f>IF(F131=0.01,E131-16,E131-F131*50)</f>
        <v>1</v>
      </c>
    </row>
    <row r="132" spans="1:7" ht="16.5">
      <c r="A132" s="9" t="str">
        <f t="array" ref="A132">INDEX(联盟系统DKP榜单!A:A,SMALL(IF(联盟系统DKP榜单!$B$2:$B$600="双生如梦",ROW($2:$600),603),ROW(联盟系统DKP榜单!A104)))&amp;""</f>
        <v>君玉心</v>
      </c>
      <c r="B132" s="4">
        <f>VLOOKUP(A132,联盟系统DKP榜单!A$1:C$598,3,FALSE)+IF(ISNA(VLOOKUP(A132,历史结余DKP!A$1:B$599,2,0)),0,VLOOKUP(A132,历史结余DKP!A$1:B$599,2,0))</f>
        <v>10</v>
      </c>
      <c r="C132" s="20">
        <f>50*COUNTIF(帮战总榜!A$1:AB$150,$A132)-40*COUNTIF('掠夺(系统榜单)'!A$1:AB$150,$A132)</f>
        <v>0</v>
      </c>
      <c r="D132" s="20">
        <f>20*COUNTIF(YY统计!A$2:M$150,$A132)</f>
        <v>0</v>
      </c>
      <c r="E132" s="20">
        <f>SUM(B132:D132)</f>
        <v>10</v>
      </c>
      <c r="F132" s="20">
        <f>IF(ISNA(E132),0,IF(AND(E132&gt;15,E132&lt;66),0.01,IF(E132&gt;316,6,ROUNDDOWN((E132-16)/50,0))))</f>
        <v>0</v>
      </c>
      <c r="G132" s="8">
        <f>IF(F132=0.01,E132-16,E132-F132*50)</f>
        <v>10</v>
      </c>
    </row>
    <row r="133" spans="1:7" ht="16.5">
      <c r="A133" s="9" t="str">
        <f t="array" ref="A133">INDEX(联盟系统DKP榜单!A:A,SMALL(IF(联盟系统DKP榜单!$B$2:$B$600="双生如梦",ROW($2:$600),603),ROW(联盟系统DKP榜单!A108)))&amp;""</f>
        <v>友善的若云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20*COUNTIF(YY统计!A$2:M$150,$A133)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INDEX(联盟系统DKP榜单!A:A,SMALL(IF(联盟系统DKP榜单!$B$2:$B$600="双生如梦",ROW($2:$600),603),ROW(联盟系统DKP榜单!A109)))&amp;""</f>
        <v>友善的大夫</v>
      </c>
      <c r="B134" s="4">
        <f>VLOOKUP(A134,联盟系统DKP榜单!A$1:C$598,3,FALSE)+IF(ISNA(VLOOKUP(A134,历史结余DKP!A$1:B$599,2,0)),0,VLOOKUP(A134,历史结余DKP!A$1:B$599,2,0))</f>
        <v>11</v>
      </c>
      <c r="C134" s="20">
        <f>50*COUNTIF(帮战总榜!A$1:AB$150,$A134)-40*COUNTIF('掠夺(系统榜单)'!A$1:AB$150,$A134)</f>
        <v>0</v>
      </c>
      <c r="D134" s="20">
        <f>20*COUNTIF(YY统计!A$2:M$150,$A134)</f>
        <v>0</v>
      </c>
      <c r="E134" s="20">
        <f>SUM(B134:D134)</f>
        <v>11</v>
      </c>
      <c r="F134" s="20">
        <f>IF(ISNA(E134),0,IF(AND(E134&gt;15,E134&lt;66),0.01,IF(E134&gt;316,6,ROUNDDOWN((E134-16)/50,0))))</f>
        <v>0</v>
      </c>
      <c r="G134" s="8">
        <f>IF(F134=0.01,E134-16,E134-F134*50)</f>
        <v>11</v>
      </c>
    </row>
    <row r="135" spans="1:7" ht="16.5">
      <c r="A135" s="9" t="str">
        <f t="array" ref="A135">INDEX(联盟系统DKP榜单!A:A,SMALL(IF(联盟系统DKP榜单!$B$2:$B$600="双生如梦",ROW($2:$600),603),ROW(联盟系统DKP榜单!A112)))&amp;""</f>
        <v>北城初夏</v>
      </c>
      <c r="B135" s="4">
        <f>VLOOKUP(A135,联盟系统DKP榜单!A$1:C$598,3,FALSE)+IF(ISNA(VLOOKUP(A135,历史结余DKP!A$1:B$599,2,0)),0,VLOOKUP(A135,历史结余DKP!A$1:B$599,2,0))</f>
        <v>10</v>
      </c>
      <c r="C135" s="20">
        <f>50*COUNTIF(帮战总榜!A$1:AB$150,$A135)-40*COUNTIF('掠夺(系统榜单)'!A$1:AB$150,$A135)</f>
        <v>0</v>
      </c>
      <c r="D135" s="20">
        <f>20*COUNTIF(YY统计!A$2:M$150,$A135)</f>
        <v>0</v>
      </c>
      <c r="E135" s="20">
        <f>SUM(B135:D135)</f>
        <v>10</v>
      </c>
      <c r="F135" s="20">
        <f>IF(ISNA(E135),0,IF(AND(E135&gt;15,E135&lt;66),0.01,IF(E135&gt;316,6,ROUNDDOWN((E135-16)/50,0))))</f>
        <v>0</v>
      </c>
      <c r="G135" s="8">
        <f>IF(F135=0.01,E135-16,E135-F135*50)</f>
        <v>10</v>
      </c>
    </row>
    <row r="136" spans="1:7" ht="16.5">
      <c r="A136" s="9" t="str">
        <f t="array" ref="A136">INDEX(联盟系统DKP榜单!A:A,SMALL(IF(联盟系统DKP榜单!$B$2:$B$600="双生如梦",ROW($2:$600),603),ROW(联盟系统DKP榜单!A114)))&amp;""</f>
        <v>刃歌</v>
      </c>
      <c r="B136" s="4">
        <f>VLOOKUP(A136,联盟系统DKP榜单!A$1:C$598,3,FALSE)+IF(ISNA(VLOOKUP(A136,历史结余DKP!A$1:B$599,2,0)),0,VLOOKUP(A136,历史结余DKP!A$1:B$599,2,0))</f>
        <v>5</v>
      </c>
      <c r="C136" s="20">
        <f>50*COUNTIF(帮战总榜!A$1:AB$150,$A136)-40*COUNTIF('掠夺(系统榜单)'!A$1:AB$150,$A136)</f>
        <v>0</v>
      </c>
      <c r="D136" s="20">
        <f>20*COUNTIF(YY统计!A$2:M$150,$A136)</f>
        <v>0</v>
      </c>
      <c r="E136" s="20">
        <f>SUM(B136:D136)</f>
        <v>5</v>
      </c>
      <c r="F136" s="20">
        <f>IF(ISNA(E136),0,IF(AND(E136&gt;15,E136&lt;66),0.01,IF(E136&gt;316,6,ROUNDDOWN((E136-16)/50,0))))</f>
        <v>0</v>
      </c>
      <c r="G136" s="8">
        <f>IF(F136=0.01,E136-16,E136-F136*50)</f>
        <v>5</v>
      </c>
    </row>
    <row r="137" spans="1:7" ht="16.5">
      <c r="A137" s="9" t="str">
        <f t="array" ref="A137">INDEX(联盟系统DKP榜单!A:A,SMALL(IF(联盟系统DKP榜单!$B$2:$B$600="双生如梦",ROW($2:$600),603),ROW(联盟系统DKP榜单!A116)))&amp;""</f>
        <v>刀到道</v>
      </c>
      <c r="B137" s="4">
        <f>VLOOKUP(A137,联盟系统DKP榜单!A$1:C$598,3,FALSE)+IF(ISNA(VLOOKUP(A137,历史结余DKP!A$1:B$599,2,0)),0,VLOOKUP(A137,历史结余DKP!A$1:B$599,2,0))</f>
        <v>4</v>
      </c>
      <c r="C137" s="20">
        <f>50*COUNTIF(帮战总榜!A$1:AB$150,$A137)-40*COUNTIF('掠夺(系统榜单)'!A$1:AB$150,$A137)</f>
        <v>0</v>
      </c>
      <c r="D137" s="20">
        <f>20*COUNTIF(YY统计!A$2:M$150,$A137)</f>
        <v>0</v>
      </c>
      <c r="E137" s="20">
        <f>SUM(B137:D137)</f>
        <v>4</v>
      </c>
      <c r="F137" s="20">
        <f>IF(ISNA(E137),0,IF(AND(E137&gt;15,E137&lt;66),0.01,IF(E137&gt;316,6,ROUNDDOWN((E137-16)/50,0))))</f>
        <v>0</v>
      </c>
      <c r="G137" s="8">
        <f>IF(F137=0.01,E137-16,E137-F137*50)</f>
        <v>4</v>
      </c>
    </row>
    <row r="138" spans="1:7" ht="16.5">
      <c r="A138" s="9" t="str">
        <f t="array" ref="A138">INDEX(联盟系统DKP榜单!A:A,SMALL(IF(联盟系统DKP榜单!$B$2:$B$600="双生如梦",ROW($2:$600),603),ROW(联盟系统DKP榜单!A120)))&amp;""</f>
        <v>冷空雾月</v>
      </c>
      <c r="B138" s="4">
        <f>VLOOKUP(A138,联盟系统DKP榜单!A$1:C$598,3,FALSE)+IF(ISNA(VLOOKUP(A138,历史结余DKP!A$1:B$599,2,0)),0,VLOOKUP(A138,历史结余DKP!A$1:B$599,2,0))</f>
        <v>13</v>
      </c>
      <c r="C138" s="20">
        <f>50*COUNTIF(帮战总榜!A$1:AB$150,$A138)-40*COUNTIF('掠夺(系统榜单)'!A$1:AB$150,$A138)</f>
        <v>0</v>
      </c>
      <c r="D138" s="20">
        <f>20*COUNTIF(YY统计!A$2:M$150,$A138)</f>
        <v>0</v>
      </c>
      <c r="E138" s="20">
        <f>SUM(B138:D138)</f>
        <v>13</v>
      </c>
      <c r="F138" s="20">
        <f>IF(ISNA(E138),0,IF(AND(E138&gt;15,E138&lt;66),0.01,IF(E138&gt;316,6,ROUNDDOWN((E138-16)/50,0))))</f>
        <v>0</v>
      </c>
      <c r="G138" s="8">
        <f>IF(F138=0.01,E138-16,E138-F138*50)</f>
        <v>13</v>
      </c>
    </row>
    <row r="139" spans="1:7" ht="16.5">
      <c r="A139" s="9" t="str">
        <f t="array" ref="A139">INDEX(联盟系统DKP榜单!A:A,SMALL(IF(联盟系统DKP榜单!$B$2:$B$600="双生如梦",ROW($2:$600),603),ROW(联盟系统DKP榜单!A125)))&amp;""</f>
        <v>余子乔丶</v>
      </c>
      <c r="B139" s="4">
        <f>VLOOKUP(A139,联盟系统DKP榜单!A$1:C$598,3,FALSE)+IF(ISNA(VLOOKUP(A139,历史结余DKP!A$1:B$599,2,0)),0,VLOOKUP(A139,历史结余DKP!A$1:B$599,2,0))</f>
        <v>14</v>
      </c>
      <c r="C139" s="20">
        <f>50*COUNTIF(帮战总榜!A$1:AB$150,$A139)-40*COUNTIF('掠夺(系统榜单)'!A$1:AB$150,$A139)</f>
        <v>0</v>
      </c>
      <c r="D139" s="20">
        <f>20*COUNTIF(YY统计!A$2:M$150,$A139)</f>
        <v>0</v>
      </c>
      <c r="E139" s="20">
        <f>SUM(B139:D139)</f>
        <v>14</v>
      </c>
      <c r="F139" s="20">
        <f>IF(ISNA(E139),0,IF(AND(E139&gt;15,E139&lt;66),0.01,IF(E139&gt;316,6,ROUNDDOWN((E139-16)/50,0))))</f>
        <v>0</v>
      </c>
      <c r="G139" s="8">
        <f>IF(F139=0.01,E139-16,E139-F139*50)</f>
        <v>14</v>
      </c>
    </row>
    <row r="140" spans="1:7" ht="16.5">
      <c r="A140" s="9" t="str">
        <f t="array" ref="A140">INDEX(联盟系统DKP榜单!A:A,SMALL(IF(联盟系统DKP榜单!$B$2:$B$600="双生如梦",ROW($2:$600),603),ROW(联盟系统DKP榜单!A126)))&amp;""</f>
        <v>仁剑震音扬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20*COUNTIF(YY统计!A$2:M$150,$A140)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INDEX(联盟系统DKP榜单!A:A,SMALL(IF(联盟系统DKP榜单!$B$2:$B$600="双生如梦",ROW($2:$600),603),ROW(联盟系统DKP榜单!A128)))&amp;""</f>
        <v>云飞奇</v>
      </c>
      <c r="B141" s="4">
        <f>VLOOKUP(A141,联盟系统DKP榜单!A$1:C$598,3,FALSE)+IF(ISNA(VLOOKUP(A141,历史结余DKP!A$1:B$599,2,0)),0,VLOOKUP(A141,历史结余DKP!A$1:B$599,2,0))</f>
        <v>3</v>
      </c>
      <c r="C141" s="20">
        <f>50*COUNTIF(帮战总榜!A$1:AB$150,$A141)-40*COUNTIF('掠夺(系统榜单)'!A$1:AB$150,$A141)</f>
        <v>0</v>
      </c>
      <c r="D141" s="20">
        <f>20*COUNTIF(YY统计!A$2:M$150,$A141)</f>
        <v>0</v>
      </c>
      <c r="E141" s="20">
        <f>SUM(B141:D141)</f>
        <v>3</v>
      </c>
      <c r="F141" s="20">
        <f>IF(ISNA(E141),0,IF(AND(E141&gt;15,E141&lt;66),0.01,IF(E141&gt;316,6,ROUNDDOWN((E141-16)/50,0))))</f>
        <v>0</v>
      </c>
      <c r="G141" s="8">
        <f>IF(F141=0.01,E141-16,E141-F141*50)</f>
        <v>3</v>
      </c>
    </row>
    <row r="142" spans="1:7" ht="16.5">
      <c r="A142" s="9" t="str">
        <f t="array" ref="A142">INDEX(联盟系统DKP榜单!A:A,SMALL(IF(联盟系统DKP榜单!$B$2:$B$600="双生如梦",ROW($2:$600),603),ROW(联盟系统DKP榜单!A132)))&amp;""</f>
        <v>九六年的无痕</v>
      </c>
      <c r="B142" s="4">
        <f>VLOOKUP(A142,联盟系统DKP榜单!A$1:C$598,3,FALSE)+IF(ISNA(VLOOKUP(A142,历史结余DKP!A$1:B$599,2,0)),0,VLOOKUP(A142,历史结余DKP!A$1:B$599,2,0))</f>
        <v>15</v>
      </c>
      <c r="C142" s="20">
        <f>50*COUNTIF(帮战总榜!A$1:AB$150,$A142)-40*COUNTIF('掠夺(系统榜单)'!A$1:AB$150,$A142)</f>
        <v>0</v>
      </c>
      <c r="D142" s="20">
        <f>20*COUNTIF(YY统计!A$2:M$150,$A142)</f>
        <v>0</v>
      </c>
      <c r="E142" s="20">
        <f>SUM(B142:D142)</f>
        <v>15</v>
      </c>
      <c r="F142" s="20">
        <f>IF(ISNA(E142),0,IF(AND(E142&gt;15,E142&lt;66),0.01,IF(E142&gt;316,6,ROUNDDOWN((E142-16)/50,0))))</f>
        <v>0</v>
      </c>
      <c r="G142" s="8">
        <f>IF(F142=0.01,E142-16,E142-F142*50)</f>
        <v>15</v>
      </c>
    </row>
    <row r="143" spans="1:7" ht="16.5">
      <c r="A143" s="9" t="str">
        <f t="array" ref="A143">INDEX(联盟系统DKP榜单!A:A,SMALL(IF(联盟系统DKP榜单!$B$2:$B$600="双生如梦",ROW($2:$600),603),ROW(联盟系统DKP榜单!A133)))&amp;""</f>
        <v>乄道友请留步</v>
      </c>
      <c r="B143" s="4">
        <f>VLOOKUP(A143,联盟系统DKP榜单!A$1:C$598,3,FALSE)+IF(ISNA(VLOOKUP(A143,历史结余DKP!A$1:B$599,2,0)),0,VLOOKUP(A143,历史结余DKP!A$1:B$599,2,0))</f>
        <v>12</v>
      </c>
      <c r="C143" s="20">
        <f>50*COUNTIF(帮战总榜!A$1:AB$150,$A143)-40*COUNTIF('掠夺(系统榜单)'!A$1:AB$150,$A143)</f>
        <v>0</v>
      </c>
      <c r="D143" s="20">
        <f>20*COUNTIF(YY统计!A$2:M$150,$A143)</f>
        <v>0</v>
      </c>
      <c r="E143" s="20">
        <f>SUM(B143:D143)</f>
        <v>12</v>
      </c>
      <c r="F143" s="20">
        <f>IF(ISNA(E143),0,IF(AND(E143&gt;15,E143&lt;66),0.01,IF(E143&gt;316,6,ROUNDDOWN((E143-16)/50,0))))</f>
        <v>0</v>
      </c>
      <c r="G143" s="8">
        <f>IF(F143=0.01,E143-16,E143-F143*50)</f>
        <v>12</v>
      </c>
    </row>
    <row r="144" spans="1:7" ht="16.5">
      <c r="A144" s="9" t="str">
        <f t="array" ref="A144">INDEX(联盟系统DKP榜单!A:A,SMALL(IF(联盟系统DKP榜单!$B$2:$B$600="双生如梦",ROW($2:$600),603),ROW(联盟系统DKP榜单!A136)))&amp;""</f>
        <v>丰兰无息</v>
      </c>
      <c r="B144" s="4">
        <f>VLOOKUP(A144,联盟系统DKP榜单!A$1:C$598,3,FALSE)+IF(ISNA(VLOOKUP(A144,历史结余DKP!A$1:B$599,2,0)),0,VLOOKUP(A144,历史结余DKP!A$1:B$599,2,0))</f>
        <v>5</v>
      </c>
      <c r="C144" s="20">
        <f>50*COUNTIF(帮战总榜!A$1:AB$150,$A144)-40*COUNTIF('掠夺(系统榜单)'!A$1:AB$150,$A144)</f>
        <v>0</v>
      </c>
      <c r="D144" s="20">
        <f>20*COUNTIF(YY统计!A$2:M$150,$A144)</f>
        <v>0</v>
      </c>
      <c r="E144" s="20">
        <f>SUM(B144:D144)</f>
        <v>5</v>
      </c>
      <c r="F144" s="20">
        <f>IF(ISNA(E144),0,IF(AND(E144&gt;15,E144&lt;66),0.01,IF(E144&gt;316,6,ROUNDDOWN((E144-16)/50,0))))</f>
        <v>0</v>
      </c>
      <c r="G144" s="8">
        <f>IF(F144=0.01,E144-16,E144-F144*50)</f>
        <v>5</v>
      </c>
    </row>
    <row r="145" spans="1:7" ht="16.5">
      <c r="A145" s="9" t="str">
        <f t="array" ref="A145">INDEX(联盟系统DKP榜单!A:A,SMALL(IF(联盟系统DKP榜单!$B$2:$B$600="双生如梦",ROW($2:$600),603),ROW(联盟系统DKP榜单!A137)))&amp;""</f>
        <v>东方雪容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20*COUNTIF(YY统计!A$2:M$150,$A145)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INDEX(联盟系统DKP榜单!A:A,SMALL(IF(联盟系统DKP榜单!$B$2:$B$600="双生如梦",ROW($2:$600),603),ROW(联盟系统DKP榜单!A138)))&amp;""</f>
        <v>专业刷寡妇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20*COUNTIF(YY统计!A$2:M$150,$A146)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INDEX(联盟系统DKP榜单!A:A,SMALL(IF(联盟系统DKP榜单!$B$2:$B$600="双生如梦",ROW($2:$600),603),ROW(联盟系统DKP榜单!A139)))&amp;""</f>
        <v>上官水苏</v>
      </c>
      <c r="B147" s="4">
        <f>VLOOKUP(A147,联盟系统DKP榜单!A$1:C$598,3,FALSE)+IF(ISNA(VLOOKUP(A147,历史结余DKP!A$1:B$599,2,0)),0,VLOOKUP(A147,历史结余DKP!A$1:B$599,2,0))</f>
        <v>10</v>
      </c>
      <c r="C147" s="20">
        <f>50*COUNTIF(帮战总榜!A$1:AB$150,$A147)-40*COUNTIF('掠夺(系统榜单)'!A$1:AB$150,$A147)</f>
        <v>0</v>
      </c>
      <c r="D147" s="20">
        <f>20*COUNTIF(YY统计!A$2:M$150,$A147)</f>
        <v>0</v>
      </c>
      <c r="E147" s="20">
        <f>SUM(B147:D147)</f>
        <v>10</v>
      </c>
      <c r="F147" s="20">
        <f>IF(ISNA(E147),0,IF(AND(E147&gt;15,E147&lt;66),0.01,IF(E147&gt;316,6,ROUNDDOWN((E147-16)/50,0))))</f>
        <v>0</v>
      </c>
      <c r="G147" s="8">
        <f>IF(F147=0.01,E147-16,E147-F147*50)</f>
        <v>10</v>
      </c>
    </row>
    <row r="148" spans="1:7" ht="16.5">
      <c r="A148" s="9" t="str">
        <f t="array" ref="A148">INDEX(联盟系统DKP榜单!A:A,SMALL(IF(联盟系统DKP榜单!$B$2:$B$600="双生如梦",ROW($2:$600),603),ROW(联盟系统DKP榜单!A147)))&amp;""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41480</v>
      </c>
      <c r="D148" s="20">
        <f>20*COUNTIF(YY统计!A$2:M$150,$A148)</f>
        <v>36860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INDEX(联盟系统DKP榜单!A:A,SMALL(IF(联盟系统DKP榜单!$B$2:$B$600="双生如梦",ROW($2:$600),603),ROW(联盟系统DKP榜单!A148)))&amp;""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41480</v>
      </c>
      <c r="D149" s="20">
        <f>20*COUNTIF(YY统计!A$2:M$150,$A149)</f>
        <v>36860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  <row r="150" spans="1:7" ht="16.5">
      <c r="B150" s="4"/>
      <c r="C150" s="7"/>
      <c r="D150" s="7"/>
      <c r="E150" s="7"/>
    </row>
  </sheetData>
  <sortState ref="A2:G149">
    <sortCondition descending="1" ref="F1"/>
  </sortState>
  <conditionalFormatting sqref="F1:F1048576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  <cfRule type="cellIs" dxfId="20" priority="4" operator="equal">
      <formula>3</formula>
    </cfRule>
    <cfRule type="cellIs" dxfId="19" priority="5" operator="equal">
      <formula>3</formula>
    </cfRule>
    <cfRule type="cellIs" dxfId="18" priority="6" operator="equal">
      <formula>4</formula>
    </cfRule>
    <cfRule type="cellIs" dxfId="17" priority="7" operator="equal">
      <formula>5</formula>
    </cfRule>
    <cfRule type="cellIs" dxfId="16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49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28515625" style="1" bestFit="1" customWidth="1"/>
    <col min="2" max="2" width="15" style="6" customWidth="1"/>
    <col min="3" max="3" width="10.5703125" style="6" bestFit="1" customWidth="1"/>
    <col min="4" max="4" width="7.28515625" style="16" customWidth="1"/>
    <col min="5" max="5" width="8.85546875" style="6" customWidth="1"/>
    <col min="6" max="6" width="5.28515625" style="20" customWidth="1"/>
    <col min="7" max="7" width="5.28515625" customWidth="1"/>
    <col min="8" max="11" width="9.5703125" customWidth="1"/>
  </cols>
  <sheetData>
    <row r="1" spans="1:11">
      <c r="A1" s="14" t="s">
        <v>5</v>
      </c>
      <c r="B1" s="15" t="s">
        <v>73</v>
      </c>
      <c r="C1" s="15" t="s">
        <v>72</v>
      </c>
      <c r="D1" s="15" t="s">
        <v>16</v>
      </c>
      <c r="E1" s="15" t="s">
        <v>74</v>
      </c>
      <c r="F1" s="15" t="s">
        <v>71</v>
      </c>
      <c r="G1" s="15" t="s">
        <v>69</v>
      </c>
      <c r="J1" s="8"/>
      <c r="K1" s="8"/>
    </row>
    <row r="2" spans="1:11" ht="16.5">
      <c r="A2" s="9" t="str">
        <f t="array" ref="A2">INDEX(联盟系统DKP榜单!A:A,SMALL(IF(联盟系统DKP榜单!$B$2:$B$600="双生若梦",ROW($2:$600),603),ROW(联盟系统DKP榜单!A57)))&amp;""</f>
        <v>水影悠兰</v>
      </c>
      <c r="B2" s="4">
        <f>VLOOKUP(A2,联盟系统DKP榜单!A$1:C$598,3,FALSE)+IF(ISNA(VLOOKUP(A2,历史结余DKP!A$1:B$599,2,0)),0,VLOOKUP(A2,历史结余DKP!A$1:B$599,2,0))</f>
        <v>1518</v>
      </c>
      <c r="C2" s="20">
        <f>50*COUNTIF(帮战总榜!A$1:AB$150,$A2)-40*COUNTIF('掠夺(系统榜单)'!A$1:AB$150,$A2)</f>
        <v>0</v>
      </c>
      <c r="D2" s="20">
        <f>20*COUNTIF(YY统计!A$2:M$150,$A2)</f>
        <v>60</v>
      </c>
      <c r="E2" s="20">
        <f>SUM(B2:D2)</f>
        <v>1578</v>
      </c>
      <c r="F2" s="20">
        <f>IF(ISNA(E2),0,IF(AND(E2&gt;15,E2&lt;66),0.01,IF(E2&gt;316,6,ROUNDDOWN((E2-16)/50,0))))</f>
        <v>6</v>
      </c>
      <c r="G2" s="8">
        <f>IF(F2=0.01,E2-16,E2-F2*50)</f>
        <v>1278</v>
      </c>
      <c r="J2" s="3"/>
      <c r="K2" s="3"/>
    </row>
    <row r="3" spans="1:11" ht="16.5">
      <c r="A3" s="9" t="str">
        <f t="array" ref="A3">INDEX(联盟系统DKP榜单!A:A,SMALL(IF(联盟系统DKP榜单!$B$2:$B$600="双生若梦",ROW($2:$600),603),ROW(联盟系统DKP榜单!A40)))&amp;""</f>
        <v>紫雨幽雲</v>
      </c>
      <c r="B3" s="4">
        <f>VLOOKUP(A3,联盟系统DKP榜单!A$1:C$598,3,FALSE)+IF(ISNA(VLOOKUP(A3,历史结余DKP!A$1:B$599,2,0)),0,VLOOKUP(A3,历史结余DKP!A$1:B$599,2,0))</f>
        <v>1288</v>
      </c>
      <c r="C3" s="20">
        <f>50*COUNTIF(帮战总榜!A$1:AB$150,$A3)-40*COUNTIF('掠夺(系统榜单)'!A$1:AB$150,$A3)</f>
        <v>0</v>
      </c>
      <c r="D3" s="20">
        <f>20*COUNTIF(YY统计!A$2:M$150,$A3)</f>
        <v>40</v>
      </c>
      <c r="E3" s="20">
        <f>SUM(B3:D3)</f>
        <v>1328</v>
      </c>
      <c r="F3" s="20">
        <f>IF(ISNA(E3),0,IF(AND(E3&gt;15,E3&lt;66),0.01,IF(E3&gt;316,6,ROUNDDOWN((E3-16)/50,0))))</f>
        <v>6</v>
      </c>
      <c r="G3" s="8">
        <f>IF(F3=0.01,E3-16,E3-F3*50)</f>
        <v>1028</v>
      </c>
    </row>
    <row r="4" spans="1:11" ht="16.5">
      <c r="A4" s="9" t="str">
        <f t="array" ref="A4">INDEX(联盟系统DKP榜单!A:A,SMALL(IF(联盟系统DKP榜单!$B$2:$B$600="双生若梦",ROW($2:$600),603),ROW(联盟系统DKP榜单!A97)))&amp;""</f>
        <v>墨韵轩华</v>
      </c>
      <c r="B4" s="4">
        <f>VLOOKUP(A4,联盟系统DKP榜单!A$1:C$598,3,FALSE)+IF(ISNA(VLOOKUP(A4,历史结余DKP!A$1:B$599,2,0)),0,VLOOKUP(A4,历史结余DKP!A$1:B$599,2,0))</f>
        <v>1150</v>
      </c>
      <c r="C4" s="20">
        <f>50*COUNTIF(帮战总榜!A$1:AB$150,$A4)-40*COUNTIF('掠夺(系统榜单)'!A$1:AB$150,$A4)</f>
        <v>0</v>
      </c>
      <c r="D4" s="20">
        <f>20*COUNTIF(YY统计!A$2:M$150,$A4)</f>
        <v>40</v>
      </c>
      <c r="E4" s="20">
        <f>SUM(B4:D4)</f>
        <v>1190</v>
      </c>
      <c r="F4" s="20">
        <f>IF(ISNA(E4),0,IF(AND(E4&gt;15,E4&lt;66),0.01,IF(E4&gt;316,6,ROUNDDOWN((E4-16)/50,0))))</f>
        <v>6</v>
      </c>
      <c r="G4" s="8">
        <f>IF(F4=0.01,E4-16,E4-F4*50)</f>
        <v>890</v>
      </c>
    </row>
    <row r="5" spans="1:11" ht="16.5">
      <c r="A5" s="9" t="str">
        <f t="array" ref="A5">INDEX(联盟系统DKP榜单!A:A,SMALL(IF(联盟系统DKP榜单!$B$2:$B$600="双生若梦",ROW($2:$600),603),ROW(联盟系统DKP榜单!A91)))&amp;""</f>
        <v>奶小牛丶</v>
      </c>
      <c r="B5" s="4">
        <f>VLOOKUP(A5,联盟系统DKP榜单!A$1:C$598,3,FALSE)+IF(ISNA(VLOOKUP(A5,历史结余DKP!A$1:B$599,2,0)),0,VLOOKUP(A5,历史结余DKP!A$1:B$599,2,0))</f>
        <v>1336</v>
      </c>
      <c r="C5" s="20">
        <f>50*COUNTIF(帮战总榜!A$1:AB$150,$A5)-40*COUNTIF('掠夺(系统榜单)'!A$1:AB$150,$A5)</f>
        <v>0</v>
      </c>
      <c r="D5" s="20">
        <f>20*COUNTIF(YY统计!A$2:M$150,$A5)</f>
        <v>0</v>
      </c>
      <c r="E5" s="20">
        <f>SUM(B5:D5)</f>
        <v>1336</v>
      </c>
      <c r="F5" s="20">
        <f>IF(ISNA(E5),0,IF(AND(E5&gt;15,E5&lt;66),0.01,IF(E5&gt;316,6,ROUNDDOWN((E5-16)/50,0))))</f>
        <v>6</v>
      </c>
      <c r="G5" s="8">
        <f>IF(F5=0.01,E5-16,E5-F5*50)</f>
        <v>1036</v>
      </c>
    </row>
    <row r="6" spans="1:11" ht="16.5">
      <c r="A6" s="9" t="str">
        <f t="array" ref="A6">INDEX(联盟系统DKP榜单!A:A,SMALL(IF(联盟系统DKP榜单!$B$2:$B$600="双生若梦",ROW($2:$600),603),ROW(联盟系统DKP榜单!A80)))&amp;""</f>
        <v>弥花羽ゅ</v>
      </c>
      <c r="B6" s="4">
        <f>VLOOKUP(A6,联盟系统DKP榜单!A$1:C$598,3,FALSE)+IF(ISNA(VLOOKUP(A6,历史结余DKP!A$1:B$599,2,0)),0,VLOOKUP(A6,历史结余DKP!A$1:B$599,2,0))</f>
        <v>603</v>
      </c>
      <c r="C6" s="20">
        <f>50*COUNTIF(帮战总榜!A$1:AB$150,$A6)-40*COUNTIF('掠夺(系统榜单)'!A$1:AB$150,$A6)</f>
        <v>0</v>
      </c>
      <c r="D6" s="20">
        <f>20*COUNTIF(YY统计!A$2:M$150,$A6)</f>
        <v>0</v>
      </c>
      <c r="E6" s="20">
        <f>SUM(B6:D6)</f>
        <v>603</v>
      </c>
      <c r="F6" s="20">
        <f>IF(ISNA(E6),0,IF(AND(E6&gt;15,E6&lt;66),0.01,IF(E6&gt;316,6,ROUNDDOWN((E6-16)/50,0))))</f>
        <v>6</v>
      </c>
      <c r="G6" s="8">
        <f>IF(F6=0.01,E6-16,E6-F6*50)</f>
        <v>303</v>
      </c>
    </row>
    <row r="7" spans="1:11" ht="16.5">
      <c r="A7" s="9" t="str">
        <f t="array" ref="A7">INDEX(联盟系统DKP榜单!A:A,SMALL(IF(联盟系统DKP榜单!$B$2:$B$600="双生若梦",ROW($2:$600),603),ROW(联盟系统DKP榜单!A146)))&amp;""</f>
        <v>屎里求生＂</v>
      </c>
      <c r="B7" s="4">
        <f>VLOOKUP(A7,联盟系统DKP榜单!A$1:C$598,3,FALSE)+IF(ISNA(VLOOKUP(A7,历史结余DKP!A$1:B$599,2,0)),0,VLOOKUP(A7,历史结余DKP!A$1:B$599,2,0))</f>
        <v>491</v>
      </c>
      <c r="C7" s="20">
        <f>50*COUNTIF(帮战总榜!A$1:AB$150,$A7)-40*COUNTIF('掠夺(系统榜单)'!A$1:AB$150,$A7)</f>
        <v>0</v>
      </c>
      <c r="D7" s="20">
        <f>20*COUNTIF(YY统计!A$2:M$150,$A7)</f>
        <v>0</v>
      </c>
      <c r="E7" s="20">
        <f>SUM(B7:D7)</f>
        <v>491</v>
      </c>
      <c r="F7" s="20">
        <f>IF(ISNA(E7),0,IF(AND(E7&gt;15,E7&lt;66),0.01,IF(E7&gt;316,6,ROUNDDOWN((E7-16)/50,0))))</f>
        <v>6</v>
      </c>
      <c r="G7" s="8">
        <f>IF(F7=0.01,E7-16,E7-F7*50)</f>
        <v>191</v>
      </c>
    </row>
    <row r="8" spans="1:11" ht="16.5">
      <c r="A8" s="9" t="str">
        <f t="array" ref="A8">INDEX(联盟系统DKP榜单!A:A,SMALL(IF(联盟系统DKP榜单!$B$2:$B$600="双生若梦",ROW($2:$600),603),ROW(联盟系统DKP榜单!A19)))&amp;""</f>
        <v>踏马清月夜</v>
      </c>
      <c r="B8" s="4">
        <f>VLOOKUP(A8,联盟系统DKP榜单!A$1:C$598,3,FALSE)+IF(ISNA(VLOOKUP(A8,历史结余DKP!A$1:B$599,2,0)),0,VLOOKUP(A8,历史结余DKP!A$1:B$599,2,0))</f>
        <v>397</v>
      </c>
      <c r="C8" s="20">
        <f>50*COUNTIF(帮战总榜!A$1:AB$150,$A8)-40*COUNTIF('掠夺(系统榜单)'!A$1:AB$150,$A8)</f>
        <v>0</v>
      </c>
      <c r="D8" s="20">
        <f>20*COUNTIF(YY统计!A$2:M$150,$A8)</f>
        <v>0</v>
      </c>
      <c r="E8" s="20">
        <f>SUM(B8:D8)</f>
        <v>397</v>
      </c>
      <c r="F8" s="20">
        <f>IF(ISNA(E8),0,IF(AND(E8&gt;15,E8&lt;66),0.01,IF(E8&gt;316,6,ROUNDDOWN((E8-16)/50,0))))</f>
        <v>6</v>
      </c>
      <c r="G8" s="8">
        <f>IF(F8=0.01,E8-16,E8-F8*50)</f>
        <v>97</v>
      </c>
    </row>
    <row r="9" spans="1:11" ht="16.5">
      <c r="A9" s="9" t="str">
        <f t="array" ref="A9">INDEX(联盟系统DKP榜单!A:A,SMALL(IF(联盟系统DKP榜单!$B$2:$B$600="双生若梦",ROW($2:$600),603),ROW(联盟系统DKP榜单!A83)))&amp;""</f>
        <v>弃丶红颜泪痕湿</v>
      </c>
      <c r="B9" s="4">
        <f>VLOOKUP(A9,联盟系统DKP榜单!A$1:C$598,3,FALSE)+IF(ISNA(VLOOKUP(A9,历史结余DKP!A$1:B$599,2,0)),0,VLOOKUP(A9,历史结余DKP!A$1:B$599,2,0))</f>
        <v>415</v>
      </c>
      <c r="C9" s="20">
        <f>50*COUNTIF(帮战总榜!A$1:AB$150,$A9)-40*COUNTIF('掠夺(系统榜单)'!A$1:AB$150,$A9)</f>
        <v>0</v>
      </c>
      <c r="D9" s="20">
        <f>20*COUNTIF(YY统计!A$2:M$150,$A9)</f>
        <v>0</v>
      </c>
      <c r="E9" s="20">
        <f>SUM(B9:D9)</f>
        <v>415</v>
      </c>
      <c r="F9" s="20">
        <f>IF(ISNA(E9),0,IF(AND(E9&gt;15,E9&lt;66),0.01,IF(E9&gt;316,6,ROUNDDOWN((E9-16)/50,0))))</f>
        <v>6</v>
      </c>
      <c r="G9" s="8">
        <f>IF(F9=0.01,E9-16,E9-F9*50)</f>
        <v>115</v>
      </c>
    </row>
    <row r="10" spans="1:11" ht="16.5">
      <c r="A10" s="9" t="str">
        <f t="array" ref="A10">INDEX(联盟系统DKP榜单!A:A,SMALL(IF(联盟系统DKP榜单!$B$2:$B$600="双生若梦",ROW($2:$600),603),ROW(联盟系统DKP榜单!A26)))&amp;""</f>
        <v>蝶舞旧梦</v>
      </c>
      <c r="B10" s="4">
        <f>VLOOKUP(A10,联盟系统DKP榜单!A$1:C$598,3,FALSE)+IF(ISNA(VLOOKUP(A10,历史结余DKP!A$1:B$599,2,0)),0,VLOOKUP(A10,历史结余DKP!A$1:B$599,2,0))</f>
        <v>359</v>
      </c>
      <c r="C10" s="20">
        <f>50*COUNTIF(帮战总榜!A$1:AB$150,$A10)-40*COUNTIF('掠夺(系统榜单)'!A$1:AB$150,$A10)</f>
        <v>0</v>
      </c>
      <c r="D10" s="20">
        <f>20*COUNTIF(YY统计!A$2:M$150,$A10)</f>
        <v>0</v>
      </c>
      <c r="E10" s="20">
        <f>SUM(B10:D10)</f>
        <v>359</v>
      </c>
      <c r="F10" s="20">
        <f>IF(ISNA(E10),0,IF(AND(E10&gt;15,E10&lt;66),0.01,IF(E10&gt;316,6,ROUNDDOWN((E10-16)/50,0))))</f>
        <v>6</v>
      </c>
      <c r="G10" s="8">
        <f>IF(F10=0.01,E10-16,E10-F10*50)</f>
        <v>59</v>
      </c>
    </row>
    <row r="11" spans="1:11" ht="16.5">
      <c r="A11" s="9" t="str">
        <f t="array" ref="A11">INDEX(联盟系统DKP榜单!A:A,SMALL(IF(联盟系统DKP榜单!$B$2:$B$600="双生若梦",ROW($2:$600),603),ROW(联盟系统DKP榜单!A10)))&amp;""</f>
        <v>青城爱未恋</v>
      </c>
      <c r="B11" s="4">
        <f>VLOOKUP(A11,联盟系统DKP榜单!A$1:C$598,3,FALSE)+IF(ISNA(VLOOKUP(A11,历史结余DKP!A$1:B$599,2,0)),0,VLOOKUP(A11,历史结余DKP!A$1:B$599,2,0))</f>
        <v>338</v>
      </c>
      <c r="C11" s="20">
        <f>50*COUNTIF(帮战总榜!A$1:AB$150,$A11)-40*COUNTIF('掠夺(系统榜单)'!A$1:AB$150,$A11)</f>
        <v>0</v>
      </c>
      <c r="D11" s="20">
        <f>20*COUNTIF(YY统计!A$2:M$150,$A11)</f>
        <v>0</v>
      </c>
      <c r="E11" s="20">
        <f>SUM(B11:D11)</f>
        <v>338</v>
      </c>
      <c r="F11" s="20">
        <f>IF(ISNA(E11),0,IF(AND(E11&gt;15,E11&lt;66),0.01,IF(E11&gt;316,6,ROUNDDOWN((E11-16)/50,0))))</f>
        <v>6</v>
      </c>
      <c r="G11" s="8">
        <f>IF(F11=0.01,E11-16,E11-F11*50)</f>
        <v>38</v>
      </c>
    </row>
    <row r="12" spans="1:11" ht="16.5">
      <c r="A12" s="9" t="str">
        <f t="array" ref="A12">INDEX(联盟系统DKP榜单!A:A,SMALL(IF(联盟系统DKP榜单!$B$2:$B$600="双生若梦",ROW($2:$600),603),ROW(联盟系统DKP榜单!A9)))&amp;""</f>
        <v>青羽墨染云</v>
      </c>
      <c r="B12" s="4">
        <f>VLOOKUP(A12,联盟系统DKP榜单!A$1:C$598,3,FALSE)+IF(ISNA(VLOOKUP(A12,历史结余DKP!A$1:B$599,2,0)),0,VLOOKUP(A12,历史结余DKP!A$1:B$599,2,0))</f>
        <v>336</v>
      </c>
      <c r="C12" s="20">
        <f>50*COUNTIF(帮战总榜!A$1:AB$150,$A12)-40*COUNTIF('掠夺(系统榜单)'!A$1:AB$150,$A12)</f>
        <v>0</v>
      </c>
      <c r="D12" s="20">
        <f>20*COUNTIF(YY统计!A$2:M$150,$A12)</f>
        <v>0</v>
      </c>
      <c r="E12" s="20">
        <f>SUM(B12:D12)</f>
        <v>336</v>
      </c>
      <c r="F12" s="20">
        <f>IF(ISNA(E12),0,IF(AND(E12&gt;15,E12&lt;66),0.01,IF(E12&gt;316,6,ROUNDDOWN((E12-16)/50,0))))</f>
        <v>6</v>
      </c>
      <c r="G12" s="8">
        <f>IF(F12=0.01,E12-16,E12-F12*50)</f>
        <v>36</v>
      </c>
    </row>
    <row r="13" spans="1:11" ht="16.5">
      <c r="A13" s="9" t="str">
        <f t="array" ref="A13">INDEX(联盟系统DKP榜单!A:A,SMALL(IF(联盟系统DKP榜单!$B$2:$B$600="双生若梦",ROW($2:$600),603),ROW(联盟系统DKP榜单!A93)))&amp;""</f>
        <v>天下芒果</v>
      </c>
      <c r="B13" s="4">
        <f>VLOOKUP(A13,联盟系统DKP榜单!A$1:C$598,3,FALSE)+IF(ISNA(VLOOKUP(A13,历史结余DKP!A$1:B$599,2,0)),0,VLOOKUP(A13,历史结余DKP!A$1:B$599,2,0))</f>
        <v>282</v>
      </c>
      <c r="C13" s="20">
        <f>50*COUNTIF(帮战总榜!A$1:AB$150,$A13)-40*COUNTIF('掠夺(系统榜单)'!A$1:AB$150,$A13)</f>
        <v>0</v>
      </c>
      <c r="D13" s="20">
        <f>20*COUNTIF(YY统计!A$2:M$150,$A13)</f>
        <v>20</v>
      </c>
      <c r="E13" s="20">
        <f>SUM(B13:D13)</f>
        <v>302</v>
      </c>
      <c r="F13" s="20">
        <f>IF(ISNA(E13),0,IF(AND(E13&gt;15,E13&lt;66),0.01,IF(E13&gt;316,6,ROUNDDOWN((E13-16)/50,0))))</f>
        <v>5</v>
      </c>
      <c r="G13" s="8">
        <f>IF(F13=0.01,E13-16,E13-F13*50)</f>
        <v>52</v>
      </c>
    </row>
    <row r="14" spans="1:11" ht="16.5">
      <c r="A14" s="9" t="str">
        <f t="array" ref="A14">INDEX(联盟系统DKP榜单!A:A,SMALL(IF(联盟系统DKP榜单!$B$2:$B$600="双生若梦",ROW($2:$600),603),ROW(联盟系统DKP榜单!A31)))&amp;""</f>
        <v>莫寻欢</v>
      </c>
      <c r="B14" s="4">
        <f>VLOOKUP(A14,联盟系统DKP榜单!A$1:C$598,3,FALSE)+IF(ISNA(VLOOKUP(A14,历史结余DKP!A$1:B$599,2,0)),0,VLOOKUP(A14,历史结余DKP!A$1:B$599,2,0))</f>
        <v>306</v>
      </c>
      <c r="C14" s="20">
        <f>50*COUNTIF(帮战总榜!A$1:AB$150,$A14)-40*COUNTIF('掠夺(系统榜单)'!A$1:AB$150,$A14)</f>
        <v>0</v>
      </c>
      <c r="D14" s="20">
        <f>20*COUNTIF(YY统计!A$2:M$150,$A14)</f>
        <v>0</v>
      </c>
      <c r="E14" s="20">
        <f>SUM(B14:D14)</f>
        <v>306</v>
      </c>
      <c r="F14" s="20">
        <f>IF(ISNA(E14),0,IF(AND(E14&gt;15,E14&lt;66),0.01,IF(E14&gt;316,6,ROUNDDOWN((E14-16)/50,0))))</f>
        <v>5</v>
      </c>
      <c r="G14" s="8">
        <f>IF(F14=0.01,E14-16,E14-F14*50)</f>
        <v>56</v>
      </c>
    </row>
    <row r="15" spans="1:11" ht="16.5">
      <c r="A15" s="9" t="str">
        <f t="array" ref="A15">INDEX(联盟系统DKP榜单!A:A,SMALL(IF(联盟系统DKP榜单!$B$2:$B$600="双生若梦",ROW($2:$600),603),ROW(联盟系统DKP榜单!A124)))&amp;""</f>
        <v>伴我几度い</v>
      </c>
      <c r="B15" s="4">
        <f>VLOOKUP(A15,联盟系统DKP榜单!A$1:C$598,3,FALSE)+IF(ISNA(VLOOKUP(A15,历史结余DKP!A$1:B$599,2,0)),0,VLOOKUP(A15,历史结余DKP!A$1:B$599,2,0))</f>
        <v>260</v>
      </c>
      <c r="C15" s="20">
        <f>50*COUNTIF(帮战总榜!A$1:AB$150,$A15)-40*COUNTIF('掠夺(系统榜单)'!A$1:AB$150,$A15)</f>
        <v>0</v>
      </c>
      <c r="D15" s="20">
        <f>20*COUNTIF(YY统计!A$2:M$150,$A15)</f>
        <v>40</v>
      </c>
      <c r="E15" s="20">
        <f>SUM(B15:D15)</f>
        <v>300</v>
      </c>
      <c r="F15" s="20">
        <f>IF(ISNA(E15),0,IF(AND(E15&gt;15,E15&lt;66),0.01,IF(E15&gt;316,6,ROUNDDOWN((E15-16)/50,0))))</f>
        <v>5</v>
      </c>
      <c r="G15" s="8">
        <f>IF(F15=0.01,E15-16,E15-F15*50)</f>
        <v>50</v>
      </c>
    </row>
    <row r="16" spans="1:11" ht="16.5">
      <c r="A16" s="9" t="str">
        <f t="array" ref="A16">INDEX(联盟系统DKP榜单!A:A,SMALL(IF(联盟系统DKP榜单!$B$2:$B$600="双生若梦",ROW($2:$600),603),ROW(联盟系统DKP榜单!A142)))&amp;""</f>
        <v>一朝花满城</v>
      </c>
      <c r="B16" s="4">
        <f>VLOOKUP(A16,联盟系统DKP榜单!A$1:C$598,3,FALSE)+IF(ISNA(VLOOKUP(A16,历史结余DKP!A$1:B$599,2,0)),0,VLOOKUP(A16,历史结余DKP!A$1:B$599,2,0))</f>
        <v>295</v>
      </c>
      <c r="C16" s="20">
        <f>50*COUNTIF(帮战总榜!A$1:AB$150,$A16)-40*COUNTIF('掠夺(系统榜单)'!A$1:AB$150,$A16)</f>
        <v>0</v>
      </c>
      <c r="D16" s="20">
        <f>20*COUNTIF(YY统计!A$2:M$150,$A16)</f>
        <v>20</v>
      </c>
      <c r="E16" s="20">
        <f>SUM(B16:D16)</f>
        <v>315</v>
      </c>
      <c r="F16" s="20">
        <f>IF(ISNA(E16),0,IF(AND(E16&gt;15,E16&lt;66),0.01,IF(E16&gt;316,6,ROUNDDOWN((E16-16)/50,0))))</f>
        <v>5</v>
      </c>
      <c r="G16" s="8">
        <f>IF(F16=0.01,E16-16,E16-F16*50)</f>
        <v>65</v>
      </c>
    </row>
    <row r="17" spans="1:7" ht="16.5">
      <c r="A17" s="9" t="str">
        <f t="array" ref="A17">INDEX(联盟系统DKP榜单!A:A,SMALL(IF(联盟系统DKP榜单!$B$2:$B$600="双生若梦",ROW($2:$600),603),ROW(联盟系统DKP榜单!A32)))&amp;""</f>
        <v>若小瞳丶</v>
      </c>
      <c r="B17" s="4">
        <f>VLOOKUP(A17,联盟系统DKP榜单!A$1:C$598,3,FALSE)+IF(ISNA(VLOOKUP(A17,历史结余DKP!A$1:B$599,2,0)),0,VLOOKUP(A17,历史结余DKP!A$1:B$599,2,0))</f>
        <v>296</v>
      </c>
      <c r="C17" s="20">
        <f>50*COUNTIF(帮战总榜!A$1:AB$150,$A17)-40*COUNTIF('掠夺(系统榜单)'!A$1:AB$150,$A17)</f>
        <v>0</v>
      </c>
      <c r="D17" s="20">
        <f>20*COUNTIF(YY统计!A$2:M$150,$A17)</f>
        <v>0</v>
      </c>
      <c r="E17" s="20">
        <f>SUM(B17:D17)</f>
        <v>296</v>
      </c>
      <c r="F17" s="20">
        <f>IF(ISNA(E17),0,IF(AND(E17&gt;15,E17&lt;66),0.01,IF(E17&gt;316,6,ROUNDDOWN((E17-16)/50,0))))</f>
        <v>5</v>
      </c>
      <c r="G17" s="8">
        <f>IF(F17=0.01,E17-16,E17-F17*50)</f>
        <v>46</v>
      </c>
    </row>
    <row r="18" spans="1:7" ht="16.5">
      <c r="A18" s="9" t="str">
        <f t="array" ref="A18">INDEX(联盟系统DKP榜单!A:A,SMALL(IF(联盟系统DKP榜单!$B$2:$B$600="双生若梦",ROW($2:$600),603),ROW(联盟系统DKP榜单!A8)))&amp;""</f>
        <v>青骢绝骑塑天荒</v>
      </c>
      <c r="B18" s="4">
        <f>VLOOKUP(A18,联盟系统DKP榜单!A$1:C$598,3,FALSE)+IF(ISNA(VLOOKUP(A18,历史结余DKP!A$1:B$599,2,0)),0,VLOOKUP(A18,历史结余DKP!A$1:B$599,2,0))</f>
        <v>233</v>
      </c>
      <c r="C18" s="20">
        <f>50*COUNTIF(帮战总榜!A$1:AB$150,$A18)-40*COUNTIF('掠夺(系统榜单)'!A$1:AB$150,$A18)</f>
        <v>0</v>
      </c>
      <c r="D18" s="20">
        <f>20*COUNTIF(YY统计!A$2:M$150,$A18)</f>
        <v>0</v>
      </c>
      <c r="E18" s="20">
        <f>SUM(B18:D18)</f>
        <v>233</v>
      </c>
      <c r="F18" s="20">
        <f>IF(ISNA(E18),0,IF(AND(E18&gt;15,E18&lt;66),0.01,IF(E18&gt;316,6,ROUNDDOWN((E18-16)/50,0))))</f>
        <v>4</v>
      </c>
      <c r="G18" s="8">
        <f>IF(F18=0.01,E18-16,E18-F18*50)</f>
        <v>33</v>
      </c>
    </row>
    <row r="19" spans="1:7" ht="16.5">
      <c r="A19" s="9" t="str">
        <f t="array" ref="A19">INDEX(联盟系统DKP榜单!A:A,SMALL(IF(联盟系统DKP榜单!$B$2:$B$600="双生若梦",ROW($2:$600),603),ROW(联盟系统DKP榜单!A77)))&amp;""</f>
        <v>戌云缈</v>
      </c>
      <c r="B19" s="4">
        <f>VLOOKUP(A19,联盟系统DKP榜单!A$1:C$598,3,FALSE)+IF(ISNA(VLOOKUP(A19,历史结余DKP!A$1:B$599,2,0)),0,VLOOKUP(A19,历史结余DKP!A$1:B$599,2,0))</f>
        <v>225</v>
      </c>
      <c r="C19" s="20">
        <f>50*COUNTIF(帮战总榜!A$1:AB$150,$A19)-40*COUNTIF('掠夺(系统榜单)'!A$1:AB$150,$A19)</f>
        <v>0</v>
      </c>
      <c r="D19" s="20">
        <f>20*COUNTIF(YY统计!A$2:M$150,$A19)</f>
        <v>0</v>
      </c>
      <c r="E19" s="20">
        <f>SUM(B19:D19)</f>
        <v>225</v>
      </c>
      <c r="F19" s="20">
        <f>IF(ISNA(E19),0,IF(AND(E19&gt;15,E19&lt;66),0.01,IF(E19&gt;316,6,ROUNDDOWN((E19-16)/50,0))))</f>
        <v>4</v>
      </c>
      <c r="G19" s="8">
        <f>IF(F19=0.01,E19-16,E19-F19*50)</f>
        <v>25</v>
      </c>
    </row>
    <row r="20" spans="1:7" ht="16.5">
      <c r="A20" s="9" t="str">
        <f t="array" ref="A20">INDEX(联盟系统DKP榜单!A:A,SMALL(IF(联盟系统DKP榜单!$B$2:$B$600="双生若梦",ROW($2:$600),603),ROW(联盟系统DKP榜单!A28)))&amp;""</f>
        <v>蔡小旭</v>
      </c>
      <c r="B20" s="4">
        <f>VLOOKUP(A20,联盟系统DKP榜单!A$1:C$598,3,FALSE)+IF(ISNA(VLOOKUP(A20,历史结余DKP!A$1:B$599,2,0)),0,VLOOKUP(A20,历史结余DKP!A$1:B$599,2,0))</f>
        <v>249</v>
      </c>
      <c r="C20" s="20">
        <f>50*COUNTIF(帮战总榜!A$1:AB$150,$A20)-40*COUNTIF('掠夺(系统榜单)'!A$1:AB$150,$A20)</f>
        <v>0</v>
      </c>
      <c r="D20" s="20">
        <f>20*COUNTIF(YY统计!A$2:M$150,$A20)</f>
        <v>0</v>
      </c>
      <c r="E20" s="20">
        <f>SUM(B20:D20)</f>
        <v>249</v>
      </c>
      <c r="F20" s="20">
        <f>IF(ISNA(E20),0,IF(AND(E20&gt;15,E20&lt;66),0.01,IF(E20&gt;316,6,ROUNDDOWN((E20-16)/50,0))))</f>
        <v>4</v>
      </c>
      <c r="G20" s="8">
        <f>IF(F20=0.01,E20-16,E20-F20*50)</f>
        <v>49</v>
      </c>
    </row>
    <row r="21" spans="1:7" ht="16.5">
      <c r="A21" s="9" t="str">
        <f t="array" ref="A21">INDEX(联盟系统DKP榜单!A:A,SMALL(IF(联盟系统DKP榜单!$B$2:$B$600="双生若梦",ROW($2:$600),603),ROW(联盟系统DKP榜单!A45)))&amp;""</f>
        <v>看看我的刀利不</v>
      </c>
      <c r="B21" s="4">
        <f>VLOOKUP(A21,联盟系统DKP榜单!A$1:C$598,3,FALSE)+IF(ISNA(VLOOKUP(A21,历史结余DKP!A$1:B$599,2,0)),0,VLOOKUP(A21,历史结余DKP!A$1:B$599,2,0))</f>
        <v>225</v>
      </c>
      <c r="C21" s="20">
        <f>50*COUNTIF(帮战总榜!A$1:AB$150,$A21)-40*COUNTIF('掠夺(系统榜单)'!A$1:AB$150,$A21)</f>
        <v>0</v>
      </c>
      <c r="D21" s="20">
        <f>20*COUNTIF(YY统计!A$2:M$150,$A21)</f>
        <v>0</v>
      </c>
      <c r="E21" s="20">
        <f>SUM(B21:D21)</f>
        <v>225</v>
      </c>
      <c r="F21" s="20">
        <f>IF(ISNA(E21),0,IF(AND(E21&gt;15,E21&lt;66),0.01,IF(E21&gt;316,6,ROUNDDOWN((E21-16)/50,0))))</f>
        <v>4</v>
      </c>
      <c r="G21" s="8">
        <f>IF(F21=0.01,E21-16,E21-F21*50)</f>
        <v>25</v>
      </c>
    </row>
    <row r="22" spans="1:7" ht="16.5">
      <c r="A22" s="9" t="str">
        <f t="array" ref="A22">INDEX(联盟系统DKP榜单!A:A,SMALL(IF(联盟系统DKP榜单!$B$2:$B$600="双生若梦",ROW($2:$600),603),ROW(联盟系统DKP榜单!A66)))&amp;""</f>
        <v>月月月月月月児</v>
      </c>
      <c r="B22" s="4">
        <f>VLOOKUP(A22,联盟系统DKP榜单!A$1:C$598,3,FALSE)+IF(ISNA(VLOOKUP(A22,历史结余DKP!A$1:B$599,2,0)),0,VLOOKUP(A22,历史结余DKP!A$1:B$599,2,0))</f>
        <v>225</v>
      </c>
      <c r="C22" s="20">
        <f>50*COUNTIF(帮战总榜!A$1:AB$150,$A22)-40*COUNTIF('掠夺(系统榜单)'!A$1:AB$150,$A22)</f>
        <v>0</v>
      </c>
      <c r="D22" s="20">
        <f>20*COUNTIF(YY统计!A$2:M$150,$A22)</f>
        <v>0</v>
      </c>
      <c r="E22" s="20">
        <f>SUM(B22:D22)</f>
        <v>225</v>
      </c>
      <c r="F22" s="20">
        <f>IF(ISNA(E22),0,IF(AND(E22&gt;15,E22&lt;66),0.01,IF(E22&gt;316,6,ROUNDDOWN((E22-16)/50,0))))</f>
        <v>4</v>
      </c>
      <c r="G22" s="8">
        <f>IF(F22=0.01,E22-16,E22-F22*50)</f>
        <v>25</v>
      </c>
    </row>
    <row r="23" spans="1:7" ht="16.5">
      <c r="A23" s="9" t="str">
        <f t="array" ref="A23">INDEX(联盟系统DKP榜单!A:A,SMALL(IF(联盟系统DKP榜单!$B$2:$B$600="双生若梦",ROW($2:$600),603),ROW(联盟系统DKP榜单!A126)))&amp;""</f>
        <v>从南</v>
      </c>
      <c r="B23" s="4">
        <f>VLOOKUP(A23,联盟系统DKP榜单!A$1:C$598,3,FALSE)+IF(ISNA(VLOOKUP(A23,历史结余DKP!A$1:B$599,2,0)),0,VLOOKUP(A23,历史结余DKP!A$1:B$599,2,0))</f>
        <v>241</v>
      </c>
      <c r="C23" s="20">
        <f>50*COUNTIF(帮战总榜!A$1:AB$150,$A23)-40*COUNTIF('掠夺(系统榜单)'!A$1:AB$150,$A23)</f>
        <v>0</v>
      </c>
      <c r="D23" s="20">
        <f>20*COUNTIF(YY统计!A$2:M$150,$A23)</f>
        <v>0</v>
      </c>
      <c r="E23" s="20">
        <f>SUM(B23:D23)</f>
        <v>241</v>
      </c>
      <c r="F23" s="20">
        <f>IF(ISNA(E23),0,IF(AND(E23&gt;15,E23&lt;66),0.01,IF(E23&gt;316,6,ROUNDDOWN((E23-16)/50,0))))</f>
        <v>4</v>
      </c>
      <c r="G23" s="8">
        <f>IF(F23=0.01,E23-16,E23-F23*50)</f>
        <v>41</v>
      </c>
    </row>
    <row r="24" spans="1:7" ht="16.5">
      <c r="A24" s="9" t="str">
        <f t="array" ref="A24">INDEX(联盟系统DKP榜单!A:A,SMALL(IF(联盟系统DKP榜单!$B$2:$B$600="双生若梦",ROW($2:$600),603),ROW(联盟系统DKP榜单!A144)))&amp;""</f>
        <v>一只黄李鸣翠柳</v>
      </c>
      <c r="B24" s="4">
        <f>VLOOKUP(A24,联盟系统DKP榜单!A$1:C$598,3,FALSE)+IF(ISNA(VLOOKUP(A24,历史结余DKP!A$1:B$599,2,0)),0,VLOOKUP(A24,历史结余DKP!A$1:B$599,2,0))</f>
        <v>240</v>
      </c>
      <c r="C24" s="20">
        <f>50*COUNTIF(帮战总榜!A$1:AB$150,$A24)-40*COUNTIF('掠夺(系统榜单)'!A$1:AB$150,$A24)</f>
        <v>0</v>
      </c>
      <c r="D24" s="20">
        <f>20*COUNTIF(YY统计!A$2:M$150,$A24)</f>
        <v>0</v>
      </c>
      <c r="E24" s="20">
        <f>SUM(B24:D24)</f>
        <v>240</v>
      </c>
      <c r="F24" s="20">
        <f>IF(ISNA(E24),0,IF(AND(E24&gt;15,E24&lt;66),0.01,IF(E24&gt;316,6,ROUNDDOWN((E24-16)/50,0))))</f>
        <v>4</v>
      </c>
      <c r="G24" s="8">
        <f>IF(F24=0.01,E24-16,E24-F24*50)</f>
        <v>40</v>
      </c>
    </row>
    <row r="25" spans="1:7" ht="16.5">
      <c r="A25" s="9" t="str">
        <f t="array" ref="A25">INDEX(联盟系统DKP榜单!A:A,SMALL(IF(联盟系统DKP榜单!$B$2:$B$600="双生若梦",ROW($2:$600),603),ROW(联盟系统DKP榜单!A38)))&amp;""</f>
        <v>翊兮</v>
      </c>
      <c r="B25" s="4">
        <f>VLOOKUP(A25,联盟系统DKP榜单!A$1:C$598,3,FALSE)+IF(ISNA(VLOOKUP(A25,历史结余DKP!A$1:B$599,2,0)),0,VLOOKUP(A25,历史结余DKP!A$1:B$599,2,0))</f>
        <v>215</v>
      </c>
      <c r="C25" s="20">
        <f>50*COUNTIF(帮战总榜!A$1:AB$150,$A25)-40*COUNTIF('掠夺(系统榜单)'!A$1:AB$150,$A25)</f>
        <v>0</v>
      </c>
      <c r="D25" s="20">
        <f>20*COUNTIF(YY统计!A$2:M$150,$A25)</f>
        <v>0</v>
      </c>
      <c r="E25" s="20">
        <f>SUM(B25:D25)</f>
        <v>215</v>
      </c>
      <c r="F25" s="20">
        <f>IF(ISNA(E25),0,IF(AND(E25&gt;15,E25&lt;66),0.01,IF(E25&gt;316,6,ROUNDDOWN((E25-16)/50,0))))</f>
        <v>3</v>
      </c>
      <c r="G25" s="8">
        <f>IF(F25=0.01,E25-16,E25-F25*50)</f>
        <v>65</v>
      </c>
    </row>
    <row r="26" spans="1:7" ht="16.5">
      <c r="A26" s="9" t="str">
        <f t="array" ref="A26">INDEX(联盟系统DKP榜单!A:A,SMALL(IF(联盟系统DKP榜单!$B$2:$B$600="双生若梦",ROW($2:$600),603),ROW(联盟系统DKP榜单!A49)))&amp;""</f>
        <v>王竹音</v>
      </c>
      <c r="B26" s="4">
        <f>VLOOKUP(A26,联盟系统DKP榜单!A$1:C$598,3,FALSE)+IF(ISNA(VLOOKUP(A26,历史结余DKP!A$1:B$599,2,0)),0,VLOOKUP(A26,历史结余DKP!A$1:B$599,2,0))</f>
        <v>171</v>
      </c>
      <c r="C26" s="20">
        <f>50*COUNTIF(帮战总榜!A$1:AB$150,$A26)-40*COUNTIF('掠夺(系统榜单)'!A$1:AB$150,$A26)</f>
        <v>0</v>
      </c>
      <c r="D26" s="20">
        <f>20*COUNTIF(YY统计!A$2:M$150,$A26)</f>
        <v>0</v>
      </c>
      <c r="E26" s="20">
        <f>SUM(B26:D26)</f>
        <v>171</v>
      </c>
      <c r="F26" s="20">
        <f>IF(ISNA(E26),0,IF(AND(E26&gt;15,E26&lt;66),0.01,IF(E26&gt;316,6,ROUNDDOWN((E26-16)/50,0))))</f>
        <v>3</v>
      </c>
      <c r="G26" s="8">
        <f>IF(F26=0.01,E26-16,E26-F26*50)</f>
        <v>21</v>
      </c>
    </row>
    <row r="27" spans="1:7" ht="16.5">
      <c r="A27" s="9" t="str">
        <f t="array" ref="A27">INDEX(联盟系统DKP榜单!A:A,SMALL(IF(联盟系统DKP榜单!$B$2:$B$600="双生若梦",ROW($2:$600),603),ROW(联盟系统DKP榜单!A56)))&amp;""</f>
        <v>汪汪汪汪汪汪。</v>
      </c>
      <c r="B27" s="4">
        <f>VLOOKUP(A27,联盟系统DKP榜单!A$1:C$598,3,FALSE)+IF(ISNA(VLOOKUP(A27,历史结余DKP!A$1:B$599,2,0)),0,VLOOKUP(A27,历史结余DKP!A$1:B$599,2,0))</f>
        <v>168</v>
      </c>
      <c r="C27" s="20">
        <f>50*COUNTIF(帮战总榜!A$1:AB$150,$A27)-40*COUNTIF('掠夺(系统榜单)'!A$1:AB$150,$A27)</f>
        <v>0</v>
      </c>
      <c r="D27" s="20">
        <f>20*COUNTIF(YY统计!A$2:M$150,$A27)</f>
        <v>0</v>
      </c>
      <c r="E27" s="20">
        <f>SUM(B27:D27)</f>
        <v>168</v>
      </c>
      <c r="F27" s="20">
        <f>IF(ISNA(E27),0,IF(AND(E27&gt;15,E27&lt;66),0.01,IF(E27&gt;316,6,ROUNDDOWN((E27-16)/50,0))))</f>
        <v>3</v>
      </c>
      <c r="G27" s="8">
        <f>IF(F27=0.01,E27-16,E27-F27*50)</f>
        <v>18</v>
      </c>
    </row>
    <row r="28" spans="1:7" ht="16.5">
      <c r="A28" s="9" t="str">
        <f t="array" ref="A28">INDEX(联盟系统DKP榜单!A:A,SMALL(IF(联盟系统DKP榜单!$B$2:$B$600="双生若梦",ROW($2:$600),603),ROW(联盟系统DKP榜单!A89)))&amp;""</f>
        <v>孟采绮</v>
      </c>
      <c r="B28" s="4">
        <f>VLOOKUP(A28,联盟系统DKP榜单!A$1:C$598,3,FALSE)+IF(ISNA(VLOOKUP(A28,历史结余DKP!A$1:B$599,2,0)),0,VLOOKUP(A28,历史结余DKP!A$1:B$599,2,0))</f>
        <v>168</v>
      </c>
      <c r="C28" s="20">
        <f>50*COUNTIF(帮战总榜!A$1:AB$150,$A28)-40*COUNTIF('掠夺(系统榜单)'!A$1:AB$150,$A28)</f>
        <v>0</v>
      </c>
      <c r="D28" s="20">
        <f>20*COUNTIF(YY统计!A$2:M$150,$A28)</f>
        <v>0</v>
      </c>
      <c r="E28" s="20">
        <f>SUM(B28:D28)</f>
        <v>168</v>
      </c>
      <c r="F28" s="20">
        <f>IF(ISNA(E28),0,IF(AND(E28&gt;15,E28&lt;66),0.01,IF(E28&gt;316,6,ROUNDDOWN((E28-16)/50,0))))</f>
        <v>3</v>
      </c>
      <c r="G28" s="8">
        <f>IF(F28=0.01,E28-16,E28-F28*50)</f>
        <v>18</v>
      </c>
    </row>
    <row r="29" spans="1:7" ht="16.5">
      <c r="A29" s="9" t="str">
        <f t="array" ref="A29">INDEX(联盟系统DKP榜单!A:A,SMALL(IF(联盟系统DKP榜单!$B$2:$B$600="双生若梦",ROW($2:$600),603),ROW(联盟系统DKP榜单!A113)))&amp;""</f>
        <v>到处走的三百块</v>
      </c>
      <c r="B29" s="4">
        <f>VLOOKUP(A29,联盟系统DKP榜单!A$1:C$598,3,FALSE)+IF(ISNA(VLOOKUP(A29,历史结余DKP!A$1:B$599,2,0)),0,VLOOKUP(A29,历史结余DKP!A$1:B$599,2,0))</f>
        <v>194</v>
      </c>
      <c r="C29" s="20">
        <f>50*COUNTIF(帮战总榜!A$1:AB$150,$A29)-40*COUNTIF('掠夺(系统榜单)'!A$1:AB$150,$A29)</f>
        <v>0</v>
      </c>
      <c r="D29" s="20">
        <f>20*COUNTIF(YY统计!A$2:M$150,$A29)</f>
        <v>0</v>
      </c>
      <c r="E29" s="20">
        <f>SUM(B29:D29)</f>
        <v>194</v>
      </c>
      <c r="F29" s="20">
        <f>IF(ISNA(E29),0,IF(AND(E29&gt;15,E29&lt;66),0.01,IF(E29&gt;316,6,ROUNDDOWN((E29-16)/50,0))))</f>
        <v>3</v>
      </c>
      <c r="G29" s="8">
        <f>IF(F29=0.01,E29-16,E29-F29*50)</f>
        <v>44</v>
      </c>
    </row>
    <row r="30" spans="1:7" ht="16.5">
      <c r="A30" s="9" t="str">
        <f t="array" ref="A30">INDEX(联盟系统DKP榜单!A:A,SMALL(IF(联盟系统DKP榜单!$B$2:$B$600="双生若梦",ROW($2:$600),603),ROW(联盟系统DKP榜单!A123)))&amp;""</f>
        <v>何曾丶</v>
      </c>
      <c r="B30" s="4">
        <f>VLOOKUP(A30,联盟系统DKP榜单!A$1:C$598,3,FALSE)+IF(ISNA(VLOOKUP(A30,历史结余DKP!A$1:B$599,2,0)),0,VLOOKUP(A30,历史结余DKP!A$1:B$599,2,0))</f>
        <v>170</v>
      </c>
      <c r="C30" s="20">
        <f>50*COUNTIF(帮战总榜!A$1:AB$150,$A30)-40*COUNTIF('掠夺(系统榜单)'!A$1:AB$150,$A30)</f>
        <v>0</v>
      </c>
      <c r="D30" s="20">
        <f>20*COUNTIF(YY统计!A$2:M$150,$A30)</f>
        <v>0</v>
      </c>
      <c r="E30" s="20">
        <f>SUM(B30:D30)</f>
        <v>170</v>
      </c>
      <c r="F30" s="20">
        <f>IF(ISNA(E30),0,IF(AND(E30&gt;15,E30&lt;66),0.01,IF(E30&gt;316,6,ROUNDDOWN((E30-16)/50,0))))</f>
        <v>3</v>
      </c>
      <c r="G30" s="8">
        <f>IF(F30=0.01,E30-16,E30-F30*50)</f>
        <v>20</v>
      </c>
    </row>
    <row r="31" spans="1:7" ht="16.5">
      <c r="A31" s="9" t="str">
        <f t="array" ref="A31">INDEX(联盟系统DKP榜单!A:A,SMALL(IF(联盟系统DKP榜单!$B$2:$B$600="双生若梦",ROW($2:$600),603),ROW(联盟系统DKP榜单!A145)))&amp;""</f>
        <v>予剑鲤柔心</v>
      </c>
      <c r="B31" s="4">
        <f>VLOOKUP(A31,联盟系统DKP榜单!A$1:C$598,3,FALSE)+IF(ISNA(VLOOKUP(A31,历史结余DKP!A$1:B$599,2,0)),0,VLOOKUP(A31,历史结余DKP!A$1:B$599,2,0))</f>
        <v>180</v>
      </c>
      <c r="C31" s="20">
        <f>50*COUNTIF(帮战总榜!A$1:AB$150,$A31)-40*COUNTIF('掠夺(系统榜单)'!A$1:AB$150,$A31)</f>
        <v>0</v>
      </c>
      <c r="D31" s="20">
        <f>20*COUNTIF(YY统计!A$2:M$150,$A31)</f>
        <v>0</v>
      </c>
      <c r="E31" s="20">
        <f>SUM(B31:D31)</f>
        <v>180</v>
      </c>
      <c r="F31" s="20">
        <f>IF(ISNA(E31),0,IF(AND(E31&gt;15,E31&lt;66),0.01,IF(E31&gt;316,6,ROUNDDOWN((E31-16)/50,0))))</f>
        <v>3</v>
      </c>
      <c r="G31" s="8">
        <f>IF(F31=0.01,E31-16,E31-F31*50)</f>
        <v>30</v>
      </c>
    </row>
    <row r="32" spans="1:7" ht="16.5">
      <c r="A32" s="9" t="str">
        <f t="array" ref="A32">INDEX(联盟系统DKP榜单!A:A,SMALL(IF(联盟系统DKP榜单!$B$2:$B$600="双生若梦",ROW($2:$600),603),ROW(联盟系统DKP榜单!A55)))&amp;""</f>
        <v>流年似锦忄</v>
      </c>
      <c r="B32" s="4">
        <f>VLOOKUP(A32,联盟系统DKP榜单!A$1:C$598,3,FALSE)+IF(ISNA(VLOOKUP(A32,历史结余DKP!A$1:B$599,2,0)),0,VLOOKUP(A32,历史结余DKP!A$1:B$599,2,0))</f>
        <v>189</v>
      </c>
      <c r="C32" s="20">
        <f>50*COUNTIF(帮战总榜!A$1:AB$150,$A32)-40*COUNTIF('掠夺(系统榜单)'!A$1:AB$150,$A32)</f>
        <v>0</v>
      </c>
      <c r="D32" s="20">
        <f>20*COUNTIF(YY统计!A$2:M$150,$A32)</f>
        <v>0</v>
      </c>
      <c r="E32" s="20">
        <f>SUM(B32:D32)</f>
        <v>189</v>
      </c>
      <c r="F32" s="20">
        <f>IF(ISNA(E32),0,IF(AND(E32&gt;15,E32&lt;66),0.01,IF(E32&gt;316,6,ROUNDDOWN((E32-16)/50,0))))</f>
        <v>3</v>
      </c>
      <c r="G32" s="8">
        <f>IF(F32=0.01,E32-16,E32-F32*50)</f>
        <v>39</v>
      </c>
    </row>
    <row r="33" spans="1:7" ht="16.5">
      <c r="A33" s="9" t="str">
        <f t="array" ref="A33">INDEX(联盟系统DKP榜单!A:A,SMALL(IF(联盟系统DKP榜单!$B$2:$B$600="双生若梦",ROW($2:$600),603),ROW(联盟系统DKP榜单!A114)))&amp;""</f>
        <v>冷清初</v>
      </c>
      <c r="B33" s="4">
        <f>VLOOKUP(A33,联盟系统DKP榜单!A$1:C$598,3,FALSE)+IF(ISNA(VLOOKUP(A33,历史结余DKP!A$1:B$599,2,0)),0,VLOOKUP(A33,历史结余DKP!A$1:B$599,2,0))</f>
        <v>205</v>
      </c>
      <c r="C33" s="20">
        <f>50*COUNTIF(帮战总榜!A$1:AB$150,$A33)-40*COUNTIF('掠夺(系统榜单)'!A$1:AB$150,$A33)</f>
        <v>0</v>
      </c>
      <c r="D33" s="20">
        <f>20*COUNTIF(YY统计!A$2:M$150,$A33)</f>
        <v>0</v>
      </c>
      <c r="E33" s="20">
        <f>SUM(B33:D33)</f>
        <v>205</v>
      </c>
      <c r="F33" s="20">
        <f>IF(ISNA(E33),0,IF(AND(E33&gt;15,E33&lt;66),0.01,IF(E33&gt;316,6,ROUNDDOWN((E33-16)/50,0))))</f>
        <v>3</v>
      </c>
      <c r="G33" s="8">
        <f>IF(F33=0.01,E33-16,E33-F33*50)</f>
        <v>55</v>
      </c>
    </row>
    <row r="34" spans="1:7" ht="16.5">
      <c r="A34" s="9" t="str">
        <f t="array" ref="A34">INDEX(联盟系统DKP榜单!A:A,SMALL(IF(联盟系统DKP榜单!$B$2:$B$600="双生若梦",ROW($2:$600),603),ROW(联盟系统DKP榜单!A98)))&amp;""</f>
        <v>四月耀阳</v>
      </c>
      <c r="B34" s="4">
        <f>VLOOKUP(A34,联盟系统DKP榜单!A$1:C$598,3,FALSE)+IF(ISNA(VLOOKUP(A34,历史结余DKP!A$1:B$599,2,0)),0,VLOOKUP(A34,历史结余DKP!A$1:B$599,2,0))</f>
        <v>185</v>
      </c>
      <c r="C34" s="20">
        <f>50*COUNTIF(帮战总榜!A$1:AB$150,$A34)-40*COUNTIF('掠夺(系统榜单)'!A$1:AB$150,$A34)</f>
        <v>0</v>
      </c>
      <c r="D34" s="20">
        <f>20*COUNTIF(YY统计!A$2:M$150,$A34)</f>
        <v>0</v>
      </c>
      <c r="E34" s="20">
        <f>SUM(B34:D34)</f>
        <v>185</v>
      </c>
      <c r="F34" s="20">
        <f>IF(ISNA(E34),0,IF(AND(E34&gt;15,E34&lt;66),0.01,IF(E34&gt;316,6,ROUNDDOWN((E34-16)/50,0))))</f>
        <v>3</v>
      </c>
      <c r="G34" s="8">
        <f>IF(F34=0.01,E34-16,E34-F34*50)</f>
        <v>35</v>
      </c>
    </row>
    <row r="35" spans="1:7" ht="16.5">
      <c r="A35" s="9" t="str">
        <f t="array" ref="A35">INDEX(联盟系统DKP榜单!A:A,SMALL(IF(联盟系统DKP榜单!$B$2:$B$600="双生若梦",ROW($2:$600),603),ROW(联盟系统DKP榜单!A78)))&amp;""</f>
        <v>悸思尧</v>
      </c>
      <c r="B35" s="4">
        <f>VLOOKUP(A35,联盟系统DKP榜单!A$1:C$598,3,FALSE)+IF(ISNA(VLOOKUP(A35,历史结余DKP!A$1:B$599,2,0)),0,VLOOKUP(A35,历史结余DKP!A$1:B$599,2,0))</f>
        <v>186</v>
      </c>
      <c r="C35" s="20">
        <f>50*COUNTIF(帮战总榜!A$1:AB$150,$A35)-40*COUNTIF('掠夺(系统榜单)'!A$1:AB$150,$A35)</f>
        <v>0</v>
      </c>
      <c r="D35" s="20">
        <f>20*COUNTIF(YY统计!A$2:M$150,$A35)</f>
        <v>0</v>
      </c>
      <c r="E35" s="20">
        <f>SUM(B35:D35)</f>
        <v>186</v>
      </c>
      <c r="F35" s="20">
        <f>IF(ISNA(E35),0,IF(AND(E35&gt;15,E35&lt;66),0.01,IF(E35&gt;316,6,ROUNDDOWN((E35-16)/50,0))))</f>
        <v>3</v>
      </c>
      <c r="G35" s="8">
        <f>IF(F35=0.01,E35-16,E35-F35*50)</f>
        <v>36</v>
      </c>
    </row>
    <row r="36" spans="1:7" ht="16.5">
      <c r="A36" s="9" t="str">
        <f t="array" ref="A36">INDEX(联盟系统DKP榜单!A:A,SMALL(IF(联盟系统DKP榜单!$B$2:$B$600="双生若梦",ROW($2:$600),603),ROW(联盟系统DKP榜单!A115)))&amp;""</f>
        <v>冷如是丶</v>
      </c>
      <c r="B36" s="4">
        <f>VLOOKUP(A36,联盟系统DKP榜单!A$1:C$598,3,FALSE)+IF(ISNA(VLOOKUP(A36,历史结余DKP!A$1:B$599,2,0)),0,VLOOKUP(A36,历史结余DKP!A$1:B$599,2,0))</f>
        <v>117</v>
      </c>
      <c r="C36" s="20">
        <f>50*COUNTIF(帮战总榜!A$1:AB$150,$A36)-40*COUNTIF('掠夺(系统榜单)'!A$1:AB$150,$A36)</f>
        <v>0</v>
      </c>
      <c r="D36" s="20">
        <f>20*COUNTIF(YY统计!A$2:M$150,$A36)</f>
        <v>0</v>
      </c>
      <c r="E36" s="20">
        <f>SUM(B36:D36)</f>
        <v>117</v>
      </c>
      <c r="F36" s="20">
        <f>IF(ISNA(E36),0,IF(AND(E36&gt;15,E36&lt;66),0.01,IF(E36&gt;316,6,ROUNDDOWN((E36-16)/50,0))))</f>
        <v>2</v>
      </c>
      <c r="G36" s="8">
        <f>IF(F36=0.01,E36-16,E36-F36*50)</f>
        <v>17</v>
      </c>
    </row>
    <row r="37" spans="1:7" ht="16.5">
      <c r="A37" s="9" t="str">
        <f t="array" ref="A37">INDEX(联盟系统DKP榜单!A:A,SMALL(IF(联盟系统DKP榜单!$B$2:$B$600="双生若梦",ROW($2:$600),603),ROW(联盟系统DKP榜单!A12)))&amp;""</f>
        <v>雁过只应留声</v>
      </c>
      <c r="B37" s="4">
        <f>VLOOKUP(A37,联盟系统DKP榜单!A$1:C$598,3,FALSE)+IF(ISNA(VLOOKUP(A37,历史结余DKP!A$1:B$599,2,0)),0,VLOOKUP(A37,历史结余DKP!A$1:B$599,2,0))</f>
        <v>76</v>
      </c>
      <c r="C37" s="20">
        <f>50*COUNTIF(帮战总榜!A$1:AB$150,$A37)-40*COUNTIF('掠夺(系统榜单)'!A$1:AB$150,$A37)</f>
        <v>0</v>
      </c>
      <c r="D37" s="20">
        <f>20*COUNTIF(YY统计!A$2:M$150,$A37)</f>
        <v>40</v>
      </c>
      <c r="E37" s="20">
        <f>SUM(B37:D37)</f>
        <v>116</v>
      </c>
      <c r="F37" s="20">
        <f>IF(ISNA(E37),0,IF(AND(E37&gt;15,E37&lt;66),0.01,IF(E37&gt;316,6,ROUNDDOWN((E37-16)/50,0))))</f>
        <v>2</v>
      </c>
      <c r="G37" s="8">
        <f>IF(F37=0.01,E37-16,E37-F37*50)</f>
        <v>16</v>
      </c>
    </row>
    <row r="38" spans="1:7" ht="16.5">
      <c r="A38" s="9" t="str">
        <f t="array" ref="A38">INDEX(联盟系统DKP榜单!A:A,SMALL(IF(联盟系统DKP榜单!$B$2:$B$600="双生若梦",ROW($2:$600),603),ROW(联盟系统DKP榜单!A99)))&amp;""</f>
        <v>喵喵喵喵喵喵。</v>
      </c>
      <c r="B38" s="4">
        <f>VLOOKUP(A38,联盟系统DKP榜单!A$1:C$598,3,FALSE)+IF(ISNA(VLOOKUP(A38,历史结余DKP!A$1:B$599,2,0)),0,VLOOKUP(A38,历史结余DKP!A$1:B$599,2,0))</f>
        <v>155</v>
      </c>
      <c r="C38" s="20">
        <f>50*COUNTIF(帮战总榜!A$1:AB$150,$A38)-40*COUNTIF('掠夺(系统榜单)'!A$1:AB$150,$A38)</f>
        <v>0</v>
      </c>
      <c r="D38" s="20">
        <f>20*COUNTIF(YY统计!A$2:M$150,$A38)</f>
        <v>0</v>
      </c>
      <c r="E38" s="20">
        <f>SUM(B38:D38)</f>
        <v>155</v>
      </c>
      <c r="F38" s="20">
        <f>IF(ISNA(E38),0,IF(AND(E38&gt;15,E38&lt;66),0.01,IF(E38&gt;316,6,ROUNDDOWN((E38-16)/50,0))))</f>
        <v>2</v>
      </c>
      <c r="G38" s="8">
        <f>IF(F38=0.01,E38-16,E38-F38*50)</f>
        <v>55</v>
      </c>
    </row>
    <row r="39" spans="1:7" ht="16.5">
      <c r="A39" s="9" t="str">
        <f t="array" ref="A39">INDEX(联盟系统DKP榜单!A:A,SMALL(IF(联盟系统DKP榜单!$B$2:$B$600="双生若梦",ROW($2:$600),603),ROW(联盟系统DKP榜单!A136)))&amp;""</f>
        <v>两把剑就是厉害</v>
      </c>
      <c r="B39" s="4">
        <f>VLOOKUP(A39,联盟系统DKP榜单!A$1:C$598,3,FALSE)+IF(ISNA(VLOOKUP(A39,历史结余DKP!A$1:B$599,2,0)),0,VLOOKUP(A39,历史结余DKP!A$1:B$599,2,0))</f>
        <v>144</v>
      </c>
      <c r="C39" s="20">
        <f>50*COUNTIF(帮战总榜!A$1:AB$150,$A39)-40*COUNTIF('掠夺(系统榜单)'!A$1:AB$150,$A39)</f>
        <v>0</v>
      </c>
      <c r="D39" s="20">
        <f>20*COUNTIF(YY统计!A$2:M$150,$A39)</f>
        <v>0</v>
      </c>
      <c r="E39" s="20">
        <f>SUM(B39:D39)</f>
        <v>144</v>
      </c>
      <c r="F39" s="20">
        <f>IF(ISNA(E39),0,IF(AND(E39&gt;15,E39&lt;66),0.01,IF(E39&gt;316,6,ROUNDDOWN((E39-16)/50,0))))</f>
        <v>2</v>
      </c>
      <c r="G39" s="8">
        <f>IF(F39=0.01,E39-16,E39-F39*50)</f>
        <v>44</v>
      </c>
    </row>
    <row r="40" spans="1:7" ht="16.5">
      <c r="A40" s="9" t="str">
        <f t="array" ref="A40">INDEX(联盟系统DKP榜单!A:A,SMALL(IF(联盟系统DKP榜单!$B$2:$B$600="双生若梦",ROW($2:$600),603),ROW(联盟系统DKP榜单!A138)))&amp;""</f>
        <v>东风路三狗蛋</v>
      </c>
      <c r="B40" s="4">
        <f>VLOOKUP(A40,联盟系统DKP榜单!A$1:C$598,3,FALSE)+IF(ISNA(VLOOKUP(A40,历史结余DKP!A$1:B$599,2,0)),0,VLOOKUP(A40,历史结余DKP!A$1:B$599,2,0))</f>
        <v>135</v>
      </c>
      <c r="C40" s="20">
        <f>50*COUNTIF(帮战总榜!A$1:AB$150,$A40)-40*COUNTIF('掠夺(系统榜单)'!A$1:AB$150,$A40)</f>
        <v>0</v>
      </c>
      <c r="D40" s="20">
        <f>20*COUNTIF(YY统计!A$2:M$150,$A40)</f>
        <v>0</v>
      </c>
      <c r="E40" s="20">
        <f>SUM(B40:D40)</f>
        <v>135</v>
      </c>
      <c r="F40" s="20">
        <f>IF(ISNA(E40),0,IF(AND(E40&gt;15,E40&lt;66),0.01,IF(E40&gt;316,6,ROUNDDOWN((E40-16)/50,0))))</f>
        <v>2</v>
      </c>
      <c r="G40" s="8">
        <f>IF(F40=0.01,E40-16,E40-F40*50)</f>
        <v>35</v>
      </c>
    </row>
    <row r="41" spans="1:7" ht="16.5">
      <c r="A41" s="9" t="str">
        <f t="array" ref="A41">INDEX(联盟系统DKP榜单!A:A,SMALL(IF(联盟系统DKP榜单!$B$2:$B$600="双生若梦",ROW($2:$600),603),ROW(联盟系统DKP榜单!A140)))&amp;""</f>
        <v>上官萌萌丶</v>
      </c>
      <c r="B41" s="4">
        <f>VLOOKUP(A41,联盟系统DKP榜单!A$1:C$598,3,FALSE)+IF(ISNA(VLOOKUP(A41,历史结余DKP!A$1:B$599,2,0)),0,VLOOKUP(A41,历史结余DKP!A$1:B$599,2,0))</f>
        <v>155</v>
      </c>
      <c r="C41" s="20">
        <f>50*COUNTIF(帮战总榜!A$1:AB$150,$A41)-40*COUNTIF('掠夺(系统榜单)'!A$1:AB$150,$A41)</f>
        <v>0</v>
      </c>
      <c r="D41" s="20">
        <f>20*COUNTIF(YY统计!A$2:M$150,$A41)</f>
        <v>0</v>
      </c>
      <c r="E41" s="20">
        <f>SUM(B41:D41)</f>
        <v>155</v>
      </c>
      <c r="F41" s="20">
        <f>IF(ISNA(E41),0,IF(AND(E41&gt;15,E41&lt;66),0.01,IF(E41&gt;316,6,ROUNDDOWN((E41-16)/50,0))))</f>
        <v>2</v>
      </c>
      <c r="G41" s="8">
        <f>IF(F41=0.01,E41-16,E41-F41*50)</f>
        <v>55</v>
      </c>
    </row>
    <row r="42" spans="1:7" ht="16.5">
      <c r="A42" s="9" t="str">
        <f t="array" ref="A42">INDEX(联盟系统DKP榜单!A:A,SMALL(IF(联盟系统DKP榜单!$B$2:$B$600="双生若梦",ROW($2:$600),603),ROW(联盟系统DKP榜单!A109)))&amp;""</f>
        <v>友善的小内衣</v>
      </c>
      <c r="B42" s="4">
        <f>VLOOKUP(A42,联盟系统DKP榜单!A$1:C$598,3,FALSE)+IF(ISNA(VLOOKUP(A42,历史结余DKP!A$1:B$599,2,0)),0,VLOOKUP(A42,历史结余DKP!A$1:B$599,2,0))</f>
        <v>145</v>
      </c>
      <c r="C42" s="20">
        <f>50*COUNTIF(帮战总榜!A$1:AB$150,$A42)-40*COUNTIF('掠夺(系统榜单)'!A$1:AB$150,$A42)</f>
        <v>0</v>
      </c>
      <c r="D42" s="20">
        <f>20*COUNTIF(YY统计!A$2:M$150,$A42)</f>
        <v>0</v>
      </c>
      <c r="E42" s="20">
        <f>SUM(B42:D42)</f>
        <v>145</v>
      </c>
      <c r="F42" s="20">
        <f>IF(ISNA(E42),0,IF(AND(E42&gt;15,E42&lt;66),0.01,IF(E42&gt;316,6,ROUNDDOWN((E42-16)/50,0))))</f>
        <v>2</v>
      </c>
      <c r="G42" s="8">
        <f>IF(F42=0.01,E42-16,E42-F42*50)</f>
        <v>45</v>
      </c>
    </row>
    <row r="43" spans="1:7" ht="16.5">
      <c r="A43" s="9" t="str">
        <f t="array" ref="A43">INDEX(联盟系统DKP榜单!A:A,SMALL(IF(联盟系统DKP榜单!$B$2:$B$600="双生若梦",ROW($2:$600),603),ROW(联盟系统DKP榜单!A141)))&amp;""</f>
        <v>一笑红尘终不悟</v>
      </c>
      <c r="B43" s="4">
        <f>VLOOKUP(A43,联盟系统DKP榜单!A$1:C$598,3,FALSE)+IF(ISNA(VLOOKUP(A43,历史结余DKP!A$1:B$599,2,0)),0,VLOOKUP(A43,历史结余DKP!A$1:B$599,2,0))</f>
        <v>125</v>
      </c>
      <c r="C43" s="20">
        <f>50*COUNTIF(帮战总榜!A$1:AB$150,$A43)-40*COUNTIF('掠夺(系统榜单)'!A$1:AB$150,$A43)</f>
        <v>0</v>
      </c>
      <c r="D43" s="20">
        <f>20*COUNTIF(YY统计!A$2:M$150,$A43)</f>
        <v>0</v>
      </c>
      <c r="E43" s="20">
        <f>SUM(B43:D43)</f>
        <v>125</v>
      </c>
      <c r="F43" s="20">
        <f>IF(ISNA(E43),0,IF(AND(E43&gt;15,E43&lt;66),0.01,IF(E43&gt;316,6,ROUNDDOWN((E43-16)/50,0))))</f>
        <v>2</v>
      </c>
      <c r="G43" s="8">
        <f>IF(F43=0.01,E43-16,E43-F43*50)</f>
        <v>25</v>
      </c>
    </row>
    <row r="44" spans="1:7" ht="16.5">
      <c r="A44" s="9" t="str">
        <f t="array" ref="A44">INDEX(联盟系统DKP榜单!A:A,SMALL(IF(联盟系统DKP榜单!$B$2:$B$600="双生若梦",ROW($2:$600),603),ROW(联盟系统DKP榜单!A13)))&amp;""</f>
        <v>阿锟猫</v>
      </c>
      <c r="B44" s="4">
        <f>VLOOKUP(A44,联盟系统DKP榜单!A$1:C$598,3,FALSE)+IF(ISNA(VLOOKUP(A44,历史结余DKP!A$1:B$599,2,0)),0,VLOOKUP(A44,历史结余DKP!A$1:B$599,2,0))</f>
        <v>90</v>
      </c>
      <c r="C44" s="20">
        <f>50*COUNTIF(帮战总榜!A$1:AB$150,$A44)-40*COUNTIF('掠夺(系统榜单)'!A$1:AB$150,$A44)</f>
        <v>0</v>
      </c>
      <c r="D44" s="20">
        <f>20*COUNTIF(YY统计!A$2:M$150,$A44)</f>
        <v>20</v>
      </c>
      <c r="E44" s="20">
        <f>SUM(B44:D44)</f>
        <v>110</v>
      </c>
      <c r="F44" s="20">
        <f>IF(ISNA(E44),0,IF(AND(E44&gt;15,E44&lt;66),0.01,IF(E44&gt;316,6,ROUNDDOWN((E44-16)/50,0))))</f>
        <v>1</v>
      </c>
      <c r="G44" s="8">
        <f>IF(F44=0.01,E44-16,E44-F44*50)</f>
        <v>60</v>
      </c>
    </row>
    <row r="45" spans="1:7" ht="16.5">
      <c r="A45" s="9" t="str">
        <f t="array" ref="A45">INDEX(联盟系统DKP榜单!A:A,SMALL(IF(联盟系统DKP榜单!$B$2:$B$600="双生若梦",ROW($2:$600),603),ROW(联盟系统DKP榜单!A134)))&amp;""</f>
        <v>丶吴宇森</v>
      </c>
      <c r="B45" s="4">
        <f>VLOOKUP(A45,联盟系统DKP榜单!A$1:C$598,3,FALSE)+IF(ISNA(VLOOKUP(A45,历史结余DKP!A$1:B$599,2,0)),0,VLOOKUP(A45,历史结余DKP!A$1:B$599,2,0))</f>
        <v>67</v>
      </c>
      <c r="C45" s="20">
        <f>50*COUNTIF(帮战总榜!A$1:AB$150,$A45)-40*COUNTIF('掠夺(系统榜单)'!A$1:AB$150,$A45)</f>
        <v>0</v>
      </c>
      <c r="D45" s="20">
        <f>20*COUNTIF(YY统计!A$2:M$150,$A45)</f>
        <v>0</v>
      </c>
      <c r="E45" s="20">
        <f>SUM(B45:D45)</f>
        <v>67</v>
      </c>
      <c r="F45" s="20">
        <f>IF(ISNA(E45),0,IF(AND(E45&gt;15,E45&lt;66),0.01,IF(E45&gt;316,6,ROUNDDOWN((E45-16)/50,0))))</f>
        <v>1</v>
      </c>
      <c r="G45" s="8">
        <f>IF(F45=0.01,E45-16,E45-F45*50)</f>
        <v>17</v>
      </c>
    </row>
    <row r="46" spans="1:7" ht="16.5">
      <c r="A46" s="9" t="str">
        <f t="array" ref="A46">INDEX(联盟系统DKP榜单!A:A,SMALL(IF(联盟系统DKP榜单!$B$2:$B$600="双生若梦",ROW($2:$600),603),ROW(联盟系统DKP榜单!A75)))&amp;""</f>
        <v>拉莱耶灬绘本</v>
      </c>
      <c r="B46" s="4">
        <f>VLOOKUP(A46,联盟系统DKP榜单!A$1:C$598,3,FALSE)+IF(ISNA(VLOOKUP(A46,历史结余DKP!A$1:B$599,2,0)),0,VLOOKUP(A46,历史结余DKP!A$1:B$599,2,0))</f>
        <v>82</v>
      </c>
      <c r="C46" s="20">
        <f>50*COUNTIF(帮战总榜!A$1:AB$150,$A46)-40*COUNTIF('掠夺(系统榜单)'!A$1:AB$150,$A46)</f>
        <v>0</v>
      </c>
      <c r="D46" s="20">
        <f>20*COUNTIF(YY统计!A$2:M$150,$A46)</f>
        <v>0</v>
      </c>
      <c r="E46" s="20">
        <f>SUM(B46:D46)</f>
        <v>82</v>
      </c>
      <c r="F46" s="20">
        <f>IF(ISNA(E46),0,IF(AND(E46&gt;15,E46&lt;66),0.01,IF(E46&gt;316,6,ROUNDDOWN((E46-16)/50,0))))</f>
        <v>1</v>
      </c>
      <c r="G46" s="8">
        <f>IF(F46=0.01,E46-16,E46-F46*50)</f>
        <v>32</v>
      </c>
    </row>
    <row r="47" spans="1:7" ht="16.5">
      <c r="A47" s="9" t="str">
        <f t="array" ref="A47">INDEX(联盟系统DKP榜单!A:A,SMALL(IF(联盟系统DKP榜单!$B$2:$B$600="双生若梦",ROW($2:$600),603),ROW(联盟系统DKP榜单!A87)))&amp;""</f>
        <v>小心有诈哦</v>
      </c>
      <c r="B47" s="4">
        <f>VLOOKUP(A47,联盟系统DKP榜单!A$1:C$598,3,FALSE)+IF(ISNA(VLOOKUP(A47,历史结余DKP!A$1:B$599,2,0)),0,VLOOKUP(A47,历史结余DKP!A$1:B$599,2,0))</f>
        <v>76</v>
      </c>
      <c r="C47" s="20">
        <f>50*COUNTIF(帮战总榜!A$1:AB$150,$A47)-40*COUNTIF('掠夺(系统榜单)'!A$1:AB$150,$A47)</f>
        <v>0</v>
      </c>
      <c r="D47" s="20">
        <f>20*COUNTIF(YY统计!A$2:M$150,$A47)</f>
        <v>0</v>
      </c>
      <c r="E47" s="20">
        <f>SUM(B47:D47)</f>
        <v>76</v>
      </c>
      <c r="F47" s="20">
        <f>IF(ISNA(E47),0,IF(AND(E47&gt;15,E47&lt;66),0.01,IF(E47&gt;316,6,ROUNDDOWN((E47-16)/50,0))))</f>
        <v>1</v>
      </c>
      <c r="G47" s="8">
        <f>IF(F47=0.01,E47-16,E47-F47*50)</f>
        <v>26</v>
      </c>
    </row>
    <row r="48" spans="1:7" ht="16.5">
      <c r="A48" s="9" t="str">
        <f t="array" ref="A48">INDEX(联盟系统DKP榜单!A:A,SMALL(IF(联盟系统DKP榜单!$B$2:$B$600="双生若梦",ROW($2:$600),603),ROW(联盟系统DKP榜单!A7)))&amp;""</f>
        <v>韶华卿尽三生夣</v>
      </c>
      <c r="B48" s="4">
        <f>VLOOKUP(A48,联盟系统DKP榜单!A$1:C$598,3,FALSE)+IF(ISNA(VLOOKUP(A48,历史结余DKP!A$1:B$599,2,0)),0,VLOOKUP(A48,历史结余DKP!A$1:B$599,2,0))</f>
        <v>75</v>
      </c>
      <c r="C48" s="20">
        <f>50*COUNTIF(帮战总榜!A$1:AB$150,$A48)-40*COUNTIF('掠夺(系统榜单)'!A$1:AB$150,$A48)</f>
        <v>0</v>
      </c>
      <c r="D48" s="20">
        <f>20*COUNTIF(YY统计!A$2:M$150,$A48)</f>
        <v>0</v>
      </c>
      <c r="E48" s="20">
        <f>SUM(B48:D48)</f>
        <v>75</v>
      </c>
      <c r="F48" s="20">
        <f>IF(ISNA(E48),0,IF(AND(E48&gt;15,E48&lt;66),0.01,IF(E48&gt;316,6,ROUNDDOWN((E48-16)/50,0))))</f>
        <v>1</v>
      </c>
      <c r="G48" s="8">
        <f>IF(F48=0.01,E48-16,E48-F48*50)</f>
        <v>25</v>
      </c>
    </row>
    <row r="49" spans="1:7" ht="16.5">
      <c r="A49" s="9" t="str">
        <f t="array" ref="A49">INDEX(联盟系统DKP榜单!A:A,SMALL(IF(联盟系统DKP榜单!$B$2:$B$600="双生若梦",ROW($2:$600),603),ROW(联盟系统DKP榜单!A16)))&amp;""</f>
        <v>酥酥酥酥酥芯糖</v>
      </c>
      <c r="B49" s="4">
        <f>VLOOKUP(A49,联盟系统DKP榜单!A$1:C$598,3,FALSE)+IF(ISNA(VLOOKUP(A49,历史结余DKP!A$1:B$599,2,0)),0,VLOOKUP(A49,历史结余DKP!A$1:B$599,2,0))</f>
        <v>75</v>
      </c>
      <c r="C49" s="20">
        <f>50*COUNTIF(帮战总榜!A$1:AB$150,$A49)-40*COUNTIF('掠夺(系统榜单)'!A$1:AB$150,$A49)</f>
        <v>0</v>
      </c>
      <c r="D49" s="20">
        <f>20*COUNTIF(YY统计!A$2:M$150,$A49)</f>
        <v>0</v>
      </c>
      <c r="E49" s="20">
        <f>SUM(B49:D49)</f>
        <v>75</v>
      </c>
      <c r="F49" s="20">
        <f>IF(ISNA(E49),0,IF(AND(E49&gt;15,E49&lt;66),0.01,IF(E49&gt;316,6,ROUNDDOWN((E49-16)/50,0))))</f>
        <v>1</v>
      </c>
      <c r="G49" s="8">
        <f>IF(F49=0.01,E49-16,E49-F49*50)</f>
        <v>25</v>
      </c>
    </row>
    <row r="50" spans="1:7" ht="16.5">
      <c r="A50" s="9" t="str">
        <f t="array" ref="A50">INDEX(联盟系统DKP榜单!A:A,SMALL(IF(联盟系统DKP榜单!$B$2:$B$600="双生若梦",ROW($2:$600),603),ROW(联盟系统DKP榜单!A103)))&amp;""</f>
        <v>呆萌呆萌小奶盖</v>
      </c>
      <c r="B50" s="4">
        <f>VLOOKUP(A50,联盟系统DKP榜单!A$1:C$598,3,FALSE)+IF(ISNA(VLOOKUP(A50,历史结余DKP!A$1:B$599,2,0)),0,VLOOKUP(A50,历史结余DKP!A$1:B$599,2,0))</f>
        <v>81</v>
      </c>
      <c r="C50" s="20">
        <f>50*COUNTIF(帮战总榜!A$1:AB$150,$A50)-40*COUNTIF('掠夺(系统榜单)'!A$1:AB$150,$A50)</f>
        <v>0</v>
      </c>
      <c r="D50" s="20">
        <f>20*COUNTIF(YY统计!A$2:M$150,$A50)</f>
        <v>0</v>
      </c>
      <c r="E50" s="20">
        <f>SUM(B50:D50)</f>
        <v>81</v>
      </c>
      <c r="F50" s="20">
        <f>IF(ISNA(E50),0,IF(AND(E50&gt;15,E50&lt;66),0.01,IF(E50&gt;316,6,ROUNDDOWN((E50-16)/50,0))))</f>
        <v>1</v>
      </c>
      <c r="G50" s="8">
        <f>IF(F50=0.01,E50-16,E50-F50*50)</f>
        <v>31</v>
      </c>
    </row>
    <row r="51" spans="1:7" ht="16.5">
      <c r="A51" s="9" t="str">
        <f t="array" ref="A51">INDEX(联盟系统DKP榜单!A:A,SMALL(IF(联盟系统DKP榜单!$B$2:$B$600="双生若梦",ROW($2:$600),603),ROW(联盟系统DKP榜单!A119)))&amp;""</f>
        <v>傲娇小姐姐う</v>
      </c>
      <c r="B51" s="4">
        <f>VLOOKUP(A51,联盟系统DKP榜单!A$1:C$598,3,FALSE)+IF(ISNA(VLOOKUP(A51,历史结余DKP!A$1:B$599,2,0)),0,VLOOKUP(A51,历史结余DKP!A$1:B$599,2,0))</f>
        <v>100</v>
      </c>
      <c r="C51" s="20">
        <f>50*COUNTIF(帮战总榜!A$1:AB$150,$A51)-40*COUNTIF('掠夺(系统榜单)'!A$1:AB$150,$A51)</f>
        <v>0</v>
      </c>
      <c r="D51" s="20">
        <f>20*COUNTIF(YY统计!A$2:M$150,$A51)</f>
        <v>0</v>
      </c>
      <c r="E51" s="20">
        <f>SUM(B51:D51)</f>
        <v>100</v>
      </c>
      <c r="F51" s="20">
        <f>IF(ISNA(E51),0,IF(AND(E51&gt;15,E51&lt;66),0.01,IF(E51&gt;316,6,ROUNDDOWN((E51-16)/50,0))))</f>
        <v>1</v>
      </c>
      <c r="G51" s="8">
        <f>IF(F51=0.01,E51-16,E51-F51*50)</f>
        <v>50</v>
      </c>
    </row>
    <row r="52" spans="1:7" ht="16.5">
      <c r="A52" s="9" t="str">
        <f t="array" ref="A52">INDEX(联盟系统DKP榜单!A:A,SMALL(IF(联盟系统DKP榜单!$B$2:$B$600="双生若梦",ROW($2:$600),603),ROW(联盟系统DKP榜单!A1)))&amp;""</f>
        <v>龚鲁</v>
      </c>
      <c r="B52" s="4">
        <f>VLOOKUP(A52,联盟系统DKP榜单!A$1:C$598,3,FALSE)+IF(ISNA(VLOOKUP(A52,历史结余DKP!A$1:B$599,2,0)),0,VLOOKUP(A52,历史结余DKP!A$1:B$599,2,0))</f>
        <v>104</v>
      </c>
      <c r="C52" s="20">
        <f>50*COUNTIF(帮战总榜!A$1:AB$150,$A52)-40*COUNTIF('掠夺(系统榜单)'!A$1:AB$150,$A52)</f>
        <v>0</v>
      </c>
      <c r="D52" s="20">
        <f>20*COUNTIF(YY统计!A$2:M$150,$A52)</f>
        <v>0</v>
      </c>
      <c r="E52" s="20">
        <f>SUM(B52:D52)</f>
        <v>104</v>
      </c>
      <c r="F52" s="20">
        <f>IF(ISNA(E52),0,IF(AND(E52&gt;15,E52&lt;66),0.01,IF(E52&gt;316,6,ROUNDDOWN((E52-16)/50,0))))</f>
        <v>1</v>
      </c>
      <c r="G52" s="8">
        <f>IF(F52=0.01,E52-16,E52-F52*50)</f>
        <v>54</v>
      </c>
    </row>
    <row r="53" spans="1:7" ht="16.5">
      <c r="A53" s="9" t="str">
        <f t="array" ref="A53">INDEX(联盟系统DKP榜单!A:A,SMALL(IF(联盟系统DKP榜单!$B$2:$B$600="双生若梦",ROW($2:$600),603),ROW(联盟系统DKP榜单!A3)))&amp;""</f>
        <v>龙好人</v>
      </c>
      <c r="B53" s="4">
        <f>VLOOKUP(A53,联盟系统DKP榜单!A$1:C$598,3,FALSE)+IF(ISNA(VLOOKUP(A53,历史结余DKP!A$1:B$599,2,0)),0,VLOOKUP(A53,历史结余DKP!A$1:B$599,2,0))</f>
        <v>67</v>
      </c>
      <c r="C53" s="20">
        <f>50*COUNTIF(帮战总榜!A$1:AB$150,$A53)-40*COUNTIF('掠夺(系统榜单)'!A$1:AB$150,$A53)</f>
        <v>0</v>
      </c>
      <c r="D53" s="20">
        <f>20*COUNTIF(YY统计!A$2:M$150,$A53)</f>
        <v>0</v>
      </c>
      <c r="E53" s="20">
        <f>SUM(B53:D53)</f>
        <v>67</v>
      </c>
      <c r="F53" s="20">
        <f>IF(ISNA(E53),0,IF(AND(E53&gt;15,E53&lt;66),0.01,IF(E53&gt;316,6,ROUNDDOWN((E53-16)/50,0))))</f>
        <v>1</v>
      </c>
      <c r="G53" s="8">
        <f>IF(F53=0.01,E53-16,E53-F53*50)</f>
        <v>17</v>
      </c>
    </row>
    <row r="54" spans="1:7" ht="16.5">
      <c r="A54" s="9" t="str">
        <f t="array" ref="A54">INDEX(联盟系统DKP榜单!A:A,SMALL(IF(联盟系统DKP榜单!$B$2:$B$600="双生若梦",ROW($2:$600),603),ROW(联盟系统DKP榜单!A52)))&amp;""</f>
        <v>潇洒仗剑天下</v>
      </c>
      <c r="B54" s="4">
        <f>VLOOKUP(A54,联盟系统DKP榜单!A$1:C$598,3,FALSE)+IF(ISNA(VLOOKUP(A54,历史结余DKP!A$1:B$599,2,0)),0,VLOOKUP(A54,历史结余DKP!A$1:B$599,2,0))</f>
        <v>93</v>
      </c>
      <c r="C54" s="20">
        <f>50*COUNTIF(帮战总榜!A$1:AB$150,$A54)-40*COUNTIF('掠夺(系统榜单)'!A$1:AB$150,$A54)</f>
        <v>0</v>
      </c>
      <c r="D54" s="20">
        <f>20*COUNTIF(YY统计!A$2:M$150,$A54)</f>
        <v>0</v>
      </c>
      <c r="E54" s="20">
        <f>SUM(B54:D54)</f>
        <v>93</v>
      </c>
      <c r="F54" s="20">
        <f>IF(ISNA(E54),0,IF(AND(E54&gt;15,E54&lt;66),0.01,IF(E54&gt;316,6,ROUNDDOWN((E54-16)/50,0))))</f>
        <v>1</v>
      </c>
      <c r="G54" s="8">
        <f>IF(F54=0.01,E54-16,E54-F54*50)</f>
        <v>43</v>
      </c>
    </row>
    <row r="55" spans="1:7" ht="16.5">
      <c r="A55" s="9" t="str">
        <f t="array" ref="A55">INDEX(联盟系统DKP榜单!A:A,SMALL(IF(联盟系统DKP榜单!$B$2:$B$600="双生若梦",ROW($2:$600),603),ROW(联盟系统DKP榜单!A72)))&amp;""</f>
        <v>无心的夏季</v>
      </c>
      <c r="B55" s="4">
        <f>VLOOKUP(A55,联盟系统DKP榜单!A$1:C$598,3,FALSE)+IF(ISNA(VLOOKUP(A55,历史结余DKP!A$1:B$599,2,0)),0,VLOOKUP(A55,历史结余DKP!A$1:B$599,2,0))</f>
        <v>83</v>
      </c>
      <c r="C55" s="20">
        <f>50*COUNTIF(帮战总榜!A$1:AB$150,$A55)-40*COUNTIF('掠夺(系统榜单)'!A$1:AB$150,$A55)</f>
        <v>0</v>
      </c>
      <c r="D55" s="20">
        <f>20*COUNTIF(YY统计!A$2:M$150,$A55)</f>
        <v>0</v>
      </c>
      <c r="E55" s="20">
        <f>SUM(B55:D55)</f>
        <v>83</v>
      </c>
      <c r="F55" s="20">
        <f>IF(ISNA(E55),0,IF(AND(E55&gt;15,E55&lt;66),0.01,IF(E55&gt;316,6,ROUNDDOWN((E55-16)/50,0))))</f>
        <v>1</v>
      </c>
      <c r="G55" s="8">
        <f>IF(F55=0.01,E55-16,E55-F55*50)</f>
        <v>33</v>
      </c>
    </row>
    <row r="56" spans="1:7" ht="16.5">
      <c r="A56" s="9" t="str">
        <f t="array" ref="A56">INDEX(联盟系统DKP榜单!A:A,SMALL(IF(联盟系统DKP榜单!$B$2:$B$600="双生若梦",ROW($2:$600),603),ROW(联盟系统DKP榜单!A81)))&amp;""</f>
        <v>弥咲生ゅ</v>
      </c>
      <c r="B56" s="4">
        <f>VLOOKUP(A56,联盟系统DKP榜单!A$1:C$598,3,FALSE)+IF(ISNA(VLOOKUP(A56,历史结余DKP!A$1:B$599,2,0)),0,VLOOKUP(A56,历史结余DKP!A$1:B$599,2,0))</f>
        <v>84</v>
      </c>
      <c r="C56" s="20">
        <f>50*COUNTIF(帮战总榜!A$1:AB$150,$A56)-40*COUNTIF('掠夺(系统榜单)'!A$1:AB$150,$A56)</f>
        <v>0</v>
      </c>
      <c r="D56" s="20">
        <f>20*COUNTIF(YY统计!A$2:M$150,$A56)</f>
        <v>0</v>
      </c>
      <c r="E56" s="20">
        <f>SUM(B56:D56)</f>
        <v>84</v>
      </c>
      <c r="F56" s="20">
        <f>IF(ISNA(E56),0,IF(AND(E56&gt;15,E56&lt;66),0.01,IF(E56&gt;316,6,ROUNDDOWN((E56-16)/50,0))))</f>
        <v>1</v>
      </c>
      <c r="G56" s="8">
        <f>IF(F56=0.01,E56-16,E56-F56*50)</f>
        <v>34</v>
      </c>
    </row>
    <row r="57" spans="1:7" ht="16.5">
      <c r="A57" s="9" t="str">
        <f t="array" ref="A57">INDEX(联盟系统DKP榜单!A:A,SMALL(IF(联盟系统DKP榜单!$B$2:$B$600="双生若梦",ROW($2:$600),603),ROW(联盟系统DKP榜单!A104)))&amp;""</f>
        <v>呆小坤</v>
      </c>
      <c r="B57" s="4">
        <f>VLOOKUP(A57,联盟系统DKP榜单!A$1:C$598,3,FALSE)+IF(ISNA(VLOOKUP(A57,历史结余DKP!A$1:B$599,2,0)),0,VLOOKUP(A57,历史结余DKP!A$1:B$599,2,0))</f>
        <v>69</v>
      </c>
      <c r="C57" s="20">
        <f>50*COUNTIF(帮战总榜!A$1:AB$150,$A57)-40*COUNTIF('掠夺(系统榜单)'!A$1:AB$150,$A57)</f>
        <v>0</v>
      </c>
      <c r="D57" s="20">
        <f>20*COUNTIF(YY统计!A$2:M$150,$A57)</f>
        <v>0</v>
      </c>
      <c r="E57" s="20">
        <f>SUM(B57:D57)</f>
        <v>69</v>
      </c>
      <c r="F57" s="20">
        <f>IF(ISNA(E57),0,IF(AND(E57&gt;15,E57&lt;66),0.01,IF(E57&gt;316,6,ROUNDDOWN((E57-16)/50,0))))</f>
        <v>1</v>
      </c>
      <c r="G57" s="8">
        <f>IF(F57=0.01,E57-16,E57-F57*50)</f>
        <v>19</v>
      </c>
    </row>
    <row r="58" spans="1:7" ht="16.5">
      <c r="A58" s="9" t="str">
        <f t="array" ref="A58">INDEX(联盟系统DKP榜单!A:A,SMALL(IF(联盟系统DKP榜单!$B$2:$B$600="双生若梦",ROW($2:$600),603),ROW(联盟系统DKP榜单!A62)))&amp;""</f>
        <v>格殺</v>
      </c>
      <c r="B58" s="4">
        <f>VLOOKUP(A58,联盟系统DKP榜单!A$1:C$598,3,FALSE)+IF(ISNA(VLOOKUP(A58,历史结余DKP!A$1:B$599,2,0)),0,VLOOKUP(A58,历史结余DKP!A$1:B$599,2,0))</f>
        <v>103</v>
      </c>
      <c r="C58" s="20">
        <f>50*COUNTIF(帮战总榜!A$1:AB$150,$A58)-40*COUNTIF('掠夺(系统榜单)'!A$1:AB$150,$A58)</f>
        <v>0</v>
      </c>
      <c r="D58" s="20">
        <f>20*COUNTIF(YY统计!A$2:M$150,$A58)</f>
        <v>0</v>
      </c>
      <c r="E58" s="20">
        <f>SUM(B58:D58)</f>
        <v>103</v>
      </c>
      <c r="F58" s="20">
        <f>IF(ISNA(E58),0,IF(AND(E58&gt;15,E58&lt;66),0.01,IF(E58&gt;316,6,ROUNDDOWN((E58-16)/50,0))))</f>
        <v>1</v>
      </c>
      <c r="G58" s="8">
        <f>IF(F58=0.01,E58-16,E58-F58*50)</f>
        <v>53</v>
      </c>
    </row>
    <row r="59" spans="1:7" ht="16.5">
      <c r="A59" s="9" t="str">
        <f t="array" ref="A59">INDEX(联盟系统DKP榜单!A:A,SMALL(IF(联盟系统DKP榜单!$B$2:$B$600="双生若梦",ROW($2:$600),603),ROW(联盟系统DKP榜单!A84)))&amp;""</f>
        <v>帅气无敌康爸爸</v>
      </c>
      <c r="B59" s="4">
        <f>VLOOKUP(A59,联盟系统DKP榜单!A$1:C$598,3,FALSE)+IF(ISNA(VLOOKUP(A59,历史结余DKP!A$1:B$599,2,0)),0,VLOOKUP(A59,历史结余DKP!A$1:B$599,2,0))</f>
        <v>86</v>
      </c>
      <c r="C59" s="20">
        <f>50*COUNTIF(帮战总榜!A$1:AB$150,$A59)-40*COUNTIF('掠夺(系统榜单)'!A$1:AB$150,$A59)</f>
        <v>0</v>
      </c>
      <c r="D59" s="20">
        <f>20*COUNTIF(YY统计!A$2:M$150,$A59)</f>
        <v>0</v>
      </c>
      <c r="E59" s="20">
        <f>SUM(B59:D59)</f>
        <v>86</v>
      </c>
      <c r="F59" s="20">
        <f>IF(ISNA(E59),0,IF(AND(E59&gt;15,E59&lt;66),0.01,IF(E59&gt;316,6,ROUNDDOWN((E59-16)/50,0))))</f>
        <v>1</v>
      </c>
      <c r="G59" s="8">
        <f>IF(F59=0.01,E59-16,E59-F59*50)</f>
        <v>36</v>
      </c>
    </row>
    <row r="60" spans="1:7" ht="16.5">
      <c r="A60" s="9" t="str">
        <f t="array" ref="A60">INDEX(联盟系统DKP榜单!A:A,SMALL(IF(联盟系统DKP榜单!$B$2:$B$600="双生若梦",ROW($2:$600),603),ROW(联盟系统DKP榜单!A117)))&amp;""</f>
        <v>冬瓜小荞</v>
      </c>
      <c r="B60" s="4">
        <f>VLOOKUP(A60,联盟系统DKP榜单!A$1:C$598,3,FALSE)+IF(ISNA(VLOOKUP(A60,历史结余DKP!A$1:B$599,2,0)),0,VLOOKUP(A60,历史结余DKP!A$1:B$599,2,0))</f>
        <v>80</v>
      </c>
      <c r="C60" s="20">
        <f>50*COUNTIF(帮战总榜!A$1:AB$150,$A60)-40*COUNTIF('掠夺(系统榜单)'!A$1:AB$150,$A60)</f>
        <v>0</v>
      </c>
      <c r="D60" s="20">
        <f>20*COUNTIF(YY统计!A$2:M$150,$A60)</f>
        <v>0</v>
      </c>
      <c r="E60" s="20">
        <f>SUM(B60:D60)</f>
        <v>80</v>
      </c>
      <c r="F60" s="20">
        <f>IF(ISNA(E60),0,IF(AND(E60&gt;15,E60&lt;66),0.01,IF(E60&gt;316,6,ROUNDDOWN((E60-16)/50,0))))</f>
        <v>1</v>
      </c>
      <c r="G60" s="8">
        <f>IF(F60=0.01,E60-16,E60-F60*50)</f>
        <v>30</v>
      </c>
    </row>
    <row r="61" spans="1:7" ht="16.5">
      <c r="A61" s="9" t="str">
        <f t="array" ref="A61">INDEX(联盟系统DKP榜单!A:A,SMALL(IF(联盟系统DKP榜单!$B$2:$B$600="双生若梦",ROW($2:$600),603),ROW(联盟系统DKP榜单!A15)))&amp;""</f>
        <v>采蘑菇的小松鼠</v>
      </c>
      <c r="B61" s="4">
        <f>VLOOKUP(A61,联盟系统DKP榜单!A$1:C$598,3,FALSE)+IF(ISNA(VLOOKUP(A61,历史结余DKP!A$1:B$599,2,0)),0,VLOOKUP(A61,历史结余DKP!A$1:B$599,2,0))</f>
        <v>45</v>
      </c>
      <c r="C61" s="20">
        <f>50*COUNTIF(帮战总榜!A$1:AB$150,$A61)-40*COUNTIF('掠夺(系统榜单)'!A$1:AB$150,$A61)</f>
        <v>0</v>
      </c>
      <c r="D61" s="20">
        <f>20*COUNTIF(YY统计!A$2:M$150,$A61)</f>
        <v>0</v>
      </c>
      <c r="E61" s="20">
        <f>SUM(B61:D61)</f>
        <v>45</v>
      </c>
      <c r="F61" s="20">
        <f>IF(ISNA(E61),0,IF(AND(E61&gt;15,E61&lt;66),0.01,IF(E61&gt;316,6,ROUNDDOWN((E61-16)/50,0))))</f>
        <v>0.01</v>
      </c>
      <c r="G61" s="8">
        <f>IF(F61=0.01,E61-16,E61-F61*50)</f>
        <v>29</v>
      </c>
    </row>
    <row r="62" spans="1:7" ht="16.5">
      <c r="A62" s="9" t="str">
        <f t="array" ref="A62">INDEX(联盟系统DKP榜单!A:A,SMALL(IF(联盟系统DKP榜单!$B$2:$B$600="双生若梦",ROW($2:$600),603),ROW(联盟系统DKP榜单!A25)))&amp;""</f>
        <v>訫醉陌影生若梦</v>
      </c>
      <c r="B62" s="4">
        <f>VLOOKUP(A62,联盟系统DKP榜单!A$1:C$598,3,FALSE)+IF(ISNA(VLOOKUP(A62,历史结余DKP!A$1:B$599,2,0)),0,VLOOKUP(A62,历史结余DKP!A$1:B$599,2,0))</f>
        <v>49</v>
      </c>
      <c r="C62" s="20">
        <f>50*COUNTIF(帮战总榜!A$1:AB$150,$A62)-40*COUNTIF('掠夺(系统榜单)'!A$1:AB$150,$A62)</f>
        <v>0</v>
      </c>
      <c r="D62" s="20">
        <f>20*COUNTIF(YY统计!A$2:M$150,$A62)</f>
        <v>0</v>
      </c>
      <c r="E62" s="20">
        <f>SUM(B62:D62)</f>
        <v>49</v>
      </c>
      <c r="F62" s="20">
        <f>IF(ISNA(E62),0,IF(AND(E62&gt;15,E62&lt;66),0.01,IF(E62&gt;316,6,ROUNDDOWN((E62-16)/50,0))))</f>
        <v>0.01</v>
      </c>
      <c r="G62" s="8">
        <f>IF(F62=0.01,E62-16,E62-F62*50)</f>
        <v>33</v>
      </c>
    </row>
    <row r="63" spans="1:7" ht="16.5">
      <c r="A63" s="9" t="str">
        <f t="array" ref="A63">INDEX(联盟系统DKP榜单!A:A,SMALL(IF(联盟系统DKP榜单!$B$2:$B$600="双生若梦",ROW($2:$600),603),ROW(联盟系统DKP榜单!A33)))&amp;""</f>
        <v>花红月阳</v>
      </c>
      <c r="B63" s="4">
        <f>VLOOKUP(A63,联盟系统DKP榜单!A$1:C$598,3,FALSE)+IF(ISNA(VLOOKUP(A63,历史结余DKP!A$1:B$599,2,0)),0,VLOOKUP(A63,历史结余DKP!A$1:B$599,2,0))</f>
        <v>39</v>
      </c>
      <c r="C63" s="20">
        <f>50*COUNTIF(帮战总榜!A$1:AB$150,$A63)-40*COUNTIF('掠夺(系统榜单)'!A$1:AB$150,$A63)</f>
        <v>0</v>
      </c>
      <c r="D63" s="20">
        <f>20*COUNTIF(YY统计!A$2:M$150,$A63)</f>
        <v>0</v>
      </c>
      <c r="E63" s="20">
        <f>SUM(B63:D63)</f>
        <v>39</v>
      </c>
      <c r="F63" s="20">
        <f>IF(ISNA(E63),0,IF(AND(E63&gt;15,E63&lt;66),0.01,IF(E63&gt;316,6,ROUNDDOWN((E63-16)/50,0))))</f>
        <v>0.01</v>
      </c>
      <c r="G63" s="8">
        <f>IF(F63=0.01,E63-16,E63-F63*50)</f>
        <v>23</v>
      </c>
    </row>
    <row r="64" spans="1:7" ht="16.5">
      <c r="A64" s="9" t="str">
        <f t="array" ref="A64">INDEX(联盟系统DKP榜单!A:A,SMALL(IF(联盟系统DKP榜单!$B$2:$B$600="双生若梦",ROW($2:$600),603),ROW(联盟系统DKP榜单!A37)))&amp;""</f>
        <v>肚肚好疼</v>
      </c>
      <c r="B64" s="4">
        <f>VLOOKUP(A64,联盟系统DKP榜单!A$1:C$598,3,FALSE)+IF(ISNA(VLOOKUP(A64,历史结余DKP!A$1:B$599,2,0)),0,VLOOKUP(A64,历史结余DKP!A$1:B$599,2,0))</f>
        <v>63</v>
      </c>
      <c r="C64" s="20">
        <f>50*COUNTIF(帮战总榜!A$1:AB$150,$A64)-40*COUNTIF('掠夺(系统榜单)'!A$1:AB$150,$A64)</f>
        <v>0</v>
      </c>
      <c r="D64" s="20">
        <f>20*COUNTIF(YY统计!A$2:M$150,$A64)</f>
        <v>0</v>
      </c>
      <c r="E64" s="20">
        <f>SUM(B64:D64)</f>
        <v>63</v>
      </c>
      <c r="F64" s="20">
        <f>IF(ISNA(E64),0,IF(AND(E64&gt;15,E64&lt;66),0.01,IF(E64&gt;316,6,ROUNDDOWN((E64-16)/50,0))))</f>
        <v>0.01</v>
      </c>
      <c r="G64" s="8">
        <f>IF(F64=0.01,E64-16,E64-F64*50)</f>
        <v>47</v>
      </c>
    </row>
    <row r="65" spans="1:7" ht="16.5">
      <c r="A65" s="9" t="str">
        <f t="array" ref="A65">INDEX(联盟系统DKP榜单!A:A,SMALL(IF(联盟系统DKP榜单!$B$2:$B$600="双生若梦",ROW($2:$600),603),ROW(联盟系统DKP榜单!A64)))&amp;""</f>
        <v>木易开宇</v>
      </c>
      <c r="B65" s="4">
        <f>VLOOKUP(A65,联盟系统DKP榜单!A$1:C$598,3,FALSE)+IF(ISNA(VLOOKUP(A65,历史结余DKP!A$1:B$599,2,0)),0,VLOOKUP(A65,历史结余DKP!A$1:B$599,2,0))</f>
        <v>56</v>
      </c>
      <c r="C65" s="20">
        <f>50*COUNTIF(帮战总榜!A$1:AB$150,$A65)-40*COUNTIF('掠夺(系统榜单)'!A$1:AB$150,$A65)</f>
        <v>0</v>
      </c>
      <c r="D65" s="20">
        <f>20*COUNTIF(YY统计!A$2:M$150,$A65)</f>
        <v>0</v>
      </c>
      <c r="E65" s="20">
        <f>SUM(B65:D65)</f>
        <v>56</v>
      </c>
      <c r="F65" s="20">
        <f>IF(ISNA(E65),0,IF(AND(E65&gt;15,E65&lt;66),0.01,IF(E65&gt;316,6,ROUNDDOWN((E65-16)/50,0))))</f>
        <v>0.01</v>
      </c>
      <c r="G65" s="8">
        <f>IF(F65=0.01,E65-16,E65-F65*50)</f>
        <v>40</v>
      </c>
    </row>
    <row r="66" spans="1:7" ht="16.5">
      <c r="A66" s="9" t="str">
        <f t="array" ref="A66">INDEX(联盟系统DKP榜单!A:A,SMALL(IF(联盟系统DKP榜单!$B$2:$B$600="双生若梦",ROW($2:$600),603),ROW(联盟系统DKP榜单!A68)))&amp;""</f>
        <v>晓霞零贰叁</v>
      </c>
      <c r="B66" s="4">
        <f>VLOOKUP(A66,联盟系统DKP榜单!A$1:C$598,3,FALSE)+IF(ISNA(VLOOKUP(A66,历史结余DKP!A$1:B$599,2,0)),0,VLOOKUP(A66,历史结余DKP!A$1:B$599,2,0))</f>
        <v>40</v>
      </c>
      <c r="C66" s="20">
        <f>50*COUNTIF(帮战总榜!A$1:AB$150,$A66)-40*COUNTIF('掠夺(系统榜单)'!A$1:AB$150,$A66)</f>
        <v>0</v>
      </c>
      <c r="D66" s="20">
        <f>20*COUNTIF(YY统计!A$2:M$150,$A66)</f>
        <v>20</v>
      </c>
      <c r="E66" s="20">
        <f>SUM(B66:D66)</f>
        <v>60</v>
      </c>
      <c r="F66" s="20">
        <f>IF(ISNA(E66),0,IF(AND(E66&gt;15,E66&lt;66),0.01,IF(E66&gt;316,6,ROUNDDOWN((E66-16)/50,0))))</f>
        <v>0.01</v>
      </c>
      <c r="G66" s="8">
        <f>IF(F66=0.01,E66-16,E66-F66*50)</f>
        <v>44</v>
      </c>
    </row>
    <row r="67" spans="1:7" ht="16.5">
      <c r="A67" s="9" t="str">
        <f t="array" ref="A67">INDEX(联盟系统DKP榜单!A:A,SMALL(IF(联盟系统DKP榜单!$B$2:$B$600="双生若梦",ROW($2:$600),603),ROW(联盟系统DKP榜单!A70)))&amp;""</f>
        <v>星辰呐。</v>
      </c>
      <c r="B67" s="4">
        <f>VLOOKUP(A67,联盟系统DKP榜单!A$1:C$598,3,FALSE)+IF(ISNA(VLOOKUP(A67,历史结余DKP!A$1:B$599,2,0)),0,VLOOKUP(A67,历史结余DKP!A$1:B$599,2,0))</f>
        <v>65</v>
      </c>
      <c r="C67" s="20">
        <f>50*COUNTIF(帮战总榜!A$1:AB$150,$A67)-40*COUNTIF('掠夺(系统榜单)'!A$1:AB$150,$A67)</f>
        <v>0</v>
      </c>
      <c r="D67" s="20">
        <f>20*COUNTIF(YY统计!A$2:M$150,$A67)</f>
        <v>0</v>
      </c>
      <c r="E67" s="20">
        <f>SUM(B67:D67)</f>
        <v>65</v>
      </c>
      <c r="F67" s="20">
        <f>IF(ISNA(E67),0,IF(AND(E67&gt;15,E67&lt;66),0.01,IF(E67&gt;316,6,ROUNDDOWN((E67-16)/50,0))))</f>
        <v>0.01</v>
      </c>
      <c r="G67" s="8">
        <f>IF(F67=0.01,E67-16,E67-F67*50)</f>
        <v>49</v>
      </c>
    </row>
    <row r="68" spans="1:7" ht="16.5">
      <c r="A68" s="9" t="str">
        <f t="array" ref="A68">INDEX(联盟系统DKP榜单!A:A,SMALL(IF(联盟系统DKP榜单!$B$2:$B$600="双生若梦",ROW($2:$600),603),ROW(联盟系统DKP榜单!A85)))&amp;""</f>
        <v>尹霓裳</v>
      </c>
      <c r="B68" s="4">
        <f>VLOOKUP(A68,联盟系统DKP榜单!A$1:C$598,3,FALSE)+IF(ISNA(VLOOKUP(A68,历史结余DKP!A$1:B$599,2,0)),0,VLOOKUP(A68,历史结余DKP!A$1:B$599,2,0))</f>
        <v>43</v>
      </c>
      <c r="C68" s="20">
        <f>50*COUNTIF(帮战总榜!A$1:AB$150,$A68)-40*COUNTIF('掠夺(系统榜单)'!A$1:AB$150,$A68)</f>
        <v>0</v>
      </c>
      <c r="D68" s="20">
        <f>20*COUNTIF(YY统计!A$2:M$150,$A68)</f>
        <v>0</v>
      </c>
      <c r="E68" s="20">
        <f>SUM(B68:D68)</f>
        <v>43</v>
      </c>
      <c r="F68" s="20">
        <f>IF(ISNA(E68),0,IF(AND(E68&gt;15,E68&lt;66),0.01,IF(E68&gt;316,6,ROUNDDOWN((E68-16)/50,0))))</f>
        <v>0.01</v>
      </c>
      <c r="G68" s="8">
        <f>IF(F68=0.01,E68-16,E68-F68*50)</f>
        <v>27</v>
      </c>
    </row>
    <row r="69" spans="1:7" ht="16.5">
      <c r="A69" s="9" t="str">
        <f t="array" ref="A69">INDEX(联盟系统DKP榜单!A:A,SMALL(IF(联盟系统DKP榜单!$B$2:$B$600="双生若梦",ROW($2:$600),603),ROW(联盟系统DKP榜单!A88)))&amp;""</f>
        <v>寒桅</v>
      </c>
      <c r="B69" s="4">
        <f>VLOOKUP(A69,联盟系统DKP榜单!A$1:C$598,3,FALSE)+IF(ISNA(VLOOKUP(A69,历史结余DKP!A$1:B$599,2,0)),0,VLOOKUP(A69,历史结余DKP!A$1:B$599,2,0))</f>
        <v>65</v>
      </c>
      <c r="C69" s="20">
        <f>50*COUNTIF(帮战总榜!A$1:AB$150,$A69)-40*COUNTIF('掠夺(系统榜单)'!A$1:AB$150,$A69)</f>
        <v>0</v>
      </c>
      <c r="D69" s="20">
        <f>20*COUNTIF(YY统计!A$2:M$150,$A69)</f>
        <v>0</v>
      </c>
      <c r="E69" s="20">
        <f>SUM(B69:D69)</f>
        <v>65</v>
      </c>
      <c r="F69" s="20">
        <f>IF(ISNA(E69),0,IF(AND(E69&gt;15,E69&lt;66),0.01,IF(E69&gt;316,6,ROUNDDOWN((E69-16)/50,0))))</f>
        <v>0.01</v>
      </c>
      <c r="G69" s="8">
        <f>IF(F69=0.01,E69-16,E69-F69*50)</f>
        <v>49</v>
      </c>
    </row>
    <row r="70" spans="1:7" ht="16.5">
      <c r="A70" s="9" t="str">
        <f t="array" ref="A70">INDEX(联盟系统DKP榜单!A:A,SMALL(IF(联盟系统DKP榜单!$B$2:$B$600="双生若梦",ROW($2:$600),603),ROW(联盟系统DKP榜单!A122)))&amp;""</f>
        <v>何月凡</v>
      </c>
      <c r="B70" s="4">
        <f>VLOOKUP(A70,联盟系统DKP榜单!A$1:C$598,3,FALSE)+IF(ISNA(VLOOKUP(A70,历史结余DKP!A$1:B$599,2,0)),0,VLOOKUP(A70,历史结余DKP!A$1:B$599,2,0))</f>
        <v>50</v>
      </c>
      <c r="C70" s="20">
        <f>50*COUNTIF(帮战总榜!A$1:AB$150,$A70)-40*COUNTIF('掠夺(系统榜单)'!A$1:AB$150,$A70)</f>
        <v>0</v>
      </c>
      <c r="D70" s="20">
        <f>20*COUNTIF(YY统计!A$2:M$150,$A70)</f>
        <v>0</v>
      </c>
      <c r="E70" s="20">
        <f>SUM(B70:D70)</f>
        <v>50</v>
      </c>
      <c r="F70" s="20">
        <f>IF(ISNA(E70),0,IF(AND(E70&gt;15,E70&lt;66),0.01,IF(E70&gt;316,6,ROUNDDOWN((E70-16)/50,0))))</f>
        <v>0.01</v>
      </c>
      <c r="G70" s="8">
        <f>IF(F70=0.01,E70-16,E70-F70*50)</f>
        <v>34</v>
      </c>
    </row>
    <row r="71" spans="1:7" ht="16.5">
      <c r="A71" s="9" t="str">
        <f t="array" ref="A71">INDEX(联盟系统DKP榜单!A:A,SMALL(IF(联盟系统DKP榜单!$B$2:$B$600="双生若梦",ROW($2:$600),603),ROW(联盟系统DKP榜单!A4)))&amp;""</f>
        <v>骄傲的龙王丶</v>
      </c>
      <c r="B71" s="4">
        <f>VLOOKUP(A71,联盟系统DKP榜单!A$1:C$598,3,FALSE)+IF(ISNA(VLOOKUP(A71,历史结余DKP!A$1:B$599,2,0)),0,VLOOKUP(A71,历史结余DKP!A$1:B$599,2,0))</f>
        <v>31</v>
      </c>
      <c r="C71" s="20">
        <f>50*COUNTIF(帮战总榜!A$1:AB$150,$A71)-40*COUNTIF('掠夺(系统榜单)'!A$1:AB$150,$A71)</f>
        <v>0</v>
      </c>
      <c r="D71" s="20">
        <f>20*COUNTIF(YY统计!A$2:M$150,$A71)</f>
        <v>0</v>
      </c>
      <c r="E71" s="20">
        <f>SUM(B71:D71)</f>
        <v>31</v>
      </c>
      <c r="F71" s="20">
        <f>IF(ISNA(E71),0,IF(AND(E71&gt;15,E71&lt;66),0.01,IF(E71&gt;316,6,ROUNDDOWN((E71-16)/50,0))))</f>
        <v>0.01</v>
      </c>
      <c r="G71" s="8">
        <f>IF(F71=0.01,E71-16,E71-F71*50)</f>
        <v>15</v>
      </c>
    </row>
    <row r="72" spans="1:7" ht="16.5">
      <c r="A72" s="9" t="str">
        <f t="array" ref="A72">INDEX(联盟系统DKP榜单!A:A,SMALL(IF(联盟系统DKP榜单!$B$2:$B$600="双生若梦",ROW($2:$600),603),ROW(联盟系统DKP榜单!A22)))&amp;""</f>
        <v>请叫我野兽</v>
      </c>
      <c r="B72" s="4">
        <f>VLOOKUP(A72,联盟系统DKP榜单!A$1:C$598,3,FALSE)+IF(ISNA(VLOOKUP(A72,历史结余DKP!A$1:B$599,2,0)),0,VLOOKUP(A72,历史结余DKP!A$1:B$599,2,0))</f>
        <v>48</v>
      </c>
      <c r="C72" s="20">
        <f>50*COUNTIF(帮战总榜!A$1:AB$150,$A72)-40*COUNTIF('掠夺(系统榜单)'!A$1:AB$150,$A72)</f>
        <v>0</v>
      </c>
      <c r="D72" s="20">
        <f>20*COUNTIF(YY统计!A$2:M$150,$A72)</f>
        <v>0</v>
      </c>
      <c r="E72" s="20">
        <f>SUM(B72:D72)</f>
        <v>48</v>
      </c>
      <c r="F72" s="20">
        <f>IF(ISNA(E72),0,IF(AND(E72&gt;15,E72&lt;66),0.01,IF(E72&gt;316,6,ROUNDDOWN((E72-16)/50,0))))</f>
        <v>0.01</v>
      </c>
      <c r="G72" s="8">
        <f>IF(F72=0.01,E72-16,E72-F72*50)</f>
        <v>32</v>
      </c>
    </row>
    <row r="73" spans="1:7" ht="16.5">
      <c r="A73" s="9" t="str">
        <f t="array" ref="A73">INDEX(联盟系统DKP榜单!A:A,SMALL(IF(联盟系统DKP榜单!$B$2:$B$600="双生若梦",ROW($2:$600),603),ROW(联盟系统DKP榜单!A29)))&amp;""</f>
        <v>萧清荔</v>
      </c>
      <c r="B73" s="4">
        <f>VLOOKUP(A73,联盟系统DKP榜单!A$1:C$598,3,FALSE)+IF(ISNA(VLOOKUP(A73,历史结余DKP!A$1:B$599,2,0)),0,VLOOKUP(A73,历史结余DKP!A$1:B$599,2,0))</f>
        <v>39</v>
      </c>
      <c r="C73" s="20">
        <f>50*COUNTIF(帮战总榜!A$1:AB$150,$A73)-40*COUNTIF('掠夺(系统榜单)'!A$1:AB$150,$A73)</f>
        <v>0</v>
      </c>
      <c r="D73" s="20">
        <f>20*COUNTIF(YY统计!A$2:M$150,$A73)</f>
        <v>0</v>
      </c>
      <c r="E73" s="20">
        <f>SUM(B73:D73)</f>
        <v>39</v>
      </c>
      <c r="F73" s="20">
        <f>IF(ISNA(E73),0,IF(AND(E73&gt;15,E73&lt;66),0.01,IF(E73&gt;316,6,ROUNDDOWN((E73-16)/50,0))))</f>
        <v>0.01</v>
      </c>
      <c r="G73" s="8">
        <f>IF(F73=0.01,E73-16,E73-F73*50)</f>
        <v>23</v>
      </c>
    </row>
    <row r="74" spans="1:7" ht="16.5">
      <c r="A74" s="9" t="str">
        <f t="array" ref="A74">INDEX(联盟系统DKP榜单!A:A,SMALL(IF(联盟系统DKP榜单!$B$2:$B$600="双生若梦",ROW($2:$600),603),ROW(联盟系统DKP榜单!A30)))&amp;""</f>
        <v>莲轻舞步</v>
      </c>
      <c r="B74" s="4">
        <f>VLOOKUP(A74,联盟系统DKP榜单!A$1:C$598,3,FALSE)+IF(ISNA(VLOOKUP(A74,历史结余DKP!A$1:B$599,2,0)),0,VLOOKUP(A74,历史结余DKP!A$1:B$599,2,0))</f>
        <v>38</v>
      </c>
      <c r="C74" s="20">
        <f>50*COUNTIF(帮战总榜!A$1:AB$150,$A74)-40*COUNTIF('掠夺(系统榜单)'!A$1:AB$150,$A74)</f>
        <v>0</v>
      </c>
      <c r="D74" s="20">
        <f>20*COUNTIF(YY统计!A$2:M$150,$A74)</f>
        <v>0</v>
      </c>
      <c r="E74" s="20">
        <f>SUM(B74:D74)</f>
        <v>38</v>
      </c>
      <c r="F74" s="20">
        <f>IF(ISNA(E74),0,IF(AND(E74&gt;15,E74&lt;66),0.01,IF(E74&gt;316,6,ROUNDDOWN((E74-16)/50,0))))</f>
        <v>0.01</v>
      </c>
      <c r="G74" s="8">
        <f>IF(F74=0.01,E74-16,E74-F74*50)</f>
        <v>22</v>
      </c>
    </row>
    <row r="75" spans="1:7" ht="16.5">
      <c r="A75" s="9" t="str">
        <f t="array" ref="A75">INDEX(联盟系统DKP榜单!A:A,SMALL(IF(联盟系统DKP榜单!$B$2:$B$600="双生若梦",ROW($2:$600),603),ROW(联盟系统DKP榜单!A34)))&amp;""</f>
        <v>花拜拜</v>
      </c>
      <c r="B75" s="4">
        <f>VLOOKUP(A75,联盟系统DKP榜单!A$1:C$598,3,FALSE)+IF(ISNA(VLOOKUP(A75,历史结余DKP!A$1:B$599,2,0)),0,VLOOKUP(A75,历史结余DKP!A$1:B$599,2,0))</f>
        <v>16</v>
      </c>
      <c r="C75" s="20">
        <f>50*COUNTIF(帮战总榜!A$1:AB$150,$A75)-40*COUNTIF('掠夺(系统榜单)'!A$1:AB$150,$A75)</f>
        <v>0</v>
      </c>
      <c r="D75" s="20">
        <f>20*COUNTIF(YY统计!A$2:M$150,$A75)</f>
        <v>0</v>
      </c>
      <c r="E75" s="20">
        <f>SUM(B75:D75)</f>
        <v>16</v>
      </c>
      <c r="F75" s="20">
        <f>IF(ISNA(E75),0,IF(AND(E75&gt;15,E75&lt;66),0.01,IF(E75&gt;316,6,ROUNDDOWN((E75-16)/50,0))))</f>
        <v>0.01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INDEX(联盟系统DKP榜单!A:A,SMALL(IF(联盟系统DKP榜单!$B$2:$B$600="双生若梦",ROW($2:$600),603),ROW(联盟系统DKP榜单!A48)))&amp;""</f>
        <v>玖舞白兰</v>
      </c>
      <c r="B76" s="4">
        <f>VLOOKUP(A76,联盟系统DKP榜单!A$1:C$598,3,FALSE)+IF(ISNA(VLOOKUP(A76,历史结余DKP!A$1:B$599,2,0)),0,VLOOKUP(A76,历史结余DKP!A$1:B$599,2,0))</f>
        <v>43</v>
      </c>
      <c r="C76" s="20">
        <f>50*COUNTIF(帮战总榜!A$1:AB$150,$A76)-40*COUNTIF('掠夺(系统榜单)'!A$1:AB$150,$A76)</f>
        <v>0</v>
      </c>
      <c r="D76" s="20">
        <f>20*COUNTIF(YY统计!A$2:M$150,$A76)</f>
        <v>0</v>
      </c>
      <c r="E76" s="20">
        <f>SUM(B76:D76)</f>
        <v>43</v>
      </c>
      <c r="F76" s="20">
        <f>IF(ISNA(E76),0,IF(AND(E76&gt;15,E76&lt;66),0.01,IF(E76&gt;316,6,ROUNDDOWN((E76-16)/50,0))))</f>
        <v>0.01</v>
      </c>
      <c r="G76" s="8">
        <f>IF(F76=0.01,E76-16,E76-F76*50)</f>
        <v>27</v>
      </c>
    </row>
    <row r="77" spans="1:7" ht="16.5">
      <c r="A77" s="9" t="str">
        <f t="array" ref="A77">INDEX(联盟系统DKP榜单!A:A,SMALL(IF(联盟系统DKP榜单!$B$2:$B$600="双生若梦",ROW($2:$600),603),ROW(联盟系统DKP榜单!A50)))&amp;""</f>
        <v>牟云晖</v>
      </c>
      <c r="B77" s="4">
        <f>VLOOKUP(A77,联盟系统DKP榜单!A$1:C$598,3,FALSE)+IF(ISNA(VLOOKUP(A77,历史结余DKP!A$1:B$599,2,0)),0,VLOOKUP(A77,历史结余DKP!A$1:B$599,2,0))</f>
        <v>24</v>
      </c>
      <c r="C77" s="20">
        <f>50*COUNTIF(帮战总榜!A$1:AB$150,$A77)-40*COUNTIF('掠夺(系统榜单)'!A$1:AB$150,$A77)</f>
        <v>0</v>
      </c>
      <c r="D77" s="20">
        <f>20*COUNTIF(YY统计!A$2:M$150,$A77)</f>
        <v>0</v>
      </c>
      <c r="E77" s="20">
        <f>SUM(B77:D77)</f>
        <v>24</v>
      </c>
      <c r="F77" s="20">
        <f>IF(ISNA(E77),0,IF(AND(E77&gt;15,E77&lt;66),0.01,IF(E77&gt;316,6,ROUNDDOWN((E77-16)/50,0))))</f>
        <v>0.01</v>
      </c>
      <c r="G77" s="8">
        <f>IF(F77=0.01,E77-16,E77-F77*50)</f>
        <v>8</v>
      </c>
    </row>
    <row r="78" spans="1:7" ht="16.5">
      <c r="A78" s="9" t="str">
        <f t="array" ref="A78">INDEX(联盟系统DKP榜单!A:A,SMALL(IF(联盟系统DKP榜单!$B$2:$B$600="双生若梦",ROW($2:$600),603),ROW(联盟系统DKP榜单!A60)))&amp;""</f>
        <v>楚晋一平</v>
      </c>
      <c r="B78" s="4">
        <f>VLOOKUP(A78,联盟系统DKP榜单!A$1:C$598,3,FALSE)+IF(ISNA(VLOOKUP(A78,历史结余DKP!A$1:B$599,2,0)),0,VLOOKUP(A78,历史结余DKP!A$1:B$599,2,0))</f>
        <v>48</v>
      </c>
      <c r="C78" s="20">
        <f>50*COUNTIF(帮战总榜!A$1:AB$150,$A78)-40*COUNTIF('掠夺(系统榜单)'!A$1:AB$150,$A78)</f>
        <v>0</v>
      </c>
      <c r="D78" s="20">
        <f>20*COUNTIF(YY统计!A$2:M$150,$A78)</f>
        <v>0</v>
      </c>
      <c r="E78" s="20">
        <f>SUM(B78:D78)</f>
        <v>48</v>
      </c>
      <c r="F78" s="20">
        <f>IF(ISNA(E78),0,IF(AND(E78&gt;15,E78&lt;66),0.01,IF(E78&gt;316,6,ROUNDDOWN((E78-16)/50,0))))</f>
        <v>0.01</v>
      </c>
      <c r="G78" s="8">
        <f>IF(F78=0.01,E78-16,E78-F78*50)</f>
        <v>32</v>
      </c>
    </row>
    <row r="79" spans="1:7" ht="16.5">
      <c r="A79" s="9" t="str">
        <f t="array" ref="A79">INDEX(联盟系统DKP榜单!A:A,SMALL(IF(联盟系统DKP榜单!$B$2:$B$600="双生若梦",ROW($2:$600),603),ROW(联盟系统DKP榜单!A63)))&amp;""</f>
        <v>格七</v>
      </c>
      <c r="B79" s="4">
        <f>VLOOKUP(A79,联盟系统DKP榜单!A$1:C$598,3,FALSE)+IF(ISNA(VLOOKUP(A79,历史结余DKP!A$1:B$599,2,0)),0,VLOOKUP(A79,历史结余DKP!A$1:B$599,2,0))</f>
        <v>41</v>
      </c>
      <c r="C79" s="20">
        <f>50*COUNTIF(帮战总榜!A$1:AB$150,$A79)-40*COUNTIF('掠夺(系统榜单)'!A$1:AB$150,$A79)</f>
        <v>0</v>
      </c>
      <c r="D79" s="20">
        <f>20*COUNTIF(YY统计!A$2:M$150,$A79)</f>
        <v>0</v>
      </c>
      <c r="E79" s="20">
        <f>SUM(B79:D79)</f>
        <v>41</v>
      </c>
      <c r="F79" s="20">
        <f>IF(ISNA(E79),0,IF(AND(E79&gt;15,E79&lt;66),0.01,IF(E79&gt;316,6,ROUNDDOWN((E79-16)/50,0))))</f>
        <v>0.01</v>
      </c>
      <c r="G79" s="8">
        <f>IF(F79=0.01,E79-16,E79-F79*50)</f>
        <v>25</v>
      </c>
    </row>
    <row r="80" spans="1:7" ht="16.5">
      <c r="A80" s="9" t="str">
        <f t="array" ref="A80">INDEX(联盟系统DKP榜单!A:A,SMALL(IF(联盟系统DKP榜单!$B$2:$B$600="双生若梦",ROW($2:$600),603),ROW(联盟系统DKP榜单!A67)))&amp;""</f>
        <v>最可爱的师姐</v>
      </c>
      <c r="B80" s="4">
        <f>VLOOKUP(A80,联盟系统DKP榜单!A$1:C$598,3,FALSE)+IF(ISNA(VLOOKUP(A80,历史结余DKP!A$1:B$599,2,0)),0,VLOOKUP(A80,历史结余DKP!A$1:B$599,2,0))</f>
        <v>45</v>
      </c>
      <c r="C80" s="20">
        <f>50*COUNTIF(帮战总榜!A$1:AB$150,$A80)-40*COUNTIF('掠夺(系统榜单)'!A$1:AB$150,$A80)</f>
        <v>0</v>
      </c>
      <c r="D80" s="20">
        <f>20*COUNTIF(YY统计!A$2:M$150,$A80)</f>
        <v>20</v>
      </c>
      <c r="E80" s="20">
        <f>SUM(B80:D80)</f>
        <v>65</v>
      </c>
      <c r="F80" s="20">
        <f>IF(ISNA(E80),0,IF(AND(E80&gt;15,E80&lt;66),0.01,IF(E80&gt;316,6,ROUNDDOWN((E80-16)/50,0))))</f>
        <v>0.01</v>
      </c>
      <c r="G80" s="8">
        <f>IF(F80=0.01,E80-16,E80-F80*50)</f>
        <v>49</v>
      </c>
    </row>
    <row r="81" spans="1:7" ht="16.5">
      <c r="A81" s="9" t="str">
        <f t="array" ref="A81">INDEX(联盟系统DKP榜单!A:A,SMALL(IF(联盟系统DKP榜单!$B$2:$B$600="双生若梦",ROW($2:$600),603),ROW(联盟系统DKP榜单!A69)))&amp;""</f>
        <v>晏安安</v>
      </c>
      <c r="B81" s="4">
        <f>VLOOKUP(A81,联盟系统DKP榜单!A$1:C$598,3,FALSE)+IF(ISNA(VLOOKUP(A81,历史结余DKP!A$1:B$599,2,0)),0,VLOOKUP(A81,历史结余DKP!A$1:B$599,2,0))</f>
        <v>16</v>
      </c>
      <c r="C81" s="20">
        <f>50*COUNTIF(帮战总榜!A$1:AB$150,$A81)-40*COUNTIF('掠夺(系统榜单)'!A$1:AB$150,$A81)</f>
        <v>0</v>
      </c>
      <c r="D81" s="20">
        <f>20*COUNTIF(YY统计!A$2:M$150,$A81)</f>
        <v>0</v>
      </c>
      <c r="E81" s="20">
        <f>SUM(B81:D81)</f>
        <v>16</v>
      </c>
      <c r="F81" s="20">
        <f>IF(ISNA(E81),0,IF(AND(E81&gt;15,E81&lt;66),0.01,IF(E81&gt;316,6,ROUNDDOWN((E81-16)/50,0))))</f>
        <v>0.01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INDEX(联盟系统DKP榜单!A:A,SMALL(IF(联盟系统DKP榜单!$B$2:$B$600="双生若梦",ROW($2:$600),603),ROW(联盟系统DKP榜单!A74)))&amp;""</f>
        <v>搞事girl</v>
      </c>
      <c r="B82" s="4">
        <f>VLOOKUP(A82,联盟系统DKP榜单!A$1:C$598,3,FALSE)+IF(ISNA(VLOOKUP(A82,历史结余DKP!A$1:B$599,2,0)),0,VLOOKUP(A82,历史结余DKP!A$1:B$599,2,0))</f>
        <v>20</v>
      </c>
      <c r="C82" s="20">
        <f>50*COUNTIF(帮战总榜!A$1:AB$150,$A82)-40*COUNTIF('掠夺(系统榜单)'!A$1:AB$150,$A82)</f>
        <v>0</v>
      </c>
      <c r="D82" s="20">
        <f>20*COUNTIF(YY统计!A$2:M$150,$A82)</f>
        <v>0</v>
      </c>
      <c r="E82" s="20">
        <f>SUM(B82:D82)</f>
        <v>20</v>
      </c>
      <c r="F82" s="20">
        <f>IF(ISNA(E82),0,IF(AND(E82&gt;15,E82&lt;66),0.01,IF(E82&gt;316,6,ROUNDDOWN((E82-16)/50,0))))</f>
        <v>0.01</v>
      </c>
      <c r="G82" s="8">
        <f>IF(F82=0.01,E82-16,E82-F82*50)</f>
        <v>4</v>
      </c>
    </row>
    <row r="83" spans="1:7" ht="16.5">
      <c r="A83" s="9" t="str">
        <f t="array" ref="A83">INDEX(联盟系统DKP榜单!A:A,SMALL(IF(联盟系统DKP榜单!$B$2:$B$600="双生若梦",ROW($2:$600),603),ROW(联盟系统DKP榜单!A82)))&amp;""</f>
        <v>弑神丶Death</v>
      </c>
      <c r="B83" s="4">
        <f>VLOOKUP(A83,联盟系统DKP榜单!A$1:C$598,3,FALSE)+IF(ISNA(VLOOKUP(A83,历史结余DKP!A$1:B$599,2,0)),0,VLOOKUP(A83,历史结余DKP!A$1:B$599,2,0))</f>
        <v>56</v>
      </c>
      <c r="C83" s="20">
        <f>50*COUNTIF(帮战总榜!A$1:AB$150,$A83)-40*COUNTIF('掠夺(系统榜单)'!A$1:AB$150,$A83)</f>
        <v>0</v>
      </c>
      <c r="D83" s="20">
        <f>20*COUNTIF(YY统计!A$2:M$150,$A83)</f>
        <v>0</v>
      </c>
      <c r="E83" s="20">
        <f>SUM(B83:D83)</f>
        <v>56</v>
      </c>
      <c r="F83" s="20">
        <f>IF(ISNA(E83),0,IF(AND(E83&gt;15,E83&lt;66),0.01,IF(E83&gt;316,6,ROUNDDOWN((E83-16)/50,0))))</f>
        <v>0.01</v>
      </c>
      <c r="G83" s="8">
        <f>IF(F83=0.01,E83-16,E83-F83*50)</f>
        <v>40</v>
      </c>
    </row>
    <row r="84" spans="1:7" ht="16.5">
      <c r="A84" s="9" t="str">
        <f t="array" ref="A84">INDEX(联盟系统DKP榜单!A:A,SMALL(IF(联盟系统DKP榜单!$B$2:$B$600="双生若梦",ROW($2:$600),603),ROW(联盟系统DKP榜单!A118)))&amp;""</f>
        <v>兰博基尼貓</v>
      </c>
      <c r="B84" s="4">
        <f>VLOOKUP(A84,联盟系统DKP榜单!A$1:C$598,3,FALSE)+IF(ISNA(VLOOKUP(A84,历史结余DKP!A$1:B$599,2,0)),0,VLOOKUP(A84,历史结余DKP!A$1:B$599,2,0))</f>
        <v>62</v>
      </c>
      <c r="C84" s="20">
        <f>50*COUNTIF(帮战总榜!A$1:AB$150,$A84)-40*COUNTIF('掠夺(系统榜单)'!A$1:AB$150,$A84)</f>
        <v>0</v>
      </c>
      <c r="D84" s="20">
        <f>20*COUNTIF(YY统计!A$2:M$150,$A84)</f>
        <v>0</v>
      </c>
      <c r="E84" s="20">
        <f>SUM(B84:D84)</f>
        <v>62</v>
      </c>
      <c r="F84" s="20">
        <f>IF(ISNA(E84),0,IF(AND(E84&gt;15,E84&lt;66),0.01,IF(E84&gt;316,6,ROUNDDOWN((E84-16)/50,0))))</f>
        <v>0.01</v>
      </c>
      <c r="G84" s="8">
        <f>IF(F84=0.01,E84-16,E84-F84*50)</f>
        <v>46</v>
      </c>
    </row>
    <row r="85" spans="1:7" ht="16.5">
      <c r="A85" s="9" t="str">
        <f t="array" ref="A85">INDEX(联盟系统DKP榜单!A:A,SMALL(IF(联盟系统DKP榜单!$B$2:$B$600="双生若梦",ROW($2:$600),603),ROW(联盟系统DKP榜单!A125)))&amp;""</f>
        <v>伐青</v>
      </c>
      <c r="B85" s="4">
        <f>VLOOKUP(A85,联盟系统DKP榜单!A$1:C$598,3,FALSE)+IF(ISNA(VLOOKUP(A85,历史结余DKP!A$1:B$599,2,0)),0,VLOOKUP(A85,历史结余DKP!A$1:B$599,2,0))</f>
        <v>48</v>
      </c>
      <c r="C85" s="20">
        <f>50*COUNTIF(帮战总榜!A$1:AB$150,$A85)-40*COUNTIF('掠夺(系统榜单)'!A$1:AB$150,$A85)</f>
        <v>0</v>
      </c>
      <c r="D85" s="20">
        <f>20*COUNTIF(YY统计!A$2:M$150,$A85)</f>
        <v>0</v>
      </c>
      <c r="E85" s="20">
        <f>SUM(B85:D85)</f>
        <v>48</v>
      </c>
      <c r="F85" s="20">
        <f>IF(ISNA(E85),0,IF(AND(E85&gt;15,E85&lt;66),0.01,IF(E85&gt;316,6,ROUNDDOWN((E85-16)/50,0))))</f>
        <v>0.01</v>
      </c>
      <c r="G85" s="8">
        <f>IF(F85=0.01,E85-16,E85-F85*50)</f>
        <v>32</v>
      </c>
    </row>
    <row r="86" spans="1:7" ht="16.5">
      <c r="A86" s="9" t="str">
        <f t="array" ref="A86">INDEX(联盟系统DKP榜单!A:A,SMALL(IF(联盟系统DKP榜单!$B$2:$B$600="双生若梦",ROW($2:$600),603),ROW(联盟系统DKP榜单!A127)))&amp;""</f>
        <v>人肉饭</v>
      </c>
      <c r="B86" s="4">
        <f>VLOOKUP(A86,联盟系统DKP榜单!A$1:C$598,3,FALSE)+IF(ISNA(VLOOKUP(A86,历史结余DKP!A$1:B$599,2,0)),0,VLOOKUP(A86,历史结余DKP!A$1:B$599,2,0))</f>
        <v>33</v>
      </c>
      <c r="C86" s="20">
        <f>50*COUNTIF(帮战总榜!A$1:AB$150,$A86)-40*COUNTIF('掠夺(系统榜单)'!A$1:AB$150,$A86)</f>
        <v>0</v>
      </c>
      <c r="D86" s="20">
        <f>20*COUNTIF(YY统计!A$2:M$150,$A86)</f>
        <v>0</v>
      </c>
      <c r="E86" s="20">
        <f>SUM(B86:D86)</f>
        <v>33</v>
      </c>
      <c r="F86" s="20">
        <f>IF(ISNA(E86),0,IF(AND(E86&gt;15,E86&lt;66),0.01,IF(E86&gt;316,6,ROUNDDOWN((E86-16)/50,0))))</f>
        <v>0.01</v>
      </c>
      <c r="G86" s="8">
        <f>IF(F86=0.01,E86-16,E86-F86*50)</f>
        <v>17</v>
      </c>
    </row>
    <row r="87" spans="1:7" ht="16.5">
      <c r="A87" s="9" t="str">
        <f t="array" ref="A87">INDEX(联盟系统DKP榜单!A:A,SMALL(IF(联盟系统DKP榜单!$B$2:$B$600="双生若梦",ROW($2:$600),603),ROW(联盟系统DKP榜单!A121)))&amp;""</f>
        <v>你就让我嘿嘿嘿</v>
      </c>
      <c r="B87" s="4">
        <f>VLOOKUP(A87,联盟系统DKP榜单!A$1:C$598,3,FALSE)+IF(ISNA(VLOOKUP(A87,历史结余DKP!A$1:B$599,2,0)),0,VLOOKUP(A87,历史结余DKP!A$1:B$599,2,0))</f>
        <v>30</v>
      </c>
      <c r="C87" s="20">
        <f>50*COUNTIF(帮战总榜!A$1:AB$150,$A87)-40*COUNTIF('掠夺(系统榜单)'!A$1:AB$150,$A87)</f>
        <v>0</v>
      </c>
      <c r="D87" s="20">
        <f>20*COUNTIF(YY统计!A$2:M$150,$A87)</f>
        <v>0</v>
      </c>
      <c r="E87" s="20">
        <f>SUM(B87:D87)</f>
        <v>30</v>
      </c>
      <c r="F87" s="20">
        <f>IF(ISNA(E87),0,IF(AND(E87&gt;15,E87&lt;66),0.01,IF(E87&gt;316,6,ROUNDDOWN((E87-16)/50,0))))</f>
        <v>0.01</v>
      </c>
      <c r="G87" s="8">
        <f>IF(F87=0.01,E87-16,E87-F87*50)</f>
        <v>14</v>
      </c>
    </row>
    <row r="88" spans="1:7" ht="16.5">
      <c r="A88" s="9" t="str">
        <f t="array" ref="A88">INDEX(联盟系统DKP榜单!A:A,SMALL(IF(联盟系统DKP榜单!$B$2:$B$600="双生若梦",ROW($2:$600),603),ROW(联盟系统DKP榜单!A41)))&amp;""</f>
        <v>紫心瞳</v>
      </c>
      <c r="B88" s="4">
        <f>VLOOKUP(A88,联盟系统DKP榜单!A$1:C$598,3,FALSE)+IF(ISNA(VLOOKUP(A88,历史结余DKP!A$1:B$599,2,0)),0,VLOOKUP(A88,历史结余DKP!A$1:B$599,2,0))</f>
        <v>18</v>
      </c>
      <c r="C88" s="20">
        <f>50*COUNTIF(帮战总榜!A$1:AB$150,$A88)-40*COUNTIF('掠夺(系统榜单)'!A$1:AB$150,$A88)</f>
        <v>0</v>
      </c>
      <c r="D88" s="20">
        <f>20*COUNTIF(YY统计!A$2:M$150,$A88)</f>
        <v>0</v>
      </c>
      <c r="E88" s="20">
        <f>SUM(B88:D88)</f>
        <v>18</v>
      </c>
      <c r="F88" s="20">
        <f>IF(ISNA(E88),0,IF(AND(E88&gt;15,E88&lt;66),0.01,IF(E88&gt;316,6,ROUNDDOWN((E88-16)/50,0))))</f>
        <v>0.01</v>
      </c>
      <c r="G88" s="8">
        <f>IF(F88=0.01,E88-16,E88-F88*50)</f>
        <v>2</v>
      </c>
    </row>
    <row r="89" spans="1:7" ht="16.5">
      <c r="A89" s="9" t="str">
        <f t="array" ref="A89">INDEX(联盟系统DKP榜单!A:A,SMALL(IF(联盟系统DKP榜单!$B$2:$B$600="双生若梦",ROW($2:$600),603),ROW(联盟系统DKP榜单!A42)))&amp;""</f>
        <v>秋灬小天</v>
      </c>
      <c r="B89" s="4">
        <f>VLOOKUP(A89,联盟系统DKP榜单!A$1:C$598,3,FALSE)+IF(ISNA(VLOOKUP(A89,历史结余DKP!A$1:B$599,2,0)),0,VLOOKUP(A89,历史结余DKP!A$1:B$599,2,0))</f>
        <v>51</v>
      </c>
      <c r="C89" s="20">
        <f>50*COUNTIF(帮战总榜!A$1:AB$150,$A89)-40*COUNTIF('掠夺(系统榜单)'!A$1:AB$150,$A89)</f>
        <v>0</v>
      </c>
      <c r="D89" s="20">
        <f>20*COUNTIF(YY统计!A$2:M$150,$A89)</f>
        <v>0</v>
      </c>
      <c r="E89" s="20">
        <f>SUM(B89:D89)</f>
        <v>51</v>
      </c>
      <c r="F89" s="20">
        <f>IF(ISNA(E89),0,IF(AND(E89&gt;15,E89&lt;66),0.01,IF(E89&gt;316,6,ROUNDDOWN((E89-16)/50,0))))</f>
        <v>0.01</v>
      </c>
      <c r="G89" s="8">
        <f>IF(F89=0.01,E89-16,E89-F89*50)</f>
        <v>35</v>
      </c>
    </row>
    <row r="90" spans="1:7" ht="16.5">
      <c r="A90" s="9" t="str">
        <f t="array" ref="A90">INDEX(联盟系统DKP榜单!A:A,SMALL(IF(联盟系统DKP榜单!$B$2:$B$600="双生若梦",ROW($2:$600),603),ROW(联盟系统DKP榜单!A44)))&amp;""</f>
        <v>神奇の大白虾</v>
      </c>
      <c r="B90" s="4">
        <f>VLOOKUP(A90,联盟系统DKP榜单!A$1:C$598,3,FALSE)+IF(ISNA(VLOOKUP(A90,历史结余DKP!A$1:B$599,2,0)),0,VLOOKUP(A90,历史结余DKP!A$1:B$599,2,0))</f>
        <v>55</v>
      </c>
      <c r="C90" s="20">
        <f>50*COUNTIF(帮战总榜!A$1:AB$150,$A90)-40*COUNTIF('掠夺(系统榜单)'!A$1:AB$150,$A90)</f>
        <v>0</v>
      </c>
      <c r="D90" s="20">
        <f>20*COUNTIF(YY统计!A$2:M$150,$A90)</f>
        <v>0</v>
      </c>
      <c r="E90" s="20">
        <f>SUM(B90:D90)</f>
        <v>55</v>
      </c>
      <c r="F90" s="20">
        <f>IF(ISNA(E90),0,IF(AND(E90&gt;15,E90&lt;66),0.01,IF(E90&gt;316,6,ROUNDDOWN((E90-16)/50,0))))</f>
        <v>0.01</v>
      </c>
      <c r="G90" s="8">
        <f>IF(F90=0.01,E90-16,E90-F90*50)</f>
        <v>39</v>
      </c>
    </row>
    <row r="91" spans="1:7" ht="16.5">
      <c r="A91" s="9" t="str">
        <f t="array" ref="A91">INDEX(联盟系统DKP榜单!A:A,SMALL(IF(联盟系统DKP榜单!$B$2:$B$600="双生若梦",ROW($2:$600),603),ROW(联盟系统DKP榜单!A51)))&amp;""</f>
        <v>爆爆鲤</v>
      </c>
      <c r="B91" s="4">
        <f>VLOOKUP(A91,联盟系统DKP榜单!A$1:C$598,3,FALSE)+IF(ISNA(VLOOKUP(A91,历史结余DKP!A$1:B$599,2,0)),0,VLOOKUP(A91,历史结余DKP!A$1:B$599,2,0))</f>
        <v>50</v>
      </c>
      <c r="C91" s="20">
        <f>50*COUNTIF(帮战总榜!A$1:AB$150,$A91)-40*COUNTIF('掠夺(系统榜单)'!A$1:AB$150,$A91)</f>
        <v>0</v>
      </c>
      <c r="D91" s="20">
        <f>20*COUNTIF(YY统计!A$2:M$150,$A91)</f>
        <v>0</v>
      </c>
      <c r="E91" s="20">
        <f>SUM(B91:D91)</f>
        <v>50</v>
      </c>
      <c r="F91" s="20">
        <f>IF(ISNA(E91),0,IF(AND(E91&gt;15,E91&lt;66),0.01,IF(E91&gt;316,6,ROUNDDOWN((E91-16)/50,0))))</f>
        <v>0.01</v>
      </c>
      <c r="G91" s="8">
        <f>IF(F91=0.01,E91-16,E91-F91*50)</f>
        <v>34</v>
      </c>
    </row>
    <row r="92" spans="1:7" ht="16.5">
      <c r="A92" s="9" t="str">
        <f t="array" ref="A92">INDEX(联盟系统DKP榜单!A:A,SMALL(IF(联盟系统DKP榜单!$B$2:$B$600="双生若梦",ROW($2:$600),603),ROW(联盟系统DKP榜单!A53)))&amp;""</f>
        <v>浩浩丶浩</v>
      </c>
      <c r="B92" s="4">
        <f>VLOOKUP(A92,联盟系统DKP榜单!A$1:C$598,3,FALSE)+IF(ISNA(VLOOKUP(A92,历史结余DKP!A$1:B$599,2,0)),0,VLOOKUP(A92,历史结余DKP!A$1:B$599,2,0))</f>
        <v>45</v>
      </c>
      <c r="C92" s="20">
        <f>50*COUNTIF(帮战总榜!A$1:AB$150,$A92)-40*COUNTIF('掠夺(系统榜单)'!A$1:AB$150,$A92)</f>
        <v>0</v>
      </c>
      <c r="D92" s="20">
        <f>20*COUNTIF(YY统计!A$2:M$150,$A92)</f>
        <v>0</v>
      </c>
      <c r="E92" s="20">
        <f>SUM(B92:D92)</f>
        <v>45</v>
      </c>
      <c r="F92" s="20">
        <f>IF(ISNA(E92),0,IF(AND(E92&gt;15,E92&lt;66),0.01,IF(E92&gt;316,6,ROUNDDOWN((E92-16)/50,0))))</f>
        <v>0.01</v>
      </c>
      <c r="G92" s="8">
        <f>IF(F92=0.01,E92-16,E92-F92*50)</f>
        <v>29</v>
      </c>
    </row>
    <row r="93" spans="1:7" ht="16.5">
      <c r="A93" s="9" t="str">
        <f t="array" ref="A93">INDEX(联盟系统DKP榜单!A:A,SMALL(IF(联盟系统DKP榜单!$B$2:$B$600="双生若梦",ROW($2:$600),603),ROW(联盟系统DKP榜单!A54)))&amp;""</f>
        <v>浓转淡抹才相宜</v>
      </c>
      <c r="B93" s="4">
        <f>VLOOKUP(A93,联盟系统DKP榜单!A$1:C$598,3,FALSE)+IF(ISNA(VLOOKUP(A93,历史结余DKP!A$1:B$599,2,0)),0,VLOOKUP(A93,历史结余DKP!A$1:B$599,2,0))</f>
        <v>40</v>
      </c>
      <c r="C93" s="20">
        <f>50*COUNTIF(帮战总榜!A$1:AB$150,$A93)-40*COUNTIF('掠夺(系统榜单)'!A$1:AB$150,$A93)</f>
        <v>0</v>
      </c>
      <c r="D93" s="20">
        <f>20*COUNTIF(YY统计!A$2:M$150,$A93)</f>
        <v>0</v>
      </c>
      <c r="E93" s="20">
        <f>SUM(B93:D93)</f>
        <v>40</v>
      </c>
      <c r="F93" s="20">
        <f>IF(ISNA(E93),0,IF(AND(E93&gt;15,E93&lt;66),0.01,IF(E93&gt;316,6,ROUNDDOWN((E93-16)/50,0))))</f>
        <v>0.01</v>
      </c>
      <c r="G93" s="8">
        <f>IF(F93=0.01,E93-16,E93-F93*50)</f>
        <v>24</v>
      </c>
    </row>
    <row r="94" spans="1:7" ht="16.5">
      <c r="A94" s="9" t="str">
        <f t="array" ref="A94">INDEX(联盟系统DKP榜单!A:A,SMALL(IF(联盟系统DKP榜单!$B$2:$B$600="双生若梦",ROW($2:$600),603),ROW(联盟系统DKP榜单!A86)))&amp;""</f>
        <v>就爱杯中物</v>
      </c>
      <c r="B94" s="4">
        <f>VLOOKUP(A94,联盟系统DKP榜单!A$1:C$598,3,FALSE)+IF(ISNA(VLOOKUP(A94,历史结余DKP!A$1:B$599,2,0)),0,VLOOKUP(A94,历史结余DKP!A$1:B$599,2,0))</f>
        <v>63</v>
      </c>
      <c r="C94" s="20">
        <f>50*COUNTIF(帮战总榜!A$1:AB$150,$A94)-40*COUNTIF('掠夺(系统榜单)'!A$1:AB$150,$A94)</f>
        <v>0</v>
      </c>
      <c r="D94" s="20">
        <f>20*COUNTIF(YY统计!A$2:M$150,$A94)</f>
        <v>0</v>
      </c>
      <c r="E94" s="20">
        <f>SUM(B94:D94)</f>
        <v>63</v>
      </c>
      <c r="F94" s="20">
        <f>IF(ISNA(E94),0,IF(AND(E94&gt;15,E94&lt;66),0.01,IF(E94&gt;316,6,ROUNDDOWN((E94-16)/50,0))))</f>
        <v>0.01</v>
      </c>
      <c r="G94" s="8">
        <f>IF(F94=0.01,E94-16,E94-F94*50)</f>
        <v>47</v>
      </c>
    </row>
    <row r="95" spans="1:7" ht="16.5">
      <c r="A95" s="9" t="str">
        <f t="array" ref="A95">INDEX(联盟系统DKP榜单!A:A,SMALL(IF(联盟系统DKP榜单!$B$2:$B$600="双生若梦",ROW($2:$600),603),ROW(联盟系统DKP榜单!A133)))&amp;""</f>
        <v>乄框框ら</v>
      </c>
      <c r="B95" s="4">
        <f>VLOOKUP(A95,联盟系统DKP榜单!A$1:C$598,3,FALSE)+IF(ISNA(VLOOKUP(A95,历史结余DKP!A$1:B$599,2,0)),0,VLOOKUP(A95,历史结余DKP!A$1:B$599,2,0))</f>
        <v>48</v>
      </c>
      <c r="C95" s="20">
        <f>50*COUNTIF(帮战总榜!A$1:AB$150,$A95)-40*COUNTIF('掠夺(系统榜单)'!A$1:AB$150,$A95)</f>
        <v>0</v>
      </c>
      <c r="D95" s="20">
        <f>20*COUNTIF(YY统计!A$2:M$150,$A95)</f>
        <v>0</v>
      </c>
      <c r="E95" s="20">
        <f>SUM(B95:D95)</f>
        <v>48</v>
      </c>
      <c r="F95" s="20">
        <f>IF(ISNA(E95),0,IF(AND(E95&gt;15,E95&lt;66),0.01,IF(E95&gt;316,6,ROUNDDOWN((E95-16)/50,0))))</f>
        <v>0.01</v>
      </c>
      <c r="G95" s="8">
        <f>IF(F95=0.01,E95-16,E95-F95*50)</f>
        <v>32</v>
      </c>
    </row>
    <row r="96" spans="1:7" ht="16.5">
      <c r="A96" s="9" t="str">
        <f t="array" ref="A96">INDEX(联盟系统DKP榜单!A:A,SMALL(IF(联盟系统DKP榜单!$B$2:$B$600="双生若梦",ROW($2:$600),603),ROW(联盟系统DKP榜单!A137)))&amp;""</f>
        <v>东风路大狗蛋</v>
      </c>
      <c r="B96" s="4">
        <f>VLOOKUP(A96,联盟系统DKP榜单!A$1:C$598,3,FALSE)+IF(ISNA(VLOOKUP(A96,历史结余DKP!A$1:B$599,2,0)),0,VLOOKUP(A96,历史结余DKP!A$1:B$599,2,0))</f>
        <v>40</v>
      </c>
      <c r="C96" s="20">
        <f>50*COUNTIF(帮战总榜!A$1:AB$150,$A96)-40*COUNTIF('掠夺(系统榜单)'!A$1:AB$150,$A96)</f>
        <v>0</v>
      </c>
      <c r="D96" s="20">
        <f>20*COUNTIF(YY统计!A$2:M$150,$A96)</f>
        <v>0</v>
      </c>
      <c r="E96" s="20">
        <f>SUM(B96:D96)</f>
        <v>40</v>
      </c>
      <c r="F96" s="20">
        <f>IF(ISNA(E96),0,IF(AND(E96&gt;15,E96&lt;66),0.01,IF(E96&gt;316,6,ROUNDDOWN((E96-16)/50,0))))</f>
        <v>0.01</v>
      </c>
      <c r="G96" s="8">
        <f>IF(F96=0.01,E96-16,E96-F96*50)</f>
        <v>24</v>
      </c>
    </row>
    <row r="97" spans="1:7" ht="16.5">
      <c r="A97" s="9" t="str">
        <f t="array" ref="A97">INDEX(联盟系统DKP榜单!A:A,SMALL(IF(联盟系统DKP榜单!$B$2:$B$600="双生若梦",ROW($2:$600),603),ROW(联盟系统DKP榜单!A148)))&amp;""</f>
        <v>Darius丶ViTa</v>
      </c>
      <c r="B97" s="4">
        <f>VLOOKUP(A97,联盟系统DKP榜单!A$1:C$598,3,FALSE)+IF(ISNA(VLOOKUP(A97,历史结余DKP!A$1:B$599,2,0)),0,VLOOKUP(A97,历史结余DKP!A$1:B$599,2,0))</f>
        <v>55</v>
      </c>
      <c r="C97" s="20">
        <f>50*COUNTIF(帮战总榜!A$1:AB$150,$A97)-40*COUNTIF('掠夺(系统榜单)'!A$1:AB$150,$A97)</f>
        <v>0</v>
      </c>
      <c r="D97" s="20">
        <f>20*COUNTIF(YY统计!A$2:M$150,$A97)</f>
        <v>0</v>
      </c>
      <c r="E97" s="20">
        <f>SUM(B97:D97)</f>
        <v>55</v>
      </c>
      <c r="F97" s="20">
        <f>IF(ISNA(E97),0,IF(AND(E97&gt;15,E97&lt;66),0.01,IF(E97&gt;316,6,ROUNDDOWN((E97-16)/50,0))))</f>
        <v>0.01</v>
      </c>
      <c r="G97" s="8">
        <f>IF(F97=0.01,E97-16,E97-F97*50)</f>
        <v>39</v>
      </c>
    </row>
    <row r="98" spans="1:7" ht="16.5">
      <c r="A98" s="9" t="str">
        <f t="array" ref="A98">INDEX(联盟系统DKP榜单!A:A,SMALL(IF(联盟系统DKP榜单!$B$2:$B$600="双生若梦",ROW($2:$600),603),ROW(联盟系统DKP榜单!A2)))&amp;""</f>
        <v>龙灬泉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20*COUNTIF(YY统计!A$2:M$150,$A98)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INDEX(联盟系统DKP榜单!A:A,SMALL(IF(联盟系统DKP榜单!$B$2:$B$600="双生若梦",ROW($2:$600),603),ROW(联盟系统DKP榜单!A5)))&amp;""</f>
        <v>顾寻清</v>
      </c>
      <c r="B99" s="4">
        <f>VLOOKUP(A99,联盟系统DKP榜单!A$1:C$598,3,FALSE)+IF(ISNA(VLOOKUP(A99,历史结余DKP!A$1:B$599,2,0)),0,VLOOKUP(A99,历史结余DKP!A$1:B$599,2,0))</f>
        <v>9</v>
      </c>
      <c r="C99" s="20">
        <f>50*COUNTIF(帮战总榜!A$1:AB$150,$A99)-40*COUNTIF('掠夺(系统榜单)'!A$1:AB$150,$A99)</f>
        <v>0</v>
      </c>
      <c r="D99" s="20">
        <f>20*COUNTIF(YY统计!A$2:M$150,$A99)</f>
        <v>0</v>
      </c>
      <c r="E99" s="20">
        <f>SUM(B99:D99)</f>
        <v>9</v>
      </c>
      <c r="F99" s="20">
        <f>IF(ISNA(E99),0,IF(AND(E99&gt;15,E99&lt;66),0.01,IF(E99&gt;316,6,ROUNDDOWN((E99-16)/50,0))))</f>
        <v>0</v>
      </c>
      <c r="G99" s="8">
        <f>IF(F99=0.01,E99-16,E99-F99*50)</f>
        <v>9</v>
      </c>
    </row>
    <row r="100" spans="1:7" ht="16.5">
      <c r="A100" s="9" t="str">
        <f t="array" ref="A100">INDEX(联盟系统DKP榜单!A:A,SMALL(IF(联盟系统DKP榜单!$B$2:$B$600="双生若梦",ROW($2:$600),603),ROW(联盟系统DKP榜单!A6)))&amp;""</f>
        <v>项辰帝</v>
      </c>
      <c r="B100" s="4">
        <f>VLOOKUP(A100,联盟系统DKP榜单!A$1:C$598,3,FALSE)+IF(ISNA(VLOOKUP(A100,历史结余DKP!A$1:B$599,2,0)),0,VLOOKUP(A100,历史结余DKP!A$1:B$599,2,0))</f>
        <v>15</v>
      </c>
      <c r="C100" s="20">
        <f>50*COUNTIF(帮战总榜!A$1:AB$150,$A100)-40*COUNTIF('掠夺(系统榜单)'!A$1:AB$150,$A100)</f>
        <v>0</v>
      </c>
      <c r="D100" s="20">
        <f>20*COUNTIF(YY统计!A$2:M$150,$A100)</f>
        <v>0</v>
      </c>
      <c r="E100" s="20">
        <f>SUM(B100:D100)</f>
        <v>15</v>
      </c>
      <c r="F100" s="20">
        <f>IF(ISNA(E100),0,IF(AND(E100&gt;15,E100&lt;66),0.01,IF(E100&gt;316,6,ROUNDDOWN((E100-16)/50,0))))</f>
        <v>0</v>
      </c>
      <c r="G100" s="8">
        <f>IF(F100=0.01,E100-16,E100-F100*50)</f>
        <v>15</v>
      </c>
    </row>
    <row r="101" spans="1:7" ht="16.5">
      <c r="A101" s="9" t="str">
        <f t="array" ref="A101">INDEX(联盟系统DKP榜单!A:A,SMALL(IF(联盟系统DKP榜单!$B$2:$B$600="双生若梦",ROW($2:$600),603),ROW(联盟系统DKP榜单!A11)))&amp;""</f>
        <v>零落红豆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20*COUNTIF(YY统计!A$2:M$150,$A101)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INDEX(联盟系统DKP榜单!A:A,SMALL(IF(联盟系统DKP榜单!$B$2:$B$600="双生若梦",ROW($2:$600),603),ROW(联盟系统DKP榜单!A14)))&amp;""</f>
        <v>阎骥</v>
      </c>
      <c r="B102" s="4">
        <f>VLOOKUP(A102,联盟系统DKP榜单!A$1:C$598,3,FALSE)+IF(ISNA(VLOOKUP(A102,历史结余DKP!A$1:B$599,2,0)),0,VLOOKUP(A102,历史结余DKP!A$1:B$599,2,0))</f>
        <v>5</v>
      </c>
      <c r="C102" s="20">
        <f>50*COUNTIF(帮战总榜!A$1:AB$150,$A102)-40*COUNTIF('掠夺(系统榜单)'!A$1:AB$150,$A102)</f>
        <v>0</v>
      </c>
      <c r="D102" s="20">
        <f>20*COUNTIF(YY统计!A$2:M$150,$A102)</f>
        <v>0</v>
      </c>
      <c r="E102" s="20">
        <f>SUM(B102:D102)</f>
        <v>5</v>
      </c>
      <c r="F102" s="20">
        <f>IF(ISNA(E102),0,IF(AND(E102&gt;15,E102&lt;66),0.01,IF(E102&gt;316,6,ROUNDDOWN((E102-16)/50,0))))</f>
        <v>0</v>
      </c>
      <c r="G102" s="8">
        <f>IF(F102=0.01,E102-16,E102-F102*50)</f>
        <v>5</v>
      </c>
    </row>
    <row r="103" spans="1:7" ht="16.5">
      <c r="A103" s="9" t="str">
        <f t="array" ref="A103">INDEX(联盟系统DKP榜单!A:A,SMALL(IF(联盟系统DKP榜单!$B$2:$B$600="双生若梦",ROW($2:$600),603),ROW(联盟系统DKP榜单!A17)))&amp;""</f>
        <v>通菠罚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20*COUNTIF(YY统计!A$2:M$150,$A103)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INDEX(联盟系统DKP榜单!A:A,SMALL(IF(联盟系统DKP榜单!$B$2:$B$600="双生若梦",ROW($2:$600),603),ROW(联盟系统DKP榜单!A18)))&amp;""</f>
        <v>追风少年鹰老七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20*COUNTIF(YY统计!A$2:M$150,$A104)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INDEX(联盟系统DKP榜单!A:A,SMALL(IF(联盟系统DKP榜单!$B$2:$B$600="双生若梦",ROW($2:$600),603),ROW(联盟系统DKP榜单!A20)))&amp;""</f>
        <v>路尧。</v>
      </c>
      <c r="B105" s="4">
        <f>VLOOKUP(A105,联盟系统DKP榜单!A$1:C$598,3,FALSE)+IF(ISNA(VLOOKUP(A105,历史结余DKP!A$1:B$599,2,0)),0,VLOOKUP(A105,历史结余DKP!A$1:B$599,2,0))</f>
        <v>12</v>
      </c>
      <c r="C105" s="20">
        <f>50*COUNTIF(帮战总榜!A$1:AB$150,$A105)-40*COUNTIF('掠夺(系统榜单)'!A$1:AB$150,$A105)</f>
        <v>0</v>
      </c>
      <c r="D105" s="20">
        <f>20*COUNTIF(YY统计!A$2:M$150,$A105)</f>
        <v>0</v>
      </c>
      <c r="E105" s="20">
        <f>SUM(B105:D105)</f>
        <v>12</v>
      </c>
      <c r="F105" s="20">
        <f>IF(ISNA(E105),0,IF(AND(E105&gt;15,E105&lt;66),0.01,IF(E105&gt;316,6,ROUNDDOWN((E105-16)/50,0))))</f>
        <v>0</v>
      </c>
      <c r="G105" s="8">
        <f>IF(F105=0.01,E105-16,E105-F105*50)</f>
        <v>12</v>
      </c>
    </row>
    <row r="106" spans="1:7" ht="16.5">
      <c r="A106" s="9" t="str">
        <f t="array" ref="A106">INDEX(联盟系统DKP榜单!A:A,SMALL(IF(联盟系统DKP榜单!$B$2:$B$600="双生若梦",ROW($2:$600),603),ROW(联盟系统DKP榜单!A21)))&amp;""</f>
        <v>谁用心体会疲惫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20*COUNTIF(YY统计!A$2:M$150,$A106)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INDEX(联盟系统DKP榜单!A:A,SMALL(IF(联盟系统DKP榜单!$B$2:$B$600="双生若梦",ROW($2:$600),603),ROW(联盟系统DKP榜单!A23)))&amp;""</f>
        <v>诡荆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20*COUNTIF(YY统计!A$2:M$150,$A107)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INDEX(联盟系统DKP榜单!A:A,SMALL(IF(联盟系统DKP榜单!$B$2:$B$600="双生若梦",ROW($2:$600),603),ROW(联盟系统DKP榜单!A24)))&amp;""</f>
        <v>詈詈</v>
      </c>
      <c r="B108" s="4">
        <f>VLOOKUP(A108,联盟系统DKP榜单!A$1:C$598,3,FALSE)+IF(ISNA(VLOOKUP(A108,历史结余DKP!A$1:B$599,2,0)),0,VLOOKUP(A108,历史结余DKP!A$1:B$599,2,0))</f>
        <v>5</v>
      </c>
      <c r="C108" s="20">
        <f>50*COUNTIF(帮战总榜!A$1:AB$150,$A108)-40*COUNTIF('掠夺(系统榜单)'!A$1:AB$150,$A108)</f>
        <v>0</v>
      </c>
      <c r="D108" s="20">
        <f>20*COUNTIF(YY统计!A$2:M$150,$A108)</f>
        <v>0</v>
      </c>
      <c r="E108" s="20">
        <f>SUM(B108:D108)</f>
        <v>5</v>
      </c>
      <c r="F108" s="20">
        <f>IF(ISNA(E108),0,IF(AND(E108&gt;15,E108&lt;66),0.01,IF(E108&gt;316,6,ROUNDDOWN((E108-16)/50,0))))</f>
        <v>0</v>
      </c>
      <c r="G108" s="8">
        <f>IF(F108=0.01,E108-16,E108-F108*50)</f>
        <v>5</v>
      </c>
    </row>
    <row r="109" spans="1:7" ht="16.5">
      <c r="A109" s="9" t="str">
        <f t="array" ref="A109">INDEX(联盟系统DKP榜单!A:A,SMALL(IF(联盟系统DKP榜单!$B$2:$B$600="双生若梦",ROW($2:$600),603),ROW(联盟系统DKP榜单!A27)))&amp;""</f>
        <v>蔣大爺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20*COUNTIF(YY统计!A$2:M$150,$A109)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INDEX(联盟系统DKP榜单!A:A,SMALL(IF(联盟系统DKP榜单!$B$2:$B$600="双生若梦",ROW($2:$600),603),ROW(联盟系统DKP榜单!A35)))&amp;""</f>
        <v>芍药非药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20*COUNTIF(YY统计!A$2:M$150,$A110)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INDEX(联盟系统DKP榜单!A:A,SMALL(IF(联盟系统DKP榜单!$B$2:$B$600="双生若梦",ROW($2:$600),603),ROW(联盟系统DKP榜单!A36)))&amp;""</f>
        <v>艾莉亞史塔克</v>
      </c>
      <c r="B111" s="4">
        <f>VLOOKUP(A111,联盟系统DKP榜单!A$1:C$598,3,FALSE)+IF(ISNA(VLOOKUP(A111,历史结余DKP!A$1:B$599,2,0)),0,VLOOKUP(A111,历史结余DKP!A$1:B$599,2,0))</f>
        <v>13</v>
      </c>
      <c r="C111" s="20">
        <f>50*COUNTIF(帮战总榜!A$1:AB$150,$A111)-40*COUNTIF('掠夺(系统榜单)'!A$1:AB$150,$A111)</f>
        <v>0</v>
      </c>
      <c r="D111" s="20">
        <f>20*COUNTIF(YY统计!A$2:M$150,$A111)</f>
        <v>0</v>
      </c>
      <c r="E111" s="20">
        <f>SUM(B111:D111)</f>
        <v>13</v>
      </c>
      <c r="F111" s="20">
        <f>IF(ISNA(E111),0,IF(AND(E111&gt;15,E111&lt;66),0.01,IF(E111&gt;316,6,ROUNDDOWN((E111-16)/50,0))))</f>
        <v>0</v>
      </c>
      <c r="G111" s="8">
        <f>IF(F111=0.01,E111-16,E111-F111*50)</f>
        <v>13</v>
      </c>
    </row>
    <row r="112" spans="1:7" ht="16.5">
      <c r="A112" s="9" t="str">
        <f t="array" ref="A112">INDEX(联盟系统DKP榜单!A:A,SMALL(IF(联盟系统DKP榜单!$B$2:$B$600="双生若梦",ROW($2:$600),603),ROW(联盟系统DKP榜单!A39)))&amp;""</f>
        <v>纯情少妇马芳玲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20*COUNTIF(YY统计!A$2:M$150,$A112)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INDEX(联盟系统DKP榜单!A:A,SMALL(IF(联盟系统DKP榜单!$B$2:$B$600="双生若梦",ROW($2:$600),603),ROW(联盟系统DKP榜单!A43)))&amp;""</f>
        <v>离渊不破笑道人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20*COUNTIF(YY统计!A$2:M$150,$A113)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INDEX(联盟系统DKP榜单!A:A,SMALL(IF(联盟系统DKP榜单!$B$2:$B$600="双生若梦",ROW($2:$600),603),ROW(联盟系统DKP榜单!A46)))&amp;""</f>
        <v>眉间上的离殇丶</v>
      </c>
      <c r="B114" s="4">
        <f>VLOOKUP(A114,联盟系统DKP榜单!A$1:C$598,3,FALSE)+IF(ISNA(VLOOKUP(A114,历史结余DKP!A$1:B$599,2,0)),0,VLOOKUP(A114,历史结余DKP!A$1:B$599,2,0))</f>
        <v>11</v>
      </c>
      <c r="C114" s="20">
        <f>50*COUNTIF(帮战总榜!A$1:AB$150,$A114)-40*COUNTIF('掠夺(系统榜单)'!A$1:AB$150,$A114)</f>
        <v>0</v>
      </c>
      <c r="D114" s="20">
        <f>20*COUNTIF(YY统计!A$2:M$150,$A114)</f>
        <v>0</v>
      </c>
      <c r="E114" s="20">
        <f>SUM(B114:D114)</f>
        <v>11</v>
      </c>
      <c r="F114" s="20">
        <f>IF(ISNA(E114),0,IF(AND(E114&gt;15,E114&lt;66),0.01,IF(E114&gt;316,6,ROUNDDOWN((E114-16)/50,0))))</f>
        <v>0</v>
      </c>
      <c r="G114" s="8">
        <f>IF(F114=0.01,E114-16,E114-F114*50)</f>
        <v>11</v>
      </c>
    </row>
    <row r="115" spans="1:7" ht="16.5">
      <c r="A115" s="9" t="str">
        <f t="array" ref="A115">INDEX(联盟系统DKP榜单!A:A,SMALL(IF(联盟系统DKP榜单!$B$2:$B$600="双生若梦",ROW($2:$600),603),ROW(联盟系统DKP榜单!A47)))&amp;""</f>
        <v>白马尚文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20*COUNTIF(YY统计!A$2:M$150,$A115)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INDEX(联盟系统DKP榜单!A:A,SMALL(IF(联盟系统DKP榜单!$B$2:$B$600="双生若梦",ROW($2:$600),603),ROW(联盟系统DKP榜单!A58)))&amp;""</f>
        <v>此情珂待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20*COUNTIF(YY统计!A$2:M$150,$A116)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INDEX(联盟系统DKP榜单!A:A,SMALL(IF(联盟系统DKP榜单!$B$2:$B$600="双生若梦",ROW($2:$600),603),ROW(联盟系统DKP榜单!A59)))&amp;""</f>
        <v>歌风路丶三狗蛋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20*COUNTIF(YY统计!A$2:M$150,$A117)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INDEX(联盟系统DKP榜单!A:A,SMALL(IF(联盟系统DKP榜单!$B$2:$B$600="双生若梦",ROW($2:$600),603),ROW(联盟系统DKP榜单!A61)))&amp;""</f>
        <v>梅葭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20*COUNTIF(YY统计!A$2:M$150,$A118)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INDEX(联盟系统DKP榜单!A:A,SMALL(IF(联盟系统DKP榜单!$B$2:$B$600="双生若梦",ROW($2:$600),603),ROW(联盟系统DKP榜单!A65)))&amp;""</f>
        <v>月随风动</v>
      </c>
      <c r="B119" s="4">
        <f>VLOOKUP(A119,联盟系统DKP榜单!A$1:C$598,3,FALSE)+IF(ISNA(VLOOKUP(A119,历史结余DKP!A$1:B$599,2,0)),0,VLOOKUP(A119,历史结余DKP!A$1:B$599,2,0))</f>
        <v>3</v>
      </c>
      <c r="C119" s="20">
        <f>50*COUNTIF(帮战总榜!A$1:AB$150,$A119)-40*COUNTIF('掠夺(系统榜单)'!A$1:AB$150,$A119)</f>
        <v>0</v>
      </c>
      <c r="D119" s="20">
        <f>20*COUNTIF(YY统计!A$2:M$150,$A119)</f>
        <v>0</v>
      </c>
      <c r="E119" s="20">
        <f>SUM(B119:D119)</f>
        <v>3</v>
      </c>
      <c r="F119" s="20">
        <f>IF(ISNA(E119),0,IF(AND(E119&gt;15,E119&lt;66),0.01,IF(E119&gt;316,6,ROUNDDOWN((E119-16)/50,0))))</f>
        <v>0</v>
      </c>
      <c r="G119" s="8">
        <f>IF(F119=0.01,E119-16,E119-F119*50)</f>
        <v>3</v>
      </c>
    </row>
    <row r="120" spans="1:7" ht="16.5">
      <c r="A120" s="9" t="str">
        <f t="array" ref="A120">INDEX(联盟系统DKP榜单!A:A,SMALL(IF(联盟系统DKP榜单!$B$2:$B$600="双生若梦",ROW($2:$600),603),ROW(联盟系统DKP榜单!A71)))&amp;""</f>
        <v>昔昔</v>
      </c>
      <c r="B120" s="4">
        <f>VLOOKUP(A120,联盟系统DKP榜单!A$1:C$598,3,FALSE)+IF(ISNA(VLOOKUP(A120,历史结余DKP!A$1:B$599,2,0)),0,VLOOKUP(A120,历史结余DKP!A$1:B$599,2,0))</f>
        <v>8</v>
      </c>
      <c r="C120" s="20">
        <f>50*COUNTIF(帮战总榜!A$1:AB$150,$A120)-40*COUNTIF('掠夺(系统榜单)'!A$1:AB$150,$A120)</f>
        <v>0</v>
      </c>
      <c r="D120" s="20">
        <f>20*COUNTIF(YY统计!A$2:M$150,$A120)</f>
        <v>0</v>
      </c>
      <c r="E120" s="20">
        <f>SUM(B120:D120)</f>
        <v>8</v>
      </c>
      <c r="F120" s="20">
        <f>IF(ISNA(E120),0,IF(AND(E120&gt;15,E120&lt;66),0.01,IF(E120&gt;316,6,ROUNDDOWN((E120-16)/50,0))))</f>
        <v>0</v>
      </c>
      <c r="G120" s="8">
        <f>IF(F120=0.01,E120-16,E120-F120*50)</f>
        <v>8</v>
      </c>
    </row>
    <row r="121" spans="1:7" ht="16.5">
      <c r="A121" s="9" t="str">
        <f t="array" ref="A121">INDEX(联盟系统DKP榜单!A:A,SMALL(IF(联盟系统DKP榜单!$B$2:$B$600="双生若梦",ROW($2:$600),603),ROW(联盟系统DKP榜单!A73)))&amp;""</f>
        <v>斩念者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20*COUNTIF(YY统计!A$2:M$150,$A121)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INDEX(联盟系统DKP榜单!A:A,SMALL(IF(联盟系统DKP榜单!$B$2:$B$600="双生若梦",ROW($2:$600),603),ROW(联盟系统DKP榜单!A76)))&amp;""</f>
        <v>我有两只大脚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20*COUNTIF(YY统计!A$2:M$150,$A122)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INDEX(联盟系统DKP榜单!A:A,SMALL(IF(联盟系统DKP榜单!$B$2:$B$600="双生若梦",ROW($2:$600),603),ROW(联盟系统DKP榜单!A79)))&amp;""</f>
        <v>志方</v>
      </c>
      <c r="B123" s="4">
        <f>VLOOKUP(A123,联盟系统DKP榜单!A$1:C$598,3,FALSE)+IF(ISNA(VLOOKUP(A123,历史结余DKP!A$1:B$599,2,0)),0,VLOOKUP(A123,历史结余DKP!A$1:B$599,2,0))</f>
        <v>5</v>
      </c>
      <c r="C123" s="20">
        <f>50*COUNTIF(帮战总榜!A$1:AB$150,$A123)-40*COUNTIF('掠夺(系统榜单)'!A$1:AB$150,$A123)</f>
        <v>0</v>
      </c>
      <c r="D123" s="20">
        <f>20*COUNTIF(YY统计!A$2:M$150,$A123)</f>
        <v>0</v>
      </c>
      <c r="E123" s="20">
        <f>SUM(B123:D123)</f>
        <v>5</v>
      </c>
      <c r="F123" s="20">
        <f>IF(ISNA(E123),0,IF(AND(E123&gt;15,E123&lt;66),0.01,IF(E123&gt;316,6,ROUNDDOWN((E123-16)/50,0))))</f>
        <v>0</v>
      </c>
      <c r="G123" s="8">
        <f>IF(F123=0.01,E123-16,E123-F123*50)</f>
        <v>5</v>
      </c>
    </row>
    <row r="124" spans="1:7" ht="16.5">
      <c r="A124" s="9" t="str">
        <f t="array" ref="A124">INDEX(联盟系统DKP榜单!A:A,SMALL(IF(联盟系统DKP榜单!$B$2:$B$600="双生若梦",ROW($2:$600),603),ROW(联盟系统DKP榜单!A90)))&amp;""</f>
        <v>妄于</v>
      </c>
      <c r="B124" s="4">
        <f>VLOOKUP(A124,联盟系统DKP榜单!A$1:C$598,3,FALSE)+IF(ISNA(VLOOKUP(A124,历史结余DKP!A$1:B$599,2,0)),0,VLOOKUP(A124,历史结余DKP!A$1:B$599,2,0))</f>
        <v>1</v>
      </c>
      <c r="C124" s="20">
        <f>50*COUNTIF(帮战总榜!A$1:AB$150,$A124)-40*COUNTIF('掠夺(系统榜单)'!A$1:AB$150,$A124)</f>
        <v>0</v>
      </c>
      <c r="D124" s="20">
        <f>20*COUNTIF(YY统计!A$2:M$150,$A124)</f>
        <v>0</v>
      </c>
      <c r="E124" s="20">
        <f>SUM(B124:D124)</f>
        <v>1</v>
      </c>
      <c r="F124" s="20">
        <f>IF(ISNA(E124),0,IF(AND(E124&gt;15,E124&lt;66),0.01,IF(E124&gt;316,6,ROUNDDOWN((E124-16)/50,0))))</f>
        <v>0</v>
      </c>
      <c r="G124" s="8">
        <f>IF(F124=0.01,E124-16,E124-F124*50)</f>
        <v>1</v>
      </c>
    </row>
    <row r="125" spans="1:7" ht="16.5">
      <c r="A125" s="9" t="str">
        <f t="array" ref="A125">INDEX(联盟系统DKP榜单!A:A,SMALL(IF(联盟系统DKP榜单!$B$2:$B$600="双生若梦",ROW($2:$600),603),ROW(联盟系统DKP榜单!A92)))&amp;""</f>
        <v>天涯劍豪</v>
      </c>
      <c r="B125" s="4">
        <f>VLOOKUP(A125,联盟系统DKP榜单!A$1:C$598,3,FALSE)+IF(ISNA(VLOOKUP(A125,历史结余DKP!A$1:B$599,2,0)),0,VLOOKUP(A125,历史结余DKP!A$1:B$599,2,0))</f>
        <v>15</v>
      </c>
      <c r="C125" s="20">
        <f>50*COUNTIF(帮战总榜!A$1:AB$150,$A125)-40*COUNTIF('掠夺(系统榜单)'!A$1:AB$150,$A125)</f>
        <v>0</v>
      </c>
      <c r="D125" s="20">
        <f>20*COUNTIF(YY统计!A$2:M$150,$A125)</f>
        <v>0</v>
      </c>
      <c r="E125" s="20">
        <f>SUM(B125:D125)</f>
        <v>15</v>
      </c>
      <c r="F125" s="20">
        <f>IF(ISNA(E125),0,IF(AND(E125&gt;15,E125&lt;66),0.01,IF(E125&gt;316,6,ROUNDDOWN((E125-16)/50,0))))</f>
        <v>0</v>
      </c>
      <c r="G125" s="8">
        <f>IF(F125=0.01,E125-16,E125-F125*50)</f>
        <v>15</v>
      </c>
    </row>
    <row r="126" spans="1:7" ht="16.5">
      <c r="A126" s="9" t="str">
        <f t="array" ref="A126">INDEX(联盟系统DKP榜单!A:A,SMALL(IF(联盟系统DKP榜单!$B$2:$B$600="双生若梦",ROW($2:$600),603),ROW(联盟系统DKP榜单!A94)))&amp;""</f>
        <v>大漠不孤烟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20*COUNTIF(YY统计!A$2:M$150,$A126)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INDEX(联盟系统DKP榜单!A:A,SMALL(IF(联盟系统DKP榜单!$B$2:$B$600="双生若梦",ROW($2:$600),603),ROW(联盟系统DKP榜单!A95)))&amp;""</f>
        <v>大小屁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20*COUNTIF(YY统计!A$2:M$150,$A127)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INDEX(联盟系统DKP榜单!A:A,SMALL(IF(联盟系统DKP榜单!$B$2:$B$600="双生若梦",ROW($2:$600),603),ROW(联盟系统DKP榜单!A96)))&amp;""</f>
        <v>夏鸳丶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20*COUNTIF(YY统计!A$2:M$150,$A128)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INDEX(联盟系统DKP榜单!A:A,SMALL(IF(联盟系统DKP榜单!$B$2:$B$600="双生若梦",ROW($2:$600),603),ROW(联盟系统DKP榜单!A100)))&amp;""</f>
        <v>唐馨蓝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20*COUNTIF(YY统计!A$2:M$150,$A129)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INDEX(联盟系统DKP榜单!A:A,SMALL(IF(联盟系统DKP榜单!$B$2:$B$600="双生若梦",ROW($2:$600),603),ROW(联盟系统DKP榜单!A101)))&amp;""</f>
        <v>唐舞桐灬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20*COUNTIF(YY统计!A$2:M$150,$A130)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INDEX(联盟系统DKP榜单!A:A,SMALL(IF(联盟系统DKP榜单!$B$2:$B$600="双生若梦",ROW($2:$600),603),ROW(联盟系统DKP榜单!A102)))&amp;""</f>
        <v>哈逸曦</v>
      </c>
      <c r="B131" s="4">
        <f>VLOOKUP(A131,联盟系统DKP榜单!A$1:C$598,3,FALSE)+IF(ISNA(VLOOKUP(A131,历史结余DKP!A$1:B$599,2,0)),0,VLOOKUP(A131,历史结余DKP!A$1:B$599,2,0))</f>
        <v>4</v>
      </c>
      <c r="C131" s="20">
        <f>50*COUNTIF(帮战总榜!A$1:AB$150,$A131)-40*COUNTIF('掠夺(系统榜单)'!A$1:AB$150,$A131)</f>
        <v>0</v>
      </c>
      <c r="D131" s="20">
        <f>20*COUNTIF(YY统计!A$2:M$150,$A131)</f>
        <v>0</v>
      </c>
      <c r="E131" s="20">
        <f>SUM(B131:D131)</f>
        <v>4</v>
      </c>
      <c r="F131" s="20">
        <f>IF(ISNA(E131),0,IF(AND(E131&gt;15,E131&lt;66),0.01,IF(E131&gt;316,6,ROUNDDOWN((E131-16)/50,0))))</f>
        <v>0</v>
      </c>
      <c r="G131" s="8">
        <f>IF(F131=0.01,E131-16,E131-F131*50)</f>
        <v>4</v>
      </c>
    </row>
    <row r="132" spans="1:7" ht="16.5">
      <c r="A132" s="9" t="str">
        <f t="array" ref="A132">INDEX(联盟系统DKP榜单!A:A,SMALL(IF(联盟系统DKP榜单!$B$2:$B$600="双生若梦",ROW($2:$600),603),ROW(联盟系统DKP榜单!A105)))&amp;""</f>
        <v>叶菡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20*COUNTIF(YY统计!A$2:M$150,$A132)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INDEX(联盟系统DKP榜单!A:A,SMALL(IF(联盟系统DKP榜单!$B$2:$B$600="双生若梦",ROW($2:$600),603),ROW(联盟系统DKP榜单!A106)))&amp;""</f>
        <v>叶枫刃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20*COUNTIF(YY统计!A$2:M$150,$A133)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INDEX(联盟系统DKP榜单!A:A,SMALL(IF(联盟系统DKP榜单!$B$2:$B$600="双生若梦",ROW($2:$600),603),ROW(联盟系统DKP榜单!A107)))&amp;""</f>
        <v>史上最帅真武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20*COUNTIF(YY统计!A$2:M$150,$A134)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INDEX(联盟系统DKP榜单!A:A,SMALL(IF(联盟系统DKP榜单!$B$2:$B$600="双生若梦",ROW($2:$600),603),ROW(联盟系统DKP榜单!A108)))&amp;""</f>
        <v>古千易</v>
      </c>
      <c r="B135" s="4">
        <f>VLOOKUP(A135,联盟系统DKP榜单!A$1:C$598,3,FALSE)+IF(ISNA(VLOOKUP(A135,历史结余DKP!A$1:B$599,2,0)),0,VLOOKUP(A135,历史结余DKP!A$1:B$599,2,0))</f>
        <v>3</v>
      </c>
      <c r="C135" s="20">
        <f>50*COUNTIF(帮战总榜!A$1:AB$150,$A135)-40*COUNTIF('掠夺(系统榜单)'!A$1:AB$150,$A135)</f>
        <v>0</v>
      </c>
      <c r="D135" s="20">
        <f>20*COUNTIF(YY统计!A$2:M$150,$A135)</f>
        <v>0</v>
      </c>
      <c r="E135" s="20">
        <f>SUM(B135:D135)</f>
        <v>3</v>
      </c>
      <c r="F135" s="20">
        <f>IF(ISNA(E135),0,IF(AND(E135&gt;15,E135&lt;66),0.01,IF(E135&gt;316,6,ROUNDDOWN((E135-16)/50,0))))</f>
        <v>0</v>
      </c>
      <c r="G135" s="8">
        <f>IF(F135=0.01,E135-16,E135-F135*50)</f>
        <v>3</v>
      </c>
    </row>
    <row r="136" spans="1:7" ht="16.5">
      <c r="A136" s="9" t="str">
        <f t="array" ref="A136">INDEX(联盟系统DKP榜单!A:A,SMALL(IF(联盟系统DKP榜单!$B$2:$B$600="双生若梦",ROW($2:$600),603),ROW(联盟系统DKP榜单!A110)))&amp;""</f>
        <v>卿卿予梦</v>
      </c>
      <c r="B136" s="4">
        <f>VLOOKUP(A136,联盟系统DKP榜单!A$1:C$598,3,FALSE)+IF(ISNA(VLOOKUP(A136,历史结余DKP!A$1:B$599,2,0)),0,VLOOKUP(A136,历史结余DKP!A$1:B$599,2,0))</f>
        <v>10</v>
      </c>
      <c r="C136" s="20">
        <f>50*COUNTIF(帮战总榜!A$1:AB$150,$A136)-40*COUNTIF('掠夺(系统榜单)'!A$1:AB$150,$A136)</f>
        <v>0</v>
      </c>
      <c r="D136" s="20">
        <f>20*COUNTIF(YY统计!A$2:M$150,$A136)</f>
        <v>0</v>
      </c>
      <c r="E136" s="20">
        <f>SUM(B136:D136)</f>
        <v>10</v>
      </c>
      <c r="F136" s="20">
        <f>IF(ISNA(E136),0,IF(AND(E136&gt;15,E136&lt;66),0.01,IF(E136&gt;316,6,ROUNDDOWN((E136-16)/50,0))))</f>
        <v>0</v>
      </c>
      <c r="G136" s="8">
        <f>IF(F136=0.01,E136-16,E136-F136*50)</f>
        <v>10</v>
      </c>
    </row>
    <row r="137" spans="1:7" ht="16.5">
      <c r="A137" s="9" t="str">
        <f t="array" ref="A137">INDEX(联盟系统DKP榜单!A:A,SMALL(IF(联盟系统DKP榜单!$B$2:$B$600="双生若梦",ROW($2:$600),603),ROW(联盟系统DKP榜单!A111)))&amp;""</f>
        <v>千绯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20*COUNTIF(YY统计!A$2:M$150,$A137)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INDEX(联盟系统DKP榜单!A:A,SMALL(IF(联盟系统DKP榜单!$B$2:$B$600="双生若梦",ROW($2:$600),603),ROW(联盟系统DKP榜单!A112)))&amp;""</f>
        <v>北城殇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20*COUNTIF(YY统计!A$2:M$150,$A138)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INDEX(联盟系统DKP榜单!A:A,SMALL(IF(联盟系统DKP榜单!$B$2:$B$600="双生若梦",ROW($2:$600),603),ROW(联盟系统DKP榜单!A116)))&amp;""</f>
        <v>冷凌炎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20*COUNTIF(YY统计!A$2:M$150,$A139)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INDEX(联盟系统DKP榜单!A:A,SMALL(IF(联盟系统DKP榜单!$B$2:$B$600="双生若梦",ROW($2:$600),603),ROW(联盟系统DKP榜单!A120)))&amp;""</f>
        <v>依旧丨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20*COUNTIF(YY统计!A$2:M$150,$A140)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INDEX(联盟系统DKP榜单!A:A,SMALL(IF(联盟系统DKP榜单!$B$2:$B$600="双生若梦",ROW($2:$600),603),ROW(联盟系统DKP榜单!A128)))&amp;""</f>
        <v>云泠舟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20*COUNTIF(YY统计!A$2:M$150,$A141)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INDEX(联盟系统DKP榜单!A:A,SMALL(IF(联盟系统DKP榜单!$B$2:$B$600="双生若梦",ROW($2:$600),603),ROW(联盟系统DKP榜单!A129)))&amp;""</f>
        <v>二瞳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20*COUNTIF(YY统计!A$2:M$150,$A142)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INDEX(联盟系统DKP榜单!A:A,SMALL(IF(联盟系统DKP榜单!$B$2:$B$600="双生若梦",ROW($2:$600),603),ROW(联盟系统DKP榜单!A130)))&amp;""</f>
        <v>九袋丐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20*COUNTIF(YY统计!A$2:M$150,$A143)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INDEX(联盟系统DKP榜单!A:A,SMALL(IF(联盟系统DKP榜单!$B$2:$B$600="双生若梦",ROW($2:$600),603),ROW(联盟系统DKP榜单!A131)))&amp;""</f>
        <v>乏乏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20*COUNTIF(YY统计!A$2:M$150,$A144)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INDEX(联盟系统DKP榜单!A:A,SMALL(IF(联盟系统DKP榜单!$B$2:$B$600="双生若梦",ROW($2:$600),603),ROW(联盟系统DKP榜单!A132)))&amp;""</f>
        <v>乌啦啦黑魔法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20*COUNTIF(YY统计!A$2:M$150,$A145)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INDEX(联盟系统DKP榜单!A:A,SMALL(IF(联盟系统DKP榜单!$B$2:$B$600="双生若梦",ROW($2:$600),603),ROW(联盟系统DKP榜单!A135)))&amp;""</f>
        <v>丶冰琳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20*COUNTIF(YY统计!A$2:M$150,$A146)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INDEX(联盟系统DKP榜单!A:A,SMALL(IF(联盟系统DKP榜单!$B$2:$B$600="双生若梦",ROW($2:$600),603),ROW(联盟系统DKP榜单!A139)))&amp;""</f>
        <v>上课爱讲话</v>
      </c>
      <c r="B147" s="4">
        <f>VLOOKUP(A147,联盟系统DKP榜单!A$1:C$598,3,FALSE)+IF(ISNA(VLOOKUP(A147,历史结余DKP!A$1:B$599,2,0)),0,VLOOKUP(A147,历史结余DKP!A$1:B$599,2,0))</f>
        <v>5</v>
      </c>
      <c r="C147" s="20">
        <f>50*COUNTIF(帮战总榜!A$1:AB$150,$A147)-40*COUNTIF('掠夺(系统榜单)'!A$1:AB$150,$A147)</f>
        <v>0</v>
      </c>
      <c r="D147" s="20">
        <f>20*COUNTIF(YY统计!A$2:M$150,$A147)</f>
        <v>0</v>
      </c>
      <c r="E147" s="20">
        <f>SUM(B147:D147)</f>
        <v>5</v>
      </c>
      <c r="F147" s="20">
        <f>IF(ISNA(E147),0,IF(AND(E147&gt;15,E147&lt;66),0.01,IF(E147&gt;316,6,ROUNDDOWN((E147-16)/50,0))))</f>
        <v>0</v>
      </c>
      <c r="G147" s="8">
        <f>IF(F147=0.01,E147-16,E147-F147*50)</f>
        <v>5</v>
      </c>
    </row>
    <row r="148" spans="1:7" ht="16.5">
      <c r="A148" s="9" t="str">
        <f t="array" ref="A148">INDEX(联盟系统DKP榜单!A:A,SMALL(IF(联盟系统DKP榜单!$B$2:$B$600="双生若梦",ROW($2:$600),603),ROW(联盟系统DKP榜单!A143)))&amp;""</f>
        <v>一夜雪千山</v>
      </c>
      <c r="B148" s="4">
        <f>VLOOKUP(A148,联盟系统DKP榜单!A$1:C$598,3,FALSE)+IF(ISNA(VLOOKUP(A148,历史结余DKP!A$1:B$599,2,0)),0,VLOOKUP(A148,历史结余DKP!A$1:B$599,2,0))</f>
        <v>10</v>
      </c>
      <c r="C148" s="20">
        <f>50*COUNTIF(帮战总榜!A$1:AB$150,$A148)-40*COUNTIF('掠夺(系统榜单)'!A$1:AB$150,$A148)</f>
        <v>0</v>
      </c>
      <c r="D148" s="20">
        <f>20*COUNTIF(YY统计!A$2:M$150,$A148)</f>
        <v>0</v>
      </c>
      <c r="E148" s="20">
        <f>SUM(B148:D148)</f>
        <v>10</v>
      </c>
      <c r="F148" s="20">
        <f>IF(ISNA(E148),0,IF(AND(E148&gt;15,E148&lt;66),0.01,IF(E148&gt;316,6,ROUNDDOWN((E148-16)/50,0))))</f>
        <v>0</v>
      </c>
      <c r="G148" s="8">
        <f>IF(F148=0.01,E148-16,E148-F148*50)</f>
        <v>10</v>
      </c>
    </row>
    <row r="149" spans="1:7" ht="16.5">
      <c r="A149" s="9" t="str">
        <f t="array" ref="A149">INDEX(联盟系统DKP榜单!A:A,SMALL(IF(联盟系统DKP榜单!$B$2:$B$600="双生若梦",ROW($2:$600),603),ROW(联盟系统DKP榜单!A147)))&amp;""</f>
        <v>YoYo</v>
      </c>
      <c r="B149" s="4">
        <f>VLOOKUP(A149,联盟系统DKP榜单!A$1:C$598,3,FALSE)+IF(ISNA(VLOOKUP(A149,历史结余DKP!A$1:B$599,2,0)),0,VLOOKUP(A149,历史结余DKP!A$1:B$599,2,0))</f>
        <v>0</v>
      </c>
      <c r="C149" s="20">
        <f>50*COUNTIF(帮战总榜!A$1:AB$150,$A149)-40*COUNTIF('掠夺(系统榜单)'!A$1:AB$150,$A149)</f>
        <v>0</v>
      </c>
      <c r="D149" s="20">
        <f>20*COUNTIF(YY统计!A$2:M$150,$A149)</f>
        <v>0</v>
      </c>
      <c r="E149" s="20">
        <f>SUM(B149:D149)</f>
        <v>0</v>
      </c>
      <c r="F149" s="20">
        <f>IF(ISNA(E149),0,IF(AND(E149&gt;15,E149&lt;66),0.01,IF(E149&gt;316,6,ROUNDDOWN((E149-16)/50,0))))</f>
        <v>0</v>
      </c>
      <c r="G149" s="8">
        <f>IF(F149=0.01,E149-16,E149-F149*50)</f>
        <v>0</v>
      </c>
    </row>
  </sheetData>
  <sortState ref="A2:G149">
    <sortCondition descending="1" ref="F1"/>
  </sortState>
  <conditionalFormatting sqref="F1:F1048576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equal">
      <formula>3</formula>
    </cfRule>
    <cfRule type="cellIs" dxfId="11" priority="5" operator="equal">
      <formula>3</formula>
    </cfRule>
    <cfRule type="cellIs" dxfId="10" priority="6" operator="equal">
      <formula>4</formula>
    </cfRule>
    <cfRule type="cellIs" dxfId="9" priority="7" operator="equal">
      <formula>5</formula>
    </cfRule>
    <cfRule type="cellIs" dxfId="8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49"/>
  <sheetViews>
    <sheetView tabSelected="1" workbookViewId="0">
      <pane ySplit="1" topLeftCell="A2" activePane="bottomLeft" state="frozen"/>
      <selection pane="bottomLeft" activeCell="M10" sqref="M10"/>
    </sheetView>
  </sheetViews>
  <sheetFormatPr defaultRowHeight="15"/>
  <cols>
    <col min="1" max="1" width="16.140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8" width="9.5703125" bestFit="1" customWidth="1"/>
    <col min="9" max="10" width="9.5703125" customWidth="1"/>
    <col min="11" max="11" width="9.5703125" bestFit="1" customWidth="1"/>
  </cols>
  <sheetData>
    <row r="1" spans="1:11">
      <c r="A1" s="14" t="s">
        <v>5</v>
      </c>
      <c r="B1" s="15" t="s">
        <v>73</v>
      </c>
      <c r="C1" s="15" t="s">
        <v>72</v>
      </c>
      <c r="D1" s="15" t="s">
        <v>16</v>
      </c>
      <c r="E1" s="15" t="s">
        <v>74</v>
      </c>
      <c r="F1" s="15" t="s">
        <v>71</v>
      </c>
      <c r="G1" s="15" t="s">
        <v>69</v>
      </c>
      <c r="J1" s="8"/>
      <c r="K1" s="8"/>
    </row>
    <row r="2" spans="1:11" ht="16.5">
      <c r="A2" s="9" t="str">
        <f t="array" ref="A2">INDEX(联盟系统DKP榜单!A:A,SMALL(IF(联盟系统DKP榜单!$B$2:$B$600="双生何梦",ROW($2:$600),603),ROW(联盟系统DKP榜单!A1)))&amp;""</f>
        <v>黑泽丶纱重</v>
      </c>
      <c r="B2" s="4">
        <f>VLOOKUP(A2,联盟系统DKP榜单!A$1:C$598,3,FALSE)+IF(ISNA(VLOOKUP(A2,历史结余DKP!A$1:B$599,2,0)),0,VLOOKUP(A2,历史结余DKP!A$1:B$599,2,0))</f>
        <v>1091</v>
      </c>
      <c r="C2" s="20">
        <f>50*COUNTIF(帮战总榜!A$1:AB$150,$A2)-40*COUNTIF('掠夺(系统榜单)'!A$1:AB$150,$A2)</f>
        <v>0</v>
      </c>
      <c r="D2" s="20">
        <f>20*COUNTIF(YY统计!A$2:M$150,$A2)</f>
        <v>0</v>
      </c>
      <c r="E2" s="20">
        <f>SUM(B2:D2)</f>
        <v>1091</v>
      </c>
      <c r="F2" s="20">
        <f>IF(ISNA(E2),0,IF(AND(E2&gt;15,E2&lt;66),0.01,IF(E2&gt;316,6,ROUNDDOWN((E2-16)/50,0))))</f>
        <v>6</v>
      </c>
      <c r="G2" s="8">
        <f>IF(F2=0.01,E2-16,E2-F2*50)</f>
        <v>791</v>
      </c>
      <c r="J2" s="3"/>
      <c r="K2" s="3"/>
    </row>
    <row r="3" spans="1:11" ht="16.5">
      <c r="A3" s="9" t="str">
        <f t="array" ref="A3">INDEX(联盟系统DKP榜单!A:A,SMALL(IF(联盟系统DKP榜单!$B$2:$B$600="双生何梦",ROW($2:$600),603),ROW(联盟系统DKP榜单!A59)))&amp;""</f>
        <v>淺笙</v>
      </c>
      <c r="B3" s="4">
        <f>VLOOKUP(A3,联盟系统DKP榜单!A$1:C$598,3,FALSE)+IF(ISNA(VLOOKUP(A3,历史结余DKP!A$1:B$599,2,0)),0,VLOOKUP(A3,历史结余DKP!A$1:B$599,2,0))</f>
        <v>513</v>
      </c>
      <c r="C3" s="20">
        <f>50*COUNTIF(帮战总榜!A$1:AB$150,$A3)-40*COUNTIF('掠夺(系统榜单)'!A$1:AB$150,$A3)</f>
        <v>0</v>
      </c>
      <c r="D3" s="20">
        <f>20*COUNTIF(YY统计!A$2:M$150,$A3)</f>
        <v>0</v>
      </c>
      <c r="E3" s="20">
        <f>SUM(B3:D3)</f>
        <v>513</v>
      </c>
      <c r="F3" s="20">
        <f>IF(ISNA(E3),0,IF(AND(E3&gt;15,E3&lt;66),0.01,IF(E3&gt;316,6,ROUNDDOWN((E3-16)/50,0))))</f>
        <v>6</v>
      </c>
      <c r="G3" s="8">
        <f>IF(F3=0.01,E3-16,E3-F3*50)</f>
        <v>213</v>
      </c>
    </row>
    <row r="4" spans="1:11" ht="16.5">
      <c r="A4" s="9" t="str">
        <f t="array" ref="A4">INDEX(联盟系统DKP榜单!A:A,SMALL(IF(联盟系统DKP榜单!$B$2:$B$600="双生何梦",ROW($2:$600),603),ROW(联盟系统DKP榜单!A90)))&amp;""</f>
        <v>幻月影清怜</v>
      </c>
      <c r="B4" s="4">
        <f>VLOOKUP(A4,联盟系统DKP榜单!A$1:C$598,3,FALSE)+IF(ISNA(VLOOKUP(A4,历史结余DKP!A$1:B$599,2,0)),0,VLOOKUP(A4,历史结余DKP!A$1:B$599,2,0))</f>
        <v>420</v>
      </c>
      <c r="C4" s="20">
        <f>50*COUNTIF(帮战总榜!A$1:AB$150,$A4)-40*COUNTIF('掠夺(系统榜单)'!A$1:AB$150,$A4)</f>
        <v>0</v>
      </c>
      <c r="D4" s="20">
        <f>20*COUNTIF(YY统计!A$2:M$150,$A4)</f>
        <v>0</v>
      </c>
      <c r="E4" s="20">
        <f>SUM(B4:D4)</f>
        <v>420</v>
      </c>
      <c r="F4" s="20">
        <f>IF(ISNA(E4),0,IF(AND(E4&gt;15,E4&lt;66),0.01,IF(E4&gt;316,6,ROUNDDOWN((E4-16)/50,0))))</f>
        <v>6</v>
      </c>
      <c r="G4" s="8">
        <f>IF(F4=0.01,E4-16,E4-F4*50)</f>
        <v>120</v>
      </c>
    </row>
    <row r="5" spans="1:11" ht="16.5">
      <c r="A5" s="9" t="str">
        <f t="array" ref="A5">INDEX(联盟系统DKP榜单!A:A,SMALL(IF(联盟系统DKP榜单!$B$2:$B$600="双生何梦",ROW($2:$600),603),ROW(联盟系统DKP榜单!A44)))&amp;""</f>
        <v>秋风吹几杖</v>
      </c>
      <c r="B5" s="4">
        <f>VLOOKUP(A5,联盟系统DKP榜单!A$1:C$598,3,FALSE)+IF(ISNA(VLOOKUP(A5,历史结余DKP!A$1:B$599,2,0)),0,VLOOKUP(A5,历史结余DKP!A$1:B$599,2,0))</f>
        <v>923</v>
      </c>
      <c r="C5" s="20">
        <f>50*COUNTIF(帮战总榜!A$1:AB$150,$A5)-40*COUNTIF('掠夺(系统榜单)'!A$1:AB$150,$A5)</f>
        <v>0</v>
      </c>
      <c r="D5" s="20">
        <f>20*COUNTIF(YY统计!A$2:M$150,$A5)</f>
        <v>40</v>
      </c>
      <c r="E5" s="20">
        <f>SUM(B5:D5)</f>
        <v>963</v>
      </c>
      <c r="F5" s="20">
        <f>IF(ISNA(E5),0,IF(AND(E5&gt;15,E5&lt;66),0.01,IF(E5&gt;316,6,ROUNDDOWN((E5-16)/50,0))))</f>
        <v>6</v>
      </c>
      <c r="G5" s="8">
        <f>IF(F5=0.01,E5-16,E5-F5*50)</f>
        <v>663</v>
      </c>
    </row>
    <row r="6" spans="1:11" ht="16.5">
      <c r="A6" s="9" t="str">
        <f t="array" ref="A6">INDEX(联盟系统DKP榜单!A:A,SMALL(IF(联盟系统DKP榜单!$B$2:$B$600="双生何梦",ROW($2:$600),603),ROW(联盟系统DKP榜单!A58)))&amp;""</f>
        <v>渊北雁翊보</v>
      </c>
      <c r="B6" s="4">
        <f>VLOOKUP(A6,联盟系统DKP榜单!A$1:C$598,3,FALSE)+IF(ISNA(VLOOKUP(A6,历史结余DKP!A$1:B$599,2,0)),0,VLOOKUP(A6,历史结余DKP!A$1:B$599,2,0))</f>
        <v>661</v>
      </c>
      <c r="C6" s="20">
        <f>50*COUNTIF(帮战总榜!A$1:AB$150,$A6)-40*COUNTIF('掠夺(系统榜单)'!A$1:AB$150,$A6)</f>
        <v>0</v>
      </c>
      <c r="D6" s="20">
        <f>20*COUNTIF(YY统计!A$2:M$150,$A6)</f>
        <v>60</v>
      </c>
      <c r="E6" s="20">
        <f>SUM(B6:D6)</f>
        <v>721</v>
      </c>
      <c r="F6" s="20">
        <f>IF(ISNA(E6),0,IF(AND(E6&gt;15,E6&lt;66),0.01,IF(E6&gt;316,6,ROUNDDOWN((E6-16)/50,0))))</f>
        <v>6</v>
      </c>
      <c r="G6" s="8">
        <f>IF(F6=0.01,E6-16,E6-F6*50)</f>
        <v>421</v>
      </c>
    </row>
    <row r="7" spans="1:11" ht="16.5">
      <c r="A7" s="9" t="str">
        <f t="array" ref="A7">INDEX(联盟系统DKP榜单!A:A,SMALL(IF(联盟系统DKP榜单!$B$2:$B$600="双生何梦",ROW($2:$600),603),ROW(联盟系统DKP榜单!A75)))&amp;""</f>
        <v>晴栀沐婉音</v>
      </c>
      <c r="B7" s="4">
        <f>VLOOKUP(A7,联盟系统DKP榜单!A$1:C$598,3,FALSE)+IF(ISNA(VLOOKUP(A7,历史结余DKP!A$1:B$599,2,0)),0,VLOOKUP(A7,历史结余DKP!A$1:B$599,2,0))</f>
        <v>496</v>
      </c>
      <c r="C7" s="20">
        <f>50*COUNTIF(帮战总榜!A$1:AB$150,$A7)-40*COUNTIF('掠夺(系统榜单)'!A$1:AB$150,$A7)</f>
        <v>0</v>
      </c>
      <c r="D7" s="20">
        <f>20*COUNTIF(YY统计!A$2:M$150,$A7)</f>
        <v>0</v>
      </c>
      <c r="E7" s="20">
        <f>SUM(B7:D7)</f>
        <v>496</v>
      </c>
      <c r="F7" s="20">
        <f>IF(ISNA(E7),0,IF(AND(E7&gt;15,E7&lt;66),0.01,IF(E7&gt;316,6,ROUNDDOWN((E7-16)/50,0))))</f>
        <v>6</v>
      </c>
      <c r="G7" s="8">
        <f>IF(F7=0.01,E7-16,E7-F7*50)</f>
        <v>196</v>
      </c>
    </row>
    <row r="8" spans="1:11" ht="16.5">
      <c r="A8" s="9" t="str">
        <f t="array" ref="A8">INDEX(联盟系统DKP榜单!A:A,SMALL(IF(联盟系统DKP榜单!$B$2:$B$600="双生何梦",ROW($2:$600),603),ROW(联盟系统DKP榜单!A106)))&amp;""</f>
        <v>墨萧炎</v>
      </c>
      <c r="B8" s="4">
        <f>VLOOKUP(A8,联盟系统DKP榜单!A$1:C$598,3,FALSE)+IF(ISNA(VLOOKUP(A8,历史结余DKP!A$1:B$599,2,0)),0,VLOOKUP(A8,历史结余DKP!A$1:B$599,2,0))</f>
        <v>544</v>
      </c>
      <c r="C8" s="20">
        <f>50*COUNTIF(帮战总榜!A$1:AB$150,$A8)-40*COUNTIF('掠夺(系统榜单)'!A$1:AB$150,$A8)</f>
        <v>0</v>
      </c>
      <c r="D8" s="20">
        <f>20*COUNTIF(YY统计!A$2:M$150,$A8)</f>
        <v>80</v>
      </c>
      <c r="E8" s="20">
        <f>SUM(B8:D8)</f>
        <v>624</v>
      </c>
      <c r="F8" s="20">
        <f>IF(ISNA(E8),0,IF(AND(E8&gt;15,E8&lt;66),0.01,IF(E8&gt;316,6,ROUNDDOWN((E8-16)/50,0))))</f>
        <v>6</v>
      </c>
      <c r="G8" s="8">
        <f>IF(F8=0.01,E8-16,E8-F8*50)</f>
        <v>324</v>
      </c>
    </row>
    <row r="9" spans="1:11" ht="16.5">
      <c r="A9" s="9" t="str">
        <f t="array" ref="A9">INDEX(联盟系统DKP榜单!A:A,SMALL(IF(联盟系统DKP榜单!$B$2:$B$600="双生何梦",ROW($2:$600),603),ROW(联盟系统DKP榜单!A141)))&amp;""</f>
        <v>奥特曼</v>
      </c>
      <c r="B9" s="4">
        <f>VLOOKUP(A9,联盟系统DKP榜单!A$1:C$598,3,FALSE)+IF(ISNA(VLOOKUP(A9,历史结余DKP!A$1:B$599,2,0)),0,VLOOKUP(A9,历史结余DKP!A$1:B$599,2,0))</f>
        <v>400</v>
      </c>
      <c r="C9" s="20">
        <f>50*COUNTIF(帮战总榜!A$1:AB$150,$A9)-40*COUNTIF('掠夺(系统榜单)'!A$1:AB$150,$A9)</f>
        <v>0</v>
      </c>
      <c r="D9" s="20">
        <f>20*COUNTIF(YY统计!A$2:M$150,$A9)</f>
        <v>0</v>
      </c>
      <c r="E9" s="20">
        <f>SUM(B9:D9)</f>
        <v>400</v>
      </c>
      <c r="F9" s="20">
        <f>IF(ISNA(E9),0,IF(AND(E9&gt;15,E9&lt;66),0.01,IF(E9&gt;316,6,ROUNDDOWN((E9-16)/50,0))))</f>
        <v>6</v>
      </c>
      <c r="G9" s="8">
        <f>IF(F9=0.01,E9-16,E9-F9*50)</f>
        <v>100</v>
      </c>
    </row>
    <row r="10" spans="1:11" ht="16.5">
      <c r="A10" s="9" t="str">
        <f t="array" ref="A10">INDEX(联盟系统DKP榜单!A:A,SMALL(IF(联盟系统DKP榜单!$B$2:$B$600="双生何梦",ROW($2:$600),603),ROW(联盟系统DKP榜单!A69)))&amp;""</f>
        <v>树儿高高长</v>
      </c>
      <c r="B10" s="4">
        <f>VLOOKUP(A10,联盟系统DKP榜单!A$1:C$598,3,FALSE)+IF(ISNA(VLOOKUP(A10,历史结余DKP!A$1:B$599,2,0)),0,VLOOKUP(A10,历史结余DKP!A$1:B$599,2,0))</f>
        <v>432</v>
      </c>
      <c r="C10" s="20">
        <f>50*COUNTIF(帮战总榜!A$1:AB$150,$A10)-40*COUNTIF('掠夺(系统榜单)'!A$1:AB$150,$A10)</f>
        <v>0</v>
      </c>
      <c r="D10" s="20">
        <f>20*COUNTIF(YY统计!A$2:M$150,$A10)</f>
        <v>60</v>
      </c>
      <c r="E10" s="20">
        <f>SUM(B10:D10)</f>
        <v>492</v>
      </c>
      <c r="F10" s="20">
        <f>IF(ISNA(E10),0,IF(AND(E10&gt;15,E10&lt;66),0.01,IF(E10&gt;316,6,ROUNDDOWN((E10-16)/50,0))))</f>
        <v>6</v>
      </c>
      <c r="G10" s="8">
        <f>IF(F10=0.01,E10-16,E10-F10*50)</f>
        <v>192</v>
      </c>
    </row>
    <row r="11" spans="1:11" ht="16.5">
      <c r="A11" s="9" t="str">
        <f t="array" ref="A11">INDEX(联盟系统DKP榜单!A:A,SMALL(IF(联盟系统DKP榜单!$B$2:$B$600="双生何梦",ROW($2:$600),603),ROW(联盟系统DKP榜单!A8)))&amp;""</f>
        <v>青锋寒</v>
      </c>
      <c r="B11" s="4">
        <f>VLOOKUP(A11,联盟系统DKP榜单!A$1:C$598,3,FALSE)+IF(ISNA(VLOOKUP(A11,历史结余DKP!A$1:B$599,2,0)),0,VLOOKUP(A11,历史结余DKP!A$1:B$599,2,0))</f>
        <v>480</v>
      </c>
      <c r="C11" s="20">
        <f>50*COUNTIF(帮战总榜!A$1:AB$150,$A11)-40*COUNTIF('掠夺(系统榜单)'!A$1:AB$150,$A11)</f>
        <v>0</v>
      </c>
      <c r="D11" s="20">
        <f>20*COUNTIF(YY统计!A$2:M$150,$A11)</f>
        <v>20</v>
      </c>
      <c r="E11" s="20">
        <f>SUM(B11:D11)</f>
        <v>500</v>
      </c>
      <c r="F11" s="20">
        <f>IF(ISNA(E11),0,IF(AND(E11&gt;15,E11&lt;66),0.01,IF(E11&gt;316,6,ROUNDDOWN((E11-16)/50,0))))</f>
        <v>6</v>
      </c>
      <c r="G11" s="8">
        <f>IF(F11=0.01,E11-16,E11-F11*50)</f>
        <v>200</v>
      </c>
    </row>
    <row r="12" spans="1:11" ht="16.5">
      <c r="A12" s="9" t="str">
        <f t="array" ref="A12">INDEX(联盟系统DKP榜单!A:A,SMALL(IF(联盟系统DKP榜单!$B$2:$B$600="双生何梦",ROW($2:$600),603),ROW(联盟系统DKP榜单!A5)))&amp;""</f>
        <v>鱼儿快快游</v>
      </c>
      <c r="B12" s="4">
        <f>VLOOKUP(A12,联盟系统DKP榜单!A$1:C$598,3,FALSE)+IF(ISNA(VLOOKUP(A12,历史结余DKP!A$1:B$599,2,0)),0,VLOOKUP(A12,历史结余DKP!A$1:B$599,2,0))</f>
        <v>467</v>
      </c>
      <c r="C12" s="20">
        <f>50*COUNTIF(帮战总榜!A$1:AB$150,$A12)-40*COUNTIF('掠夺(系统榜单)'!A$1:AB$150,$A12)</f>
        <v>0</v>
      </c>
      <c r="D12" s="20">
        <f>20*COUNTIF(YY统计!A$2:M$150,$A12)</f>
        <v>80</v>
      </c>
      <c r="E12" s="20">
        <f>SUM(B12:D12)</f>
        <v>547</v>
      </c>
      <c r="F12" s="20">
        <f>IF(ISNA(E12),0,IF(AND(E12&gt;15,E12&lt;66),0.01,IF(E12&gt;316,6,ROUNDDOWN((E12-16)/50,0))))</f>
        <v>6</v>
      </c>
      <c r="G12" s="8">
        <f>IF(F12=0.01,E12-16,E12-F12*50)</f>
        <v>247</v>
      </c>
    </row>
    <row r="13" spans="1:11" ht="16.5">
      <c r="A13" s="9" t="str">
        <f t="array" ref="A13">INDEX(联盟系统DKP榜单!A:A,SMALL(IF(联盟系统DKP榜单!$B$2:$B$600="双生何梦",ROW($2:$600),603),ROW(联盟系统DKP榜单!A101)))&amp;""</f>
        <v>夜白衣</v>
      </c>
      <c r="B13" s="4">
        <f>VLOOKUP(A13,联盟系统DKP榜单!A$1:C$598,3,FALSE)+IF(ISNA(VLOOKUP(A13,历史结余DKP!A$1:B$599,2,0)),0,VLOOKUP(A13,历史结余DKP!A$1:B$599,2,0))</f>
        <v>373</v>
      </c>
      <c r="C13" s="20">
        <f>50*COUNTIF(帮战总榜!A$1:AB$150,$A13)-40*COUNTIF('掠夺(系统榜单)'!A$1:AB$150,$A13)</f>
        <v>0</v>
      </c>
      <c r="D13" s="20">
        <f>20*COUNTIF(YY统计!A$2:M$150,$A13)</f>
        <v>40</v>
      </c>
      <c r="E13" s="20">
        <f>SUM(B13:D13)</f>
        <v>413</v>
      </c>
      <c r="F13" s="20">
        <f>IF(ISNA(E13),0,IF(AND(E13&gt;15,E13&lt;66),0.01,IF(E13&gt;316,6,ROUNDDOWN((E13-16)/50,0))))</f>
        <v>6</v>
      </c>
      <c r="G13" s="8">
        <f>IF(F13=0.01,E13-16,E13-F13*50)</f>
        <v>113</v>
      </c>
    </row>
    <row r="14" spans="1:11" ht="16.5">
      <c r="A14" s="9" t="str">
        <f t="array" ref="A14">INDEX(联盟系统DKP榜单!A:A,SMALL(IF(联盟系统DKP榜单!$B$2:$B$600="双生何梦",ROW($2:$600),603),ROW(联盟系统DKP榜单!A137)))&amp;""</f>
        <v>不厌此山薇</v>
      </c>
      <c r="B14" s="4">
        <f>VLOOKUP(A14,联盟系统DKP榜单!A$1:C$598,3,FALSE)+IF(ISNA(VLOOKUP(A14,历史结余DKP!A$1:B$599,2,0)),0,VLOOKUP(A14,历史结余DKP!A$1:B$599,2,0))</f>
        <v>308</v>
      </c>
      <c r="C14" s="20">
        <f>50*COUNTIF(帮战总榜!A$1:AB$150,$A14)-40*COUNTIF('掠夺(系统榜单)'!A$1:AB$150,$A14)</f>
        <v>0</v>
      </c>
      <c r="D14" s="20">
        <f>20*COUNTIF(YY统计!A$2:M$150,$A14)</f>
        <v>60</v>
      </c>
      <c r="E14" s="20">
        <f>SUM(B14:D14)</f>
        <v>368</v>
      </c>
      <c r="F14" s="20">
        <f>IF(ISNA(E14),0,IF(AND(E14&gt;15,E14&lt;66),0.01,IF(E14&gt;316,6,ROUNDDOWN((E14-16)/50,0))))</f>
        <v>6</v>
      </c>
      <c r="G14" s="8">
        <f>IF(F14=0.01,E14-16,E14-F14*50)</f>
        <v>68</v>
      </c>
    </row>
    <row r="15" spans="1:11" ht="16.5">
      <c r="A15" s="9" t="str">
        <f t="array" ref="A15">INDEX(联盟系统DKP榜单!A:A,SMALL(IF(联盟系统DKP榜单!$B$2:$B$600="双生何梦",ROW($2:$600),603),ROW(联盟系统DKP榜单!A61)))&amp;""</f>
        <v>流年残殒</v>
      </c>
      <c r="B15" s="4">
        <f>VLOOKUP(A15,联盟系统DKP榜单!A$1:C$598,3,FALSE)+IF(ISNA(VLOOKUP(A15,历史结余DKP!A$1:B$599,2,0)),0,VLOOKUP(A15,历史结余DKP!A$1:B$599,2,0))</f>
        <v>316</v>
      </c>
      <c r="C15" s="20">
        <f>50*COUNTIF(帮战总榜!A$1:AB$150,$A15)-40*COUNTIF('掠夺(系统榜单)'!A$1:AB$150,$A15)</f>
        <v>0</v>
      </c>
      <c r="D15" s="20">
        <f>20*COUNTIF(YY统计!A$2:M$150,$A15)</f>
        <v>0</v>
      </c>
      <c r="E15" s="20">
        <f>SUM(B15:D15)</f>
        <v>316</v>
      </c>
      <c r="F15" s="20">
        <f>IF(ISNA(E15),0,IF(AND(E15&gt;15,E15&lt;66),0.01,IF(E15&gt;316,6,ROUNDDOWN((E15-16)/50,0))))</f>
        <v>6</v>
      </c>
      <c r="G15" s="8">
        <f>IF(F15=0.01,E15-16,E15-F15*50)</f>
        <v>16</v>
      </c>
    </row>
    <row r="16" spans="1:11" ht="16.5">
      <c r="A16" s="9" t="str">
        <f t="array" ref="A16">INDEX(联盟系统DKP榜单!A:A,SMALL(IF(联盟系统DKP榜单!$B$2:$B$600="双生何梦",ROW($2:$600),603),ROW(联盟系统DKP榜单!A126)))&amp;""</f>
        <v>你的柔情那么美</v>
      </c>
      <c r="B16" s="4">
        <f>VLOOKUP(A16,联盟系统DKP榜单!A$1:C$598,3,FALSE)+IF(ISNA(VLOOKUP(A16,历史结余DKP!A$1:B$599,2,0)),0,VLOOKUP(A16,历史结余DKP!A$1:B$599,2,0))</f>
        <v>401</v>
      </c>
      <c r="C16" s="20">
        <f>50*COUNTIF(帮战总榜!A$1:AB$150,$A16)-40*COUNTIF('掠夺(系统榜单)'!A$1:AB$150,$A16)</f>
        <v>0</v>
      </c>
      <c r="D16" s="20">
        <f>20*COUNTIF(YY统计!A$2:M$150,$A16)</f>
        <v>0</v>
      </c>
      <c r="E16" s="20">
        <f>SUM(B16:D16)</f>
        <v>401</v>
      </c>
      <c r="F16" s="20">
        <f>IF(ISNA(E16),0,IF(AND(E16&gt;15,E16&lt;66),0.01,IF(E16&gt;316,6,ROUNDDOWN((E16-16)/50,0))))</f>
        <v>6</v>
      </c>
      <c r="G16" s="8">
        <f>IF(F16=0.01,E16-16,E16-F16*50)</f>
        <v>101</v>
      </c>
    </row>
    <row r="17" spans="1:7" ht="16.5">
      <c r="A17" s="9" t="str">
        <f t="array" ref="A17">INDEX(联盟系统DKP榜单!A:A,SMALL(IF(联盟系统DKP榜单!$B$2:$B$600="双生何梦",ROW($2:$600),603),ROW(联盟系统DKP榜单!A6)))&amp;""</f>
        <v>鱼丸儿</v>
      </c>
      <c r="B17" s="4">
        <f>VLOOKUP(A17,联盟系统DKP榜单!A$1:C$598,3,FALSE)+IF(ISNA(VLOOKUP(A17,历史结余DKP!A$1:B$599,2,0)),0,VLOOKUP(A17,历史结余DKP!A$1:B$599,2,0))</f>
        <v>368</v>
      </c>
      <c r="C17" s="20">
        <f>50*COUNTIF(帮战总榜!A$1:AB$150,$A17)-40*COUNTIF('掠夺(系统榜单)'!A$1:AB$150,$A17)</f>
        <v>0</v>
      </c>
      <c r="D17" s="20">
        <f>20*COUNTIF(YY统计!A$2:M$150,$A17)</f>
        <v>0</v>
      </c>
      <c r="E17" s="20">
        <f>SUM(B17:D17)</f>
        <v>368</v>
      </c>
      <c r="F17" s="20">
        <f>IF(ISNA(E17),0,IF(AND(E17&gt;15,E17&lt;66),0.01,IF(E17&gt;316,6,ROUNDDOWN((E17-16)/50,0))))</f>
        <v>6</v>
      </c>
      <c r="G17" s="8">
        <f>IF(F17=0.01,E17-16,E17-F17*50)</f>
        <v>68</v>
      </c>
    </row>
    <row r="18" spans="1:7" ht="16.5">
      <c r="A18" s="9" t="str">
        <f t="array" ref="A18">INDEX(联盟系统DKP榜单!A:A,SMALL(IF(联盟系统DKP榜单!$B$2:$B$600="双生何梦",ROW($2:$600),603),ROW(联盟系统DKP榜单!A3)))&amp;""</f>
        <v>黄怀雪华</v>
      </c>
      <c r="B18" s="4">
        <f>VLOOKUP(A18,联盟系统DKP榜单!A$1:C$598,3,FALSE)+IF(ISNA(VLOOKUP(A18,历史结余DKP!A$1:B$599,2,0)),0,VLOOKUP(A18,历史结余DKP!A$1:B$599,2,0))</f>
        <v>242</v>
      </c>
      <c r="C18" s="20">
        <f>50*COUNTIF(帮战总榜!A$1:AB$150,$A18)-40*COUNTIF('掠夺(系统榜单)'!A$1:AB$150,$A18)</f>
        <v>0</v>
      </c>
      <c r="D18" s="20">
        <f>20*COUNTIF(YY统计!A$2:M$150,$A18)</f>
        <v>40</v>
      </c>
      <c r="E18" s="20">
        <f>SUM(B18:D18)</f>
        <v>282</v>
      </c>
      <c r="F18" s="20">
        <f>IF(ISNA(E18),0,IF(AND(E18&gt;15,E18&lt;66),0.01,IF(E18&gt;316,6,ROUNDDOWN((E18-16)/50,0))))</f>
        <v>5</v>
      </c>
      <c r="G18" s="8">
        <f>IF(F18=0.01,E18-16,E18-F18*50)</f>
        <v>32</v>
      </c>
    </row>
    <row r="19" spans="1:7" ht="16.5">
      <c r="A19" s="9" t="str">
        <f t="array" ref="A19">INDEX(联盟系统DKP榜单!A:A,SMALL(IF(联盟系统DKP榜单!$B$2:$B$600="双生何梦",ROW($2:$600),603),ROW(联盟系统DKP榜单!A40)))&amp;""</f>
        <v>糖萌乖</v>
      </c>
      <c r="B19" s="4">
        <f>VLOOKUP(A19,联盟系统DKP榜单!A$1:C$598,3,FALSE)+IF(ISNA(VLOOKUP(A19,历史结余DKP!A$1:B$599,2,0)),0,VLOOKUP(A19,历史结余DKP!A$1:B$599,2,0))</f>
        <v>263</v>
      </c>
      <c r="C19" s="20">
        <f>50*COUNTIF(帮战总榜!A$1:AB$150,$A19)-40*COUNTIF('掠夺(系统榜单)'!A$1:AB$150,$A19)</f>
        <v>0</v>
      </c>
      <c r="D19" s="20">
        <f>20*COUNTIF(YY统计!A$2:M$150,$A19)</f>
        <v>40</v>
      </c>
      <c r="E19" s="20">
        <f>SUM(B19:D19)</f>
        <v>303</v>
      </c>
      <c r="F19" s="20">
        <f>IF(ISNA(E19),0,IF(AND(E19&gt;15,E19&lt;66),0.01,IF(E19&gt;316,6,ROUNDDOWN((E19-16)/50,0))))</f>
        <v>5</v>
      </c>
      <c r="G19" s="8">
        <f>IF(F19=0.01,E19-16,E19-F19*50)</f>
        <v>53</v>
      </c>
    </row>
    <row r="20" spans="1:7" ht="16.5">
      <c r="A20" s="9" t="str">
        <f t="array" ref="A20">INDEX(联盟系统DKP榜单!A:A,SMALL(IF(联盟系统DKP榜单!$B$2:$B$600="双生何梦",ROW($2:$600),603),ROW(联盟系统DKP榜单!A71)))&amp;""</f>
        <v>林爷爷养只兔子</v>
      </c>
      <c r="B20" s="4">
        <f>VLOOKUP(A20,联盟系统DKP榜单!A$1:C$598,3,FALSE)+IF(ISNA(VLOOKUP(A20,历史结余DKP!A$1:B$599,2,0)),0,VLOOKUP(A20,历史结余DKP!A$1:B$599,2,0))</f>
        <v>256</v>
      </c>
      <c r="C20" s="20">
        <f>50*COUNTIF(帮战总榜!A$1:AB$150,$A20)-40*COUNTIF('掠夺(系统榜单)'!A$1:AB$150,$A20)</f>
        <v>0</v>
      </c>
      <c r="D20" s="20">
        <f>20*COUNTIF(YY统计!A$2:M$150,$A20)</f>
        <v>40</v>
      </c>
      <c r="E20" s="20">
        <f>SUM(B20:D20)</f>
        <v>296</v>
      </c>
      <c r="F20" s="20">
        <f>IF(ISNA(E20),0,IF(AND(E20&gt;15,E20&lt;66),0.01,IF(E20&gt;316,6,ROUNDDOWN((E20-16)/50,0))))</f>
        <v>5</v>
      </c>
      <c r="G20" s="8">
        <f>IF(F20=0.01,E20-16,E20-F20*50)</f>
        <v>46</v>
      </c>
    </row>
    <row r="21" spans="1:7" ht="16.5">
      <c r="A21" s="9" t="str">
        <f t="array" ref="A21">INDEX(联盟系统DKP榜单!A:A,SMALL(IF(联盟系统DKP榜单!$B$2:$B$600="双生何梦",ROW($2:$600),603),ROW(联盟系统DKP榜单!A140)))&amp;""</f>
        <v>小怪兽</v>
      </c>
      <c r="B21" s="4">
        <f>VLOOKUP(A21,联盟系统DKP榜单!A$1:C$598,3,FALSE)+IF(ISNA(VLOOKUP(A21,历史结余DKP!A$1:B$599,2,0)),0,VLOOKUP(A21,历史结余DKP!A$1:B$599,2,0))</f>
        <v>250</v>
      </c>
      <c r="C21" s="20">
        <f>50*COUNTIF(帮战总榜!A$1:AB$150,$A21)-40*COUNTIF('掠夺(系统榜单)'!A$1:AB$150,$A21)</f>
        <v>0</v>
      </c>
      <c r="D21" s="20">
        <f>20*COUNTIF(YY统计!A$2:M$150,$A21)</f>
        <v>0</v>
      </c>
      <c r="E21" s="20">
        <f>SUM(B21:D21)</f>
        <v>250</v>
      </c>
      <c r="F21" s="20">
        <f>IF(ISNA(E21),0,IF(AND(E21&gt;15,E21&lt;66),0.01,IF(E21&gt;316,6,ROUNDDOWN((E21-16)/50,0))))</f>
        <v>4</v>
      </c>
      <c r="G21" s="8">
        <f>IF(F21=0.01,E21-16,E21-F21*50)</f>
        <v>50</v>
      </c>
    </row>
    <row r="22" spans="1:7" ht="16.5">
      <c r="A22" s="9" t="str">
        <f t="array" ref="A22">INDEX(联盟系统DKP榜单!A:A,SMALL(IF(联盟系统DKP榜单!$B$2:$B$600="双生何梦",ROW($2:$600),603),ROW(联盟系统DKP榜单!A47)))&amp;""</f>
        <v>真的很帅啊</v>
      </c>
      <c r="B22" s="4">
        <f>VLOOKUP(A22,联盟系统DKP榜单!A$1:C$598,3,FALSE)+IF(ISNA(VLOOKUP(A22,历史结余DKP!A$1:B$599,2,0)),0,VLOOKUP(A22,历史结余DKP!A$1:B$599,2,0))</f>
        <v>221</v>
      </c>
      <c r="C22" s="20">
        <f>50*COUNTIF(帮战总榜!A$1:AB$150,$A22)-40*COUNTIF('掠夺(系统榜单)'!A$1:AB$150,$A22)</f>
        <v>-40</v>
      </c>
      <c r="D22" s="20">
        <f>20*COUNTIF(YY统计!A$2:M$150,$A22)</f>
        <v>40</v>
      </c>
      <c r="E22" s="20">
        <f>SUM(B22:D22)</f>
        <v>221</v>
      </c>
      <c r="F22" s="20">
        <f>IF(ISNA(E22),0,IF(AND(E22&gt;15,E22&lt;66),0.01,IF(E22&gt;316,6,ROUNDDOWN((E22-16)/50,0))))</f>
        <v>4</v>
      </c>
      <c r="G22" s="8">
        <f>IF(F22=0.01,E22-16,E22-F22*50)</f>
        <v>21</v>
      </c>
    </row>
    <row r="23" spans="1:7" ht="16.5">
      <c r="A23" s="9" t="str">
        <f t="array" ref="A23">INDEX(联盟系统DKP榜单!A:A,SMALL(IF(联盟系统DKP榜单!$B$2:$B$600="双生何梦",ROW($2:$600),603),ROW(联盟系统DKP榜单!A119)))&amp;""</f>
        <v>剑惜玉</v>
      </c>
      <c r="B23" s="4">
        <f>VLOOKUP(A23,联盟系统DKP榜单!A$1:C$598,3,FALSE)+IF(ISNA(VLOOKUP(A23,历史结余DKP!A$1:B$599,2,0)),0,VLOOKUP(A23,历史结余DKP!A$1:B$599,2,0))</f>
        <v>179</v>
      </c>
      <c r="C23" s="20">
        <f>50*COUNTIF(帮战总榜!A$1:AB$150,$A23)-40*COUNTIF('掠夺(系统榜单)'!A$1:AB$150,$A23)</f>
        <v>0</v>
      </c>
      <c r="D23" s="20">
        <f>20*COUNTIF(YY统计!A$2:M$150,$A23)</f>
        <v>40</v>
      </c>
      <c r="E23" s="20">
        <f>SUM(B23:D23)</f>
        <v>219</v>
      </c>
      <c r="F23" s="20">
        <f>IF(ISNA(E23),0,IF(AND(E23&gt;15,E23&lt;66),0.01,IF(E23&gt;316,6,ROUNDDOWN((E23-16)/50,0))))</f>
        <v>4</v>
      </c>
      <c r="G23" s="8">
        <f>IF(F23=0.01,E23-16,E23-F23*50)</f>
        <v>19</v>
      </c>
    </row>
    <row r="24" spans="1:7" ht="16.5">
      <c r="A24" s="9" t="str">
        <f t="array" ref="A24">INDEX(联盟系统DKP榜单!A:A,SMALL(IF(联盟系统DKP榜单!$B$2:$B$600="双生何梦",ROW($2:$600),603),ROW(联盟系统DKP榜单!A93)))&amp;""</f>
        <v>小丑呵呵</v>
      </c>
      <c r="B24" s="4">
        <f>VLOOKUP(A24,联盟系统DKP榜单!A$1:C$598,3,FALSE)+IF(ISNA(VLOOKUP(A24,历史结余DKP!A$1:B$599,2,0)),0,VLOOKUP(A24,历史结余DKP!A$1:B$599,2,0))</f>
        <v>191</v>
      </c>
      <c r="C24" s="20">
        <f>50*COUNTIF(帮战总榜!A$1:AB$150,$A24)-40*COUNTIF('掠夺(系统榜单)'!A$1:AB$150,$A24)</f>
        <v>0</v>
      </c>
      <c r="D24" s="20">
        <f>20*COUNTIF(YY统计!A$2:M$150,$A24)</f>
        <v>0</v>
      </c>
      <c r="E24" s="20">
        <f>SUM(B24:D24)</f>
        <v>191</v>
      </c>
      <c r="F24" s="20">
        <f>IF(ISNA(E24),0,IF(AND(E24&gt;15,E24&lt;66),0.01,IF(E24&gt;316,6,ROUNDDOWN((E24-16)/50,0))))</f>
        <v>3</v>
      </c>
      <c r="G24" s="8">
        <f>IF(F24=0.01,E24-16,E24-F24*50)</f>
        <v>41</v>
      </c>
    </row>
    <row r="25" spans="1:7" ht="16.5">
      <c r="A25" s="9" t="str">
        <f t="array" ref="A25">INDEX(联盟系统DKP榜单!A:A,SMALL(IF(联盟系统DKP榜单!$B$2:$B$600="双生何梦",ROW($2:$600),603),ROW(联盟系统DKP榜单!A2)))&amp;""</f>
        <v>黑泽丶八重</v>
      </c>
      <c r="B25" s="4">
        <f>VLOOKUP(A25,联盟系统DKP榜单!A$1:C$598,3,FALSE)+IF(ISNA(VLOOKUP(A25,历史结余DKP!A$1:B$599,2,0)),0,VLOOKUP(A25,历史结余DKP!A$1:B$599,2,0))</f>
        <v>167</v>
      </c>
      <c r="C25" s="20">
        <f>50*COUNTIF(帮战总榜!A$1:AB$150,$A25)-40*COUNTIF('掠夺(系统榜单)'!A$1:AB$150,$A25)</f>
        <v>0</v>
      </c>
      <c r="D25" s="20">
        <f>20*COUNTIF(YY统计!A$2:M$150,$A25)</f>
        <v>0</v>
      </c>
      <c r="E25" s="20">
        <f>SUM(B25:D25)</f>
        <v>167</v>
      </c>
      <c r="F25" s="20">
        <f>IF(ISNA(E25),0,IF(AND(E25&gt;15,E25&lt;66),0.01,IF(E25&gt;316,6,ROUNDDOWN((E25-16)/50,0))))</f>
        <v>3</v>
      </c>
      <c r="G25" s="8">
        <f>IF(F25=0.01,E25-16,E25-F25*50)</f>
        <v>17</v>
      </c>
    </row>
    <row r="26" spans="1:7" ht="16.5">
      <c r="A26" s="9" t="str">
        <f t="array" ref="A26">INDEX(联盟系统DKP榜单!A:A,SMALL(IF(联盟系统DKP榜单!$B$2:$B$600="双生何梦",ROW($2:$600),603),ROW(联盟系统DKP榜单!A4)))&amp;""</f>
        <v>鱼香</v>
      </c>
      <c r="B26" s="4">
        <f>VLOOKUP(A26,联盟系统DKP榜单!A$1:C$598,3,FALSE)+IF(ISNA(VLOOKUP(A26,历史结余DKP!A$1:B$599,2,0)),0,VLOOKUP(A26,历史结余DKP!A$1:B$599,2,0))</f>
        <v>159</v>
      </c>
      <c r="C26" s="20">
        <f>50*COUNTIF(帮战总榜!A$1:AB$150,$A26)-40*COUNTIF('掠夺(系统榜单)'!A$1:AB$150,$A26)</f>
        <v>0</v>
      </c>
      <c r="D26" s="20">
        <f>20*COUNTIF(YY统计!A$2:M$150,$A26)</f>
        <v>20</v>
      </c>
      <c r="E26" s="20">
        <f>SUM(B26:D26)</f>
        <v>179</v>
      </c>
      <c r="F26" s="20">
        <f>IF(ISNA(E26),0,IF(AND(E26&gt;15,E26&lt;66),0.01,IF(E26&gt;316,6,ROUNDDOWN((E26-16)/50,0))))</f>
        <v>3</v>
      </c>
      <c r="G26" s="8">
        <f>IF(F26=0.01,E26-16,E26-F26*50)</f>
        <v>29</v>
      </c>
    </row>
    <row r="27" spans="1:7" ht="16.5">
      <c r="A27" s="9" t="str">
        <f t="array" ref="A27">INDEX(联盟系统DKP榜单!A:A,SMALL(IF(联盟系统DKP榜单!$B$2:$B$600="双生何梦",ROW($2:$600),603),ROW(联盟系统DKP榜单!A87)))&amp;""</f>
        <v>惜玉挽轻裳</v>
      </c>
      <c r="B27" s="4">
        <f>VLOOKUP(A27,联盟系统DKP榜单!A$1:C$598,3,FALSE)+IF(ISNA(VLOOKUP(A27,历史结余DKP!A$1:B$599,2,0)),0,VLOOKUP(A27,历史结余DKP!A$1:B$599,2,0))</f>
        <v>197</v>
      </c>
      <c r="C27" s="20">
        <f>50*COUNTIF(帮战总榜!A$1:AB$150,$A27)-40*COUNTIF('掠夺(系统榜单)'!A$1:AB$150,$A27)</f>
        <v>0</v>
      </c>
      <c r="D27" s="20">
        <f>20*COUNTIF(YY统计!A$2:M$150,$A27)</f>
        <v>0</v>
      </c>
      <c r="E27" s="20">
        <f>SUM(B27:D27)</f>
        <v>197</v>
      </c>
      <c r="F27" s="20">
        <f>IF(ISNA(E27),0,IF(AND(E27&gt;15,E27&lt;66),0.01,IF(E27&gt;316,6,ROUNDDOWN((E27-16)/50,0))))</f>
        <v>3</v>
      </c>
      <c r="G27" s="8">
        <f>IF(F27=0.01,E27-16,E27-F27*50)</f>
        <v>47</v>
      </c>
    </row>
    <row r="28" spans="1:7" ht="16.5">
      <c r="A28" s="9" t="str">
        <f t="array" ref="A28">INDEX(联盟系统DKP榜单!A:A,SMALL(IF(联盟系统DKP榜单!$B$2:$B$600="双生何梦",ROW($2:$600),603),ROW(联盟系统DKP榜单!A62)))&amp;""</f>
        <v>没有麦단</v>
      </c>
      <c r="B28" s="4">
        <f>VLOOKUP(A28,联盟系统DKP榜单!A$1:C$598,3,FALSE)+IF(ISNA(VLOOKUP(A28,历史结余DKP!A$1:B$599,2,0)),0,VLOOKUP(A28,历史结余DKP!A$1:B$599,2,0))</f>
        <v>191</v>
      </c>
      <c r="C28" s="20">
        <f>50*COUNTIF(帮战总榜!A$1:AB$150,$A28)-40*COUNTIF('掠夺(系统榜单)'!A$1:AB$150,$A28)</f>
        <v>0</v>
      </c>
      <c r="D28" s="20">
        <f>20*COUNTIF(YY统计!A$2:M$150,$A28)</f>
        <v>0</v>
      </c>
      <c r="E28" s="20">
        <f>SUM(B28:D28)</f>
        <v>191</v>
      </c>
      <c r="F28" s="20">
        <f>IF(ISNA(E28),0,IF(AND(E28&gt;15,E28&lt;66),0.01,IF(E28&gt;316,6,ROUNDDOWN((E28-16)/50,0))))</f>
        <v>3</v>
      </c>
      <c r="G28" s="8">
        <f>IF(F28=0.01,E28-16,E28-F28*50)</f>
        <v>41</v>
      </c>
    </row>
    <row r="29" spans="1:7" ht="16.5">
      <c r="A29" s="9" t="str">
        <f t="array" ref="A29">INDEX(联盟系统DKP榜单!A:A,SMALL(IF(联盟系统DKP榜单!$B$2:$B$600="双生何梦",ROW($2:$600),603),ROW(联盟系统DKP榜单!A117)))&amp;""</f>
        <v>半夏乄言</v>
      </c>
      <c r="B29" s="4">
        <f>VLOOKUP(A29,联盟系统DKP榜单!A$1:C$598,3,FALSE)+IF(ISNA(VLOOKUP(A29,历史结余DKP!A$1:B$599,2,0)),0,VLOOKUP(A29,历史结余DKP!A$1:B$599,2,0))</f>
        <v>171</v>
      </c>
      <c r="C29" s="20">
        <f>50*COUNTIF(帮战总榜!A$1:AB$150,$A29)-40*COUNTIF('掠夺(系统榜单)'!A$1:AB$150,$A29)</f>
        <v>0</v>
      </c>
      <c r="D29" s="20">
        <f>20*COUNTIF(YY统计!A$2:M$150,$A29)</f>
        <v>0</v>
      </c>
      <c r="E29" s="20">
        <f>SUM(B29:D29)</f>
        <v>171</v>
      </c>
      <c r="F29" s="20">
        <f>IF(ISNA(E29),0,IF(AND(E29&gt;15,E29&lt;66),0.01,IF(E29&gt;316,6,ROUNDDOWN((E29-16)/50,0))))</f>
        <v>3</v>
      </c>
      <c r="G29" s="8">
        <f>IF(F29=0.01,E29-16,E29-F29*50)</f>
        <v>21</v>
      </c>
    </row>
    <row r="30" spans="1:7" ht="16.5">
      <c r="A30" s="9" t="str">
        <f t="array" ref="A30">INDEX(联盟系统DKP榜单!A:A,SMALL(IF(联盟系统DKP榜单!$B$2:$B$600="双生何梦",ROW($2:$600),603),ROW(联盟系统DKP榜单!A138)))&amp;""</f>
        <v>上的讲话</v>
      </c>
      <c r="B30" s="4">
        <f>VLOOKUP(A30,联盟系统DKP榜单!A$1:C$598,3,FALSE)+IF(ISNA(VLOOKUP(A30,历史结余DKP!A$1:B$599,2,0)),0,VLOOKUP(A30,历史结余DKP!A$1:B$599,2,0))</f>
        <v>170</v>
      </c>
      <c r="C30" s="20">
        <f>50*COUNTIF(帮战总榜!A$1:AB$150,$A30)-40*COUNTIF('掠夺(系统榜单)'!A$1:AB$150,$A30)</f>
        <v>0</v>
      </c>
      <c r="D30" s="20">
        <f>20*COUNTIF(YY统计!A$2:M$150,$A30)</f>
        <v>0</v>
      </c>
      <c r="E30" s="20">
        <f>SUM(B30:D30)</f>
        <v>170</v>
      </c>
      <c r="F30" s="20">
        <f>IF(ISNA(E30),0,IF(AND(E30&gt;15,E30&lt;66),0.01,IF(E30&gt;316,6,ROUNDDOWN((E30-16)/50,0))))</f>
        <v>3</v>
      </c>
      <c r="G30" s="8">
        <f>IF(F30=0.01,E30-16,E30-F30*50)</f>
        <v>20</v>
      </c>
    </row>
    <row r="31" spans="1:7" ht="16.5">
      <c r="A31" s="9" t="str">
        <f t="array" ref="A31">INDEX(联盟系统DKP榜单!A:A,SMALL(IF(联盟系统DKP榜单!$B$2:$B$600="双生何梦",ROW($2:$600),603),ROW(联盟系统DKP榜单!A89)))&amp;""</f>
        <v>张灵风</v>
      </c>
      <c r="B31" s="4">
        <f>VLOOKUP(A31,联盟系统DKP榜单!A$1:C$598,3,FALSE)+IF(ISNA(VLOOKUP(A31,历史结余DKP!A$1:B$599,2,0)),0,VLOOKUP(A31,历史结余DKP!A$1:B$599,2,0))</f>
        <v>138</v>
      </c>
      <c r="C31" s="20">
        <f>50*COUNTIF(帮战总榜!A$1:AB$150,$A31)-40*COUNTIF('掠夺(系统榜单)'!A$1:AB$150,$A31)</f>
        <v>0</v>
      </c>
      <c r="D31" s="20">
        <f>20*COUNTIF(YY统计!A$2:M$150,$A31)</f>
        <v>0</v>
      </c>
      <c r="E31" s="20">
        <f>SUM(B31:D31)</f>
        <v>138</v>
      </c>
      <c r="F31" s="20">
        <f>IF(ISNA(E31),0,IF(AND(E31&gt;15,E31&lt;66),0.01,IF(E31&gt;316,6,ROUNDDOWN((E31-16)/50,0))))</f>
        <v>2</v>
      </c>
      <c r="G31" s="8">
        <f>IF(F31=0.01,E31-16,E31-F31*50)</f>
        <v>38</v>
      </c>
    </row>
    <row r="32" spans="1:7" ht="16.5">
      <c r="A32" s="9" t="str">
        <f t="array" ref="A32">INDEX(联盟系统DKP榜单!A:A,SMALL(IF(联盟系统DKP榜单!$B$2:$B$600="双生何梦",ROW($2:$600),603),ROW(联盟系统DKP榜单!A60)))&amp;""</f>
        <v>浅塘り</v>
      </c>
      <c r="B32" s="4">
        <f>VLOOKUP(A32,联盟系统DKP榜单!A$1:C$598,3,FALSE)+IF(ISNA(VLOOKUP(A32,历史结余DKP!A$1:B$599,2,0)),0,VLOOKUP(A32,历史结余DKP!A$1:B$599,2,0))</f>
        <v>155</v>
      </c>
      <c r="C32" s="20">
        <f>50*COUNTIF(帮战总榜!A$1:AB$150,$A32)-40*COUNTIF('掠夺(系统榜单)'!A$1:AB$150,$A32)</f>
        <v>0</v>
      </c>
      <c r="D32" s="20">
        <f>20*COUNTIF(YY统计!A$2:M$150,$A32)</f>
        <v>0</v>
      </c>
      <c r="E32" s="20">
        <f>SUM(B32:D32)</f>
        <v>155</v>
      </c>
      <c r="F32" s="20">
        <f>IF(ISNA(E32),0,IF(AND(E32&gt;15,E32&lt;66),0.01,IF(E32&gt;316,6,ROUNDDOWN((E32-16)/50,0))))</f>
        <v>2</v>
      </c>
      <c r="G32" s="8">
        <f>IF(F32=0.01,E32-16,E32-F32*50)</f>
        <v>55</v>
      </c>
    </row>
    <row r="33" spans="1:7" ht="16.5">
      <c r="A33" s="9" t="str">
        <f t="array" ref="A33">INDEX(联盟系统DKP榜单!A:A,SMALL(IF(联盟系统DKP榜单!$B$2:$B$600="双生何梦",ROW($2:$600),603),ROW(联盟系统DKP榜单!A95)))&amp;""</f>
        <v>守护锋</v>
      </c>
      <c r="B33" s="4">
        <f>VLOOKUP(A33,联盟系统DKP榜单!A$1:C$598,3,FALSE)+IF(ISNA(VLOOKUP(A33,历史结余DKP!A$1:B$599,2,0)),0,VLOOKUP(A33,历史结余DKP!A$1:B$599,2,0))</f>
        <v>146</v>
      </c>
      <c r="C33" s="20">
        <f>50*COUNTIF(帮战总榜!A$1:AB$150,$A33)-40*COUNTIF('掠夺(系统榜单)'!A$1:AB$150,$A33)</f>
        <v>0</v>
      </c>
      <c r="D33" s="20">
        <f>20*COUNTIF(YY统计!A$2:M$150,$A33)</f>
        <v>0</v>
      </c>
      <c r="E33" s="20">
        <f>SUM(B33:D33)</f>
        <v>146</v>
      </c>
      <c r="F33" s="20">
        <f>IF(ISNA(E33),0,IF(AND(E33&gt;15,E33&lt;66),0.01,IF(E33&gt;316,6,ROUNDDOWN((E33-16)/50,0))))</f>
        <v>2</v>
      </c>
      <c r="G33" s="8">
        <f>IF(F33=0.01,E33-16,E33-F33*50)</f>
        <v>46</v>
      </c>
    </row>
    <row r="34" spans="1:7" ht="16.5">
      <c r="A34" s="9" t="str">
        <f t="array" ref="A34">INDEX(联盟系统DKP榜单!A:A,SMALL(IF(联盟系统DKP榜单!$B$2:$B$600="双生何梦",ROW($2:$600),603),ROW(联盟系统DKP榜单!A136)))&amp;""</f>
        <v>丐帮汪剑通</v>
      </c>
      <c r="B34" s="4">
        <f>VLOOKUP(A34,联盟系统DKP榜单!A$1:C$598,3,FALSE)+IF(ISNA(VLOOKUP(A34,历史结余DKP!A$1:B$599,2,0)),0,VLOOKUP(A34,历史结余DKP!A$1:B$599,2,0))</f>
        <v>162</v>
      </c>
      <c r="C34" s="20">
        <f>50*COUNTIF(帮战总榜!A$1:AB$150,$A34)-40*COUNTIF('掠夺(系统榜单)'!A$1:AB$150,$A34)</f>
        <v>0</v>
      </c>
      <c r="D34" s="20">
        <f>20*COUNTIF(YY统计!A$2:M$150,$A34)</f>
        <v>0</v>
      </c>
      <c r="E34" s="20">
        <f>SUM(B34:D34)</f>
        <v>162</v>
      </c>
      <c r="F34" s="20">
        <f>IF(ISNA(E34),0,IF(AND(E34&gt;15,E34&lt;66),0.01,IF(E34&gt;316,6,ROUNDDOWN((E34-16)/50,0))))</f>
        <v>2</v>
      </c>
      <c r="G34" s="8">
        <f>IF(F34=0.01,E34-16,E34-F34*50)</f>
        <v>62</v>
      </c>
    </row>
    <row r="35" spans="1:7" ht="16.5">
      <c r="A35" s="9" t="str">
        <f t="array" ref="A35">INDEX(联盟系统DKP榜单!A:A,SMALL(IF(联盟系统DKP榜单!$B$2:$B$600="双生何梦",ROW($2:$600),603),ROW(联盟系统DKP榜单!A144)))&amp;""</f>
        <v>FateScorpio</v>
      </c>
      <c r="B35" s="4">
        <f>VLOOKUP(A35,联盟系统DKP榜单!A$1:C$598,3,FALSE)+IF(ISNA(VLOOKUP(A35,历史结余DKP!A$1:B$599,2,0)),0,VLOOKUP(A35,历史结余DKP!A$1:B$599,2,0))</f>
        <v>122</v>
      </c>
      <c r="C35" s="20">
        <f>50*COUNTIF(帮战总榜!A$1:AB$150,$A35)-40*COUNTIF('掠夺(系统榜单)'!A$1:AB$150,$A35)</f>
        <v>0</v>
      </c>
      <c r="D35" s="20">
        <f>20*COUNTIF(YY统计!A$2:M$150,$A35)</f>
        <v>0</v>
      </c>
      <c r="E35" s="20">
        <f>SUM(B35:D35)</f>
        <v>122</v>
      </c>
      <c r="F35" s="20">
        <f>IF(ISNA(E35),0,IF(AND(E35&gt;15,E35&lt;66),0.01,IF(E35&gt;316,6,ROUNDDOWN((E35-16)/50,0))))</f>
        <v>2</v>
      </c>
      <c r="G35" s="8">
        <f>IF(F35=0.01,E35-16,E35-F35*50)</f>
        <v>22</v>
      </c>
    </row>
    <row r="36" spans="1:7" ht="16.5">
      <c r="A36" s="9" t="str">
        <f t="array" ref="A36">INDEX(联盟系统DKP榜单!A:A,SMALL(IF(联盟系统DKP榜单!$B$2:$B$600="双生何梦",ROW($2:$600),603),ROW(联盟系统DKP榜单!A102)))&amp;""</f>
        <v>夜无暗</v>
      </c>
      <c r="B36" s="4">
        <f>VLOOKUP(A36,联盟系统DKP榜单!A$1:C$598,3,FALSE)+IF(ISNA(VLOOKUP(A36,历史结余DKP!A$1:B$599,2,0)),0,VLOOKUP(A36,历史结余DKP!A$1:B$599,2,0))</f>
        <v>128</v>
      </c>
      <c r="C36" s="20">
        <f>50*COUNTIF(帮战总榜!A$1:AB$150,$A36)-40*COUNTIF('掠夺(系统榜单)'!A$1:AB$150,$A36)</f>
        <v>0</v>
      </c>
      <c r="D36" s="20">
        <f>20*COUNTIF(YY统计!A$2:M$150,$A36)</f>
        <v>0</v>
      </c>
      <c r="E36" s="20">
        <f>SUM(B36:D36)</f>
        <v>128</v>
      </c>
      <c r="F36" s="20">
        <f>IF(ISNA(E36),0,IF(AND(E36&gt;15,E36&lt;66),0.01,IF(E36&gt;316,6,ROUNDDOWN((E36-16)/50,0))))</f>
        <v>2</v>
      </c>
      <c r="G36" s="8">
        <f>IF(F36=0.01,E36-16,E36-F36*50)</f>
        <v>28</v>
      </c>
    </row>
    <row r="37" spans="1:7" ht="16.5">
      <c r="A37" s="9" t="str">
        <f t="array" ref="A37">INDEX(联盟系统DKP榜单!A:A,SMALL(IF(联盟系统DKP榜单!$B$2:$B$600="双生何梦",ROW($2:$600),603),ROW(联盟系统DKP榜单!A7)))&amp;""</f>
        <v>骑蚂蚁の猪</v>
      </c>
      <c r="B37" s="4">
        <f>VLOOKUP(A37,联盟系统DKP榜单!A$1:C$598,3,FALSE)+IF(ISNA(VLOOKUP(A37,历史结余DKP!A$1:B$599,2,0)),0,VLOOKUP(A37,历史结余DKP!A$1:B$599,2,0))</f>
        <v>155</v>
      </c>
      <c r="C37" s="20">
        <f>50*COUNTIF(帮战总榜!A$1:AB$150,$A37)-40*COUNTIF('掠夺(系统榜单)'!A$1:AB$150,$A37)</f>
        <v>0</v>
      </c>
      <c r="D37" s="20">
        <f>20*COUNTIF(YY统计!A$2:M$150,$A37)</f>
        <v>0</v>
      </c>
      <c r="E37" s="20">
        <f>SUM(B37:D37)</f>
        <v>155</v>
      </c>
      <c r="F37" s="20">
        <f>IF(ISNA(E37),0,IF(AND(E37&gt;15,E37&lt;66),0.01,IF(E37&gt;316,6,ROUNDDOWN((E37-16)/50,0))))</f>
        <v>2</v>
      </c>
      <c r="G37" s="8">
        <f>IF(F37=0.01,E37-16,E37-F37*50)</f>
        <v>55</v>
      </c>
    </row>
    <row r="38" spans="1:7" ht="16.5">
      <c r="A38" s="9" t="str">
        <f t="array" ref="A38">INDEX(联盟系统DKP榜单!A:A,SMALL(IF(联盟系统DKP榜单!$B$2:$B$600="双生何梦",ROW($2:$600),603),ROW(联盟系统DKP榜单!A9)))&amp;""</f>
        <v>雪遥</v>
      </c>
      <c r="B38" s="4">
        <f>VLOOKUP(A38,联盟系统DKP榜单!A$1:C$598,3,FALSE)+IF(ISNA(VLOOKUP(A38,历史结余DKP!A$1:B$599,2,0)),0,VLOOKUP(A38,历史结余DKP!A$1:B$599,2,0))</f>
        <v>145</v>
      </c>
      <c r="C38" s="20">
        <f>50*COUNTIF(帮战总榜!A$1:AB$150,$A38)-40*COUNTIF('掠夺(系统榜单)'!A$1:AB$150,$A38)</f>
        <v>0</v>
      </c>
      <c r="D38" s="20">
        <f>20*COUNTIF(YY统计!A$2:M$150,$A38)</f>
        <v>0</v>
      </c>
      <c r="E38" s="20">
        <f>SUM(B38:D38)</f>
        <v>145</v>
      </c>
      <c r="F38" s="20">
        <f>IF(ISNA(E38),0,IF(AND(E38&gt;15,E38&lt;66),0.01,IF(E38&gt;316,6,ROUNDDOWN((E38-16)/50,0))))</f>
        <v>2</v>
      </c>
      <c r="G38" s="8">
        <f>IF(F38=0.01,E38-16,E38-F38*50)</f>
        <v>45</v>
      </c>
    </row>
    <row r="39" spans="1:7" ht="16.5">
      <c r="A39" s="9" t="str">
        <f t="array" ref="A39">INDEX(联盟系统DKP榜单!A:A,SMALL(IF(联盟系统DKP榜单!$B$2:$B$600="双生何梦",ROW($2:$600),603),ROW(联盟系统DKP榜单!A22)))&amp;""</f>
        <v>豆豆与老吴</v>
      </c>
      <c r="B39" s="4">
        <f>VLOOKUP(A39,联盟系统DKP榜单!A$1:C$598,3,FALSE)+IF(ISNA(VLOOKUP(A39,历史结余DKP!A$1:B$599,2,0)),0,VLOOKUP(A39,历史结余DKP!A$1:B$599,2,0))</f>
        <v>145</v>
      </c>
      <c r="C39" s="20">
        <f>50*COUNTIF(帮战总榜!A$1:AB$150,$A39)-40*COUNTIF('掠夺(系统榜单)'!A$1:AB$150,$A39)</f>
        <v>0</v>
      </c>
      <c r="D39" s="20">
        <f>20*COUNTIF(YY统计!A$2:M$150,$A39)</f>
        <v>0</v>
      </c>
      <c r="E39" s="20">
        <f>SUM(B39:D39)</f>
        <v>145</v>
      </c>
      <c r="F39" s="20">
        <f>IF(ISNA(E39),0,IF(AND(E39&gt;15,E39&lt;66),0.01,IF(E39&gt;316,6,ROUNDDOWN((E39-16)/50,0))))</f>
        <v>2</v>
      </c>
      <c r="G39" s="8">
        <f>IF(F39=0.01,E39-16,E39-F39*50)</f>
        <v>45</v>
      </c>
    </row>
    <row r="40" spans="1:7" ht="16.5">
      <c r="A40" s="9" t="str">
        <f t="array" ref="A40">INDEX(联盟系统DKP榜单!A:A,SMALL(IF(联盟系统DKP榜单!$B$2:$B$600="双生何梦",ROW($2:$600),603),ROW(联盟系统DKP榜单!A26)))&amp;""</f>
        <v>薛无衡</v>
      </c>
      <c r="B40" s="4">
        <f>VLOOKUP(A40,联盟系统DKP榜单!A$1:C$598,3,FALSE)+IF(ISNA(VLOOKUP(A40,历史结余DKP!A$1:B$599,2,0)),0,VLOOKUP(A40,历史结余DKP!A$1:B$599,2,0))</f>
        <v>144</v>
      </c>
      <c r="C40" s="20">
        <f>50*COUNTIF(帮战总榜!A$1:AB$150,$A40)-40*COUNTIF('掠夺(系统榜单)'!A$1:AB$150,$A40)</f>
        <v>0</v>
      </c>
      <c r="D40" s="20">
        <f>20*COUNTIF(YY统计!A$2:M$150,$A40)</f>
        <v>0</v>
      </c>
      <c r="E40" s="20">
        <f>SUM(B40:D40)</f>
        <v>144</v>
      </c>
      <c r="F40" s="20">
        <f>IF(ISNA(E40),0,IF(AND(E40&gt;15,E40&lt;66),0.01,IF(E40&gt;316,6,ROUNDDOWN((E40-16)/50,0))))</f>
        <v>2</v>
      </c>
      <c r="G40" s="8">
        <f>IF(F40=0.01,E40-16,E40-F40*50)</f>
        <v>44</v>
      </c>
    </row>
    <row r="41" spans="1:7" ht="16.5">
      <c r="A41" s="9" t="str">
        <f t="array" ref="A41">INDEX(联盟系统DKP榜单!A:A,SMALL(IF(联盟系统DKP榜单!$B$2:$B$600="双生何梦",ROW($2:$600),603),ROW(联盟系统DKP榜单!A42)))&amp;""</f>
        <v>空丣</v>
      </c>
      <c r="B41" s="4">
        <f>VLOOKUP(A41,联盟系统DKP榜单!A$1:C$598,3,FALSE)+IF(ISNA(VLOOKUP(A41,历史结余DKP!A$1:B$599,2,0)),0,VLOOKUP(A41,历史结余DKP!A$1:B$599,2,0))</f>
        <v>165</v>
      </c>
      <c r="C41" s="20">
        <f>50*COUNTIF(帮战总榜!A$1:AB$150,$A41)-40*COUNTIF('掠夺(系统榜单)'!A$1:AB$150,$A41)</f>
        <v>0</v>
      </c>
      <c r="D41" s="20">
        <f>20*COUNTIF(YY统计!A$2:M$150,$A41)</f>
        <v>0</v>
      </c>
      <c r="E41" s="20">
        <f>SUM(B41:D41)</f>
        <v>165</v>
      </c>
      <c r="F41" s="20">
        <f>IF(ISNA(E41),0,IF(AND(E41&gt;15,E41&lt;66),0.01,IF(E41&gt;316,6,ROUNDDOWN((E41-16)/50,0))))</f>
        <v>2</v>
      </c>
      <c r="G41" s="8">
        <f>IF(F41=0.01,E41-16,E41-F41*50)</f>
        <v>65</v>
      </c>
    </row>
    <row r="42" spans="1:7" ht="16.5">
      <c r="A42" s="9" t="str">
        <f t="array" ref="A42">INDEX(联盟系统DKP榜单!A:A,SMALL(IF(联盟系统DKP榜单!$B$2:$B$600="双生何梦",ROW($2:$600),603),ROW(联盟系统DKP榜单!A142)))&amp;""</f>
        <v>蝎子莱莱</v>
      </c>
      <c r="B42" s="4">
        <f>VLOOKUP(A42,联盟系统DKP榜单!A$1:C$598,3,FALSE)+IF(ISNA(VLOOKUP(A42,历史结余DKP!A$1:B$599,2,0)),0,VLOOKUP(A42,历史结余DKP!A$1:B$599,2,0))</f>
        <v>100</v>
      </c>
      <c r="C42" s="20">
        <f>50*COUNTIF(帮战总榜!A$1:AB$150,$A42)-40*COUNTIF('掠夺(系统榜单)'!A$1:AB$150,$A42)</f>
        <v>0</v>
      </c>
      <c r="D42" s="20">
        <f>20*COUNTIF(YY统计!A$2:M$150,$A42)</f>
        <v>0</v>
      </c>
      <c r="E42" s="20">
        <f>SUM(B42:D42)</f>
        <v>100</v>
      </c>
      <c r="F42" s="20">
        <f>IF(ISNA(E42),0,IF(AND(E42&gt;15,E42&lt;66),0.01,IF(E42&gt;316,6,ROUNDDOWN((E42-16)/50,0))))</f>
        <v>1</v>
      </c>
      <c r="G42" s="8">
        <f>IF(F42=0.01,E42-16,E42-F42*50)</f>
        <v>50</v>
      </c>
    </row>
    <row r="43" spans="1:7" ht="16.5">
      <c r="A43" s="9" t="str">
        <f t="array" ref="A43">INDEX(联盟系统DKP榜单!A:A,SMALL(IF(联盟系统DKP榜单!$B$2:$B$600="双生何梦",ROW($2:$600),603),ROW(联盟系统DKP榜单!A18)))&amp;""</f>
        <v>逸仙丶婆仔</v>
      </c>
      <c r="B43" s="4">
        <f>VLOOKUP(A43,联盟系统DKP榜单!A$1:C$598,3,FALSE)+IF(ISNA(VLOOKUP(A43,历史结余DKP!A$1:B$599,2,0)),0,VLOOKUP(A43,历史结余DKP!A$1:B$599,2,0))</f>
        <v>110</v>
      </c>
      <c r="C43" s="20">
        <f>50*COUNTIF(帮战总榜!A$1:AB$150,$A43)-40*COUNTIF('掠夺(系统榜单)'!A$1:AB$150,$A43)</f>
        <v>0</v>
      </c>
      <c r="D43" s="20">
        <f>20*COUNTIF(YY统计!A$2:M$150,$A43)</f>
        <v>0</v>
      </c>
      <c r="E43" s="20">
        <f>SUM(B43:D43)</f>
        <v>110</v>
      </c>
      <c r="F43" s="20">
        <f>IF(ISNA(E43),0,IF(AND(E43&gt;15,E43&lt;66),0.01,IF(E43&gt;316,6,ROUNDDOWN((E43-16)/50,0))))</f>
        <v>1</v>
      </c>
      <c r="G43" s="8">
        <f>IF(F43=0.01,E43-16,E43-F43*50)</f>
        <v>60</v>
      </c>
    </row>
    <row r="44" spans="1:7" ht="16.5">
      <c r="A44" s="9" t="str">
        <f t="array" ref="A44">INDEX(联盟系统DKP榜单!A:A,SMALL(IF(联盟系统DKP榜单!$B$2:$B$600="双生何梦",ROW($2:$600),603),ROW(联盟系统DKP榜单!A49)))&amp;""</f>
        <v>皈依奶小牛丶</v>
      </c>
      <c r="B44" s="4">
        <f>VLOOKUP(A44,联盟系统DKP榜单!A$1:C$598,3,FALSE)+IF(ISNA(VLOOKUP(A44,历史结余DKP!A$1:B$599,2,0)),0,VLOOKUP(A44,历史结余DKP!A$1:B$599,2,0))</f>
        <v>28</v>
      </c>
      <c r="C44" s="20">
        <f>50*COUNTIF(帮战总榜!A$1:AB$150,$A44)-40*COUNTIF('掠夺(系统榜单)'!A$1:AB$150,$A44)</f>
        <v>0</v>
      </c>
      <c r="D44" s="20">
        <f>20*COUNTIF(YY统计!A$2:M$150,$A44)</f>
        <v>60</v>
      </c>
      <c r="E44" s="20">
        <f>SUM(B44:D44)</f>
        <v>88</v>
      </c>
      <c r="F44" s="20">
        <f>IF(ISNA(E44),0,IF(AND(E44&gt;15,E44&lt;66),0.01,IF(E44&gt;316,6,ROUNDDOWN((E44-16)/50,0))))</f>
        <v>1</v>
      </c>
      <c r="G44" s="8">
        <f>IF(F44=0.01,E44-16,E44-F44*50)</f>
        <v>38</v>
      </c>
    </row>
    <row r="45" spans="1:7" ht="16.5">
      <c r="A45" s="9" t="str">
        <f t="array" ref="A45">INDEX(联盟系统DKP榜单!A:A,SMALL(IF(联盟系统DKP榜单!$B$2:$B$600="双生何梦",ROW($2:$600),603),ROW(联盟系统DKP榜单!A145)))&amp;""</f>
        <v>FateLibra</v>
      </c>
      <c r="B45" s="4">
        <f>VLOOKUP(A45,联盟系统DKP榜单!A$1:C$598,3,FALSE)+IF(ISNA(VLOOKUP(A45,历史结余DKP!A$1:B$599,2,0)),0,VLOOKUP(A45,历史结余DKP!A$1:B$599,2,0))</f>
        <v>76</v>
      </c>
      <c r="C45" s="20">
        <f>50*COUNTIF(帮战总榜!A$1:AB$150,$A45)-40*COUNTIF('掠夺(系统榜单)'!A$1:AB$150,$A45)</f>
        <v>0</v>
      </c>
      <c r="D45" s="20">
        <f>20*COUNTIF(YY统计!A$2:M$150,$A45)</f>
        <v>0</v>
      </c>
      <c r="E45" s="20">
        <f>SUM(B45:D45)</f>
        <v>76</v>
      </c>
      <c r="F45" s="20">
        <f>IF(ISNA(E45),0,IF(AND(E45&gt;15,E45&lt;66),0.01,IF(E45&gt;316,6,ROUNDDOWN((E45-16)/50,0))))</f>
        <v>1</v>
      </c>
      <c r="G45" s="8">
        <f>IF(F45=0.01,E45-16,E45-F45*50)</f>
        <v>26</v>
      </c>
    </row>
    <row r="46" spans="1:7" ht="16.5">
      <c r="A46" s="9" t="str">
        <f t="array" ref="A46">INDEX(联盟系统DKP榜单!A:A,SMALL(IF(联盟系统DKP榜单!$B$2:$B$600="双生何梦",ROW($2:$600),603),ROW(联盟系统DKP榜单!A50)))&amp;""</f>
        <v>皇甫炙乐</v>
      </c>
      <c r="B46" s="4">
        <f>VLOOKUP(A46,联盟系统DKP榜单!A$1:C$598,3,FALSE)+IF(ISNA(VLOOKUP(A46,历史结余DKP!A$1:B$599,2,0)),0,VLOOKUP(A46,历史结余DKP!A$1:B$599,2,0))</f>
        <v>70</v>
      </c>
      <c r="C46" s="20">
        <f>50*COUNTIF(帮战总榜!A$1:AB$150,$A46)-40*COUNTIF('掠夺(系统榜单)'!A$1:AB$150,$A46)</f>
        <v>0</v>
      </c>
      <c r="D46" s="20">
        <f>20*COUNTIF(YY统计!A$2:M$150,$A46)</f>
        <v>0</v>
      </c>
      <c r="E46" s="20">
        <f>SUM(B46:D46)</f>
        <v>70</v>
      </c>
      <c r="F46" s="20">
        <f>IF(ISNA(E46),0,IF(AND(E46&gt;15,E46&lt;66),0.01,IF(E46&gt;316,6,ROUNDDOWN((E46-16)/50,0))))</f>
        <v>1</v>
      </c>
      <c r="G46" s="8">
        <f>IF(F46=0.01,E46-16,E46-F46*50)</f>
        <v>20</v>
      </c>
    </row>
    <row r="47" spans="1:7" ht="16.5">
      <c r="A47" s="9" t="str">
        <f t="array" ref="A47">INDEX(联盟系统DKP榜单!A:A,SMALL(IF(联盟系统DKP榜单!$B$2:$B$600="双生何梦",ROW($2:$600),603),ROW(联盟系统DKP榜单!A67)))&amp;""</f>
        <v>梨花黛雨</v>
      </c>
      <c r="B47" s="4">
        <f>VLOOKUP(A47,联盟系统DKP榜单!A$1:C$598,3,FALSE)+IF(ISNA(VLOOKUP(A47,历史结余DKP!A$1:B$599,2,0)),0,VLOOKUP(A47,历史结余DKP!A$1:B$599,2,0))</f>
        <v>101</v>
      </c>
      <c r="C47" s="20">
        <f>50*COUNTIF(帮战总榜!A$1:AB$150,$A47)-40*COUNTIF('掠夺(系统榜单)'!A$1:AB$150,$A47)</f>
        <v>0</v>
      </c>
      <c r="D47" s="20">
        <f>20*COUNTIF(YY统计!A$2:M$150,$A47)</f>
        <v>0</v>
      </c>
      <c r="E47" s="20">
        <f>SUM(B47:D47)</f>
        <v>101</v>
      </c>
      <c r="F47" s="20">
        <f>IF(ISNA(E47),0,IF(AND(E47&gt;15,E47&lt;66),0.01,IF(E47&gt;316,6,ROUNDDOWN((E47-16)/50,0))))</f>
        <v>1</v>
      </c>
      <c r="G47" s="8">
        <f>IF(F47=0.01,E47-16,E47-F47*50)</f>
        <v>51</v>
      </c>
    </row>
    <row r="48" spans="1:7" ht="16.5">
      <c r="A48" s="9" t="str">
        <f t="array" ref="A48">INDEX(联盟系统DKP榜单!A:A,SMALL(IF(联盟系统DKP榜单!$B$2:$B$600="双生何梦",ROW($2:$600),603),ROW(联盟系统DKP榜单!A81)))&amp;""</f>
        <v>文艺的青年</v>
      </c>
      <c r="B48" s="4">
        <f>VLOOKUP(A48,联盟系统DKP榜单!A$1:C$598,3,FALSE)+IF(ISNA(VLOOKUP(A48,历史结余DKP!A$1:B$599,2,0)),0,VLOOKUP(A48,历史结余DKP!A$1:B$599,2,0))</f>
        <v>89</v>
      </c>
      <c r="C48" s="20">
        <f>50*COUNTIF(帮战总榜!A$1:AB$150,$A48)-40*COUNTIF('掠夺(系统榜单)'!A$1:AB$150,$A48)</f>
        <v>0</v>
      </c>
      <c r="D48" s="20">
        <f>20*COUNTIF(YY统计!A$2:M$150,$A48)</f>
        <v>0</v>
      </c>
      <c r="E48" s="20">
        <f>SUM(B48:D48)</f>
        <v>89</v>
      </c>
      <c r="F48" s="20">
        <f>IF(ISNA(E48),0,IF(AND(E48&gt;15,E48&lt;66),0.01,IF(E48&gt;316,6,ROUNDDOWN((E48-16)/50,0))))</f>
        <v>1</v>
      </c>
      <c r="G48" s="8">
        <f>IF(F48=0.01,E48-16,E48-F48*50)</f>
        <v>39</v>
      </c>
    </row>
    <row r="49" spans="1:7" ht="16.5">
      <c r="A49" s="9" t="str">
        <f t="array" ref="A49">INDEX(联盟系统DKP榜单!A:A,SMALL(IF(联盟系统DKP榜单!$B$2:$B$600="双生何梦",ROW($2:$600),603),ROW(联盟系统DKP榜单!A118)))&amp;""</f>
        <v>勿违心</v>
      </c>
      <c r="B49" s="4">
        <f>VLOOKUP(A49,联盟系统DKP榜单!A$1:C$598,3,FALSE)+IF(ISNA(VLOOKUP(A49,历史结余DKP!A$1:B$599,2,0)),0,VLOOKUP(A49,历史结余DKP!A$1:B$599,2,0))</f>
        <v>76</v>
      </c>
      <c r="C49" s="20">
        <f>50*COUNTIF(帮战总榜!A$1:AB$150,$A49)-40*COUNTIF('掠夺(系统榜单)'!A$1:AB$150,$A49)</f>
        <v>0</v>
      </c>
      <c r="D49" s="20">
        <f>20*COUNTIF(YY统计!A$2:M$150,$A49)</f>
        <v>0</v>
      </c>
      <c r="E49" s="20">
        <f>SUM(B49:D49)</f>
        <v>76</v>
      </c>
      <c r="F49" s="20">
        <f>IF(ISNA(E49),0,IF(AND(E49&gt;15,E49&lt;66),0.01,IF(E49&gt;316,6,ROUNDDOWN((E49-16)/50,0))))</f>
        <v>1</v>
      </c>
      <c r="G49" s="8">
        <f>IF(F49=0.01,E49-16,E49-F49*50)</f>
        <v>26</v>
      </c>
    </row>
    <row r="50" spans="1:7" ht="16.5">
      <c r="A50" s="9" t="str">
        <f t="array" ref="A50">INDEX(联盟系统DKP榜单!A:A,SMALL(IF(联盟系统DKP榜单!$B$2:$B$600="双生何梦",ROW($2:$600),603),ROW(联盟系统DKP榜单!A130)))&amp;""</f>
        <v>丿几度度丶</v>
      </c>
      <c r="B50" s="4">
        <f>VLOOKUP(A50,联盟系统DKP榜单!A$1:C$598,3,FALSE)+IF(ISNA(VLOOKUP(A50,历史结余DKP!A$1:B$599,2,0)),0,VLOOKUP(A50,历史结余DKP!A$1:B$599,2,0))</f>
        <v>115</v>
      </c>
      <c r="C50" s="20">
        <f>50*COUNTIF(帮战总榜!A$1:AB$150,$A50)-40*COUNTIF('掠夺(系统榜单)'!A$1:AB$150,$A50)</f>
        <v>0</v>
      </c>
      <c r="D50" s="20">
        <f>20*COUNTIF(YY统计!A$2:M$150,$A50)</f>
        <v>0</v>
      </c>
      <c r="E50" s="20">
        <f>SUM(B50:D50)</f>
        <v>115</v>
      </c>
      <c r="F50" s="20">
        <f>IF(ISNA(E50),0,IF(AND(E50&gt;15,E50&lt;66),0.01,IF(E50&gt;316,6,ROUNDDOWN((E50-16)/50,0))))</f>
        <v>1</v>
      </c>
      <c r="G50" s="8">
        <f>IF(F50=0.01,E50-16,E50-F50*50)</f>
        <v>65</v>
      </c>
    </row>
    <row r="51" spans="1:7" ht="16.5">
      <c r="A51" s="9" t="str">
        <f t="array" ref="A51">INDEX(联盟系统DKP榜单!A:A,SMALL(IF(联盟系统DKP榜单!$B$2:$B$600="双生何梦",ROW($2:$600),603),ROW(联盟系统DKP榜单!A24)))&amp;""</f>
        <v>西鳯</v>
      </c>
      <c r="B51" s="4">
        <f>VLOOKUP(A51,联盟系统DKP榜单!A$1:C$598,3,FALSE)+IF(ISNA(VLOOKUP(A51,历史结余DKP!A$1:B$599,2,0)),0,VLOOKUP(A51,历史结余DKP!A$1:B$599,2,0))</f>
        <v>85</v>
      </c>
      <c r="C51" s="20">
        <f>50*COUNTIF(帮战总榜!A$1:AB$150,$A51)-40*COUNTIF('掠夺(系统榜单)'!A$1:AB$150,$A51)</f>
        <v>0</v>
      </c>
      <c r="D51" s="20">
        <f>20*COUNTIF(YY统计!A$2:M$150,$A51)</f>
        <v>0</v>
      </c>
      <c r="E51" s="20">
        <f>SUM(B51:D51)</f>
        <v>85</v>
      </c>
      <c r="F51" s="20">
        <f>IF(ISNA(E51),0,IF(AND(E51&gt;15,E51&lt;66),0.01,IF(E51&gt;316,6,ROUNDDOWN((E51-16)/50,0))))</f>
        <v>1</v>
      </c>
      <c r="G51" s="8">
        <f>IF(F51=0.01,E51-16,E51-F51*50)</f>
        <v>35</v>
      </c>
    </row>
    <row r="52" spans="1:7" ht="16.5">
      <c r="A52" s="9" t="str">
        <f t="array" ref="A52">INDEX(联盟系统DKP榜单!A:A,SMALL(IF(联盟系统DKP榜单!$B$2:$B$600="双生何梦",ROW($2:$600),603),ROW(联盟系统DKP榜单!A31)))&amp;""</f>
        <v>萝卜兔</v>
      </c>
      <c r="B52" s="4">
        <f>VLOOKUP(A52,联盟系统DKP榜单!A$1:C$598,3,FALSE)+IF(ISNA(VLOOKUP(A52,历史结余DKP!A$1:B$599,2,0)),0,VLOOKUP(A52,历史结余DKP!A$1:B$599,2,0))</f>
        <v>91</v>
      </c>
      <c r="C52" s="20">
        <f>50*COUNTIF(帮战总榜!A$1:AB$150,$A52)-40*COUNTIF('掠夺(系统榜单)'!A$1:AB$150,$A52)</f>
        <v>0</v>
      </c>
      <c r="D52" s="20">
        <f>20*COUNTIF(YY统计!A$2:M$150,$A52)</f>
        <v>0</v>
      </c>
      <c r="E52" s="20">
        <f>SUM(B52:D52)</f>
        <v>91</v>
      </c>
      <c r="F52" s="20">
        <f>IF(ISNA(E52),0,IF(AND(E52&gt;15,E52&lt;66),0.01,IF(E52&gt;316,6,ROUNDDOWN((E52-16)/50,0))))</f>
        <v>1</v>
      </c>
      <c r="G52" s="8">
        <f>IF(F52=0.01,E52-16,E52-F52*50)</f>
        <v>41</v>
      </c>
    </row>
    <row r="53" spans="1:7" ht="16.5">
      <c r="A53" s="9" t="str">
        <f t="array" ref="A53">INDEX(联盟系统DKP榜单!A:A,SMALL(IF(联盟系统DKP榜单!$B$2:$B$600="双生何梦",ROW($2:$600),603),ROW(联盟系统DKP榜单!A32)))&amp;""</f>
        <v>茴香。</v>
      </c>
      <c r="B53" s="4">
        <f>VLOOKUP(A53,联盟系统DKP榜单!A$1:C$598,3,FALSE)+IF(ISNA(VLOOKUP(A53,历史结余DKP!A$1:B$599,2,0)),0,VLOOKUP(A53,历史结余DKP!A$1:B$599,2,0))</f>
        <v>88</v>
      </c>
      <c r="C53" s="20">
        <f>50*COUNTIF(帮战总榜!A$1:AB$150,$A53)-40*COUNTIF('掠夺(系统榜单)'!A$1:AB$150,$A53)</f>
        <v>0</v>
      </c>
      <c r="D53" s="20">
        <f>20*COUNTIF(YY统计!A$2:M$150,$A53)</f>
        <v>0</v>
      </c>
      <c r="E53" s="20">
        <f>SUM(B53:D53)</f>
        <v>88</v>
      </c>
      <c r="F53" s="20">
        <f>IF(ISNA(E53),0,IF(AND(E53&gt;15,E53&lt;66),0.01,IF(E53&gt;316,6,ROUNDDOWN((E53-16)/50,0))))</f>
        <v>1</v>
      </c>
      <c r="G53" s="8">
        <f>IF(F53=0.01,E53-16,E53-F53*50)</f>
        <v>38</v>
      </c>
    </row>
    <row r="54" spans="1:7" ht="16.5">
      <c r="A54" s="9" t="str">
        <f t="array" ref="A54">INDEX(联盟系统DKP榜单!A:A,SMALL(IF(联盟系统DKP榜单!$B$2:$B$600="双生何梦",ROW($2:$600),603),ROW(联盟系统DKP榜单!A76)))&amp;""</f>
        <v>晓月梦澈</v>
      </c>
      <c r="B54" s="4">
        <f>VLOOKUP(A54,联盟系统DKP榜单!A$1:C$598,3,FALSE)+IF(ISNA(VLOOKUP(A54,历史结余DKP!A$1:B$599,2,0)),0,VLOOKUP(A54,历史结余DKP!A$1:B$599,2,0))</f>
        <v>63</v>
      </c>
      <c r="C54" s="20">
        <f>50*COUNTIF(帮战总榜!A$1:AB$150,$A54)-40*COUNTIF('掠夺(系统榜单)'!A$1:AB$150,$A54)</f>
        <v>0</v>
      </c>
      <c r="D54" s="20">
        <f>20*COUNTIF(YY统计!A$2:M$150,$A54)</f>
        <v>0</v>
      </c>
      <c r="E54" s="20">
        <f>SUM(B54:D54)</f>
        <v>63</v>
      </c>
      <c r="F54" s="20">
        <f>IF(ISNA(E54),0,IF(AND(E54&gt;15,E54&lt;66),0.01,IF(E54&gt;316,6,ROUNDDOWN((E54-16)/50,0))))</f>
        <v>0.01</v>
      </c>
      <c r="G54" s="8">
        <f>IF(F54=0.01,E54-16,E54-F54*50)</f>
        <v>47</v>
      </c>
    </row>
    <row r="55" spans="1:7" ht="16.5">
      <c r="A55" s="9" t="str">
        <f t="array" ref="A55">INDEX(联盟系统DKP榜单!A:A,SMALL(IF(联盟系统DKP榜单!$B$2:$B$600="双生何梦",ROW($2:$600),603),ROW(联盟系统DKP榜单!A107)))&amp;""</f>
        <v>回头我就在身后</v>
      </c>
      <c r="B55" s="4">
        <f>VLOOKUP(A55,联盟系统DKP榜单!A$1:C$598,3,FALSE)+IF(ISNA(VLOOKUP(A55,历史结余DKP!A$1:B$599,2,0)),0,VLOOKUP(A55,历史结余DKP!A$1:B$599,2,0))</f>
        <v>38</v>
      </c>
      <c r="C55" s="20">
        <f>50*COUNTIF(帮战总榜!A$1:AB$150,$A55)-40*COUNTIF('掠夺(系统榜单)'!A$1:AB$150,$A55)</f>
        <v>0</v>
      </c>
      <c r="D55" s="20">
        <f>20*COUNTIF(YY统计!A$2:M$150,$A55)</f>
        <v>0</v>
      </c>
      <c r="E55" s="20">
        <f>SUM(B55:D55)</f>
        <v>38</v>
      </c>
      <c r="F55" s="20">
        <f>IF(ISNA(E55),0,IF(AND(E55&gt;15,E55&lt;66),0.01,IF(E55&gt;316,6,ROUNDDOWN((E55-16)/50,0))))</f>
        <v>0.01</v>
      </c>
      <c r="G55" s="8">
        <f>IF(F55=0.01,E55-16,E55-F55*50)</f>
        <v>22</v>
      </c>
    </row>
    <row r="56" spans="1:7" ht="16.5">
      <c r="A56" s="9" t="str">
        <f t="array" ref="A56">INDEX(联盟系统DKP榜单!A:A,SMALL(IF(联盟系统DKP榜单!$B$2:$B$600="双生何梦",ROW($2:$600),603),ROW(联盟系统DKP榜单!A68)))&amp;""</f>
        <v>桃之夭夭の</v>
      </c>
      <c r="B56" s="4">
        <f>VLOOKUP(A56,联盟系统DKP榜单!A$1:C$598,3,FALSE)+IF(ISNA(VLOOKUP(A56,历史结余DKP!A$1:B$599,2,0)),0,VLOOKUP(A56,历史结余DKP!A$1:B$599,2,0))</f>
        <v>46</v>
      </c>
      <c r="C56" s="20">
        <f>50*COUNTIF(帮战总榜!A$1:AB$150,$A56)-40*COUNTIF('掠夺(系统榜单)'!A$1:AB$150,$A56)</f>
        <v>0</v>
      </c>
      <c r="D56" s="20">
        <f>20*COUNTIF(YY统计!A$2:M$150,$A56)</f>
        <v>0</v>
      </c>
      <c r="E56" s="20">
        <f>SUM(B56:D56)</f>
        <v>46</v>
      </c>
      <c r="F56" s="20">
        <f>IF(ISNA(E56),0,IF(AND(E56&gt;15,E56&lt;66),0.01,IF(E56&gt;316,6,ROUNDDOWN((E56-16)/50,0))))</f>
        <v>0.01</v>
      </c>
      <c r="G56" s="8">
        <f>IF(F56=0.01,E56-16,E56-F56*50)</f>
        <v>30</v>
      </c>
    </row>
    <row r="57" spans="1:7" ht="16.5">
      <c r="A57" s="9" t="str">
        <f t="array" ref="A57">INDEX(联盟系统DKP榜单!A:A,SMALL(IF(联盟系统DKP榜单!$B$2:$B$600="双生何梦",ROW($2:$600),603),ROW(联盟系统DKP榜单!A116)))&amp;""</f>
        <v>半月梨花带春风</v>
      </c>
      <c r="B57" s="4">
        <f>VLOOKUP(A57,联盟系统DKP榜单!A$1:C$598,3,FALSE)+IF(ISNA(VLOOKUP(A57,历史结余DKP!A$1:B$599,2,0)),0,VLOOKUP(A57,历史结余DKP!A$1:B$599,2,0))</f>
        <v>58</v>
      </c>
      <c r="C57" s="20">
        <f>50*COUNTIF(帮战总榜!A$1:AB$150,$A57)-40*COUNTIF('掠夺(系统榜单)'!A$1:AB$150,$A57)</f>
        <v>0</v>
      </c>
      <c r="D57" s="20">
        <f>20*COUNTIF(YY统计!A$2:M$150,$A57)</f>
        <v>0</v>
      </c>
      <c r="E57" s="20">
        <f>SUM(B57:D57)</f>
        <v>58</v>
      </c>
      <c r="F57" s="20">
        <f>IF(ISNA(E57),0,IF(AND(E57&gt;15,E57&lt;66),0.01,IF(E57&gt;316,6,ROUNDDOWN((E57-16)/50,0))))</f>
        <v>0.01</v>
      </c>
      <c r="G57" s="8">
        <f>IF(F57=0.01,E57-16,E57-F57*50)</f>
        <v>42</v>
      </c>
    </row>
    <row r="58" spans="1:7" ht="16.5">
      <c r="A58" s="9" t="str">
        <f t="array" ref="A58">INDEX(联盟系统DKP榜单!A:A,SMALL(IF(联盟系统DKP榜单!$B$2:$B$600="双生何梦",ROW($2:$600),603),ROW(联盟系统DKP榜单!A10)))&amp;""</f>
        <v>陌路莫回</v>
      </c>
      <c r="B58" s="4">
        <f>VLOOKUP(A58,联盟系统DKP榜单!A$1:C$598,3,FALSE)+IF(ISNA(VLOOKUP(A58,历史结余DKP!A$1:B$599,2,0)),0,VLOOKUP(A58,历史结余DKP!A$1:B$599,2,0))</f>
        <v>54</v>
      </c>
      <c r="C58" s="20">
        <f>50*COUNTIF(帮战总榜!A$1:AB$150,$A58)-40*COUNTIF('掠夺(系统榜单)'!A$1:AB$150,$A58)</f>
        <v>0</v>
      </c>
      <c r="D58" s="20">
        <f>20*COUNTIF(YY统计!A$2:M$150,$A58)</f>
        <v>0</v>
      </c>
      <c r="E58" s="20">
        <f>SUM(B58:D58)</f>
        <v>54</v>
      </c>
      <c r="F58" s="20">
        <f>IF(ISNA(E58),0,IF(AND(E58&gt;15,E58&lt;66),0.01,IF(E58&gt;316,6,ROUNDDOWN((E58-16)/50,0))))</f>
        <v>0.01</v>
      </c>
      <c r="G58" s="8">
        <f>IF(F58=0.01,E58-16,E58-F58*50)</f>
        <v>38</v>
      </c>
    </row>
    <row r="59" spans="1:7" ht="16.5">
      <c r="A59" s="9" t="str">
        <f t="array" ref="A59">INDEX(联盟系统DKP榜单!A:A,SMALL(IF(联盟系统DKP榜单!$B$2:$B$600="双生何梦",ROW($2:$600),603),ROW(联盟系统DKP榜单!A12)))&amp;""</f>
        <v>长安</v>
      </c>
      <c r="B59" s="4">
        <f>VLOOKUP(A59,联盟系统DKP榜单!A$1:C$598,3,FALSE)+IF(ISNA(VLOOKUP(A59,历史结余DKP!A$1:B$599,2,0)),0,VLOOKUP(A59,历史结余DKP!A$1:B$599,2,0))</f>
        <v>64</v>
      </c>
      <c r="C59" s="20">
        <f>50*COUNTIF(帮战总榜!A$1:AB$150,$A59)-40*COUNTIF('掠夺(系统榜单)'!A$1:AB$150,$A59)</f>
        <v>0</v>
      </c>
      <c r="D59" s="20">
        <f>20*COUNTIF(YY统计!A$2:M$150,$A59)</f>
        <v>0</v>
      </c>
      <c r="E59" s="20">
        <f>SUM(B59:D59)</f>
        <v>64</v>
      </c>
      <c r="F59" s="20">
        <f>IF(ISNA(E59),0,IF(AND(E59&gt;15,E59&lt;66),0.01,IF(E59&gt;316,6,ROUNDDOWN((E59-16)/50,0))))</f>
        <v>0.01</v>
      </c>
      <c r="G59" s="8">
        <f>IF(F59=0.01,E59-16,E59-F59*50)</f>
        <v>48</v>
      </c>
    </row>
    <row r="60" spans="1:7" ht="16.5">
      <c r="A60" s="9" t="str">
        <f t="array" ref="A60">INDEX(联盟系统DKP榜单!A:A,SMALL(IF(联盟系统DKP榜单!$B$2:$B$600="双生何梦",ROW($2:$600),603),ROW(联盟系统DKP榜单!A17)))&amp;""</f>
        <v>逸仙丶清音</v>
      </c>
      <c r="B60" s="4">
        <f>VLOOKUP(A60,联盟系统DKP榜单!A$1:C$598,3,FALSE)+IF(ISNA(VLOOKUP(A60,历史结余DKP!A$1:B$599,2,0)),0,VLOOKUP(A60,历史结余DKP!A$1:B$599,2,0))</f>
        <v>44</v>
      </c>
      <c r="C60" s="20">
        <f>50*COUNTIF(帮战总榜!A$1:AB$150,$A60)-40*COUNTIF('掠夺(系统榜单)'!A$1:AB$150,$A60)</f>
        <v>0</v>
      </c>
      <c r="D60" s="20">
        <f>20*COUNTIF(YY统计!A$2:M$150,$A60)</f>
        <v>0</v>
      </c>
      <c r="E60" s="20">
        <f>SUM(B60:D60)</f>
        <v>44</v>
      </c>
      <c r="F60" s="20">
        <f>IF(ISNA(E60),0,IF(AND(E60&gt;15,E60&lt;66),0.01,IF(E60&gt;316,6,ROUNDDOWN((E60-16)/50,0))))</f>
        <v>0.01</v>
      </c>
      <c r="G60" s="8">
        <f>IF(F60=0.01,E60-16,E60-F60*50)</f>
        <v>28</v>
      </c>
    </row>
    <row r="61" spans="1:7" ht="16.5">
      <c r="A61" s="9" t="str">
        <f t="array" ref="A61">INDEX(联盟系统DKP榜单!A:A,SMALL(IF(联盟系统DKP榜单!$B$2:$B$600="双生何梦",ROW($2:$600),603),ROW(联盟系统DKP榜单!A25)))&amp;""</f>
        <v>襄州牛头梗</v>
      </c>
      <c r="B61" s="4">
        <f>VLOOKUP(A61,联盟系统DKP榜单!A$1:C$598,3,FALSE)+IF(ISNA(VLOOKUP(A61,历史结余DKP!A$1:B$599,2,0)),0,VLOOKUP(A61,历史结余DKP!A$1:B$599,2,0))</f>
        <v>25</v>
      </c>
      <c r="C61" s="20">
        <f>50*COUNTIF(帮战总榜!A$1:AB$150,$A61)-40*COUNTIF('掠夺(系统榜单)'!A$1:AB$150,$A61)</f>
        <v>0</v>
      </c>
      <c r="D61" s="20">
        <f>20*COUNTIF(YY统计!A$2:M$150,$A61)</f>
        <v>0</v>
      </c>
      <c r="E61" s="20">
        <f>SUM(B61:D61)</f>
        <v>25</v>
      </c>
      <c r="F61" s="20">
        <f>IF(ISNA(E61),0,IF(AND(E61&gt;15,E61&lt;66),0.01,IF(E61&gt;316,6,ROUNDDOWN((E61-16)/50,0))))</f>
        <v>0.01</v>
      </c>
      <c r="G61" s="8">
        <f>IF(F61=0.01,E61-16,E61-F61*50)</f>
        <v>9</v>
      </c>
    </row>
    <row r="62" spans="1:7" ht="16.5">
      <c r="A62" s="9" t="str">
        <f t="array" ref="A62">INDEX(联盟系统DKP榜单!A:A,SMALL(IF(联盟系统DKP榜单!$B$2:$B$600="双生何梦",ROW($2:$600),603),ROW(联盟系统DKP榜单!A36)))&amp;""</f>
        <v>舞恋月</v>
      </c>
      <c r="B62" s="4">
        <f>VLOOKUP(A62,联盟系统DKP榜单!A$1:C$598,3,FALSE)+IF(ISNA(VLOOKUP(A62,历史结余DKP!A$1:B$599,2,0)),0,VLOOKUP(A62,历史结余DKP!A$1:B$599,2,0))</f>
        <v>53</v>
      </c>
      <c r="C62" s="20">
        <f>50*COUNTIF(帮战总榜!A$1:AB$150,$A62)-40*COUNTIF('掠夺(系统榜单)'!A$1:AB$150,$A62)</f>
        <v>0</v>
      </c>
      <c r="D62" s="20">
        <f>20*COUNTIF(YY统计!A$2:M$150,$A62)</f>
        <v>0</v>
      </c>
      <c r="E62" s="20">
        <f>SUM(B62:D62)</f>
        <v>53</v>
      </c>
      <c r="F62" s="20">
        <f>IF(ISNA(E62),0,IF(AND(E62&gt;15,E62&lt;66),0.01,IF(E62&gt;316,6,ROUNDDOWN((E62-16)/50,0))))</f>
        <v>0.01</v>
      </c>
      <c r="G62" s="8">
        <f>IF(F62=0.01,E62-16,E62-F62*50)</f>
        <v>37</v>
      </c>
    </row>
    <row r="63" spans="1:7" ht="16.5">
      <c r="A63" s="9" t="str">
        <f t="array" ref="A63">INDEX(联盟系统DKP榜单!A:A,SMALL(IF(联盟系统DKP榜单!$B$2:$B$600="双生何梦",ROW($2:$600),603),ROW(联盟系统DKP榜单!A46)))&amp;""</f>
        <v>神威再见</v>
      </c>
      <c r="B63" s="4">
        <f>VLOOKUP(A63,联盟系统DKP榜单!A$1:C$598,3,FALSE)+IF(ISNA(VLOOKUP(A63,历史结余DKP!A$1:B$599,2,0)),0,VLOOKUP(A63,历史结余DKP!A$1:B$599,2,0))</f>
        <v>40</v>
      </c>
      <c r="C63" s="20">
        <f>50*COUNTIF(帮战总榜!A$1:AB$150,$A63)-40*COUNTIF('掠夺(系统榜单)'!A$1:AB$150,$A63)</f>
        <v>0</v>
      </c>
      <c r="D63" s="20">
        <f>20*COUNTIF(YY统计!A$2:M$150,$A63)</f>
        <v>0</v>
      </c>
      <c r="E63" s="20">
        <f>SUM(B63:D63)</f>
        <v>40</v>
      </c>
      <c r="F63" s="20">
        <f>IF(ISNA(E63),0,IF(AND(E63&gt;15,E63&lt;66),0.01,IF(E63&gt;316,6,ROUNDDOWN((E63-16)/50,0))))</f>
        <v>0.01</v>
      </c>
      <c r="G63" s="8">
        <f>IF(F63=0.01,E63-16,E63-F63*50)</f>
        <v>24</v>
      </c>
    </row>
    <row r="64" spans="1:7" ht="16.5">
      <c r="A64" s="9" t="str">
        <f t="array" ref="A64">INDEX(联盟系统DKP榜单!A:A,SMALL(IF(联盟系统DKP榜单!$B$2:$B$600="双生何梦",ROW($2:$600),603),ROW(联盟系统DKP榜单!A55)))&amp;""</f>
        <v>狄万钧</v>
      </c>
      <c r="B64" s="4">
        <f>VLOOKUP(A64,联盟系统DKP榜单!A$1:C$598,3,FALSE)+IF(ISNA(VLOOKUP(A64,历史结余DKP!A$1:B$599,2,0)),0,VLOOKUP(A64,历史结余DKP!A$1:B$599,2,0))</f>
        <v>32</v>
      </c>
      <c r="C64" s="20">
        <f>50*COUNTIF(帮战总榜!A$1:AB$150,$A64)-40*COUNTIF('掠夺(系统榜单)'!A$1:AB$150,$A64)</f>
        <v>0</v>
      </c>
      <c r="D64" s="20">
        <f>20*COUNTIF(YY统计!A$2:M$150,$A64)</f>
        <v>0</v>
      </c>
      <c r="E64" s="20">
        <f>SUM(B64:D64)</f>
        <v>32</v>
      </c>
      <c r="F64" s="20">
        <f>IF(ISNA(E64),0,IF(AND(E64&gt;15,E64&lt;66),0.01,IF(E64&gt;316,6,ROUNDDOWN((E64-16)/50,0))))</f>
        <v>0.01</v>
      </c>
      <c r="G64" s="8">
        <f>IF(F64=0.01,E64-16,E64-F64*50)</f>
        <v>16</v>
      </c>
    </row>
    <row r="65" spans="1:7" ht="16.5">
      <c r="A65" s="9" t="str">
        <f t="array" ref="A65">INDEX(联盟系统DKP榜单!A:A,SMALL(IF(联盟系统DKP榜单!$B$2:$B$600="双生何梦",ROW($2:$600),603),ROW(联盟系统DKP榜单!A56)))&amp;""</f>
        <v>無為誰心</v>
      </c>
      <c r="B65" s="4">
        <f>VLOOKUP(A65,联盟系统DKP榜单!A$1:C$598,3,FALSE)+IF(ISNA(VLOOKUP(A65,历史结余DKP!A$1:B$599,2,0)),0,VLOOKUP(A65,历史结余DKP!A$1:B$599,2,0))</f>
        <v>24</v>
      </c>
      <c r="C65" s="20">
        <f>50*COUNTIF(帮战总榜!A$1:AB$150,$A65)-40*COUNTIF('掠夺(系统榜单)'!A$1:AB$150,$A65)</f>
        <v>0</v>
      </c>
      <c r="D65" s="20">
        <f>20*COUNTIF(YY统计!A$2:M$150,$A65)</f>
        <v>0</v>
      </c>
      <c r="E65" s="20">
        <f>SUM(B65:D65)</f>
        <v>24</v>
      </c>
      <c r="F65" s="20">
        <f>IF(ISNA(E65),0,IF(AND(E65&gt;15,E65&lt;66),0.01,IF(E65&gt;316,6,ROUNDDOWN((E65-16)/50,0))))</f>
        <v>0.01</v>
      </c>
      <c r="G65" s="8">
        <f>IF(F65=0.01,E65-16,E65-F65*50)</f>
        <v>8</v>
      </c>
    </row>
    <row r="66" spans="1:7" ht="16.5">
      <c r="A66" s="9" t="str">
        <f t="array" ref="A66">INDEX(联盟系统DKP榜单!A:A,SMALL(IF(联盟系统DKP榜单!$B$2:$B$600="双生何梦",ROW($2:$600),603),ROW(联盟系统DKP榜单!A63)))&amp;""</f>
        <v>毒药奶茶</v>
      </c>
      <c r="B66" s="4">
        <f>VLOOKUP(A66,联盟系统DKP榜单!A$1:C$598,3,FALSE)+IF(ISNA(VLOOKUP(A66,历史结余DKP!A$1:B$599,2,0)),0,VLOOKUP(A66,历史结余DKP!A$1:B$599,2,0))</f>
        <v>24</v>
      </c>
      <c r="C66" s="20">
        <f>50*COUNTIF(帮战总榜!A$1:AB$150,$A66)-40*COUNTIF('掠夺(系统榜单)'!A$1:AB$150,$A66)</f>
        <v>0</v>
      </c>
      <c r="D66" s="20">
        <f>20*COUNTIF(YY统计!A$2:M$150,$A66)</f>
        <v>0</v>
      </c>
      <c r="E66" s="20">
        <f>SUM(B66:D66)</f>
        <v>24</v>
      </c>
      <c r="F66" s="20">
        <f>IF(ISNA(E66),0,IF(AND(E66&gt;15,E66&lt;66),0.01,IF(E66&gt;316,6,ROUNDDOWN((E66-16)/50,0))))</f>
        <v>0.01</v>
      </c>
      <c r="G66" s="8">
        <f>IF(F66=0.01,E66-16,E66-F66*50)</f>
        <v>8</v>
      </c>
    </row>
    <row r="67" spans="1:7" ht="16.5">
      <c r="A67" s="9" t="str">
        <f t="array" ref="A67">INDEX(联盟系统DKP榜单!A:A,SMALL(IF(联盟系统DKP榜单!$B$2:$B$600="双生何梦",ROW($2:$600),603),ROW(联盟系统DKP榜单!A110)))&amp;""</f>
        <v>唐刀锋芒</v>
      </c>
      <c r="B67" s="4">
        <f>VLOOKUP(A67,联盟系统DKP榜单!A$1:C$598,3,FALSE)+IF(ISNA(VLOOKUP(A67,历史结余DKP!A$1:B$599,2,0)),0,VLOOKUP(A67,历史结余DKP!A$1:B$599,2,0))</f>
        <v>24</v>
      </c>
      <c r="C67" s="20">
        <f>50*COUNTIF(帮战总榜!A$1:AB$150,$A67)-40*COUNTIF('掠夺(系统榜单)'!A$1:AB$150,$A67)</f>
        <v>0</v>
      </c>
      <c r="D67" s="20">
        <f>20*COUNTIF(YY统计!A$2:M$150,$A67)</f>
        <v>0</v>
      </c>
      <c r="E67" s="20">
        <f>SUM(B67:D67)</f>
        <v>24</v>
      </c>
      <c r="F67" s="20">
        <f>IF(ISNA(E67),0,IF(AND(E67&gt;15,E67&lt;66),0.01,IF(E67&gt;316,6,ROUNDDOWN((E67-16)/50,0))))</f>
        <v>0.01</v>
      </c>
      <c r="G67" s="8">
        <f>IF(F67=0.01,E67-16,E67-F67*50)</f>
        <v>8</v>
      </c>
    </row>
    <row r="68" spans="1:7" ht="16.5">
      <c r="A68" s="9" t="str">
        <f t="array" ref="A68">INDEX(联盟系统DKP榜单!A:A,SMALL(IF(联盟系统DKP榜单!$B$2:$B$600="双生何梦",ROW($2:$600),603),ROW(联盟系统DKP榜单!A112)))&amp;""</f>
        <v>叶簌竹箫声</v>
      </c>
      <c r="B68" s="4">
        <f>VLOOKUP(A68,联盟系统DKP榜单!A$1:C$598,3,FALSE)+IF(ISNA(VLOOKUP(A68,历史结余DKP!A$1:B$599,2,0)),0,VLOOKUP(A68,历史结余DKP!A$1:B$599,2,0))</f>
        <v>64</v>
      </c>
      <c r="C68" s="20">
        <f>50*COUNTIF(帮战总榜!A$1:AB$150,$A68)-40*COUNTIF('掠夺(系统榜单)'!A$1:AB$150,$A68)</f>
        <v>0</v>
      </c>
      <c r="D68" s="20">
        <f>20*COUNTIF(YY统计!A$2:M$150,$A68)</f>
        <v>0</v>
      </c>
      <c r="E68" s="20">
        <f>SUM(B68:D68)</f>
        <v>64</v>
      </c>
      <c r="F68" s="20">
        <f>IF(ISNA(E68),0,IF(AND(E68&gt;15,E68&lt;66),0.01,IF(E68&gt;316,6,ROUNDDOWN((E68-16)/50,0))))</f>
        <v>0.01</v>
      </c>
      <c r="G68" s="8">
        <f>IF(F68=0.01,E68-16,E68-F68*50)</f>
        <v>48</v>
      </c>
    </row>
    <row r="69" spans="1:7" ht="16.5">
      <c r="A69" s="9" t="str">
        <f t="array" ref="A69">INDEX(联盟系统DKP榜单!A:A,SMALL(IF(联盟系统DKP榜单!$B$2:$B$600="双生何梦",ROW($2:$600),603),ROW(联盟系统DKP榜单!A115)))&amp;""</f>
        <v>南邦佳人呀</v>
      </c>
      <c r="B69" s="4">
        <f>VLOOKUP(A69,联盟系统DKP榜单!A$1:C$598,3,FALSE)+IF(ISNA(VLOOKUP(A69,历史结余DKP!A$1:B$599,2,0)),0,VLOOKUP(A69,历史结余DKP!A$1:B$599,2,0))</f>
        <v>57</v>
      </c>
      <c r="C69" s="20">
        <f>50*COUNTIF(帮战总榜!A$1:AB$150,$A69)-40*COUNTIF('掠夺(系统榜单)'!A$1:AB$150,$A69)</f>
        <v>0</v>
      </c>
      <c r="D69" s="20">
        <f>20*COUNTIF(YY统计!A$2:M$150,$A69)</f>
        <v>0</v>
      </c>
      <c r="E69" s="20">
        <f>SUM(B69:D69)</f>
        <v>57</v>
      </c>
      <c r="F69" s="20">
        <f>IF(ISNA(E69),0,IF(AND(E69&gt;15,E69&lt;66),0.01,IF(E69&gt;316,6,ROUNDDOWN((E69-16)/50,0))))</f>
        <v>0.01</v>
      </c>
      <c r="G69" s="8">
        <f>IF(F69=0.01,E69-16,E69-F69*50)</f>
        <v>41</v>
      </c>
    </row>
    <row r="70" spans="1:7" ht="16.5">
      <c r="A70" s="9" t="str">
        <f t="array" ref="A70">INDEX(联盟系统DKP榜单!A:A,SMALL(IF(联盟系统DKP榜单!$B$2:$B$600="双生何梦",ROW($2:$600),603),ROW(联盟系统DKP榜单!A147)))&amp;""</f>
        <v>❀❀❀喆侦探゛</v>
      </c>
      <c r="B70" s="4">
        <f>VLOOKUP(A70,联盟系统DKP榜单!A$1:C$598,3,FALSE)+IF(ISNA(VLOOKUP(A70,历史结余DKP!A$1:B$599,2,0)),0,VLOOKUP(A70,历史结余DKP!A$1:B$599,2,0))</f>
        <v>40</v>
      </c>
      <c r="C70" s="20">
        <f>50*COUNTIF(帮战总榜!A$1:AB$150,$A70)-40*COUNTIF('掠夺(系统榜单)'!A$1:AB$150,$A70)</f>
        <v>0</v>
      </c>
      <c r="D70" s="20">
        <f>20*COUNTIF(YY统计!A$2:M$150,$A70)</f>
        <v>0</v>
      </c>
      <c r="E70" s="20">
        <f>SUM(B70:D70)</f>
        <v>40</v>
      </c>
      <c r="F70" s="20">
        <f>IF(ISNA(E70),0,IF(AND(E70&gt;15,E70&lt;66),0.01,IF(E70&gt;316,6,ROUNDDOWN((E70-16)/50,0))))</f>
        <v>0.01</v>
      </c>
      <c r="G70" s="8">
        <f>IF(F70=0.01,E70-16,E70-F70*50)</f>
        <v>24</v>
      </c>
    </row>
    <row r="71" spans="1:7" ht="16.5">
      <c r="A71" s="9" t="str">
        <f t="array" ref="A71">INDEX(联盟系统DKP榜单!A:A,SMALL(IF(联盟系统DKP榜单!$B$2:$B$600="双生何梦",ROW($2:$600),603),ROW(联盟系统DKP榜单!A45)))&amp;""</f>
        <v>神威司空阿龙</v>
      </c>
      <c r="B71" s="4">
        <f>VLOOKUP(A71,联盟系统DKP榜单!A$1:C$598,3,FALSE)+IF(ISNA(VLOOKUP(A71,历史结余DKP!A$1:B$599,2,0)),0,VLOOKUP(A71,历史结余DKP!A$1:B$599,2,0))</f>
        <v>59</v>
      </c>
      <c r="C71" s="20">
        <f>50*COUNTIF(帮战总榜!A$1:AB$150,$A71)-40*COUNTIF('掠夺(系统榜单)'!A$1:AB$150,$A71)</f>
        <v>0</v>
      </c>
      <c r="D71" s="20">
        <f>20*COUNTIF(YY统计!A$2:M$150,$A71)</f>
        <v>0</v>
      </c>
      <c r="E71" s="20">
        <f>SUM(B71:D71)</f>
        <v>59</v>
      </c>
      <c r="F71" s="20">
        <f>IF(ISNA(E71),0,IF(AND(E71&gt;15,E71&lt;66),0.01,IF(E71&gt;316,6,ROUNDDOWN((E71-16)/50,0))))</f>
        <v>0.01</v>
      </c>
      <c r="G71" s="8">
        <f>IF(F71=0.01,E71-16,E71-F71*50)</f>
        <v>43</v>
      </c>
    </row>
    <row r="72" spans="1:7" ht="16.5">
      <c r="A72" s="9" t="str">
        <f t="array" ref="A72">INDEX(联盟系统DKP榜单!A:A,SMALL(IF(联盟系统DKP榜单!$B$2:$B$600="双生何梦",ROW($2:$600),603),ROW(联盟系统DKP榜单!A88)))&amp;""</f>
        <v>恶钙</v>
      </c>
      <c r="B72" s="4">
        <f>VLOOKUP(A72,联盟系统DKP榜单!A$1:C$598,3,FALSE)+IF(ISNA(VLOOKUP(A72,历史结余DKP!A$1:B$599,2,0)),0,VLOOKUP(A72,历史结余DKP!A$1:B$599,2,0))</f>
        <v>55</v>
      </c>
      <c r="C72" s="20">
        <f>50*COUNTIF(帮战总榜!A$1:AB$150,$A72)-40*COUNTIF('掠夺(系统榜单)'!A$1:AB$150,$A72)</f>
        <v>0</v>
      </c>
      <c r="D72" s="20">
        <f>20*COUNTIF(YY统计!A$2:M$150,$A72)</f>
        <v>0</v>
      </c>
      <c r="E72" s="20">
        <f>SUM(B72:D72)</f>
        <v>55</v>
      </c>
      <c r="F72" s="20">
        <f>IF(ISNA(E72),0,IF(AND(E72&gt;15,E72&lt;66),0.01,IF(E72&gt;316,6,ROUNDDOWN((E72-16)/50,0))))</f>
        <v>0.01</v>
      </c>
      <c r="G72" s="8">
        <f>IF(F72=0.01,E72-16,E72-F72*50)</f>
        <v>39</v>
      </c>
    </row>
    <row r="73" spans="1:7" ht="16.5">
      <c r="A73" s="9" t="str">
        <f t="array" ref="A73">INDEX(联盟系统DKP榜单!A:A,SMALL(IF(联盟系统DKP榜单!$B$2:$B$600="双生何梦",ROW($2:$600),603),ROW(联盟系统DKP榜单!A108)))&amp;""</f>
        <v>————嘤嘤嘤</v>
      </c>
      <c r="B73" s="4">
        <f>VLOOKUP(A73,联盟系统DKP榜单!A$1:C$598,3,FALSE)+IF(ISNA(VLOOKUP(A73,历史结余DKP!A$1:B$599,2,0)),0,VLOOKUP(A73,历史结余DKP!A$1:B$599,2,0))</f>
        <v>40</v>
      </c>
      <c r="C73" s="20">
        <f>50*COUNTIF(帮战总榜!A$1:AB$150,$A73)-40*COUNTIF('掠夺(系统榜单)'!A$1:AB$150,$A73)</f>
        <v>0</v>
      </c>
      <c r="D73" s="20">
        <f>20*COUNTIF(YY统计!A$2:M$150,$A73)</f>
        <v>0</v>
      </c>
      <c r="E73" s="20">
        <f>SUM(B73:D73)</f>
        <v>40</v>
      </c>
      <c r="F73" s="20">
        <f>IF(ISNA(E73),0,IF(AND(E73&gt;15,E73&lt;66),0.01,IF(E73&gt;316,6,ROUNDDOWN((E73-16)/50,0))))</f>
        <v>0.01</v>
      </c>
      <c r="G73" s="8">
        <f>IF(F73=0.01,E73-16,E73-F73*50)</f>
        <v>24</v>
      </c>
    </row>
    <row r="74" spans="1:7" ht="16.5">
      <c r="A74" s="9" t="str">
        <f t="array" ref="A74">INDEX(联盟系统DKP榜单!A:A,SMALL(IF(联盟系统DKP榜单!$B$2:$B$600="双生何梦",ROW($2:$600),603),ROW(联盟系统DKP榜单!A146)))&amp;""</f>
        <v>DayLight丶</v>
      </c>
      <c r="B74" s="4">
        <f>VLOOKUP(A74,联盟系统DKP榜单!A$1:C$598,3,FALSE)+IF(ISNA(VLOOKUP(A74,历史结余DKP!A$1:B$599,2,0)),0,VLOOKUP(A74,历史结余DKP!A$1:B$599,2,0))</f>
        <v>50</v>
      </c>
      <c r="C74" s="20">
        <f>50*COUNTIF(帮战总榜!A$1:AB$150,$A74)-40*COUNTIF('掠夺(系统榜单)'!A$1:AB$150,$A74)</f>
        <v>0</v>
      </c>
      <c r="D74" s="20">
        <f>20*COUNTIF(YY统计!A$2:M$150,$A74)</f>
        <v>0</v>
      </c>
      <c r="E74" s="20">
        <f>SUM(B74:D74)</f>
        <v>50</v>
      </c>
      <c r="F74" s="20">
        <f>IF(ISNA(E74),0,IF(AND(E74&gt;15,E74&lt;66),0.01,IF(E74&gt;316,6,ROUNDDOWN((E74-16)/50,0))))</f>
        <v>0.01</v>
      </c>
      <c r="G74" s="8">
        <f>IF(F74=0.01,E74-16,E74-F74*50)</f>
        <v>34</v>
      </c>
    </row>
    <row r="75" spans="1:7" ht="16.5">
      <c r="A75" s="9" t="str">
        <f t="array" ref="A75">INDEX(联盟系统DKP榜单!A:A,SMALL(IF(联盟系统DKP榜单!$B$2:$B$600="双生何梦",ROW($2:$600),603),ROW(联盟系统DKP榜单!A14)))&amp;""</f>
        <v>酱油酱紫</v>
      </c>
      <c r="B75" s="4">
        <f>VLOOKUP(A75,联盟系统DKP榜单!A$1:C$598,3,FALSE)+IF(ISNA(VLOOKUP(A75,历史结余DKP!A$1:B$599,2,0)),0,VLOOKUP(A75,历史结余DKP!A$1:B$599,2,0))</f>
        <v>22</v>
      </c>
      <c r="C75" s="20">
        <f>50*COUNTIF(帮战总榜!A$1:AB$150,$A75)-40*COUNTIF('掠夺(系统榜单)'!A$1:AB$150,$A75)</f>
        <v>0</v>
      </c>
      <c r="D75" s="20">
        <f>20*COUNTIF(YY统计!A$2:M$150,$A75)</f>
        <v>0</v>
      </c>
      <c r="E75" s="20">
        <f>SUM(B75:D75)</f>
        <v>22</v>
      </c>
      <c r="F75" s="20">
        <f>IF(ISNA(E75),0,IF(AND(E75&gt;15,E75&lt;66),0.01,IF(E75&gt;316,6,ROUNDDOWN((E75-16)/50,0))))</f>
        <v>0.01</v>
      </c>
      <c r="G75" s="8">
        <f>IF(F75=0.01,E75-16,E75-F75*50)</f>
        <v>6</v>
      </c>
    </row>
    <row r="76" spans="1:7" ht="16.5">
      <c r="A76" s="9" t="str">
        <f t="array" ref="A76">INDEX(联盟系统DKP榜单!A:A,SMALL(IF(联盟系统DKP榜单!$B$2:$B$600="双生何梦",ROW($2:$600),603),ROW(联盟系统DKP榜单!A15)))&amp;""</f>
        <v>邱少</v>
      </c>
      <c r="B76" s="4">
        <f>VLOOKUP(A76,联盟系统DKP榜单!A$1:C$598,3,FALSE)+IF(ISNA(VLOOKUP(A76,历史结余DKP!A$1:B$599,2,0)),0,VLOOKUP(A76,历史结余DKP!A$1:B$599,2,0))</f>
        <v>40</v>
      </c>
      <c r="C76" s="20">
        <f>50*COUNTIF(帮战总榜!A$1:AB$150,$A76)-40*COUNTIF('掠夺(系统榜单)'!A$1:AB$150,$A76)</f>
        <v>0</v>
      </c>
      <c r="D76" s="20">
        <f>20*COUNTIF(YY统计!A$2:M$150,$A76)</f>
        <v>0</v>
      </c>
      <c r="E76" s="20">
        <f>SUM(B76:D76)</f>
        <v>40</v>
      </c>
      <c r="F76" s="20">
        <f>IF(ISNA(E76),0,IF(AND(E76&gt;15,E76&lt;66),0.01,IF(E76&gt;316,6,ROUNDDOWN((E76-16)/50,0))))</f>
        <v>0.01</v>
      </c>
      <c r="G76" s="8">
        <f>IF(F76=0.01,E76-16,E76-F76*50)</f>
        <v>24</v>
      </c>
    </row>
    <row r="77" spans="1:7" ht="16.5">
      <c r="A77" s="9" t="str">
        <f t="array" ref="A77">INDEX(联盟系统DKP榜单!A:A,SMALL(IF(联盟系统DKP榜单!$B$2:$B$600="双生何梦",ROW($2:$600),603),ROW(联盟系统DKP榜单!A23)))&amp;""</f>
        <v>诸葛疯子</v>
      </c>
      <c r="B77" s="4">
        <f>VLOOKUP(A77,联盟系统DKP榜单!A$1:C$598,3,FALSE)+IF(ISNA(VLOOKUP(A77,历史结余DKP!A$1:B$599,2,0)),0,VLOOKUP(A77,历史结余DKP!A$1:B$599,2,0))</f>
        <v>50</v>
      </c>
      <c r="C77" s="20">
        <f>50*COUNTIF(帮战总榜!A$1:AB$150,$A77)-40*COUNTIF('掠夺(系统榜单)'!A$1:AB$150,$A77)</f>
        <v>0</v>
      </c>
      <c r="D77" s="20">
        <f>20*COUNTIF(YY统计!A$2:M$150,$A77)</f>
        <v>0</v>
      </c>
      <c r="E77" s="20">
        <f>SUM(B77:D77)</f>
        <v>50</v>
      </c>
      <c r="F77" s="20">
        <f>IF(ISNA(E77),0,IF(AND(E77&gt;15,E77&lt;66),0.01,IF(E77&gt;316,6,ROUNDDOWN((E77-16)/50,0))))</f>
        <v>0.01</v>
      </c>
      <c r="G77" s="8">
        <f>IF(F77=0.01,E77-16,E77-F77*50)</f>
        <v>34</v>
      </c>
    </row>
    <row r="78" spans="1:7" ht="16.5">
      <c r="A78" s="9" t="str">
        <f t="array" ref="A78">INDEX(联盟系统DKP榜单!A:A,SMALL(IF(联盟系统DKP榜单!$B$2:$B$600="双生何梦",ROW($2:$600),603),ROW(联盟系统DKP榜单!A43)))&amp;""</f>
        <v>秦友善。</v>
      </c>
      <c r="B78" s="4">
        <f>VLOOKUP(A78,联盟系统DKP榜单!A$1:C$598,3,FALSE)+IF(ISNA(VLOOKUP(A78,历史结余DKP!A$1:B$599,2,0)),0,VLOOKUP(A78,历史结余DKP!A$1:B$599,2,0))</f>
        <v>55</v>
      </c>
      <c r="C78" s="20">
        <f>50*COUNTIF(帮战总榜!A$1:AB$150,$A78)-40*COUNTIF('掠夺(系统榜单)'!A$1:AB$150,$A78)</f>
        <v>0</v>
      </c>
      <c r="D78" s="20">
        <f>20*COUNTIF(YY统计!A$2:M$150,$A78)</f>
        <v>0</v>
      </c>
      <c r="E78" s="20">
        <f>SUM(B78:D78)</f>
        <v>55</v>
      </c>
      <c r="F78" s="20">
        <f>IF(ISNA(E78),0,IF(AND(E78&gt;15,E78&lt;66),0.01,IF(E78&gt;316,6,ROUNDDOWN((E78-16)/50,0))))</f>
        <v>0.01</v>
      </c>
      <c r="G78" s="8">
        <f>IF(F78=0.01,E78-16,E78-F78*50)</f>
        <v>39</v>
      </c>
    </row>
    <row r="79" spans="1:7" ht="16.5">
      <c r="A79" s="9" t="str">
        <f t="array" ref="A79">INDEX(联盟系统DKP榜单!A:A,SMALL(IF(联盟系统DKP榜单!$B$2:$B$600="双生何梦",ROW($2:$600),603),ROW(联盟系统DKP榜单!A52)))&amp;""</f>
        <v>画未弥笙</v>
      </c>
      <c r="B79" s="4">
        <f>VLOOKUP(A79,联盟系统DKP榜单!A$1:C$598,3,FALSE)+IF(ISNA(VLOOKUP(A79,历史结余DKP!A$1:B$599,2,0)),0,VLOOKUP(A79,历史结余DKP!A$1:B$599,2,0))</f>
        <v>20</v>
      </c>
      <c r="C79" s="20">
        <f>50*COUNTIF(帮战总榜!A$1:AB$150,$A79)-40*COUNTIF('掠夺(系统榜单)'!A$1:AB$150,$A79)</f>
        <v>0</v>
      </c>
      <c r="D79" s="20">
        <f>20*COUNTIF(YY统计!A$2:M$150,$A79)</f>
        <v>0</v>
      </c>
      <c r="E79" s="20">
        <f>SUM(B79:D79)</f>
        <v>20</v>
      </c>
      <c r="F79" s="20">
        <f>IF(ISNA(E79),0,IF(AND(E79&gt;15,E79&lt;66),0.01,IF(E79&gt;316,6,ROUNDDOWN((E79-16)/50,0))))</f>
        <v>0.01</v>
      </c>
      <c r="G79" s="8">
        <f>IF(F79=0.01,E79-16,E79-F79*50)</f>
        <v>4</v>
      </c>
    </row>
    <row r="80" spans="1:7" ht="16.5">
      <c r="A80" s="9" t="str">
        <f t="array" ref="A80">INDEX(联盟系统DKP榜单!A:A,SMALL(IF(联盟系统DKP榜单!$B$2:$B$600="双生何梦",ROW($2:$600),603),ROW(联盟系统DKP榜单!A57)))&amp;""</f>
        <v>潇潇飘絮</v>
      </c>
      <c r="B80" s="4">
        <f>VLOOKUP(A80,联盟系统DKP榜单!A$1:C$598,3,FALSE)+IF(ISNA(VLOOKUP(A80,历史结余DKP!A$1:B$599,2,0)),0,VLOOKUP(A80,历史结余DKP!A$1:B$599,2,0))</f>
        <v>50</v>
      </c>
      <c r="C80" s="20">
        <f>50*COUNTIF(帮战总榜!A$1:AB$150,$A80)-40*COUNTIF('掠夺(系统榜单)'!A$1:AB$150,$A80)</f>
        <v>0</v>
      </c>
      <c r="D80" s="20">
        <f>20*COUNTIF(YY统计!A$2:M$150,$A80)</f>
        <v>0</v>
      </c>
      <c r="E80" s="20">
        <f>SUM(B80:D80)</f>
        <v>50</v>
      </c>
      <c r="F80" s="20">
        <f>IF(ISNA(E80),0,IF(AND(E80&gt;15,E80&lt;66),0.01,IF(E80&gt;316,6,ROUNDDOWN((E80-16)/50,0))))</f>
        <v>0.01</v>
      </c>
      <c r="G80" s="8">
        <f>IF(F80=0.01,E80-16,E80-F80*50)</f>
        <v>34</v>
      </c>
    </row>
    <row r="81" spans="1:7" ht="16.5">
      <c r="A81" s="9" t="str">
        <f t="array" ref="A81">INDEX(联盟系统DKP榜单!A:A,SMALL(IF(联盟系统DKP榜单!$B$2:$B$600="双生何梦",ROW($2:$600),603),ROW(联盟系统DKP榜单!A65)))&amp;""</f>
        <v>欲挽游丝萦好梦</v>
      </c>
      <c r="B81" s="4">
        <f>VLOOKUP(A81,联盟系统DKP榜单!A$1:C$598,3,FALSE)+IF(ISNA(VLOOKUP(A81,历史结余DKP!A$1:B$599,2,0)),0,VLOOKUP(A81,历史结余DKP!A$1:B$599,2,0))</f>
        <v>16</v>
      </c>
      <c r="C81" s="20">
        <f>50*COUNTIF(帮战总榜!A$1:AB$150,$A81)-40*COUNTIF('掠夺(系统榜单)'!A$1:AB$150,$A81)</f>
        <v>0</v>
      </c>
      <c r="D81" s="20">
        <f>20*COUNTIF(YY统计!A$2:M$150,$A81)</f>
        <v>0</v>
      </c>
      <c r="E81" s="20">
        <f>SUM(B81:D81)</f>
        <v>16</v>
      </c>
      <c r="F81" s="20">
        <f>IF(ISNA(E81),0,IF(AND(E81&gt;15,E81&lt;66),0.01,IF(E81&gt;316,6,ROUNDDOWN((E81-16)/50,0))))</f>
        <v>0.01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INDEX(联盟系统DKP榜单!A:A,SMALL(IF(联盟系统DKP榜单!$B$2:$B$600="双生何梦",ROW($2:$600),603),ROW(联盟系统DKP榜单!A84)))&amp;""</f>
        <v>我是兔子哟</v>
      </c>
      <c r="B82" s="4">
        <f>VLOOKUP(A82,联盟系统DKP榜单!A$1:C$598,3,FALSE)+IF(ISNA(VLOOKUP(A82,历史结余DKP!A$1:B$599,2,0)),0,VLOOKUP(A82,历史结余DKP!A$1:B$599,2,0))</f>
        <v>64</v>
      </c>
      <c r="C82" s="20">
        <f>50*COUNTIF(帮战总榜!A$1:AB$150,$A82)-40*COUNTIF('掠夺(系统榜单)'!A$1:AB$150,$A82)</f>
        <v>0</v>
      </c>
      <c r="D82" s="20">
        <f>20*COUNTIF(YY统计!A$2:M$150,$A82)</f>
        <v>0</v>
      </c>
      <c r="E82" s="20">
        <f>SUM(B82:D82)</f>
        <v>64</v>
      </c>
      <c r="F82" s="20">
        <f>IF(ISNA(E82),0,IF(AND(E82&gt;15,E82&lt;66),0.01,IF(E82&gt;316,6,ROUNDDOWN((E82-16)/50,0))))</f>
        <v>0.01</v>
      </c>
      <c r="G82" s="8">
        <f>IF(F82=0.01,E82-16,E82-F82*50)</f>
        <v>48</v>
      </c>
    </row>
    <row r="83" spans="1:7" ht="16.5">
      <c r="A83" s="9" t="str">
        <f t="array" ref="A83">INDEX(联盟系统DKP榜单!A:A,SMALL(IF(联盟系统DKP榜单!$B$2:$B$600="双生何梦",ROW($2:$600),603),ROW(联盟系统DKP榜单!A85)))&amp;""</f>
        <v>我家熊熊可萌了</v>
      </c>
      <c r="B83" s="4">
        <f>VLOOKUP(A83,联盟系统DKP榜单!A$1:C$598,3,FALSE)+IF(ISNA(VLOOKUP(A83,历史结余DKP!A$1:B$599,2,0)),0,VLOOKUP(A83,历史结余DKP!A$1:B$599,2,0))</f>
        <v>40</v>
      </c>
      <c r="C83" s="20">
        <f>50*COUNTIF(帮战总榜!A$1:AB$150,$A83)-40*COUNTIF('掠夺(系统榜单)'!A$1:AB$150,$A83)</f>
        <v>0</v>
      </c>
      <c r="D83" s="20">
        <f>20*COUNTIF(YY统计!A$2:M$150,$A83)</f>
        <v>0</v>
      </c>
      <c r="E83" s="20">
        <f>SUM(B83:D83)</f>
        <v>40</v>
      </c>
      <c r="F83" s="20">
        <f>IF(ISNA(E83),0,IF(AND(E83&gt;15,E83&lt;66),0.01,IF(E83&gt;316,6,ROUNDDOWN((E83-16)/50,0))))</f>
        <v>0.01</v>
      </c>
      <c r="G83" s="8">
        <f>IF(F83=0.01,E83-16,E83-F83*50)</f>
        <v>24</v>
      </c>
    </row>
    <row r="84" spans="1:7" ht="16.5">
      <c r="A84" s="9" t="str">
        <f t="array" ref="A84">INDEX(联盟系统DKP榜单!A:A,SMALL(IF(联盟系统DKP榜单!$B$2:$B$600="双生何梦",ROW($2:$600),603),ROW(联盟系统DKP榜单!A98)))&amp;""</f>
        <v>太极魔尊</v>
      </c>
      <c r="B84" s="4">
        <f>VLOOKUP(A84,联盟系统DKP榜单!A$1:C$598,3,FALSE)+IF(ISNA(VLOOKUP(A84,历史结余DKP!A$1:B$599,2,0)),0,VLOOKUP(A84,历史结余DKP!A$1:B$599,2,0))</f>
        <v>40</v>
      </c>
      <c r="C84" s="20">
        <f>50*COUNTIF(帮战总榜!A$1:AB$150,$A84)-40*COUNTIF('掠夺(系统榜单)'!A$1:AB$150,$A84)</f>
        <v>0</v>
      </c>
      <c r="D84" s="20">
        <f>20*COUNTIF(YY统计!A$2:M$150,$A84)</f>
        <v>0</v>
      </c>
      <c r="E84" s="20">
        <f>SUM(B84:D84)</f>
        <v>40</v>
      </c>
      <c r="F84" s="20">
        <f>IF(ISNA(E84),0,IF(AND(E84&gt;15,E84&lt;66),0.01,IF(E84&gt;316,6,ROUNDDOWN((E84-16)/50,0))))</f>
        <v>0.01</v>
      </c>
      <c r="G84" s="8">
        <f>IF(F84=0.01,E84-16,E84-F84*50)</f>
        <v>24</v>
      </c>
    </row>
    <row r="85" spans="1:7" ht="16.5">
      <c r="A85" s="9" t="str">
        <f t="array" ref="A85">INDEX(联盟系统DKP榜单!A:A,SMALL(IF(联盟系统DKP榜单!$B$2:$B$600="双生何梦",ROW($2:$600),603),ROW(联盟系统DKP榜单!A99)))&amp;""</f>
        <v>太子彬</v>
      </c>
      <c r="B85" s="4">
        <f>VLOOKUP(A85,联盟系统DKP榜单!A$1:C$598,3,FALSE)+IF(ISNA(VLOOKUP(A85,历史结余DKP!A$1:B$599,2,0)),0,VLOOKUP(A85,历史结余DKP!A$1:B$599,2,0))</f>
        <v>65</v>
      </c>
      <c r="C85" s="20">
        <f>50*COUNTIF(帮战总榜!A$1:AB$150,$A85)-40*COUNTIF('掠夺(系统榜单)'!A$1:AB$150,$A85)</f>
        <v>0</v>
      </c>
      <c r="D85" s="20">
        <f>20*COUNTIF(YY统计!A$2:M$150,$A85)</f>
        <v>0</v>
      </c>
      <c r="E85" s="20">
        <f>SUM(B85:D85)</f>
        <v>65</v>
      </c>
      <c r="F85" s="20">
        <f>IF(ISNA(E85),0,IF(AND(E85&gt;15,E85&lt;66),0.01,IF(E85&gt;316,6,ROUNDDOWN((E85-16)/50,0))))</f>
        <v>0.01</v>
      </c>
      <c r="G85" s="8">
        <f>IF(F85=0.01,E85-16,E85-F85*50)</f>
        <v>49</v>
      </c>
    </row>
    <row r="86" spans="1:7" ht="16.5">
      <c r="A86" s="9" t="str">
        <f t="array" ref="A86">INDEX(联盟系统DKP榜单!A:A,SMALL(IF(联盟系统DKP榜单!$B$2:$B$600="双生何梦",ROW($2:$600),603),ROW(联盟系统DKP榜单!A104)))&amp;""</f>
        <v>墨語丶</v>
      </c>
      <c r="B86" s="4">
        <f>VLOOKUP(A86,联盟系统DKP榜单!A$1:C$598,3,FALSE)+IF(ISNA(VLOOKUP(A86,历史结余DKP!A$1:B$599,2,0)),0,VLOOKUP(A86,历史结余DKP!A$1:B$599,2,0))</f>
        <v>25</v>
      </c>
      <c r="C86" s="20">
        <f>50*COUNTIF(帮战总榜!A$1:AB$150,$A86)-40*COUNTIF('掠夺(系统榜单)'!A$1:AB$150,$A86)</f>
        <v>0</v>
      </c>
      <c r="D86" s="20">
        <f>20*COUNTIF(YY统计!A$2:M$150,$A86)</f>
        <v>0</v>
      </c>
      <c r="E86" s="20">
        <f>SUM(B86:D86)</f>
        <v>25</v>
      </c>
      <c r="F86" s="20">
        <f>IF(ISNA(E86),0,IF(AND(E86&gt;15,E86&lt;66),0.01,IF(E86&gt;316,6,ROUNDDOWN((E86-16)/50,0))))</f>
        <v>0.01</v>
      </c>
      <c r="G86" s="8">
        <f>IF(F86=0.01,E86-16,E86-F86*50)</f>
        <v>9</v>
      </c>
    </row>
    <row r="87" spans="1:7" ht="16.5">
      <c r="A87" s="9" t="str">
        <f t="array" ref="A87">INDEX(联盟系统DKP榜单!A:A,SMALL(IF(联盟系统DKP榜单!$B$2:$B$600="双生何梦",ROW($2:$600),603),ROW(联盟系统DKP榜单!A109)))&amp;""</f>
        <v>喜获丰收</v>
      </c>
      <c r="B87" s="4">
        <f>VLOOKUP(A87,联盟系统DKP榜单!A$1:C$598,3,FALSE)+IF(ISNA(VLOOKUP(A87,历史结余DKP!A$1:B$599,2,0)),0,VLOOKUP(A87,历史结余DKP!A$1:B$599,2,0))</f>
        <v>25</v>
      </c>
      <c r="C87" s="20">
        <f>50*COUNTIF(帮战总榜!A$1:AB$150,$A87)-40*COUNTIF('掠夺(系统榜单)'!A$1:AB$150,$A87)</f>
        <v>0</v>
      </c>
      <c r="D87" s="20">
        <f>20*COUNTIF(YY统计!A$2:M$150,$A87)</f>
        <v>0</v>
      </c>
      <c r="E87" s="20">
        <f>SUM(B87:D87)</f>
        <v>25</v>
      </c>
      <c r="F87" s="20">
        <f>IF(ISNA(E87),0,IF(AND(E87&gt;15,E87&lt;66),0.01,IF(E87&gt;316,6,ROUNDDOWN((E87-16)/50,0))))</f>
        <v>0.01</v>
      </c>
      <c r="G87" s="8">
        <f>IF(F87=0.01,E87-16,E87-F87*50)</f>
        <v>9</v>
      </c>
    </row>
    <row r="88" spans="1:7" ht="16.5">
      <c r="A88" s="9" t="str">
        <f t="array" ref="A88">INDEX(联盟系统DKP榜单!A:A,SMALL(IF(联盟系统DKP榜单!$B$2:$B$600="双生何梦",ROW($2:$600),603),ROW(联盟系统DKP榜单!A114)))&amp;""</f>
        <v>口味太怪</v>
      </c>
      <c r="B88" s="4">
        <f>VLOOKUP(A88,联盟系统DKP榜单!A$1:C$598,3,FALSE)+IF(ISNA(VLOOKUP(A88,历史结余DKP!A$1:B$599,2,0)),0,VLOOKUP(A88,历史结余DKP!A$1:B$599,2,0))</f>
        <v>53</v>
      </c>
      <c r="C88" s="20">
        <f>50*COUNTIF(帮战总榜!A$1:AB$150,$A88)-40*COUNTIF('掠夺(系统榜单)'!A$1:AB$150,$A88)</f>
        <v>0</v>
      </c>
      <c r="D88" s="20">
        <f>20*COUNTIF(YY统计!A$2:M$150,$A88)</f>
        <v>0</v>
      </c>
      <c r="E88" s="20">
        <f>SUM(B88:D88)</f>
        <v>53</v>
      </c>
      <c r="F88" s="20">
        <f>IF(ISNA(E88),0,IF(AND(E88&gt;15,E88&lt;66),0.01,IF(E88&gt;316,6,ROUNDDOWN((E88-16)/50,0))))</f>
        <v>0.01</v>
      </c>
      <c r="G88" s="8">
        <f>IF(F88=0.01,E88-16,E88-F88*50)</f>
        <v>37</v>
      </c>
    </row>
    <row r="89" spans="1:7" ht="16.5">
      <c r="A89" s="9" t="str">
        <f t="array" ref="A89">INDEX(联盟系统DKP榜单!A:A,SMALL(IF(联盟系统DKP榜单!$B$2:$B$600="双生何梦",ROW($2:$600),603),ROW(联盟系统DKP榜单!A121)))&amp;""</f>
        <v>凉山伯</v>
      </c>
      <c r="B89" s="4">
        <f>VLOOKUP(A89,联盟系统DKP榜单!A$1:C$598,3,FALSE)+IF(ISNA(VLOOKUP(A89,历史结余DKP!A$1:B$599,2,0)),0,VLOOKUP(A89,历史结余DKP!A$1:B$599,2,0))</f>
        <v>40</v>
      </c>
      <c r="C89" s="20">
        <f>50*COUNTIF(帮战总榜!A$1:AB$150,$A89)-40*COUNTIF('掠夺(系统榜单)'!A$1:AB$150,$A89)</f>
        <v>0</v>
      </c>
      <c r="D89" s="20">
        <f>20*COUNTIF(YY统计!A$2:M$150,$A89)</f>
        <v>0</v>
      </c>
      <c r="E89" s="20">
        <f>SUM(B89:D89)</f>
        <v>40</v>
      </c>
      <c r="F89" s="20">
        <f>IF(ISNA(E89),0,IF(AND(E89&gt;15,E89&lt;66),0.01,IF(E89&gt;316,6,ROUNDDOWN((E89-16)/50,0))))</f>
        <v>0.01</v>
      </c>
      <c r="G89" s="8">
        <f>IF(F89=0.01,E89-16,E89-F89*50)</f>
        <v>24</v>
      </c>
    </row>
    <row r="90" spans="1:7" ht="16.5">
      <c r="A90" s="9" t="str">
        <f t="array" ref="A90">INDEX(联盟系统DKP榜单!A:A,SMALL(IF(联盟系统DKP榜单!$B$2:$B$600="双生何梦",ROW($2:$600),603),ROW(联盟系统DKP榜单!A128)))&amp;""</f>
        <v>乱世倾长歌</v>
      </c>
      <c r="B90" s="4">
        <f>VLOOKUP(A90,联盟系统DKP榜单!A$1:C$598,3,FALSE)+IF(ISNA(VLOOKUP(A90,历史结余DKP!A$1:B$599,2,0)),0,VLOOKUP(A90,历史结余DKP!A$1:B$599,2,0))</f>
        <v>40</v>
      </c>
      <c r="C90" s="20">
        <f>50*COUNTIF(帮战总榜!A$1:AB$150,$A90)-40*COUNTIF('掠夺(系统榜单)'!A$1:AB$150,$A90)</f>
        <v>0</v>
      </c>
      <c r="D90" s="20">
        <f>20*COUNTIF(YY统计!A$2:M$150,$A90)</f>
        <v>0</v>
      </c>
      <c r="E90" s="20">
        <f>SUM(B90:D90)</f>
        <v>40</v>
      </c>
      <c r="F90" s="20">
        <f>IF(ISNA(E90),0,IF(AND(E90&gt;15,E90&lt;66),0.01,IF(E90&gt;316,6,ROUNDDOWN((E90-16)/50,0))))</f>
        <v>0.01</v>
      </c>
      <c r="G90" s="8">
        <f>IF(F90=0.01,E90-16,E90-F90*50)</f>
        <v>24</v>
      </c>
    </row>
    <row r="91" spans="1:7" ht="16.5">
      <c r="A91" s="9" t="str">
        <f t="array" ref="A91">INDEX(联盟系统DKP榜单!A:A,SMALL(IF(联盟系统DKP榜单!$B$2:$B$600="双生何梦",ROW($2:$600),603),ROW(联盟系统DKP榜单!A131)))&amp;""</f>
        <v>丶神楽</v>
      </c>
      <c r="B91" s="4">
        <f>VLOOKUP(A91,联盟系统DKP榜单!A$1:C$598,3,FALSE)+IF(ISNA(VLOOKUP(A91,历史结余DKP!A$1:B$599,2,0)),0,VLOOKUP(A91,历史结余DKP!A$1:B$599,2,0))</f>
        <v>40</v>
      </c>
      <c r="C91" s="20">
        <f>50*COUNTIF(帮战总榜!A$1:AB$150,$A91)-40*COUNTIF('掠夺(系统榜单)'!A$1:AB$150,$A91)</f>
        <v>0</v>
      </c>
      <c r="D91" s="20">
        <f>20*COUNTIF(YY统计!A$2:M$150,$A91)</f>
        <v>0</v>
      </c>
      <c r="E91" s="20">
        <f>SUM(B91:D91)</f>
        <v>40</v>
      </c>
      <c r="F91" s="20">
        <f>IF(ISNA(E91),0,IF(AND(E91&gt;15,E91&lt;66),0.01,IF(E91&gt;316,6,ROUNDDOWN((E91-16)/50,0))))</f>
        <v>0.01</v>
      </c>
      <c r="G91" s="8">
        <f>IF(F91=0.01,E91-16,E91-F91*50)</f>
        <v>24</v>
      </c>
    </row>
    <row r="92" spans="1:7" ht="16.5">
      <c r="A92" s="9" t="str">
        <f t="array" ref="A92">INDEX(联盟系统DKP榜单!A:A,SMALL(IF(联盟系统DKP榜单!$B$2:$B$600="双生何梦",ROW($2:$600),603),ROW(联盟系统DKP榜单!A72)))&amp;""</f>
        <v>林清言</v>
      </c>
      <c r="B92" s="4">
        <f>VLOOKUP(A92,联盟系统DKP榜单!A$1:C$598,3,FALSE)+IF(ISNA(VLOOKUP(A92,历史结余DKP!A$1:B$599,2,0)),0,VLOOKUP(A92,历史结余DKP!A$1:B$599,2,0))</f>
        <v>14</v>
      </c>
      <c r="C92" s="20">
        <f>50*COUNTIF(帮战总榜!A$1:AB$150,$A92)-40*COUNTIF('掠夺(系统榜单)'!A$1:AB$150,$A92)</f>
        <v>0</v>
      </c>
      <c r="D92" s="20">
        <f>20*COUNTIF(YY统计!A$2:M$150,$A92)</f>
        <v>0</v>
      </c>
      <c r="E92" s="20">
        <f>SUM(B92:D92)</f>
        <v>14</v>
      </c>
      <c r="F92" s="20">
        <f>IF(ISNA(E92),0,IF(AND(E92&gt;15,E92&lt;66),0.01,IF(E92&gt;316,6,ROUNDDOWN((E92-16)/50,0))))</f>
        <v>0</v>
      </c>
      <c r="G92" s="8">
        <f>IF(F92=0.01,E92-16,E92-F92*50)</f>
        <v>14</v>
      </c>
    </row>
    <row r="93" spans="1:7" ht="16.5">
      <c r="A93" s="9" t="str">
        <f t="array" ref="A93">INDEX(联盟系统DKP榜单!A:A,SMALL(IF(联盟系统DKP榜单!$B$2:$B$600="双生何梦",ROW($2:$600),603),ROW(联盟系统DKP榜单!A70)))&amp;""</f>
        <v>枫丶萧萧兮</v>
      </c>
      <c r="B93" s="4">
        <f>VLOOKUP(A93,联盟系统DKP榜单!A$1:C$598,3,FALSE)+IF(ISNA(VLOOKUP(A93,历史结余DKP!A$1:B$599,2,0)),0,VLOOKUP(A93,历史结余DKP!A$1:B$599,2,0))</f>
        <v>5</v>
      </c>
      <c r="C93" s="20">
        <f>50*COUNTIF(帮战总榜!A$1:AB$150,$A93)-40*COUNTIF('掠夺(系统榜单)'!A$1:AB$150,$A93)</f>
        <v>0</v>
      </c>
      <c r="D93" s="20">
        <f>20*COUNTIF(YY统计!A$2:M$150,$A93)</f>
        <v>0</v>
      </c>
      <c r="E93" s="20">
        <f>SUM(B93:D93)</f>
        <v>5</v>
      </c>
      <c r="F93" s="20">
        <f>IF(ISNA(E93),0,IF(AND(E93&gt;15,E93&lt;66),0.01,IF(E93&gt;316,6,ROUNDDOWN((E93-16)/50,0))))</f>
        <v>0</v>
      </c>
      <c r="G93" s="8">
        <f>IF(F93=0.01,E93-16,E93-F93*50)</f>
        <v>5</v>
      </c>
    </row>
    <row r="94" spans="1:7" ht="16.5">
      <c r="A94" s="9" t="str">
        <f t="array" ref="A94">INDEX(联盟系统DKP榜单!A:A,SMALL(IF(联盟系统DKP榜单!$B$2:$B$600="双生何梦",ROW($2:$600),603),ROW(联盟系统DKP榜单!A91)))&amp;""</f>
        <v>希希希丶汐</v>
      </c>
      <c r="B94" s="4">
        <f>VLOOKUP(A94,联盟系统DKP榜单!A$1:C$598,3,FALSE)+IF(ISNA(VLOOKUP(A94,历史结余DKP!A$1:B$599,2,0)),0,VLOOKUP(A94,历史结余DKP!A$1:B$599,2,0))</f>
        <v>15</v>
      </c>
      <c r="C94" s="20">
        <f>50*COUNTIF(帮战总榜!A$1:AB$150,$A94)-40*COUNTIF('掠夺(系统榜单)'!A$1:AB$150,$A94)</f>
        <v>0</v>
      </c>
      <c r="D94" s="20">
        <f>20*COUNTIF(YY统计!A$2:M$150,$A94)</f>
        <v>0</v>
      </c>
      <c r="E94" s="20">
        <f>SUM(B94:D94)</f>
        <v>15</v>
      </c>
      <c r="F94" s="20">
        <f>IF(ISNA(E94),0,IF(AND(E94&gt;15,E94&lt;66),0.01,IF(E94&gt;316,6,ROUNDDOWN((E94-16)/50,0))))</f>
        <v>0</v>
      </c>
      <c r="G94" s="8">
        <f>IF(F94=0.01,E94-16,E94-F94*50)</f>
        <v>15</v>
      </c>
    </row>
    <row r="95" spans="1:7" ht="16.5">
      <c r="A95" s="9" t="str">
        <f t="array" ref="A95">INDEX(联盟系统DKP榜单!A:A,SMALL(IF(联盟系统DKP榜单!$B$2:$B$600="双生何梦",ROW($2:$600),603),ROW(联盟系统DKP榜单!A41)))&amp;""</f>
        <v>笑看浮华红尘事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20*COUNTIF(YY统计!A$2:M$150,$A95)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INDEX(联盟系统DKP榜单!A:A,SMALL(IF(联盟系统DKP榜单!$B$2:$B$600="双生何梦",ROW($2:$600),603),ROW(联盟系统DKP榜单!A48)))&amp;""</f>
        <v>真爱一定有颜色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20*COUNTIF(YY统计!A$2:M$150,$A96)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INDEX(联盟系统DKP榜单!A:A,SMALL(IF(联盟系统DKP榜单!$B$2:$B$600="双生何梦",ROW($2:$600),603),ROW(联盟系统DKP榜单!A94)))&amp;""</f>
        <v>͜宮水三葉i</v>
      </c>
      <c r="B97" s="4">
        <f>VLOOKUP(A97,联盟系统DKP榜单!A$1:C$598,3,FALSE)+IF(ISNA(VLOOKUP(A97,历史结余DKP!A$1:B$599,2,0)),0,VLOOKUP(A97,历史结余DKP!A$1:B$599,2,0))</f>
        <v>5</v>
      </c>
      <c r="C97" s="20">
        <f>50*COUNTIF(帮战总榜!A$1:AB$150,$A97)-40*COUNTIF('掠夺(系统榜单)'!A$1:AB$150,$A97)</f>
        <v>0</v>
      </c>
      <c r="D97" s="20">
        <f>20*COUNTIF(YY统计!A$2:M$150,$A97)</f>
        <v>0</v>
      </c>
      <c r="E97" s="20">
        <f>SUM(B97:D97)</f>
        <v>5</v>
      </c>
      <c r="F97" s="20">
        <f>IF(ISNA(E97),0,IF(AND(E97&gt;15,E97&lt;66),0.01,IF(E97&gt;316,6,ROUNDDOWN((E97-16)/50,0))))</f>
        <v>0</v>
      </c>
      <c r="G97" s="8">
        <f>IF(F97=0.01,E97-16,E97-F97*50)</f>
        <v>5</v>
      </c>
    </row>
    <row r="98" spans="1:7" ht="16.5">
      <c r="A98" s="9" t="str">
        <f t="array" ref="A98">INDEX(联盟系统DKP榜单!A:A,SMALL(IF(联盟系统DKP榜单!$B$2:$B$600="双生何梦",ROW($2:$600),603),ROW(联盟系统DKP榜单!A143)))&amp;""</f>
        <v>メ进击の小坦克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20*COUNTIF(YY统计!A$2:M$150,$A98)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INDEX(联盟系统DKP榜单!A:A,SMALL(IF(联盟系统DKP榜单!$B$2:$B$600="双生何梦",ROW($2:$600),603),ROW(联盟系统DKP榜单!A51)))&amp;""</f>
        <v>白白的小白菜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20*COUNTIF(YY统计!A$2:M$150,$A99)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INDEX(联盟系统DKP榜单!A:A,SMALL(IF(联盟系统DKP榜单!$B$2:$B$600="双生何梦",ROW($2:$600),603),ROW(联盟系统DKP榜单!A148)))&amp;""</f>
        <v>、陌上看花</v>
      </c>
      <c r="B100" s="4">
        <f>VLOOKUP(A100,联盟系统DKP榜单!A$1:C$598,3,FALSE)+IF(ISNA(VLOOKUP(A100,历史结余DKP!A$1:B$599,2,0)),0,VLOOKUP(A100,历史结余DKP!A$1:B$599,2,0))</f>
        <v>5</v>
      </c>
      <c r="C100" s="20">
        <f>50*COUNTIF(帮战总榜!A$1:AB$150,$A100)-40*COUNTIF('掠夺(系统榜单)'!A$1:AB$150,$A100)</f>
        <v>0</v>
      </c>
      <c r="D100" s="20">
        <f>20*COUNTIF(YY统计!A$2:M$150,$A100)</f>
        <v>0</v>
      </c>
      <c r="E100" s="20">
        <f>SUM(B100:D100)</f>
        <v>5</v>
      </c>
      <c r="F100" s="20">
        <f>IF(ISNA(E100),0,IF(AND(E100&gt;15,E100&lt;66),0.01,IF(E100&gt;316,6,ROUNDDOWN((E100-16)/50,0))))</f>
        <v>0</v>
      </c>
      <c r="G100" s="8">
        <f>IF(F100=0.01,E100-16,E100-F100*50)</f>
        <v>5</v>
      </c>
    </row>
    <row r="101" spans="1:7" ht="16.5">
      <c r="A101" s="9" t="str">
        <f t="array" ref="A101">INDEX(联盟系统DKP榜单!A:A,SMALL(IF(联盟系统DKP榜单!$B$2:$B$600="双生何梦",ROW($2:$600),603),ROW(联盟系统DKP榜单!A11)))&amp;""</f>
        <v>闾丘泪儿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20*COUNTIF(YY统计!A$2:M$150,$A101)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INDEX(联盟系统DKP榜单!A:A,SMALL(IF(联盟系统DKP榜单!$B$2:$B$600="双生何梦",ROW($2:$600),603),ROW(联盟系统DKP榜单!A13)))&amp;""</f>
        <v>钟离三昧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20*COUNTIF(YY统计!A$2:M$150,$A102)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INDEX(联盟系统DKP榜单!A:A,SMALL(IF(联盟系统DKP榜单!$B$2:$B$600="双生何梦",ROW($2:$600),603),ROW(联盟系统DKP榜单!A16)))&amp;""</f>
        <v>遇之则感。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20*COUNTIF(YY统计!A$2:M$150,$A103)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INDEX(联盟系统DKP榜单!A:A,SMALL(IF(联盟系统DKP榜单!$B$2:$B$600="双生何梦",ROW($2:$600),603),ROW(联盟系统DKP榜单!A19)))&amp;""</f>
        <v>迷途乌鸦的悲鸣</v>
      </c>
      <c r="B104" s="4">
        <f>VLOOKUP(A104,联盟系统DKP榜单!A$1:C$598,3,FALSE)+IF(ISNA(VLOOKUP(A104,历史结余DKP!A$1:B$599,2,0)),0,VLOOKUP(A104,历史结余DKP!A$1:B$599,2,0))</f>
        <v>5</v>
      </c>
      <c r="C104" s="20">
        <f>50*COUNTIF(帮战总榜!A$1:AB$150,$A104)-40*COUNTIF('掠夺(系统榜单)'!A$1:AB$150,$A104)</f>
        <v>0</v>
      </c>
      <c r="D104" s="20">
        <f>20*COUNTIF(YY统计!A$2:M$150,$A104)</f>
        <v>0</v>
      </c>
      <c r="E104" s="20">
        <f>SUM(B104:D104)</f>
        <v>5</v>
      </c>
      <c r="F104" s="20">
        <f>IF(ISNA(E104),0,IF(AND(E104&gt;15,E104&lt;66),0.01,IF(E104&gt;316,6,ROUNDDOWN((E104-16)/50,0))))</f>
        <v>0</v>
      </c>
      <c r="G104" s="8">
        <f>IF(F104=0.01,E104-16,E104-F104*50)</f>
        <v>5</v>
      </c>
    </row>
    <row r="105" spans="1:7" ht="16.5">
      <c r="A105" s="9" t="str">
        <f t="array" ref="A105">INDEX(联盟系统DKP榜单!A:A,SMALL(IF(联盟系统DKP榜单!$B$2:$B$600="双生何梦",ROW($2:$600),603),ROW(联盟系统DKP榜单!A20)))&amp;""</f>
        <v>这货不是刘鑫雨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20*COUNTIF(YY统计!A$2:M$150,$A105)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INDEX(联盟系统DKP榜单!A:A,SMALL(IF(联盟系统DKP榜单!$B$2:$B$600="双生何梦",ROW($2:$600),603),ROW(联盟系统DKP榜单!A21)))&amp;""</f>
        <v>超懒的阿元呀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20*COUNTIF(YY统计!A$2:M$150,$A106)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INDEX(联盟系统DKP榜单!A:A,SMALL(IF(联盟系统DKP榜单!$B$2:$B$600="双生何梦",ROW($2:$600),603),ROW(联盟系统DKP榜单!A27)))&amp;""</f>
        <v>葉窕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20*COUNTIF(YY统计!A$2:M$150,$A107)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INDEX(联盟系统DKP榜单!A:A,SMALL(IF(联盟系统DKP榜单!$B$2:$B$600="双生何梦",ROW($2:$600),603),ROW(联盟系统DKP榜单!A28)))&amp;""</f>
        <v>落日色的狐狸然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20*COUNTIF(YY统计!A$2:M$150,$A108)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INDEX(联盟系统DKP榜单!A:A,SMALL(IF(联盟系统DKP榜单!$B$2:$B$600="双生何梦",ROW($2:$600),603),ROW(联盟系统DKP榜单!A29)))&amp;""</f>
        <v>萝卜兔zz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20*COUNTIF(YY统计!A$2:M$150,$A109)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INDEX(联盟系统DKP榜单!A:A,SMALL(IF(联盟系统DKP榜单!$B$2:$B$600="双生何梦",ROW($2:$600),603),ROW(联盟系统DKP榜单!A30)))&amp;""</f>
        <v>萝卜兔z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20*COUNTIF(YY统计!A$2:M$150,$A110)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INDEX(联盟系统DKP榜单!A:A,SMALL(IF(联盟系统DKP榜单!$B$2:$B$600="双生何梦",ROW($2:$600),603),ROW(联盟系统DKP榜单!A33)))&amp;""</f>
        <v>苏幕清</v>
      </c>
      <c r="B111" s="4">
        <f>VLOOKUP(A111,联盟系统DKP榜单!A$1:C$598,3,FALSE)+IF(ISNA(VLOOKUP(A111,历史结余DKP!A$1:B$599,2,0)),0,VLOOKUP(A111,历史结余DKP!A$1:B$599,2,0))</f>
        <v>5</v>
      </c>
      <c r="C111" s="20">
        <f>50*COUNTIF(帮战总榜!A$1:AB$150,$A111)-40*COUNTIF('掠夺(系统榜单)'!A$1:AB$150,$A111)</f>
        <v>0</v>
      </c>
      <c r="D111" s="20">
        <f>20*COUNTIF(YY统计!A$2:M$150,$A111)</f>
        <v>0</v>
      </c>
      <c r="E111" s="20">
        <f>SUM(B111:D111)</f>
        <v>5</v>
      </c>
      <c r="F111" s="20">
        <f>IF(ISNA(E111),0,IF(AND(E111&gt;15,E111&lt;66),0.01,IF(E111&gt;316,6,ROUNDDOWN((E111-16)/50,0))))</f>
        <v>0</v>
      </c>
      <c r="G111" s="8">
        <f>IF(F111=0.01,E111-16,E111-F111*50)</f>
        <v>5</v>
      </c>
    </row>
    <row r="112" spans="1:7" ht="16.5">
      <c r="A112" s="9" t="str">
        <f t="array" ref="A112">INDEX(联盟系统DKP榜单!A:A,SMALL(IF(联盟系统DKP榜单!$B$2:$B$600="双生何梦",ROW($2:$600),603),ROW(联盟系统DKP榜单!A34)))&amp;""</f>
        <v>花墨云</v>
      </c>
      <c r="B112" s="4">
        <f>VLOOKUP(A112,联盟系统DKP榜单!A$1:C$598,3,FALSE)+IF(ISNA(VLOOKUP(A112,历史结余DKP!A$1:B$599,2,0)),0,VLOOKUP(A112,历史结余DKP!A$1:B$599,2,0))</f>
        <v>14</v>
      </c>
      <c r="C112" s="20">
        <f>50*COUNTIF(帮战总榜!A$1:AB$150,$A112)-40*COUNTIF('掠夺(系统榜单)'!A$1:AB$150,$A112)</f>
        <v>0</v>
      </c>
      <c r="D112" s="20">
        <f>20*COUNTIF(YY统计!A$2:M$150,$A112)</f>
        <v>0</v>
      </c>
      <c r="E112" s="20">
        <f>SUM(B112:D112)</f>
        <v>14</v>
      </c>
      <c r="F112" s="20">
        <f>IF(ISNA(E112),0,IF(AND(E112&gt;15,E112&lt;66),0.01,IF(E112&gt;316,6,ROUNDDOWN((E112-16)/50,0))))</f>
        <v>0</v>
      </c>
      <c r="G112" s="8">
        <f>IF(F112=0.01,E112-16,E112-F112*50)</f>
        <v>14</v>
      </c>
    </row>
    <row r="113" spans="1:7" ht="16.5">
      <c r="A113" s="9" t="str">
        <f t="array" ref="A113">INDEX(联盟系统DKP榜单!A:A,SMALL(IF(联盟系统DKP榜单!$B$2:$B$600="双生何梦",ROW($2:$600),603),ROW(联盟系统DKP榜单!A35)))&amp;""</f>
        <v>花儿盛盛开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20*COUNTIF(YY统计!A$2:M$150,$A113)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INDEX(联盟系统DKP榜单!A:A,SMALL(IF(联盟系统DKP榜单!$B$2:$B$600="双生何梦",ROW($2:$600),603),ROW(联盟系统DKP榜单!A37)))&amp;""</f>
        <v>羽洛剑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20*COUNTIF(YY统计!A$2:M$150,$A114)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INDEX(联盟系统DKP榜单!A:A,SMALL(IF(联盟系统DKP榜单!$B$2:$B$600="双生何梦",ROW($2:$600),603),ROW(联盟系统DKP榜单!A38)))&amp;""</f>
        <v>纳兰嫣紫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20*COUNTIF(YY统计!A$2:M$150,$A115)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INDEX(联盟系统DKP榜单!A:A,SMALL(IF(联盟系统DKP榜单!$B$2:$B$600="双生何梦",ROW($2:$600),603),ROW(联盟系统DKP榜单!A39)))&amp;""</f>
        <v>纳兰凌雪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20*COUNTIF(YY统计!A$2:M$150,$A116)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INDEX(联盟系统DKP榜单!A:A,SMALL(IF(联盟系统DKP榜单!$B$2:$B$600="双生何梦",ROW($2:$600),603),ROW(联盟系统DKP榜单!A53)))&amp;""</f>
        <v>琉璎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20*COUNTIF(YY统计!A$2:M$150,$A117)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INDEX(联盟系统DKP榜单!A:A,SMALL(IF(联盟系统DKP榜单!$B$2:$B$600="双生何梦",ROW($2:$600),603),ROW(联盟系统DKP榜单!A54)))&amp;""</f>
        <v>獨醉。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20*COUNTIF(YY统计!A$2:M$150,$A118)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INDEX(联盟系统DKP榜单!A:A,SMALL(IF(联盟系统DKP榜单!$B$2:$B$600="双生何梦",ROW($2:$600),603),ROW(联盟系统DKP榜单!A64)))&amp;""</f>
        <v>段麒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20*COUNTIF(YY统计!A$2:M$150,$A119)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INDEX(联盟系统DKP榜单!A:A,SMALL(IF(联盟系统DKP榜单!$B$2:$B$600="双生何梦",ROW($2:$600),603),ROW(联盟系统DKP榜单!A66)))&amp;""</f>
        <v>榕月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20*COUNTIF(YY统计!A$2:M$150,$A120)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INDEX(联盟系统DKP榜单!A:A,SMALL(IF(联盟系统DKP榜单!$B$2:$B$600="双生何梦",ROW($2:$600),603),ROW(联盟系统DKP榜单!A73)))&amp;""</f>
        <v>有你的晴天</v>
      </c>
      <c r="B121" s="4">
        <f>VLOOKUP(A121,联盟系统DKP榜单!A$1:C$598,3,FALSE)+IF(ISNA(VLOOKUP(A121,历史结余DKP!A$1:B$599,2,0)),0,VLOOKUP(A121,历史结余DKP!A$1:B$599,2,0))</f>
        <v>10</v>
      </c>
      <c r="C121" s="20">
        <f>50*COUNTIF(帮战总榜!A$1:AB$150,$A121)-40*COUNTIF('掠夺(系统榜单)'!A$1:AB$150,$A121)</f>
        <v>0</v>
      </c>
      <c r="D121" s="20">
        <f>20*COUNTIF(YY统计!A$2:M$150,$A121)</f>
        <v>0</v>
      </c>
      <c r="E121" s="20">
        <f>SUM(B121:D121)</f>
        <v>10</v>
      </c>
      <c r="F121" s="20">
        <f>IF(ISNA(E121),0,IF(AND(E121&gt;15,E121&lt;66),0.01,IF(E121&gt;316,6,ROUNDDOWN((E121-16)/50,0))))</f>
        <v>0</v>
      </c>
      <c r="G121" s="8">
        <f>IF(F121=0.01,E121-16,E121-F121*50)</f>
        <v>10</v>
      </c>
    </row>
    <row r="122" spans="1:7" ht="16.5">
      <c r="A122" s="9" t="str">
        <f t="array" ref="A122">INDEX(联盟系统DKP榜单!A:A,SMALL(IF(联盟系统DKP榜单!$B$2:$B$600="双生何梦",ROW($2:$600),603),ROW(联盟系统DKP榜单!A74)))&amp;""</f>
        <v>曲终无意</v>
      </c>
      <c r="B122" s="4">
        <f>VLOOKUP(A122,联盟系统DKP榜单!A$1:C$598,3,FALSE)+IF(ISNA(VLOOKUP(A122,历史结余DKP!A$1:B$599,2,0)),0,VLOOKUP(A122,历史结余DKP!A$1:B$599,2,0))</f>
        <v>1</v>
      </c>
      <c r="C122" s="20">
        <f>50*COUNTIF(帮战总榜!A$1:AB$150,$A122)-40*COUNTIF('掠夺(系统榜单)'!A$1:AB$150,$A122)</f>
        <v>0</v>
      </c>
      <c r="D122" s="20">
        <f>20*COUNTIF(YY统计!A$2:M$150,$A122)</f>
        <v>0</v>
      </c>
      <c r="E122" s="20">
        <f>SUM(B122:D122)</f>
        <v>1</v>
      </c>
      <c r="F122" s="20">
        <f>IF(ISNA(E122),0,IF(AND(E122&gt;15,E122&lt;66),0.01,IF(E122&gt;316,6,ROUNDDOWN((E122-16)/50,0))))</f>
        <v>0</v>
      </c>
      <c r="G122" s="8">
        <f>IF(F122=0.01,E122-16,E122-F122*50)</f>
        <v>1</v>
      </c>
    </row>
    <row r="123" spans="1:7" ht="16.5">
      <c r="A123" s="9" t="str">
        <f t="array" ref="A123">INDEX(联盟系统DKP榜单!A:A,SMALL(IF(联盟系统DKP榜单!$B$2:$B$600="双生何梦",ROW($2:$600),603),ROW(联盟系统DKP榜单!A77)))&amp;""</f>
        <v>时光不矜持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20*COUNTIF(YY统计!A$2:M$150,$A123)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INDEX(联盟系统DKP榜单!A:A,SMALL(IF(联盟系统DKP榜单!$B$2:$B$600="双生何梦",ROW($2:$600),603),ROW(联盟系统DKP榜单!A78)))&amp;""</f>
        <v>日向钢次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20*COUNTIF(YY统计!A$2:M$150,$A124)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INDEX(联盟系统DKP榜单!A:A,SMALL(IF(联盟系统DKP榜单!$B$2:$B$600="双生何梦",ROW($2:$600),603),ROW(联盟系统DKP榜单!A79)))&amp;""</f>
        <v>无所不能小奇葩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20*COUNTIF(YY统计!A$2:M$150,$A125)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INDEX(联盟系统DKP榜单!A:A,SMALL(IF(联盟系统DKP榜单!$B$2:$B$600="双生何梦",ROW($2:$600),603),ROW(联盟系统DKP榜单!A80)))&amp;""</f>
        <v>无尽灰尘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20*COUNTIF(YY统计!A$2:M$150,$A126)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INDEX(联盟系统DKP榜单!A:A,SMALL(IF(联盟系统DKP榜单!$B$2:$B$600="双生何梦",ROW($2:$600),603),ROW(联盟系统DKP榜单!A82)))&amp;""</f>
        <v>指星瞻月</v>
      </c>
      <c r="B127" s="4">
        <f>VLOOKUP(A127,联盟系统DKP榜单!A$1:C$598,3,FALSE)+IF(ISNA(VLOOKUP(A127,历史结余DKP!A$1:B$599,2,0)),0,VLOOKUP(A127,历史结余DKP!A$1:B$599,2,0))</f>
        <v>3</v>
      </c>
      <c r="C127" s="20">
        <f>50*COUNTIF(帮战总榜!A$1:AB$150,$A127)-40*COUNTIF('掠夺(系统榜单)'!A$1:AB$150,$A127)</f>
        <v>0</v>
      </c>
      <c r="D127" s="20">
        <f>20*COUNTIF(YY统计!A$2:M$150,$A127)</f>
        <v>0</v>
      </c>
      <c r="E127" s="20">
        <f>SUM(B127:D127)</f>
        <v>3</v>
      </c>
      <c r="F127" s="20">
        <f>IF(ISNA(E127),0,IF(AND(E127&gt;15,E127&lt;66),0.01,IF(E127&gt;316,6,ROUNDDOWN((E127-16)/50,0))))</f>
        <v>0</v>
      </c>
      <c r="G127" s="8">
        <f>IF(F127=0.01,E127-16,E127-F127*50)</f>
        <v>3</v>
      </c>
    </row>
    <row r="128" spans="1:7" ht="16.5">
      <c r="A128" s="9" t="str">
        <f t="array" ref="A128">INDEX(联盟系统DKP榜单!A:A,SMALL(IF(联盟系统DKP榜单!$B$2:$B$600="双生何梦",ROW($2:$600),603),ROW(联盟系统DKP榜单!A83)))&amp;""</f>
        <v>拜见女皇陛下丶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20*COUNTIF(YY统计!A$2:M$150,$A128)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INDEX(联盟系统DKP榜单!A:A,SMALL(IF(联盟系统DKP榜单!$B$2:$B$600="双生何梦",ROW($2:$600),603),ROW(联盟系统DKP榜单!A86)))&amp;""</f>
        <v>慕瑾遥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20*COUNTIF(YY统计!A$2:M$150,$A129)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INDEX(联盟系统DKP榜单!A:A,SMALL(IF(联盟系统DKP榜单!$B$2:$B$600="双生何梦",ROW($2:$600),603),ROW(联盟系统DKP榜单!A92)))&amp;""</f>
        <v>师傅师傅我来了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20*COUNTIF(YY统计!A$2:M$150,$A130)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INDEX(联盟系统DKP榜单!A:A,SMALL(IF(联盟系统DKP榜单!$B$2:$B$600="双生何梦",ROW($2:$600),603),ROW(联盟系统DKP榜单!A96)))&amp;""</f>
        <v>威武豆豆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20*COUNTIF(YY统计!A$2:M$150,$A131)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INDEX(联盟系统DKP榜单!A:A,SMALL(IF(联盟系统DKP榜单!$B$2:$B$600="双生何梦",ROW($2:$600),603),ROW(联盟系统DKP榜单!A97)))&amp;""</f>
        <v>太白洗衣液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20*COUNTIF(YY统计!A$2:M$150,$A132)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INDEX(联盟系统DKP榜单!A:A,SMALL(IF(联盟系统DKP榜单!$B$2:$B$600="双生何梦",ROW($2:$600),603),ROW(联盟系统DKP榜单!A100)))&amp;""</f>
        <v>天命风流八荒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20*COUNTIF(YY统计!A$2:M$150,$A133)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INDEX(联盟系统DKP榜单!A:A,SMALL(IF(联盟系统DKP榜单!$B$2:$B$600="双生何梦",ROW($2:$600),603),ROW(联盟系统DKP榜单!A103)))&amp;""</f>
        <v>墨韵玄风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20*COUNTIF(YY统计!A$2:M$150,$A134)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INDEX(联盟系统DKP榜单!A:A,SMALL(IF(联盟系统DKP榜单!$B$2:$B$600="双生何梦",ROW($2:$600),603),ROW(联盟系统DKP榜单!A105)))&amp;""</f>
        <v>墨薰言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20*COUNTIF(YY统计!A$2:M$150,$A135)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INDEX(联盟系统DKP榜单!A:A,SMALL(IF(联盟系统DKP榜单!$B$2:$B$600="双生何梦",ROW($2:$600),603),ROW(联盟系统DKP榜单!A111)))&amp;""</f>
        <v>咸鱼天香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20*COUNTIF(YY统计!A$2:M$150,$A136)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INDEX(联盟系统DKP榜单!A:A,SMALL(IF(联盟系统DKP榜单!$B$2:$B$600="双生何梦",ROW($2:$600),603),ROW(联盟系统DKP榜单!A113)))&amp;""</f>
        <v>叶天簌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20*COUNTIF(YY统计!A$2:M$150,$A137)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INDEX(联盟系统DKP榜单!A:A,SMALL(IF(联盟系统DKP榜单!$B$2:$B$600="双生何梦",ROW($2:$600),603),ROW(联盟系统DKP榜单!A120)))&amp;""</f>
        <v>别碰我的葫芦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20*COUNTIF(YY统计!A$2:M$150,$A138)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INDEX(联盟系统DKP榜单!A:A,SMALL(IF(联盟系统DKP榜单!$B$2:$B$600="双生何梦",ROW($2:$600),603),ROW(联盟系统DKP榜单!A122)))&amp;""</f>
        <v>冷沐瞳</v>
      </c>
      <c r="B139" s="4">
        <f>VLOOKUP(A139,联盟系统DKP榜单!A$1:C$598,3,FALSE)+IF(ISNA(VLOOKUP(A139,历史结余DKP!A$1:B$599,2,0)),0,VLOOKUP(A139,历史结余DKP!A$1:B$599,2,0))</f>
        <v>10</v>
      </c>
      <c r="C139" s="20">
        <f>50*COUNTIF(帮战总榜!A$1:AB$150,$A139)-40*COUNTIF('掠夺(系统榜单)'!A$1:AB$150,$A139)</f>
        <v>0</v>
      </c>
      <c r="D139" s="20">
        <f>20*COUNTIF(YY统计!A$2:M$150,$A139)</f>
        <v>0</v>
      </c>
      <c r="E139" s="20">
        <f>SUM(B139:D139)</f>
        <v>10</v>
      </c>
      <c r="F139" s="20">
        <f>IF(ISNA(E139),0,IF(AND(E139&gt;15,E139&lt;66),0.01,IF(E139&gt;316,6,ROUNDDOWN((E139-16)/50,0))))</f>
        <v>0</v>
      </c>
      <c r="G139" s="8">
        <f>IF(F139=0.01,E139-16,E139-F139*50)</f>
        <v>10</v>
      </c>
    </row>
    <row r="140" spans="1:7" ht="16.5">
      <c r="A140" s="9" t="str">
        <f t="array" ref="A140">INDEX(联盟系统DKP榜单!A:A,SMALL(IF(联盟系统DKP榜单!$B$2:$B$600="双生何梦",ROW($2:$600),603),ROW(联盟系统DKP榜单!A123)))&amp;""</f>
        <v>冬眠的团子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20*COUNTIF(YY统计!A$2:M$150,$A140)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INDEX(联盟系统DKP榜单!A:A,SMALL(IF(联盟系统DKP榜单!$B$2:$B$600="双生何梦",ROW($2:$600),603),ROW(联盟系统DKP榜单!A124)))&amp;""</f>
        <v>再见是否红着脸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20*COUNTIF(YY统计!A$2:M$150,$A141)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INDEX(联盟系统DKP榜单!A:A,SMALL(IF(联盟系统DKP榜单!$B$2:$B$600="双生何梦",ROW($2:$600),603),ROW(联盟系统DKP榜单!A125)))&amp;""</f>
        <v>傅鸡雪z</v>
      </c>
      <c r="B142" s="4">
        <f>VLOOKUP(A142,联盟系统DKP榜单!A$1:C$598,3,FALSE)+IF(ISNA(VLOOKUP(A142,历史结余DKP!A$1:B$599,2,0)),0,VLOOKUP(A142,历史结余DKP!A$1:B$599,2,0))</f>
        <v>5</v>
      </c>
      <c r="C142" s="20">
        <f>50*COUNTIF(帮战总榜!A$1:AB$150,$A142)-40*COUNTIF('掠夺(系统榜单)'!A$1:AB$150,$A142)</f>
        <v>0</v>
      </c>
      <c r="D142" s="20">
        <f>20*COUNTIF(YY统计!A$2:M$150,$A142)</f>
        <v>0</v>
      </c>
      <c r="E142" s="20">
        <f>SUM(B142:D142)</f>
        <v>5</v>
      </c>
      <c r="F142" s="20">
        <f>IF(ISNA(E142),0,IF(AND(E142&gt;15,E142&lt;66),0.01,IF(E142&gt;316,6,ROUNDDOWN((E142-16)/50,0))))</f>
        <v>0</v>
      </c>
      <c r="G142" s="8">
        <f>IF(F142=0.01,E142-16,E142-F142*50)</f>
        <v>5</v>
      </c>
    </row>
    <row r="143" spans="1:7" ht="16.5">
      <c r="A143" s="9" t="str">
        <f t="array" ref="A143">INDEX(联盟系统DKP榜单!A:A,SMALL(IF(联盟系统DKP榜单!$B$2:$B$600="双生何梦",ROW($2:$600),603),ROW(联盟系统DKP榜单!A127)))&amp;""</f>
        <v>从此弃武从医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20*COUNTIF(YY统计!A$2:M$150,$A143)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INDEX(联盟系统DKP榜单!A:A,SMALL(IF(联盟系统DKP榜单!$B$2:$B$600="双生何梦",ROW($2:$600),603),ROW(联盟系统DKP榜单!A129)))&amp;""</f>
        <v>乔无念</v>
      </c>
      <c r="B144" s="4">
        <f>VLOOKUP(A144,联盟系统DKP榜单!A$1:C$598,3,FALSE)+IF(ISNA(VLOOKUP(A144,历史结余DKP!A$1:B$599,2,0)),0,VLOOKUP(A144,历史结余DKP!A$1:B$599,2,0))</f>
        <v>10</v>
      </c>
      <c r="C144" s="20">
        <f>50*COUNTIF(帮战总榜!A$1:AB$150,$A144)-40*COUNTIF('掠夺(系统榜单)'!A$1:AB$150,$A144)</f>
        <v>0</v>
      </c>
      <c r="D144" s="20">
        <f>20*COUNTIF(YY统计!A$2:M$150,$A144)</f>
        <v>0</v>
      </c>
      <c r="E144" s="20">
        <f>SUM(B144:D144)</f>
        <v>10</v>
      </c>
      <c r="F144" s="20">
        <f>IF(ISNA(E144),0,IF(AND(E144&gt;15,E144&lt;66),0.01,IF(E144&gt;316,6,ROUNDDOWN((E144-16)/50,0))))</f>
        <v>0</v>
      </c>
      <c r="G144" s="8">
        <f>IF(F144=0.01,E144-16,E144-F144*50)</f>
        <v>10</v>
      </c>
    </row>
    <row r="145" spans="1:7" ht="16.5">
      <c r="A145" s="9" t="str">
        <f t="array" ref="A145">INDEX(联盟系统DKP榜单!A:A,SMALL(IF(联盟系统DKP榜单!$B$2:$B$600="双生何梦",ROW($2:$600),603),ROW(联盟系统DKP榜单!A132)))&amp;""</f>
        <v>丶淡衣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20*COUNTIF(YY统计!A$2:M$150,$A145)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INDEX(联盟系统DKP榜单!A:A,SMALL(IF(联盟系统DKP榜单!$B$2:$B$600="双生何梦",ROW($2:$600),603),ROW(联盟系统DKP榜单!A133)))&amp;""</f>
        <v>丶忍野咩咩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20*COUNTIF(YY统计!A$2:M$150,$A146)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INDEX(联盟系统DKP榜单!A:A,SMALL(IF(联盟系统DKP榜单!$B$2:$B$600="双生何梦",ROW($2:$600),603),ROW(联盟系统DKP榜单!A134)))&amp;""</f>
        <v>丱丱丱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20*COUNTIF(YY统计!A$2:M$150,$A147)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INDEX(联盟系统DKP榜单!A:A,SMALL(IF(联盟系统DKP榜单!$B$2:$B$600="双生何梦",ROW($2:$600),603),ROW(联盟系统DKP榜单!A135)))&amp;""</f>
        <v>东宫少微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50*COUNTIF(帮战总榜!A$1:AB$150,$A148)-40*COUNTIF('掠夺(系统榜单)'!A$1:AB$150,$A148)</f>
        <v>0</v>
      </c>
      <c r="D148" s="20">
        <f>20*COUNTIF(YY统计!A$2:M$150,$A148)</f>
        <v>0</v>
      </c>
      <c r="E148" s="20">
        <f>SUM(B148:D148)</f>
        <v>0</v>
      </c>
      <c r="F148" s="20">
        <f>IF(ISNA(E148),0,IF(AND(E148&gt;15,E148&lt;66),0.01,IF(E148&gt;316,6,ROUNDDOWN((E148-16)/50,0))))</f>
        <v>0</v>
      </c>
      <c r="G148" s="8">
        <f>IF(F148=0.01,E148-16,E148-F148*50)</f>
        <v>0</v>
      </c>
    </row>
    <row r="149" spans="1:7" ht="16.5">
      <c r="A149" s="9" t="str">
        <f t="array" ref="A149">INDEX(联盟系统DKP榜单!A:A,SMALL(IF(联盟系统DKP榜单!$B$2:$B$600="双生何梦",ROW($2:$600),603),ROW(联盟系统DKP榜单!A139)))&amp;""</f>
        <v>글글글弟弟舔他</v>
      </c>
      <c r="B149" s="4">
        <f>VLOOKUP(A149,联盟系统DKP榜单!A$1:C$598,3,FALSE)+IF(ISNA(VLOOKUP(A149,历史结余DKP!A$1:B$599,2,0)),0,VLOOKUP(A149,历史结余DKP!A$1:B$599,2,0))</f>
        <v>0</v>
      </c>
      <c r="C149" s="20">
        <f>50*COUNTIF(帮战总榜!A$1:AB$150,$A149)-40*COUNTIF('掠夺(系统榜单)'!A$1:AB$150,$A149)</f>
        <v>0</v>
      </c>
      <c r="D149" s="20">
        <f>20*COUNTIF(YY统计!A$2:M$150,$A149)</f>
        <v>0</v>
      </c>
      <c r="E149" s="20">
        <f>SUM(B149:D149)</f>
        <v>0</v>
      </c>
      <c r="F149" s="20">
        <f>IF(ISNA(E149),0,IF(AND(E149&gt;15,E149&lt;66),0.01,IF(E149&gt;316,6,ROUNDDOWN((E149-16)/50,0))))</f>
        <v>0</v>
      </c>
      <c r="G149" s="8">
        <f>IF(F149=0.01,E149-16,E149-F149*50)</f>
        <v>0</v>
      </c>
    </row>
  </sheetData>
  <sortState ref="A2:G149">
    <sortCondition descending="1" ref="F1"/>
  </sortState>
  <conditionalFormatting sqref="F1:F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equal">
      <formula>3</formula>
    </cfRule>
    <cfRule type="cellIs" dxfId="3" priority="5" operator="equal">
      <formula>3</formula>
    </cfRule>
    <cfRule type="cellIs" dxfId="2" priority="6" operator="equal">
      <formula>4</formula>
    </cfRule>
    <cfRule type="cellIs" dxfId="1" priority="7" operator="equal">
      <formula>5</formula>
    </cfRule>
    <cfRule type="cellIs" dxfId="0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"/>
  <sheetViews>
    <sheetView workbookViewId="0">
      <selection activeCell="B1" sqref="B1"/>
    </sheetView>
  </sheetViews>
  <sheetFormatPr defaultRowHeight="15"/>
  <cols>
    <col min="1" max="1" width="16.140625" bestFit="1" customWidth="1"/>
  </cols>
  <sheetData>
    <row r="1" spans="1:2">
      <c r="A1" t="str">
        <f>INDEX(联盟系统DKP榜单!A2:A$599,1)</f>
        <v>ゞ伦伦</v>
      </c>
      <c r="B1">
        <f>IF(ISNA(VLOOKUP(A1,'逐梦-箱子'!A$2:G$600,7,0)),0,VLOOKUP(A1,'逐梦-箱子'!A$2:G$600,7,0))+IF(ISNA(VLOOKUP(A1,'如梦-箱子'!A$2:G$600,7,0)),0,VLOOKUP(A1,'如梦-箱子'!A$2:G$600,7,0))+IF(ISNA(VLOOKUP(A1,'若梦-箱子'!A$2:G$600,7,0)),0,VLOOKUP(A1,'若梦-箱子'!A$2:G$600,7,0))+IF(ISNA(VLOOKUP(A1,'何梦-箱子'!A$2:G$600,7,0)),0,VLOOKUP(A1,'何梦-箱子'!A$2:G$600,7,0))</f>
        <v>19</v>
      </c>
    </row>
    <row r="2" spans="1:2">
      <c r="A2" s="8" t="str">
        <f>INDEX(联盟系统DKP榜单!A3:A$599,1)</f>
        <v>龚鲁</v>
      </c>
      <c r="B2" s="8">
        <f>IF(ISNA(VLOOKUP(A2,'逐梦-箱子'!A$2:G$600,7,0)),0,VLOOKUP(A2,'逐梦-箱子'!A$2:G$600,7,0))+IF(ISNA(VLOOKUP(A2,'如梦-箱子'!A$2:G$600,7,0)),0,VLOOKUP(A2,'如梦-箱子'!A$2:G$600,7,0))+IF(ISNA(VLOOKUP(A2,'若梦-箱子'!A$2:G$600,7,0)),0,VLOOKUP(A2,'若梦-箱子'!A$2:G$600,7,0))+IF(ISNA(VLOOKUP(A2,'何梦-箱子'!A$2:G$600,7,0)),0,VLOOKUP(A2,'何梦-箱子'!A$2:G$600,7,0))</f>
        <v>54</v>
      </c>
    </row>
    <row r="3" spans="1:2">
      <c r="A3" s="8" t="str">
        <f>INDEX(联盟系统DKP榜单!A4:A$599,1)</f>
        <v>龙灬泉</v>
      </c>
      <c r="B3" s="8">
        <f>IF(ISNA(VLOOKUP(A3,'逐梦-箱子'!A$2:G$600,7,0)),0,VLOOKUP(A3,'逐梦-箱子'!A$2:G$600,7,0))+IF(ISNA(VLOOKUP(A3,'如梦-箱子'!A$2:G$600,7,0)),0,VLOOKUP(A3,'如梦-箱子'!A$2:G$600,7,0))+IF(ISNA(VLOOKUP(A3,'若梦-箱子'!A$2:G$600,7,0)),0,VLOOKUP(A3,'若梦-箱子'!A$2:G$600,7,0))+IF(ISNA(VLOOKUP(A3,'何梦-箱子'!A$2:G$600,7,0)),0,VLOOKUP(A3,'何梦-箱子'!A$2:G$600,7,0))</f>
        <v>0</v>
      </c>
    </row>
    <row r="4" spans="1:2">
      <c r="A4" s="8" t="str">
        <f>INDEX(联盟系统DKP榜单!A5:A$599,1)</f>
        <v>龙好人</v>
      </c>
      <c r="B4" s="8">
        <f>IF(ISNA(VLOOKUP(A4,'逐梦-箱子'!A$2:G$600,7,0)),0,VLOOKUP(A4,'逐梦-箱子'!A$2:G$600,7,0))+IF(ISNA(VLOOKUP(A4,'如梦-箱子'!A$2:G$600,7,0)),0,VLOOKUP(A4,'如梦-箱子'!A$2:G$600,7,0))+IF(ISNA(VLOOKUP(A4,'若梦-箱子'!A$2:G$600,7,0)),0,VLOOKUP(A4,'若梦-箱子'!A$2:G$600,7,0))+IF(ISNA(VLOOKUP(A4,'何梦-箱子'!A$2:G$600,7,0)),0,VLOOKUP(A4,'何梦-箱子'!A$2:G$600,7,0))</f>
        <v>17</v>
      </c>
    </row>
    <row r="5" spans="1:2">
      <c r="A5" s="8" t="str">
        <f>INDEX(联盟系统DKP榜单!A6:A$599,1)</f>
        <v>鼓鼓的肚皮</v>
      </c>
      <c r="B5" s="8">
        <f>IF(ISNA(VLOOKUP(A5,'逐梦-箱子'!A$2:G$600,7,0)),0,VLOOKUP(A5,'逐梦-箱子'!A$2:G$600,7,0))+IF(ISNA(VLOOKUP(A5,'如梦-箱子'!A$2:G$600,7,0)),0,VLOOKUP(A5,'如梦-箱子'!A$2:G$600,7,0))+IF(ISNA(VLOOKUP(A5,'若梦-箱子'!A$2:G$600,7,0)),0,VLOOKUP(A5,'若梦-箱子'!A$2:G$600,7,0))+IF(ISNA(VLOOKUP(A5,'何梦-箱子'!A$2:G$600,7,0)),0,VLOOKUP(A5,'何梦-箱子'!A$2:G$600,7,0))</f>
        <v>25</v>
      </c>
    </row>
    <row r="6" spans="1:2">
      <c r="A6" s="8" t="str">
        <f>INDEX(联盟系统DKP榜单!A7:A$599,1)</f>
        <v>鼓鼓的小肚皮</v>
      </c>
      <c r="B6" s="8">
        <f>IF(ISNA(VLOOKUP(A6,'逐梦-箱子'!A$2:G$600,7,0)),0,VLOOKUP(A6,'逐梦-箱子'!A$2:G$600,7,0))+IF(ISNA(VLOOKUP(A6,'如梦-箱子'!A$2:G$600,7,0)),0,VLOOKUP(A6,'如梦-箱子'!A$2:G$600,7,0))+IF(ISNA(VLOOKUP(A6,'若梦-箱子'!A$2:G$600,7,0)),0,VLOOKUP(A6,'若梦-箱子'!A$2:G$600,7,0))+IF(ISNA(VLOOKUP(A6,'何梦-箱子'!A$2:G$600,7,0)),0,VLOOKUP(A6,'何梦-箱子'!A$2:G$600,7,0))</f>
        <v>23</v>
      </c>
    </row>
    <row r="7" spans="1:2">
      <c r="A7" s="8" t="str">
        <f>INDEX(联盟系统DKP榜单!A8:A$599,1)</f>
        <v>黑泽丶纱重</v>
      </c>
      <c r="B7" s="8">
        <f>IF(ISNA(VLOOKUP(A7,'逐梦-箱子'!A$2:G$600,7,0)),0,VLOOKUP(A7,'逐梦-箱子'!A$2:G$600,7,0))+IF(ISNA(VLOOKUP(A7,'如梦-箱子'!A$2:G$600,7,0)),0,VLOOKUP(A7,'如梦-箱子'!A$2:G$600,7,0))+IF(ISNA(VLOOKUP(A7,'若梦-箱子'!A$2:G$600,7,0)),0,VLOOKUP(A7,'若梦-箱子'!A$2:G$600,7,0))+IF(ISNA(VLOOKUP(A7,'何梦-箱子'!A$2:G$600,7,0)),0,VLOOKUP(A7,'何梦-箱子'!A$2:G$600,7,0))</f>
        <v>791</v>
      </c>
    </row>
    <row r="8" spans="1:2">
      <c r="A8" s="8" t="str">
        <f>INDEX(联盟系统DKP榜单!A9:A$599,1)</f>
        <v>黑泽丶八重</v>
      </c>
      <c r="B8" s="8">
        <f>IF(ISNA(VLOOKUP(A8,'逐梦-箱子'!A$2:G$600,7,0)),0,VLOOKUP(A8,'逐梦-箱子'!A$2:G$600,7,0))+IF(ISNA(VLOOKUP(A8,'如梦-箱子'!A$2:G$600,7,0)),0,VLOOKUP(A8,'如梦-箱子'!A$2:G$600,7,0))+IF(ISNA(VLOOKUP(A8,'若梦-箱子'!A$2:G$600,7,0)),0,VLOOKUP(A8,'若梦-箱子'!A$2:G$600,7,0))+IF(ISNA(VLOOKUP(A8,'何梦-箱子'!A$2:G$600,7,0)),0,VLOOKUP(A8,'何梦-箱子'!A$2:G$600,7,0))</f>
        <v>17</v>
      </c>
    </row>
    <row r="9" spans="1:2">
      <c r="A9" s="8" t="str">
        <f>INDEX(联盟系统DKP榜单!A10:A$599,1)</f>
        <v>黎卿歌</v>
      </c>
      <c r="B9" s="8">
        <f>IF(ISNA(VLOOKUP(A9,'逐梦-箱子'!A$2:G$600,7,0)),0,VLOOKUP(A9,'逐梦-箱子'!A$2:G$600,7,0))+IF(ISNA(VLOOKUP(A9,'如梦-箱子'!A$2:G$600,7,0)),0,VLOOKUP(A9,'如梦-箱子'!A$2:G$600,7,0))+IF(ISNA(VLOOKUP(A9,'若梦-箱子'!A$2:G$600,7,0)),0,VLOOKUP(A9,'若梦-箱子'!A$2:G$600,7,0))+IF(ISNA(VLOOKUP(A9,'何梦-箱子'!A$2:G$600,7,0)),0,VLOOKUP(A9,'何梦-箱子'!A$2:G$600,7,0))</f>
        <v>9</v>
      </c>
    </row>
    <row r="10" spans="1:2">
      <c r="A10" s="8" t="str">
        <f>INDEX(联盟系统DKP榜单!A11:A$599,1)</f>
        <v>黄龙健霸</v>
      </c>
      <c r="B10" s="8">
        <f>IF(ISNA(VLOOKUP(A10,'逐梦-箱子'!A$2:G$600,7,0)),0,VLOOKUP(A10,'逐梦-箱子'!A$2:G$600,7,0))+IF(ISNA(VLOOKUP(A10,'如梦-箱子'!A$2:G$600,7,0)),0,VLOOKUP(A10,'如梦-箱子'!A$2:G$600,7,0))+IF(ISNA(VLOOKUP(A10,'若梦-箱子'!A$2:G$600,7,0)),0,VLOOKUP(A10,'若梦-箱子'!A$2:G$600,7,0))+IF(ISNA(VLOOKUP(A10,'何梦-箱子'!A$2:G$600,7,0)),0,VLOOKUP(A10,'何梦-箱子'!A$2:G$600,7,0))</f>
        <v>10</v>
      </c>
    </row>
    <row r="11" spans="1:2">
      <c r="A11" s="8" t="str">
        <f>INDEX(联盟系统DKP榜单!A12:A$599,1)</f>
        <v>黄怀雪华</v>
      </c>
      <c r="B11" s="8">
        <f>IF(ISNA(VLOOKUP(A11,'逐梦-箱子'!A$2:G$600,7,0)),0,VLOOKUP(A11,'逐梦-箱子'!A$2:G$600,7,0))+IF(ISNA(VLOOKUP(A11,'如梦-箱子'!A$2:G$600,7,0)),0,VLOOKUP(A11,'如梦-箱子'!A$2:G$600,7,0))+IF(ISNA(VLOOKUP(A11,'若梦-箱子'!A$2:G$600,7,0)),0,VLOOKUP(A11,'若梦-箱子'!A$2:G$600,7,0))+IF(ISNA(VLOOKUP(A11,'何梦-箱子'!A$2:G$600,7,0)),0,VLOOKUP(A11,'何梦-箱子'!A$2:G$600,7,0))</f>
        <v>32</v>
      </c>
    </row>
    <row r="12" spans="1:2">
      <c r="A12" s="8" t="str">
        <f>INDEX(联盟系统DKP榜单!A13:A$599,1)</f>
        <v>麻瓜师弟晓透明</v>
      </c>
      <c r="B12" s="8">
        <f>IF(ISNA(VLOOKUP(A12,'逐梦-箱子'!A$2:G$600,7,0)),0,VLOOKUP(A12,'逐梦-箱子'!A$2:G$600,7,0))+IF(ISNA(VLOOKUP(A12,'如梦-箱子'!A$2:G$600,7,0)),0,VLOOKUP(A12,'如梦-箱子'!A$2:G$600,7,0))+IF(ISNA(VLOOKUP(A12,'若梦-箱子'!A$2:G$600,7,0)),0,VLOOKUP(A12,'若梦-箱子'!A$2:G$600,7,0))+IF(ISNA(VLOOKUP(A12,'何梦-箱子'!A$2:G$600,7,0)),0,VLOOKUP(A12,'何梦-箱子'!A$2:G$600,7,0))</f>
        <v>49</v>
      </c>
    </row>
    <row r="13" spans="1:2">
      <c r="A13" s="8" t="str">
        <f>INDEX(联盟系统DKP榜单!A14:A$599,1)</f>
        <v>鹿山丶政政</v>
      </c>
      <c r="B13" s="8">
        <f>IF(ISNA(VLOOKUP(A13,'逐梦-箱子'!A$2:G$600,7,0)),0,VLOOKUP(A13,'逐梦-箱子'!A$2:G$600,7,0))+IF(ISNA(VLOOKUP(A13,'如梦-箱子'!A$2:G$600,7,0)),0,VLOOKUP(A13,'如梦-箱子'!A$2:G$600,7,0))+IF(ISNA(VLOOKUP(A13,'若梦-箱子'!A$2:G$600,7,0)),0,VLOOKUP(A13,'若梦-箱子'!A$2:G$600,7,0))+IF(ISNA(VLOOKUP(A13,'何梦-箱子'!A$2:G$600,7,0)),0,VLOOKUP(A13,'何梦-箱子'!A$2:G$600,7,0))</f>
        <v>8</v>
      </c>
    </row>
    <row r="14" spans="1:2">
      <c r="A14" s="8" t="str">
        <f>INDEX(联盟系统DKP榜单!A15:A$599,1)</f>
        <v>鸟袅袅</v>
      </c>
      <c r="B14" s="8">
        <f>IF(ISNA(VLOOKUP(A14,'逐梦-箱子'!A$2:G$600,7,0)),0,VLOOKUP(A14,'逐梦-箱子'!A$2:G$600,7,0))+IF(ISNA(VLOOKUP(A14,'如梦-箱子'!A$2:G$600,7,0)),0,VLOOKUP(A14,'如梦-箱子'!A$2:G$600,7,0))+IF(ISNA(VLOOKUP(A14,'若梦-箱子'!A$2:G$600,7,0)),0,VLOOKUP(A14,'若梦-箱子'!A$2:G$600,7,0))+IF(ISNA(VLOOKUP(A14,'何梦-箱子'!A$2:G$600,7,0)),0,VLOOKUP(A14,'何梦-箱子'!A$2:G$600,7,0))</f>
        <v>40</v>
      </c>
    </row>
    <row r="15" spans="1:2">
      <c r="A15" s="8" t="str">
        <f>INDEX(联盟系统DKP榜单!A16:A$599,1)</f>
        <v>鲜虾鱼板很Q弹</v>
      </c>
      <c r="B15" s="8">
        <f>IF(ISNA(VLOOKUP(A15,'逐梦-箱子'!A$2:G$600,7,0)),0,VLOOKUP(A15,'逐梦-箱子'!A$2:G$600,7,0))+IF(ISNA(VLOOKUP(A15,'如梦-箱子'!A$2:G$600,7,0)),0,VLOOKUP(A15,'如梦-箱子'!A$2:G$600,7,0))+IF(ISNA(VLOOKUP(A15,'若梦-箱子'!A$2:G$600,7,0)),0,VLOOKUP(A15,'若梦-箱子'!A$2:G$600,7,0))+IF(ISNA(VLOOKUP(A15,'何梦-箱子'!A$2:G$600,7,0)),0,VLOOKUP(A15,'何梦-箱子'!A$2:G$600,7,0))</f>
        <v>27</v>
      </c>
    </row>
    <row r="16" spans="1:2">
      <c r="A16" s="8" t="str">
        <f>INDEX(联盟系统DKP榜单!A17:A$599,1)</f>
        <v>鱼香</v>
      </c>
      <c r="B16" s="8">
        <f>IF(ISNA(VLOOKUP(A16,'逐梦-箱子'!A$2:G$600,7,0)),0,VLOOKUP(A16,'逐梦-箱子'!A$2:G$600,7,0))+IF(ISNA(VLOOKUP(A16,'如梦-箱子'!A$2:G$600,7,0)),0,VLOOKUP(A16,'如梦-箱子'!A$2:G$600,7,0))+IF(ISNA(VLOOKUP(A16,'若梦-箱子'!A$2:G$600,7,0)),0,VLOOKUP(A16,'若梦-箱子'!A$2:G$600,7,0))+IF(ISNA(VLOOKUP(A16,'何梦-箱子'!A$2:G$600,7,0)),0,VLOOKUP(A16,'何梦-箱子'!A$2:G$600,7,0))</f>
        <v>29</v>
      </c>
    </row>
    <row r="17" spans="1:2">
      <c r="A17" s="8" t="str">
        <f>INDEX(联盟系统DKP榜单!A18:A$599,1)</f>
        <v>鱼儿快快游</v>
      </c>
      <c r="B17" s="8">
        <f>IF(ISNA(VLOOKUP(A17,'逐梦-箱子'!A$2:G$600,7,0)),0,VLOOKUP(A17,'逐梦-箱子'!A$2:G$600,7,0))+IF(ISNA(VLOOKUP(A17,'如梦-箱子'!A$2:G$600,7,0)),0,VLOOKUP(A17,'如梦-箱子'!A$2:G$600,7,0))+IF(ISNA(VLOOKUP(A17,'若梦-箱子'!A$2:G$600,7,0)),0,VLOOKUP(A17,'若梦-箱子'!A$2:G$600,7,0))+IF(ISNA(VLOOKUP(A17,'何梦-箱子'!A$2:G$600,7,0)),0,VLOOKUP(A17,'何梦-箱子'!A$2:G$600,7,0))</f>
        <v>247</v>
      </c>
    </row>
    <row r="18" spans="1:2">
      <c r="A18" s="8" t="str">
        <f>INDEX(联盟系统DKP榜单!A19:A$599,1)</f>
        <v>鱼丸儿</v>
      </c>
      <c r="B18" s="8">
        <f>IF(ISNA(VLOOKUP(A18,'逐梦-箱子'!A$2:G$600,7,0)),0,VLOOKUP(A18,'逐梦-箱子'!A$2:G$600,7,0))+IF(ISNA(VLOOKUP(A18,'如梦-箱子'!A$2:G$600,7,0)),0,VLOOKUP(A18,'如梦-箱子'!A$2:G$600,7,0))+IF(ISNA(VLOOKUP(A18,'若梦-箱子'!A$2:G$600,7,0)),0,VLOOKUP(A18,'若梦-箱子'!A$2:G$600,7,0))+IF(ISNA(VLOOKUP(A18,'何梦-箱子'!A$2:G$600,7,0)),0,VLOOKUP(A18,'何梦-箱子'!A$2:G$600,7,0))</f>
        <v>68</v>
      </c>
    </row>
    <row r="19" spans="1:2">
      <c r="A19" s="8" t="str">
        <f>INDEX(联盟系统DKP榜单!A20:A$599,1)</f>
        <v>魅丿无情</v>
      </c>
      <c r="B19" s="8">
        <f>IF(ISNA(VLOOKUP(A19,'逐梦-箱子'!A$2:G$600,7,0)),0,VLOOKUP(A19,'逐梦-箱子'!A$2:G$600,7,0))+IF(ISNA(VLOOKUP(A19,'如梦-箱子'!A$2:G$600,7,0)),0,VLOOKUP(A19,'如梦-箱子'!A$2:G$600,7,0))+IF(ISNA(VLOOKUP(A19,'若梦-箱子'!A$2:G$600,7,0)),0,VLOOKUP(A19,'若梦-箱子'!A$2:G$600,7,0))+IF(ISNA(VLOOKUP(A19,'何梦-箱子'!A$2:G$600,7,0)),0,VLOOKUP(A19,'何梦-箱子'!A$2:G$600,7,0))</f>
        <v>30</v>
      </c>
    </row>
    <row r="20" spans="1:2">
      <c r="A20" s="8" t="str">
        <f>INDEX(联盟系统DKP榜单!A21:A$599,1)</f>
        <v>鬼眼英魂</v>
      </c>
      <c r="B20" s="8">
        <f>IF(ISNA(VLOOKUP(A20,'逐梦-箱子'!A$2:G$600,7,0)),0,VLOOKUP(A20,'逐梦-箱子'!A$2:G$600,7,0))+IF(ISNA(VLOOKUP(A20,'如梦-箱子'!A$2:G$600,7,0)),0,VLOOKUP(A20,'如梦-箱子'!A$2:G$600,7,0))+IF(ISNA(VLOOKUP(A20,'若梦-箱子'!A$2:G$600,7,0)),0,VLOOKUP(A20,'若梦-箱子'!A$2:G$600,7,0))+IF(ISNA(VLOOKUP(A20,'何梦-箱子'!A$2:G$600,7,0)),0,VLOOKUP(A20,'何梦-箱子'!A$2:G$600,7,0))</f>
        <v>61</v>
      </c>
    </row>
    <row r="21" spans="1:2">
      <c r="A21" s="8" t="str">
        <f>INDEX(联盟系统DKP榜单!A22:A$599,1)</f>
        <v>骚等ㄨ尿个尿</v>
      </c>
      <c r="B21" s="8">
        <f>IF(ISNA(VLOOKUP(A21,'逐梦-箱子'!A$2:G$600,7,0)),0,VLOOKUP(A21,'逐梦-箱子'!A$2:G$600,7,0))+IF(ISNA(VLOOKUP(A21,'如梦-箱子'!A$2:G$600,7,0)),0,VLOOKUP(A21,'如梦-箱子'!A$2:G$600,7,0))+IF(ISNA(VLOOKUP(A21,'若梦-箱子'!A$2:G$600,7,0)),0,VLOOKUP(A21,'若梦-箱子'!A$2:G$600,7,0))+IF(ISNA(VLOOKUP(A21,'何梦-箱子'!A$2:G$600,7,0)),0,VLOOKUP(A21,'何梦-箱子'!A$2:G$600,7,0))</f>
        <v>205</v>
      </c>
    </row>
    <row r="22" spans="1:2">
      <c r="A22" s="8" t="str">
        <f>INDEX(联盟系统DKP榜单!A23:A$599,1)</f>
        <v>骑蚂蚁の猪</v>
      </c>
      <c r="B22" s="8">
        <f>IF(ISNA(VLOOKUP(A22,'逐梦-箱子'!A$2:G$600,7,0)),0,VLOOKUP(A22,'逐梦-箱子'!A$2:G$600,7,0))+IF(ISNA(VLOOKUP(A22,'如梦-箱子'!A$2:G$600,7,0)),0,VLOOKUP(A22,'如梦-箱子'!A$2:G$600,7,0))+IF(ISNA(VLOOKUP(A22,'若梦-箱子'!A$2:G$600,7,0)),0,VLOOKUP(A22,'若梦-箱子'!A$2:G$600,7,0))+IF(ISNA(VLOOKUP(A22,'何梦-箱子'!A$2:G$600,7,0)),0,VLOOKUP(A22,'何梦-箱子'!A$2:G$600,7,0))</f>
        <v>55</v>
      </c>
    </row>
    <row r="23" spans="1:2">
      <c r="A23" s="8" t="str">
        <f>INDEX(联盟系统DKP榜单!A24:A$599,1)</f>
        <v>骄傲的龙王丶</v>
      </c>
      <c r="B23" s="8">
        <f>IF(ISNA(VLOOKUP(A23,'逐梦-箱子'!A$2:G$600,7,0)),0,VLOOKUP(A23,'逐梦-箱子'!A$2:G$600,7,0))+IF(ISNA(VLOOKUP(A23,'如梦-箱子'!A$2:G$600,7,0)),0,VLOOKUP(A23,'如梦-箱子'!A$2:G$600,7,0))+IF(ISNA(VLOOKUP(A23,'若梦-箱子'!A$2:G$600,7,0)),0,VLOOKUP(A23,'若梦-箱子'!A$2:G$600,7,0))+IF(ISNA(VLOOKUP(A23,'何梦-箱子'!A$2:G$600,7,0)),0,VLOOKUP(A23,'何梦-箱子'!A$2:G$600,7,0))</f>
        <v>15</v>
      </c>
    </row>
    <row r="24" spans="1:2">
      <c r="A24" s="8" t="str">
        <f>INDEX(联盟系统DKP榜单!A25:A$599,1)</f>
        <v>香香伮</v>
      </c>
      <c r="B24" s="8">
        <f>IF(ISNA(VLOOKUP(A24,'逐梦-箱子'!A$2:G$600,7,0)),0,VLOOKUP(A24,'逐梦-箱子'!A$2:G$600,7,0))+IF(ISNA(VLOOKUP(A24,'如梦-箱子'!A$2:G$600,7,0)),0,VLOOKUP(A24,'如梦-箱子'!A$2:G$600,7,0))+IF(ISNA(VLOOKUP(A24,'若梦-箱子'!A$2:G$600,7,0)),0,VLOOKUP(A24,'若梦-箱子'!A$2:G$600,7,0))+IF(ISNA(VLOOKUP(A24,'何梦-箱子'!A$2:G$600,7,0)),0,VLOOKUP(A24,'何梦-箱子'!A$2:G$600,7,0))</f>
        <v>8</v>
      </c>
    </row>
    <row r="25" spans="1:2">
      <c r="A25" s="8" t="str">
        <f>INDEX(联盟系统DKP榜单!A26:A$599,1)</f>
        <v>香樟树下的狐狸</v>
      </c>
      <c r="B25" s="8">
        <f>IF(ISNA(VLOOKUP(A25,'逐梦-箱子'!A$2:G$600,7,0)),0,VLOOKUP(A25,'逐梦-箱子'!A$2:G$600,7,0))+IF(ISNA(VLOOKUP(A25,'如梦-箱子'!A$2:G$600,7,0)),0,VLOOKUP(A25,'如梦-箱子'!A$2:G$600,7,0))+IF(ISNA(VLOOKUP(A25,'若梦-箱子'!A$2:G$600,7,0)),0,VLOOKUP(A25,'若梦-箱子'!A$2:G$600,7,0))+IF(ISNA(VLOOKUP(A25,'何梦-箱子'!A$2:G$600,7,0)),0,VLOOKUP(A25,'何梦-箱子'!A$2:G$600,7,0))</f>
        <v>0</v>
      </c>
    </row>
    <row r="26" spans="1:2">
      <c r="A26" s="8" t="str">
        <f>INDEX(联盟系统DKP榜单!A27:A$599,1)</f>
        <v>饭希逢</v>
      </c>
      <c r="B26" s="8">
        <f>IF(ISNA(VLOOKUP(A26,'逐梦-箱子'!A$2:G$600,7,0)),0,VLOOKUP(A26,'逐梦-箱子'!A$2:G$600,7,0))+IF(ISNA(VLOOKUP(A26,'如梦-箱子'!A$2:G$600,7,0)),0,VLOOKUP(A26,'如梦-箱子'!A$2:G$600,7,0))+IF(ISNA(VLOOKUP(A26,'若梦-箱子'!A$2:G$600,7,0)),0,VLOOKUP(A26,'若梦-箱子'!A$2:G$600,7,0))+IF(ISNA(VLOOKUP(A26,'何梦-箱子'!A$2:G$600,7,0)),0,VLOOKUP(A26,'何梦-箱子'!A$2:G$600,7,0))</f>
        <v>0</v>
      </c>
    </row>
    <row r="27" spans="1:2">
      <c r="A27" s="8" t="str">
        <f>INDEX(联盟系统DKP榜单!A28:A$599,1)</f>
        <v>风吹裤衩凉飕飕</v>
      </c>
      <c r="B27" s="8">
        <f>IF(ISNA(VLOOKUP(A27,'逐梦-箱子'!A$2:G$600,7,0)),0,VLOOKUP(A27,'逐梦-箱子'!A$2:G$600,7,0))+IF(ISNA(VLOOKUP(A27,'如梦-箱子'!A$2:G$600,7,0)),0,VLOOKUP(A27,'如梦-箱子'!A$2:G$600,7,0))+IF(ISNA(VLOOKUP(A27,'若梦-箱子'!A$2:G$600,7,0)),0,VLOOKUP(A27,'若梦-箱子'!A$2:G$600,7,0))+IF(ISNA(VLOOKUP(A27,'何梦-箱子'!A$2:G$600,7,0)),0,VLOOKUP(A27,'何梦-箱子'!A$2:G$600,7,0))</f>
        <v>30</v>
      </c>
    </row>
    <row r="28" spans="1:2">
      <c r="A28" s="8" t="str">
        <f>INDEX(联盟系统DKP榜单!A29:A$599,1)</f>
        <v>顾寻清</v>
      </c>
      <c r="B28" s="8">
        <f>IF(ISNA(VLOOKUP(A28,'逐梦-箱子'!A$2:G$600,7,0)),0,VLOOKUP(A28,'逐梦-箱子'!A$2:G$600,7,0))+IF(ISNA(VLOOKUP(A28,'如梦-箱子'!A$2:G$600,7,0)),0,VLOOKUP(A28,'如梦-箱子'!A$2:G$600,7,0))+IF(ISNA(VLOOKUP(A28,'若梦-箱子'!A$2:G$600,7,0)),0,VLOOKUP(A28,'若梦-箱子'!A$2:G$600,7,0))+IF(ISNA(VLOOKUP(A28,'何梦-箱子'!A$2:G$600,7,0)),0,VLOOKUP(A28,'何梦-箱子'!A$2:G$600,7,0))</f>
        <v>9</v>
      </c>
    </row>
    <row r="29" spans="1:2">
      <c r="A29" s="8" t="str">
        <f>INDEX(联盟系统DKP榜单!A30:A$599,1)</f>
        <v>项辰帝</v>
      </c>
      <c r="B29" s="8">
        <f>IF(ISNA(VLOOKUP(A29,'逐梦-箱子'!A$2:G$600,7,0)),0,VLOOKUP(A29,'逐梦-箱子'!A$2:G$600,7,0))+IF(ISNA(VLOOKUP(A29,'如梦-箱子'!A$2:G$600,7,0)),0,VLOOKUP(A29,'如梦-箱子'!A$2:G$600,7,0))+IF(ISNA(VLOOKUP(A29,'若梦-箱子'!A$2:G$600,7,0)),0,VLOOKUP(A29,'若梦-箱子'!A$2:G$600,7,0))+IF(ISNA(VLOOKUP(A29,'何梦-箱子'!A$2:G$600,7,0)),0,VLOOKUP(A29,'何梦-箱子'!A$2:G$600,7,0))</f>
        <v>15</v>
      </c>
    </row>
    <row r="30" spans="1:2">
      <c r="A30" s="8" t="str">
        <f>INDEX(联盟系统DKP榜单!A31:A$599,1)</f>
        <v>韶华卿尽三生夣</v>
      </c>
      <c r="B30" s="8">
        <f>IF(ISNA(VLOOKUP(A30,'逐梦-箱子'!A$2:G$600,7,0)),0,VLOOKUP(A30,'逐梦-箱子'!A$2:G$600,7,0))+IF(ISNA(VLOOKUP(A30,'如梦-箱子'!A$2:G$600,7,0)),0,VLOOKUP(A30,'如梦-箱子'!A$2:G$600,7,0))+IF(ISNA(VLOOKUP(A30,'若梦-箱子'!A$2:G$600,7,0)),0,VLOOKUP(A30,'若梦-箱子'!A$2:G$600,7,0))+IF(ISNA(VLOOKUP(A30,'何梦-箱子'!A$2:G$600,7,0)),0,VLOOKUP(A30,'何梦-箱子'!A$2:G$600,7,0))</f>
        <v>25</v>
      </c>
    </row>
    <row r="31" spans="1:2">
      <c r="A31" s="8" t="str">
        <f>INDEX(联盟系统DKP榜单!A32:A$599,1)</f>
        <v>音无澪</v>
      </c>
      <c r="B31" s="8">
        <f>IF(ISNA(VLOOKUP(A31,'逐梦-箱子'!A$2:G$600,7,0)),0,VLOOKUP(A31,'逐梦-箱子'!A$2:G$600,7,0))+IF(ISNA(VLOOKUP(A31,'如梦-箱子'!A$2:G$600,7,0)),0,VLOOKUP(A31,'如梦-箱子'!A$2:G$600,7,0))+IF(ISNA(VLOOKUP(A31,'若梦-箱子'!A$2:G$600,7,0)),0,VLOOKUP(A31,'若梦-箱子'!A$2:G$600,7,0))+IF(ISNA(VLOOKUP(A31,'何梦-箱子'!A$2:G$600,7,0)),0,VLOOKUP(A31,'何梦-箱子'!A$2:G$600,7,0))</f>
        <v>126</v>
      </c>
    </row>
    <row r="32" spans="1:2">
      <c r="A32" s="8" t="str">
        <f>INDEX(联盟系统DKP榜单!A33:A$599,1)</f>
        <v>韩缨缨</v>
      </c>
      <c r="B32" s="8">
        <f>IF(ISNA(VLOOKUP(A32,'逐梦-箱子'!A$2:G$600,7,0)),0,VLOOKUP(A32,'逐梦-箱子'!A$2:G$600,7,0))+IF(ISNA(VLOOKUP(A32,'如梦-箱子'!A$2:G$600,7,0)),0,VLOOKUP(A32,'如梦-箱子'!A$2:G$600,7,0))+IF(ISNA(VLOOKUP(A32,'若梦-箱子'!A$2:G$600,7,0)),0,VLOOKUP(A32,'若梦-箱子'!A$2:G$600,7,0))+IF(ISNA(VLOOKUP(A32,'何梦-箱子'!A$2:G$600,7,0)),0,VLOOKUP(A32,'何梦-箱子'!A$2:G$600,7,0))</f>
        <v>10</v>
      </c>
    </row>
    <row r="33" spans="1:2">
      <c r="A33" s="8" t="str">
        <f>INDEX(联盟系统DKP榜单!A34:A$599,1)</f>
        <v>青骢绝骑塑天荒</v>
      </c>
      <c r="B33" s="8">
        <f>IF(ISNA(VLOOKUP(A33,'逐梦-箱子'!A$2:G$600,7,0)),0,VLOOKUP(A33,'逐梦-箱子'!A$2:G$600,7,0))+IF(ISNA(VLOOKUP(A33,'如梦-箱子'!A$2:G$600,7,0)),0,VLOOKUP(A33,'如梦-箱子'!A$2:G$600,7,0))+IF(ISNA(VLOOKUP(A33,'若梦-箱子'!A$2:G$600,7,0)),0,VLOOKUP(A33,'若梦-箱子'!A$2:G$600,7,0))+IF(ISNA(VLOOKUP(A33,'何梦-箱子'!A$2:G$600,7,0)),0,VLOOKUP(A33,'何梦-箱子'!A$2:G$600,7,0))</f>
        <v>33</v>
      </c>
    </row>
    <row r="34" spans="1:2">
      <c r="A34" s="8" t="str">
        <f>INDEX(联盟系统DKP榜单!A35:A$599,1)</f>
        <v>青锋寒</v>
      </c>
      <c r="B34" s="8">
        <f>IF(ISNA(VLOOKUP(A34,'逐梦-箱子'!A$2:G$600,7,0)),0,VLOOKUP(A34,'逐梦-箱子'!A$2:G$600,7,0))+IF(ISNA(VLOOKUP(A34,'如梦-箱子'!A$2:G$600,7,0)),0,VLOOKUP(A34,'如梦-箱子'!A$2:G$600,7,0))+IF(ISNA(VLOOKUP(A34,'若梦-箱子'!A$2:G$600,7,0)),0,VLOOKUP(A34,'若梦-箱子'!A$2:G$600,7,0))+IF(ISNA(VLOOKUP(A34,'何梦-箱子'!A$2:G$600,7,0)),0,VLOOKUP(A34,'何梦-箱子'!A$2:G$600,7,0))</f>
        <v>200</v>
      </c>
    </row>
    <row r="35" spans="1:2">
      <c r="A35" s="8" t="str">
        <f>INDEX(联盟系统DKP榜单!A36:A$599,1)</f>
        <v>青虞丶</v>
      </c>
      <c r="B35" s="8">
        <f>IF(ISNA(VLOOKUP(A35,'逐梦-箱子'!A$2:G$600,7,0)),0,VLOOKUP(A35,'逐梦-箱子'!A$2:G$600,7,0))+IF(ISNA(VLOOKUP(A35,'如梦-箱子'!A$2:G$600,7,0)),0,VLOOKUP(A35,'如梦-箱子'!A$2:G$600,7,0))+IF(ISNA(VLOOKUP(A35,'若梦-箱子'!A$2:G$600,7,0)),0,VLOOKUP(A35,'若梦-箱子'!A$2:G$600,7,0))+IF(ISNA(VLOOKUP(A35,'何梦-箱子'!A$2:G$600,7,0)),0,VLOOKUP(A35,'何梦-箱子'!A$2:G$600,7,0))</f>
        <v>60</v>
      </c>
    </row>
    <row r="36" spans="1:2">
      <c r="A36" s="8" t="str">
        <f>INDEX(联盟系统DKP榜单!A37:A$599,1)</f>
        <v>青羽墨染云</v>
      </c>
      <c r="B36" s="8">
        <f>IF(ISNA(VLOOKUP(A36,'逐梦-箱子'!A$2:G$600,7,0)),0,VLOOKUP(A36,'逐梦-箱子'!A$2:G$600,7,0))+IF(ISNA(VLOOKUP(A36,'如梦-箱子'!A$2:G$600,7,0)),0,VLOOKUP(A36,'如梦-箱子'!A$2:G$600,7,0))+IF(ISNA(VLOOKUP(A36,'若梦-箱子'!A$2:G$600,7,0)),0,VLOOKUP(A36,'若梦-箱子'!A$2:G$600,7,0))+IF(ISNA(VLOOKUP(A36,'何梦-箱子'!A$2:G$600,7,0)),0,VLOOKUP(A36,'何梦-箱子'!A$2:G$600,7,0))</f>
        <v>36</v>
      </c>
    </row>
    <row r="37" spans="1:2">
      <c r="A37" s="8" t="str">
        <f>INDEX(联盟系统DKP榜单!A38:A$599,1)</f>
        <v>青毓丶</v>
      </c>
      <c r="B37" s="8">
        <f>IF(ISNA(VLOOKUP(A37,'逐梦-箱子'!A$2:G$600,7,0)),0,VLOOKUP(A37,'逐梦-箱子'!A$2:G$600,7,0))+IF(ISNA(VLOOKUP(A37,'如梦-箱子'!A$2:G$600,7,0)),0,VLOOKUP(A37,'如梦-箱子'!A$2:G$600,7,0))+IF(ISNA(VLOOKUP(A37,'若梦-箱子'!A$2:G$600,7,0)),0,VLOOKUP(A37,'若梦-箱子'!A$2:G$600,7,0))+IF(ISNA(VLOOKUP(A37,'何梦-箱子'!A$2:G$600,7,0)),0,VLOOKUP(A37,'何梦-箱子'!A$2:G$600,7,0))</f>
        <v>40</v>
      </c>
    </row>
    <row r="38" spans="1:2">
      <c r="A38" s="8" t="str">
        <f>INDEX(联盟系统DKP榜单!A39:A$599,1)</f>
        <v>青城爱未恋</v>
      </c>
      <c r="B38" s="8">
        <f>IF(ISNA(VLOOKUP(A38,'逐梦-箱子'!A$2:G$600,7,0)),0,VLOOKUP(A38,'逐梦-箱子'!A$2:G$600,7,0))+IF(ISNA(VLOOKUP(A38,'如梦-箱子'!A$2:G$600,7,0)),0,VLOOKUP(A38,'如梦-箱子'!A$2:G$600,7,0))+IF(ISNA(VLOOKUP(A38,'若梦-箱子'!A$2:G$600,7,0)),0,VLOOKUP(A38,'若梦-箱子'!A$2:G$600,7,0))+IF(ISNA(VLOOKUP(A38,'何梦-箱子'!A$2:G$600,7,0)),0,VLOOKUP(A38,'何梦-箱子'!A$2:G$600,7,0))</f>
        <v>38</v>
      </c>
    </row>
    <row r="39" spans="1:2">
      <c r="A39" s="8" t="str">
        <f>INDEX(联盟系统DKP榜单!A40:A$599,1)</f>
        <v>青丶玄</v>
      </c>
      <c r="B39" s="8">
        <f>IF(ISNA(VLOOKUP(A39,'逐梦-箱子'!A$2:G$600,7,0)),0,VLOOKUP(A39,'逐梦-箱子'!A$2:G$600,7,0))+IF(ISNA(VLOOKUP(A39,'如梦-箱子'!A$2:G$600,7,0)),0,VLOOKUP(A39,'如梦-箱子'!A$2:G$600,7,0))+IF(ISNA(VLOOKUP(A39,'若梦-箱子'!A$2:G$600,7,0)),0,VLOOKUP(A39,'若梦-箱子'!A$2:G$600,7,0))+IF(ISNA(VLOOKUP(A39,'何梦-箱子'!A$2:G$600,7,0)),0,VLOOKUP(A39,'何梦-箱子'!A$2:G$600,7,0))</f>
        <v>41</v>
      </c>
    </row>
    <row r="40" spans="1:2">
      <c r="A40" s="8" t="str">
        <f>INDEX(联盟系统DKP榜单!A41:A$599,1)</f>
        <v>青丝枫凌</v>
      </c>
      <c r="B40" s="8">
        <f>IF(ISNA(VLOOKUP(A40,'逐梦-箱子'!A$2:G$600,7,0)),0,VLOOKUP(A40,'逐梦-箱子'!A$2:G$600,7,0))+IF(ISNA(VLOOKUP(A40,'如梦-箱子'!A$2:G$600,7,0)),0,VLOOKUP(A40,'如梦-箱子'!A$2:G$600,7,0))+IF(ISNA(VLOOKUP(A40,'若梦-箱子'!A$2:G$600,7,0)),0,VLOOKUP(A40,'若梦-箱子'!A$2:G$600,7,0))+IF(ISNA(VLOOKUP(A40,'何梦-箱子'!A$2:G$600,7,0)),0,VLOOKUP(A40,'何梦-箱子'!A$2:G$600,7,0))</f>
        <v>0</v>
      </c>
    </row>
    <row r="41" spans="1:2">
      <c r="A41" s="8" t="str">
        <f>INDEX(联盟系统DKP榜单!A42:A$599,1)</f>
        <v>零落红豆</v>
      </c>
      <c r="B41" s="8">
        <f>IF(ISNA(VLOOKUP(A41,'逐梦-箱子'!A$2:G$600,7,0)),0,VLOOKUP(A41,'逐梦-箱子'!A$2:G$600,7,0))+IF(ISNA(VLOOKUP(A41,'如梦-箱子'!A$2:G$600,7,0)),0,VLOOKUP(A41,'如梦-箱子'!A$2:G$600,7,0))+IF(ISNA(VLOOKUP(A41,'若梦-箱子'!A$2:G$600,7,0)),0,VLOOKUP(A41,'若梦-箱子'!A$2:G$600,7,0))+IF(ISNA(VLOOKUP(A41,'何梦-箱子'!A$2:G$600,7,0)),0,VLOOKUP(A41,'何梦-箱子'!A$2:G$600,7,0))</f>
        <v>0</v>
      </c>
    </row>
    <row r="42" spans="1:2">
      <c r="A42" s="8" t="str">
        <f>INDEX(联盟系统DKP榜单!A43:A$599,1)</f>
        <v>零拾</v>
      </c>
      <c r="B42" s="8">
        <f>IF(ISNA(VLOOKUP(A42,'逐梦-箱子'!A$2:G$600,7,0)),0,VLOOKUP(A42,'逐梦-箱子'!A$2:G$600,7,0))+IF(ISNA(VLOOKUP(A42,'如梦-箱子'!A$2:G$600,7,0)),0,VLOOKUP(A42,'如梦-箱子'!A$2:G$600,7,0))+IF(ISNA(VLOOKUP(A42,'若梦-箱子'!A$2:G$600,7,0)),0,VLOOKUP(A42,'若梦-箱子'!A$2:G$600,7,0))+IF(ISNA(VLOOKUP(A42,'何梦-箱子'!A$2:G$600,7,0)),0,VLOOKUP(A42,'何梦-箱子'!A$2:G$600,7,0))</f>
        <v>549</v>
      </c>
    </row>
    <row r="43" spans="1:2">
      <c r="A43" s="8" t="str">
        <f>INDEX(联盟系统DKP榜单!A44:A$599,1)</f>
        <v>雪遥</v>
      </c>
      <c r="B43" s="8">
        <f>IF(ISNA(VLOOKUP(A43,'逐梦-箱子'!A$2:G$600,7,0)),0,VLOOKUP(A43,'逐梦-箱子'!A$2:G$600,7,0))+IF(ISNA(VLOOKUP(A43,'如梦-箱子'!A$2:G$600,7,0)),0,VLOOKUP(A43,'如梦-箱子'!A$2:G$600,7,0))+IF(ISNA(VLOOKUP(A43,'若梦-箱子'!A$2:G$600,7,0)),0,VLOOKUP(A43,'若梦-箱子'!A$2:G$600,7,0))+IF(ISNA(VLOOKUP(A43,'何梦-箱子'!A$2:G$600,7,0)),0,VLOOKUP(A43,'何梦-箱子'!A$2:G$600,7,0))</f>
        <v>45</v>
      </c>
    </row>
    <row r="44" spans="1:2">
      <c r="A44" s="8" t="str">
        <f>INDEX(联盟系统DKP榜单!A45:A$599,1)</f>
        <v>雪域星空</v>
      </c>
      <c r="B44" s="8">
        <f>IF(ISNA(VLOOKUP(A44,'逐梦-箱子'!A$2:G$600,7,0)),0,VLOOKUP(A44,'逐梦-箱子'!A$2:G$600,7,0))+IF(ISNA(VLOOKUP(A44,'如梦-箱子'!A$2:G$600,7,0)),0,VLOOKUP(A44,'如梦-箱子'!A$2:G$600,7,0))+IF(ISNA(VLOOKUP(A44,'若梦-箱子'!A$2:G$600,7,0)),0,VLOOKUP(A44,'若梦-箱子'!A$2:G$600,7,0))+IF(ISNA(VLOOKUP(A44,'何梦-箱子'!A$2:G$600,7,0)),0,VLOOKUP(A44,'何梦-箱子'!A$2:G$600,7,0))</f>
        <v>8</v>
      </c>
    </row>
    <row r="45" spans="1:2">
      <c r="A45" s="8" t="str">
        <f>INDEX(联盟系统DKP榜单!A46:A$599,1)</f>
        <v>雪之痕月</v>
      </c>
      <c r="B45" s="8">
        <f>IF(ISNA(VLOOKUP(A45,'逐梦-箱子'!A$2:G$600,7,0)),0,VLOOKUP(A45,'逐梦-箱子'!A$2:G$600,7,0))+IF(ISNA(VLOOKUP(A45,'如梦-箱子'!A$2:G$600,7,0)),0,VLOOKUP(A45,'如梦-箱子'!A$2:G$600,7,0))+IF(ISNA(VLOOKUP(A45,'若梦-箱子'!A$2:G$600,7,0)),0,VLOOKUP(A45,'若梦-箱子'!A$2:G$600,7,0))+IF(ISNA(VLOOKUP(A45,'何梦-箱子'!A$2:G$600,7,0)),0,VLOOKUP(A45,'何梦-箱子'!A$2:G$600,7,0))</f>
        <v>0</v>
      </c>
    </row>
    <row r="46" spans="1:2">
      <c r="A46" s="8" t="str">
        <f>INDEX(联盟系统DKP榜单!A47:A$599,1)</f>
        <v>雁过只应留声</v>
      </c>
      <c r="B46" s="8">
        <f>IF(ISNA(VLOOKUP(A46,'逐梦-箱子'!A$2:G$600,7,0)),0,VLOOKUP(A46,'逐梦-箱子'!A$2:G$600,7,0))+IF(ISNA(VLOOKUP(A46,'如梦-箱子'!A$2:G$600,7,0)),0,VLOOKUP(A46,'如梦-箱子'!A$2:G$600,7,0))+IF(ISNA(VLOOKUP(A46,'若梦-箱子'!A$2:G$600,7,0)),0,VLOOKUP(A46,'若梦-箱子'!A$2:G$600,7,0))+IF(ISNA(VLOOKUP(A46,'何梦-箱子'!A$2:G$600,7,0)),0,VLOOKUP(A46,'何梦-箱子'!A$2:G$600,7,0))</f>
        <v>16</v>
      </c>
    </row>
    <row r="47" spans="1:2">
      <c r="A47" s="8" t="str">
        <f>INDEX(联盟系统DKP榜单!A48:A$599,1)</f>
        <v>除了帅还有酷</v>
      </c>
      <c r="B47" s="8">
        <f>IF(ISNA(VLOOKUP(A47,'逐梦-箱子'!A$2:G$600,7,0)),0,VLOOKUP(A47,'逐梦-箱子'!A$2:G$600,7,0))+IF(ISNA(VLOOKUP(A47,'如梦-箱子'!A$2:G$600,7,0)),0,VLOOKUP(A47,'如梦-箱子'!A$2:G$600,7,0))+IF(ISNA(VLOOKUP(A47,'若梦-箱子'!A$2:G$600,7,0)),0,VLOOKUP(A47,'若梦-箱子'!A$2:G$600,7,0))+IF(ISNA(VLOOKUP(A47,'何梦-箱子'!A$2:G$600,7,0)),0,VLOOKUP(A47,'何梦-箱子'!A$2:G$600,7,0))</f>
        <v>0</v>
      </c>
    </row>
    <row r="48" spans="1:2">
      <c r="A48" s="8" t="str">
        <f>INDEX(联盟系统DKP榜单!A49:A$599,1)</f>
        <v>陌路莫回</v>
      </c>
      <c r="B48" s="8">
        <f>IF(ISNA(VLOOKUP(A48,'逐梦-箱子'!A$2:G$600,7,0)),0,VLOOKUP(A48,'逐梦-箱子'!A$2:G$600,7,0))+IF(ISNA(VLOOKUP(A48,'如梦-箱子'!A$2:G$600,7,0)),0,VLOOKUP(A48,'如梦-箱子'!A$2:G$600,7,0))+IF(ISNA(VLOOKUP(A48,'若梦-箱子'!A$2:G$600,7,0)),0,VLOOKUP(A48,'若梦-箱子'!A$2:G$600,7,0))+IF(ISNA(VLOOKUP(A48,'何梦-箱子'!A$2:G$600,7,0)),0,VLOOKUP(A48,'何梦-箱子'!A$2:G$600,7,0))</f>
        <v>38</v>
      </c>
    </row>
    <row r="49" spans="1:2">
      <c r="A49" s="8" t="str">
        <f>INDEX(联盟系统DKP榜单!A50:A$599,1)</f>
        <v>陈凌风</v>
      </c>
      <c r="B49" s="8">
        <f>IF(ISNA(VLOOKUP(A49,'逐梦-箱子'!A$2:G$600,7,0)),0,VLOOKUP(A49,'逐梦-箱子'!A$2:G$600,7,0))+IF(ISNA(VLOOKUP(A49,'如梦-箱子'!A$2:G$600,7,0)),0,VLOOKUP(A49,'如梦-箱子'!A$2:G$600,7,0))+IF(ISNA(VLOOKUP(A49,'若梦-箱子'!A$2:G$600,7,0)),0,VLOOKUP(A49,'若梦-箱子'!A$2:G$600,7,0))+IF(ISNA(VLOOKUP(A49,'何梦-箱子'!A$2:G$600,7,0)),0,VLOOKUP(A49,'何梦-箱子'!A$2:G$600,7,0))</f>
        <v>8</v>
      </c>
    </row>
    <row r="50" spans="1:2">
      <c r="A50" s="8" t="str">
        <f>INDEX(联盟系统DKP榜单!A51:A$599,1)</f>
        <v>阿锟猫</v>
      </c>
      <c r="B50" s="8">
        <f>IF(ISNA(VLOOKUP(A50,'逐梦-箱子'!A$2:G$600,7,0)),0,VLOOKUP(A50,'逐梦-箱子'!A$2:G$600,7,0))+IF(ISNA(VLOOKUP(A50,'如梦-箱子'!A$2:G$600,7,0)),0,VLOOKUP(A50,'如梦-箱子'!A$2:G$600,7,0))+IF(ISNA(VLOOKUP(A50,'若梦-箱子'!A$2:G$600,7,0)),0,VLOOKUP(A50,'若梦-箱子'!A$2:G$600,7,0))+IF(ISNA(VLOOKUP(A50,'何梦-箱子'!A$2:G$600,7,0)),0,VLOOKUP(A50,'何梦-箱子'!A$2:G$600,7,0))</f>
        <v>60</v>
      </c>
    </row>
    <row r="51" spans="1:2">
      <c r="A51" s="8" t="str">
        <f>INDEX(联盟系统DKP榜单!A52:A$599,1)</f>
        <v>阴萤儿</v>
      </c>
      <c r="B51" s="8">
        <f>IF(ISNA(VLOOKUP(A51,'逐梦-箱子'!A$2:G$600,7,0)),0,VLOOKUP(A51,'逐梦-箱子'!A$2:G$600,7,0))+IF(ISNA(VLOOKUP(A51,'如梦-箱子'!A$2:G$600,7,0)),0,VLOOKUP(A51,'如梦-箱子'!A$2:G$600,7,0))+IF(ISNA(VLOOKUP(A51,'若梦-箱子'!A$2:G$600,7,0)),0,VLOOKUP(A51,'若梦-箱子'!A$2:G$600,7,0))+IF(ISNA(VLOOKUP(A51,'何梦-箱子'!A$2:G$600,7,0)),0,VLOOKUP(A51,'何梦-箱子'!A$2:G$600,7,0))</f>
        <v>38</v>
      </c>
    </row>
    <row r="52" spans="1:2">
      <c r="A52" s="8" t="str">
        <f>INDEX(联盟系统DKP榜单!A53:A$599,1)</f>
        <v>阮蠢蠢</v>
      </c>
      <c r="B52" s="8">
        <f>IF(ISNA(VLOOKUP(A52,'逐梦-箱子'!A$2:G$600,7,0)),0,VLOOKUP(A52,'逐梦-箱子'!A$2:G$600,7,0))+IF(ISNA(VLOOKUP(A52,'如梦-箱子'!A$2:G$600,7,0)),0,VLOOKUP(A52,'如梦-箱子'!A$2:G$600,7,0))+IF(ISNA(VLOOKUP(A52,'若梦-箱子'!A$2:G$600,7,0)),0,VLOOKUP(A52,'若梦-箱子'!A$2:G$600,7,0))+IF(ISNA(VLOOKUP(A52,'何梦-箱子'!A$2:G$600,7,0)),0,VLOOKUP(A52,'何梦-箱子'!A$2:G$600,7,0))</f>
        <v>10</v>
      </c>
    </row>
    <row r="53" spans="1:2">
      <c r="A53" s="8" t="str">
        <f>INDEX(联盟系统DKP榜单!A54:A$599,1)</f>
        <v>阎骥</v>
      </c>
      <c r="B53" s="8">
        <f>IF(ISNA(VLOOKUP(A53,'逐梦-箱子'!A$2:G$600,7,0)),0,VLOOKUP(A53,'逐梦-箱子'!A$2:G$600,7,0))+IF(ISNA(VLOOKUP(A53,'如梦-箱子'!A$2:G$600,7,0)),0,VLOOKUP(A53,'如梦-箱子'!A$2:G$600,7,0))+IF(ISNA(VLOOKUP(A53,'若梦-箱子'!A$2:G$600,7,0)),0,VLOOKUP(A53,'若梦-箱子'!A$2:G$600,7,0))+IF(ISNA(VLOOKUP(A53,'何梦-箱子'!A$2:G$600,7,0)),0,VLOOKUP(A53,'何梦-箱子'!A$2:G$600,7,0))</f>
        <v>5</v>
      </c>
    </row>
    <row r="54" spans="1:2">
      <c r="A54" s="8" t="str">
        <f>INDEX(联盟系统DKP榜单!A55:A$599,1)</f>
        <v>闾丘泪儿</v>
      </c>
      <c r="B54" s="8">
        <f>IF(ISNA(VLOOKUP(A54,'逐梦-箱子'!A$2:G$600,7,0)),0,VLOOKUP(A54,'逐梦-箱子'!A$2:G$600,7,0))+IF(ISNA(VLOOKUP(A54,'如梦-箱子'!A$2:G$600,7,0)),0,VLOOKUP(A54,'如梦-箱子'!A$2:G$600,7,0))+IF(ISNA(VLOOKUP(A54,'若梦-箱子'!A$2:G$600,7,0)),0,VLOOKUP(A54,'若梦-箱子'!A$2:G$600,7,0))+IF(ISNA(VLOOKUP(A54,'何梦-箱子'!A$2:G$600,7,0)),0,VLOOKUP(A54,'何梦-箱子'!A$2:G$600,7,0))</f>
        <v>0</v>
      </c>
    </row>
    <row r="55" spans="1:2">
      <c r="A55" s="8" t="str">
        <f>INDEX(联盟系统DKP榜单!A56:A$599,1)</f>
        <v>闭月羞</v>
      </c>
      <c r="B55" s="8">
        <f>IF(ISNA(VLOOKUP(A55,'逐梦-箱子'!A$2:G$600,7,0)),0,VLOOKUP(A55,'逐梦-箱子'!A$2:G$600,7,0))+IF(ISNA(VLOOKUP(A55,'如梦-箱子'!A$2:G$600,7,0)),0,VLOOKUP(A55,'如梦-箱子'!A$2:G$600,7,0))+IF(ISNA(VLOOKUP(A55,'若梦-箱子'!A$2:G$600,7,0)),0,VLOOKUP(A55,'若梦-箱子'!A$2:G$600,7,0))+IF(ISNA(VLOOKUP(A55,'何梦-箱子'!A$2:G$600,7,0)),0,VLOOKUP(A55,'何梦-箱子'!A$2:G$600,7,0))</f>
        <v>0</v>
      </c>
    </row>
    <row r="56" spans="1:2">
      <c r="A56" s="8" t="str">
        <f>INDEX(联盟系统DKP榜单!A57:A$599,1)</f>
        <v>长安</v>
      </c>
      <c r="B56" s="8">
        <f>IF(ISNA(VLOOKUP(A56,'逐梦-箱子'!A$2:G$600,7,0)),0,VLOOKUP(A56,'逐梦-箱子'!A$2:G$600,7,0))+IF(ISNA(VLOOKUP(A56,'如梦-箱子'!A$2:G$600,7,0)),0,VLOOKUP(A56,'如梦-箱子'!A$2:G$600,7,0))+IF(ISNA(VLOOKUP(A56,'若梦-箱子'!A$2:G$600,7,0)),0,VLOOKUP(A56,'若梦-箱子'!A$2:G$600,7,0))+IF(ISNA(VLOOKUP(A56,'何梦-箱子'!A$2:G$600,7,0)),0,VLOOKUP(A56,'何梦-箱子'!A$2:G$600,7,0))</f>
        <v>48</v>
      </c>
    </row>
    <row r="57" spans="1:2">
      <c r="A57" s="8" t="str">
        <f>INDEX(联盟系统DKP榜单!A58:A$599,1)</f>
        <v>镜萌之</v>
      </c>
      <c r="B57" s="8">
        <f>IF(ISNA(VLOOKUP(A57,'逐梦-箱子'!A$2:G$600,7,0)),0,VLOOKUP(A57,'逐梦-箱子'!A$2:G$600,7,0))+IF(ISNA(VLOOKUP(A57,'如梦-箱子'!A$2:G$600,7,0)),0,VLOOKUP(A57,'如梦-箱子'!A$2:G$600,7,0))+IF(ISNA(VLOOKUP(A57,'若梦-箱子'!A$2:G$600,7,0)),0,VLOOKUP(A57,'若梦-箱子'!A$2:G$600,7,0))+IF(ISNA(VLOOKUP(A57,'何梦-箱子'!A$2:G$600,7,0)),0,VLOOKUP(A57,'何梦-箱子'!A$2:G$600,7,0))</f>
        <v>0</v>
      </c>
    </row>
    <row r="58" spans="1:2">
      <c r="A58" s="8" t="str">
        <f>INDEX(联盟系统DKP榜单!A59:A$599,1)</f>
        <v>钟离三昧</v>
      </c>
      <c r="B58" s="8">
        <f>IF(ISNA(VLOOKUP(A58,'逐梦-箱子'!A$2:G$600,7,0)),0,VLOOKUP(A58,'逐梦-箱子'!A$2:G$600,7,0))+IF(ISNA(VLOOKUP(A58,'如梦-箱子'!A$2:G$600,7,0)),0,VLOOKUP(A58,'如梦-箱子'!A$2:G$600,7,0))+IF(ISNA(VLOOKUP(A58,'若梦-箱子'!A$2:G$600,7,0)),0,VLOOKUP(A58,'若梦-箱子'!A$2:G$600,7,0))+IF(ISNA(VLOOKUP(A58,'何梦-箱子'!A$2:G$600,7,0)),0,VLOOKUP(A58,'何梦-箱子'!A$2:G$600,7,0))</f>
        <v>0</v>
      </c>
    </row>
    <row r="59" spans="1:2">
      <c r="A59" s="8" t="str">
        <f>INDEX(联盟系统DKP榜单!A60:A$599,1)</f>
        <v>野原小小志</v>
      </c>
      <c r="B59" s="8">
        <f>IF(ISNA(VLOOKUP(A59,'逐梦-箱子'!A$2:G$600,7,0)),0,VLOOKUP(A59,'逐梦-箱子'!A$2:G$600,7,0))+IF(ISNA(VLOOKUP(A59,'如梦-箱子'!A$2:G$600,7,0)),0,VLOOKUP(A59,'如梦-箱子'!A$2:G$600,7,0))+IF(ISNA(VLOOKUP(A59,'若梦-箱子'!A$2:G$600,7,0)),0,VLOOKUP(A59,'若梦-箱子'!A$2:G$600,7,0))+IF(ISNA(VLOOKUP(A59,'何梦-箱子'!A$2:G$600,7,0)),0,VLOOKUP(A59,'何梦-箱子'!A$2:G$600,7,0))</f>
        <v>0</v>
      </c>
    </row>
    <row r="60" spans="1:2">
      <c r="A60" s="8" t="str">
        <f>INDEX(联盟系统DKP榜单!A61:A$599,1)</f>
        <v>采蘑菇的小松鼠</v>
      </c>
      <c r="B60" s="8">
        <f>IF(ISNA(VLOOKUP(A60,'逐梦-箱子'!A$2:G$600,7,0)),0,VLOOKUP(A60,'逐梦-箱子'!A$2:G$600,7,0))+IF(ISNA(VLOOKUP(A60,'如梦-箱子'!A$2:G$600,7,0)),0,VLOOKUP(A60,'如梦-箱子'!A$2:G$600,7,0))+IF(ISNA(VLOOKUP(A60,'若梦-箱子'!A$2:G$600,7,0)),0,VLOOKUP(A60,'若梦-箱子'!A$2:G$600,7,0))+IF(ISNA(VLOOKUP(A60,'何梦-箱子'!A$2:G$600,7,0)),0,VLOOKUP(A60,'何梦-箱子'!A$2:G$600,7,0))</f>
        <v>29</v>
      </c>
    </row>
    <row r="61" spans="1:2">
      <c r="A61" s="8" t="str">
        <f>INDEX(联盟系统DKP榜单!A62:A$599,1)</f>
        <v>酱油酱紫</v>
      </c>
      <c r="B61" s="8">
        <f>IF(ISNA(VLOOKUP(A61,'逐梦-箱子'!A$2:G$600,7,0)),0,VLOOKUP(A61,'逐梦-箱子'!A$2:G$600,7,0))+IF(ISNA(VLOOKUP(A61,'如梦-箱子'!A$2:G$600,7,0)),0,VLOOKUP(A61,'如梦-箱子'!A$2:G$600,7,0))+IF(ISNA(VLOOKUP(A61,'若梦-箱子'!A$2:G$600,7,0)),0,VLOOKUP(A61,'若梦-箱子'!A$2:G$600,7,0))+IF(ISNA(VLOOKUP(A61,'何梦-箱子'!A$2:G$600,7,0)),0,VLOOKUP(A61,'何梦-箱子'!A$2:G$600,7,0))</f>
        <v>6</v>
      </c>
    </row>
    <row r="62" spans="1:2">
      <c r="A62" s="8" t="str">
        <f>INDEX(联盟系统DKP榜单!A63:A$599,1)</f>
        <v>酥酥酥酥酥芯糖</v>
      </c>
      <c r="B62" s="8">
        <f>IF(ISNA(VLOOKUP(A62,'逐梦-箱子'!A$2:G$600,7,0)),0,VLOOKUP(A62,'逐梦-箱子'!A$2:G$600,7,0))+IF(ISNA(VLOOKUP(A62,'如梦-箱子'!A$2:G$600,7,0)),0,VLOOKUP(A62,'如梦-箱子'!A$2:G$600,7,0))+IF(ISNA(VLOOKUP(A62,'若梦-箱子'!A$2:G$600,7,0)),0,VLOOKUP(A62,'若梦-箱子'!A$2:G$600,7,0))+IF(ISNA(VLOOKUP(A62,'何梦-箱子'!A$2:G$600,7,0)),0,VLOOKUP(A62,'何梦-箱子'!A$2:G$600,7,0))</f>
        <v>25</v>
      </c>
    </row>
    <row r="63" spans="1:2">
      <c r="A63" s="8" t="str">
        <f>INDEX(联盟系统DKP榜单!A64:A$599,1)</f>
        <v>酒都驸马爷</v>
      </c>
      <c r="B63" s="8">
        <f>IF(ISNA(VLOOKUP(A63,'逐梦-箱子'!A$2:G$600,7,0)),0,VLOOKUP(A63,'逐梦-箱子'!A$2:G$600,7,0))+IF(ISNA(VLOOKUP(A63,'如梦-箱子'!A$2:G$600,7,0)),0,VLOOKUP(A63,'如梦-箱子'!A$2:G$600,7,0))+IF(ISNA(VLOOKUP(A63,'若梦-箱子'!A$2:G$600,7,0)),0,VLOOKUP(A63,'若梦-箱子'!A$2:G$600,7,0))+IF(ISNA(VLOOKUP(A63,'何梦-箱子'!A$2:G$600,7,0)),0,VLOOKUP(A63,'何梦-箱子'!A$2:G$600,7,0))</f>
        <v>30</v>
      </c>
    </row>
    <row r="64" spans="1:2">
      <c r="A64" s="8" t="str">
        <f>INDEX(联盟系统DKP榜单!A65:A$599,1)</f>
        <v>邱少</v>
      </c>
      <c r="B64" s="8">
        <f>IF(ISNA(VLOOKUP(A64,'逐梦-箱子'!A$2:G$600,7,0)),0,VLOOKUP(A64,'逐梦-箱子'!A$2:G$600,7,0))+IF(ISNA(VLOOKUP(A64,'如梦-箱子'!A$2:G$600,7,0)),0,VLOOKUP(A64,'如梦-箱子'!A$2:G$600,7,0))+IF(ISNA(VLOOKUP(A64,'若梦-箱子'!A$2:G$600,7,0)),0,VLOOKUP(A64,'若梦-箱子'!A$2:G$600,7,0))+IF(ISNA(VLOOKUP(A64,'何梦-箱子'!A$2:G$600,7,0)),0,VLOOKUP(A64,'何梦-箱子'!A$2:G$600,7,0))</f>
        <v>24</v>
      </c>
    </row>
    <row r="65" spans="1:2">
      <c r="A65" s="8" t="str">
        <f>INDEX(联盟系统DKP榜单!A66:A$599,1)</f>
        <v>遇之则感。</v>
      </c>
      <c r="B65" s="8">
        <f>IF(ISNA(VLOOKUP(A65,'逐梦-箱子'!A$2:G$600,7,0)),0,VLOOKUP(A65,'逐梦-箱子'!A$2:G$600,7,0))+IF(ISNA(VLOOKUP(A65,'如梦-箱子'!A$2:G$600,7,0)),0,VLOOKUP(A65,'如梦-箱子'!A$2:G$600,7,0))+IF(ISNA(VLOOKUP(A65,'若梦-箱子'!A$2:G$600,7,0)),0,VLOOKUP(A65,'若梦-箱子'!A$2:G$600,7,0))+IF(ISNA(VLOOKUP(A65,'何梦-箱子'!A$2:G$600,7,0)),0,VLOOKUP(A65,'何梦-箱子'!A$2:G$600,7,0))</f>
        <v>0</v>
      </c>
    </row>
    <row r="66" spans="1:2">
      <c r="A66" s="8" t="str">
        <f>INDEX(联盟系统DKP榜单!A67:A$599,1)</f>
        <v>逸仙丶清音</v>
      </c>
      <c r="B66" s="8">
        <f>IF(ISNA(VLOOKUP(A66,'逐梦-箱子'!A$2:G$600,7,0)),0,VLOOKUP(A66,'逐梦-箱子'!A$2:G$600,7,0))+IF(ISNA(VLOOKUP(A66,'如梦-箱子'!A$2:G$600,7,0)),0,VLOOKUP(A66,'如梦-箱子'!A$2:G$600,7,0))+IF(ISNA(VLOOKUP(A66,'若梦-箱子'!A$2:G$600,7,0)),0,VLOOKUP(A66,'若梦-箱子'!A$2:G$600,7,0))+IF(ISNA(VLOOKUP(A66,'何梦-箱子'!A$2:G$600,7,0)),0,VLOOKUP(A66,'何梦-箱子'!A$2:G$600,7,0))</f>
        <v>28</v>
      </c>
    </row>
    <row r="67" spans="1:2">
      <c r="A67" s="8" t="str">
        <f>INDEX(联盟系统DKP榜单!A68:A$599,1)</f>
        <v>逸仙丶婆仔</v>
      </c>
      <c r="B67" s="8">
        <f>IF(ISNA(VLOOKUP(A67,'逐梦-箱子'!A$2:G$600,7,0)),0,VLOOKUP(A67,'逐梦-箱子'!A$2:G$600,7,0))+IF(ISNA(VLOOKUP(A67,'如梦-箱子'!A$2:G$600,7,0)),0,VLOOKUP(A67,'如梦-箱子'!A$2:G$600,7,0))+IF(ISNA(VLOOKUP(A67,'若梦-箱子'!A$2:G$600,7,0)),0,VLOOKUP(A67,'若梦-箱子'!A$2:G$600,7,0))+IF(ISNA(VLOOKUP(A67,'何梦-箱子'!A$2:G$600,7,0)),0,VLOOKUP(A67,'何梦-箱子'!A$2:G$600,7,0))</f>
        <v>60</v>
      </c>
    </row>
    <row r="68" spans="1:2">
      <c r="A68" s="8" t="str">
        <f>INDEX(联盟系统DKP榜单!A69:A$599,1)</f>
        <v>通菠罚</v>
      </c>
      <c r="B68" s="8">
        <f>IF(ISNA(VLOOKUP(A68,'逐梦-箱子'!A$2:G$600,7,0)),0,VLOOKUP(A68,'逐梦-箱子'!A$2:G$600,7,0))+IF(ISNA(VLOOKUP(A68,'如梦-箱子'!A$2:G$600,7,0)),0,VLOOKUP(A68,'如梦-箱子'!A$2:G$600,7,0))+IF(ISNA(VLOOKUP(A68,'若梦-箱子'!A$2:G$600,7,0)),0,VLOOKUP(A68,'若梦-箱子'!A$2:G$600,7,0))+IF(ISNA(VLOOKUP(A68,'何梦-箱子'!A$2:G$600,7,0)),0,VLOOKUP(A68,'何梦-箱子'!A$2:G$600,7,0))</f>
        <v>0</v>
      </c>
    </row>
    <row r="69" spans="1:2">
      <c r="A69" s="8" t="str">
        <f>INDEX(联盟系统DKP榜单!A70:A$599,1)</f>
        <v>逍陵瑜</v>
      </c>
      <c r="B69" s="8">
        <f>IF(ISNA(VLOOKUP(A69,'逐梦-箱子'!A$2:G$600,7,0)),0,VLOOKUP(A69,'逐梦-箱子'!A$2:G$600,7,0))+IF(ISNA(VLOOKUP(A69,'如梦-箱子'!A$2:G$600,7,0)),0,VLOOKUP(A69,'如梦-箱子'!A$2:G$600,7,0))+IF(ISNA(VLOOKUP(A69,'若梦-箱子'!A$2:G$600,7,0)),0,VLOOKUP(A69,'若梦-箱子'!A$2:G$600,7,0))+IF(ISNA(VLOOKUP(A69,'何梦-箱子'!A$2:G$600,7,0)),0,VLOOKUP(A69,'何梦-箱子'!A$2:G$600,7,0))</f>
        <v>0</v>
      </c>
    </row>
    <row r="70" spans="1:2">
      <c r="A70" s="8" t="str">
        <f>INDEX(联盟系统DKP榜单!A71:A$599,1)</f>
        <v>追风少年鹰老七</v>
      </c>
      <c r="B70" s="8">
        <f>IF(ISNA(VLOOKUP(A70,'逐梦-箱子'!A$2:G$600,7,0)),0,VLOOKUP(A70,'逐梦-箱子'!A$2:G$600,7,0))+IF(ISNA(VLOOKUP(A70,'如梦-箱子'!A$2:G$600,7,0)),0,VLOOKUP(A70,'如梦-箱子'!A$2:G$600,7,0))+IF(ISNA(VLOOKUP(A70,'若梦-箱子'!A$2:G$600,7,0)),0,VLOOKUP(A70,'若梦-箱子'!A$2:G$600,7,0))+IF(ISNA(VLOOKUP(A70,'何梦-箱子'!A$2:G$600,7,0)),0,VLOOKUP(A70,'何梦-箱子'!A$2:G$600,7,0))</f>
        <v>0</v>
      </c>
    </row>
    <row r="71" spans="1:2">
      <c r="A71" s="8" t="str">
        <f>INDEX(联盟系统DKP榜单!A72:A$599,1)</f>
        <v>迷途乌鸦的悲鸣</v>
      </c>
      <c r="B71" s="8">
        <f>IF(ISNA(VLOOKUP(A71,'逐梦-箱子'!A$2:G$600,7,0)),0,VLOOKUP(A71,'逐梦-箱子'!A$2:G$600,7,0))+IF(ISNA(VLOOKUP(A71,'如梦-箱子'!A$2:G$600,7,0)),0,VLOOKUP(A71,'如梦-箱子'!A$2:G$600,7,0))+IF(ISNA(VLOOKUP(A71,'若梦-箱子'!A$2:G$600,7,0)),0,VLOOKUP(A71,'若梦-箱子'!A$2:G$600,7,0))+IF(ISNA(VLOOKUP(A71,'何梦-箱子'!A$2:G$600,7,0)),0,VLOOKUP(A71,'何梦-箱子'!A$2:G$600,7,0))</f>
        <v>5</v>
      </c>
    </row>
    <row r="72" spans="1:2">
      <c r="A72" s="8" t="str">
        <f>INDEX(联盟系统DKP榜单!A73:A$599,1)</f>
        <v>这货不是刘鑫雨</v>
      </c>
      <c r="B72" s="8">
        <f>IF(ISNA(VLOOKUP(A72,'逐梦-箱子'!A$2:G$600,7,0)),0,VLOOKUP(A72,'逐梦-箱子'!A$2:G$600,7,0))+IF(ISNA(VLOOKUP(A72,'如梦-箱子'!A$2:G$600,7,0)),0,VLOOKUP(A72,'如梦-箱子'!A$2:G$600,7,0))+IF(ISNA(VLOOKUP(A72,'若梦-箱子'!A$2:G$600,7,0)),0,VLOOKUP(A72,'若梦-箱子'!A$2:G$600,7,0))+IF(ISNA(VLOOKUP(A72,'何梦-箱子'!A$2:G$600,7,0)),0,VLOOKUP(A72,'何梦-箱子'!A$2:G$600,7,0))</f>
        <v>0</v>
      </c>
    </row>
    <row r="73" spans="1:2">
      <c r="A73" s="8" t="str">
        <f>INDEX(联盟系统DKP榜单!A74:A$599,1)</f>
        <v>这游戏真挺难啊</v>
      </c>
      <c r="B73" s="8">
        <f>IF(ISNA(VLOOKUP(A73,'逐梦-箱子'!A$2:G$600,7,0)),0,VLOOKUP(A73,'逐梦-箱子'!A$2:G$600,7,0))+IF(ISNA(VLOOKUP(A73,'如梦-箱子'!A$2:G$600,7,0)),0,VLOOKUP(A73,'如梦-箱子'!A$2:G$600,7,0))+IF(ISNA(VLOOKUP(A73,'若梦-箱子'!A$2:G$600,7,0)),0,VLOOKUP(A73,'若梦-箱子'!A$2:G$600,7,0))+IF(ISNA(VLOOKUP(A73,'何梦-箱子'!A$2:G$600,7,0)),0,VLOOKUP(A73,'何梦-箱子'!A$2:G$600,7,0))</f>
        <v>0</v>
      </c>
    </row>
    <row r="74" spans="1:2">
      <c r="A74" s="8" t="str">
        <f>INDEX(联盟系统DKP榜单!A75:A$599,1)</f>
        <v>这季悲凉</v>
      </c>
      <c r="B74" s="8">
        <f>IF(ISNA(VLOOKUP(A74,'逐梦-箱子'!A$2:G$600,7,0)),0,VLOOKUP(A74,'逐梦-箱子'!A$2:G$600,7,0))+IF(ISNA(VLOOKUP(A74,'如梦-箱子'!A$2:G$600,7,0)),0,VLOOKUP(A74,'如梦-箱子'!A$2:G$600,7,0))+IF(ISNA(VLOOKUP(A74,'若梦-箱子'!A$2:G$600,7,0)),0,VLOOKUP(A74,'若梦-箱子'!A$2:G$600,7,0))+IF(ISNA(VLOOKUP(A74,'何梦-箱子'!A$2:G$600,7,0)),0,VLOOKUP(A74,'何梦-箱子'!A$2:G$600,7,0))</f>
        <v>29</v>
      </c>
    </row>
    <row r="75" spans="1:2">
      <c r="A75" s="8" t="str">
        <f>INDEX(联盟系统DKP榜单!A76:A$599,1)</f>
        <v>这个灬可以有</v>
      </c>
      <c r="B75" s="8">
        <f>IF(ISNA(VLOOKUP(A75,'逐梦-箱子'!A$2:G$600,7,0)),0,VLOOKUP(A75,'逐梦-箱子'!A$2:G$600,7,0))+IF(ISNA(VLOOKUP(A75,'如梦-箱子'!A$2:G$600,7,0)),0,VLOOKUP(A75,'如梦-箱子'!A$2:G$600,7,0))+IF(ISNA(VLOOKUP(A75,'若梦-箱子'!A$2:G$600,7,0)),0,VLOOKUP(A75,'若梦-箱子'!A$2:G$600,7,0))+IF(ISNA(VLOOKUP(A75,'何梦-箱子'!A$2:G$600,7,0)),0,VLOOKUP(A75,'何梦-箱子'!A$2:G$600,7,0))</f>
        <v>0</v>
      </c>
    </row>
    <row r="76" spans="1:2">
      <c r="A76" s="8" t="str">
        <f>INDEX(联盟系统DKP榜单!A77:A$599,1)</f>
        <v>轻轻地我走了</v>
      </c>
      <c r="B76" s="8">
        <f>IF(ISNA(VLOOKUP(A76,'逐梦-箱子'!A$2:G$600,7,0)),0,VLOOKUP(A76,'逐梦-箱子'!A$2:G$600,7,0))+IF(ISNA(VLOOKUP(A76,'如梦-箱子'!A$2:G$600,7,0)),0,VLOOKUP(A76,'如梦-箱子'!A$2:G$600,7,0))+IF(ISNA(VLOOKUP(A76,'若梦-箱子'!A$2:G$600,7,0)),0,VLOOKUP(A76,'若梦-箱子'!A$2:G$600,7,0))+IF(ISNA(VLOOKUP(A76,'何梦-箱子'!A$2:G$600,7,0)),0,VLOOKUP(A76,'何梦-箱子'!A$2:G$600,7,0))</f>
        <v>0</v>
      </c>
    </row>
    <row r="77" spans="1:2">
      <c r="A77" s="8" t="str">
        <f>INDEX(联盟系统DKP榜单!A78:A$599,1)</f>
        <v>轩辕帅明</v>
      </c>
      <c r="B77" s="8">
        <f>IF(ISNA(VLOOKUP(A77,'逐梦-箱子'!A$2:G$600,7,0)),0,VLOOKUP(A77,'逐梦-箱子'!A$2:G$600,7,0))+IF(ISNA(VLOOKUP(A77,'如梦-箱子'!A$2:G$600,7,0)),0,VLOOKUP(A77,'如梦-箱子'!A$2:G$600,7,0))+IF(ISNA(VLOOKUP(A77,'若梦-箱子'!A$2:G$600,7,0)),0,VLOOKUP(A77,'若梦-箱子'!A$2:G$600,7,0))+IF(ISNA(VLOOKUP(A77,'何梦-箱子'!A$2:G$600,7,0)),0,VLOOKUP(A77,'何梦-箱子'!A$2:G$600,7,0))</f>
        <v>0</v>
      </c>
    </row>
    <row r="78" spans="1:2">
      <c r="A78" s="8" t="str">
        <f>INDEX(联盟系统DKP榜单!A79:A$599,1)</f>
        <v>轩辕小茴</v>
      </c>
      <c r="B78" s="8">
        <f>IF(ISNA(VLOOKUP(A78,'逐梦-箱子'!A$2:G$600,7,0)),0,VLOOKUP(A78,'逐梦-箱子'!A$2:G$600,7,0))+IF(ISNA(VLOOKUP(A78,'如梦-箱子'!A$2:G$600,7,0)),0,VLOOKUP(A78,'如梦-箱子'!A$2:G$600,7,0))+IF(ISNA(VLOOKUP(A78,'若梦-箱子'!A$2:G$600,7,0)),0,VLOOKUP(A78,'若梦-箱子'!A$2:G$600,7,0))+IF(ISNA(VLOOKUP(A78,'何梦-箱子'!A$2:G$600,7,0)),0,VLOOKUP(A78,'何梦-箱子'!A$2:G$600,7,0))</f>
        <v>50</v>
      </c>
    </row>
    <row r="79" spans="1:2">
      <c r="A79" s="8" t="str">
        <f>INDEX(联盟系统DKP榜单!A80:A$599,1)</f>
        <v>踏马清月夜</v>
      </c>
      <c r="B79" s="8">
        <f>IF(ISNA(VLOOKUP(A79,'逐梦-箱子'!A$2:G$600,7,0)),0,VLOOKUP(A79,'逐梦-箱子'!A$2:G$600,7,0))+IF(ISNA(VLOOKUP(A79,'如梦-箱子'!A$2:G$600,7,0)),0,VLOOKUP(A79,'如梦-箱子'!A$2:G$600,7,0))+IF(ISNA(VLOOKUP(A79,'若梦-箱子'!A$2:G$600,7,0)),0,VLOOKUP(A79,'若梦-箱子'!A$2:G$600,7,0))+IF(ISNA(VLOOKUP(A79,'何梦-箱子'!A$2:G$600,7,0)),0,VLOOKUP(A79,'何梦-箱子'!A$2:G$600,7,0))</f>
        <v>97</v>
      </c>
    </row>
    <row r="80" spans="1:2">
      <c r="A80" s="8" t="str">
        <f>INDEX(联盟系统DKP榜单!A81:A$599,1)</f>
        <v>路尧。</v>
      </c>
      <c r="B80" s="8">
        <f>IF(ISNA(VLOOKUP(A80,'逐梦-箱子'!A$2:G$600,7,0)),0,VLOOKUP(A80,'逐梦-箱子'!A$2:G$600,7,0))+IF(ISNA(VLOOKUP(A80,'如梦-箱子'!A$2:G$600,7,0)),0,VLOOKUP(A80,'如梦-箱子'!A$2:G$600,7,0))+IF(ISNA(VLOOKUP(A80,'若梦-箱子'!A$2:G$600,7,0)),0,VLOOKUP(A80,'若梦-箱子'!A$2:G$600,7,0))+IF(ISNA(VLOOKUP(A80,'何梦-箱子'!A$2:G$600,7,0)),0,VLOOKUP(A80,'何梦-箱子'!A$2:G$600,7,0))</f>
        <v>12</v>
      </c>
    </row>
    <row r="81" spans="1:2">
      <c r="A81" s="8" t="str">
        <f>INDEX(联盟系统DKP榜单!A82:A$599,1)</f>
        <v>越访枫</v>
      </c>
      <c r="B81" s="8">
        <f>IF(ISNA(VLOOKUP(A81,'逐梦-箱子'!A$2:G$600,7,0)),0,VLOOKUP(A81,'逐梦-箱子'!A$2:G$600,7,0))+IF(ISNA(VLOOKUP(A81,'如梦-箱子'!A$2:G$600,7,0)),0,VLOOKUP(A81,'如梦-箱子'!A$2:G$600,7,0))+IF(ISNA(VLOOKUP(A81,'若梦-箱子'!A$2:G$600,7,0)),0,VLOOKUP(A81,'若梦-箱子'!A$2:G$600,7,0))+IF(ISNA(VLOOKUP(A81,'何梦-箱子'!A$2:G$600,7,0)),0,VLOOKUP(A81,'何梦-箱子'!A$2:G$600,7,0))</f>
        <v>10</v>
      </c>
    </row>
    <row r="82" spans="1:2">
      <c r="A82" s="8" t="str">
        <f>INDEX(联盟系统DKP榜单!A83:A$599,1)</f>
        <v>超懒的阿元呀</v>
      </c>
      <c r="B82" s="8">
        <f>IF(ISNA(VLOOKUP(A82,'逐梦-箱子'!A$2:G$600,7,0)),0,VLOOKUP(A82,'逐梦-箱子'!A$2:G$600,7,0))+IF(ISNA(VLOOKUP(A82,'如梦-箱子'!A$2:G$600,7,0)),0,VLOOKUP(A82,'如梦-箱子'!A$2:G$600,7,0))+IF(ISNA(VLOOKUP(A82,'若梦-箱子'!A$2:G$600,7,0)),0,VLOOKUP(A82,'若梦-箱子'!A$2:G$600,7,0))+IF(ISNA(VLOOKUP(A82,'何梦-箱子'!A$2:G$600,7,0)),0,VLOOKUP(A82,'何梦-箱子'!A$2:G$600,7,0))</f>
        <v>0</v>
      </c>
    </row>
    <row r="83" spans="1:2">
      <c r="A83" s="8" t="str">
        <f>INDEX(联盟系统DKP榜单!A84:A$599,1)</f>
        <v>豆豆与老吴</v>
      </c>
      <c r="B83" s="8">
        <f>IF(ISNA(VLOOKUP(A83,'逐梦-箱子'!A$2:G$600,7,0)),0,VLOOKUP(A83,'逐梦-箱子'!A$2:G$600,7,0))+IF(ISNA(VLOOKUP(A83,'如梦-箱子'!A$2:G$600,7,0)),0,VLOOKUP(A83,'如梦-箱子'!A$2:G$600,7,0))+IF(ISNA(VLOOKUP(A83,'若梦-箱子'!A$2:G$600,7,0)),0,VLOOKUP(A83,'若梦-箱子'!A$2:G$600,7,0))+IF(ISNA(VLOOKUP(A83,'何梦-箱子'!A$2:G$600,7,0)),0,VLOOKUP(A83,'何梦-箱子'!A$2:G$600,7,0))</f>
        <v>45</v>
      </c>
    </row>
    <row r="84" spans="1:2">
      <c r="A84" s="8" t="str">
        <f>INDEX(联盟系统DKP榜单!A85:A$599,1)</f>
        <v>谪仙月</v>
      </c>
      <c r="B84" s="8">
        <f>IF(ISNA(VLOOKUP(A84,'逐梦-箱子'!A$2:G$600,7,0)),0,VLOOKUP(A84,'逐梦-箱子'!A$2:G$600,7,0))+IF(ISNA(VLOOKUP(A84,'如梦-箱子'!A$2:G$600,7,0)),0,VLOOKUP(A84,'如梦-箱子'!A$2:G$600,7,0))+IF(ISNA(VLOOKUP(A84,'若梦-箱子'!A$2:G$600,7,0)),0,VLOOKUP(A84,'若梦-箱子'!A$2:G$600,7,0))+IF(ISNA(VLOOKUP(A84,'何梦-箱子'!A$2:G$600,7,0)),0,VLOOKUP(A84,'何梦-箱子'!A$2:G$600,7,0))</f>
        <v>592</v>
      </c>
    </row>
    <row r="85" spans="1:2">
      <c r="A85" s="8" t="str">
        <f>INDEX(联盟系统DKP榜单!A86:A$599,1)</f>
        <v>谁用心体会疲惫</v>
      </c>
      <c r="B85" s="8">
        <f>IF(ISNA(VLOOKUP(A85,'逐梦-箱子'!A$2:G$600,7,0)),0,VLOOKUP(A85,'逐梦-箱子'!A$2:G$600,7,0))+IF(ISNA(VLOOKUP(A85,'如梦-箱子'!A$2:G$600,7,0)),0,VLOOKUP(A85,'如梦-箱子'!A$2:G$600,7,0))+IF(ISNA(VLOOKUP(A85,'若梦-箱子'!A$2:G$600,7,0)),0,VLOOKUP(A85,'若梦-箱子'!A$2:G$600,7,0))+IF(ISNA(VLOOKUP(A85,'何梦-箱子'!A$2:G$600,7,0)),0,VLOOKUP(A85,'何梦-箱子'!A$2:G$600,7,0))</f>
        <v>0</v>
      </c>
    </row>
    <row r="86" spans="1:2">
      <c r="A86" s="8" t="str">
        <f>INDEX(联盟系统DKP榜单!A87:A$599,1)</f>
        <v>诸葛疯子</v>
      </c>
      <c r="B86" s="8">
        <f>IF(ISNA(VLOOKUP(A86,'逐梦-箱子'!A$2:G$600,7,0)),0,VLOOKUP(A86,'逐梦-箱子'!A$2:G$600,7,0))+IF(ISNA(VLOOKUP(A86,'如梦-箱子'!A$2:G$600,7,0)),0,VLOOKUP(A86,'如梦-箱子'!A$2:G$600,7,0))+IF(ISNA(VLOOKUP(A86,'若梦-箱子'!A$2:G$600,7,0)),0,VLOOKUP(A86,'若梦-箱子'!A$2:G$600,7,0))+IF(ISNA(VLOOKUP(A86,'何梦-箱子'!A$2:G$600,7,0)),0,VLOOKUP(A86,'何梦-箱子'!A$2:G$600,7,0))</f>
        <v>34</v>
      </c>
    </row>
    <row r="87" spans="1:2">
      <c r="A87" s="8" t="str">
        <f>INDEX(联盟系统DKP榜单!A88:A$599,1)</f>
        <v>诸天花雨</v>
      </c>
      <c r="B87" s="8">
        <f>IF(ISNA(VLOOKUP(A87,'逐梦-箱子'!A$2:G$600,7,0)),0,VLOOKUP(A87,'逐梦-箱子'!A$2:G$600,7,0))+IF(ISNA(VLOOKUP(A87,'如梦-箱子'!A$2:G$600,7,0)),0,VLOOKUP(A87,'如梦-箱子'!A$2:G$600,7,0))+IF(ISNA(VLOOKUP(A87,'若梦-箱子'!A$2:G$600,7,0)),0,VLOOKUP(A87,'若梦-箱子'!A$2:G$600,7,0))+IF(ISNA(VLOOKUP(A87,'何梦-箱子'!A$2:G$600,7,0)),0,VLOOKUP(A87,'何梦-箱子'!A$2:G$600,7,0))</f>
        <v>21</v>
      </c>
    </row>
    <row r="88" spans="1:2">
      <c r="A88" s="8" t="str">
        <f>INDEX(联盟系统DKP榜单!A89:A$599,1)</f>
        <v>请叫我野兽</v>
      </c>
      <c r="B88" s="8">
        <f>IF(ISNA(VLOOKUP(A88,'逐梦-箱子'!A$2:G$600,7,0)),0,VLOOKUP(A88,'逐梦-箱子'!A$2:G$600,7,0))+IF(ISNA(VLOOKUP(A88,'如梦-箱子'!A$2:G$600,7,0)),0,VLOOKUP(A88,'如梦-箱子'!A$2:G$600,7,0))+IF(ISNA(VLOOKUP(A88,'若梦-箱子'!A$2:G$600,7,0)),0,VLOOKUP(A88,'若梦-箱子'!A$2:G$600,7,0))+IF(ISNA(VLOOKUP(A88,'何梦-箱子'!A$2:G$600,7,0)),0,VLOOKUP(A88,'何梦-箱子'!A$2:G$600,7,0))</f>
        <v>32</v>
      </c>
    </row>
    <row r="89" spans="1:2">
      <c r="A89" s="8" t="str">
        <f>INDEX(联盟系统DKP榜单!A90:A$599,1)</f>
        <v>请叫我小五哥</v>
      </c>
      <c r="B89" s="8">
        <f>IF(ISNA(VLOOKUP(A89,'逐梦-箱子'!A$2:G$600,7,0)),0,VLOOKUP(A89,'逐梦-箱子'!A$2:G$600,7,0))+IF(ISNA(VLOOKUP(A89,'如梦-箱子'!A$2:G$600,7,0)),0,VLOOKUP(A89,'如梦-箱子'!A$2:G$600,7,0))+IF(ISNA(VLOOKUP(A89,'若梦-箱子'!A$2:G$600,7,0)),0,VLOOKUP(A89,'若梦-箱子'!A$2:G$600,7,0))+IF(ISNA(VLOOKUP(A89,'何梦-箱子'!A$2:G$600,7,0)),0,VLOOKUP(A89,'何梦-箱子'!A$2:G$600,7,0))</f>
        <v>35</v>
      </c>
    </row>
    <row r="90" spans="1:2">
      <c r="A90" s="8" t="str">
        <f>INDEX(联盟系统DKP榜单!A91:A$599,1)</f>
        <v>诡荆</v>
      </c>
      <c r="B90" s="8">
        <f>IF(ISNA(VLOOKUP(A90,'逐梦-箱子'!A$2:G$600,7,0)),0,VLOOKUP(A90,'逐梦-箱子'!A$2:G$600,7,0))+IF(ISNA(VLOOKUP(A90,'如梦-箱子'!A$2:G$600,7,0)),0,VLOOKUP(A90,'如梦-箱子'!A$2:G$600,7,0))+IF(ISNA(VLOOKUP(A90,'若梦-箱子'!A$2:G$600,7,0)),0,VLOOKUP(A90,'若梦-箱子'!A$2:G$600,7,0))+IF(ISNA(VLOOKUP(A90,'何梦-箱子'!A$2:G$600,7,0)),0,VLOOKUP(A90,'何梦-箱子'!A$2:G$600,7,0))</f>
        <v>0</v>
      </c>
    </row>
    <row r="91" spans="1:2">
      <c r="A91" s="8" t="str">
        <f>INDEX(联盟系统DKP榜单!A92:A$599,1)</f>
        <v>话过不可一世</v>
      </c>
      <c r="B91" s="8">
        <f>IF(ISNA(VLOOKUP(A91,'逐梦-箱子'!A$2:G$600,7,0)),0,VLOOKUP(A91,'逐梦-箱子'!A$2:G$600,7,0))+IF(ISNA(VLOOKUP(A91,'如梦-箱子'!A$2:G$600,7,0)),0,VLOOKUP(A91,'如梦-箱子'!A$2:G$600,7,0))+IF(ISNA(VLOOKUP(A91,'若梦-箱子'!A$2:G$600,7,0)),0,VLOOKUP(A91,'若梦-箱子'!A$2:G$600,7,0))+IF(ISNA(VLOOKUP(A91,'何梦-箱子'!A$2:G$600,7,0)),0,VLOOKUP(A91,'何梦-箱子'!A$2:G$600,7,0))</f>
        <v>0</v>
      </c>
    </row>
    <row r="92" spans="1:2">
      <c r="A92" s="8" t="str">
        <f>INDEX(联盟系统DKP榜单!A93:A$599,1)</f>
        <v>让您娇喘怪我咯</v>
      </c>
      <c r="B92" s="8">
        <f>IF(ISNA(VLOOKUP(A92,'逐梦-箱子'!A$2:G$600,7,0)),0,VLOOKUP(A92,'逐梦-箱子'!A$2:G$600,7,0))+IF(ISNA(VLOOKUP(A92,'如梦-箱子'!A$2:G$600,7,0)),0,VLOOKUP(A92,'如梦-箱子'!A$2:G$600,7,0))+IF(ISNA(VLOOKUP(A92,'若梦-箱子'!A$2:G$600,7,0)),0,VLOOKUP(A92,'若梦-箱子'!A$2:G$600,7,0))+IF(ISNA(VLOOKUP(A92,'何梦-箱子'!A$2:G$600,7,0)),0,VLOOKUP(A92,'何梦-箱子'!A$2:G$600,7,0))</f>
        <v>8</v>
      </c>
    </row>
    <row r="93" spans="1:2">
      <c r="A93" s="8" t="str">
        <f>INDEX(联盟系统DKP榜单!A94:A$599,1)</f>
        <v>詈詈</v>
      </c>
      <c r="B93" s="8">
        <f>IF(ISNA(VLOOKUP(A93,'逐梦-箱子'!A$2:G$600,7,0)),0,VLOOKUP(A93,'逐梦-箱子'!A$2:G$600,7,0))+IF(ISNA(VLOOKUP(A93,'如梦-箱子'!A$2:G$600,7,0)),0,VLOOKUP(A93,'如梦-箱子'!A$2:G$600,7,0))+IF(ISNA(VLOOKUP(A93,'若梦-箱子'!A$2:G$600,7,0)),0,VLOOKUP(A93,'若梦-箱子'!A$2:G$600,7,0))+IF(ISNA(VLOOKUP(A93,'何梦-箱子'!A$2:G$600,7,0)),0,VLOOKUP(A93,'何梦-箱子'!A$2:G$600,7,0))</f>
        <v>5</v>
      </c>
    </row>
    <row r="94" spans="1:2">
      <c r="A94" s="8" t="str">
        <f>INDEX(联盟系统DKP榜单!A95:A$599,1)</f>
        <v>訫醉陌影生若梦</v>
      </c>
      <c r="B94" s="8">
        <f>IF(ISNA(VLOOKUP(A94,'逐梦-箱子'!A$2:G$600,7,0)),0,VLOOKUP(A94,'逐梦-箱子'!A$2:G$600,7,0))+IF(ISNA(VLOOKUP(A94,'如梦-箱子'!A$2:G$600,7,0)),0,VLOOKUP(A94,'如梦-箱子'!A$2:G$600,7,0))+IF(ISNA(VLOOKUP(A94,'若梦-箱子'!A$2:G$600,7,0)),0,VLOOKUP(A94,'若梦-箱子'!A$2:G$600,7,0))+IF(ISNA(VLOOKUP(A94,'何梦-箱子'!A$2:G$600,7,0)),0,VLOOKUP(A94,'何梦-箱子'!A$2:G$600,7,0))</f>
        <v>33</v>
      </c>
    </row>
    <row r="95" spans="1:2">
      <c r="A95" s="8" t="str">
        <f>INDEX(联盟系统DKP榜单!A96:A$599,1)</f>
        <v>规划和各位</v>
      </c>
      <c r="B95" s="8">
        <f>IF(ISNA(VLOOKUP(A95,'逐梦-箱子'!A$2:G$600,7,0)),0,VLOOKUP(A95,'逐梦-箱子'!A$2:G$600,7,0))+IF(ISNA(VLOOKUP(A95,'如梦-箱子'!A$2:G$600,7,0)),0,VLOOKUP(A95,'如梦-箱子'!A$2:G$600,7,0))+IF(ISNA(VLOOKUP(A95,'若梦-箱子'!A$2:G$600,7,0)),0,VLOOKUP(A95,'若梦-箱子'!A$2:G$600,7,0))+IF(ISNA(VLOOKUP(A95,'何梦-箱子'!A$2:G$600,7,0)),0,VLOOKUP(A95,'何梦-箱子'!A$2:G$600,7,0))</f>
        <v>0</v>
      </c>
    </row>
    <row r="96" spans="1:2">
      <c r="A96" s="8" t="str">
        <f>INDEX(联盟系统DKP榜单!A97:A$599,1)</f>
        <v>親爱的</v>
      </c>
      <c r="B96" s="8">
        <f>IF(ISNA(VLOOKUP(A96,'逐梦-箱子'!A$2:G$600,7,0)),0,VLOOKUP(A96,'逐梦-箱子'!A$2:G$600,7,0))+IF(ISNA(VLOOKUP(A96,'如梦-箱子'!A$2:G$600,7,0)),0,VLOOKUP(A96,'如梦-箱子'!A$2:G$600,7,0))+IF(ISNA(VLOOKUP(A96,'若梦-箱子'!A$2:G$600,7,0)),0,VLOOKUP(A96,'若梦-箱子'!A$2:G$600,7,0))+IF(ISNA(VLOOKUP(A96,'何梦-箱子'!A$2:G$600,7,0)),0,VLOOKUP(A96,'何梦-箱子'!A$2:G$600,7,0))</f>
        <v>29</v>
      </c>
    </row>
    <row r="97" spans="1:2">
      <c r="A97" s="8" t="str">
        <f>INDEX(联盟系统DKP榜单!A98:A$599,1)</f>
        <v>西鳯</v>
      </c>
      <c r="B97" s="8">
        <f>IF(ISNA(VLOOKUP(A97,'逐梦-箱子'!A$2:G$600,7,0)),0,VLOOKUP(A97,'逐梦-箱子'!A$2:G$600,7,0))+IF(ISNA(VLOOKUP(A97,'如梦-箱子'!A$2:G$600,7,0)),0,VLOOKUP(A97,'如梦-箱子'!A$2:G$600,7,0))+IF(ISNA(VLOOKUP(A97,'若梦-箱子'!A$2:G$600,7,0)),0,VLOOKUP(A97,'若梦-箱子'!A$2:G$600,7,0))+IF(ISNA(VLOOKUP(A97,'何梦-箱子'!A$2:G$600,7,0)),0,VLOOKUP(A97,'何梦-箱子'!A$2:G$600,7,0))</f>
        <v>35</v>
      </c>
    </row>
    <row r="98" spans="1:2">
      <c r="A98" s="8" t="str">
        <f>INDEX(联盟系统DKP榜单!A99:A$599,1)</f>
        <v>西瓜抓老鹰</v>
      </c>
      <c r="B98" s="8">
        <f>IF(ISNA(VLOOKUP(A98,'逐梦-箱子'!A$2:G$600,7,0)),0,VLOOKUP(A98,'逐梦-箱子'!A$2:G$600,7,0))+IF(ISNA(VLOOKUP(A98,'如梦-箱子'!A$2:G$600,7,0)),0,VLOOKUP(A98,'如梦-箱子'!A$2:G$600,7,0))+IF(ISNA(VLOOKUP(A98,'若梦-箱子'!A$2:G$600,7,0)),0,VLOOKUP(A98,'若梦-箱子'!A$2:G$600,7,0))+IF(ISNA(VLOOKUP(A98,'何梦-箱子'!A$2:G$600,7,0)),0,VLOOKUP(A98,'何梦-箱子'!A$2:G$600,7,0))</f>
        <v>1</v>
      </c>
    </row>
    <row r="99" spans="1:2">
      <c r="A99" s="8" t="str">
        <f>INDEX(联盟系统DKP榜单!A100:A$599,1)</f>
        <v>襄州牛头梗</v>
      </c>
      <c r="B99" s="8">
        <f>IF(ISNA(VLOOKUP(A99,'逐梦-箱子'!A$2:G$600,7,0)),0,VLOOKUP(A99,'逐梦-箱子'!A$2:G$600,7,0))+IF(ISNA(VLOOKUP(A99,'如梦-箱子'!A$2:G$600,7,0)),0,VLOOKUP(A99,'如梦-箱子'!A$2:G$600,7,0))+IF(ISNA(VLOOKUP(A99,'若梦-箱子'!A$2:G$600,7,0)),0,VLOOKUP(A99,'若梦-箱子'!A$2:G$600,7,0))+IF(ISNA(VLOOKUP(A99,'何梦-箱子'!A$2:G$600,7,0)),0,VLOOKUP(A99,'何梦-箱子'!A$2:G$600,7,0))</f>
        <v>9</v>
      </c>
    </row>
    <row r="100" spans="1:2">
      <c r="A100" s="8" t="str">
        <f>INDEX(联盟系统DKP榜单!A101:A$599,1)</f>
        <v>褚墨儿</v>
      </c>
      <c r="B100" s="8">
        <f>IF(ISNA(VLOOKUP(A100,'逐梦-箱子'!A$2:G$600,7,0)),0,VLOOKUP(A100,'逐梦-箱子'!A$2:G$600,7,0))+IF(ISNA(VLOOKUP(A100,'如梦-箱子'!A$2:G$600,7,0)),0,VLOOKUP(A100,'如梦-箱子'!A$2:G$600,7,0))+IF(ISNA(VLOOKUP(A100,'若梦-箱子'!A$2:G$600,7,0)),0,VLOOKUP(A100,'若梦-箱子'!A$2:G$600,7,0))+IF(ISNA(VLOOKUP(A100,'何梦-箱子'!A$2:G$600,7,0)),0,VLOOKUP(A100,'何梦-箱子'!A$2:G$600,7,0))</f>
        <v>35</v>
      </c>
    </row>
    <row r="101" spans="1:2">
      <c r="A101" s="8" t="str">
        <f>INDEX(联盟系统DKP榜单!A102:A$599,1)</f>
        <v>裴寒溪</v>
      </c>
      <c r="B101" s="8">
        <f>IF(ISNA(VLOOKUP(A101,'逐梦-箱子'!A$2:G$600,7,0)),0,VLOOKUP(A101,'逐梦-箱子'!A$2:G$600,7,0))+IF(ISNA(VLOOKUP(A101,'如梦-箱子'!A$2:G$600,7,0)),0,VLOOKUP(A101,'如梦-箱子'!A$2:G$600,7,0))+IF(ISNA(VLOOKUP(A101,'若梦-箱子'!A$2:G$600,7,0)),0,VLOOKUP(A101,'若梦-箱子'!A$2:G$600,7,0))+IF(ISNA(VLOOKUP(A101,'何梦-箱子'!A$2:G$600,7,0)),0,VLOOKUP(A101,'何梦-箱子'!A$2:G$600,7,0))</f>
        <v>0</v>
      </c>
    </row>
    <row r="102" spans="1:2">
      <c r="A102" s="8" t="str">
        <f>INDEX(联盟系统DKP榜单!A103:A$599,1)</f>
        <v>蝶舞旧梦</v>
      </c>
      <c r="B102" s="8">
        <f>IF(ISNA(VLOOKUP(A102,'逐梦-箱子'!A$2:G$600,7,0)),0,VLOOKUP(A102,'逐梦-箱子'!A$2:G$600,7,0))+IF(ISNA(VLOOKUP(A102,'如梦-箱子'!A$2:G$600,7,0)),0,VLOOKUP(A102,'如梦-箱子'!A$2:G$600,7,0))+IF(ISNA(VLOOKUP(A102,'若梦-箱子'!A$2:G$600,7,0)),0,VLOOKUP(A102,'若梦-箱子'!A$2:G$600,7,0))+IF(ISNA(VLOOKUP(A102,'何梦-箱子'!A$2:G$600,7,0)),0,VLOOKUP(A102,'何梦-箱子'!A$2:G$600,7,0))</f>
        <v>59</v>
      </c>
    </row>
    <row r="103" spans="1:2">
      <c r="A103" s="8" t="str">
        <f>INDEX(联盟系统DKP榜单!A104:A$599,1)</f>
        <v>虾丸儿</v>
      </c>
      <c r="B103" s="8">
        <f>IF(ISNA(VLOOKUP(A103,'逐梦-箱子'!A$2:G$600,7,0)),0,VLOOKUP(A103,'逐梦-箱子'!A$2:G$600,7,0))+IF(ISNA(VLOOKUP(A103,'如梦-箱子'!A$2:G$600,7,0)),0,VLOOKUP(A103,'如梦-箱子'!A$2:G$600,7,0))+IF(ISNA(VLOOKUP(A103,'若梦-箱子'!A$2:G$600,7,0)),0,VLOOKUP(A103,'若梦-箱子'!A$2:G$600,7,0))+IF(ISNA(VLOOKUP(A103,'何梦-箱子'!A$2:G$600,7,0)),0,VLOOKUP(A103,'何梦-箱子'!A$2:G$600,7,0))</f>
        <v>41</v>
      </c>
    </row>
    <row r="104" spans="1:2">
      <c r="A104" s="8" t="str">
        <f>INDEX(联盟系统DKP榜单!A105:A$599,1)</f>
        <v>虽则如云匪我思</v>
      </c>
      <c r="B104" s="8">
        <f>IF(ISNA(VLOOKUP(A104,'逐梦-箱子'!A$2:G$600,7,0)),0,VLOOKUP(A104,'逐梦-箱子'!A$2:G$600,7,0))+IF(ISNA(VLOOKUP(A104,'如梦-箱子'!A$2:G$600,7,0)),0,VLOOKUP(A104,'如梦-箱子'!A$2:G$600,7,0))+IF(ISNA(VLOOKUP(A104,'若梦-箱子'!A$2:G$600,7,0)),0,VLOOKUP(A104,'若梦-箱子'!A$2:G$600,7,0))+IF(ISNA(VLOOKUP(A104,'何梦-箱子'!A$2:G$600,7,0)),0,VLOOKUP(A104,'何梦-箱子'!A$2:G$600,7,0))</f>
        <v>10</v>
      </c>
    </row>
    <row r="105" spans="1:2">
      <c r="A105" s="8" t="str">
        <f>INDEX(联盟系统DKP榜单!A106:A$599,1)</f>
        <v>薛无衡</v>
      </c>
      <c r="B105" s="8">
        <f>IF(ISNA(VLOOKUP(A105,'逐梦-箱子'!A$2:G$600,7,0)),0,VLOOKUP(A105,'逐梦-箱子'!A$2:G$600,7,0))+IF(ISNA(VLOOKUP(A105,'如梦-箱子'!A$2:G$600,7,0)),0,VLOOKUP(A105,'如梦-箱子'!A$2:G$600,7,0))+IF(ISNA(VLOOKUP(A105,'若梦-箱子'!A$2:G$600,7,0)),0,VLOOKUP(A105,'若梦-箱子'!A$2:G$600,7,0))+IF(ISNA(VLOOKUP(A105,'何梦-箱子'!A$2:G$600,7,0)),0,VLOOKUP(A105,'何梦-箱子'!A$2:G$600,7,0))</f>
        <v>44</v>
      </c>
    </row>
    <row r="106" spans="1:2">
      <c r="A106" s="8" t="str">
        <f>INDEX(联盟系统DKP榜单!A107:A$599,1)</f>
        <v>蔣大爺</v>
      </c>
      <c r="B106" s="8">
        <f>IF(ISNA(VLOOKUP(A106,'逐梦-箱子'!A$2:G$600,7,0)),0,VLOOKUP(A106,'逐梦-箱子'!A$2:G$600,7,0))+IF(ISNA(VLOOKUP(A106,'如梦-箱子'!A$2:G$600,7,0)),0,VLOOKUP(A106,'如梦-箱子'!A$2:G$600,7,0))+IF(ISNA(VLOOKUP(A106,'若梦-箱子'!A$2:G$600,7,0)),0,VLOOKUP(A106,'若梦-箱子'!A$2:G$600,7,0))+IF(ISNA(VLOOKUP(A106,'何梦-箱子'!A$2:G$600,7,0)),0,VLOOKUP(A106,'何梦-箱子'!A$2:G$600,7,0))</f>
        <v>0</v>
      </c>
    </row>
    <row r="107" spans="1:2">
      <c r="A107" s="8" t="str">
        <f>INDEX(联盟系统DKP榜单!A108:A$599,1)</f>
        <v>蔡小旭</v>
      </c>
      <c r="B107" s="8">
        <f>IF(ISNA(VLOOKUP(A107,'逐梦-箱子'!A$2:G$600,7,0)),0,VLOOKUP(A107,'逐梦-箱子'!A$2:G$600,7,0))+IF(ISNA(VLOOKUP(A107,'如梦-箱子'!A$2:G$600,7,0)),0,VLOOKUP(A107,'如梦-箱子'!A$2:G$600,7,0))+IF(ISNA(VLOOKUP(A107,'若梦-箱子'!A$2:G$600,7,0)),0,VLOOKUP(A107,'若梦-箱子'!A$2:G$600,7,0))+IF(ISNA(VLOOKUP(A107,'何梦-箱子'!A$2:G$600,7,0)),0,VLOOKUP(A107,'何梦-箱子'!A$2:G$600,7,0))</f>
        <v>49</v>
      </c>
    </row>
    <row r="108" spans="1:2">
      <c r="A108" s="8" t="str">
        <f>INDEX(联盟系统DKP榜单!A109:A$599,1)</f>
        <v>蓝莓小恋人</v>
      </c>
      <c r="B108" s="8">
        <f>IF(ISNA(VLOOKUP(A108,'逐梦-箱子'!A$2:G$600,7,0)),0,VLOOKUP(A108,'逐梦-箱子'!A$2:G$600,7,0))+IF(ISNA(VLOOKUP(A108,'如梦-箱子'!A$2:G$600,7,0)),0,VLOOKUP(A108,'如梦-箱子'!A$2:G$600,7,0))+IF(ISNA(VLOOKUP(A108,'若梦-箱子'!A$2:G$600,7,0)),0,VLOOKUP(A108,'若梦-箱子'!A$2:G$600,7,0))+IF(ISNA(VLOOKUP(A108,'何梦-箱子'!A$2:G$600,7,0)),0,VLOOKUP(A108,'何梦-箱子'!A$2:G$600,7,0))</f>
        <v>10</v>
      </c>
    </row>
    <row r="109" spans="1:2">
      <c r="A109" s="8" t="str">
        <f>INDEX(联盟系统DKP榜单!A110:A$599,1)</f>
        <v>蓝楼雨</v>
      </c>
      <c r="B109" s="8">
        <f>IF(ISNA(VLOOKUP(A109,'逐梦-箱子'!A$2:G$600,7,0)),0,VLOOKUP(A109,'逐梦-箱子'!A$2:G$600,7,0))+IF(ISNA(VLOOKUP(A109,'如梦-箱子'!A$2:G$600,7,0)),0,VLOOKUP(A109,'如梦-箱子'!A$2:G$600,7,0))+IF(ISNA(VLOOKUP(A109,'若梦-箱子'!A$2:G$600,7,0)),0,VLOOKUP(A109,'若梦-箱子'!A$2:G$600,7,0))+IF(ISNA(VLOOKUP(A109,'何梦-箱子'!A$2:G$600,7,0)),0,VLOOKUP(A109,'何梦-箱子'!A$2:G$600,7,0))</f>
        <v>27</v>
      </c>
    </row>
    <row r="110" spans="1:2">
      <c r="A110" s="8" t="str">
        <f>INDEX(联盟系统DKP榜单!A111:A$599,1)</f>
        <v>葉窕</v>
      </c>
      <c r="B110" s="8">
        <f>IF(ISNA(VLOOKUP(A110,'逐梦-箱子'!A$2:G$600,7,0)),0,VLOOKUP(A110,'逐梦-箱子'!A$2:G$600,7,0))+IF(ISNA(VLOOKUP(A110,'如梦-箱子'!A$2:G$600,7,0)),0,VLOOKUP(A110,'如梦-箱子'!A$2:G$600,7,0))+IF(ISNA(VLOOKUP(A110,'若梦-箱子'!A$2:G$600,7,0)),0,VLOOKUP(A110,'若梦-箱子'!A$2:G$600,7,0))+IF(ISNA(VLOOKUP(A110,'何梦-箱子'!A$2:G$600,7,0)),0,VLOOKUP(A110,'何梦-箱子'!A$2:G$600,7,0))</f>
        <v>0</v>
      </c>
    </row>
    <row r="111" spans="1:2">
      <c r="A111" s="8" t="str">
        <f>INDEX(联盟系统DKP榜单!A112:A$599,1)</f>
        <v>落落清歡丶</v>
      </c>
      <c r="B111" s="8">
        <f>IF(ISNA(VLOOKUP(A111,'逐梦-箱子'!A$2:G$600,7,0)),0,VLOOKUP(A111,'逐梦-箱子'!A$2:G$600,7,0))+IF(ISNA(VLOOKUP(A111,'如梦-箱子'!A$2:G$600,7,0)),0,VLOOKUP(A111,'如梦-箱子'!A$2:G$600,7,0))+IF(ISNA(VLOOKUP(A111,'若梦-箱子'!A$2:G$600,7,0)),0,VLOOKUP(A111,'若梦-箱子'!A$2:G$600,7,0))+IF(ISNA(VLOOKUP(A111,'何梦-箱子'!A$2:G$600,7,0)),0,VLOOKUP(A111,'何梦-箱子'!A$2:G$600,7,0))</f>
        <v>0</v>
      </c>
    </row>
    <row r="112" spans="1:2">
      <c r="A112" s="8" t="str">
        <f>INDEX(联盟系统DKP榜单!A113:A$599,1)</f>
        <v>落烟流雨</v>
      </c>
      <c r="B112" s="8">
        <f>IF(ISNA(VLOOKUP(A112,'逐梦-箱子'!A$2:G$600,7,0)),0,VLOOKUP(A112,'逐梦-箱子'!A$2:G$600,7,0))+IF(ISNA(VLOOKUP(A112,'如梦-箱子'!A$2:G$600,7,0)),0,VLOOKUP(A112,'如梦-箱子'!A$2:G$600,7,0))+IF(ISNA(VLOOKUP(A112,'若梦-箱子'!A$2:G$600,7,0)),0,VLOOKUP(A112,'若梦-箱子'!A$2:G$600,7,0))+IF(ISNA(VLOOKUP(A112,'何梦-箱子'!A$2:G$600,7,0)),0,VLOOKUP(A112,'何梦-箱子'!A$2:G$600,7,0))</f>
        <v>35</v>
      </c>
    </row>
    <row r="113" spans="1:2">
      <c r="A113" s="8" t="str">
        <f>INDEX(联盟系统DKP榜单!A114:A$599,1)</f>
        <v>落日色的狐狸然</v>
      </c>
      <c r="B113" s="8">
        <f>IF(ISNA(VLOOKUP(A113,'逐梦-箱子'!A$2:G$600,7,0)),0,VLOOKUP(A113,'逐梦-箱子'!A$2:G$600,7,0))+IF(ISNA(VLOOKUP(A113,'如梦-箱子'!A$2:G$600,7,0)),0,VLOOKUP(A113,'如梦-箱子'!A$2:G$600,7,0))+IF(ISNA(VLOOKUP(A113,'若梦-箱子'!A$2:G$600,7,0)),0,VLOOKUP(A113,'若梦-箱子'!A$2:G$600,7,0))+IF(ISNA(VLOOKUP(A113,'何梦-箱子'!A$2:G$600,7,0)),0,VLOOKUP(A113,'何梦-箱子'!A$2:G$600,7,0))</f>
        <v>0</v>
      </c>
    </row>
    <row r="114" spans="1:2">
      <c r="A114" s="8" t="str">
        <f>INDEX(联盟系统DKP榜单!A115:A$599,1)</f>
        <v>萧清荔</v>
      </c>
      <c r="B114" s="8">
        <f>IF(ISNA(VLOOKUP(A114,'逐梦-箱子'!A$2:G$600,7,0)),0,VLOOKUP(A114,'逐梦-箱子'!A$2:G$600,7,0))+IF(ISNA(VLOOKUP(A114,'如梦-箱子'!A$2:G$600,7,0)),0,VLOOKUP(A114,'如梦-箱子'!A$2:G$600,7,0))+IF(ISNA(VLOOKUP(A114,'若梦-箱子'!A$2:G$600,7,0)),0,VLOOKUP(A114,'若梦-箱子'!A$2:G$600,7,0))+IF(ISNA(VLOOKUP(A114,'何梦-箱子'!A$2:G$600,7,0)),0,VLOOKUP(A114,'何梦-箱子'!A$2:G$600,7,0))</f>
        <v>23</v>
      </c>
    </row>
    <row r="115" spans="1:2">
      <c r="A115" s="8" t="str">
        <f>INDEX(联盟系统DKP榜单!A116:A$599,1)</f>
        <v>萝卜兔zz</v>
      </c>
      <c r="B115" s="8">
        <f>IF(ISNA(VLOOKUP(A115,'逐梦-箱子'!A$2:G$600,7,0)),0,VLOOKUP(A115,'逐梦-箱子'!A$2:G$600,7,0))+IF(ISNA(VLOOKUP(A115,'如梦-箱子'!A$2:G$600,7,0)),0,VLOOKUP(A115,'如梦-箱子'!A$2:G$600,7,0))+IF(ISNA(VLOOKUP(A115,'若梦-箱子'!A$2:G$600,7,0)),0,VLOOKUP(A115,'若梦-箱子'!A$2:G$600,7,0))+IF(ISNA(VLOOKUP(A115,'何梦-箱子'!A$2:G$600,7,0)),0,VLOOKUP(A115,'何梦-箱子'!A$2:G$600,7,0))</f>
        <v>0</v>
      </c>
    </row>
    <row r="116" spans="1:2">
      <c r="A116" s="8" t="str">
        <f>INDEX(联盟系统DKP榜单!A117:A$599,1)</f>
        <v>萝卜兔z</v>
      </c>
      <c r="B116" s="8">
        <f>IF(ISNA(VLOOKUP(A116,'逐梦-箱子'!A$2:G$600,7,0)),0,VLOOKUP(A116,'逐梦-箱子'!A$2:G$600,7,0))+IF(ISNA(VLOOKUP(A116,'如梦-箱子'!A$2:G$600,7,0)),0,VLOOKUP(A116,'如梦-箱子'!A$2:G$600,7,0))+IF(ISNA(VLOOKUP(A116,'若梦-箱子'!A$2:G$600,7,0)),0,VLOOKUP(A116,'若梦-箱子'!A$2:G$600,7,0))+IF(ISNA(VLOOKUP(A116,'何梦-箱子'!A$2:G$600,7,0)),0,VLOOKUP(A116,'何梦-箱子'!A$2:G$600,7,0))</f>
        <v>0</v>
      </c>
    </row>
    <row r="117" spans="1:2">
      <c r="A117" s="8" t="str">
        <f>INDEX(联盟系统DKP榜单!A118:A$599,1)</f>
        <v>萝卜兔</v>
      </c>
      <c r="B117" s="8">
        <f>IF(ISNA(VLOOKUP(A117,'逐梦-箱子'!A$2:G$600,7,0)),0,VLOOKUP(A117,'逐梦-箱子'!A$2:G$600,7,0))+IF(ISNA(VLOOKUP(A117,'如梦-箱子'!A$2:G$600,7,0)),0,VLOOKUP(A117,'如梦-箱子'!A$2:G$600,7,0))+IF(ISNA(VLOOKUP(A117,'若梦-箱子'!A$2:G$600,7,0)),0,VLOOKUP(A117,'若梦-箱子'!A$2:G$600,7,0))+IF(ISNA(VLOOKUP(A117,'何梦-箱子'!A$2:G$600,7,0)),0,VLOOKUP(A117,'何梦-箱子'!A$2:G$600,7,0))</f>
        <v>41</v>
      </c>
    </row>
    <row r="118" spans="1:2">
      <c r="A118" s="8" t="str">
        <f>INDEX(联盟系统DKP榜单!A119:A$599,1)</f>
        <v>萌哒哒的喵</v>
      </c>
      <c r="B118" s="8">
        <f>IF(ISNA(VLOOKUP(A118,'逐梦-箱子'!A$2:G$600,7,0)),0,VLOOKUP(A118,'逐梦-箱子'!A$2:G$600,7,0))+IF(ISNA(VLOOKUP(A118,'如梦-箱子'!A$2:G$600,7,0)),0,VLOOKUP(A118,'如梦-箱子'!A$2:G$600,7,0))+IF(ISNA(VLOOKUP(A118,'若梦-箱子'!A$2:G$600,7,0)),0,VLOOKUP(A118,'若梦-箱子'!A$2:G$600,7,0))+IF(ISNA(VLOOKUP(A118,'何梦-箱子'!A$2:G$600,7,0)),0,VLOOKUP(A118,'何梦-箱子'!A$2:G$600,7,0))</f>
        <v>5</v>
      </c>
    </row>
    <row r="119" spans="1:2">
      <c r="A119" s="8" t="str">
        <f>INDEX(联盟系统DKP榜单!A120:A$599,1)</f>
        <v>莲轻舞步</v>
      </c>
      <c r="B119" s="8">
        <f>IF(ISNA(VLOOKUP(A119,'逐梦-箱子'!A$2:G$600,7,0)),0,VLOOKUP(A119,'逐梦-箱子'!A$2:G$600,7,0))+IF(ISNA(VLOOKUP(A119,'如梦-箱子'!A$2:G$600,7,0)),0,VLOOKUP(A119,'如梦-箱子'!A$2:G$600,7,0))+IF(ISNA(VLOOKUP(A119,'若梦-箱子'!A$2:G$600,7,0)),0,VLOOKUP(A119,'若梦-箱子'!A$2:G$600,7,0))+IF(ISNA(VLOOKUP(A119,'何梦-箱子'!A$2:G$600,7,0)),0,VLOOKUP(A119,'何梦-箱子'!A$2:G$600,7,0))</f>
        <v>22</v>
      </c>
    </row>
    <row r="120" spans="1:2">
      <c r="A120" s="8" t="str">
        <f>INDEX(联盟系统DKP榜单!A121:A$599,1)</f>
        <v>莫雪飞飞</v>
      </c>
      <c r="B120" s="8">
        <f>IF(ISNA(VLOOKUP(A120,'逐梦-箱子'!A$2:G$600,7,0)),0,VLOOKUP(A120,'逐梦-箱子'!A$2:G$600,7,0))+IF(ISNA(VLOOKUP(A120,'如梦-箱子'!A$2:G$600,7,0)),0,VLOOKUP(A120,'如梦-箱子'!A$2:G$600,7,0))+IF(ISNA(VLOOKUP(A120,'若梦-箱子'!A$2:G$600,7,0)),0,VLOOKUP(A120,'若梦-箱子'!A$2:G$600,7,0))+IF(ISNA(VLOOKUP(A120,'何梦-箱子'!A$2:G$600,7,0)),0,VLOOKUP(A120,'何梦-箱子'!A$2:G$600,7,0))</f>
        <v>5</v>
      </c>
    </row>
    <row r="121" spans="1:2">
      <c r="A121" s="8" t="str">
        <f>INDEX(联盟系统DKP榜单!A122:A$599,1)</f>
        <v>莫念起</v>
      </c>
      <c r="B121" s="8">
        <f>IF(ISNA(VLOOKUP(A121,'逐梦-箱子'!A$2:G$600,7,0)),0,VLOOKUP(A121,'逐梦-箱子'!A$2:G$600,7,0))+IF(ISNA(VLOOKUP(A121,'如梦-箱子'!A$2:G$600,7,0)),0,VLOOKUP(A121,'如梦-箱子'!A$2:G$600,7,0))+IF(ISNA(VLOOKUP(A121,'若梦-箱子'!A$2:G$600,7,0)),0,VLOOKUP(A121,'若梦-箱子'!A$2:G$600,7,0))+IF(ISNA(VLOOKUP(A121,'何梦-箱子'!A$2:G$600,7,0)),0,VLOOKUP(A121,'何梦-箱子'!A$2:G$600,7,0))</f>
        <v>4</v>
      </c>
    </row>
    <row r="122" spans="1:2">
      <c r="A122" s="8" t="str">
        <f>INDEX(联盟系统DKP榜单!A123:A$599,1)</f>
        <v>莫寻欢</v>
      </c>
      <c r="B122" s="8">
        <f>IF(ISNA(VLOOKUP(A122,'逐梦-箱子'!A$2:G$600,7,0)),0,VLOOKUP(A122,'逐梦-箱子'!A$2:G$600,7,0))+IF(ISNA(VLOOKUP(A122,'如梦-箱子'!A$2:G$600,7,0)),0,VLOOKUP(A122,'如梦-箱子'!A$2:G$600,7,0))+IF(ISNA(VLOOKUP(A122,'若梦-箱子'!A$2:G$600,7,0)),0,VLOOKUP(A122,'若梦-箱子'!A$2:G$600,7,0))+IF(ISNA(VLOOKUP(A122,'何梦-箱子'!A$2:G$600,7,0)),0,VLOOKUP(A122,'何梦-箱子'!A$2:G$600,7,0))</f>
        <v>56</v>
      </c>
    </row>
    <row r="123" spans="1:2">
      <c r="A123" s="8" t="str">
        <f>INDEX(联盟系统DKP榜单!A124:A$599,1)</f>
        <v>茴香。</v>
      </c>
      <c r="B123" s="8">
        <f>IF(ISNA(VLOOKUP(A123,'逐梦-箱子'!A$2:G$600,7,0)),0,VLOOKUP(A123,'逐梦-箱子'!A$2:G$600,7,0))+IF(ISNA(VLOOKUP(A123,'如梦-箱子'!A$2:G$600,7,0)),0,VLOOKUP(A123,'如梦-箱子'!A$2:G$600,7,0))+IF(ISNA(VLOOKUP(A123,'若梦-箱子'!A$2:G$600,7,0)),0,VLOOKUP(A123,'若梦-箱子'!A$2:G$600,7,0))+IF(ISNA(VLOOKUP(A123,'何梦-箱子'!A$2:G$600,7,0)),0,VLOOKUP(A123,'何梦-箱子'!A$2:G$600,7,0))</f>
        <v>38</v>
      </c>
    </row>
    <row r="124" spans="1:2">
      <c r="A124" s="8" t="str">
        <f>INDEX(联盟系统DKP榜单!A125:A$599,1)</f>
        <v>茉莉丨清茶</v>
      </c>
      <c r="B124" s="8">
        <f>IF(ISNA(VLOOKUP(A124,'逐梦-箱子'!A$2:G$600,7,0)),0,VLOOKUP(A124,'逐梦-箱子'!A$2:G$600,7,0))+IF(ISNA(VLOOKUP(A124,'如梦-箱子'!A$2:G$600,7,0)),0,VLOOKUP(A124,'如梦-箱子'!A$2:G$600,7,0))+IF(ISNA(VLOOKUP(A124,'若梦-箱子'!A$2:G$600,7,0)),0,VLOOKUP(A124,'若梦-箱子'!A$2:G$600,7,0))+IF(ISNA(VLOOKUP(A124,'何梦-箱子'!A$2:G$600,7,0)),0,VLOOKUP(A124,'何梦-箱子'!A$2:G$600,7,0))</f>
        <v>5</v>
      </c>
    </row>
    <row r="125" spans="1:2">
      <c r="A125" s="8" t="str">
        <f>INDEX(联盟系统DKP榜单!A126:A$599,1)</f>
        <v>苹果树苹果</v>
      </c>
      <c r="B125" s="8">
        <f>IF(ISNA(VLOOKUP(A125,'逐梦-箱子'!A$2:G$600,7,0)),0,VLOOKUP(A125,'逐梦-箱子'!A$2:G$600,7,0))+IF(ISNA(VLOOKUP(A125,'如梦-箱子'!A$2:G$600,7,0)),0,VLOOKUP(A125,'如梦-箱子'!A$2:G$600,7,0))+IF(ISNA(VLOOKUP(A125,'若梦-箱子'!A$2:G$600,7,0)),0,VLOOKUP(A125,'若梦-箱子'!A$2:G$600,7,0))+IF(ISNA(VLOOKUP(A125,'何梦-箱子'!A$2:G$600,7,0)),0,VLOOKUP(A125,'何梦-箱子'!A$2:G$600,7,0))</f>
        <v>10</v>
      </c>
    </row>
    <row r="126" spans="1:2">
      <c r="A126" s="8" t="str">
        <f>INDEX(联盟系统DKP榜单!A127:A$599,1)</f>
        <v>英俊潇洒的小明</v>
      </c>
      <c r="B126" s="8">
        <f>IF(ISNA(VLOOKUP(A126,'逐梦-箱子'!A$2:G$600,7,0)),0,VLOOKUP(A126,'逐梦-箱子'!A$2:G$600,7,0))+IF(ISNA(VLOOKUP(A126,'如梦-箱子'!A$2:G$600,7,0)),0,VLOOKUP(A126,'如梦-箱子'!A$2:G$600,7,0))+IF(ISNA(VLOOKUP(A126,'若梦-箱子'!A$2:G$600,7,0)),0,VLOOKUP(A126,'若梦-箱子'!A$2:G$600,7,0))+IF(ISNA(VLOOKUP(A126,'何梦-箱子'!A$2:G$600,7,0)),0,VLOOKUP(A126,'何梦-箱子'!A$2:G$600,7,0))</f>
        <v>5</v>
      </c>
    </row>
    <row r="127" spans="1:2">
      <c r="A127" s="8" t="str">
        <f>INDEX(联盟系统DKP榜单!A128:A$599,1)</f>
        <v>若梦明日</v>
      </c>
      <c r="B127" s="8">
        <f>IF(ISNA(VLOOKUP(A127,'逐梦-箱子'!A$2:G$600,7,0)),0,VLOOKUP(A127,'逐梦-箱子'!A$2:G$600,7,0))+IF(ISNA(VLOOKUP(A127,'如梦-箱子'!A$2:G$600,7,0)),0,VLOOKUP(A127,'如梦-箱子'!A$2:G$600,7,0))+IF(ISNA(VLOOKUP(A127,'若梦-箱子'!A$2:G$600,7,0)),0,VLOOKUP(A127,'若梦-箱子'!A$2:G$600,7,0))+IF(ISNA(VLOOKUP(A127,'何梦-箱子'!A$2:G$600,7,0)),0,VLOOKUP(A127,'何梦-箱子'!A$2:G$600,7,0))</f>
        <v>10</v>
      </c>
    </row>
    <row r="128" spans="1:2">
      <c r="A128" s="8" t="str">
        <f>INDEX(联盟系统DKP榜单!A129:A$599,1)</f>
        <v>若小瞳丶</v>
      </c>
      <c r="B128" s="8">
        <f>IF(ISNA(VLOOKUP(A128,'逐梦-箱子'!A$2:G$600,7,0)),0,VLOOKUP(A128,'逐梦-箱子'!A$2:G$600,7,0))+IF(ISNA(VLOOKUP(A128,'如梦-箱子'!A$2:G$600,7,0)),0,VLOOKUP(A128,'如梦-箱子'!A$2:G$600,7,0))+IF(ISNA(VLOOKUP(A128,'若梦-箱子'!A$2:G$600,7,0)),0,VLOOKUP(A128,'若梦-箱子'!A$2:G$600,7,0))+IF(ISNA(VLOOKUP(A128,'何梦-箱子'!A$2:G$600,7,0)),0,VLOOKUP(A128,'何梦-箱子'!A$2:G$600,7,0))</f>
        <v>46</v>
      </c>
    </row>
    <row r="129" spans="1:2">
      <c r="A129" s="8" t="str">
        <f>INDEX(联盟系统DKP榜单!A130:A$599,1)</f>
        <v>苏幕清</v>
      </c>
      <c r="B129" s="8">
        <f>IF(ISNA(VLOOKUP(A129,'逐梦-箱子'!A$2:G$600,7,0)),0,VLOOKUP(A129,'逐梦-箱子'!A$2:G$600,7,0))+IF(ISNA(VLOOKUP(A129,'如梦-箱子'!A$2:G$600,7,0)),0,VLOOKUP(A129,'如梦-箱子'!A$2:G$600,7,0))+IF(ISNA(VLOOKUP(A129,'若梦-箱子'!A$2:G$600,7,0)),0,VLOOKUP(A129,'若梦-箱子'!A$2:G$600,7,0))+IF(ISNA(VLOOKUP(A129,'何梦-箱子'!A$2:G$600,7,0)),0,VLOOKUP(A129,'何梦-箱子'!A$2:G$600,7,0))</f>
        <v>5</v>
      </c>
    </row>
    <row r="130" spans="1:2">
      <c r="A130" s="8" t="str">
        <f>INDEX(联盟系统DKP榜单!A131:A$599,1)</f>
        <v>花飘絮飞</v>
      </c>
      <c r="B130" s="8">
        <f>IF(ISNA(VLOOKUP(A130,'逐梦-箱子'!A$2:G$600,7,0)),0,VLOOKUP(A130,'逐梦-箱子'!A$2:G$600,7,0))+IF(ISNA(VLOOKUP(A130,'如梦-箱子'!A$2:G$600,7,0)),0,VLOOKUP(A130,'如梦-箱子'!A$2:G$600,7,0))+IF(ISNA(VLOOKUP(A130,'若梦-箱子'!A$2:G$600,7,0)),0,VLOOKUP(A130,'若梦-箱子'!A$2:G$600,7,0))+IF(ISNA(VLOOKUP(A130,'何梦-箱子'!A$2:G$600,7,0)),0,VLOOKUP(A130,'何梦-箱子'!A$2:G$600,7,0))</f>
        <v>4</v>
      </c>
    </row>
    <row r="131" spans="1:2">
      <c r="A131" s="8" t="str">
        <f>INDEX(联盟系统DKP榜单!A132:A$599,1)</f>
        <v>花红月阳</v>
      </c>
      <c r="B131" s="8">
        <f>IF(ISNA(VLOOKUP(A131,'逐梦-箱子'!A$2:G$600,7,0)),0,VLOOKUP(A131,'逐梦-箱子'!A$2:G$600,7,0))+IF(ISNA(VLOOKUP(A131,'如梦-箱子'!A$2:G$600,7,0)),0,VLOOKUP(A131,'如梦-箱子'!A$2:G$600,7,0))+IF(ISNA(VLOOKUP(A131,'若梦-箱子'!A$2:G$600,7,0)),0,VLOOKUP(A131,'若梦-箱子'!A$2:G$600,7,0))+IF(ISNA(VLOOKUP(A131,'何梦-箱子'!A$2:G$600,7,0)),0,VLOOKUP(A131,'何梦-箱子'!A$2:G$600,7,0))</f>
        <v>23</v>
      </c>
    </row>
    <row r="132" spans="1:2">
      <c r="A132" s="8" t="str">
        <f>INDEX(联盟系统DKP榜单!A133:A$599,1)</f>
        <v>花炮炮炮炮</v>
      </c>
      <c r="B132" s="8">
        <f>IF(ISNA(VLOOKUP(A132,'逐梦-箱子'!A$2:G$600,7,0)),0,VLOOKUP(A132,'逐梦-箱子'!A$2:G$600,7,0))+IF(ISNA(VLOOKUP(A132,'如梦-箱子'!A$2:G$600,7,0)),0,VLOOKUP(A132,'如梦-箱子'!A$2:G$600,7,0))+IF(ISNA(VLOOKUP(A132,'若梦-箱子'!A$2:G$600,7,0)),0,VLOOKUP(A132,'若梦-箱子'!A$2:G$600,7,0))+IF(ISNA(VLOOKUP(A132,'何梦-箱子'!A$2:G$600,7,0)),0,VLOOKUP(A132,'何梦-箱子'!A$2:G$600,7,0))</f>
        <v>11</v>
      </c>
    </row>
    <row r="133" spans="1:2">
      <c r="A133" s="8" t="str">
        <f>INDEX(联盟系统DKP榜单!A134:A$599,1)</f>
        <v>花拜拜</v>
      </c>
      <c r="B133" s="8">
        <f>IF(ISNA(VLOOKUP(A133,'逐梦-箱子'!A$2:G$600,7,0)),0,VLOOKUP(A133,'逐梦-箱子'!A$2:G$600,7,0))+IF(ISNA(VLOOKUP(A133,'如梦-箱子'!A$2:G$600,7,0)),0,VLOOKUP(A133,'如梦-箱子'!A$2:G$600,7,0))+IF(ISNA(VLOOKUP(A133,'若梦-箱子'!A$2:G$600,7,0)),0,VLOOKUP(A133,'若梦-箱子'!A$2:G$600,7,0))+IF(ISNA(VLOOKUP(A133,'何梦-箱子'!A$2:G$600,7,0)),0,VLOOKUP(A133,'何梦-箱子'!A$2:G$600,7,0))</f>
        <v>0</v>
      </c>
    </row>
    <row r="134" spans="1:2">
      <c r="A134" s="8" t="str">
        <f>INDEX(联盟系统DKP榜单!A135:A$599,1)</f>
        <v>花墨云</v>
      </c>
      <c r="B134" s="8">
        <f>IF(ISNA(VLOOKUP(A134,'逐梦-箱子'!A$2:G$600,7,0)),0,VLOOKUP(A134,'逐梦-箱子'!A$2:G$600,7,0))+IF(ISNA(VLOOKUP(A134,'如梦-箱子'!A$2:G$600,7,0)),0,VLOOKUP(A134,'如梦-箱子'!A$2:G$600,7,0))+IF(ISNA(VLOOKUP(A134,'若梦-箱子'!A$2:G$600,7,0)),0,VLOOKUP(A134,'若梦-箱子'!A$2:G$600,7,0))+IF(ISNA(VLOOKUP(A134,'何梦-箱子'!A$2:G$600,7,0)),0,VLOOKUP(A134,'何梦-箱子'!A$2:G$600,7,0))</f>
        <v>14</v>
      </c>
    </row>
    <row r="135" spans="1:2">
      <c r="A135" s="8" t="str">
        <f>INDEX(联盟系统DKP榜单!A136:A$599,1)</f>
        <v>花儿盛盛开</v>
      </c>
      <c r="B135" s="8">
        <f>IF(ISNA(VLOOKUP(A135,'逐梦-箱子'!A$2:G$600,7,0)),0,VLOOKUP(A135,'逐梦-箱子'!A$2:G$600,7,0))+IF(ISNA(VLOOKUP(A135,'如梦-箱子'!A$2:G$600,7,0)),0,VLOOKUP(A135,'如梦-箱子'!A$2:G$600,7,0))+IF(ISNA(VLOOKUP(A135,'若梦-箱子'!A$2:G$600,7,0)),0,VLOOKUP(A135,'若梦-箱子'!A$2:G$600,7,0))+IF(ISNA(VLOOKUP(A135,'何梦-箱子'!A$2:G$600,7,0)),0,VLOOKUP(A135,'何梦-箱子'!A$2:G$600,7,0))</f>
        <v>0</v>
      </c>
    </row>
    <row r="136" spans="1:2">
      <c r="A136" s="8" t="str">
        <f>INDEX(联盟系统DKP榜单!A137:A$599,1)</f>
        <v>芑</v>
      </c>
      <c r="B136" s="8">
        <f>IF(ISNA(VLOOKUP(A136,'逐梦-箱子'!A$2:G$600,7,0)),0,VLOOKUP(A136,'逐梦-箱子'!A$2:G$600,7,0))+IF(ISNA(VLOOKUP(A136,'如梦-箱子'!A$2:G$600,7,0)),0,VLOOKUP(A136,'如梦-箱子'!A$2:G$600,7,0))+IF(ISNA(VLOOKUP(A136,'若梦-箱子'!A$2:G$600,7,0)),0,VLOOKUP(A136,'若梦-箱子'!A$2:G$600,7,0))+IF(ISNA(VLOOKUP(A136,'何梦-箱子'!A$2:G$600,7,0)),0,VLOOKUP(A136,'何梦-箱子'!A$2:G$600,7,0))</f>
        <v>-5</v>
      </c>
    </row>
    <row r="137" spans="1:2">
      <c r="A137" s="8" t="str">
        <f>INDEX(联盟系统DKP榜单!A138:A$599,1)</f>
        <v>芍药非药</v>
      </c>
      <c r="B137" s="8">
        <f>IF(ISNA(VLOOKUP(A137,'逐梦-箱子'!A$2:G$600,7,0)),0,VLOOKUP(A137,'逐梦-箱子'!A$2:G$600,7,0))+IF(ISNA(VLOOKUP(A137,'如梦-箱子'!A$2:G$600,7,0)),0,VLOOKUP(A137,'如梦-箱子'!A$2:G$600,7,0))+IF(ISNA(VLOOKUP(A137,'若梦-箱子'!A$2:G$600,7,0)),0,VLOOKUP(A137,'若梦-箱子'!A$2:G$600,7,0))+IF(ISNA(VLOOKUP(A137,'何梦-箱子'!A$2:G$600,7,0)),0,VLOOKUP(A137,'何梦-箱子'!A$2:G$600,7,0))</f>
        <v>0</v>
      </c>
    </row>
    <row r="138" spans="1:2">
      <c r="A138" s="8" t="str">
        <f>INDEX(联盟系统DKP榜单!A139:A$599,1)</f>
        <v>艾莉亞史塔克</v>
      </c>
      <c r="B138" s="8">
        <f>IF(ISNA(VLOOKUP(A138,'逐梦-箱子'!A$2:G$600,7,0)),0,VLOOKUP(A138,'逐梦-箱子'!A$2:G$600,7,0))+IF(ISNA(VLOOKUP(A138,'如梦-箱子'!A$2:G$600,7,0)),0,VLOOKUP(A138,'如梦-箱子'!A$2:G$600,7,0))+IF(ISNA(VLOOKUP(A138,'若梦-箱子'!A$2:G$600,7,0)),0,VLOOKUP(A138,'若梦-箱子'!A$2:G$600,7,0))+IF(ISNA(VLOOKUP(A138,'何梦-箱子'!A$2:G$600,7,0)),0,VLOOKUP(A138,'何梦-箱子'!A$2:G$600,7,0))</f>
        <v>13</v>
      </c>
    </row>
    <row r="139" spans="1:2">
      <c r="A139" s="8" t="str">
        <f>INDEX(联盟系统DKP榜单!A140:A$599,1)</f>
        <v>良家老妇</v>
      </c>
      <c r="B139" s="8">
        <f>IF(ISNA(VLOOKUP(A139,'逐梦-箱子'!A$2:G$600,7,0)),0,VLOOKUP(A139,'逐梦-箱子'!A$2:G$600,7,0))+IF(ISNA(VLOOKUP(A139,'如梦-箱子'!A$2:G$600,7,0)),0,VLOOKUP(A139,'如梦-箱子'!A$2:G$600,7,0))+IF(ISNA(VLOOKUP(A139,'若梦-箱子'!A$2:G$600,7,0)),0,VLOOKUP(A139,'若梦-箱子'!A$2:G$600,7,0))+IF(ISNA(VLOOKUP(A139,'何梦-箱子'!A$2:G$600,7,0)),0,VLOOKUP(A139,'何梦-箱子'!A$2:G$600,7,0))</f>
        <v>0</v>
      </c>
    </row>
    <row r="140" spans="1:2">
      <c r="A140" s="8" t="str">
        <f>INDEX(联盟系统DKP榜单!A141:A$599,1)</f>
        <v>舞恋月</v>
      </c>
      <c r="B140" s="8">
        <f>IF(ISNA(VLOOKUP(A140,'逐梦-箱子'!A$2:G$600,7,0)),0,VLOOKUP(A140,'逐梦-箱子'!A$2:G$600,7,0))+IF(ISNA(VLOOKUP(A140,'如梦-箱子'!A$2:G$600,7,0)),0,VLOOKUP(A140,'如梦-箱子'!A$2:G$600,7,0))+IF(ISNA(VLOOKUP(A140,'若梦-箱子'!A$2:G$600,7,0)),0,VLOOKUP(A140,'若梦-箱子'!A$2:G$600,7,0))+IF(ISNA(VLOOKUP(A140,'何梦-箱子'!A$2:G$600,7,0)),0,VLOOKUP(A140,'何梦-箱子'!A$2:G$600,7,0))</f>
        <v>37</v>
      </c>
    </row>
    <row r="141" spans="1:2">
      <c r="A141" s="8" t="str">
        <f>INDEX(联盟系统DKP榜单!A142:A$599,1)</f>
        <v>臻臻无敌衰</v>
      </c>
      <c r="B141" s="8">
        <f>IF(ISNA(VLOOKUP(A141,'逐梦-箱子'!A$2:G$600,7,0)),0,VLOOKUP(A141,'逐梦-箱子'!A$2:G$600,7,0))+IF(ISNA(VLOOKUP(A141,'如梦-箱子'!A$2:G$600,7,0)),0,VLOOKUP(A141,'如梦-箱子'!A$2:G$600,7,0))+IF(ISNA(VLOOKUP(A141,'若梦-箱子'!A$2:G$600,7,0)),0,VLOOKUP(A141,'若梦-箱子'!A$2:G$600,7,0))+IF(ISNA(VLOOKUP(A141,'何梦-箱子'!A$2:G$600,7,0)),0,VLOOKUP(A141,'何梦-箱子'!A$2:G$600,7,0))</f>
        <v>6</v>
      </c>
    </row>
    <row r="142" spans="1:2">
      <c r="A142" s="8" t="str">
        <f>INDEX(联盟系统DKP榜单!A143:A$599,1)</f>
        <v>胡氏家族丶薨</v>
      </c>
      <c r="B142" s="8">
        <f>IF(ISNA(VLOOKUP(A142,'逐梦-箱子'!A$2:G$600,7,0)),0,VLOOKUP(A142,'逐梦-箱子'!A$2:G$600,7,0))+IF(ISNA(VLOOKUP(A142,'如梦-箱子'!A$2:G$600,7,0)),0,VLOOKUP(A142,'如梦-箱子'!A$2:G$600,7,0))+IF(ISNA(VLOOKUP(A142,'若梦-箱子'!A$2:G$600,7,0)),0,VLOOKUP(A142,'若梦-箱子'!A$2:G$600,7,0))+IF(ISNA(VLOOKUP(A142,'何梦-箱子'!A$2:G$600,7,0)),0,VLOOKUP(A142,'何梦-箱子'!A$2:G$600,7,0))</f>
        <v>0</v>
      </c>
    </row>
    <row r="143" spans="1:2">
      <c r="A143" s="8" t="str">
        <f>INDEX(联盟系统DKP榜单!A144:A$599,1)</f>
        <v>肚肚好疼</v>
      </c>
      <c r="B143" s="8">
        <f>IF(ISNA(VLOOKUP(A143,'逐梦-箱子'!A$2:G$600,7,0)),0,VLOOKUP(A143,'逐梦-箱子'!A$2:G$600,7,0))+IF(ISNA(VLOOKUP(A143,'如梦-箱子'!A$2:G$600,7,0)),0,VLOOKUP(A143,'如梦-箱子'!A$2:G$600,7,0))+IF(ISNA(VLOOKUP(A143,'若梦-箱子'!A$2:G$600,7,0)),0,VLOOKUP(A143,'若梦-箱子'!A$2:G$600,7,0))+IF(ISNA(VLOOKUP(A143,'何梦-箱子'!A$2:G$600,7,0)),0,VLOOKUP(A143,'何梦-箱子'!A$2:G$600,7,0))</f>
        <v>47</v>
      </c>
    </row>
    <row r="144" spans="1:2">
      <c r="A144" s="8" t="str">
        <f>INDEX(联盟系统DKP榜单!A145:A$599,1)</f>
        <v>肖静红</v>
      </c>
      <c r="B144" s="8">
        <f>IF(ISNA(VLOOKUP(A144,'逐梦-箱子'!A$2:G$600,7,0)),0,VLOOKUP(A144,'逐梦-箱子'!A$2:G$600,7,0))+IF(ISNA(VLOOKUP(A144,'如梦-箱子'!A$2:G$600,7,0)),0,VLOOKUP(A144,'如梦-箱子'!A$2:G$600,7,0))+IF(ISNA(VLOOKUP(A144,'若梦-箱子'!A$2:G$600,7,0)),0,VLOOKUP(A144,'若梦-箱子'!A$2:G$600,7,0))+IF(ISNA(VLOOKUP(A144,'何梦-箱子'!A$2:G$600,7,0)),0,VLOOKUP(A144,'何梦-箱子'!A$2:G$600,7,0))</f>
        <v>0</v>
      </c>
    </row>
    <row r="145" spans="1:2">
      <c r="A145" s="8" t="str">
        <f>INDEX(联盟系统DKP榜单!A146:A$599,1)</f>
        <v>肖霸尚</v>
      </c>
      <c r="B145" s="8">
        <f>IF(ISNA(VLOOKUP(A145,'逐梦-箱子'!A$2:G$600,7,0)),0,VLOOKUP(A145,'逐梦-箱子'!A$2:G$600,7,0))+IF(ISNA(VLOOKUP(A145,'如梦-箱子'!A$2:G$600,7,0)),0,VLOOKUP(A145,'如梦-箱子'!A$2:G$600,7,0))+IF(ISNA(VLOOKUP(A145,'若梦-箱子'!A$2:G$600,7,0)),0,VLOOKUP(A145,'若梦-箱子'!A$2:G$600,7,0))+IF(ISNA(VLOOKUP(A145,'何梦-箱子'!A$2:G$600,7,0)),0,VLOOKUP(A145,'何梦-箱子'!A$2:G$600,7,0))</f>
        <v>29</v>
      </c>
    </row>
    <row r="146" spans="1:2">
      <c r="A146" s="8" t="str">
        <f>INDEX(联盟系统DKP榜单!A147:A$599,1)</f>
        <v>聚破</v>
      </c>
      <c r="B146" s="8">
        <f>IF(ISNA(VLOOKUP(A146,'逐梦-箱子'!A$2:G$600,7,0)),0,VLOOKUP(A146,'逐梦-箱子'!A$2:G$600,7,0))+IF(ISNA(VLOOKUP(A146,'如梦-箱子'!A$2:G$600,7,0)),0,VLOOKUP(A146,'如梦-箱子'!A$2:G$600,7,0))+IF(ISNA(VLOOKUP(A146,'若梦-箱子'!A$2:G$600,7,0)),0,VLOOKUP(A146,'若梦-箱子'!A$2:G$600,7,0))+IF(ISNA(VLOOKUP(A146,'何梦-箱子'!A$2:G$600,7,0)),0,VLOOKUP(A146,'何梦-箱子'!A$2:G$600,7,0))</f>
        <v>0</v>
      </c>
    </row>
    <row r="147" spans="1:2">
      <c r="A147" s="8" t="str">
        <f>INDEX(联盟系统DKP榜单!A148:A$599,1)</f>
        <v>耶律雁菱</v>
      </c>
      <c r="B147" s="8">
        <f>IF(ISNA(VLOOKUP(A147,'逐梦-箱子'!A$2:G$600,7,0)),0,VLOOKUP(A147,'逐梦-箱子'!A$2:G$600,7,0))+IF(ISNA(VLOOKUP(A147,'如梦-箱子'!A$2:G$600,7,0)),0,VLOOKUP(A147,'如梦-箱子'!A$2:G$600,7,0))+IF(ISNA(VLOOKUP(A147,'若梦-箱子'!A$2:G$600,7,0)),0,VLOOKUP(A147,'若梦-箱子'!A$2:G$600,7,0))+IF(ISNA(VLOOKUP(A147,'何梦-箱子'!A$2:G$600,7,0)),0,VLOOKUP(A147,'何梦-箱子'!A$2:G$600,7,0))</f>
        <v>0</v>
      </c>
    </row>
    <row r="148" spans="1:2">
      <c r="A148" s="8" t="str">
        <f>INDEX(联盟系统DKP榜单!A149:A$599,1)</f>
        <v>老二奶</v>
      </c>
      <c r="B148" s="8">
        <f>IF(ISNA(VLOOKUP(A148,'逐梦-箱子'!A$2:G$600,7,0)),0,VLOOKUP(A148,'逐梦-箱子'!A$2:G$600,7,0))+IF(ISNA(VLOOKUP(A148,'如梦-箱子'!A$2:G$600,7,0)),0,VLOOKUP(A148,'如梦-箱子'!A$2:G$600,7,0))+IF(ISNA(VLOOKUP(A148,'若梦-箱子'!A$2:G$600,7,0)),0,VLOOKUP(A148,'若梦-箱子'!A$2:G$600,7,0))+IF(ISNA(VLOOKUP(A148,'何梦-箱子'!A$2:G$600,7,0)),0,VLOOKUP(A148,'何梦-箱子'!A$2:G$600,7,0))</f>
        <v>0</v>
      </c>
    </row>
    <row r="149" spans="1:2">
      <c r="A149" s="8" t="str">
        <f>INDEX(联盟系统DKP榜单!A150:A$599,1)</f>
        <v>翊兮</v>
      </c>
      <c r="B149" s="8">
        <f>IF(ISNA(VLOOKUP(A149,'逐梦-箱子'!A$2:G$600,7,0)),0,VLOOKUP(A149,'逐梦-箱子'!A$2:G$600,7,0))+IF(ISNA(VLOOKUP(A149,'如梦-箱子'!A$2:G$600,7,0)),0,VLOOKUP(A149,'如梦-箱子'!A$2:G$600,7,0))+IF(ISNA(VLOOKUP(A149,'若梦-箱子'!A$2:G$600,7,0)),0,VLOOKUP(A149,'若梦-箱子'!A$2:G$600,7,0))+IF(ISNA(VLOOKUP(A149,'何梦-箱子'!A$2:G$600,7,0)),0,VLOOKUP(A149,'何梦-箱子'!A$2:G$600,7,0))</f>
        <v>65</v>
      </c>
    </row>
    <row r="150" spans="1:2">
      <c r="A150" s="8" t="str">
        <f>INDEX(联盟系统DKP榜单!A151:A$599,1)</f>
        <v>羽洛剑</v>
      </c>
      <c r="B150" s="8">
        <f>IF(ISNA(VLOOKUP(A150,'逐梦-箱子'!A$2:G$600,7,0)),0,VLOOKUP(A150,'逐梦-箱子'!A$2:G$600,7,0))+IF(ISNA(VLOOKUP(A150,'如梦-箱子'!A$2:G$600,7,0)),0,VLOOKUP(A150,'如梦-箱子'!A$2:G$600,7,0))+IF(ISNA(VLOOKUP(A150,'若梦-箱子'!A$2:G$600,7,0)),0,VLOOKUP(A150,'若梦-箱子'!A$2:G$600,7,0))+IF(ISNA(VLOOKUP(A150,'何梦-箱子'!A$2:G$600,7,0)),0,VLOOKUP(A150,'何梦-箱子'!A$2:G$600,7,0))</f>
        <v>0</v>
      </c>
    </row>
    <row r="151" spans="1:2">
      <c r="A151" s="8" t="str">
        <f>INDEX(联盟系统DKP榜单!A152:A$599,1)</f>
        <v>织影随云</v>
      </c>
      <c r="B151" s="8">
        <f>IF(ISNA(VLOOKUP(A151,'逐梦-箱子'!A$2:G$600,7,0)),0,VLOOKUP(A151,'逐梦-箱子'!A$2:G$600,7,0))+IF(ISNA(VLOOKUP(A151,'如梦-箱子'!A$2:G$600,7,0)),0,VLOOKUP(A151,'如梦-箱子'!A$2:G$600,7,0))+IF(ISNA(VLOOKUP(A151,'若梦-箱子'!A$2:G$600,7,0)),0,VLOOKUP(A151,'若梦-箱子'!A$2:G$600,7,0))+IF(ISNA(VLOOKUP(A151,'何梦-箱子'!A$2:G$600,7,0)),0,VLOOKUP(A151,'何梦-箱子'!A$2:G$600,7,0))</f>
        <v>4</v>
      </c>
    </row>
    <row r="152" spans="1:2">
      <c r="A152" s="8" t="str">
        <f>INDEX(联盟系统DKP榜单!A153:A$599,1)</f>
        <v>纳加法</v>
      </c>
      <c r="B152" s="8">
        <f>IF(ISNA(VLOOKUP(A152,'逐梦-箱子'!A$2:G$600,7,0)),0,VLOOKUP(A152,'逐梦-箱子'!A$2:G$600,7,0))+IF(ISNA(VLOOKUP(A152,'如梦-箱子'!A$2:G$600,7,0)),0,VLOOKUP(A152,'如梦-箱子'!A$2:G$600,7,0))+IF(ISNA(VLOOKUP(A152,'若梦-箱子'!A$2:G$600,7,0)),0,VLOOKUP(A152,'若梦-箱子'!A$2:G$600,7,0))+IF(ISNA(VLOOKUP(A152,'何梦-箱子'!A$2:G$600,7,0)),0,VLOOKUP(A152,'何梦-箱子'!A$2:G$600,7,0))</f>
        <v>0</v>
      </c>
    </row>
    <row r="153" spans="1:2">
      <c r="A153" s="8" t="str">
        <f>INDEX(联盟系统DKP榜单!A154:A$599,1)</f>
        <v>纳兰嫣紫</v>
      </c>
      <c r="B153" s="8">
        <f>IF(ISNA(VLOOKUP(A153,'逐梦-箱子'!A$2:G$600,7,0)),0,VLOOKUP(A153,'逐梦-箱子'!A$2:G$600,7,0))+IF(ISNA(VLOOKUP(A153,'如梦-箱子'!A$2:G$600,7,0)),0,VLOOKUP(A153,'如梦-箱子'!A$2:G$600,7,0))+IF(ISNA(VLOOKUP(A153,'若梦-箱子'!A$2:G$600,7,0)),0,VLOOKUP(A153,'若梦-箱子'!A$2:G$600,7,0))+IF(ISNA(VLOOKUP(A153,'何梦-箱子'!A$2:G$600,7,0)),0,VLOOKUP(A153,'何梦-箱子'!A$2:G$600,7,0))</f>
        <v>0</v>
      </c>
    </row>
    <row r="154" spans="1:2">
      <c r="A154" s="8" t="str">
        <f>INDEX(联盟系统DKP榜单!A155:A$599,1)</f>
        <v>纳兰凌雪</v>
      </c>
      <c r="B154" s="8">
        <f>IF(ISNA(VLOOKUP(A154,'逐梦-箱子'!A$2:G$600,7,0)),0,VLOOKUP(A154,'逐梦-箱子'!A$2:G$600,7,0))+IF(ISNA(VLOOKUP(A154,'如梦-箱子'!A$2:G$600,7,0)),0,VLOOKUP(A154,'如梦-箱子'!A$2:G$600,7,0))+IF(ISNA(VLOOKUP(A154,'若梦-箱子'!A$2:G$600,7,0)),0,VLOOKUP(A154,'若梦-箱子'!A$2:G$600,7,0))+IF(ISNA(VLOOKUP(A154,'何梦-箱子'!A$2:G$600,7,0)),0,VLOOKUP(A154,'何梦-箱子'!A$2:G$600,7,0))</f>
        <v>0</v>
      </c>
    </row>
    <row r="155" spans="1:2">
      <c r="A155" s="8" t="str">
        <f>INDEX(联盟系统DKP榜单!A156:A$599,1)</f>
        <v>纯情少妇马芳玲</v>
      </c>
      <c r="B155" s="8">
        <f>IF(ISNA(VLOOKUP(A155,'逐梦-箱子'!A$2:G$600,7,0)),0,VLOOKUP(A155,'逐梦-箱子'!A$2:G$600,7,0))+IF(ISNA(VLOOKUP(A155,'如梦-箱子'!A$2:G$600,7,0)),0,VLOOKUP(A155,'如梦-箱子'!A$2:G$600,7,0))+IF(ISNA(VLOOKUP(A155,'若梦-箱子'!A$2:G$600,7,0)),0,VLOOKUP(A155,'若梦-箱子'!A$2:G$600,7,0))+IF(ISNA(VLOOKUP(A155,'何梦-箱子'!A$2:G$600,7,0)),0,VLOOKUP(A155,'何梦-箱子'!A$2:G$600,7,0))</f>
        <v>0</v>
      </c>
    </row>
    <row r="156" spans="1:2">
      <c r="A156" s="8" t="str">
        <f>INDEX(联盟系统DKP榜单!A157:A$599,1)</f>
        <v>纪小昔</v>
      </c>
      <c r="B156" s="8">
        <f>IF(ISNA(VLOOKUP(A156,'逐梦-箱子'!A$2:G$600,7,0)),0,VLOOKUP(A156,'逐梦-箱子'!A$2:G$600,7,0))+IF(ISNA(VLOOKUP(A156,'如梦-箱子'!A$2:G$600,7,0)),0,VLOOKUP(A156,'如梦-箱子'!A$2:G$600,7,0))+IF(ISNA(VLOOKUP(A156,'若梦-箱子'!A$2:G$600,7,0)),0,VLOOKUP(A156,'若梦-箱子'!A$2:G$600,7,0))+IF(ISNA(VLOOKUP(A156,'何梦-箱子'!A$2:G$600,7,0)),0,VLOOKUP(A156,'何梦-箱子'!A$2:G$600,7,0))</f>
        <v>30</v>
      </c>
    </row>
    <row r="157" spans="1:2">
      <c r="A157" s="8" t="str">
        <f>INDEX(联盟系统DKP榜单!A158:A$599,1)</f>
        <v>红颜痴情笑</v>
      </c>
      <c r="B157" s="8">
        <f>IF(ISNA(VLOOKUP(A157,'逐梦-箱子'!A$2:G$600,7,0)),0,VLOOKUP(A157,'逐梦-箱子'!A$2:G$600,7,0))+IF(ISNA(VLOOKUP(A157,'如梦-箱子'!A$2:G$600,7,0)),0,VLOOKUP(A157,'如梦-箱子'!A$2:G$600,7,0))+IF(ISNA(VLOOKUP(A157,'若梦-箱子'!A$2:G$600,7,0)),0,VLOOKUP(A157,'若梦-箱子'!A$2:G$600,7,0))+IF(ISNA(VLOOKUP(A157,'何梦-箱子'!A$2:G$600,7,0)),0,VLOOKUP(A157,'何梦-箱子'!A$2:G$600,7,0))</f>
        <v>0</v>
      </c>
    </row>
    <row r="158" spans="1:2">
      <c r="A158" s="8" t="str">
        <f>INDEX(联盟系统DKP榜单!A159:A$599,1)</f>
        <v>红经</v>
      </c>
      <c r="B158" s="8">
        <f>IF(ISNA(VLOOKUP(A158,'逐梦-箱子'!A$2:G$600,7,0)),0,VLOOKUP(A158,'逐梦-箱子'!A$2:G$600,7,0))+IF(ISNA(VLOOKUP(A158,'如梦-箱子'!A$2:G$600,7,0)),0,VLOOKUP(A158,'如梦-箱子'!A$2:G$600,7,0))+IF(ISNA(VLOOKUP(A158,'若梦-箱子'!A$2:G$600,7,0)),0,VLOOKUP(A158,'若梦-箱子'!A$2:G$600,7,0))+IF(ISNA(VLOOKUP(A158,'何梦-箱子'!A$2:G$600,7,0)),0,VLOOKUP(A158,'何梦-箱子'!A$2:G$600,7,0))</f>
        <v>24</v>
      </c>
    </row>
    <row r="159" spans="1:2">
      <c r="A159" s="8" t="str">
        <f>INDEX(联盟系统DKP榜单!A160:A$599,1)</f>
        <v>红毛</v>
      </c>
      <c r="B159" s="8">
        <f>IF(ISNA(VLOOKUP(A159,'逐梦-箱子'!A$2:G$600,7,0)),0,VLOOKUP(A159,'逐梦-箱子'!A$2:G$600,7,0))+IF(ISNA(VLOOKUP(A159,'如梦-箱子'!A$2:G$600,7,0)),0,VLOOKUP(A159,'如梦-箱子'!A$2:G$600,7,0))+IF(ISNA(VLOOKUP(A159,'若梦-箱子'!A$2:G$600,7,0)),0,VLOOKUP(A159,'若梦-箱子'!A$2:G$600,7,0))+IF(ISNA(VLOOKUP(A159,'何梦-箱子'!A$2:G$600,7,0)),0,VLOOKUP(A159,'何梦-箱子'!A$2:G$600,7,0))</f>
        <v>40</v>
      </c>
    </row>
    <row r="160" spans="1:2">
      <c r="A160" s="8" t="str">
        <f>INDEX(联盟系统DKP榜单!A161:A$599,1)</f>
        <v>紫雨幽雲</v>
      </c>
      <c r="B160" s="8">
        <f>IF(ISNA(VLOOKUP(A160,'逐梦-箱子'!A$2:G$600,7,0)),0,VLOOKUP(A160,'逐梦-箱子'!A$2:G$600,7,0))+IF(ISNA(VLOOKUP(A160,'如梦-箱子'!A$2:G$600,7,0)),0,VLOOKUP(A160,'如梦-箱子'!A$2:G$600,7,0))+IF(ISNA(VLOOKUP(A160,'若梦-箱子'!A$2:G$600,7,0)),0,VLOOKUP(A160,'若梦-箱子'!A$2:G$600,7,0))+IF(ISNA(VLOOKUP(A160,'何梦-箱子'!A$2:G$600,7,0)),0,VLOOKUP(A160,'何梦-箱子'!A$2:G$600,7,0))</f>
        <v>1028</v>
      </c>
    </row>
    <row r="161" spans="1:2">
      <c r="A161" s="8" t="str">
        <f>INDEX(联盟系统DKP榜单!A162:A$599,1)</f>
        <v>紫气东来</v>
      </c>
      <c r="B161" s="8">
        <f>IF(ISNA(VLOOKUP(A161,'逐梦-箱子'!A$2:G$600,7,0)),0,VLOOKUP(A161,'逐梦-箱子'!A$2:G$600,7,0))+IF(ISNA(VLOOKUP(A161,'如梦-箱子'!A$2:G$600,7,0)),0,VLOOKUP(A161,'如梦-箱子'!A$2:G$600,7,0))+IF(ISNA(VLOOKUP(A161,'若梦-箱子'!A$2:G$600,7,0)),0,VLOOKUP(A161,'若梦-箱子'!A$2:G$600,7,0))+IF(ISNA(VLOOKUP(A161,'何梦-箱子'!A$2:G$600,7,0)),0,VLOOKUP(A161,'何梦-箱子'!A$2:G$600,7,0))</f>
        <v>5</v>
      </c>
    </row>
    <row r="162" spans="1:2">
      <c r="A162" s="8" t="str">
        <f>INDEX(联盟系统DKP榜单!A163:A$599,1)</f>
        <v>紫心瞳</v>
      </c>
      <c r="B162" s="8">
        <f>IF(ISNA(VLOOKUP(A162,'逐梦-箱子'!A$2:G$600,7,0)),0,VLOOKUP(A162,'逐梦-箱子'!A$2:G$600,7,0))+IF(ISNA(VLOOKUP(A162,'如梦-箱子'!A$2:G$600,7,0)),0,VLOOKUP(A162,'如梦-箱子'!A$2:G$600,7,0))+IF(ISNA(VLOOKUP(A162,'若梦-箱子'!A$2:G$600,7,0)),0,VLOOKUP(A162,'若梦-箱子'!A$2:G$600,7,0))+IF(ISNA(VLOOKUP(A162,'何梦-箱子'!A$2:G$600,7,0)),0,VLOOKUP(A162,'何梦-箱子'!A$2:G$600,7,0))</f>
        <v>2</v>
      </c>
    </row>
    <row r="163" spans="1:2">
      <c r="A163" s="8" t="str">
        <f>INDEX(联盟系统DKP榜单!A164:A$599,1)</f>
        <v>素蝶</v>
      </c>
      <c r="B163" s="8">
        <f>IF(ISNA(VLOOKUP(A163,'逐梦-箱子'!A$2:G$600,7,0)),0,VLOOKUP(A163,'逐梦-箱子'!A$2:G$600,7,0))+IF(ISNA(VLOOKUP(A163,'如梦-箱子'!A$2:G$600,7,0)),0,VLOOKUP(A163,'如梦-箱子'!A$2:G$600,7,0))+IF(ISNA(VLOOKUP(A163,'若梦-箱子'!A$2:G$600,7,0)),0,VLOOKUP(A163,'若梦-箱子'!A$2:G$600,7,0))+IF(ISNA(VLOOKUP(A163,'何梦-箱子'!A$2:G$600,7,0)),0,VLOOKUP(A163,'何梦-箱子'!A$2:G$600,7,0))</f>
        <v>27</v>
      </c>
    </row>
    <row r="164" spans="1:2">
      <c r="A164" s="8" t="str">
        <f>INDEX(联盟系统DKP榜单!A165:A$599,1)</f>
        <v>糖萌乖</v>
      </c>
      <c r="B164" s="8">
        <f>IF(ISNA(VLOOKUP(A164,'逐梦-箱子'!A$2:G$600,7,0)),0,VLOOKUP(A164,'逐梦-箱子'!A$2:G$600,7,0))+IF(ISNA(VLOOKUP(A164,'如梦-箱子'!A$2:G$600,7,0)),0,VLOOKUP(A164,'如梦-箱子'!A$2:G$600,7,0))+IF(ISNA(VLOOKUP(A164,'若梦-箱子'!A$2:G$600,7,0)),0,VLOOKUP(A164,'若梦-箱子'!A$2:G$600,7,0))+IF(ISNA(VLOOKUP(A164,'何梦-箱子'!A$2:G$600,7,0)),0,VLOOKUP(A164,'何梦-箱子'!A$2:G$600,7,0))</f>
        <v>53</v>
      </c>
    </row>
    <row r="165" spans="1:2">
      <c r="A165" s="8" t="str">
        <f>INDEX(联盟系统DKP榜单!A166:A$599,1)</f>
        <v>糖小妖ゞ</v>
      </c>
      <c r="B165" s="8">
        <f>IF(ISNA(VLOOKUP(A165,'逐梦-箱子'!A$2:G$600,7,0)),0,VLOOKUP(A165,'逐梦-箱子'!A$2:G$600,7,0))+IF(ISNA(VLOOKUP(A165,'如梦-箱子'!A$2:G$600,7,0)),0,VLOOKUP(A165,'如梦-箱子'!A$2:G$600,7,0))+IF(ISNA(VLOOKUP(A165,'若梦-箱子'!A$2:G$600,7,0)),0,VLOOKUP(A165,'若梦-箱子'!A$2:G$600,7,0))+IF(ISNA(VLOOKUP(A165,'何梦-箱子'!A$2:G$600,7,0)),0,VLOOKUP(A165,'何梦-箱子'!A$2:G$600,7,0))</f>
        <v>32</v>
      </c>
    </row>
    <row r="166" spans="1:2">
      <c r="A166" s="8" t="str">
        <f>INDEX(联盟系统DKP榜单!A167:A$599,1)</f>
        <v>精铁大侠</v>
      </c>
      <c r="B166" s="8">
        <f>IF(ISNA(VLOOKUP(A166,'逐梦-箱子'!A$2:G$600,7,0)),0,VLOOKUP(A166,'逐梦-箱子'!A$2:G$600,7,0))+IF(ISNA(VLOOKUP(A166,'如梦-箱子'!A$2:G$600,7,0)),0,VLOOKUP(A166,'如梦-箱子'!A$2:G$600,7,0))+IF(ISNA(VLOOKUP(A166,'若梦-箱子'!A$2:G$600,7,0)),0,VLOOKUP(A166,'若梦-箱子'!A$2:G$600,7,0))+IF(ISNA(VLOOKUP(A166,'何梦-箱子'!A$2:G$600,7,0)),0,VLOOKUP(A166,'何梦-箱子'!A$2:G$600,7,0))</f>
        <v>37</v>
      </c>
    </row>
    <row r="167" spans="1:2">
      <c r="A167" s="8" t="str">
        <f>INDEX(联盟系统DKP榜单!A168:A$599,1)</f>
        <v>米兰的阳光</v>
      </c>
      <c r="B167" s="8">
        <f>IF(ISNA(VLOOKUP(A167,'逐梦-箱子'!A$2:G$600,7,0)),0,VLOOKUP(A167,'逐梦-箱子'!A$2:G$600,7,0))+IF(ISNA(VLOOKUP(A167,'如梦-箱子'!A$2:G$600,7,0)),0,VLOOKUP(A167,'如梦-箱子'!A$2:G$600,7,0))+IF(ISNA(VLOOKUP(A167,'若梦-箱子'!A$2:G$600,7,0)),0,VLOOKUP(A167,'若梦-箱子'!A$2:G$600,7,0))+IF(ISNA(VLOOKUP(A167,'何梦-箱子'!A$2:G$600,7,0)),0,VLOOKUP(A167,'何梦-箱子'!A$2:G$600,7,0))</f>
        <v>0</v>
      </c>
    </row>
    <row r="168" spans="1:2">
      <c r="A168" s="8" t="str">
        <f>INDEX(联盟系统DKP榜单!A169:A$599,1)</f>
        <v>笛七哟</v>
      </c>
      <c r="B168" s="8">
        <f>IF(ISNA(VLOOKUP(A168,'逐梦-箱子'!A$2:G$600,7,0)),0,VLOOKUP(A168,'逐梦-箱子'!A$2:G$600,7,0))+IF(ISNA(VLOOKUP(A168,'如梦-箱子'!A$2:G$600,7,0)),0,VLOOKUP(A168,'如梦-箱子'!A$2:G$600,7,0))+IF(ISNA(VLOOKUP(A168,'若梦-箱子'!A$2:G$600,7,0)),0,VLOOKUP(A168,'若梦-箱子'!A$2:G$600,7,0))+IF(ISNA(VLOOKUP(A168,'何梦-箱子'!A$2:G$600,7,0)),0,VLOOKUP(A168,'何梦-箱子'!A$2:G$600,7,0))</f>
        <v>25</v>
      </c>
    </row>
    <row r="169" spans="1:2">
      <c r="A169" s="8" t="str">
        <f>INDEX(联盟系统DKP榜单!A170:A$599,1)</f>
        <v>笑看浮华红尘事</v>
      </c>
      <c r="B169" s="8">
        <f>IF(ISNA(VLOOKUP(A169,'逐梦-箱子'!A$2:G$600,7,0)),0,VLOOKUP(A169,'逐梦-箱子'!A$2:G$600,7,0))+IF(ISNA(VLOOKUP(A169,'如梦-箱子'!A$2:G$600,7,0)),0,VLOOKUP(A169,'如梦-箱子'!A$2:G$600,7,0))+IF(ISNA(VLOOKUP(A169,'若梦-箱子'!A$2:G$600,7,0)),0,VLOOKUP(A169,'若梦-箱子'!A$2:G$600,7,0))+IF(ISNA(VLOOKUP(A169,'何梦-箱子'!A$2:G$600,7,0)),0,VLOOKUP(A169,'何梦-箱子'!A$2:G$600,7,0))</f>
        <v>0</v>
      </c>
    </row>
    <row r="170" spans="1:2">
      <c r="A170" s="8" t="str">
        <f>INDEX(联盟系统DKP榜单!A171:A$599,1)</f>
        <v>笑崖</v>
      </c>
      <c r="B170" s="8">
        <f>IF(ISNA(VLOOKUP(A170,'逐梦-箱子'!A$2:G$600,7,0)),0,VLOOKUP(A170,'逐梦-箱子'!A$2:G$600,7,0))+IF(ISNA(VLOOKUP(A170,'如梦-箱子'!A$2:G$600,7,0)),0,VLOOKUP(A170,'如梦-箱子'!A$2:G$600,7,0))+IF(ISNA(VLOOKUP(A170,'若梦-箱子'!A$2:G$600,7,0)),0,VLOOKUP(A170,'若梦-箱子'!A$2:G$600,7,0))+IF(ISNA(VLOOKUP(A170,'何梦-箱子'!A$2:G$600,7,0)),0,VLOOKUP(A170,'何梦-箱子'!A$2:G$600,7,0))</f>
        <v>63</v>
      </c>
    </row>
    <row r="171" spans="1:2">
      <c r="A171" s="8" t="str">
        <f>INDEX(联盟系统DKP榜单!A172:A$599,1)</f>
        <v>笑吧</v>
      </c>
      <c r="B171" s="8">
        <f>IF(ISNA(VLOOKUP(A171,'逐梦-箱子'!A$2:G$600,7,0)),0,VLOOKUP(A171,'逐梦-箱子'!A$2:G$600,7,0))+IF(ISNA(VLOOKUP(A171,'如梦-箱子'!A$2:G$600,7,0)),0,VLOOKUP(A171,'如梦-箱子'!A$2:G$600,7,0))+IF(ISNA(VLOOKUP(A171,'若梦-箱子'!A$2:G$600,7,0)),0,VLOOKUP(A171,'若梦-箱子'!A$2:G$600,7,0))+IF(ISNA(VLOOKUP(A171,'何梦-箱子'!A$2:G$600,7,0)),0,VLOOKUP(A171,'何梦-箱子'!A$2:G$600,7,0))</f>
        <v>0</v>
      </c>
    </row>
    <row r="172" spans="1:2">
      <c r="A172" s="8" t="str">
        <f>INDEX(联盟系统DKP榜单!A173:A$599,1)</f>
        <v>端木宛菡</v>
      </c>
      <c r="B172" s="8">
        <f>IF(ISNA(VLOOKUP(A172,'逐梦-箱子'!A$2:G$600,7,0)),0,VLOOKUP(A172,'逐梦-箱子'!A$2:G$600,7,0))+IF(ISNA(VLOOKUP(A172,'如梦-箱子'!A$2:G$600,7,0)),0,VLOOKUP(A172,'如梦-箱子'!A$2:G$600,7,0))+IF(ISNA(VLOOKUP(A172,'若梦-箱子'!A$2:G$600,7,0)),0,VLOOKUP(A172,'若梦-箱子'!A$2:G$600,7,0))+IF(ISNA(VLOOKUP(A172,'何梦-箱子'!A$2:G$600,7,0)),0,VLOOKUP(A172,'何梦-箱子'!A$2:G$600,7,0))</f>
        <v>40</v>
      </c>
    </row>
    <row r="173" spans="1:2">
      <c r="A173" s="8" t="str">
        <f>INDEX(联盟系统DKP榜单!A174:A$599,1)</f>
        <v>空丣</v>
      </c>
      <c r="B173" s="8">
        <f>IF(ISNA(VLOOKUP(A173,'逐梦-箱子'!A$2:G$600,7,0)),0,VLOOKUP(A173,'逐梦-箱子'!A$2:G$600,7,0))+IF(ISNA(VLOOKUP(A173,'如梦-箱子'!A$2:G$600,7,0)),0,VLOOKUP(A173,'如梦-箱子'!A$2:G$600,7,0))+IF(ISNA(VLOOKUP(A173,'若梦-箱子'!A$2:G$600,7,0)),0,VLOOKUP(A173,'若梦-箱子'!A$2:G$600,7,0))+IF(ISNA(VLOOKUP(A173,'何梦-箱子'!A$2:G$600,7,0)),0,VLOOKUP(A173,'何梦-箱子'!A$2:G$600,7,0))</f>
        <v>65</v>
      </c>
    </row>
    <row r="174" spans="1:2">
      <c r="A174" s="8" t="str">
        <f>INDEX(联盟系统DKP榜单!A175:A$599,1)</f>
        <v>穆洛晗</v>
      </c>
      <c r="B174" s="8">
        <f>IF(ISNA(VLOOKUP(A174,'逐梦-箱子'!A$2:G$600,7,0)),0,VLOOKUP(A174,'逐梦-箱子'!A$2:G$600,7,0))+IF(ISNA(VLOOKUP(A174,'如梦-箱子'!A$2:G$600,7,0)),0,VLOOKUP(A174,'如梦-箱子'!A$2:G$600,7,0))+IF(ISNA(VLOOKUP(A174,'若梦-箱子'!A$2:G$600,7,0)),0,VLOOKUP(A174,'若梦-箱子'!A$2:G$600,7,0))+IF(ISNA(VLOOKUP(A174,'何梦-箱子'!A$2:G$600,7,0)),0,VLOOKUP(A174,'何梦-箱子'!A$2:G$600,7,0))</f>
        <v>32</v>
      </c>
    </row>
    <row r="175" spans="1:2">
      <c r="A175" s="8" t="str">
        <f>INDEX(联盟系统DKP榜单!A176:A$599,1)</f>
        <v>秦友善。</v>
      </c>
      <c r="B175" s="8">
        <f>IF(ISNA(VLOOKUP(A175,'逐梦-箱子'!A$2:G$600,7,0)),0,VLOOKUP(A175,'逐梦-箱子'!A$2:G$600,7,0))+IF(ISNA(VLOOKUP(A175,'如梦-箱子'!A$2:G$600,7,0)),0,VLOOKUP(A175,'如梦-箱子'!A$2:G$600,7,0))+IF(ISNA(VLOOKUP(A175,'若梦-箱子'!A$2:G$600,7,0)),0,VLOOKUP(A175,'若梦-箱子'!A$2:G$600,7,0))+IF(ISNA(VLOOKUP(A175,'何梦-箱子'!A$2:G$600,7,0)),0,VLOOKUP(A175,'何梦-箱子'!A$2:G$600,7,0))</f>
        <v>39</v>
      </c>
    </row>
    <row r="176" spans="1:2">
      <c r="A176" s="8" t="str">
        <f>INDEX(联盟系统DKP榜单!A177:A$599,1)</f>
        <v>种豆得瓜</v>
      </c>
      <c r="B176" s="8">
        <f>IF(ISNA(VLOOKUP(A176,'逐梦-箱子'!A$2:G$600,7,0)),0,VLOOKUP(A176,'逐梦-箱子'!A$2:G$600,7,0))+IF(ISNA(VLOOKUP(A176,'如梦-箱子'!A$2:G$600,7,0)),0,VLOOKUP(A176,'如梦-箱子'!A$2:G$600,7,0))+IF(ISNA(VLOOKUP(A176,'若梦-箱子'!A$2:G$600,7,0)),0,VLOOKUP(A176,'若梦-箱子'!A$2:G$600,7,0))+IF(ISNA(VLOOKUP(A176,'何梦-箱子'!A$2:G$600,7,0)),0,VLOOKUP(A176,'何梦-箱子'!A$2:G$600,7,0))</f>
        <v>54</v>
      </c>
    </row>
    <row r="177" spans="1:2">
      <c r="A177" s="8" t="str">
        <f>INDEX(联盟系统DKP榜单!A178:A$599,1)</f>
        <v>秋风吹几杖</v>
      </c>
      <c r="B177" s="8">
        <f>IF(ISNA(VLOOKUP(A177,'逐梦-箱子'!A$2:G$600,7,0)),0,VLOOKUP(A177,'逐梦-箱子'!A$2:G$600,7,0))+IF(ISNA(VLOOKUP(A177,'如梦-箱子'!A$2:G$600,7,0)),0,VLOOKUP(A177,'如梦-箱子'!A$2:G$600,7,0))+IF(ISNA(VLOOKUP(A177,'若梦-箱子'!A$2:G$600,7,0)),0,VLOOKUP(A177,'若梦-箱子'!A$2:G$600,7,0))+IF(ISNA(VLOOKUP(A177,'何梦-箱子'!A$2:G$600,7,0)),0,VLOOKUP(A177,'何梦-箱子'!A$2:G$600,7,0))</f>
        <v>663</v>
      </c>
    </row>
    <row r="178" spans="1:2">
      <c r="A178" s="8" t="str">
        <f>INDEX(联盟系统DKP榜单!A179:A$599,1)</f>
        <v>秋灬小天</v>
      </c>
      <c r="B178" s="8">
        <f>IF(ISNA(VLOOKUP(A178,'逐梦-箱子'!A$2:G$600,7,0)),0,VLOOKUP(A178,'逐梦-箱子'!A$2:G$600,7,0))+IF(ISNA(VLOOKUP(A178,'如梦-箱子'!A$2:G$600,7,0)),0,VLOOKUP(A178,'如梦-箱子'!A$2:G$600,7,0))+IF(ISNA(VLOOKUP(A178,'若梦-箱子'!A$2:G$600,7,0)),0,VLOOKUP(A178,'若梦-箱子'!A$2:G$600,7,0))+IF(ISNA(VLOOKUP(A178,'何梦-箱子'!A$2:G$600,7,0)),0,VLOOKUP(A178,'何梦-箱子'!A$2:G$600,7,0))</f>
        <v>35</v>
      </c>
    </row>
    <row r="179" spans="1:2">
      <c r="A179" s="8" t="str">
        <f>INDEX(联盟系统DKP榜单!A180:A$599,1)</f>
        <v>私念成槑</v>
      </c>
      <c r="B179" s="8">
        <f>IF(ISNA(VLOOKUP(A179,'逐梦-箱子'!A$2:G$600,7,0)),0,VLOOKUP(A179,'逐梦-箱子'!A$2:G$600,7,0))+IF(ISNA(VLOOKUP(A179,'如梦-箱子'!A$2:G$600,7,0)),0,VLOOKUP(A179,'如梦-箱子'!A$2:G$600,7,0))+IF(ISNA(VLOOKUP(A179,'若梦-箱子'!A$2:G$600,7,0)),0,VLOOKUP(A179,'若梦-箱子'!A$2:G$600,7,0))+IF(ISNA(VLOOKUP(A179,'何梦-箱子'!A$2:G$600,7,0)),0,VLOOKUP(A179,'何梦-箱子'!A$2:G$600,7,0))</f>
        <v>55</v>
      </c>
    </row>
    <row r="180" spans="1:2">
      <c r="A180" s="8" t="str">
        <f>INDEX(联盟系统DKP榜单!A181:A$599,1)</f>
        <v>离渊不破笑道人</v>
      </c>
      <c r="B180" s="8">
        <f>IF(ISNA(VLOOKUP(A180,'逐梦-箱子'!A$2:G$600,7,0)),0,VLOOKUP(A180,'逐梦-箱子'!A$2:G$600,7,0))+IF(ISNA(VLOOKUP(A180,'如梦-箱子'!A$2:G$600,7,0)),0,VLOOKUP(A180,'如梦-箱子'!A$2:G$600,7,0))+IF(ISNA(VLOOKUP(A180,'若梦-箱子'!A$2:G$600,7,0)),0,VLOOKUP(A180,'若梦-箱子'!A$2:G$600,7,0))+IF(ISNA(VLOOKUP(A180,'何梦-箱子'!A$2:G$600,7,0)),0,VLOOKUP(A180,'何梦-箱子'!A$2:G$600,7,0))</f>
        <v>0</v>
      </c>
    </row>
    <row r="181" spans="1:2">
      <c r="A181" s="8" t="str">
        <f>INDEX(联盟系统DKP榜单!A182:A$599,1)</f>
        <v>神荼夜</v>
      </c>
      <c r="B181" s="8">
        <f>IF(ISNA(VLOOKUP(A181,'逐梦-箱子'!A$2:G$600,7,0)),0,VLOOKUP(A181,'逐梦-箱子'!A$2:G$600,7,0))+IF(ISNA(VLOOKUP(A181,'如梦-箱子'!A$2:G$600,7,0)),0,VLOOKUP(A181,'如梦-箱子'!A$2:G$600,7,0))+IF(ISNA(VLOOKUP(A181,'若梦-箱子'!A$2:G$600,7,0)),0,VLOOKUP(A181,'若梦-箱子'!A$2:G$600,7,0))+IF(ISNA(VLOOKUP(A181,'何梦-箱子'!A$2:G$600,7,0)),0,VLOOKUP(A181,'何梦-箱子'!A$2:G$600,7,0))</f>
        <v>30</v>
      </c>
    </row>
    <row r="182" spans="1:2">
      <c r="A182" s="8" t="str">
        <f>INDEX(联盟系统DKP榜单!A183:A$599,1)</f>
        <v>神威小枪将</v>
      </c>
      <c r="B182" s="8">
        <f>IF(ISNA(VLOOKUP(A182,'逐梦-箱子'!A$2:G$600,7,0)),0,VLOOKUP(A182,'逐梦-箱子'!A$2:G$600,7,0))+IF(ISNA(VLOOKUP(A182,'如梦-箱子'!A$2:G$600,7,0)),0,VLOOKUP(A182,'如梦-箱子'!A$2:G$600,7,0))+IF(ISNA(VLOOKUP(A182,'若梦-箱子'!A$2:G$600,7,0)),0,VLOOKUP(A182,'若梦-箱子'!A$2:G$600,7,0))+IF(ISNA(VLOOKUP(A182,'何梦-箱子'!A$2:G$600,7,0)),0,VLOOKUP(A182,'何梦-箱子'!A$2:G$600,7,0))</f>
        <v>4</v>
      </c>
    </row>
    <row r="183" spans="1:2">
      <c r="A183" s="8" t="str">
        <f>INDEX(联盟系统DKP榜单!A184:A$599,1)</f>
        <v>神威威威威威丶</v>
      </c>
      <c r="B183" s="8">
        <f>IF(ISNA(VLOOKUP(A183,'逐梦-箱子'!A$2:G$600,7,0)),0,VLOOKUP(A183,'逐梦-箱子'!A$2:G$600,7,0))+IF(ISNA(VLOOKUP(A183,'如梦-箱子'!A$2:G$600,7,0)),0,VLOOKUP(A183,'如梦-箱子'!A$2:G$600,7,0))+IF(ISNA(VLOOKUP(A183,'若梦-箱子'!A$2:G$600,7,0)),0,VLOOKUP(A183,'若梦-箱子'!A$2:G$600,7,0))+IF(ISNA(VLOOKUP(A183,'何梦-箱子'!A$2:G$600,7,0)),0,VLOOKUP(A183,'何梦-箱子'!A$2:G$600,7,0))</f>
        <v>48</v>
      </c>
    </row>
    <row r="184" spans="1:2">
      <c r="A184" s="8" t="str">
        <f>INDEX(联盟系统DKP榜单!A185:A$599,1)</f>
        <v>神威司空阿龙</v>
      </c>
      <c r="B184" s="8">
        <f>IF(ISNA(VLOOKUP(A184,'逐梦-箱子'!A$2:G$600,7,0)),0,VLOOKUP(A184,'逐梦-箱子'!A$2:G$600,7,0))+IF(ISNA(VLOOKUP(A184,'如梦-箱子'!A$2:G$600,7,0)),0,VLOOKUP(A184,'如梦-箱子'!A$2:G$600,7,0))+IF(ISNA(VLOOKUP(A184,'若梦-箱子'!A$2:G$600,7,0)),0,VLOOKUP(A184,'若梦-箱子'!A$2:G$600,7,0))+IF(ISNA(VLOOKUP(A184,'何梦-箱子'!A$2:G$600,7,0)),0,VLOOKUP(A184,'何梦-箱子'!A$2:G$600,7,0))</f>
        <v>43</v>
      </c>
    </row>
    <row r="185" spans="1:2">
      <c r="A185" s="8" t="str">
        <f>INDEX(联盟系统DKP榜单!A186:A$599,1)</f>
        <v>神威再见</v>
      </c>
      <c r="B185" s="8">
        <f>IF(ISNA(VLOOKUP(A185,'逐梦-箱子'!A$2:G$600,7,0)),0,VLOOKUP(A185,'逐梦-箱子'!A$2:G$600,7,0))+IF(ISNA(VLOOKUP(A185,'如梦-箱子'!A$2:G$600,7,0)),0,VLOOKUP(A185,'如梦-箱子'!A$2:G$600,7,0))+IF(ISNA(VLOOKUP(A185,'若梦-箱子'!A$2:G$600,7,0)),0,VLOOKUP(A185,'若梦-箱子'!A$2:G$600,7,0))+IF(ISNA(VLOOKUP(A185,'何梦-箱子'!A$2:G$600,7,0)),0,VLOOKUP(A185,'何梦-箱子'!A$2:G$600,7,0))</f>
        <v>24</v>
      </c>
    </row>
    <row r="186" spans="1:2">
      <c r="A186" s="8" t="str">
        <f>INDEX(联盟系统DKP榜单!A187:A$599,1)</f>
        <v>神奇の大白虾</v>
      </c>
      <c r="B186" s="8">
        <f>IF(ISNA(VLOOKUP(A186,'逐梦-箱子'!A$2:G$600,7,0)),0,VLOOKUP(A186,'逐梦-箱子'!A$2:G$600,7,0))+IF(ISNA(VLOOKUP(A186,'如梦-箱子'!A$2:G$600,7,0)),0,VLOOKUP(A186,'如梦-箱子'!A$2:G$600,7,0))+IF(ISNA(VLOOKUP(A186,'若梦-箱子'!A$2:G$600,7,0)),0,VLOOKUP(A186,'若梦-箱子'!A$2:G$600,7,0))+IF(ISNA(VLOOKUP(A186,'何梦-箱子'!A$2:G$600,7,0)),0,VLOOKUP(A186,'何梦-箱子'!A$2:G$600,7,0))</f>
        <v>39</v>
      </c>
    </row>
    <row r="187" spans="1:2">
      <c r="A187" s="8" t="str">
        <f>INDEX(联盟系统DKP榜单!A188:A$599,1)</f>
        <v>破穿</v>
      </c>
      <c r="B187" s="8">
        <f>IF(ISNA(VLOOKUP(A187,'逐梦-箱子'!A$2:G$600,7,0)),0,VLOOKUP(A187,'逐梦-箱子'!A$2:G$600,7,0))+IF(ISNA(VLOOKUP(A187,'如梦-箱子'!A$2:G$600,7,0)),0,VLOOKUP(A187,'如梦-箱子'!A$2:G$600,7,0))+IF(ISNA(VLOOKUP(A187,'若梦-箱子'!A$2:G$600,7,0)),0,VLOOKUP(A187,'若梦-箱子'!A$2:G$600,7,0))+IF(ISNA(VLOOKUP(A187,'何梦-箱子'!A$2:G$600,7,0)),0,VLOOKUP(A187,'何梦-箱子'!A$2:G$600,7,0))</f>
        <v>14</v>
      </c>
    </row>
    <row r="188" spans="1:2">
      <c r="A188" s="8" t="str">
        <f>INDEX(联盟系统DKP榜单!A189:A$599,1)</f>
        <v>真的很帅啊</v>
      </c>
      <c r="B188" s="8">
        <f>IF(ISNA(VLOOKUP(A188,'逐梦-箱子'!A$2:G$600,7,0)),0,VLOOKUP(A188,'逐梦-箱子'!A$2:G$600,7,0))+IF(ISNA(VLOOKUP(A188,'如梦-箱子'!A$2:G$600,7,0)),0,VLOOKUP(A188,'如梦-箱子'!A$2:G$600,7,0))+IF(ISNA(VLOOKUP(A188,'若梦-箱子'!A$2:G$600,7,0)),0,VLOOKUP(A188,'若梦-箱子'!A$2:G$600,7,0))+IF(ISNA(VLOOKUP(A188,'何梦-箱子'!A$2:G$600,7,0)),0,VLOOKUP(A188,'何梦-箱子'!A$2:G$600,7,0))</f>
        <v>21</v>
      </c>
    </row>
    <row r="189" spans="1:2">
      <c r="A189" s="8" t="str">
        <f>INDEX(联盟系统DKP榜单!A190:A$599,1)</f>
        <v>真爱一定有颜色</v>
      </c>
      <c r="B189" s="8">
        <f>IF(ISNA(VLOOKUP(A189,'逐梦-箱子'!A$2:G$600,7,0)),0,VLOOKUP(A189,'逐梦-箱子'!A$2:G$600,7,0))+IF(ISNA(VLOOKUP(A189,'如梦-箱子'!A$2:G$600,7,0)),0,VLOOKUP(A189,'如梦-箱子'!A$2:G$600,7,0))+IF(ISNA(VLOOKUP(A189,'若梦-箱子'!A$2:G$600,7,0)),0,VLOOKUP(A189,'若梦-箱子'!A$2:G$600,7,0))+IF(ISNA(VLOOKUP(A189,'何梦-箱子'!A$2:G$600,7,0)),0,VLOOKUP(A189,'何梦-箱子'!A$2:G$600,7,0))</f>
        <v>0</v>
      </c>
    </row>
    <row r="190" spans="1:2">
      <c r="A190" s="8" t="str">
        <f>INDEX(联盟系统DKP榜单!A191:A$599,1)</f>
        <v>看看我的刀利不</v>
      </c>
      <c r="B190" s="8">
        <f>IF(ISNA(VLOOKUP(A190,'逐梦-箱子'!A$2:G$600,7,0)),0,VLOOKUP(A190,'逐梦-箱子'!A$2:G$600,7,0))+IF(ISNA(VLOOKUP(A190,'如梦-箱子'!A$2:G$600,7,0)),0,VLOOKUP(A190,'如梦-箱子'!A$2:G$600,7,0))+IF(ISNA(VLOOKUP(A190,'若梦-箱子'!A$2:G$600,7,0)),0,VLOOKUP(A190,'若梦-箱子'!A$2:G$600,7,0))+IF(ISNA(VLOOKUP(A190,'何梦-箱子'!A$2:G$600,7,0)),0,VLOOKUP(A190,'何梦-箱子'!A$2:G$600,7,0))</f>
        <v>25</v>
      </c>
    </row>
    <row r="191" spans="1:2">
      <c r="A191" s="8" t="str">
        <f>INDEX(联盟系统DKP榜单!A192:A$599,1)</f>
        <v>眉间上的离殇丶</v>
      </c>
      <c r="B191" s="8">
        <f>IF(ISNA(VLOOKUP(A191,'逐梦-箱子'!A$2:G$600,7,0)),0,VLOOKUP(A191,'逐梦-箱子'!A$2:G$600,7,0))+IF(ISNA(VLOOKUP(A191,'如梦-箱子'!A$2:G$600,7,0)),0,VLOOKUP(A191,'如梦-箱子'!A$2:G$600,7,0))+IF(ISNA(VLOOKUP(A191,'若梦-箱子'!A$2:G$600,7,0)),0,VLOOKUP(A191,'若梦-箱子'!A$2:G$600,7,0))+IF(ISNA(VLOOKUP(A191,'何梦-箱子'!A$2:G$600,7,0)),0,VLOOKUP(A191,'何梦-箱子'!A$2:G$600,7,0))</f>
        <v>11</v>
      </c>
    </row>
    <row r="192" spans="1:2">
      <c r="A192" s="8" t="str">
        <f>INDEX(联盟系统DKP榜单!A193:A$599,1)</f>
        <v>_x0001__x0001_相见难</v>
      </c>
      <c r="B192" s="8">
        <f>IF(ISNA(VLOOKUP(A192,'逐梦-箱子'!A$2:G$600,7,0)),0,VLOOKUP(A192,'逐梦-箱子'!A$2:G$600,7,0))+IF(ISNA(VLOOKUP(A192,'如梦-箱子'!A$2:G$600,7,0)),0,VLOOKUP(A192,'如梦-箱子'!A$2:G$600,7,0))+IF(ISNA(VLOOKUP(A192,'若梦-箱子'!A$2:G$600,7,0)),0,VLOOKUP(A192,'若梦-箱子'!A$2:G$600,7,0))+IF(ISNA(VLOOKUP(A192,'何梦-箱子'!A$2:G$600,7,0)),0,VLOOKUP(A192,'何梦-箱子'!A$2:G$600,7,0))</f>
        <v>37</v>
      </c>
    </row>
    <row r="193" spans="1:2">
      <c r="A193" s="8" t="str">
        <f>INDEX(联盟系统DKP榜单!A194:A$599,1)</f>
        <v>皮小</v>
      </c>
      <c r="B193" s="8">
        <f>IF(ISNA(VLOOKUP(A193,'逐梦-箱子'!A$2:G$600,7,0)),0,VLOOKUP(A193,'逐梦-箱子'!A$2:G$600,7,0))+IF(ISNA(VLOOKUP(A193,'如梦-箱子'!A$2:G$600,7,0)),0,VLOOKUP(A193,'如梦-箱子'!A$2:G$600,7,0))+IF(ISNA(VLOOKUP(A193,'若梦-箱子'!A$2:G$600,7,0)),0,VLOOKUP(A193,'若梦-箱子'!A$2:G$600,7,0))+IF(ISNA(VLOOKUP(A193,'何梦-箱子'!A$2:G$600,7,0)),0,VLOOKUP(A193,'何梦-箱子'!A$2:G$600,7,0))</f>
        <v>5</v>
      </c>
    </row>
    <row r="194" spans="1:2">
      <c r="A194" s="8" t="str">
        <f>INDEX(联盟系统DKP榜单!A195:A$599,1)</f>
        <v>皈依奶小牛丶</v>
      </c>
      <c r="B194" s="8">
        <f>IF(ISNA(VLOOKUP(A194,'逐梦-箱子'!A$2:G$600,7,0)),0,VLOOKUP(A194,'逐梦-箱子'!A$2:G$600,7,0))+IF(ISNA(VLOOKUP(A194,'如梦-箱子'!A$2:G$600,7,0)),0,VLOOKUP(A194,'如梦-箱子'!A$2:G$600,7,0))+IF(ISNA(VLOOKUP(A194,'若梦-箱子'!A$2:G$600,7,0)),0,VLOOKUP(A194,'若梦-箱子'!A$2:G$600,7,0))+IF(ISNA(VLOOKUP(A194,'何梦-箱子'!A$2:G$600,7,0)),0,VLOOKUP(A194,'何梦-箱子'!A$2:G$600,7,0))</f>
        <v>38</v>
      </c>
    </row>
    <row r="195" spans="1:2">
      <c r="A195" s="8" t="str">
        <f>INDEX(联盟系统DKP榜单!A196:A$599,1)</f>
        <v>皇甫炙乐</v>
      </c>
      <c r="B195" s="8">
        <f>IF(ISNA(VLOOKUP(A195,'逐梦-箱子'!A$2:G$600,7,0)),0,VLOOKUP(A195,'逐梦-箱子'!A$2:G$600,7,0))+IF(ISNA(VLOOKUP(A195,'如梦-箱子'!A$2:G$600,7,0)),0,VLOOKUP(A195,'如梦-箱子'!A$2:G$600,7,0))+IF(ISNA(VLOOKUP(A195,'若梦-箱子'!A$2:G$600,7,0)),0,VLOOKUP(A195,'若梦-箱子'!A$2:G$600,7,0))+IF(ISNA(VLOOKUP(A195,'何梦-箱子'!A$2:G$600,7,0)),0,VLOOKUP(A195,'何梦-箱子'!A$2:G$600,7,0))</f>
        <v>20</v>
      </c>
    </row>
    <row r="196" spans="1:2">
      <c r="A196" s="8" t="str">
        <f>INDEX(联盟系统DKP榜单!A197:A$599,1)</f>
        <v>白马尚文</v>
      </c>
      <c r="B196" s="8">
        <f>IF(ISNA(VLOOKUP(A196,'逐梦-箱子'!A$2:G$600,7,0)),0,VLOOKUP(A196,'逐梦-箱子'!A$2:G$600,7,0))+IF(ISNA(VLOOKUP(A196,'如梦-箱子'!A$2:G$600,7,0)),0,VLOOKUP(A196,'如梦-箱子'!A$2:G$600,7,0))+IF(ISNA(VLOOKUP(A196,'若梦-箱子'!A$2:G$600,7,0)),0,VLOOKUP(A196,'若梦-箱子'!A$2:G$600,7,0))+IF(ISNA(VLOOKUP(A196,'何梦-箱子'!A$2:G$600,7,0)),0,VLOOKUP(A196,'何梦-箱子'!A$2:G$600,7,0))</f>
        <v>0</v>
      </c>
    </row>
    <row r="197" spans="1:2">
      <c r="A197" s="8" t="str">
        <f>INDEX(联盟系统DKP榜单!A198:A$599,1)</f>
        <v>白白的小白菜</v>
      </c>
      <c r="B197" s="8">
        <f>IF(ISNA(VLOOKUP(A197,'逐梦-箱子'!A$2:G$600,7,0)),0,VLOOKUP(A197,'逐梦-箱子'!A$2:G$600,7,0))+IF(ISNA(VLOOKUP(A197,'如梦-箱子'!A$2:G$600,7,0)),0,VLOOKUP(A197,'如梦-箱子'!A$2:G$600,7,0))+IF(ISNA(VLOOKUP(A197,'若梦-箱子'!A$2:G$600,7,0)),0,VLOOKUP(A197,'若梦-箱子'!A$2:G$600,7,0))+IF(ISNA(VLOOKUP(A197,'何梦-箱子'!A$2:G$600,7,0)),0,VLOOKUP(A197,'何梦-箱子'!A$2:G$600,7,0))</f>
        <v>0</v>
      </c>
    </row>
    <row r="198" spans="1:2">
      <c r="A198" s="8" t="str">
        <f>INDEX(联盟系统DKP榜单!A199:A$599,1)</f>
        <v>画未弥笙</v>
      </c>
      <c r="B198" s="8">
        <f>IF(ISNA(VLOOKUP(A198,'逐梦-箱子'!A$2:G$600,7,0)),0,VLOOKUP(A198,'逐梦-箱子'!A$2:G$600,7,0))+IF(ISNA(VLOOKUP(A198,'如梦-箱子'!A$2:G$600,7,0)),0,VLOOKUP(A198,'如梦-箱子'!A$2:G$600,7,0))+IF(ISNA(VLOOKUP(A198,'若梦-箱子'!A$2:G$600,7,0)),0,VLOOKUP(A198,'若梦-箱子'!A$2:G$600,7,0))+IF(ISNA(VLOOKUP(A198,'何梦-箱子'!A$2:G$600,7,0)),0,VLOOKUP(A198,'何梦-箱子'!A$2:G$600,7,0))</f>
        <v>4</v>
      </c>
    </row>
    <row r="199" spans="1:2">
      <c r="A199" s="8" t="str">
        <f>INDEX(联盟系统DKP榜单!A200:A$599,1)</f>
        <v>甄舞</v>
      </c>
      <c r="B199" s="8">
        <f>IF(ISNA(VLOOKUP(A199,'逐梦-箱子'!A$2:G$600,7,0)),0,VLOOKUP(A199,'逐梦-箱子'!A$2:G$600,7,0))+IF(ISNA(VLOOKUP(A199,'如梦-箱子'!A$2:G$600,7,0)),0,VLOOKUP(A199,'如梦-箱子'!A$2:G$600,7,0))+IF(ISNA(VLOOKUP(A199,'若梦-箱子'!A$2:G$600,7,0)),0,VLOOKUP(A199,'若梦-箱子'!A$2:G$600,7,0))+IF(ISNA(VLOOKUP(A199,'何梦-箱子'!A$2:G$600,7,0)),0,VLOOKUP(A199,'何梦-箱子'!A$2:G$600,7,0))</f>
        <v>44</v>
      </c>
    </row>
    <row r="200" spans="1:2">
      <c r="A200" s="8" t="str">
        <f>INDEX(联盟系统DKP榜单!A201:A$599,1)</f>
        <v>琉璎</v>
      </c>
      <c r="B200" s="8">
        <f>IF(ISNA(VLOOKUP(A200,'逐梦-箱子'!A$2:G$600,7,0)),0,VLOOKUP(A200,'逐梦-箱子'!A$2:G$600,7,0))+IF(ISNA(VLOOKUP(A200,'如梦-箱子'!A$2:G$600,7,0)),0,VLOOKUP(A200,'如梦-箱子'!A$2:G$600,7,0))+IF(ISNA(VLOOKUP(A200,'若梦-箱子'!A$2:G$600,7,0)),0,VLOOKUP(A200,'若梦-箱子'!A$2:G$600,7,0))+IF(ISNA(VLOOKUP(A200,'何梦-箱子'!A$2:G$600,7,0)),0,VLOOKUP(A200,'何梦-箱子'!A$2:G$600,7,0))</f>
        <v>0</v>
      </c>
    </row>
    <row r="201" spans="1:2">
      <c r="A201" s="8" t="str">
        <f>INDEX(联盟系统DKP榜单!A202:A$599,1)</f>
        <v>玖舞白兰</v>
      </c>
      <c r="B201" s="8">
        <f>IF(ISNA(VLOOKUP(A201,'逐梦-箱子'!A$2:G$600,7,0)),0,VLOOKUP(A201,'逐梦-箱子'!A$2:G$600,7,0))+IF(ISNA(VLOOKUP(A201,'如梦-箱子'!A$2:G$600,7,0)),0,VLOOKUP(A201,'如梦-箱子'!A$2:G$600,7,0))+IF(ISNA(VLOOKUP(A201,'若梦-箱子'!A$2:G$600,7,0)),0,VLOOKUP(A201,'若梦-箱子'!A$2:G$600,7,0))+IF(ISNA(VLOOKUP(A201,'何梦-箱子'!A$2:G$600,7,0)),0,VLOOKUP(A201,'何梦-箱子'!A$2:G$600,7,0))</f>
        <v>27</v>
      </c>
    </row>
    <row r="202" spans="1:2">
      <c r="A202" s="8" t="str">
        <f>INDEX(联盟系统DKP榜单!A203:A$599,1)</f>
        <v>王纳璨</v>
      </c>
      <c r="B202" s="8">
        <f>IF(ISNA(VLOOKUP(A202,'逐梦-箱子'!A$2:G$600,7,0)),0,VLOOKUP(A202,'逐梦-箱子'!A$2:G$600,7,0))+IF(ISNA(VLOOKUP(A202,'如梦-箱子'!A$2:G$600,7,0)),0,VLOOKUP(A202,'如梦-箱子'!A$2:G$600,7,0))+IF(ISNA(VLOOKUP(A202,'若梦-箱子'!A$2:G$600,7,0)),0,VLOOKUP(A202,'若梦-箱子'!A$2:G$600,7,0))+IF(ISNA(VLOOKUP(A202,'何梦-箱子'!A$2:G$600,7,0)),0,VLOOKUP(A202,'何梦-箱子'!A$2:G$600,7,0))</f>
        <v>10</v>
      </c>
    </row>
    <row r="203" spans="1:2">
      <c r="A203" s="8" t="str">
        <f>INDEX(联盟系统DKP榜单!A204:A$599,1)</f>
        <v>王竹音</v>
      </c>
      <c r="B203" s="8">
        <f>IF(ISNA(VLOOKUP(A203,'逐梦-箱子'!A$2:G$600,7,0)),0,VLOOKUP(A203,'逐梦-箱子'!A$2:G$600,7,0))+IF(ISNA(VLOOKUP(A203,'如梦-箱子'!A$2:G$600,7,0)),0,VLOOKUP(A203,'如梦-箱子'!A$2:G$600,7,0))+IF(ISNA(VLOOKUP(A203,'若梦-箱子'!A$2:G$600,7,0)),0,VLOOKUP(A203,'若梦-箱子'!A$2:G$600,7,0))+IF(ISNA(VLOOKUP(A203,'何梦-箱子'!A$2:G$600,7,0)),0,VLOOKUP(A203,'何梦-箱子'!A$2:G$600,7,0))</f>
        <v>21</v>
      </c>
    </row>
    <row r="204" spans="1:2">
      <c r="A204" s="8" t="str">
        <f>INDEX(联盟系统DKP榜单!A205:A$599,1)</f>
        <v>王璨璨</v>
      </c>
      <c r="B204" s="8">
        <f>IF(ISNA(VLOOKUP(A204,'逐梦-箱子'!A$2:G$600,7,0)),0,VLOOKUP(A204,'逐梦-箱子'!A$2:G$600,7,0))+IF(ISNA(VLOOKUP(A204,'如梦-箱子'!A$2:G$600,7,0)),0,VLOOKUP(A204,'如梦-箱子'!A$2:G$600,7,0))+IF(ISNA(VLOOKUP(A204,'若梦-箱子'!A$2:G$600,7,0)),0,VLOOKUP(A204,'若梦-箱子'!A$2:G$600,7,0))+IF(ISNA(VLOOKUP(A204,'何梦-箱子'!A$2:G$600,7,0)),0,VLOOKUP(A204,'何梦-箱子'!A$2:G$600,7,0))</f>
        <v>5</v>
      </c>
    </row>
    <row r="205" spans="1:2">
      <c r="A205" s="8" t="str">
        <f>INDEX(联盟系统DKP榜单!A206:A$599,1)</f>
        <v>獨醉。</v>
      </c>
      <c r="B205" s="8">
        <f>IF(ISNA(VLOOKUP(A205,'逐梦-箱子'!A$2:G$600,7,0)),0,VLOOKUP(A205,'逐梦-箱子'!A$2:G$600,7,0))+IF(ISNA(VLOOKUP(A205,'如梦-箱子'!A$2:G$600,7,0)),0,VLOOKUP(A205,'如梦-箱子'!A$2:G$600,7,0))+IF(ISNA(VLOOKUP(A205,'若梦-箱子'!A$2:G$600,7,0)),0,VLOOKUP(A205,'若梦-箱子'!A$2:G$600,7,0))+IF(ISNA(VLOOKUP(A205,'何梦-箱子'!A$2:G$600,7,0)),0,VLOOKUP(A205,'何梦-箱子'!A$2:G$600,7,0))</f>
        <v>0</v>
      </c>
    </row>
    <row r="206" spans="1:2">
      <c r="A206" s="8" t="str">
        <f>INDEX(联盟系统DKP榜单!A207:A$599,1)</f>
        <v>独孤晴千</v>
      </c>
      <c r="B206" s="8">
        <f>IF(ISNA(VLOOKUP(A206,'逐梦-箱子'!A$2:G$600,7,0)),0,VLOOKUP(A206,'逐梦-箱子'!A$2:G$600,7,0))+IF(ISNA(VLOOKUP(A206,'如梦-箱子'!A$2:G$600,7,0)),0,VLOOKUP(A206,'如梦-箱子'!A$2:G$600,7,0))+IF(ISNA(VLOOKUP(A206,'若梦-箱子'!A$2:G$600,7,0)),0,VLOOKUP(A206,'若梦-箱子'!A$2:G$600,7,0))+IF(ISNA(VLOOKUP(A206,'何梦-箱子'!A$2:G$600,7,0)),0,VLOOKUP(A206,'何梦-箱子'!A$2:G$600,7,0))</f>
        <v>29</v>
      </c>
    </row>
    <row r="207" spans="1:2">
      <c r="A207" s="8" t="str">
        <f>INDEX(联盟系统DKP榜单!A208:A$599,1)</f>
        <v>狄万钧</v>
      </c>
      <c r="B207" s="8">
        <f>IF(ISNA(VLOOKUP(A207,'逐梦-箱子'!A$2:G$600,7,0)),0,VLOOKUP(A207,'逐梦-箱子'!A$2:G$600,7,0))+IF(ISNA(VLOOKUP(A207,'如梦-箱子'!A$2:G$600,7,0)),0,VLOOKUP(A207,'如梦-箱子'!A$2:G$600,7,0))+IF(ISNA(VLOOKUP(A207,'若梦-箱子'!A$2:G$600,7,0)),0,VLOOKUP(A207,'若梦-箱子'!A$2:G$600,7,0))+IF(ISNA(VLOOKUP(A207,'何梦-箱子'!A$2:G$600,7,0)),0,VLOOKUP(A207,'何梦-箱子'!A$2:G$600,7,0))</f>
        <v>16</v>
      </c>
    </row>
    <row r="208" spans="1:2">
      <c r="A208" s="8" t="str">
        <f>INDEX(联盟系统DKP榜单!A209:A$599,1)</f>
        <v>牟云晖</v>
      </c>
      <c r="B208" s="8">
        <f>IF(ISNA(VLOOKUP(A208,'逐梦-箱子'!A$2:G$600,7,0)),0,VLOOKUP(A208,'逐梦-箱子'!A$2:G$600,7,0))+IF(ISNA(VLOOKUP(A208,'如梦-箱子'!A$2:G$600,7,0)),0,VLOOKUP(A208,'如梦-箱子'!A$2:G$600,7,0))+IF(ISNA(VLOOKUP(A208,'若梦-箱子'!A$2:G$600,7,0)),0,VLOOKUP(A208,'若梦-箱子'!A$2:G$600,7,0))+IF(ISNA(VLOOKUP(A208,'何梦-箱子'!A$2:G$600,7,0)),0,VLOOKUP(A208,'何梦-箱子'!A$2:G$600,7,0))</f>
        <v>8</v>
      </c>
    </row>
    <row r="209" spans="1:2">
      <c r="A209" s="8" t="str">
        <f>INDEX(联盟系统DKP榜单!A210:A$599,1)</f>
        <v>牛奶奶奶奶</v>
      </c>
      <c r="B209" s="8">
        <f>IF(ISNA(VLOOKUP(A209,'逐梦-箱子'!A$2:G$600,7,0)),0,VLOOKUP(A209,'逐梦-箱子'!A$2:G$600,7,0))+IF(ISNA(VLOOKUP(A209,'如梦-箱子'!A$2:G$600,7,0)),0,VLOOKUP(A209,'如梦-箱子'!A$2:G$600,7,0))+IF(ISNA(VLOOKUP(A209,'若梦-箱子'!A$2:G$600,7,0)),0,VLOOKUP(A209,'若梦-箱子'!A$2:G$600,7,0))+IF(ISNA(VLOOKUP(A209,'何梦-箱子'!A$2:G$600,7,0)),0,VLOOKUP(A209,'何梦-箱子'!A$2:G$600,7,0))</f>
        <v>13</v>
      </c>
    </row>
    <row r="210" spans="1:2">
      <c r="A210" s="8" t="str">
        <f>INDEX(联盟系统DKP榜单!A211:A$599,1)</f>
        <v>爆爆鲤</v>
      </c>
      <c r="B210" s="8">
        <f>IF(ISNA(VLOOKUP(A210,'逐梦-箱子'!A$2:G$600,7,0)),0,VLOOKUP(A210,'逐梦-箱子'!A$2:G$600,7,0))+IF(ISNA(VLOOKUP(A210,'如梦-箱子'!A$2:G$600,7,0)),0,VLOOKUP(A210,'如梦-箱子'!A$2:G$600,7,0))+IF(ISNA(VLOOKUP(A210,'若梦-箱子'!A$2:G$600,7,0)),0,VLOOKUP(A210,'若梦-箱子'!A$2:G$600,7,0))+IF(ISNA(VLOOKUP(A210,'何梦-箱子'!A$2:G$600,7,0)),0,VLOOKUP(A210,'何梦-箱子'!A$2:G$600,7,0))</f>
        <v>34</v>
      </c>
    </row>
    <row r="211" spans="1:2">
      <c r="A211" s="8" t="str">
        <f>INDEX(联盟系统DKP榜单!A212:A$599,1)</f>
        <v>無為誰心</v>
      </c>
      <c r="B211" s="8">
        <f>IF(ISNA(VLOOKUP(A211,'逐梦-箱子'!A$2:G$600,7,0)),0,VLOOKUP(A211,'逐梦-箱子'!A$2:G$600,7,0))+IF(ISNA(VLOOKUP(A211,'如梦-箱子'!A$2:G$600,7,0)),0,VLOOKUP(A211,'如梦-箱子'!A$2:G$600,7,0))+IF(ISNA(VLOOKUP(A211,'若梦-箱子'!A$2:G$600,7,0)),0,VLOOKUP(A211,'若梦-箱子'!A$2:G$600,7,0))+IF(ISNA(VLOOKUP(A211,'何梦-箱子'!A$2:G$600,7,0)),0,VLOOKUP(A211,'何梦-箱子'!A$2:G$600,7,0))</f>
        <v>8</v>
      </c>
    </row>
    <row r="212" spans="1:2">
      <c r="A212" s="8" t="str">
        <f>INDEX(联盟系统DKP榜单!A213:A$599,1)</f>
        <v>烟雨青黛</v>
      </c>
      <c r="B212" s="8">
        <f>IF(ISNA(VLOOKUP(A212,'逐梦-箱子'!A$2:G$600,7,0)),0,VLOOKUP(A212,'逐梦-箱子'!A$2:G$600,7,0))+IF(ISNA(VLOOKUP(A212,'如梦-箱子'!A$2:G$600,7,0)),0,VLOOKUP(A212,'如梦-箱子'!A$2:G$600,7,0))+IF(ISNA(VLOOKUP(A212,'若梦-箱子'!A$2:G$600,7,0)),0,VLOOKUP(A212,'若梦-箱子'!A$2:G$600,7,0))+IF(ISNA(VLOOKUP(A212,'何梦-箱子'!A$2:G$600,7,0)),0,VLOOKUP(A212,'何梦-箱子'!A$2:G$600,7,0))</f>
        <v>30</v>
      </c>
    </row>
    <row r="213" spans="1:2">
      <c r="A213" s="8" t="str">
        <f>INDEX(联盟系统DKP榜单!A214:A$599,1)</f>
        <v>灬雨魅灬</v>
      </c>
      <c r="B213" s="8">
        <f>IF(ISNA(VLOOKUP(A213,'逐梦-箱子'!A$2:G$600,7,0)),0,VLOOKUP(A213,'逐梦-箱子'!A$2:G$600,7,0))+IF(ISNA(VLOOKUP(A213,'如梦-箱子'!A$2:G$600,7,0)),0,VLOOKUP(A213,'如梦-箱子'!A$2:G$600,7,0))+IF(ISNA(VLOOKUP(A213,'若梦-箱子'!A$2:G$600,7,0)),0,VLOOKUP(A213,'若梦-箱子'!A$2:G$600,7,0))+IF(ISNA(VLOOKUP(A213,'何梦-箱子'!A$2:G$600,7,0)),0,VLOOKUP(A213,'何梦-箱子'!A$2:G$600,7,0))</f>
        <v>0</v>
      </c>
    </row>
    <row r="214" spans="1:2">
      <c r="A214" s="8" t="str">
        <f>INDEX(联盟系统DKP榜单!A215:A$599,1)</f>
        <v>灬丶末世</v>
      </c>
      <c r="B214" s="8">
        <f>IF(ISNA(VLOOKUP(A214,'逐梦-箱子'!A$2:G$600,7,0)),0,VLOOKUP(A214,'逐梦-箱子'!A$2:G$600,7,0))+IF(ISNA(VLOOKUP(A214,'如梦-箱子'!A$2:G$600,7,0)),0,VLOOKUP(A214,'如梦-箱子'!A$2:G$600,7,0))+IF(ISNA(VLOOKUP(A214,'若梦-箱子'!A$2:G$600,7,0)),0,VLOOKUP(A214,'若梦-箱子'!A$2:G$600,7,0))+IF(ISNA(VLOOKUP(A214,'何梦-箱子'!A$2:G$600,7,0)),0,VLOOKUP(A214,'何梦-箱子'!A$2:G$600,7,0))</f>
        <v>14</v>
      </c>
    </row>
    <row r="215" spans="1:2">
      <c r="A215" s="8" t="str">
        <f>INDEX(联盟系统DKP榜单!A216:A$599,1)</f>
        <v>澄不二</v>
      </c>
      <c r="B215" s="8">
        <f>IF(ISNA(VLOOKUP(A215,'逐梦-箱子'!A$2:G$600,7,0)),0,VLOOKUP(A215,'逐梦-箱子'!A$2:G$600,7,0))+IF(ISNA(VLOOKUP(A215,'如梦-箱子'!A$2:G$600,7,0)),0,VLOOKUP(A215,'如梦-箱子'!A$2:G$600,7,0))+IF(ISNA(VLOOKUP(A215,'若梦-箱子'!A$2:G$600,7,0)),0,VLOOKUP(A215,'若梦-箱子'!A$2:G$600,7,0))+IF(ISNA(VLOOKUP(A215,'何梦-箱子'!A$2:G$600,7,0)),0,VLOOKUP(A215,'何梦-箱子'!A$2:G$600,7,0))</f>
        <v>57</v>
      </c>
    </row>
    <row r="216" spans="1:2">
      <c r="A216" s="8" t="str">
        <f>INDEX(联盟系统DKP榜单!A217:A$599,1)</f>
        <v>潇潇飘絮</v>
      </c>
      <c r="B216" s="8">
        <f>IF(ISNA(VLOOKUP(A216,'逐梦-箱子'!A$2:G$600,7,0)),0,VLOOKUP(A216,'逐梦-箱子'!A$2:G$600,7,0))+IF(ISNA(VLOOKUP(A216,'如梦-箱子'!A$2:G$600,7,0)),0,VLOOKUP(A216,'如梦-箱子'!A$2:G$600,7,0))+IF(ISNA(VLOOKUP(A216,'若梦-箱子'!A$2:G$600,7,0)),0,VLOOKUP(A216,'若梦-箱子'!A$2:G$600,7,0))+IF(ISNA(VLOOKUP(A216,'何梦-箱子'!A$2:G$600,7,0)),0,VLOOKUP(A216,'何梦-箱子'!A$2:G$600,7,0))</f>
        <v>34</v>
      </c>
    </row>
    <row r="217" spans="1:2">
      <c r="A217" s="8" t="str">
        <f>INDEX(联盟系统DKP榜单!A218:A$599,1)</f>
        <v>潇洒仗剑天下</v>
      </c>
      <c r="B217" s="8">
        <f>IF(ISNA(VLOOKUP(A217,'逐梦-箱子'!A$2:G$600,7,0)),0,VLOOKUP(A217,'逐梦-箱子'!A$2:G$600,7,0))+IF(ISNA(VLOOKUP(A217,'如梦-箱子'!A$2:G$600,7,0)),0,VLOOKUP(A217,'如梦-箱子'!A$2:G$600,7,0))+IF(ISNA(VLOOKUP(A217,'若梦-箱子'!A$2:G$600,7,0)),0,VLOOKUP(A217,'若梦-箱子'!A$2:G$600,7,0))+IF(ISNA(VLOOKUP(A217,'何梦-箱子'!A$2:G$600,7,0)),0,VLOOKUP(A217,'何梦-箱子'!A$2:G$600,7,0))</f>
        <v>43</v>
      </c>
    </row>
    <row r="218" spans="1:2">
      <c r="A218" s="8" t="str">
        <f>INDEX(联盟系统DKP榜单!A219:A$599,1)</f>
        <v>漫雪佳人</v>
      </c>
      <c r="B218" s="8">
        <f>IF(ISNA(VLOOKUP(A218,'逐梦-箱子'!A$2:G$600,7,0)),0,VLOOKUP(A218,'逐梦-箱子'!A$2:G$600,7,0))+IF(ISNA(VLOOKUP(A218,'如梦-箱子'!A$2:G$600,7,0)),0,VLOOKUP(A218,'如梦-箱子'!A$2:G$600,7,0))+IF(ISNA(VLOOKUP(A218,'若梦-箱子'!A$2:G$600,7,0)),0,VLOOKUP(A218,'若梦-箱子'!A$2:G$600,7,0))+IF(ISNA(VLOOKUP(A218,'何梦-箱子'!A$2:G$600,7,0)),0,VLOOKUP(A218,'何梦-箱子'!A$2:G$600,7,0))</f>
        <v>0</v>
      </c>
    </row>
    <row r="219" spans="1:2">
      <c r="A219" s="8" t="str">
        <f>INDEX(联盟系统DKP榜单!A220:A$599,1)</f>
        <v>源化</v>
      </c>
      <c r="B219" s="8">
        <f>IF(ISNA(VLOOKUP(A219,'逐梦-箱子'!A$2:G$600,7,0)),0,VLOOKUP(A219,'逐梦-箱子'!A$2:G$600,7,0))+IF(ISNA(VLOOKUP(A219,'如梦-箱子'!A$2:G$600,7,0)),0,VLOOKUP(A219,'如梦-箱子'!A$2:G$600,7,0))+IF(ISNA(VLOOKUP(A219,'若梦-箱子'!A$2:G$600,7,0)),0,VLOOKUP(A219,'若梦-箱子'!A$2:G$600,7,0))+IF(ISNA(VLOOKUP(A219,'何梦-箱子'!A$2:G$600,7,0)),0,VLOOKUP(A219,'何梦-箱子'!A$2:G$600,7,0))</f>
        <v>49</v>
      </c>
    </row>
    <row r="220" spans="1:2">
      <c r="A220" s="8" t="str">
        <f>INDEX(联盟系统DKP榜单!A221:A$599,1)</f>
        <v>渺渺淅淅</v>
      </c>
      <c r="B220" s="8">
        <f>IF(ISNA(VLOOKUP(A220,'逐梦-箱子'!A$2:G$600,7,0)),0,VLOOKUP(A220,'逐梦-箱子'!A$2:G$600,7,0))+IF(ISNA(VLOOKUP(A220,'如梦-箱子'!A$2:G$600,7,0)),0,VLOOKUP(A220,'如梦-箱子'!A$2:G$600,7,0))+IF(ISNA(VLOOKUP(A220,'若梦-箱子'!A$2:G$600,7,0)),0,VLOOKUP(A220,'若梦-箱子'!A$2:G$600,7,0))+IF(ISNA(VLOOKUP(A220,'何梦-箱子'!A$2:G$600,7,0)),0,VLOOKUP(A220,'何梦-箱子'!A$2:G$600,7,0))</f>
        <v>0</v>
      </c>
    </row>
    <row r="221" spans="1:2">
      <c r="A221" s="8" t="str">
        <f>INDEX(联盟系统DKP榜单!A222:A$599,1)</f>
        <v>渊北雁翊보</v>
      </c>
      <c r="B221" s="8">
        <f>IF(ISNA(VLOOKUP(A221,'逐梦-箱子'!A$2:G$600,7,0)),0,VLOOKUP(A221,'逐梦-箱子'!A$2:G$600,7,0))+IF(ISNA(VLOOKUP(A221,'如梦-箱子'!A$2:G$600,7,0)),0,VLOOKUP(A221,'如梦-箱子'!A$2:G$600,7,0))+IF(ISNA(VLOOKUP(A221,'若梦-箱子'!A$2:G$600,7,0)),0,VLOOKUP(A221,'若梦-箱子'!A$2:G$600,7,0))+IF(ISNA(VLOOKUP(A221,'何梦-箱子'!A$2:G$600,7,0)),0,VLOOKUP(A221,'何梦-箱子'!A$2:G$600,7,0))</f>
        <v>421</v>
      </c>
    </row>
    <row r="222" spans="1:2">
      <c r="A222" s="8" t="str">
        <f>INDEX(联盟系统DKP榜单!A223:A$599,1)</f>
        <v>渊北雁翊</v>
      </c>
      <c r="B222" s="8">
        <f>IF(ISNA(VLOOKUP(A222,'逐梦-箱子'!A$2:G$600,7,0)),0,VLOOKUP(A222,'逐梦-箱子'!A$2:G$600,7,0))+IF(ISNA(VLOOKUP(A222,'如梦-箱子'!A$2:G$600,7,0)),0,VLOOKUP(A222,'如梦-箱子'!A$2:G$600,7,0))+IF(ISNA(VLOOKUP(A222,'若梦-箱子'!A$2:G$600,7,0)),0,VLOOKUP(A222,'若梦-箱子'!A$2:G$600,7,0))+IF(ISNA(VLOOKUP(A222,'何梦-箱子'!A$2:G$600,7,0)),0,VLOOKUP(A222,'何梦-箱子'!A$2:G$600,7,0))</f>
        <v>50</v>
      </c>
    </row>
    <row r="223" spans="1:2">
      <c r="A223" s="8" t="str">
        <f>INDEX(联盟系统DKP榜单!A224:A$599,1)</f>
        <v>淺笙</v>
      </c>
      <c r="B223" s="8">
        <f>IF(ISNA(VLOOKUP(A223,'逐梦-箱子'!A$2:G$600,7,0)),0,VLOOKUP(A223,'逐梦-箱子'!A$2:G$600,7,0))+IF(ISNA(VLOOKUP(A223,'如梦-箱子'!A$2:G$600,7,0)),0,VLOOKUP(A223,'如梦-箱子'!A$2:G$600,7,0))+IF(ISNA(VLOOKUP(A223,'若梦-箱子'!A$2:G$600,7,0)),0,VLOOKUP(A223,'若梦-箱子'!A$2:G$600,7,0))+IF(ISNA(VLOOKUP(A223,'何梦-箱子'!A$2:G$600,7,0)),0,VLOOKUP(A223,'何梦-箱子'!A$2:G$600,7,0))</f>
        <v>213</v>
      </c>
    </row>
    <row r="224" spans="1:2">
      <c r="A224" s="8" t="str">
        <f>INDEX(联盟系统DKP榜单!A225:A$599,1)</f>
        <v>深海与我长眠</v>
      </c>
      <c r="B224" s="8">
        <f>IF(ISNA(VLOOKUP(A224,'逐梦-箱子'!A$2:G$600,7,0)),0,VLOOKUP(A224,'逐梦-箱子'!A$2:G$600,7,0))+IF(ISNA(VLOOKUP(A224,'如梦-箱子'!A$2:G$600,7,0)),0,VLOOKUP(A224,'如梦-箱子'!A$2:G$600,7,0))+IF(ISNA(VLOOKUP(A224,'若梦-箱子'!A$2:G$600,7,0)),0,VLOOKUP(A224,'若梦-箱子'!A$2:G$600,7,0))+IF(ISNA(VLOOKUP(A224,'何梦-箱子'!A$2:G$600,7,0)),0,VLOOKUP(A224,'何梦-箱子'!A$2:G$600,7,0))</f>
        <v>14</v>
      </c>
    </row>
    <row r="225" spans="1:2">
      <c r="A225" s="8" t="str">
        <f>INDEX(联盟系统DKP榜单!A226:A$599,1)</f>
        <v>浮生半日</v>
      </c>
      <c r="B225" s="8">
        <f>IF(ISNA(VLOOKUP(A225,'逐梦-箱子'!A$2:G$600,7,0)),0,VLOOKUP(A225,'逐梦-箱子'!A$2:G$600,7,0))+IF(ISNA(VLOOKUP(A225,'如梦-箱子'!A$2:G$600,7,0)),0,VLOOKUP(A225,'如梦-箱子'!A$2:G$600,7,0))+IF(ISNA(VLOOKUP(A225,'若梦-箱子'!A$2:G$600,7,0)),0,VLOOKUP(A225,'若梦-箱子'!A$2:G$600,7,0))+IF(ISNA(VLOOKUP(A225,'何梦-箱子'!A$2:G$600,7,0)),0,VLOOKUP(A225,'何梦-箱子'!A$2:G$600,7,0))</f>
        <v>33</v>
      </c>
    </row>
    <row r="226" spans="1:2">
      <c r="A226" s="8" t="str">
        <f>INDEX(联盟系统DKP榜单!A227:A$599,1)</f>
        <v>浪迹小秦</v>
      </c>
      <c r="B226" s="8">
        <f>IF(ISNA(VLOOKUP(A226,'逐梦-箱子'!A$2:G$600,7,0)),0,VLOOKUP(A226,'逐梦-箱子'!A$2:G$600,7,0))+IF(ISNA(VLOOKUP(A226,'如梦-箱子'!A$2:G$600,7,0)),0,VLOOKUP(A226,'如梦-箱子'!A$2:G$600,7,0))+IF(ISNA(VLOOKUP(A226,'若梦-箱子'!A$2:G$600,7,0)),0,VLOOKUP(A226,'若梦-箱子'!A$2:G$600,7,0))+IF(ISNA(VLOOKUP(A226,'何梦-箱子'!A$2:G$600,7,0)),0,VLOOKUP(A226,'何梦-箱子'!A$2:G$600,7,0))</f>
        <v>101</v>
      </c>
    </row>
    <row r="227" spans="1:2">
      <c r="A227" s="8" t="str">
        <f>INDEX(联盟系统DKP榜单!A228:A$599,1)</f>
        <v>浩浩丶浩</v>
      </c>
      <c r="B227" s="8">
        <f>IF(ISNA(VLOOKUP(A227,'逐梦-箱子'!A$2:G$600,7,0)),0,VLOOKUP(A227,'逐梦-箱子'!A$2:G$600,7,0))+IF(ISNA(VLOOKUP(A227,'如梦-箱子'!A$2:G$600,7,0)),0,VLOOKUP(A227,'如梦-箱子'!A$2:G$600,7,0))+IF(ISNA(VLOOKUP(A227,'若梦-箱子'!A$2:G$600,7,0)),0,VLOOKUP(A227,'若梦-箱子'!A$2:G$600,7,0))+IF(ISNA(VLOOKUP(A227,'何梦-箱子'!A$2:G$600,7,0)),0,VLOOKUP(A227,'何梦-箱子'!A$2:G$600,7,0))</f>
        <v>29</v>
      </c>
    </row>
    <row r="228" spans="1:2">
      <c r="A228" s="8" t="str">
        <f>INDEX(联盟系统DKP榜单!A229:A$599,1)</f>
        <v>浓转淡抹才相宜</v>
      </c>
      <c r="B228" s="8">
        <f>IF(ISNA(VLOOKUP(A228,'逐梦-箱子'!A$2:G$600,7,0)),0,VLOOKUP(A228,'逐梦-箱子'!A$2:G$600,7,0))+IF(ISNA(VLOOKUP(A228,'如梦-箱子'!A$2:G$600,7,0)),0,VLOOKUP(A228,'如梦-箱子'!A$2:G$600,7,0))+IF(ISNA(VLOOKUP(A228,'若梦-箱子'!A$2:G$600,7,0)),0,VLOOKUP(A228,'若梦-箱子'!A$2:G$600,7,0))+IF(ISNA(VLOOKUP(A228,'何梦-箱子'!A$2:G$600,7,0)),0,VLOOKUP(A228,'何梦-箱子'!A$2:G$600,7,0))</f>
        <v>24</v>
      </c>
    </row>
    <row r="229" spans="1:2">
      <c r="A229" s="8" t="str">
        <f>INDEX(联盟系统DKP榜单!A230:A$599,1)</f>
        <v>浅塘り</v>
      </c>
      <c r="B229" s="8">
        <f>IF(ISNA(VLOOKUP(A229,'逐梦-箱子'!A$2:G$600,7,0)),0,VLOOKUP(A229,'逐梦-箱子'!A$2:G$600,7,0))+IF(ISNA(VLOOKUP(A229,'如梦-箱子'!A$2:G$600,7,0)),0,VLOOKUP(A229,'如梦-箱子'!A$2:G$600,7,0))+IF(ISNA(VLOOKUP(A229,'若梦-箱子'!A$2:G$600,7,0)),0,VLOOKUP(A229,'若梦-箱子'!A$2:G$600,7,0))+IF(ISNA(VLOOKUP(A229,'何梦-箱子'!A$2:G$600,7,0)),0,VLOOKUP(A229,'何梦-箱子'!A$2:G$600,7,0))</f>
        <v>55</v>
      </c>
    </row>
    <row r="230" spans="1:2">
      <c r="A230" s="8" t="str">
        <f>INDEX(联盟系统DKP榜单!A231:A$599,1)</f>
        <v>流年残殒</v>
      </c>
      <c r="B230" s="8">
        <f>IF(ISNA(VLOOKUP(A230,'逐梦-箱子'!A$2:G$600,7,0)),0,VLOOKUP(A230,'逐梦-箱子'!A$2:G$600,7,0))+IF(ISNA(VLOOKUP(A230,'如梦-箱子'!A$2:G$600,7,0)),0,VLOOKUP(A230,'如梦-箱子'!A$2:G$600,7,0))+IF(ISNA(VLOOKUP(A230,'若梦-箱子'!A$2:G$600,7,0)),0,VLOOKUP(A230,'若梦-箱子'!A$2:G$600,7,0))+IF(ISNA(VLOOKUP(A230,'何梦-箱子'!A$2:G$600,7,0)),0,VLOOKUP(A230,'何梦-箱子'!A$2:G$600,7,0))</f>
        <v>16</v>
      </c>
    </row>
    <row r="231" spans="1:2">
      <c r="A231" s="8" t="str">
        <f>INDEX(联盟系统DKP榜单!A232:A$599,1)</f>
        <v>流年似锦忄</v>
      </c>
      <c r="B231" s="8">
        <f>IF(ISNA(VLOOKUP(A231,'逐梦-箱子'!A$2:G$600,7,0)),0,VLOOKUP(A231,'逐梦-箱子'!A$2:G$600,7,0))+IF(ISNA(VLOOKUP(A231,'如梦-箱子'!A$2:G$600,7,0)),0,VLOOKUP(A231,'如梦-箱子'!A$2:G$600,7,0))+IF(ISNA(VLOOKUP(A231,'若梦-箱子'!A$2:G$600,7,0)),0,VLOOKUP(A231,'若梦-箱子'!A$2:G$600,7,0))+IF(ISNA(VLOOKUP(A231,'何梦-箱子'!A$2:G$600,7,0)),0,VLOOKUP(A231,'何梦-箱子'!A$2:G$600,7,0))</f>
        <v>39</v>
      </c>
    </row>
    <row r="232" spans="1:2">
      <c r="A232" s="8" t="str">
        <f>INDEX(联盟系统DKP榜单!A233:A$599,1)</f>
        <v>法3fsgaytq</v>
      </c>
      <c r="B232" s="8">
        <f>IF(ISNA(VLOOKUP(A232,'逐梦-箱子'!A$2:G$600,7,0)),0,VLOOKUP(A232,'逐梦-箱子'!A$2:G$600,7,0))+IF(ISNA(VLOOKUP(A232,'如梦-箱子'!A$2:G$600,7,0)),0,VLOOKUP(A232,'如梦-箱子'!A$2:G$600,7,0))+IF(ISNA(VLOOKUP(A232,'若梦-箱子'!A$2:G$600,7,0)),0,VLOOKUP(A232,'若梦-箱子'!A$2:G$600,7,0))+IF(ISNA(VLOOKUP(A232,'何梦-箱子'!A$2:G$600,7,0)),0,VLOOKUP(A232,'何梦-箱子'!A$2:G$600,7,0))</f>
        <v>0</v>
      </c>
    </row>
    <row r="233" spans="1:2">
      <c r="A233" s="8" t="str">
        <f>INDEX(联盟系统DKP榜单!A234:A$599,1)</f>
        <v>没有麦단</v>
      </c>
      <c r="B233" s="8">
        <f>IF(ISNA(VLOOKUP(A233,'逐梦-箱子'!A$2:G$600,7,0)),0,VLOOKUP(A233,'逐梦-箱子'!A$2:G$600,7,0))+IF(ISNA(VLOOKUP(A233,'如梦-箱子'!A$2:G$600,7,0)),0,VLOOKUP(A233,'如梦-箱子'!A$2:G$600,7,0))+IF(ISNA(VLOOKUP(A233,'若梦-箱子'!A$2:G$600,7,0)),0,VLOOKUP(A233,'若梦-箱子'!A$2:G$600,7,0))+IF(ISNA(VLOOKUP(A233,'何梦-箱子'!A$2:G$600,7,0)),0,VLOOKUP(A233,'何梦-箱子'!A$2:G$600,7,0))</f>
        <v>41</v>
      </c>
    </row>
    <row r="234" spans="1:2">
      <c r="A234" s="8" t="str">
        <f>INDEX(联盟系统DKP榜单!A235:A$599,1)</f>
        <v>沐伯乾</v>
      </c>
      <c r="B234" s="8">
        <f>IF(ISNA(VLOOKUP(A234,'逐梦-箱子'!A$2:G$600,7,0)),0,VLOOKUP(A234,'逐梦-箱子'!A$2:G$600,7,0))+IF(ISNA(VLOOKUP(A234,'如梦-箱子'!A$2:G$600,7,0)),0,VLOOKUP(A234,'如梦-箱子'!A$2:G$600,7,0))+IF(ISNA(VLOOKUP(A234,'若梦-箱子'!A$2:G$600,7,0)),0,VLOOKUP(A234,'若梦-箱子'!A$2:G$600,7,0))+IF(ISNA(VLOOKUP(A234,'何梦-箱子'!A$2:G$600,7,0)),0,VLOOKUP(A234,'何梦-箱子'!A$2:G$600,7,0))</f>
        <v>0</v>
      </c>
    </row>
    <row r="235" spans="1:2">
      <c r="A235" s="8" t="str">
        <f>INDEX(联盟系统DKP榜单!A236:A$599,1)</f>
        <v>沐予寒</v>
      </c>
      <c r="B235" s="8">
        <f>IF(ISNA(VLOOKUP(A235,'逐梦-箱子'!A$2:G$600,7,0)),0,VLOOKUP(A235,'逐梦-箱子'!A$2:G$600,7,0))+IF(ISNA(VLOOKUP(A235,'如梦-箱子'!A$2:G$600,7,0)),0,VLOOKUP(A235,'如梦-箱子'!A$2:G$600,7,0))+IF(ISNA(VLOOKUP(A235,'若梦-箱子'!A$2:G$600,7,0)),0,VLOOKUP(A235,'若梦-箱子'!A$2:G$600,7,0))+IF(ISNA(VLOOKUP(A235,'何梦-箱子'!A$2:G$600,7,0)),0,VLOOKUP(A235,'何梦-箱子'!A$2:G$600,7,0))</f>
        <v>55</v>
      </c>
    </row>
    <row r="236" spans="1:2">
      <c r="A236" s="8" t="str">
        <f>INDEX(联盟系统DKP榜单!A237:A$599,1)</f>
        <v>汪汪汪汪汪汪。</v>
      </c>
      <c r="B236" s="8">
        <f>IF(ISNA(VLOOKUP(A236,'逐梦-箱子'!A$2:G$600,7,0)),0,VLOOKUP(A236,'逐梦-箱子'!A$2:G$600,7,0))+IF(ISNA(VLOOKUP(A236,'如梦-箱子'!A$2:G$600,7,0)),0,VLOOKUP(A236,'如梦-箱子'!A$2:G$600,7,0))+IF(ISNA(VLOOKUP(A236,'若梦-箱子'!A$2:G$600,7,0)),0,VLOOKUP(A236,'若梦-箱子'!A$2:G$600,7,0))+IF(ISNA(VLOOKUP(A236,'何梦-箱子'!A$2:G$600,7,0)),0,VLOOKUP(A236,'何梦-箱子'!A$2:G$600,7,0))</f>
        <v>18</v>
      </c>
    </row>
    <row r="237" spans="1:2">
      <c r="A237" s="8" t="str">
        <f>INDEX(联盟系统DKP榜单!A238:A$599,1)</f>
        <v>池小晚</v>
      </c>
      <c r="B237" s="8">
        <f>IF(ISNA(VLOOKUP(A237,'逐梦-箱子'!A$2:G$600,7,0)),0,VLOOKUP(A237,'逐梦-箱子'!A$2:G$600,7,0))+IF(ISNA(VLOOKUP(A237,'如梦-箱子'!A$2:G$600,7,0)),0,VLOOKUP(A237,'如梦-箱子'!A$2:G$600,7,0))+IF(ISNA(VLOOKUP(A237,'若梦-箱子'!A$2:G$600,7,0)),0,VLOOKUP(A237,'若梦-箱子'!A$2:G$600,7,0))+IF(ISNA(VLOOKUP(A237,'何梦-箱子'!A$2:G$600,7,0)),0,VLOOKUP(A237,'何梦-箱子'!A$2:G$600,7,0))</f>
        <v>19</v>
      </c>
    </row>
    <row r="238" spans="1:2">
      <c r="A238" s="8" t="str">
        <f>INDEX(联盟系统DKP榜单!A239:A$599,1)</f>
        <v>水影悠兰</v>
      </c>
      <c r="B238" s="8">
        <f>IF(ISNA(VLOOKUP(A238,'逐梦-箱子'!A$2:G$600,7,0)),0,VLOOKUP(A238,'逐梦-箱子'!A$2:G$600,7,0))+IF(ISNA(VLOOKUP(A238,'如梦-箱子'!A$2:G$600,7,0)),0,VLOOKUP(A238,'如梦-箱子'!A$2:G$600,7,0))+IF(ISNA(VLOOKUP(A238,'若梦-箱子'!A$2:G$600,7,0)),0,VLOOKUP(A238,'若梦-箱子'!A$2:G$600,7,0))+IF(ISNA(VLOOKUP(A238,'何梦-箱子'!A$2:G$600,7,0)),0,VLOOKUP(A238,'何梦-箱子'!A$2:G$600,7,0))</f>
        <v>1278</v>
      </c>
    </row>
    <row r="239" spans="1:2">
      <c r="A239" s="8" t="str">
        <f>INDEX(联盟系统DKP榜单!A240:A$599,1)</f>
        <v>毒药奶茶</v>
      </c>
      <c r="B239" s="8">
        <f>IF(ISNA(VLOOKUP(A239,'逐梦-箱子'!A$2:G$600,7,0)),0,VLOOKUP(A239,'逐梦-箱子'!A$2:G$600,7,0))+IF(ISNA(VLOOKUP(A239,'如梦-箱子'!A$2:G$600,7,0)),0,VLOOKUP(A239,'如梦-箱子'!A$2:G$600,7,0))+IF(ISNA(VLOOKUP(A239,'若梦-箱子'!A$2:G$600,7,0)),0,VLOOKUP(A239,'若梦-箱子'!A$2:G$600,7,0))+IF(ISNA(VLOOKUP(A239,'何梦-箱子'!A$2:G$600,7,0)),0,VLOOKUP(A239,'何梦-箱子'!A$2:G$600,7,0))</f>
        <v>8</v>
      </c>
    </row>
    <row r="240" spans="1:2">
      <c r="A240" s="8" t="str">
        <f>INDEX(联盟系统DKP榜单!A241:A$599,1)</f>
        <v>段麒</v>
      </c>
      <c r="B240" s="8">
        <f>IF(ISNA(VLOOKUP(A240,'逐梦-箱子'!A$2:G$600,7,0)),0,VLOOKUP(A240,'逐梦-箱子'!A$2:G$600,7,0))+IF(ISNA(VLOOKUP(A240,'如梦-箱子'!A$2:G$600,7,0)),0,VLOOKUP(A240,'如梦-箱子'!A$2:G$600,7,0))+IF(ISNA(VLOOKUP(A240,'若梦-箱子'!A$2:G$600,7,0)),0,VLOOKUP(A240,'若梦-箱子'!A$2:G$600,7,0))+IF(ISNA(VLOOKUP(A240,'何梦-箱子'!A$2:G$600,7,0)),0,VLOOKUP(A240,'何梦-箱子'!A$2:G$600,7,0))</f>
        <v>0</v>
      </c>
    </row>
    <row r="241" spans="1:2">
      <c r="A241" s="8" t="str">
        <f>INDEX(联盟系统DKP榜单!A242:A$599,1)</f>
        <v>殇如此忧伤</v>
      </c>
      <c r="B241" s="8">
        <f>IF(ISNA(VLOOKUP(A241,'逐梦-箱子'!A$2:G$600,7,0)),0,VLOOKUP(A241,'逐梦-箱子'!A$2:G$600,7,0))+IF(ISNA(VLOOKUP(A241,'如梦-箱子'!A$2:G$600,7,0)),0,VLOOKUP(A241,'如梦-箱子'!A$2:G$600,7,0))+IF(ISNA(VLOOKUP(A241,'若梦-箱子'!A$2:G$600,7,0)),0,VLOOKUP(A241,'若梦-箱子'!A$2:G$600,7,0))+IF(ISNA(VLOOKUP(A241,'何梦-箱子'!A$2:G$600,7,0)),0,VLOOKUP(A241,'何梦-箱子'!A$2:G$600,7,0))</f>
        <v>24</v>
      </c>
    </row>
    <row r="242" spans="1:2">
      <c r="A242" s="8" t="str">
        <f>INDEX(联盟系统DKP榜单!A243:A$599,1)</f>
        <v>此情珂待</v>
      </c>
      <c r="B242" s="8">
        <f>IF(ISNA(VLOOKUP(A242,'逐梦-箱子'!A$2:G$600,7,0)),0,VLOOKUP(A242,'逐梦-箱子'!A$2:G$600,7,0))+IF(ISNA(VLOOKUP(A242,'如梦-箱子'!A$2:G$600,7,0)),0,VLOOKUP(A242,'如梦-箱子'!A$2:G$600,7,0))+IF(ISNA(VLOOKUP(A242,'若梦-箱子'!A$2:G$600,7,0)),0,VLOOKUP(A242,'若梦-箱子'!A$2:G$600,7,0))+IF(ISNA(VLOOKUP(A242,'何梦-箱子'!A$2:G$600,7,0)),0,VLOOKUP(A242,'何梦-箱子'!A$2:G$600,7,0))</f>
        <v>0</v>
      </c>
    </row>
    <row r="243" spans="1:2">
      <c r="A243" s="8" t="str">
        <f>INDEX(联盟系统DKP榜单!A244:A$599,1)</f>
        <v>歌风路丶三狗蛋</v>
      </c>
      <c r="B243" s="8">
        <f>IF(ISNA(VLOOKUP(A243,'逐梦-箱子'!A$2:G$600,7,0)),0,VLOOKUP(A243,'逐梦-箱子'!A$2:G$600,7,0))+IF(ISNA(VLOOKUP(A243,'如梦-箱子'!A$2:G$600,7,0)),0,VLOOKUP(A243,'如梦-箱子'!A$2:G$600,7,0))+IF(ISNA(VLOOKUP(A243,'若梦-箱子'!A$2:G$600,7,0)),0,VLOOKUP(A243,'若梦-箱子'!A$2:G$600,7,0))+IF(ISNA(VLOOKUP(A243,'何梦-箱子'!A$2:G$600,7,0)),0,VLOOKUP(A243,'何梦-箱子'!A$2:G$600,7,0))</f>
        <v>0</v>
      </c>
    </row>
    <row r="244" spans="1:2">
      <c r="A244" s="8" t="str">
        <f>INDEX(联盟系统DKP榜单!A245:A$599,1)</f>
        <v>欲挽游丝萦好梦</v>
      </c>
      <c r="B244" s="8">
        <f>IF(ISNA(VLOOKUP(A244,'逐梦-箱子'!A$2:G$600,7,0)),0,VLOOKUP(A244,'逐梦-箱子'!A$2:G$600,7,0))+IF(ISNA(VLOOKUP(A244,'如梦-箱子'!A$2:G$600,7,0)),0,VLOOKUP(A244,'如梦-箱子'!A$2:G$600,7,0))+IF(ISNA(VLOOKUP(A244,'若梦-箱子'!A$2:G$600,7,0)),0,VLOOKUP(A244,'若梦-箱子'!A$2:G$600,7,0))+IF(ISNA(VLOOKUP(A244,'何梦-箱子'!A$2:G$600,7,0)),0,VLOOKUP(A244,'何梦-箱子'!A$2:G$600,7,0))</f>
        <v>0</v>
      </c>
    </row>
    <row r="245" spans="1:2">
      <c r="A245" s="8" t="str">
        <f>INDEX(联盟系统DKP榜单!A246:A$599,1)</f>
        <v>榕月</v>
      </c>
      <c r="B245" s="8">
        <f>IF(ISNA(VLOOKUP(A245,'逐梦-箱子'!A$2:G$600,7,0)),0,VLOOKUP(A245,'逐梦-箱子'!A$2:G$600,7,0))+IF(ISNA(VLOOKUP(A245,'如梦-箱子'!A$2:G$600,7,0)),0,VLOOKUP(A245,'如梦-箱子'!A$2:G$600,7,0))+IF(ISNA(VLOOKUP(A245,'若梦-箱子'!A$2:G$600,7,0)),0,VLOOKUP(A245,'若梦-箱子'!A$2:G$600,7,0))+IF(ISNA(VLOOKUP(A245,'何梦-箱子'!A$2:G$600,7,0)),0,VLOOKUP(A245,'何梦-箱子'!A$2:G$600,7,0))</f>
        <v>0</v>
      </c>
    </row>
    <row r="246" spans="1:2">
      <c r="A246" s="8" t="str">
        <f>INDEX(联盟系统DKP榜单!A247:A$599,1)</f>
        <v>楚晋一平</v>
      </c>
      <c r="B246" s="8">
        <f>IF(ISNA(VLOOKUP(A246,'逐梦-箱子'!A$2:G$600,7,0)),0,VLOOKUP(A246,'逐梦-箱子'!A$2:G$600,7,0))+IF(ISNA(VLOOKUP(A246,'如梦-箱子'!A$2:G$600,7,0)),0,VLOOKUP(A246,'如梦-箱子'!A$2:G$600,7,0))+IF(ISNA(VLOOKUP(A246,'若梦-箱子'!A$2:G$600,7,0)),0,VLOOKUP(A246,'若梦-箱子'!A$2:G$600,7,0))+IF(ISNA(VLOOKUP(A246,'何梦-箱子'!A$2:G$600,7,0)),0,VLOOKUP(A246,'何梦-箱子'!A$2:G$600,7,0))</f>
        <v>32</v>
      </c>
    </row>
    <row r="247" spans="1:2">
      <c r="A247" s="8" t="str">
        <f>INDEX(联盟系统DKP榜单!A248:A$599,1)</f>
        <v>椛灯</v>
      </c>
      <c r="B247" s="8">
        <f>IF(ISNA(VLOOKUP(A247,'逐梦-箱子'!A$2:G$600,7,0)),0,VLOOKUP(A247,'逐梦-箱子'!A$2:G$600,7,0))+IF(ISNA(VLOOKUP(A247,'如梦-箱子'!A$2:G$600,7,0)),0,VLOOKUP(A247,'如梦-箱子'!A$2:G$600,7,0))+IF(ISNA(VLOOKUP(A247,'若梦-箱子'!A$2:G$600,7,0)),0,VLOOKUP(A247,'若梦-箱子'!A$2:G$600,7,0))+IF(ISNA(VLOOKUP(A247,'何梦-箱子'!A$2:G$600,7,0)),0,VLOOKUP(A247,'何梦-箱子'!A$2:G$600,7,0))</f>
        <v>0</v>
      </c>
    </row>
    <row r="248" spans="1:2">
      <c r="A248" s="8" t="str">
        <f>INDEX(联盟系统DKP榜单!A249:A$599,1)</f>
        <v>棠棠</v>
      </c>
      <c r="B248" s="8">
        <f>IF(ISNA(VLOOKUP(A248,'逐梦-箱子'!A$2:G$600,7,0)),0,VLOOKUP(A248,'逐梦-箱子'!A$2:G$600,7,0))+IF(ISNA(VLOOKUP(A248,'如梦-箱子'!A$2:G$600,7,0)),0,VLOOKUP(A248,'如梦-箱子'!A$2:G$600,7,0))+IF(ISNA(VLOOKUP(A248,'若梦-箱子'!A$2:G$600,7,0)),0,VLOOKUP(A248,'若梦-箱子'!A$2:G$600,7,0))+IF(ISNA(VLOOKUP(A248,'何梦-箱子'!A$2:G$600,7,0)),0,VLOOKUP(A248,'何梦-箱子'!A$2:G$600,7,0))</f>
        <v>45</v>
      </c>
    </row>
    <row r="249" spans="1:2">
      <c r="A249" s="8" t="str">
        <f>INDEX(联盟系统DKP榜单!A250:A$599,1)</f>
        <v>梨花黛雨</v>
      </c>
      <c r="B249" s="8">
        <f>IF(ISNA(VLOOKUP(A249,'逐梦-箱子'!A$2:G$600,7,0)),0,VLOOKUP(A249,'逐梦-箱子'!A$2:G$600,7,0))+IF(ISNA(VLOOKUP(A249,'如梦-箱子'!A$2:G$600,7,0)),0,VLOOKUP(A249,'如梦-箱子'!A$2:G$600,7,0))+IF(ISNA(VLOOKUP(A249,'若梦-箱子'!A$2:G$600,7,0)),0,VLOOKUP(A249,'若梦-箱子'!A$2:G$600,7,0))+IF(ISNA(VLOOKUP(A249,'何梦-箱子'!A$2:G$600,7,0)),0,VLOOKUP(A249,'何梦-箱子'!A$2:G$600,7,0))</f>
        <v>51</v>
      </c>
    </row>
    <row r="250" spans="1:2">
      <c r="A250" s="8" t="str">
        <f>INDEX(联盟系统DKP榜单!A251:A$599,1)</f>
        <v>梦醒弑天权</v>
      </c>
      <c r="B250" s="8">
        <f>IF(ISNA(VLOOKUP(A250,'逐梦-箱子'!A$2:G$600,7,0)),0,VLOOKUP(A250,'逐梦-箱子'!A$2:G$600,7,0))+IF(ISNA(VLOOKUP(A250,'如梦-箱子'!A$2:G$600,7,0)),0,VLOOKUP(A250,'如梦-箱子'!A$2:G$600,7,0))+IF(ISNA(VLOOKUP(A250,'若梦-箱子'!A$2:G$600,7,0)),0,VLOOKUP(A250,'若梦-箱子'!A$2:G$600,7,0))+IF(ISNA(VLOOKUP(A250,'何梦-箱子'!A$2:G$600,7,0)),0,VLOOKUP(A250,'何梦-箱子'!A$2:G$600,7,0))</f>
        <v>65</v>
      </c>
    </row>
    <row r="251" spans="1:2">
      <c r="A251" s="8" t="str">
        <f>INDEX(联盟系统DKP榜单!A252:A$599,1)</f>
        <v>梦萌棒棒糖</v>
      </c>
      <c r="B251" s="8">
        <f>IF(ISNA(VLOOKUP(A251,'逐梦-箱子'!A$2:G$600,7,0)),0,VLOOKUP(A251,'逐梦-箱子'!A$2:G$600,7,0))+IF(ISNA(VLOOKUP(A251,'如梦-箱子'!A$2:G$600,7,0)),0,VLOOKUP(A251,'如梦-箱子'!A$2:G$600,7,0))+IF(ISNA(VLOOKUP(A251,'若梦-箱子'!A$2:G$600,7,0)),0,VLOOKUP(A251,'若梦-箱子'!A$2:G$600,7,0))+IF(ISNA(VLOOKUP(A251,'何梦-箱子'!A$2:G$600,7,0)),0,VLOOKUP(A251,'何梦-箱子'!A$2:G$600,7,0))</f>
        <v>0</v>
      </c>
    </row>
    <row r="252" spans="1:2">
      <c r="A252" s="8" t="str">
        <f>INDEX(联盟系统DKP榜单!A253:A$599,1)</f>
        <v>梦寻千古香ゝ</v>
      </c>
      <c r="B252" s="8">
        <f>IF(ISNA(VLOOKUP(A252,'逐梦-箱子'!A$2:G$600,7,0)),0,VLOOKUP(A252,'逐梦-箱子'!A$2:G$600,7,0))+IF(ISNA(VLOOKUP(A252,'如梦-箱子'!A$2:G$600,7,0)),0,VLOOKUP(A252,'如梦-箱子'!A$2:G$600,7,0))+IF(ISNA(VLOOKUP(A252,'若梦-箱子'!A$2:G$600,7,0)),0,VLOOKUP(A252,'若梦-箱子'!A$2:G$600,7,0))+IF(ISNA(VLOOKUP(A252,'何梦-箱子'!A$2:G$600,7,0)),0,VLOOKUP(A252,'何梦-箱子'!A$2:G$600,7,0))</f>
        <v>26</v>
      </c>
    </row>
    <row r="253" spans="1:2">
      <c r="A253" s="8" t="str">
        <f>INDEX(联盟系统DKP榜单!A254:A$599,1)</f>
        <v>梦回彼岸</v>
      </c>
      <c r="B253" s="8">
        <f>IF(ISNA(VLOOKUP(A253,'逐梦-箱子'!A$2:G$600,7,0)),0,VLOOKUP(A253,'逐梦-箱子'!A$2:G$600,7,0))+IF(ISNA(VLOOKUP(A253,'如梦-箱子'!A$2:G$600,7,0)),0,VLOOKUP(A253,'如梦-箱子'!A$2:G$600,7,0))+IF(ISNA(VLOOKUP(A253,'若梦-箱子'!A$2:G$600,7,0)),0,VLOOKUP(A253,'若梦-箱子'!A$2:G$600,7,0))+IF(ISNA(VLOOKUP(A253,'何梦-箱子'!A$2:G$600,7,0)),0,VLOOKUP(A253,'何梦-箱子'!A$2:G$600,7,0))</f>
        <v>37</v>
      </c>
    </row>
    <row r="254" spans="1:2">
      <c r="A254" s="8" t="str">
        <f>INDEX(联盟系统DKP榜单!A255:A$599,1)</f>
        <v>梦九哟</v>
      </c>
      <c r="B254" s="8">
        <f>IF(ISNA(VLOOKUP(A254,'逐梦-箱子'!A$2:G$600,7,0)),0,VLOOKUP(A254,'逐梦-箱子'!A$2:G$600,7,0))+IF(ISNA(VLOOKUP(A254,'如梦-箱子'!A$2:G$600,7,0)),0,VLOOKUP(A254,'如梦-箱子'!A$2:G$600,7,0))+IF(ISNA(VLOOKUP(A254,'若梦-箱子'!A$2:G$600,7,0)),0,VLOOKUP(A254,'若梦-箱子'!A$2:G$600,7,0))+IF(ISNA(VLOOKUP(A254,'何梦-箱子'!A$2:G$600,7,0)),0,VLOOKUP(A254,'何梦-箱子'!A$2:G$600,7,0))</f>
        <v>15</v>
      </c>
    </row>
    <row r="255" spans="1:2">
      <c r="A255" s="8" t="str">
        <f>INDEX(联盟系统DKP榜单!A256:A$599,1)</f>
        <v>梅钉灰</v>
      </c>
      <c r="B255" s="8">
        <f>IF(ISNA(VLOOKUP(A255,'逐梦-箱子'!A$2:G$600,7,0)),0,VLOOKUP(A255,'逐梦-箱子'!A$2:G$600,7,0))+IF(ISNA(VLOOKUP(A255,'如梦-箱子'!A$2:G$600,7,0)),0,VLOOKUP(A255,'如梦-箱子'!A$2:G$600,7,0))+IF(ISNA(VLOOKUP(A255,'若梦-箱子'!A$2:G$600,7,0)),0,VLOOKUP(A255,'若梦-箱子'!A$2:G$600,7,0))+IF(ISNA(VLOOKUP(A255,'何梦-箱子'!A$2:G$600,7,0)),0,VLOOKUP(A255,'何梦-箱子'!A$2:G$600,7,0))</f>
        <v>0</v>
      </c>
    </row>
    <row r="256" spans="1:2">
      <c r="A256" s="8" t="str">
        <f>INDEX(联盟系统DKP榜单!A257:A$599,1)</f>
        <v>梅葭</v>
      </c>
      <c r="B256" s="8">
        <f>IF(ISNA(VLOOKUP(A256,'逐梦-箱子'!A$2:G$600,7,0)),0,VLOOKUP(A256,'逐梦-箱子'!A$2:G$600,7,0))+IF(ISNA(VLOOKUP(A256,'如梦-箱子'!A$2:G$600,7,0)),0,VLOOKUP(A256,'如梦-箱子'!A$2:G$600,7,0))+IF(ISNA(VLOOKUP(A256,'若梦-箱子'!A$2:G$600,7,0)),0,VLOOKUP(A256,'若梦-箱子'!A$2:G$600,7,0))+IF(ISNA(VLOOKUP(A256,'何梦-箱子'!A$2:G$600,7,0)),0,VLOOKUP(A256,'何梦-箱子'!A$2:G$600,7,0))</f>
        <v>0</v>
      </c>
    </row>
    <row r="257" spans="1:2">
      <c r="A257" s="8" t="str">
        <f>INDEX(联盟系统DKP榜单!A258:A$599,1)</f>
        <v>桃之夭夭の</v>
      </c>
      <c r="B257" s="8">
        <f>IF(ISNA(VLOOKUP(A257,'逐梦-箱子'!A$2:G$600,7,0)),0,VLOOKUP(A257,'逐梦-箱子'!A$2:G$600,7,0))+IF(ISNA(VLOOKUP(A257,'如梦-箱子'!A$2:G$600,7,0)),0,VLOOKUP(A257,'如梦-箱子'!A$2:G$600,7,0))+IF(ISNA(VLOOKUP(A257,'若梦-箱子'!A$2:G$600,7,0)),0,VLOOKUP(A257,'若梦-箱子'!A$2:G$600,7,0))+IF(ISNA(VLOOKUP(A257,'何梦-箱子'!A$2:G$600,7,0)),0,VLOOKUP(A257,'何梦-箱子'!A$2:G$600,7,0))</f>
        <v>30</v>
      </c>
    </row>
    <row r="258" spans="1:2">
      <c r="A258" s="8" t="str">
        <f>INDEX(联盟系统DKP榜单!A259:A$599,1)</f>
        <v>格殺</v>
      </c>
      <c r="B258" s="8">
        <f>IF(ISNA(VLOOKUP(A258,'逐梦-箱子'!A$2:G$600,7,0)),0,VLOOKUP(A258,'逐梦-箱子'!A$2:G$600,7,0))+IF(ISNA(VLOOKUP(A258,'如梦-箱子'!A$2:G$600,7,0)),0,VLOOKUP(A258,'如梦-箱子'!A$2:G$600,7,0))+IF(ISNA(VLOOKUP(A258,'若梦-箱子'!A$2:G$600,7,0)),0,VLOOKUP(A258,'若梦-箱子'!A$2:G$600,7,0))+IF(ISNA(VLOOKUP(A258,'何梦-箱子'!A$2:G$600,7,0)),0,VLOOKUP(A258,'何梦-箱子'!A$2:G$600,7,0))</f>
        <v>53</v>
      </c>
    </row>
    <row r="259" spans="1:2">
      <c r="A259" s="8" t="str">
        <f>INDEX(联盟系统DKP榜单!A260:A$599,1)</f>
        <v>格七</v>
      </c>
      <c r="B259" s="8">
        <f>IF(ISNA(VLOOKUP(A259,'逐梦-箱子'!A$2:G$600,7,0)),0,VLOOKUP(A259,'逐梦-箱子'!A$2:G$600,7,0))+IF(ISNA(VLOOKUP(A259,'如梦-箱子'!A$2:G$600,7,0)),0,VLOOKUP(A259,'如梦-箱子'!A$2:G$600,7,0))+IF(ISNA(VLOOKUP(A259,'若梦-箱子'!A$2:G$600,7,0)),0,VLOOKUP(A259,'若梦-箱子'!A$2:G$600,7,0))+IF(ISNA(VLOOKUP(A259,'何梦-箱子'!A$2:G$600,7,0)),0,VLOOKUP(A259,'何梦-箱子'!A$2:G$600,7,0))</f>
        <v>25</v>
      </c>
    </row>
    <row r="260" spans="1:2">
      <c r="A260" s="8" t="str">
        <f>INDEX(联盟系统DKP榜单!A261:A$599,1)</f>
        <v>树洞王阿强</v>
      </c>
      <c r="B260" s="8">
        <f>IF(ISNA(VLOOKUP(A260,'逐梦-箱子'!A$2:G$600,7,0)),0,VLOOKUP(A260,'逐梦-箱子'!A$2:G$600,7,0))+IF(ISNA(VLOOKUP(A260,'如梦-箱子'!A$2:G$600,7,0)),0,VLOOKUP(A260,'如梦-箱子'!A$2:G$600,7,0))+IF(ISNA(VLOOKUP(A260,'若梦-箱子'!A$2:G$600,7,0)),0,VLOOKUP(A260,'若梦-箱子'!A$2:G$600,7,0))+IF(ISNA(VLOOKUP(A260,'何梦-箱子'!A$2:G$600,7,0)),0,VLOOKUP(A260,'何梦-箱子'!A$2:G$600,7,0))</f>
        <v>10</v>
      </c>
    </row>
    <row r="261" spans="1:2">
      <c r="A261" s="8" t="str">
        <f>INDEX(联盟系统DKP榜单!A262:A$599,1)</f>
        <v>树儿高高长</v>
      </c>
      <c r="B261" s="8">
        <f>IF(ISNA(VLOOKUP(A261,'逐梦-箱子'!A$2:G$600,7,0)),0,VLOOKUP(A261,'逐梦-箱子'!A$2:G$600,7,0))+IF(ISNA(VLOOKUP(A261,'如梦-箱子'!A$2:G$600,7,0)),0,VLOOKUP(A261,'如梦-箱子'!A$2:G$600,7,0))+IF(ISNA(VLOOKUP(A261,'若梦-箱子'!A$2:G$600,7,0)),0,VLOOKUP(A261,'若梦-箱子'!A$2:G$600,7,0))+IF(ISNA(VLOOKUP(A261,'何梦-箱子'!A$2:G$600,7,0)),0,VLOOKUP(A261,'何梦-箱子'!A$2:G$600,7,0))</f>
        <v>192</v>
      </c>
    </row>
    <row r="262" spans="1:2">
      <c r="A262" s="8" t="str">
        <f>INDEX(联盟系统DKP榜单!A263:A$599,1)</f>
        <v>柠檬雪碧√</v>
      </c>
      <c r="B262" s="8">
        <f>IF(ISNA(VLOOKUP(A262,'逐梦-箱子'!A$2:G$600,7,0)),0,VLOOKUP(A262,'逐梦-箱子'!A$2:G$600,7,0))+IF(ISNA(VLOOKUP(A262,'如梦-箱子'!A$2:G$600,7,0)),0,VLOOKUP(A262,'如梦-箱子'!A$2:G$600,7,0))+IF(ISNA(VLOOKUP(A262,'若梦-箱子'!A$2:G$600,7,0)),0,VLOOKUP(A262,'若梦-箱子'!A$2:G$600,7,0))+IF(ISNA(VLOOKUP(A262,'何梦-箱子'!A$2:G$600,7,0)),0,VLOOKUP(A262,'何梦-箱子'!A$2:G$600,7,0))</f>
        <v>17</v>
      </c>
    </row>
    <row r="263" spans="1:2">
      <c r="A263" s="8" t="str">
        <f>INDEX(联盟系统DKP榜单!A264:A$599,1)</f>
        <v>柠檬汽酒</v>
      </c>
      <c r="B263" s="8">
        <f>IF(ISNA(VLOOKUP(A263,'逐梦-箱子'!A$2:G$600,7,0)),0,VLOOKUP(A263,'逐梦-箱子'!A$2:G$600,7,0))+IF(ISNA(VLOOKUP(A263,'如梦-箱子'!A$2:G$600,7,0)),0,VLOOKUP(A263,'如梦-箱子'!A$2:G$600,7,0))+IF(ISNA(VLOOKUP(A263,'若梦-箱子'!A$2:G$600,7,0)),0,VLOOKUP(A263,'若梦-箱子'!A$2:G$600,7,0))+IF(ISNA(VLOOKUP(A263,'何梦-箱子'!A$2:G$600,7,0)),0,VLOOKUP(A263,'何梦-箱子'!A$2:G$600,7,0))</f>
        <v>41</v>
      </c>
    </row>
    <row r="264" spans="1:2">
      <c r="A264" s="8" t="str">
        <f>INDEX(联盟系统DKP榜单!A265:A$599,1)</f>
        <v>柏烛</v>
      </c>
      <c r="B264" s="8">
        <f>IF(ISNA(VLOOKUP(A264,'逐梦-箱子'!A$2:G$600,7,0)),0,VLOOKUP(A264,'逐梦-箱子'!A$2:G$600,7,0))+IF(ISNA(VLOOKUP(A264,'如梦-箱子'!A$2:G$600,7,0)),0,VLOOKUP(A264,'如梦-箱子'!A$2:G$600,7,0))+IF(ISNA(VLOOKUP(A264,'若梦-箱子'!A$2:G$600,7,0)),0,VLOOKUP(A264,'若梦-箱子'!A$2:G$600,7,0))+IF(ISNA(VLOOKUP(A264,'何梦-箱子'!A$2:G$600,7,0)),0,VLOOKUP(A264,'何梦-箱子'!A$2:G$600,7,0))</f>
        <v>0</v>
      </c>
    </row>
    <row r="265" spans="1:2">
      <c r="A265" s="8" t="str">
        <f>INDEX(联盟系统DKP榜单!A266:A$599,1)</f>
        <v>枫丶萧萧兮</v>
      </c>
      <c r="B265" s="8">
        <f>IF(ISNA(VLOOKUP(A265,'逐梦-箱子'!A$2:G$600,7,0)),0,VLOOKUP(A265,'逐梦-箱子'!A$2:G$600,7,0))+IF(ISNA(VLOOKUP(A265,'如梦-箱子'!A$2:G$600,7,0)),0,VLOOKUP(A265,'如梦-箱子'!A$2:G$600,7,0))+IF(ISNA(VLOOKUP(A265,'若梦-箱子'!A$2:G$600,7,0)),0,VLOOKUP(A265,'若梦-箱子'!A$2:G$600,7,0))+IF(ISNA(VLOOKUP(A265,'何梦-箱子'!A$2:G$600,7,0)),0,VLOOKUP(A265,'何梦-箱子'!A$2:G$600,7,0))</f>
        <v>5</v>
      </c>
    </row>
    <row r="266" spans="1:2">
      <c r="A266" s="8" t="str">
        <f>INDEX(联盟系统DKP榜单!A267:A$599,1)</f>
        <v>林爷爷养只兔子</v>
      </c>
      <c r="B266" s="8">
        <f>IF(ISNA(VLOOKUP(A266,'逐梦-箱子'!A$2:G$600,7,0)),0,VLOOKUP(A266,'逐梦-箱子'!A$2:G$600,7,0))+IF(ISNA(VLOOKUP(A266,'如梦-箱子'!A$2:G$600,7,0)),0,VLOOKUP(A266,'如梦-箱子'!A$2:G$600,7,0))+IF(ISNA(VLOOKUP(A266,'若梦-箱子'!A$2:G$600,7,0)),0,VLOOKUP(A266,'若梦-箱子'!A$2:G$600,7,0))+IF(ISNA(VLOOKUP(A266,'何梦-箱子'!A$2:G$600,7,0)),0,VLOOKUP(A266,'何梦-箱子'!A$2:G$600,7,0))</f>
        <v>46</v>
      </c>
    </row>
    <row r="267" spans="1:2">
      <c r="A267" s="8" t="str">
        <f>INDEX(联盟系统DKP榜单!A268:A$599,1)</f>
        <v>林清言</v>
      </c>
      <c r="B267" s="8">
        <f>IF(ISNA(VLOOKUP(A267,'逐梦-箱子'!A$2:G$600,7,0)),0,VLOOKUP(A267,'逐梦-箱子'!A$2:G$600,7,0))+IF(ISNA(VLOOKUP(A267,'如梦-箱子'!A$2:G$600,7,0)),0,VLOOKUP(A267,'如梦-箱子'!A$2:G$600,7,0))+IF(ISNA(VLOOKUP(A267,'若梦-箱子'!A$2:G$600,7,0)),0,VLOOKUP(A267,'若梦-箱子'!A$2:G$600,7,0))+IF(ISNA(VLOOKUP(A267,'何梦-箱子'!A$2:G$600,7,0)),0,VLOOKUP(A267,'何梦-箱子'!A$2:G$600,7,0))</f>
        <v>14</v>
      </c>
    </row>
    <row r="268" spans="1:2">
      <c r="A268" s="8" t="str">
        <f>INDEX(联盟系统DKP榜单!A269:A$599,1)</f>
        <v>杜若つ</v>
      </c>
      <c r="B268" s="8">
        <f>IF(ISNA(VLOOKUP(A268,'逐梦-箱子'!A$2:G$600,7,0)),0,VLOOKUP(A268,'逐梦-箱子'!A$2:G$600,7,0))+IF(ISNA(VLOOKUP(A268,'如梦-箱子'!A$2:G$600,7,0)),0,VLOOKUP(A268,'如梦-箱子'!A$2:G$600,7,0))+IF(ISNA(VLOOKUP(A268,'若梦-箱子'!A$2:G$600,7,0)),0,VLOOKUP(A268,'若梦-箱子'!A$2:G$600,7,0))+IF(ISNA(VLOOKUP(A268,'何梦-箱子'!A$2:G$600,7,0)),0,VLOOKUP(A268,'何梦-箱子'!A$2:G$600,7,0))</f>
        <v>52</v>
      </c>
    </row>
    <row r="269" spans="1:2">
      <c r="A269" s="8" t="str">
        <f>INDEX(联盟系统DKP榜单!A270:A$599,1)</f>
        <v>机智的兰兰</v>
      </c>
      <c r="B269" s="8">
        <f>IF(ISNA(VLOOKUP(A269,'逐梦-箱子'!A$2:G$600,7,0)),0,VLOOKUP(A269,'逐梦-箱子'!A$2:G$600,7,0))+IF(ISNA(VLOOKUP(A269,'如梦-箱子'!A$2:G$600,7,0)),0,VLOOKUP(A269,'如梦-箱子'!A$2:G$600,7,0))+IF(ISNA(VLOOKUP(A269,'若梦-箱子'!A$2:G$600,7,0)),0,VLOOKUP(A269,'若梦-箱子'!A$2:G$600,7,0))+IF(ISNA(VLOOKUP(A269,'何梦-箱子'!A$2:G$600,7,0)),0,VLOOKUP(A269,'何梦-箱子'!A$2:G$600,7,0))</f>
        <v>3</v>
      </c>
    </row>
    <row r="270" spans="1:2">
      <c r="A270" s="8" t="str">
        <f>INDEX(联盟系统DKP榜单!A271:A$599,1)</f>
        <v>机智勇敢的小珞</v>
      </c>
      <c r="B270" s="8">
        <f>IF(ISNA(VLOOKUP(A270,'逐梦-箱子'!A$2:G$600,7,0)),0,VLOOKUP(A270,'逐梦-箱子'!A$2:G$600,7,0))+IF(ISNA(VLOOKUP(A270,'如梦-箱子'!A$2:G$600,7,0)),0,VLOOKUP(A270,'如梦-箱子'!A$2:G$600,7,0))+IF(ISNA(VLOOKUP(A270,'若梦-箱子'!A$2:G$600,7,0)),0,VLOOKUP(A270,'若梦-箱子'!A$2:G$600,7,0))+IF(ISNA(VLOOKUP(A270,'何梦-箱子'!A$2:G$600,7,0)),0,VLOOKUP(A270,'何梦-箱子'!A$2:G$600,7,0))</f>
        <v>0</v>
      </c>
    </row>
    <row r="271" spans="1:2">
      <c r="A271" s="8" t="str">
        <f>INDEX(联盟系统DKP榜单!A272:A$599,1)</f>
        <v>未来斗战士</v>
      </c>
      <c r="B271" s="8">
        <f>IF(ISNA(VLOOKUP(A271,'逐梦-箱子'!A$2:G$600,7,0)),0,VLOOKUP(A271,'逐梦-箱子'!A$2:G$600,7,0))+IF(ISNA(VLOOKUP(A271,'如梦-箱子'!A$2:G$600,7,0)),0,VLOOKUP(A271,'如梦-箱子'!A$2:G$600,7,0))+IF(ISNA(VLOOKUP(A271,'若梦-箱子'!A$2:G$600,7,0)),0,VLOOKUP(A271,'若梦-箱子'!A$2:G$600,7,0))+IF(ISNA(VLOOKUP(A271,'何梦-箱子'!A$2:G$600,7,0)),0,VLOOKUP(A271,'何梦-箱子'!A$2:G$600,7,0))</f>
        <v>13</v>
      </c>
    </row>
    <row r="272" spans="1:2">
      <c r="A272" s="8" t="str">
        <f>INDEX(联盟系统DKP榜单!A273:A$599,1)</f>
        <v>木易开宇</v>
      </c>
      <c r="B272" s="8">
        <f>IF(ISNA(VLOOKUP(A272,'逐梦-箱子'!A$2:G$600,7,0)),0,VLOOKUP(A272,'逐梦-箱子'!A$2:G$600,7,0))+IF(ISNA(VLOOKUP(A272,'如梦-箱子'!A$2:G$600,7,0)),0,VLOOKUP(A272,'如梦-箱子'!A$2:G$600,7,0))+IF(ISNA(VLOOKUP(A272,'若梦-箱子'!A$2:G$600,7,0)),0,VLOOKUP(A272,'若梦-箱子'!A$2:G$600,7,0))+IF(ISNA(VLOOKUP(A272,'何梦-箱子'!A$2:G$600,7,0)),0,VLOOKUP(A272,'何梦-箱子'!A$2:G$600,7,0))</f>
        <v>40</v>
      </c>
    </row>
    <row r="273" spans="1:2">
      <c r="A273" s="8" t="str">
        <f>INDEX(联盟系统DKP榜单!A274:A$599,1)</f>
        <v>有你的晴天</v>
      </c>
      <c r="B273" s="8">
        <f>IF(ISNA(VLOOKUP(A273,'逐梦-箱子'!A$2:G$600,7,0)),0,VLOOKUP(A273,'逐梦-箱子'!A$2:G$600,7,0))+IF(ISNA(VLOOKUP(A273,'如梦-箱子'!A$2:G$600,7,0)),0,VLOOKUP(A273,'如梦-箱子'!A$2:G$600,7,0))+IF(ISNA(VLOOKUP(A273,'若梦-箱子'!A$2:G$600,7,0)),0,VLOOKUP(A273,'若梦-箱子'!A$2:G$600,7,0))+IF(ISNA(VLOOKUP(A273,'何梦-箱子'!A$2:G$600,7,0)),0,VLOOKUP(A273,'何梦-箱子'!A$2:G$600,7,0))</f>
        <v>10</v>
      </c>
    </row>
    <row r="274" spans="1:2">
      <c r="A274" s="8" t="str">
        <f>INDEX(联盟系统DKP榜单!A275:A$599,1)</f>
        <v>月随风动</v>
      </c>
      <c r="B274" s="8">
        <f>IF(ISNA(VLOOKUP(A274,'逐梦-箱子'!A$2:G$600,7,0)),0,VLOOKUP(A274,'逐梦-箱子'!A$2:G$600,7,0))+IF(ISNA(VLOOKUP(A274,'如梦-箱子'!A$2:G$600,7,0)),0,VLOOKUP(A274,'如梦-箱子'!A$2:G$600,7,0))+IF(ISNA(VLOOKUP(A274,'若梦-箱子'!A$2:G$600,7,0)),0,VLOOKUP(A274,'若梦-箱子'!A$2:G$600,7,0))+IF(ISNA(VLOOKUP(A274,'何梦-箱子'!A$2:G$600,7,0)),0,VLOOKUP(A274,'何梦-箱子'!A$2:G$600,7,0))</f>
        <v>3</v>
      </c>
    </row>
    <row r="275" spans="1:2">
      <c r="A275" s="8" t="str">
        <f>INDEX(联盟系统DKP榜单!A276:A$599,1)</f>
        <v>月落雅雅</v>
      </c>
      <c r="B275" s="8">
        <f>IF(ISNA(VLOOKUP(A275,'逐梦-箱子'!A$2:G$600,7,0)),0,VLOOKUP(A275,'逐梦-箱子'!A$2:G$600,7,0))+IF(ISNA(VLOOKUP(A275,'如梦-箱子'!A$2:G$600,7,0)),0,VLOOKUP(A275,'如梦-箱子'!A$2:G$600,7,0))+IF(ISNA(VLOOKUP(A275,'若梦-箱子'!A$2:G$600,7,0)),0,VLOOKUP(A275,'若梦-箱子'!A$2:G$600,7,0))+IF(ISNA(VLOOKUP(A275,'何梦-箱子'!A$2:G$600,7,0)),0,VLOOKUP(A275,'何梦-箱子'!A$2:G$600,7,0))</f>
        <v>37</v>
      </c>
    </row>
    <row r="276" spans="1:2">
      <c r="A276" s="8" t="str">
        <f>INDEX(联盟系统DKP榜单!A277:A$599,1)</f>
        <v>月臻</v>
      </c>
      <c r="B276" s="8">
        <f>IF(ISNA(VLOOKUP(A276,'逐梦-箱子'!A$2:G$600,7,0)),0,VLOOKUP(A276,'逐梦-箱子'!A$2:G$600,7,0))+IF(ISNA(VLOOKUP(A276,'如梦-箱子'!A$2:G$600,7,0)),0,VLOOKUP(A276,'如梦-箱子'!A$2:G$600,7,0))+IF(ISNA(VLOOKUP(A276,'若梦-箱子'!A$2:G$600,7,0)),0,VLOOKUP(A276,'若梦-箱子'!A$2:G$600,7,0))+IF(ISNA(VLOOKUP(A276,'何梦-箱子'!A$2:G$600,7,0)),0,VLOOKUP(A276,'何梦-箱子'!A$2:G$600,7,0))</f>
        <v>0</v>
      </c>
    </row>
    <row r="277" spans="1:2">
      <c r="A277" s="8" t="str">
        <f>INDEX(联盟系统DKP榜单!A278:A$599,1)</f>
        <v>月月月月月月児</v>
      </c>
      <c r="B277" s="8">
        <f>IF(ISNA(VLOOKUP(A277,'逐梦-箱子'!A$2:G$600,7,0)),0,VLOOKUP(A277,'逐梦-箱子'!A$2:G$600,7,0))+IF(ISNA(VLOOKUP(A277,'如梦-箱子'!A$2:G$600,7,0)),0,VLOOKUP(A277,'如梦-箱子'!A$2:G$600,7,0))+IF(ISNA(VLOOKUP(A277,'若梦-箱子'!A$2:G$600,7,0)),0,VLOOKUP(A277,'若梦-箱子'!A$2:G$600,7,0))+IF(ISNA(VLOOKUP(A277,'何梦-箱子'!A$2:G$600,7,0)),0,VLOOKUP(A277,'何梦-箱子'!A$2:G$600,7,0))</f>
        <v>25</v>
      </c>
    </row>
    <row r="278" spans="1:2">
      <c r="A278" s="8" t="str">
        <f>INDEX(联盟系统DKP榜单!A279:A$599,1)</f>
        <v>月影粟</v>
      </c>
      <c r="B278" s="8">
        <f>IF(ISNA(VLOOKUP(A278,'逐梦-箱子'!A$2:G$600,7,0)),0,VLOOKUP(A278,'逐梦-箱子'!A$2:G$600,7,0))+IF(ISNA(VLOOKUP(A278,'如梦-箱子'!A$2:G$600,7,0)),0,VLOOKUP(A278,'如梦-箱子'!A$2:G$600,7,0))+IF(ISNA(VLOOKUP(A278,'若梦-箱子'!A$2:G$600,7,0)),0,VLOOKUP(A278,'若梦-箱子'!A$2:G$600,7,0))+IF(ISNA(VLOOKUP(A278,'何梦-箱子'!A$2:G$600,7,0)),0,VLOOKUP(A278,'何梦-箱子'!A$2:G$600,7,0))</f>
        <v>14</v>
      </c>
    </row>
    <row r="279" spans="1:2">
      <c r="A279" s="8" t="str">
        <f>INDEX(联盟系统DKP榜单!A280:A$599,1)</f>
        <v>月夜城</v>
      </c>
      <c r="B279" s="8">
        <f>IF(ISNA(VLOOKUP(A279,'逐梦-箱子'!A$2:G$600,7,0)),0,VLOOKUP(A279,'逐梦-箱子'!A$2:G$600,7,0))+IF(ISNA(VLOOKUP(A279,'如梦-箱子'!A$2:G$600,7,0)),0,VLOOKUP(A279,'如梦-箱子'!A$2:G$600,7,0))+IF(ISNA(VLOOKUP(A279,'若梦-箱子'!A$2:G$600,7,0)),0,VLOOKUP(A279,'若梦-箱子'!A$2:G$600,7,0))+IF(ISNA(VLOOKUP(A279,'何梦-箱子'!A$2:G$600,7,0)),0,VLOOKUP(A279,'何梦-箱子'!A$2:G$600,7,0))</f>
        <v>0</v>
      </c>
    </row>
    <row r="280" spans="1:2">
      <c r="A280" s="8" t="str">
        <f>INDEX(联盟系统DKP榜单!A281:A$599,1)</f>
        <v>最爱熊猫</v>
      </c>
      <c r="B280" s="8">
        <f>IF(ISNA(VLOOKUP(A280,'逐梦-箱子'!A$2:G$600,7,0)),0,VLOOKUP(A280,'逐梦-箱子'!A$2:G$600,7,0))+IF(ISNA(VLOOKUP(A280,'如梦-箱子'!A$2:G$600,7,0)),0,VLOOKUP(A280,'如梦-箱子'!A$2:G$600,7,0))+IF(ISNA(VLOOKUP(A280,'若梦-箱子'!A$2:G$600,7,0)),0,VLOOKUP(A280,'若梦-箱子'!A$2:G$600,7,0))+IF(ISNA(VLOOKUP(A280,'何梦-箱子'!A$2:G$600,7,0)),0,VLOOKUP(A280,'何梦-箱子'!A$2:G$600,7,0))</f>
        <v>0</v>
      </c>
    </row>
    <row r="281" spans="1:2">
      <c r="A281" s="8" t="str">
        <f>INDEX(联盟系统DKP榜单!A282:A$599,1)</f>
        <v>最可爱的师姐</v>
      </c>
      <c r="B281" s="8">
        <f>IF(ISNA(VLOOKUP(A281,'逐梦-箱子'!A$2:G$600,7,0)),0,VLOOKUP(A281,'逐梦-箱子'!A$2:G$600,7,0))+IF(ISNA(VLOOKUP(A281,'如梦-箱子'!A$2:G$600,7,0)),0,VLOOKUP(A281,'如梦-箱子'!A$2:G$600,7,0))+IF(ISNA(VLOOKUP(A281,'若梦-箱子'!A$2:G$600,7,0)),0,VLOOKUP(A281,'若梦-箱子'!A$2:G$600,7,0))+IF(ISNA(VLOOKUP(A281,'何梦-箱子'!A$2:G$600,7,0)),0,VLOOKUP(A281,'何梦-箱子'!A$2:G$600,7,0))</f>
        <v>49</v>
      </c>
    </row>
    <row r="282" spans="1:2">
      <c r="A282" s="8" t="str">
        <f>INDEX(联盟系统DKP榜单!A283:A$599,1)</f>
        <v>曹长卿。</v>
      </c>
      <c r="B282" s="8">
        <f>IF(ISNA(VLOOKUP(A282,'逐梦-箱子'!A$2:G$600,7,0)),0,VLOOKUP(A282,'逐梦-箱子'!A$2:G$600,7,0))+IF(ISNA(VLOOKUP(A282,'如梦-箱子'!A$2:G$600,7,0)),0,VLOOKUP(A282,'如梦-箱子'!A$2:G$600,7,0))+IF(ISNA(VLOOKUP(A282,'若梦-箱子'!A$2:G$600,7,0)),0,VLOOKUP(A282,'若梦-箱子'!A$2:G$600,7,0))+IF(ISNA(VLOOKUP(A282,'何梦-箱子'!A$2:G$600,7,0)),0,VLOOKUP(A282,'何梦-箱子'!A$2:G$600,7,0))</f>
        <v>5</v>
      </c>
    </row>
    <row r="283" spans="1:2">
      <c r="A283" s="8" t="str">
        <f>INDEX(联盟系统DKP榜单!A284:A$599,1)</f>
        <v>曲终无意</v>
      </c>
      <c r="B283" s="8">
        <f>IF(ISNA(VLOOKUP(A283,'逐梦-箱子'!A$2:G$600,7,0)),0,VLOOKUP(A283,'逐梦-箱子'!A$2:G$600,7,0))+IF(ISNA(VLOOKUP(A283,'如梦-箱子'!A$2:G$600,7,0)),0,VLOOKUP(A283,'如梦-箱子'!A$2:G$600,7,0))+IF(ISNA(VLOOKUP(A283,'若梦-箱子'!A$2:G$600,7,0)),0,VLOOKUP(A283,'若梦-箱子'!A$2:G$600,7,0))+IF(ISNA(VLOOKUP(A283,'何梦-箱子'!A$2:G$600,7,0)),0,VLOOKUP(A283,'何梦-箱子'!A$2:G$600,7,0))</f>
        <v>1</v>
      </c>
    </row>
    <row r="284" spans="1:2">
      <c r="A284" s="8" t="str">
        <f>INDEX(联盟系统DKP榜单!A285:A$599,1)</f>
        <v>曲丶舞忆</v>
      </c>
      <c r="B284" s="8">
        <f>IF(ISNA(VLOOKUP(A284,'逐梦-箱子'!A$2:G$600,7,0)),0,VLOOKUP(A284,'逐梦-箱子'!A$2:G$600,7,0))+IF(ISNA(VLOOKUP(A284,'如梦-箱子'!A$2:G$600,7,0)),0,VLOOKUP(A284,'如梦-箱子'!A$2:G$600,7,0))+IF(ISNA(VLOOKUP(A284,'若梦-箱子'!A$2:G$600,7,0)),0,VLOOKUP(A284,'若梦-箱子'!A$2:G$600,7,0))+IF(ISNA(VLOOKUP(A284,'何梦-箱子'!A$2:G$600,7,0)),0,VLOOKUP(A284,'何梦-箱子'!A$2:G$600,7,0))</f>
        <v>28</v>
      </c>
    </row>
    <row r="285" spans="1:2">
      <c r="A285" s="8" t="str">
        <f>INDEX(联盟系统DKP榜单!A286:A$599,1)</f>
        <v>晴栀沐婉音</v>
      </c>
      <c r="B285" s="8">
        <f>IF(ISNA(VLOOKUP(A285,'逐梦-箱子'!A$2:G$600,7,0)),0,VLOOKUP(A285,'逐梦-箱子'!A$2:G$600,7,0))+IF(ISNA(VLOOKUP(A285,'如梦-箱子'!A$2:G$600,7,0)),0,VLOOKUP(A285,'如梦-箱子'!A$2:G$600,7,0))+IF(ISNA(VLOOKUP(A285,'若梦-箱子'!A$2:G$600,7,0)),0,VLOOKUP(A285,'若梦-箱子'!A$2:G$600,7,0))+IF(ISNA(VLOOKUP(A285,'何梦-箱子'!A$2:G$600,7,0)),0,VLOOKUP(A285,'何梦-箱子'!A$2:G$600,7,0))</f>
        <v>196</v>
      </c>
    </row>
    <row r="286" spans="1:2">
      <c r="A286" s="8" t="str">
        <f>INDEX(联盟系统DKP榜单!A287:A$599,1)</f>
        <v>晚下</v>
      </c>
      <c r="B286" s="8">
        <f>IF(ISNA(VLOOKUP(A286,'逐梦-箱子'!A$2:G$600,7,0)),0,VLOOKUP(A286,'逐梦-箱子'!A$2:G$600,7,0))+IF(ISNA(VLOOKUP(A286,'如梦-箱子'!A$2:G$600,7,0)),0,VLOOKUP(A286,'如梦-箱子'!A$2:G$600,7,0))+IF(ISNA(VLOOKUP(A286,'若梦-箱子'!A$2:G$600,7,0)),0,VLOOKUP(A286,'若梦-箱子'!A$2:G$600,7,0))+IF(ISNA(VLOOKUP(A286,'何梦-箱子'!A$2:G$600,7,0)),0,VLOOKUP(A286,'何梦-箱子'!A$2:G$600,7,0))</f>
        <v>17</v>
      </c>
    </row>
    <row r="287" spans="1:2">
      <c r="A287" s="8" t="str">
        <f>INDEX(联盟系统DKP榜单!A288:A$599,1)</f>
        <v>晓霞零贰叁</v>
      </c>
      <c r="B287" s="8">
        <f>IF(ISNA(VLOOKUP(A287,'逐梦-箱子'!A$2:G$600,7,0)),0,VLOOKUP(A287,'逐梦-箱子'!A$2:G$600,7,0))+IF(ISNA(VLOOKUP(A287,'如梦-箱子'!A$2:G$600,7,0)),0,VLOOKUP(A287,'如梦-箱子'!A$2:G$600,7,0))+IF(ISNA(VLOOKUP(A287,'若梦-箱子'!A$2:G$600,7,0)),0,VLOOKUP(A287,'若梦-箱子'!A$2:G$600,7,0))+IF(ISNA(VLOOKUP(A287,'何梦-箱子'!A$2:G$600,7,0)),0,VLOOKUP(A287,'何梦-箱子'!A$2:G$600,7,0))</f>
        <v>44</v>
      </c>
    </row>
    <row r="288" spans="1:2">
      <c r="A288" s="8" t="str">
        <f>INDEX(联盟系统DKP榜单!A289:A$599,1)</f>
        <v>晓月梦澈</v>
      </c>
      <c r="B288" s="8">
        <f>IF(ISNA(VLOOKUP(A288,'逐梦-箱子'!A$2:G$600,7,0)),0,VLOOKUP(A288,'逐梦-箱子'!A$2:G$600,7,0))+IF(ISNA(VLOOKUP(A288,'如梦-箱子'!A$2:G$600,7,0)),0,VLOOKUP(A288,'如梦-箱子'!A$2:G$600,7,0))+IF(ISNA(VLOOKUP(A288,'若梦-箱子'!A$2:G$600,7,0)),0,VLOOKUP(A288,'若梦-箱子'!A$2:G$600,7,0))+IF(ISNA(VLOOKUP(A288,'何梦-箱子'!A$2:G$600,7,0)),0,VLOOKUP(A288,'何梦-箱子'!A$2:G$600,7,0))</f>
        <v>47</v>
      </c>
    </row>
    <row r="289" spans="1:2">
      <c r="A289" s="8" t="str">
        <f>INDEX(联盟系统DKP榜单!A290:A$599,1)</f>
        <v>晏安安</v>
      </c>
      <c r="B289" s="8">
        <f>IF(ISNA(VLOOKUP(A289,'逐梦-箱子'!A$2:G$600,7,0)),0,VLOOKUP(A289,'逐梦-箱子'!A$2:G$600,7,0))+IF(ISNA(VLOOKUP(A289,'如梦-箱子'!A$2:G$600,7,0)),0,VLOOKUP(A289,'如梦-箱子'!A$2:G$600,7,0))+IF(ISNA(VLOOKUP(A289,'若梦-箱子'!A$2:G$600,7,0)),0,VLOOKUP(A289,'若梦-箱子'!A$2:G$600,7,0))+IF(ISNA(VLOOKUP(A289,'何梦-箱子'!A$2:G$600,7,0)),0,VLOOKUP(A289,'何梦-箱子'!A$2:G$600,7,0))</f>
        <v>0</v>
      </c>
    </row>
    <row r="290" spans="1:2">
      <c r="A290" s="8" t="str">
        <f>INDEX(联盟系统DKP榜单!A291:A$599,1)</f>
        <v>星辰呐。</v>
      </c>
      <c r="B290" s="8">
        <f>IF(ISNA(VLOOKUP(A290,'逐梦-箱子'!A$2:G$600,7,0)),0,VLOOKUP(A290,'逐梦-箱子'!A$2:G$600,7,0))+IF(ISNA(VLOOKUP(A290,'如梦-箱子'!A$2:G$600,7,0)),0,VLOOKUP(A290,'如梦-箱子'!A$2:G$600,7,0))+IF(ISNA(VLOOKUP(A290,'若梦-箱子'!A$2:G$600,7,0)),0,VLOOKUP(A290,'若梦-箱子'!A$2:G$600,7,0))+IF(ISNA(VLOOKUP(A290,'何梦-箱子'!A$2:G$600,7,0)),0,VLOOKUP(A290,'何梦-箱子'!A$2:G$600,7,0))</f>
        <v>49</v>
      </c>
    </row>
    <row r="291" spans="1:2">
      <c r="A291" s="8" t="str">
        <f>INDEX(联盟系统DKP榜单!A292:A$599,1)</f>
        <v>昔昔</v>
      </c>
      <c r="B291" s="8">
        <f>IF(ISNA(VLOOKUP(A291,'逐梦-箱子'!A$2:G$600,7,0)),0,VLOOKUP(A291,'逐梦-箱子'!A$2:G$600,7,0))+IF(ISNA(VLOOKUP(A291,'如梦-箱子'!A$2:G$600,7,0)),0,VLOOKUP(A291,'如梦-箱子'!A$2:G$600,7,0))+IF(ISNA(VLOOKUP(A291,'若梦-箱子'!A$2:G$600,7,0)),0,VLOOKUP(A291,'若梦-箱子'!A$2:G$600,7,0))+IF(ISNA(VLOOKUP(A291,'何梦-箱子'!A$2:G$600,7,0)),0,VLOOKUP(A291,'何梦-箱子'!A$2:G$600,7,0))</f>
        <v>8</v>
      </c>
    </row>
    <row r="292" spans="1:2">
      <c r="A292" s="8" t="str">
        <f>INDEX(联盟系统DKP榜单!A293:A$599,1)</f>
        <v>时钟轻摇孤独</v>
      </c>
      <c r="B292" s="8">
        <f>IF(ISNA(VLOOKUP(A292,'逐梦-箱子'!A$2:G$600,7,0)),0,VLOOKUP(A292,'逐梦-箱子'!A$2:G$600,7,0))+IF(ISNA(VLOOKUP(A292,'如梦-箱子'!A$2:G$600,7,0)),0,VLOOKUP(A292,'如梦-箱子'!A$2:G$600,7,0))+IF(ISNA(VLOOKUP(A292,'若梦-箱子'!A$2:G$600,7,0)),0,VLOOKUP(A292,'若梦-箱子'!A$2:G$600,7,0))+IF(ISNA(VLOOKUP(A292,'何梦-箱子'!A$2:G$600,7,0)),0,VLOOKUP(A292,'何梦-箱子'!A$2:G$600,7,0))</f>
        <v>42</v>
      </c>
    </row>
    <row r="293" spans="1:2">
      <c r="A293" s="8" t="str">
        <f>INDEX(联盟系统DKP榜单!A294:A$599,1)</f>
        <v>时光不矜持</v>
      </c>
      <c r="B293" s="8">
        <f>IF(ISNA(VLOOKUP(A293,'逐梦-箱子'!A$2:G$600,7,0)),0,VLOOKUP(A293,'逐梦-箱子'!A$2:G$600,7,0))+IF(ISNA(VLOOKUP(A293,'如梦-箱子'!A$2:G$600,7,0)),0,VLOOKUP(A293,'如梦-箱子'!A$2:G$600,7,0))+IF(ISNA(VLOOKUP(A293,'若梦-箱子'!A$2:G$600,7,0)),0,VLOOKUP(A293,'若梦-箱子'!A$2:G$600,7,0))+IF(ISNA(VLOOKUP(A293,'何梦-箱子'!A$2:G$600,7,0)),0,VLOOKUP(A293,'何梦-箱子'!A$2:G$600,7,0))</f>
        <v>0</v>
      </c>
    </row>
    <row r="294" spans="1:2">
      <c r="A294" s="8" t="str">
        <f>INDEX(联盟系统DKP榜单!A295:A$599,1)</f>
        <v>日向钢次</v>
      </c>
      <c r="B294" s="8">
        <f>IF(ISNA(VLOOKUP(A294,'逐梦-箱子'!A$2:G$600,7,0)),0,VLOOKUP(A294,'逐梦-箱子'!A$2:G$600,7,0))+IF(ISNA(VLOOKUP(A294,'如梦-箱子'!A$2:G$600,7,0)),0,VLOOKUP(A294,'如梦-箱子'!A$2:G$600,7,0))+IF(ISNA(VLOOKUP(A294,'若梦-箱子'!A$2:G$600,7,0)),0,VLOOKUP(A294,'若梦-箱子'!A$2:G$600,7,0))+IF(ISNA(VLOOKUP(A294,'何梦-箱子'!A$2:G$600,7,0)),0,VLOOKUP(A294,'何梦-箱子'!A$2:G$600,7,0))</f>
        <v>0</v>
      </c>
    </row>
    <row r="295" spans="1:2">
      <c r="A295" s="8" t="str">
        <f>INDEX(联盟系统DKP榜单!A296:A$599,1)</f>
        <v>无所不能小奇葩</v>
      </c>
      <c r="B295" s="8">
        <f>IF(ISNA(VLOOKUP(A295,'逐梦-箱子'!A$2:G$600,7,0)),0,VLOOKUP(A295,'逐梦-箱子'!A$2:G$600,7,0))+IF(ISNA(VLOOKUP(A295,'如梦-箱子'!A$2:G$600,7,0)),0,VLOOKUP(A295,'如梦-箱子'!A$2:G$600,7,0))+IF(ISNA(VLOOKUP(A295,'若梦-箱子'!A$2:G$600,7,0)),0,VLOOKUP(A295,'若梦-箱子'!A$2:G$600,7,0))+IF(ISNA(VLOOKUP(A295,'何梦-箱子'!A$2:G$600,7,0)),0,VLOOKUP(A295,'何梦-箱子'!A$2:G$600,7,0))</f>
        <v>0</v>
      </c>
    </row>
    <row r="296" spans="1:2">
      <c r="A296" s="8" t="str">
        <f>INDEX(联盟系统DKP榜单!A297:A$599,1)</f>
        <v>无心的夏季</v>
      </c>
      <c r="B296" s="8">
        <f>IF(ISNA(VLOOKUP(A296,'逐梦-箱子'!A$2:G$600,7,0)),0,VLOOKUP(A296,'逐梦-箱子'!A$2:G$600,7,0))+IF(ISNA(VLOOKUP(A296,'如梦-箱子'!A$2:G$600,7,0)),0,VLOOKUP(A296,'如梦-箱子'!A$2:G$600,7,0))+IF(ISNA(VLOOKUP(A296,'若梦-箱子'!A$2:G$600,7,0)),0,VLOOKUP(A296,'若梦-箱子'!A$2:G$600,7,0))+IF(ISNA(VLOOKUP(A296,'何梦-箱子'!A$2:G$600,7,0)),0,VLOOKUP(A296,'何梦-箱子'!A$2:G$600,7,0))</f>
        <v>33</v>
      </c>
    </row>
    <row r="297" spans="1:2">
      <c r="A297" s="8" t="str">
        <f>INDEX(联盟系统DKP榜单!A298:A$599,1)</f>
        <v>无尽灰尘</v>
      </c>
      <c r="B297" s="8">
        <f>IF(ISNA(VLOOKUP(A297,'逐梦-箱子'!A$2:G$600,7,0)),0,VLOOKUP(A297,'逐梦-箱子'!A$2:G$600,7,0))+IF(ISNA(VLOOKUP(A297,'如梦-箱子'!A$2:G$600,7,0)),0,VLOOKUP(A297,'如梦-箱子'!A$2:G$600,7,0))+IF(ISNA(VLOOKUP(A297,'若梦-箱子'!A$2:G$600,7,0)),0,VLOOKUP(A297,'若梦-箱子'!A$2:G$600,7,0))+IF(ISNA(VLOOKUP(A297,'何梦-箱子'!A$2:G$600,7,0)),0,VLOOKUP(A297,'何梦-箱子'!A$2:G$600,7,0))</f>
        <v>0</v>
      </c>
    </row>
    <row r="298" spans="1:2">
      <c r="A298" s="8" t="str">
        <f>INDEX(联盟系统DKP榜单!A299:A$599,1)</f>
        <v>斩念者</v>
      </c>
      <c r="B298" s="8">
        <f>IF(ISNA(VLOOKUP(A298,'逐梦-箱子'!A$2:G$600,7,0)),0,VLOOKUP(A298,'逐梦-箱子'!A$2:G$600,7,0))+IF(ISNA(VLOOKUP(A298,'如梦-箱子'!A$2:G$600,7,0)),0,VLOOKUP(A298,'如梦-箱子'!A$2:G$600,7,0))+IF(ISNA(VLOOKUP(A298,'若梦-箱子'!A$2:G$600,7,0)),0,VLOOKUP(A298,'若梦-箱子'!A$2:G$600,7,0))+IF(ISNA(VLOOKUP(A298,'何梦-箱子'!A$2:G$600,7,0)),0,VLOOKUP(A298,'何梦-箱子'!A$2:G$600,7,0))</f>
        <v>0</v>
      </c>
    </row>
    <row r="299" spans="1:2">
      <c r="A299" s="8" t="str">
        <f>INDEX(联盟系统DKP榜单!A300:A$599,1)</f>
        <v>文艺的青年</v>
      </c>
      <c r="B299" s="8">
        <f>IF(ISNA(VLOOKUP(A299,'逐梦-箱子'!A$2:G$600,7,0)),0,VLOOKUP(A299,'逐梦-箱子'!A$2:G$600,7,0))+IF(ISNA(VLOOKUP(A299,'如梦-箱子'!A$2:G$600,7,0)),0,VLOOKUP(A299,'如梦-箱子'!A$2:G$600,7,0))+IF(ISNA(VLOOKUP(A299,'若梦-箱子'!A$2:G$600,7,0)),0,VLOOKUP(A299,'若梦-箱子'!A$2:G$600,7,0))+IF(ISNA(VLOOKUP(A299,'何梦-箱子'!A$2:G$600,7,0)),0,VLOOKUP(A299,'何梦-箱子'!A$2:G$600,7,0))</f>
        <v>39</v>
      </c>
    </row>
    <row r="300" spans="1:2">
      <c r="A300" s="8" t="str">
        <f>INDEX(联盟系统DKP榜单!A301:A$599,1)</f>
        <v>搞事girl</v>
      </c>
      <c r="B300" s="8">
        <f>IF(ISNA(VLOOKUP(A300,'逐梦-箱子'!A$2:G$600,7,0)),0,VLOOKUP(A300,'逐梦-箱子'!A$2:G$600,7,0))+IF(ISNA(VLOOKUP(A300,'如梦-箱子'!A$2:G$600,7,0)),0,VLOOKUP(A300,'如梦-箱子'!A$2:G$600,7,0))+IF(ISNA(VLOOKUP(A300,'若梦-箱子'!A$2:G$600,7,0)),0,VLOOKUP(A300,'若梦-箱子'!A$2:G$600,7,0))+IF(ISNA(VLOOKUP(A300,'何梦-箱子'!A$2:G$600,7,0)),0,VLOOKUP(A300,'何梦-箱子'!A$2:G$600,7,0))</f>
        <v>4</v>
      </c>
    </row>
    <row r="301" spans="1:2">
      <c r="A301" s="8" t="str">
        <f>INDEX(联盟系统DKP榜单!A302:A$599,1)</f>
        <v>指星瞻月</v>
      </c>
      <c r="B301" s="8">
        <f>IF(ISNA(VLOOKUP(A301,'逐梦-箱子'!A$2:G$600,7,0)),0,VLOOKUP(A301,'逐梦-箱子'!A$2:G$600,7,0))+IF(ISNA(VLOOKUP(A301,'如梦-箱子'!A$2:G$600,7,0)),0,VLOOKUP(A301,'如梦-箱子'!A$2:G$600,7,0))+IF(ISNA(VLOOKUP(A301,'若梦-箱子'!A$2:G$600,7,0)),0,VLOOKUP(A301,'若梦-箱子'!A$2:G$600,7,0))+IF(ISNA(VLOOKUP(A301,'何梦-箱子'!A$2:G$600,7,0)),0,VLOOKUP(A301,'何梦-箱子'!A$2:G$600,7,0))</f>
        <v>3</v>
      </c>
    </row>
    <row r="302" spans="1:2">
      <c r="A302" s="8" t="str">
        <f>INDEX(联盟系统DKP榜单!A303:A$599,1)</f>
        <v>拜见女皇陛下丶</v>
      </c>
      <c r="B302" s="8">
        <f>IF(ISNA(VLOOKUP(A302,'逐梦-箱子'!A$2:G$600,7,0)),0,VLOOKUP(A302,'逐梦-箱子'!A$2:G$600,7,0))+IF(ISNA(VLOOKUP(A302,'如梦-箱子'!A$2:G$600,7,0)),0,VLOOKUP(A302,'如梦-箱子'!A$2:G$600,7,0))+IF(ISNA(VLOOKUP(A302,'若梦-箱子'!A$2:G$600,7,0)),0,VLOOKUP(A302,'若梦-箱子'!A$2:G$600,7,0))+IF(ISNA(VLOOKUP(A302,'何梦-箱子'!A$2:G$600,7,0)),0,VLOOKUP(A302,'何梦-箱子'!A$2:G$600,7,0))</f>
        <v>0</v>
      </c>
    </row>
    <row r="303" spans="1:2">
      <c r="A303" s="8" t="str">
        <f>INDEX(联盟系统DKP榜单!A304:A$599,1)</f>
        <v>拔丝黄糖</v>
      </c>
      <c r="B303" s="8">
        <f>IF(ISNA(VLOOKUP(A303,'逐梦-箱子'!A$2:G$600,7,0)),0,VLOOKUP(A303,'逐梦-箱子'!A$2:G$600,7,0))+IF(ISNA(VLOOKUP(A303,'如梦-箱子'!A$2:G$600,7,0)),0,VLOOKUP(A303,'如梦-箱子'!A$2:G$600,7,0))+IF(ISNA(VLOOKUP(A303,'若梦-箱子'!A$2:G$600,7,0)),0,VLOOKUP(A303,'若梦-箱子'!A$2:G$600,7,0))+IF(ISNA(VLOOKUP(A303,'何梦-箱子'!A$2:G$600,7,0)),0,VLOOKUP(A303,'何梦-箱子'!A$2:G$600,7,0))</f>
        <v>0</v>
      </c>
    </row>
    <row r="304" spans="1:2">
      <c r="A304" s="8" t="str">
        <f>INDEX(联盟系统DKP榜单!A305:A$599,1)</f>
        <v>拉轰小女子</v>
      </c>
      <c r="B304" s="8">
        <f>IF(ISNA(VLOOKUP(A304,'逐梦-箱子'!A$2:G$600,7,0)),0,VLOOKUP(A304,'逐梦-箱子'!A$2:G$600,7,0))+IF(ISNA(VLOOKUP(A304,'如梦-箱子'!A$2:G$600,7,0)),0,VLOOKUP(A304,'如梦-箱子'!A$2:G$600,7,0))+IF(ISNA(VLOOKUP(A304,'若梦-箱子'!A$2:G$600,7,0)),0,VLOOKUP(A304,'若梦-箱子'!A$2:G$600,7,0))+IF(ISNA(VLOOKUP(A304,'何梦-箱子'!A$2:G$600,7,0)),0,VLOOKUP(A304,'何梦-箱子'!A$2:G$600,7,0))</f>
        <v>0</v>
      </c>
    </row>
    <row r="305" spans="1:2">
      <c r="A305" s="8" t="str">
        <f>INDEX(联盟系统DKP榜单!A306:A$599,1)</f>
        <v>拉莱耶灬绘本</v>
      </c>
      <c r="B305" s="8">
        <f>IF(ISNA(VLOOKUP(A305,'逐梦-箱子'!A$2:G$600,7,0)),0,VLOOKUP(A305,'逐梦-箱子'!A$2:G$600,7,0))+IF(ISNA(VLOOKUP(A305,'如梦-箱子'!A$2:G$600,7,0)),0,VLOOKUP(A305,'如梦-箱子'!A$2:G$600,7,0))+IF(ISNA(VLOOKUP(A305,'若梦-箱子'!A$2:G$600,7,0)),0,VLOOKUP(A305,'若梦-箱子'!A$2:G$600,7,0))+IF(ISNA(VLOOKUP(A305,'何梦-箱子'!A$2:G$600,7,0)),0,VLOOKUP(A305,'何梦-箱子'!A$2:G$600,7,0))</f>
        <v>32</v>
      </c>
    </row>
    <row r="306" spans="1:2">
      <c r="A306" s="8" t="str">
        <f>INDEX(联盟系统DKP榜单!A307:A$599,1)</f>
        <v>折扇很帅</v>
      </c>
      <c r="B306" s="8">
        <f>IF(ISNA(VLOOKUP(A306,'逐梦-箱子'!A$2:G$600,7,0)),0,VLOOKUP(A306,'逐梦-箱子'!A$2:G$600,7,0))+IF(ISNA(VLOOKUP(A306,'如梦-箱子'!A$2:G$600,7,0)),0,VLOOKUP(A306,'如梦-箱子'!A$2:G$600,7,0))+IF(ISNA(VLOOKUP(A306,'若梦-箱子'!A$2:G$600,7,0)),0,VLOOKUP(A306,'若梦-箱子'!A$2:G$600,7,0))+IF(ISNA(VLOOKUP(A306,'何梦-箱子'!A$2:G$600,7,0)),0,VLOOKUP(A306,'何梦-箱子'!A$2:G$600,7,0))</f>
        <v>26</v>
      </c>
    </row>
    <row r="307" spans="1:2">
      <c r="A307" s="8" t="str">
        <f>INDEX(联盟系统DKP榜单!A308:A$599,1)</f>
        <v>扛旗</v>
      </c>
      <c r="B307" s="8">
        <f>IF(ISNA(VLOOKUP(A307,'逐梦-箱子'!A$2:G$600,7,0)),0,VLOOKUP(A307,'逐梦-箱子'!A$2:G$600,7,0))+IF(ISNA(VLOOKUP(A307,'如梦-箱子'!A$2:G$600,7,0)),0,VLOOKUP(A307,'如梦-箱子'!A$2:G$600,7,0))+IF(ISNA(VLOOKUP(A307,'若梦-箱子'!A$2:G$600,7,0)),0,VLOOKUP(A307,'若梦-箱子'!A$2:G$600,7,0))+IF(ISNA(VLOOKUP(A307,'何梦-箱子'!A$2:G$600,7,0)),0,VLOOKUP(A307,'何梦-箱子'!A$2:G$600,7,0))</f>
        <v>11</v>
      </c>
    </row>
    <row r="308" spans="1:2">
      <c r="A308" s="8" t="str">
        <f>INDEX(联盟系统DKP榜单!A309:A$599,1)</f>
        <v>我要摸你的大鸟</v>
      </c>
      <c r="B308" s="8">
        <f>IF(ISNA(VLOOKUP(A308,'逐梦-箱子'!A$2:G$600,7,0)),0,VLOOKUP(A308,'逐梦-箱子'!A$2:G$600,7,0))+IF(ISNA(VLOOKUP(A308,'如梦-箱子'!A$2:G$600,7,0)),0,VLOOKUP(A308,'如梦-箱子'!A$2:G$600,7,0))+IF(ISNA(VLOOKUP(A308,'若梦-箱子'!A$2:G$600,7,0)),0,VLOOKUP(A308,'若梦-箱子'!A$2:G$600,7,0))+IF(ISNA(VLOOKUP(A308,'何梦-箱子'!A$2:G$600,7,0)),0,VLOOKUP(A308,'何梦-箱子'!A$2:G$600,7,0))</f>
        <v>0</v>
      </c>
    </row>
    <row r="309" spans="1:2">
      <c r="A309" s="8" t="str">
        <f>INDEX(联盟系统DKP榜单!A310:A$599,1)</f>
        <v>我有两只大脚</v>
      </c>
      <c r="B309" s="8">
        <f>IF(ISNA(VLOOKUP(A309,'逐梦-箱子'!A$2:G$600,7,0)),0,VLOOKUP(A309,'逐梦-箱子'!A$2:G$600,7,0))+IF(ISNA(VLOOKUP(A309,'如梦-箱子'!A$2:G$600,7,0)),0,VLOOKUP(A309,'如梦-箱子'!A$2:G$600,7,0))+IF(ISNA(VLOOKUP(A309,'若梦-箱子'!A$2:G$600,7,0)),0,VLOOKUP(A309,'若梦-箱子'!A$2:G$600,7,0))+IF(ISNA(VLOOKUP(A309,'何梦-箱子'!A$2:G$600,7,0)),0,VLOOKUP(A309,'何梦-箱子'!A$2:G$600,7,0))</f>
        <v>0</v>
      </c>
    </row>
    <row r="310" spans="1:2">
      <c r="A310" s="8" t="str">
        <f>INDEX(联盟系统DKP榜单!A311:A$599,1)</f>
        <v>我是贱贱的小弟</v>
      </c>
      <c r="B310" s="8">
        <f>IF(ISNA(VLOOKUP(A310,'逐梦-箱子'!A$2:G$600,7,0)),0,VLOOKUP(A310,'逐梦-箱子'!A$2:G$600,7,0))+IF(ISNA(VLOOKUP(A310,'如梦-箱子'!A$2:G$600,7,0)),0,VLOOKUP(A310,'如梦-箱子'!A$2:G$600,7,0))+IF(ISNA(VLOOKUP(A310,'若梦-箱子'!A$2:G$600,7,0)),0,VLOOKUP(A310,'若梦-箱子'!A$2:G$600,7,0))+IF(ISNA(VLOOKUP(A310,'何梦-箱子'!A$2:G$600,7,0)),0,VLOOKUP(A310,'何梦-箱子'!A$2:G$600,7,0))</f>
        <v>41</v>
      </c>
    </row>
    <row r="311" spans="1:2">
      <c r="A311" s="8" t="str">
        <f>INDEX(联盟系统DKP榜单!A312:A$599,1)</f>
        <v>我是农村人，</v>
      </c>
      <c r="B311" s="8">
        <f>IF(ISNA(VLOOKUP(A311,'逐梦-箱子'!A$2:G$600,7,0)),0,VLOOKUP(A311,'逐梦-箱子'!A$2:G$600,7,0))+IF(ISNA(VLOOKUP(A311,'如梦-箱子'!A$2:G$600,7,0)),0,VLOOKUP(A311,'如梦-箱子'!A$2:G$600,7,0))+IF(ISNA(VLOOKUP(A311,'若梦-箱子'!A$2:G$600,7,0)),0,VLOOKUP(A311,'若梦-箱子'!A$2:G$600,7,0))+IF(ISNA(VLOOKUP(A311,'何梦-箱子'!A$2:G$600,7,0)),0,VLOOKUP(A311,'何梦-箱子'!A$2:G$600,7,0))</f>
        <v>24</v>
      </c>
    </row>
    <row r="312" spans="1:2">
      <c r="A312" s="8" t="str">
        <f>INDEX(联盟系统DKP榜单!A313:A$599,1)</f>
        <v>我是兔子哟</v>
      </c>
      <c r="B312" s="8">
        <f>IF(ISNA(VLOOKUP(A312,'逐梦-箱子'!A$2:G$600,7,0)),0,VLOOKUP(A312,'逐梦-箱子'!A$2:G$600,7,0))+IF(ISNA(VLOOKUP(A312,'如梦-箱子'!A$2:G$600,7,0)),0,VLOOKUP(A312,'如梦-箱子'!A$2:G$600,7,0))+IF(ISNA(VLOOKUP(A312,'若梦-箱子'!A$2:G$600,7,0)),0,VLOOKUP(A312,'若梦-箱子'!A$2:G$600,7,0))+IF(ISNA(VLOOKUP(A312,'何梦-箱子'!A$2:G$600,7,0)),0,VLOOKUP(A312,'何梦-箱子'!A$2:G$600,7,0))</f>
        <v>48</v>
      </c>
    </row>
    <row r="313" spans="1:2">
      <c r="A313" s="8" t="str">
        <f>INDEX(联盟系统DKP榜单!A314:A$599,1)</f>
        <v>我很愣躲开点</v>
      </c>
      <c r="B313" s="8">
        <f>IF(ISNA(VLOOKUP(A313,'逐梦-箱子'!A$2:G$600,7,0)),0,VLOOKUP(A313,'逐梦-箱子'!A$2:G$600,7,0))+IF(ISNA(VLOOKUP(A313,'如梦-箱子'!A$2:G$600,7,0)),0,VLOOKUP(A313,'如梦-箱子'!A$2:G$600,7,0))+IF(ISNA(VLOOKUP(A313,'若梦-箱子'!A$2:G$600,7,0)),0,VLOOKUP(A313,'若梦-箱子'!A$2:G$600,7,0))+IF(ISNA(VLOOKUP(A313,'何梦-箱子'!A$2:G$600,7,0)),0,VLOOKUP(A313,'何梦-箱子'!A$2:G$600,7,0))</f>
        <v>4</v>
      </c>
    </row>
    <row r="314" spans="1:2">
      <c r="A314" s="8" t="str">
        <f>INDEX(联盟系统DKP榜单!A315:A$599,1)</f>
        <v>我就不讲道理哼</v>
      </c>
      <c r="B314" s="8">
        <f>IF(ISNA(VLOOKUP(A314,'逐梦-箱子'!A$2:G$600,7,0)),0,VLOOKUP(A314,'逐梦-箱子'!A$2:G$600,7,0))+IF(ISNA(VLOOKUP(A314,'如梦-箱子'!A$2:G$600,7,0)),0,VLOOKUP(A314,'如梦-箱子'!A$2:G$600,7,0))+IF(ISNA(VLOOKUP(A314,'若梦-箱子'!A$2:G$600,7,0)),0,VLOOKUP(A314,'若梦-箱子'!A$2:G$600,7,0))+IF(ISNA(VLOOKUP(A314,'何梦-箱子'!A$2:G$600,7,0)),0,VLOOKUP(A314,'何梦-箱子'!A$2:G$600,7,0))</f>
        <v>220</v>
      </c>
    </row>
    <row r="315" spans="1:2">
      <c r="A315" s="8" t="str">
        <f>INDEX(联盟系统DKP榜单!A316:A$599,1)</f>
        <v>我家熊熊可萌了</v>
      </c>
      <c r="B315" s="8">
        <f>IF(ISNA(VLOOKUP(A315,'逐梦-箱子'!A$2:G$600,7,0)),0,VLOOKUP(A315,'逐梦-箱子'!A$2:G$600,7,0))+IF(ISNA(VLOOKUP(A315,'如梦-箱子'!A$2:G$600,7,0)),0,VLOOKUP(A315,'如梦-箱子'!A$2:G$600,7,0))+IF(ISNA(VLOOKUP(A315,'若梦-箱子'!A$2:G$600,7,0)),0,VLOOKUP(A315,'若梦-箱子'!A$2:G$600,7,0))+IF(ISNA(VLOOKUP(A315,'何梦-箱子'!A$2:G$600,7,0)),0,VLOOKUP(A315,'何梦-箱子'!A$2:G$600,7,0))</f>
        <v>24</v>
      </c>
    </row>
    <row r="316" spans="1:2">
      <c r="A316" s="8" t="str">
        <f>INDEX(联盟系统DKP榜单!A317:A$599,1)</f>
        <v>戌云缈</v>
      </c>
      <c r="B316" s="8">
        <f>IF(ISNA(VLOOKUP(A316,'逐梦-箱子'!A$2:G$600,7,0)),0,VLOOKUP(A316,'逐梦-箱子'!A$2:G$600,7,0))+IF(ISNA(VLOOKUP(A316,'如梦-箱子'!A$2:G$600,7,0)),0,VLOOKUP(A316,'如梦-箱子'!A$2:G$600,7,0))+IF(ISNA(VLOOKUP(A316,'若梦-箱子'!A$2:G$600,7,0)),0,VLOOKUP(A316,'若梦-箱子'!A$2:G$600,7,0))+IF(ISNA(VLOOKUP(A316,'何梦-箱子'!A$2:G$600,7,0)),0,VLOOKUP(A316,'何梦-箱子'!A$2:G$600,7,0))</f>
        <v>25</v>
      </c>
    </row>
    <row r="317" spans="1:2">
      <c r="A317" s="8" t="str">
        <f>INDEX(联盟系统DKP榜单!A318:A$599,1)</f>
        <v>懒扶、</v>
      </c>
      <c r="B317" s="8">
        <f>IF(ISNA(VLOOKUP(A317,'逐梦-箱子'!A$2:G$600,7,0)),0,VLOOKUP(A317,'逐梦-箱子'!A$2:G$600,7,0))+IF(ISNA(VLOOKUP(A317,'如梦-箱子'!A$2:G$600,7,0)),0,VLOOKUP(A317,'如梦-箱子'!A$2:G$600,7,0))+IF(ISNA(VLOOKUP(A317,'若梦-箱子'!A$2:G$600,7,0)),0,VLOOKUP(A317,'若梦-箱子'!A$2:G$600,7,0))+IF(ISNA(VLOOKUP(A317,'何梦-箱子'!A$2:G$600,7,0)),0,VLOOKUP(A317,'何梦-箱子'!A$2:G$600,7,0))</f>
        <v>24</v>
      </c>
    </row>
    <row r="318" spans="1:2">
      <c r="A318" s="8" t="str">
        <f>INDEX(联盟系统DKP榜单!A319:A$599,1)</f>
        <v>慕瑾遥</v>
      </c>
      <c r="B318" s="8">
        <f>IF(ISNA(VLOOKUP(A318,'逐梦-箱子'!A$2:G$600,7,0)),0,VLOOKUP(A318,'逐梦-箱子'!A$2:G$600,7,0))+IF(ISNA(VLOOKUP(A318,'如梦-箱子'!A$2:G$600,7,0)),0,VLOOKUP(A318,'如梦-箱子'!A$2:G$600,7,0))+IF(ISNA(VLOOKUP(A318,'若梦-箱子'!A$2:G$600,7,0)),0,VLOOKUP(A318,'若梦-箱子'!A$2:G$600,7,0))+IF(ISNA(VLOOKUP(A318,'何梦-箱子'!A$2:G$600,7,0)),0,VLOOKUP(A318,'何梦-箱子'!A$2:G$600,7,0))</f>
        <v>0</v>
      </c>
    </row>
    <row r="319" spans="1:2">
      <c r="A319" s="8" t="str">
        <f>INDEX(联盟系统DKP榜单!A320:A$599,1)</f>
        <v>慕容舒清</v>
      </c>
      <c r="B319" s="8">
        <f>IF(ISNA(VLOOKUP(A319,'逐梦-箱子'!A$2:G$600,7,0)),0,VLOOKUP(A319,'逐梦-箱子'!A$2:G$600,7,0))+IF(ISNA(VLOOKUP(A319,'如梦-箱子'!A$2:G$600,7,0)),0,VLOOKUP(A319,'如梦-箱子'!A$2:G$600,7,0))+IF(ISNA(VLOOKUP(A319,'若梦-箱子'!A$2:G$600,7,0)),0,VLOOKUP(A319,'若梦-箱子'!A$2:G$600,7,0))+IF(ISNA(VLOOKUP(A319,'何梦-箱子'!A$2:G$600,7,0)),0,VLOOKUP(A319,'何梦-箱子'!A$2:G$600,7,0))</f>
        <v>21</v>
      </c>
    </row>
    <row r="320" spans="1:2">
      <c r="A320" s="8" t="str">
        <f>INDEX(联盟系统DKP榜单!A321:A$599,1)</f>
        <v>想打架吗</v>
      </c>
      <c r="B320" s="8">
        <f>IF(ISNA(VLOOKUP(A320,'逐梦-箱子'!A$2:G$600,7,0)),0,VLOOKUP(A320,'逐梦-箱子'!A$2:G$600,7,0))+IF(ISNA(VLOOKUP(A320,'如梦-箱子'!A$2:G$600,7,0)),0,VLOOKUP(A320,'如梦-箱子'!A$2:G$600,7,0))+IF(ISNA(VLOOKUP(A320,'若梦-箱子'!A$2:G$600,7,0)),0,VLOOKUP(A320,'若梦-箱子'!A$2:G$600,7,0))+IF(ISNA(VLOOKUP(A320,'何梦-箱子'!A$2:G$600,7,0)),0,VLOOKUP(A320,'何梦-箱子'!A$2:G$600,7,0))</f>
        <v>6</v>
      </c>
    </row>
    <row r="321" spans="1:2">
      <c r="A321" s="8" t="str">
        <f>INDEX(联盟系统DKP榜单!A322:A$599,1)</f>
        <v>想想天真</v>
      </c>
      <c r="B321" s="8">
        <f>IF(ISNA(VLOOKUP(A321,'逐梦-箱子'!A$2:G$600,7,0)),0,VLOOKUP(A321,'逐梦-箱子'!A$2:G$600,7,0))+IF(ISNA(VLOOKUP(A321,'如梦-箱子'!A$2:G$600,7,0)),0,VLOOKUP(A321,'如梦-箱子'!A$2:G$600,7,0))+IF(ISNA(VLOOKUP(A321,'若梦-箱子'!A$2:G$600,7,0)),0,VLOOKUP(A321,'若梦-箱子'!A$2:G$600,7,0))+IF(ISNA(VLOOKUP(A321,'何梦-箱子'!A$2:G$600,7,0)),0,VLOOKUP(A321,'何梦-箱子'!A$2:G$600,7,0))</f>
        <v>0</v>
      </c>
    </row>
    <row r="322" spans="1:2">
      <c r="A322" s="8" t="str">
        <f>INDEX(联盟系统DKP榜单!A323:A$599,1)</f>
        <v>惜雨</v>
      </c>
      <c r="B322" s="8">
        <f>IF(ISNA(VLOOKUP(A322,'逐梦-箱子'!A$2:G$600,7,0)),0,VLOOKUP(A322,'逐梦-箱子'!A$2:G$600,7,0))+IF(ISNA(VLOOKUP(A322,'如梦-箱子'!A$2:G$600,7,0)),0,VLOOKUP(A322,'如梦-箱子'!A$2:G$600,7,0))+IF(ISNA(VLOOKUP(A322,'若梦-箱子'!A$2:G$600,7,0)),0,VLOOKUP(A322,'若梦-箱子'!A$2:G$600,7,0))+IF(ISNA(VLOOKUP(A322,'何梦-箱子'!A$2:G$600,7,0)),0,VLOOKUP(A322,'何梦-箱子'!A$2:G$600,7,0))</f>
        <v>0</v>
      </c>
    </row>
    <row r="323" spans="1:2">
      <c r="A323" s="8" t="str">
        <f>INDEX(联盟系统DKP榜单!A324:A$599,1)</f>
        <v>惜玉挽轻裳</v>
      </c>
      <c r="B323" s="8">
        <f>IF(ISNA(VLOOKUP(A323,'逐梦-箱子'!A$2:G$600,7,0)),0,VLOOKUP(A323,'逐梦-箱子'!A$2:G$600,7,0))+IF(ISNA(VLOOKUP(A323,'如梦-箱子'!A$2:G$600,7,0)),0,VLOOKUP(A323,'如梦-箱子'!A$2:G$600,7,0))+IF(ISNA(VLOOKUP(A323,'若梦-箱子'!A$2:G$600,7,0)),0,VLOOKUP(A323,'若梦-箱子'!A$2:G$600,7,0))+IF(ISNA(VLOOKUP(A323,'何梦-箱子'!A$2:G$600,7,0)),0,VLOOKUP(A323,'何梦-箱子'!A$2:G$600,7,0))</f>
        <v>47</v>
      </c>
    </row>
    <row r="324" spans="1:2">
      <c r="A324" s="8" t="str">
        <f>INDEX(联盟系统DKP榜单!A325:A$599,1)</f>
        <v>悸思尧</v>
      </c>
      <c r="B324" s="8">
        <f>IF(ISNA(VLOOKUP(A324,'逐梦-箱子'!A$2:G$600,7,0)),0,VLOOKUP(A324,'逐梦-箱子'!A$2:G$600,7,0))+IF(ISNA(VLOOKUP(A324,'如梦-箱子'!A$2:G$600,7,0)),0,VLOOKUP(A324,'如梦-箱子'!A$2:G$600,7,0))+IF(ISNA(VLOOKUP(A324,'若梦-箱子'!A$2:G$600,7,0)),0,VLOOKUP(A324,'若梦-箱子'!A$2:G$600,7,0))+IF(ISNA(VLOOKUP(A324,'何梦-箱子'!A$2:G$600,7,0)),0,VLOOKUP(A324,'何梦-箱子'!A$2:G$600,7,0))</f>
        <v>36</v>
      </c>
    </row>
    <row r="325" spans="1:2">
      <c r="A325" s="8" t="str">
        <f>INDEX(联盟系统DKP榜单!A326:A$599,1)</f>
        <v>恶钙</v>
      </c>
      <c r="B325" s="8">
        <f>IF(ISNA(VLOOKUP(A325,'逐梦-箱子'!A$2:G$600,7,0)),0,VLOOKUP(A325,'逐梦-箱子'!A$2:G$600,7,0))+IF(ISNA(VLOOKUP(A325,'如梦-箱子'!A$2:G$600,7,0)),0,VLOOKUP(A325,'如梦-箱子'!A$2:G$600,7,0))+IF(ISNA(VLOOKUP(A325,'若梦-箱子'!A$2:G$600,7,0)),0,VLOOKUP(A325,'若梦-箱子'!A$2:G$600,7,0))+IF(ISNA(VLOOKUP(A325,'何梦-箱子'!A$2:G$600,7,0)),0,VLOOKUP(A325,'何梦-箱子'!A$2:G$600,7,0))</f>
        <v>39</v>
      </c>
    </row>
    <row r="326" spans="1:2">
      <c r="A326" s="8" t="str">
        <f>INDEX(联盟系统DKP榜单!A327:A$599,1)</f>
        <v>志方</v>
      </c>
      <c r="B326" s="8">
        <f>IF(ISNA(VLOOKUP(A326,'逐梦-箱子'!A$2:G$600,7,0)),0,VLOOKUP(A326,'逐梦-箱子'!A$2:G$600,7,0))+IF(ISNA(VLOOKUP(A326,'如梦-箱子'!A$2:G$600,7,0)),0,VLOOKUP(A326,'如梦-箱子'!A$2:G$600,7,0))+IF(ISNA(VLOOKUP(A326,'若梦-箱子'!A$2:G$600,7,0)),0,VLOOKUP(A326,'若梦-箱子'!A$2:G$600,7,0))+IF(ISNA(VLOOKUP(A326,'何梦-箱子'!A$2:G$600,7,0)),0,VLOOKUP(A326,'何梦-箱子'!A$2:G$600,7,0))</f>
        <v>5</v>
      </c>
    </row>
    <row r="327" spans="1:2">
      <c r="A327" s="8" t="str">
        <f>INDEX(联盟系统DKP榜单!A328:A$599,1)</f>
        <v>心安伴暖</v>
      </c>
      <c r="B327" s="8">
        <f>IF(ISNA(VLOOKUP(A327,'逐梦-箱子'!A$2:G$600,7,0)),0,VLOOKUP(A327,'逐梦-箱子'!A$2:G$600,7,0))+IF(ISNA(VLOOKUP(A327,'如梦-箱子'!A$2:G$600,7,0)),0,VLOOKUP(A327,'如梦-箱子'!A$2:G$600,7,0))+IF(ISNA(VLOOKUP(A327,'若梦-箱子'!A$2:G$600,7,0)),0,VLOOKUP(A327,'若梦-箱子'!A$2:G$600,7,0))+IF(ISNA(VLOOKUP(A327,'何梦-箱子'!A$2:G$600,7,0)),0,VLOOKUP(A327,'何梦-箱子'!A$2:G$600,7,0))</f>
        <v>0</v>
      </c>
    </row>
    <row r="328" spans="1:2">
      <c r="A328" s="8" t="str">
        <f>INDEX(联盟系统DKP榜单!A329:A$599,1)</f>
        <v>心凉怎暖之无痕</v>
      </c>
      <c r="B328" s="8">
        <f>IF(ISNA(VLOOKUP(A328,'逐梦-箱子'!A$2:G$600,7,0)),0,VLOOKUP(A328,'逐梦-箱子'!A$2:G$600,7,0))+IF(ISNA(VLOOKUP(A328,'如梦-箱子'!A$2:G$600,7,0)),0,VLOOKUP(A328,'如梦-箱子'!A$2:G$600,7,0))+IF(ISNA(VLOOKUP(A328,'若梦-箱子'!A$2:G$600,7,0)),0,VLOOKUP(A328,'若梦-箱子'!A$2:G$600,7,0))+IF(ISNA(VLOOKUP(A328,'何梦-箱子'!A$2:G$600,7,0)),0,VLOOKUP(A328,'何梦-箱子'!A$2:G$600,7,0))</f>
        <v>40</v>
      </c>
    </row>
    <row r="329" spans="1:2">
      <c r="A329" s="8" t="str">
        <f>INDEX(联盟系统DKP榜单!A330:A$599,1)</f>
        <v>心凉</v>
      </c>
      <c r="B329" s="8">
        <f>IF(ISNA(VLOOKUP(A329,'逐梦-箱子'!A$2:G$600,7,0)),0,VLOOKUP(A329,'逐梦-箱子'!A$2:G$600,7,0))+IF(ISNA(VLOOKUP(A329,'如梦-箱子'!A$2:G$600,7,0)),0,VLOOKUP(A329,'如梦-箱子'!A$2:G$600,7,0))+IF(ISNA(VLOOKUP(A329,'若梦-箱子'!A$2:G$600,7,0)),0,VLOOKUP(A329,'若梦-箱子'!A$2:G$600,7,0))+IF(ISNA(VLOOKUP(A329,'何梦-箱子'!A$2:G$600,7,0)),0,VLOOKUP(A329,'何梦-箱子'!A$2:G$600,7,0))</f>
        <v>40</v>
      </c>
    </row>
    <row r="330" spans="1:2">
      <c r="A330" s="8" t="str">
        <f>INDEX(联盟系统DKP榜单!A331:A$599,1)</f>
        <v>归小梦</v>
      </c>
      <c r="B330" s="8">
        <f>IF(ISNA(VLOOKUP(A330,'逐梦-箱子'!A$2:G$600,7,0)),0,VLOOKUP(A330,'逐梦-箱子'!A$2:G$600,7,0))+IF(ISNA(VLOOKUP(A330,'如梦-箱子'!A$2:G$600,7,0)),0,VLOOKUP(A330,'如梦-箱子'!A$2:G$600,7,0))+IF(ISNA(VLOOKUP(A330,'若梦-箱子'!A$2:G$600,7,0)),0,VLOOKUP(A330,'若梦-箱子'!A$2:G$600,7,0))+IF(ISNA(VLOOKUP(A330,'何梦-箱子'!A$2:G$600,7,0)),0,VLOOKUP(A330,'何梦-箱子'!A$2:G$600,7,0))</f>
        <v>10</v>
      </c>
    </row>
    <row r="331" spans="1:2">
      <c r="A331" s="8" t="str">
        <f>INDEX(联盟系统DKP榜单!A332:A$599,1)</f>
        <v>弥花羽ゅ</v>
      </c>
      <c r="B331" s="8">
        <f>IF(ISNA(VLOOKUP(A331,'逐梦-箱子'!A$2:G$600,7,0)),0,VLOOKUP(A331,'逐梦-箱子'!A$2:G$600,7,0))+IF(ISNA(VLOOKUP(A331,'如梦-箱子'!A$2:G$600,7,0)),0,VLOOKUP(A331,'如梦-箱子'!A$2:G$600,7,0))+IF(ISNA(VLOOKUP(A331,'若梦-箱子'!A$2:G$600,7,0)),0,VLOOKUP(A331,'若梦-箱子'!A$2:G$600,7,0))+IF(ISNA(VLOOKUP(A331,'何梦-箱子'!A$2:G$600,7,0)),0,VLOOKUP(A331,'何梦-箱子'!A$2:G$600,7,0))</f>
        <v>303</v>
      </c>
    </row>
    <row r="332" spans="1:2">
      <c r="A332" s="8" t="str">
        <f>INDEX(联盟系统DKP榜单!A333:A$599,1)</f>
        <v>弥咲生ゅ</v>
      </c>
      <c r="B332" s="8">
        <f>IF(ISNA(VLOOKUP(A332,'逐梦-箱子'!A$2:G$600,7,0)),0,VLOOKUP(A332,'逐梦-箱子'!A$2:G$600,7,0))+IF(ISNA(VLOOKUP(A332,'如梦-箱子'!A$2:G$600,7,0)),0,VLOOKUP(A332,'如梦-箱子'!A$2:G$600,7,0))+IF(ISNA(VLOOKUP(A332,'若梦-箱子'!A$2:G$600,7,0)),0,VLOOKUP(A332,'若梦-箱子'!A$2:G$600,7,0))+IF(ISNA(VLOOKUP(A332,'何梦-箱子'!A$2:G$600,7,0)),0,VLOOKUP(A332,'何梦-箱子'!A$2:G$600,7,0))</f>
        <v>34</v>
      </c>
    </row>
    <row r="333" spans="1:2">
      <c r="A333" s="8" t="str">
        <f>INDEX(联盟系统DKP榜单!A334:A$599,1)</f>
        <v>张灵风</v>
      </c>
      <c r="B333" s="8">
        <f>IF(ISNA(VLOOKUP(A333,'逐梦-箱子'!A$2:G$600,7,0)),0,VLOOKUP(A333,'逐梦-箱子'!A$2:G$600,7,0))+IF(ISNA(VLOOKUP(A333,'如梦-箱子'!A$2:G$600,7,0)),0,VLOOKUP(A333,'如梦-箱子'!A$2:G$600,7,0))+IF(ISNA(VLOOKUP(A333,'若梦-箱子'!A$2:G$600,7,0)),0,VLOOKUP(A333,'若梦-箱子'!A$2:G$600,7,0))+IF(ISNA(VLOOKUP(A333,'何梦-箱子'!A$2:G$600,7,0)),0,VLOOKUP(A333,'何梦-箱子'!A$2:G$600,7,0))</f>
        <v>38</v>
      </c>
    </row>
    <row r="334" spans="1:2">
      <c r="A334" s="8" t="str">
        <f>INDEX(联盟系统DKP榜单!A335:A$599,1)</f>
        <v>弑神丶Death</v>
      </c>
      <c r="B334" s="8">
        <f>IF(ISNA(VLOOKUP(A334,'逐梦-箱子'!A$2:G$600,7,0)),0,VLOOKUP(A334,'逐梦-箱子'!A$2:G$600,7,0))+IF(ISNA(VLOOKUP(A334,'如梦-箱子'!A$2:G$600,7,0)),0,VLOOKUP(A334,'如梦-箱子'!A$2:G$600,7,0))+IF(ISNA(VLOOKUP(A334,'若梦-箱子'!A$2:G$600,7,0)),0,VLOOKUP(A334,'若梦-箱子'!A$2:G$600,7,0))+IF(ISNA(VLOOKUP(A334,'何梦-箱子'!A$2:G$600,7,0)),0,VLOOKUP(A334,'何梦-箱子'!A$2:G$600,7,0))</f>
        <v>40</v>
      </c>
    </row>
    <row r="335" spans="1:2">
      <c r="A335" s="8" t="str">
        <f>INDEX(联盟系统DKP榜单!A336:A$599,1)</f>
        <v>弃丶红颜泪痕湿</v>
      </c>
      <c r="B335" s="8">
        <f>IF(ISNA(VLOOKUP(A335,'逐梦-箱子'!A$2:G$600,7,0)),0,VLOOKUP(A335,'逐梦-箱子'!A$2:G$600,7,0))+IF(ISNA(VLOOKUP(A335,'如梦-箱子'!A$2:G$600,7,0)),0,VLOOKUP(A335,'如梦-箱子'!A$2:G$600,7,0))+IF(ISNA(VLOOKUP(A335,'若梦-箱子'!A$2:G$600,7,0)),0,VLOOKUP(A335,'若梦-箱子'!A$2:G$600,7,0))+IF(ISNA(VLOOKUP(A335,'何梦-箱子'!A$2:G$600,7,0)),0,VLOOKUP(A335,'何梦-箱子'!A$2:G$600,7,0))</f>
        <v>115</v>
      </c>
    </row>
    <row r="336" spans="1:2">
      <c r="A336" s="8" t="str">
        <f>INDEX(联盟系统DKP榜单!A337:A$599,1)</f>
        <v>库伊特风</v>
      </c>
      <c r="B336" s="8">
        <f>IF(ISNA(VLOOKUP(A336,'逐梦-箱子'!A$2:G$600,7,0)),0,VLOOKUP(A336,'逐梦-箱子'!A$2:G$600,7,0))+IF(ISNA(VLOOKUP(A336,'如梦-箱子'!A$2:G$600,7,0)),0,VLOOKUP(A336,'如梦-箱子'!A$2:G$600,7,0))+IF(ISNA(VLOOKUP(A336,'若梦-箱子'!A$2:G$600,7,0)),0,VLOOKUP(A336,'若梦-箱子'!A$2:G$600,7,0))+IF(ISNA(VLOOKUP(A336,'何梦-箱子'!A$2:G$600,7,0)),0,VLOOKUP(A336,'何梦-箱子'!A$2:G$600,7,0))</f>
        <v>9</v>
      </c>
    </row>
    <row r="337" spans="1:2">
      <c r="A337" s="8" t="str">
        <f>INDEX(联盟系统DKP榜单!A338:A$599,1)</f>
        <v>幽夜无垠と</v>
      </c>
      <c r="B337" s="8">
        <f>IF(ISNA(VLOOKUP(A337,'逐梦-箱子'!A$2:G$600,7,0)),0,VLOOKUP(A337,'逐梦-箱子'!A$2:G$600,7,0))+IF(ISNA(VLOOKUP(A337,'如梦-箱子'!A$2:G$600,7,0)),0,VLOOKUP(A337,'如梦-箱子'!A$2:G$600,7,0))+IF(ISNA(VLOOKUP(A337,'若梦-箱子'!A$2:G$600,7,0)),0,VLOOKUP(A337,'若梦-箱子'!A$2:G$600,7,0))+IF(ISNA(VLOOKUP(A337,'何梦-箱子'!A$2:G$600,7,0)),0,VLOOKUP(A337,'何梦-箱子'!A$2:G$600,7,0))</f>
        <v>24</v>
      </c>
    </row>
    <row r="338" spans="1:2">
      <c r="A338" s="8" t="str">
        <f>INDEX(联盟系统DKP榜单!A339:A$599,1)</f>
        <v>幽兰晴雪</v>
      </c>
      <c r="B338" s="8">
        <f>IF(ISNA(VLOOKUP(A338,'逐梦-箱子'!A$2:G$600,7,0)),0,VLOOKUP(A338,'逐梦-箱子'!A$2:G$600,7,0))+IF(ISNA(VLOOKUP(A338,'如梦-箱子'!A$2:G$600,7,0)),0,VLOOKUP(A338,'如梦-箱子'!A$2:G$600,7,0))+IF(ISNA(VLOOKUP(A338,'若梦-箱子'!A$2:G$600,7,0)),0,VLOOKUP(A338,'若梦-箱子'!A$2:G$600,7,0))+IF(ISNA(VLOOKUP(A338,'何梦-箱子'!A$2:G$600,7,0)),0,VLOOKUP(A338,'何梦-箱子'!A$2:G$600,7,0))</f>
        <v>19</v>
      </c>
    </row>
    <row r="339" spans="1:2">
      <c r="A339" s="8" t="str">
        <f>INDEX(联盟系统DKP榜单!A340:A$599,1)</f>
        <v>幻真丶</v>
      </c>
      <c r="B339" s="8">
        <f>IF(ISNA(VLOOKUP(A339,'逐梦-箱子'!A$2:G$600,7,0)),0,VLOOKUP(A339,'逐梦-箱子'!A$2:G$600,7,0))+IF(ISNA(VLOOKUP(A339,'如梦-箱子'!A$2:G$600,7,0)),0,VLOOKUP(A339,'如梦-箱子'!A$2:G$600,7,0))+IF(ISNA(VLOOKUP(A339,'若梦-箱子'!A$2:G$600,7,0)),0,VLOOKUP(A339,'若梦-箱子'!A$2:G$600,7,0))+IF(ISNA(VLOOKUP(A339,'何梦-箱子'!A$2:G$600,7,0)),0,VLOOKUP(A339,'何梦-箱子'!A$2:G$600,7,0))</f>
        <v>44</v>
      </c>
    </row>
    <row r="340" spans="1:2">
      <c r="A340" s="8" t="str">
        <f>INDEX(联盟系统DKP榜单!A341:A$599,1)</f>
        <v>幻月影清怜</v>
      </c>
      <c r="B340" s="8">
        <f>IF(ISNA(VLOOKUP(A340,'逐梦-箱子'!A$2:G$600,7,0)),0,VLOOKUP(A340,'逐梦-箱子'!A$2:G$600,7,0))+IF(ISNA(VLOOKUP(A340,'如梦-箱子'!A$2:G$600,7,0)),0,VLOOKUP(A340,'如梦-箱子'!A$2:G$600,7,0))+IF(ISNA(VLOOKUP(A340,'若梦-箱子'!A$2:G$600,7,0)),0,VLOOKUP(A340,'若梦-箱子'!A$2:G$600,7,0))+IF(ISNA(VLOOKUP(A340,'何梦-箱子'!A$2:G$600,7,0)),0,VLOOKUP(A340,'何梦-箱子'!A$2:G$600,7,0))</f>
        <v>120</v>
      </c>
    </row>
    <row r="341" spans="1:2">
      <c r="A341" s="8" t="str">
        <f>INDEX(联盟系统DKP榜单!A342:A$599,1)</f>
        <v>幕情小三</v>
      </c>
      <c r="B341" s="8">
        <f>IF(ISNA(VLOOKUP(A341,'逐梦-箱子'!A$2:G$600,7,0)),0,VLOOKUP(A341,'逐梦-箱子'!A$2:G$600,7,0))+IF(ISNA(VLOOKUP(A341,'如梦-箱子'!A$2:G$600,7,0)),0,VLOOKUP(A341,'如梦-箱子'!A$2:G$600,7,0))+IF(ISNA(VLOOKUP(A341,'若梦-箱子'!A$2:G$600,7,0)),0,VLOOKUP(A341,'若梦-箱子'!A$2:G$600,7,0))+IF(ISNA(VLOOKUP(A341,'何梦-箱子'!A$2:G$600,7,0)),0,VLOOKUP(A341,'何梦-箱子'!A$2:G$600,7,0))</f>
        <v>47</v>
      </c>
    </row>
    <row r="342" spans="1:2">
      <c r="A342" s="8" t="str">
        <f>INDEX(联盟系统DKP榜单!A343:A$599,1)</f>
        <v>帝皇陨</v>
      </c>
      <c r="B342" s="8">
        <f>IF(ISNA(VLOOKUP(A342,'逐梦-箱子'!A$2:G$600,7,0)),0,VLOOKUP(A342,'逐梦-箱子'!A$2:G$600,7,0))+IF(ISNA(VLOOKUP(A342,'如梦-箱子'!A$2:G$600,7,0)),0,VLOOKUP(A342,'如梦-箱子'!A$2:G$600,7,0))+IF(ISNA(VLOOKUP(A342,'若梦-箱子'!A$2:G$600,7,0)),0,VLOOKUP(A342,'若梦-箱子'!A$2:G$600,7,0))+IF(ISNA(VLOOKUP(A342,'何梦-箱子'!A$2:G$600,7,0)),0,VLOOKUP(A342,'何梦-箱子'!A$2:G$600,7,0))</f>
        <v>4</v>
      </c>
    </row>
    <row r="343" spans="1:2">
      <c r="A343" s="8" t="str">
        <f>INDEX(联盟系统DKP榜单!A344:A$599,1)</f>
        <v>帝喾</v>
      </c>
      <c r="B343" s="8">
        <f>IF(ISNA(VLOOKUP(A343,'逐梦-箱子'!A$2:G$600,7,0)),0,VLOOKUP(A343,'逐梦-箱子'!A$2:G$600,7,0))+IF(ISNA(VLOOKUP(A343,'如梦-箱子'!A$2:G$600,7,0)),0,VLOOKUP(A343,'如梦-箱子'!A$2:G$600,7,0))+IF(ISNA(VLOOKUP(A343,'若梦-箱子'!A$2:G$600,7,0)),0,VLOOKUP(A343,'若梦-箱子'!A$2:G$600,7,0))+IF(ISNA(VLOOKUP(A343,'何梦-箱子'!A$2:G$600,7,0)),0,VLOOKUP(A343,'何梦-箱子'!A$2:G$600,7,0))</f>
        <v>35</v>
      </c>
    </row>
    <row r="344" spans="1:2">
      <c r="A344" s="8" t="str">
        <f>INDEX(联盟系统DKP榜单!A345:A$599,1)</f>
        <v>希希希丶汐</v>
      </c>
      <c r="B344" s="8">
        <f>IF(ISNA(VLOOKUP(A344,'逐梦-箱子'!A$2:G$600,7,0)),0,VLOOKUP(A344,'逐梦-箱子'!A$2:G$600,7,0))+IF(ISNA(VLOOKUP(A344,'如梦-箱子'!A$2:G$600,7,0)),0,VLOOKUP(A344,'如梦-箱子'!A$2:G$600,7,0))+IF(ISNA(VLOOKUP(A344,'若梦-箱子'!A$2:G$600,7,0)),0,VLOOKUP(A344,'若梦-箱子'!A$2:G$600,7,0))+IF(ISNA(VLOOKUP(A344,'何梦-箱子'!A$2:G$600,7,0)),0,VLOOKUP(A344,'何梦-箱子'!A$2:G$600,7,0))</f>
        <v>15</v>
      </c>
    </row>
    <row r="345" spans="1:2">
      <c r="A345" s="8" t="str">
        <f>INDEX(联盟系统DKP榜单!A346:A$599,1)</f>
        <v>师傅师傅我来了</v>
      </c>
      <c r="B345" s="8">
        <f>IF(ISNA(VLOOKUP(A345,'逐梦-箱子'!A$2:G$600,7,0)),0,VLOOKUP(A345,'逐梦-箱子'!A$2:G$600,7,0))+IF(ISNA(VLOOKUP(A345,'如梦-箱子'!A$2:G$600,7,0)),0,VLOOKUP(A345,'如梦-箱子'!A$2:G$600,7,0))+IF(ISNA(VLOOKUP(A345,'若梦-箱子'!A$2:G$600,7,0)),0,VLOOKUP(A345,'若梦-箱子'!A$2:G$600,7,0))+IF(ISNA(VLOOKUP(A345,'何梦-箱子'!A$2:G$600,7,0)),0,VLOOKUP(A345,'何梦-箱子'!A$2:G$600,7,0))</f>
        <v>0</v>
      </c>
    </row>
    <row r="346" spans="1:2">
      <c r="A346" s="8" t="str">
        <f>INDEX(联盟系统DKP榜单!A347:A$599,1)</f>
        <v>帅气无敌康爸爸</v>
      </c>
      <c r="B346" s="8">
        <f>IF(ISNA(VLOOKUP(A346,'逐梦-箱子'!A$2:G$600,7,0)),0,VLOOKUP(A346,'逐梦-箱子'!A$2:G$600,7,0))+IF(ISNA(VLOOKUP(A346,'如梦-箱子'!A$2:G$600,7,0)),0,VLOOKUP(A346,'如梦-箱子'!A$2:G$600,7,0))+IF(ISNA(VLOOKUP(A346,'若梦-箱子'!A$2:G$600,7,0)),0,VLOOKUP(A346,'若梦-箱子'!A$2:G$600,7,0))+IF(ISNA(VLOOKUP(A346,'何梦-箱子'!A$2:G$600,7,0)),0,VLOOKUP(A346,'何梦-箱子'!A$2:G$600,7,0))</f>
        <v>36</v>
      </c>
    </row>
    <row r="347" spans="1:2">
      <c r="A347" s="8" t="str">
        <f>INDEX(联盟系统DKP榜单!A348:A$599,1)</f>
        <v>巽雷风动</v>
      </c>
      <c r="B347" s="8">
        <f>IF(ISNA(VLOOKUP(A347,'逐梦-箱子'!A$2:G$600,7,0)),0,VLOOKUP(A347,'逐梦-箱子'!A$2:G$600,7,0))+IF(ISNA(VLOOKUP(A347,'如梦-箱子'!A$2:G$600,7,0)),0,VLOOKUP(A347,'如梦-箱子'!A$2:G$600,7,0))+IF(ISNA(VLOOKUP(A347,'若梦-箱子'!A$2:G$600,7,0)),0,VLOOKUP(A347,'若梦-箱子'!A$2:G$600,7,0))+IF(ISNA(VLOOKUP(A347,'何梦-箱子'!A$2:G$600,7,0)),0,VLOOKUP(A347,'何梦-箱子'!A$2:G$600,7,0))</f>
        <v>1</v>
      </c>
    </row>
    <row r="348" spans="1:2">
      <c r="A348" s="8" t="str">
        <f>INDEX(联盟系统DKP榜单!A349:A$599,1)</f>
        <v>巫蹈</v>
      </c>
      <c r="B348" s="8">
        <f>IF(ISNA(VLOOKUP(A348,'逐梦-箱子'!A$2:G$600,7,0)),0,VLOOKUP(A348,'逐梦-箱子'!A$2:G$600,7,0))+IF(ISNA(VLOOKUP(A348,'如梦-箱子'!A$2:G$600,7,0)),0,VLOOKUP(A348,'如梦-箱子'!A$2:G$600,7,0))+IF(ISNA(VLOOKUP(A348,'若梦-箱子'!A$2:G$600,7,0)),0,VLOOKUP(A348,'若梦-箱子'!A$2:G$600,7,0))+IF(ISNA(VLOOKUP(A348,'何梦-箱子'!A$2:G$600,7,0)),0,VLOOKUP(A348,'何梦-箱子'!A$2:G$600,7,0))</f>
        <v>0</v>
      </c>
    </row>
    <row r="349" spans="1:2">
      <c r="A349" s="8" t="str">
        <f>INDEX(联盟系统DKP榜单!A350:A$599,1)</f>
        <v>岂知</v>
      </c>
      <c r="B349" s="8">
        <f>IF(ISNA(VLOOKUP(A349,'逐梦-箱子'!A$2:G$600,7,0)),0,VLOOKUP(A349,'逐梦-箱子'!A$2:G$600,7,0))+IF(ISNA(VLOOKUP(A349,'如梦-箱子'!A$2:G$600,7,0)),0,VLOOKUP(A349,'如梦-箱子'!A$2:G$600,7,0))+IF(ISNA(VLOOKUP(A349,'若梦-箱子'!A$2:G$600,7,0)),0,VLOOKUP(A349,'若梦-箱子'!A$2:G$600,7,0))+IF(ISNA(VLOOKUP(A349,'何梦-箱子'!A$2:G$600,7,0)),0,VLOOKUP(A349,'何梦-箱子'!A$2:G$600,7,0))</f>
        <v>0</v>
      </c>
    </row>
    <row r="350" spans="1:2">
      <c r="A350" s="8" t="str">
        <f>INDEX(联盟系统DKP榜单!A351:A$599,1)</f>
        <v>尹霓裳</v>
      </c>
      <c r="B350" s="8">
        <f>IF(ISNA(VLOOKUP(A350,'逐梦-箱子'!A$2:G$600,7,0)),0,VLOOKUP(A350,'逐梦-箱子'!A$2:G$600,7,0))+IF(ISNA(VLOOKUP(A350,'如梦-箱子'!A$2:G$600,7,0)),0,VLOOKUP(A350,'如梦-箱子'!A$2:G$600,7,0))+IF(ISNA(VLOOKUP(A350,'若梦-箱子'!A$2:G$600,7,0)),0,VLOOKUP(A350,'若梦-箱子'!A$2:G$600,7,0))+IF(ISNA(VLOOKUP(A350,'何梦-箱子'!A$2:G$600,7,0)),0,VLOOKUP(A350,'何梦-箱子'!A$2:G$600,7,0))</f>
        <v>27</v>
      </c>
    </row>
    <row r="351" spans="1:2">
      <c r="A351" s="8" t="str">
        <f>INDEX(联盟系统DKP榜单!A352:A$599,1)</f>
        <v>就爱杯中物</v>
      </c>
      <c r="B351" s="8">
        <f>IF(ISNA(VLOOKUP(A351,'逐梦-箱子'!A$2:G$600,7,0)),0,VLOOKUP(A351,'逐梦-箱子'!A$2:G$600,7,0))+IF(ISNA(VLOOKUP(A351,'如梦-箱子'!A$2:G$600,7,0)),0,VLOOKUP(A351,'如梦-箱子'!A$2:G$600,7,0))+IF(ISNA(VLOOKUP(A351,'若梦-箱子'!A$2:G$600,7,0)),0,VLOOKUP(A351,'若梦-箱子'!A$2:G$600,7,0))+IF(ISNA(VLOOKUP(A351,'何梦-箱子'!A$2:G$600,7,0)),0,VLOOKUP(A351,'何梦-箱子'!A$2:G$600,7,0))</f>
        <v>47</v>
      </c>
    </row>
    <row r="352" spans="1:2">
      <c r="A352" s="8" t="str">
        <f>INDEX(联盟系统DKP榜单!A353:A$599,1)</f>
        <v>尚好的青春i</v>
      </c>
      <c r="B352" s="8">
        <f>IF(ISNA(VLOOKUP(A352,'逐梦-箱子'!A$2:G$600,7,0)),0,VLOOKUP(A352,'逐梦-箱子'!A$2:G$600,7,0))+IF(ISNA(VLOOKUP(A352,'如梦-箱子'!A$2:G$600,7,0)),0,VLOOKUP(A352,'如梦-箱子'!A$2:G$600,7,0))+IF(ISNA(VLOOKUP(A352,'若梦-箱子'!A$2:G$600,7,0)),0,VLOOKUP(A352,'若梦-箱子'!A$2:G$600,7,0))+IF(ISNA(VLOOKUP(A352,'何梦-箱子'!A$2:G$600,7,0)),0,VLOOKUP(A352,'何梦-箱子'!A$2:G$600,7,0))</f>
        <v>0</v>
      </c>
    </row>
    <row r="353" spans="1:2">
      <c r="A353" s="8" t="str">
        <f>INDEX(联盟系统DKP榜单!A354:A$599,1)</f>
        <v>小雪妖</v>
      </c>
      <c r="B353" s="8">
        <f>IF(ISNA(VLOOKUP(A353,'逐梦-箱子'!A$2:G$600,7,0)),0,VLOOKUP(A353,'逐梦-箱子'!A$2:G$600,7,0))+IF(ISNA(VLOOKUP(A353,'如梦-箱子'!A$2:G$600,7,0)),0,VLOOKUP(A353,'如梦-箱子'!A$2:G$600,7,0))+IF(ISNA(VLOOKUP(A353,'若梦-箱子'!A$2:G$600,7,0)),0,VLOOKUP(A353,'若梦-箱子'!A$2:G$600,7,0))+IF(ISNA(VLOOKUP(A353,'何梦-箱子'!A$2:G$600,7,0)),0,VLOOKUP(A353,'何梦-箱子'!A$2:G$600,7,0))</f>
        <v>60</v>
      </c>
    </row>
    <row r="354" spans="1:2">
      <c r="A354" s="8" t="str">
        <f>INDEX(联盟系统DKP榜单!A355:A$599,1)</f>
        <v>小雨煕</v>
      </c>
      <c r="B354" s="8">
        <f>IF(ISNA(VLOOKUP(A354,'逐梦-箱子'!A$2:G$600,7,0)),0,VLOOKUP(A354,'逐梦-箱子'!A$2:G$600,7,0))+IF(ISNA(VLOOKUP(A354,'如梦-箱子'!A$2:G$600,7,0)),0,VLOOKUP(A354,'如梦-箱子'!A$2:G$600,7,0))+IF(ISNA(VLOOKUP(A354,'若梦-箱子'!A$2:G$600,7,0)),0,VLOOKUP(A354,'若梦-箱子'!A$2:G$600,7,0))+IF(ISNA(VLOOKUP(A354,'何梦-箱子'!A$2:G$600,7,0)),0,VLOOKUP(A354,'何梦-箱子'!A$2:G$600,7,0))</f>
        <v>41</v>
      </c>
    </row>
    <row r="355" spans="1:2">
      <c r="A355" s="8" t="str">
        <f>INDEX(联盟系统DKP榜单!A356:A$599,1)</f>
        <v>小心有诈哦</v>
      </c>
      <c r="B355" s="8">
        <f>IF(ISNA(VLOOKUP(A355,'逐梦-箱子'!A$2:G$600,7,0)),0,VLOOKUP(A355,'逐梦-箱子'!A$2:G$600,7,0))+IF(ISNA(VLOOKUP(A355,'如梦-箱子'!A$2:G$600,7,0)),0,VLOOKUP(A355,'如梦-箱子'!A$2:G$600,7,0))+IF(ISNA(VLOOKUP(A355,'若梦-箱子'!A$2:G$600,7,0)),0,VLOOKUP(A355,'若梦-箱子'!A$2:G$600,7,0))+IF(ISNA(VLOOKUP(A355,'何梦-箱子'!A$2:G$600,7,0)),0,VLOOKUP(A355,'何梦-箱子'!A$2:G$600,7,0))</f>
        <v>26</v>
      </c>
    </row>
    <row r="356" spans="1:2">
      <c r="A356" s="8" t="str">
        <f>INDEX(联盟系统DKP榜单!A357:A$599,1)</f>
        <v>小圆元</v>
      </c>
      <c r="B356" s="8">
        <f>IF(ISNA(VLOOKUP(A356,'逐梦-箱子'!A$2:G$600,7,0)),0,VLOOKUP(A356,'逐梦-箱子'!A$2:G$600,7,0))+IF(ISNA(VLOOKUP(A356,'如梦-箱子'!A$2:G$600,7,0)),0,VLOOKUP(A356,'如梦-箱子'!A$2:G$600,7,0))+IF(ISNA(VLOOKUP(A356,'若梦-箱子'!A$2:G$600,7,0)),0,VLOOKUP(A356,'若梦-箱子'!A$2:G$600,7,0))+IF(ISNA(VLOOKUP(A356,'何梦-箱子'!A$2:G$600,7,0)),0,VLOOKUP(A356,'何梦-箱子'!A$2:G$600,7,0))</f>
        <v>0</v>
      </c>
    </row>
    <row r="357" spans="1:2">
      <c r="A357" s="8" t="str">
        <f>INDEX(联盟系统DKP榜单!A358:A$599,1)</f>
        <v>小丑呵呵</v>
      </c>
      <c r="B357" s="8">
        <f>IF(ISNA(VLOOKUP(A357,'逐梦-箱子'!A$2:G$600,7,0)),0,VLOOKUP(A357,'逐梦-箱子'!A$2:G$600,7,0))+IF(ISNA(VLOOKUP(A357,'如梦-箱子'!A$2:G$600,7,0)),0,VLOOKUP(A357,'如梦-箱子'!A$2:G$600,7,0))+IF(ISNA(VLOOKUP(A357,'若梦-箱子'!A$2:G$600,7,0)),0,VLOOKUP(A357,'若梦-箱子'!A$2:G$600,7,0))+IF(ISNA(VLOOKUP(A357,'何梦-箱子'!A$2:G$600,7,0)),0,VLOOKUP(A357,'何梦-箱子'!A$2:G$600,7,0))</f>
        <v>41</v>
      </c>
    </row>
    <row r="358" spans="1:2">
      <c r="A358" s="8" t="str">
        <f>INDEX(联盟系统DKP榜单!A359:A$599,1)</f>
        <v>寒绯丶月</v>
      </c>
      <c r="B358" s="8">
        <f>IF(ISNA(VLOOKUP(A358,'逐梦-箱子'!A$2:G$600,7,0)),0,VLOOKUP(A358,'逐梦-箱子'!A$2:G$600,7,0))+IF(ISNA(VLOOKUP(A358,'如梦-箱子'!A$2:G$600,7,0)),0,VLOOKUP(A358,'如梦-箱子'!A$2:G$600,7,0))+IF(ISNA(VLOOKUP(A358,'若梦-箱子'!A$2:G$600,7,0)),0,VLOOKUP(A358,'若梦-箱子'!A$2:G$600,7,0))+IF(ISNA(VLOOKUP(A358,'何梦-箱子'!A$2:G$600,7,0)),0,VLOOKUP(A358,'何梦-箱子'!A$2:G$600,7,0))</f>
        <v>15</v>
      </c>
    </row>
    <row r="359" spans="1:2">
      <c r="A359" s="8" t="str">
        <f>INDEX(联盟系统DKP榜单!A360:A$599,1)</f>
        <v>寒桅</v>
      </c>
      <c r="B359" s="8">
        <f>IF(ISNA(VLOOKUP(A359,'逐梦-箱子'!A$2:G$600,7,0)),0,VLOOKUP(A359,'逐梦-箱子'!A$2:G$600,7,0))+IF(ISNA(VLOOKUP(A359,'如梦-箱子'!A$2:G$600,7,0)),0,VLOOKUP(A359,'如梦-箱子'!A$2:G$600,7,0))+IF(ISNA(VLOOKUP(A359,'若梦-箱子'!A$2:G$600,7,0)),0,VLOOKUP(A359,'若梦-箱子'!A$2:G$600,7,0))+IF(ISNA(VLOOKUP(A359,'何梦-箱子'!A$2:G$600,7,0)),0,VLOOKUP(A359,'何梦-箱子'!A$2:G$600,7,0))</f>
        <v>49</v>
      </c>
    </row>
    <row r="360" spans="1:2">
      <c r="A360" s="8" t="str">
        <f>INDEX(联盟系统DKP榜单!A361:A$599,1)</f>
        <v>寒心蕊</v>
      </c>
      <c r="B360" s="8">
        <f>IF(ISNA(VLOOKUP(A360,'逐梦-箱子'!A$2:G$600,7,0)),0,VLOOKUP(A360,'逐梦-箱子'!A$2:G$600,7,0))+IF(ISNA(VLOOKUP(A360,'如梦-箱子'!A$2:G$600,7,0)),0,VLOOKUP(A360,'如梦-箱子'!A$2:G$600,7,0))+IF(ISNA(VLOOKUP(A360,'若梦-箱子'!A$2:G$600,7,0)),0,VLOOKUP(A360,'若梦-箱子'!A$2:G$600,7,0))+IF(ISNA(VLOOKUP(A360,'何梦-箱子'!A$2:G$600,7,0)),0,VLOOKUP(A360,'何梦-箱子'!A$2:G$600,7,0))</f>
        <v>53</v>
      </c>
    </row>
    <row r="361" spans="1:2">
      <c r="A361" s="8" t="str">
        <f>INDEX(联盟系统DKP榜单!A362:A$599,1)</f>
        <v>͜宮水三葉i</v>
      </c>
      <c r="B361" s="8">
        <f>IF(ISNA(VLOOKUP(A361,'逐梦-箱子'!A$2:G$600,7,0)),0,VLOOKUP(A361,'逐梦-箱子'!A$2:G$600,7,0))+IF(ISNA(VLOOKUP(A361,'如梦-箱子'!A$2:G$600,7,0)),0,VLOOKUP(A361,'如梦-箱子'!A$2:G$600,7,0))+IF(ISNA(VLOOKUP(A361,'若梦-箱子'!A$2:G$600,7,0)),0,VLOOKUP(A361,'若梦-箱子'!A$2:G$600,7,0))+IF(ISNA(VLOOKUP(A361,'何梦-箱子'!A$2:G$600,7,0)),0,VLOOKUP(A361,'何梦-箱子'!A$2:G$600,7,0))</f>
        <v>5</v>
      </c>
    </row>
    <row r="362" spans="1:2">
      <c r="A362" s="8" t="str">
        <f>INDEX(联盟系统DKP榜单!A363:A$599,1)</f>
        <v>安静惪向日葵</v>
      </c>
      <c r="B362" s="8">
        <f>IF(ISNA(VLOOKUP(A362,'逐梦-箱子'!A$2:G$600,7,0)),0,VLOOKUP(A362,'逐梦-箱子'!A$2:G$600,7,0))+IF(ISNA(VLOOKUP(A362,'如梦-箱子'!A$2:G$600,7,0)),0,VLOOKUP(A362,'如梦-箱子'!A$2:G$600,7,0))+IF(ISNA(VLOOKUP(A362,'若梦-箱子'!A$2:G$600,7,0)),0,VLOOKUP(A362,'若梦-箱子'!A$2:G$600,7,0))+IF(ISNA(VLOOKUP(A362,'何梦-箱子'!A$2:G$600,7,0)),0,VLOOKUP(A362,'何梦-箱子'!A$2:G$600,7,0))</f>
        <v>10</v>
      </c>
    </row>
    <row r="363" spans="1:2">
      <c r="A363" s="8" t="str">
        <f>INDEX(联盟系统DKP榜单!A364:A$599,1)</f>
        <v>安慕希丶芷</v>
      </c>
      <c r="B363" s="8">
        <f>IF(ISNA(VLOOKUP(A363,'逐梦-箱子'!A$2:G$600,7,0)),0,VLOOKUP(A363,'逐梦-箱子'!A$2:G$600,7,0))+IF(ISNA(VLOOKUP(A363,'如梦-箱子'!A$2:G$600,7,0)),0,VLOOKUP(A363,'如梦-箱子'!A$2:G$600,7,0))+IF(ISNA(VLOOKUP(A363,'若梦-箱子'!A$2:G$600,7,0)),0,VLOOKUP(A363,'若梦-箱子'!A$2:G$600,7,0))+IF(ISNA(VLOOKUP(A363,'何梦-箱子'!A$2:G$600,7,0)),0,VLOOKUP(A363,'何梦-箱子'!A$2:G$600,7,0))</f>
        <v>0</v>
      </c>
    </row>
    <row r="364" spans="1:2">
      <c r="A364" s="8" t="str">
        <f>INDEX(联盟系统DKP榜单!A365:A$599,1)</f>
        <v>守护锋</v>
      </c>
      <c r="B364" s="8">
        <f>IF(ISNA(VLOOKUP(A364,'逐梦-箱子'!A$2:G$600,7,0)),0,VLOOKUP(A364,'逐梦-箱子'!A$2:G$600,7,0))+IF(ISNA(VLOOKUP(A364,'如梦-箱子'!A$2:G$600,7,0)),0,VLOOKUP(A364,'如梦-箱子'!A$2:G$600,7,0))+IF(ISNA(VLOOKUP(A364,'若梦-箱子'!A$2:G$600,7,0)),0,VLOOKUP(A364,'若梦-箱子'!A$2:G$600,7,0))+IF(ISNA(VLOOKUP(A364,'何梦-箱子'!A$2:G$600,7,0)),0,VLOOKUP(A364,'何梦-箱子'!A$2:G$600,7,0))</f>
        <v>46</v>
      </c>
    </row>
    <row r="365" spans="1:2">
      <c r="A365" s="8" t="str">
        <f>INDEX(联盟系统DKP榜单!A366:A$599,1)</f>
        <v>孟采绮</v>
      </c>
      <c r="B365" s="8">
        <f>IF(ISNA(VLOOKUP(A365,'逐梦-箱子'!A$2:G$600,7,0)),0,VLOOKUP(A365,'逐梦-箱子'!A$2:G$600,7,0))+IF(ISNA(VLOOKUP(A365,'如梦-箱子'!A$2:G$600,7,0)),0,VLOOKUP(A365,'如梦-箱子'!A$2:G$600,7,0))+IF(ISNA(VLOOKUP(A365,'若梦-箱子'!A$2:G$600,7,0)),0,VLOOKUP(A365,'若梦-箱子'!A$2:G$600,7,0))+IF(ISNA(VLOOKUP(A365,'何梦-箱子'!A$2:G$600,7,0)),0,VLOOKUP(A365,'何梦-箱子'!A$2:G$600,7,0))</f>
        <v>18</v>
      </c>
    </row>
    <row r="366" spans="1:2">
      <c r="A366" s="8" t="str">
        <f>INDEX(联盟系统DKP榜单!A367:A$599,1)</f>
        <v>孔程航</v>
      </c>
      <c r="B366" s="8">
        <f>IF(ISNA(VLOOKUP(A366,'逐梦-箱子'!A$2:G$600,7,0)),0,VLOOKUP(A366,'逐梦-箱子'!A$2:G$600,7,0))+IF(ISNA(VLOOKUP(A366,'如梦-箱子'!A$2:G$600,7,0)),0,VLOOKUP(A366,'如梦-箱子'!A$2:G$600,7,0))+IF(ISNA(VLOOKUP(A366,'若梦-箱子'!A$2:G$600,7,0)),0,VLOOKUP(A366,'若梦-箱子'!A$2:G$600,7,0))+IF(ISNA(VLOOKUP(A366,'何梦-箱子'!A$2:G$600,7,0)),0,VLOOKUP(A366,'何梦-箱子'!A$2:G$600,7,0))</f>
        <v>0</v>
      </c>
    </row>
    <row r="367" spans="1:2">
      <c r="A367" s="8" t="str">
        <f>INDEX(联盟系统DKP榜单!A368:A$599,1)</f>
        <v>婉蝶</v>
      </c>
      <c r="B367" s="8">
        <f>IF(ISNA(VLOOKUP(A367,'逐梦-箱子'!A$2:G$600,7,0)),0,VLOOKUP(A367,'逐梦-箱子'!A$2:G$600,7,0))+IF(ISNA(VLOOKUP(A367,'如梦-箱子'!A$2:G$600,7,0)),0,VLOOKUP(A367,'如梦-箱子'!A$2:G$600,7,0))+IF(ISNA(VLOOKUP(A367,'若梦-箱子'!A$2:G$600,7,0)),0,VLOOKUP(A367,'若梦-箱子'!A$2:G$600,7,0))+IF(ISNA(VLOOKUP(A367,'何梦-箱子'!A$2:G$600,7,0)),0,VLOOKUP(A367,'何梦-箱子'!A$2:G$600,7,0))</f>
        <v>26</v>
      </c>
    </row>
    <row r="368" spans="1:2">
      <c r="A368" s="8" t="str">
        <f>INDEX(联盟系统DKP榜单!A369:A$599,1)</f>
        <v>威武豆豆</v>
      </c>
      <c r="B368" s="8">
        <f>IF(ISNA(VLOOKUP(A368,'逐梦-箱子'!A$2:G$600,7,0)),0,VLOOKUP(A368,'逐梦-箱子'!A$2:G$600,7,0))+IF(ISNA(VLOOKUP(A368,'如梦-箱子'!A$2:G$600,7,0)),0,VLOOKUP(A368,'如梦-箱子'!A$2:G$600,7,0))+IF(ISNA(VLOOKUP(A368,'若梦-箱子'!A$2:G$600,7,0)),0,VLOOKUP(A368,'若梦-箱子'!A$2:G$600,7,0))+IF(ISNA(VLOOKUP(A368,'何梦-箱子'!A$2:G$600,7,0)),0,VLOOKUP(A368,'何梦-箱子'!A$2:G$600,7,0))</f>
        <v>0</v>
      </c>
    </row>
    <row r="369" spans="1:2">
      <c r="A369" s="8" t="str">
        <f>INDEX(联盟系统DKP榜单!A370:A$599,1)</f>
        <v>妄于</v>
      </c>
      <c r="B369" s="8">
        <f>IF(ISNA(VLOOKUP(A369,'逐梦-箱子'!A$2:G$600,7,0)),0,VLOOKUP(A369,'逐梦-箱子'!A$2:G$600,7,0))+IF(ISNA(VLOOKUP(A369,'如梦-箱子'!A$2:G$600,7,0)),0,VLOOKUP(A369,'如梦-箱子'!A$2:G$600,7,0))+IF(ISNA(VLOOKUP(A369,'若梦-箱子'!A$2:G$600,7,0)),0,VLOOKUP(A369,'若梦-箱子'!A$2:G$600,7,0))+IF(ISNA(VLOOKUP(A369,'何梦-箱子'!A$2:G$600,7,0)),0,VLOOKUP(A369,'何梦-箱子'!A$2:G$600,7,0))</f>
        <v>1</v>
      </c>
    </row>
    <row r="370" spans="1:2">
      <c r="A370" s="8" t="str">
        <f>INDEX(联盟系统DKP榜单!A371:A$599,1)</f>
        <v>如酒如笙歌ゎ</v>
      </c>
      <c r="B370" s="8">
        <f>IF(ISNA(VLOOKUP(A370,'逐梦-箱子'!A$2:G$600,7,0)),0,VLOOKUP(A370,'逐梦-箱子'!A$2:G$600,7,0))+IF(ISNA(VLOOKUP(A370,'如梦-箱子'!A$2:G$600,7,0)),0,VLOOKUP(A370,'如梦-箱子'!A$2:G$600,7,0))+IF(ISNA(VLOOKUP(A370,'若梦-箱子'!A$2:G$600,7,0)),0,VLOOKUP(A370,'若梦-箱子'!A$2:G$600,7,0))+IF(ISNA(VLOOKUP(A370,'何梦-箱子'!A$2:G$600,7,0)),0,VLOOKUP(A370,'何梦-箱子'!A$2:G$600,7,0))</f>
        <v>4</v>
      </c>
    </row>
    <row r="371" spans="1:2">
      <c r="A371" s="8" t="str">
        <f>INDEX(联盟系统DKP榜单!A372:A$599,1)</f>
        <v>奶小牛丶</v>
      </c>
      <c r="B371" s="8">
        <f>IF(ISNA(VLOOKUP(A371,'逐梦-箱子'!A$2:G$600,7,0)),0,VLOOKUP(A371,'逐梦-箱子'!A$2:G$600,7,0))+IF(ISNA(VLOOKUP(A371,'如梦-箱子'!A$2:G$600,7,0)),0,VLOOKUP(A371,'如梦-箱子'!A$2:G$600,7,0))+IF(ISNA(VLOOKUP(A371,'若梦-箱子'!A$2:G$600,7,0)),0,VLOOKUP(A371,'若梦-箱子'!A$2:G$600,7,0))+IF(ISNA(VLOOKUP(A371,'何梦-箱子'!A$2:G$600,7,0)),0,VLOOKUP(A371,'何梦-箱子'!A$2:G$600,7,0))</f>
        <v>1036</v>
      </c>
    </row>
    <row r="372" spans="1:2">
      <c r="A372" s="8" t="str">
        <f>INDEX(联盟系统DKP榜单!A373:A$599,1)</f>
        <v>太阳骑士炮灰</v>
      </c>
      <c r="B372" s="8">
        <f>IF(ISNA(VLOOKUP(A372,'逐梦-箱子'!A$2:G$600,7,0)),0,VLOOKUP(A372,'逐梦-箱子'!A$2:G$600,7,0))+IF(ISNA(VLOOKUP(A372,'如梦-箱子'!A$2:G$600,7,0)),0,VLOOKUP(A372,'如梦-箱子'!A$2:G$600,7,0))+IF(ISNA(VLOOKUP(A372,'若梦-箱子'!A$2:G$600,7,0)),0,VLOOKUP(A372,'若梦-箱子'!A$2:G$600,7,0))+IF(ISNA(VLOOKUP(A372,'何梦-箱子'!A$2:G$600,7,0)),0,VLOOKUP(A372,'何梦-箱子'!A$2:G$600,7,0))</f>
        <v>0</v>
      </c>
    </row>
    <row r="373" spans="1:2">
      <c r="A373" s="8" t="str">
        <f>INDEX(联盟系统DKP榜单!A374:A$599,1)</f>
        <v>太白洗衣液</v>
      </c>
      <c r="B373" s="8">
        <f>IF(ISNA(VLOOKUP(A373,'逐梦-箱子'!A$2:G$600,7,0)),0,VLOOKUP(A373,'逐梦-箱子'!A$2:G$600,7,0))+IF(ISNA(VLOOKUP(A373,'如梦-箱子'!A$2:G$600,7,0)),0,VLOOKUP(A373,'如梦-箱子'!A$2:G$600,7,0))+IF(ISNA(VLOOKUP(A373,'若梦-箱子'!A$2:G$600,7,0)),0,VLOOKUP(A373,'若梦-箱子'!A$2:G$600,7,0))+IF(ISNA(VLOOKUP(A373,'何梦-箱子'!A$2:G$600,7,0)),0,VLOOKUP(A373,'何梦-箱子'!A$2:G$600,7,0))</f>
        <v>0</v>
      </c>
    </row>
    <row r="374" spans="1:2">
      <c r="A374" s="8" t="str">
        <f>INDEX(联盟系统DKP榜单!A375:A$599,1)</f>
        <v>太极魔尊</v>
      </c>
      <c r="B374" s="8">
        <f>IF(ISNA(VLOOKUP(A374,'逐梦-箱子'!A$2:G$600,7,0)),0,VLOOKUP(A374,'逐梦-箱子'!A$2:G$600,7,0))+IF(ISNA(VLOOKUP(A374,'如梦-箱子'!A$2:G$600,7,0)),0,VLOOKUP(A374,'如梦-箱子'!A$2:G$600,7,0))+IF(ISNA(VLOOKUP(A374,'若梦-箱子'!A$2:G$600,7,0)),0,VLOOKUP(A374,'若梦-箱子'!A$2:G$600,7,0))+IF(ISNA(VLOOKUP(A374,'何梦-箱子'!A$2:G$600,7,0)),0,VLOOKUP(A374,'何梦-箱子'!A$2:G$600,7,0))</f>
        <v>24</v>
      </c>
    </row>
    <row r="375" spans="1:2">
      <c r="A375" s="8" t="str">
        <f>INDEX(联盟系统DKP榜单!A376:A$599,1)</f>
        <v>太极至尊</v>
      </c>
      <c r="B375" s="8">
        <f>IF(ISNA(VLOOKUP(A375,'逐梦-箱子'!A$2:G$600,7,0)),0,VLOOKUP(A375,'逐梦-箱子'!A$2:G$600,7,0))+IF(ISNA(VLOOKUP(A375,'如梦-箱子'!A$2:G$600,7,0)),0,VLOOKUP(A375,'如梦-箱子'!A$2:G$600,7,0))+IF(ISNA(VLOOKUP(A375,'若梦-箱子'!A$2:G$600,7,0)),0,VLOOKUP(A375,'若梦-箱子'!A$2:G$600,7,0))+IF(ISNA(VLOOKUP(A375,'何梦-箱子'!A$2:G$600,7,0)),0,VLOOKUP(A375,'何梦-箱子'!A$2:G$600,7,0))</f>
        <v>1126</v>
      </c>
    </row>
    <row r="376" spans="1:2">
      <c r="A376" s="8" t="str">
        <f>INDEX(联盟系统DKP榜单!A377:A$599,1)</f>
        <v>太极神尊</v>
      </c>
      <c r="B376" s="8">
        <f>IF(ISNA(VLOOKUP(A376,'逐梦-箱子'!A$2:G$600,7,0)),0,VLOOKUP(A376,'逐梦-箱子'!A$2:G$600,7,0))+IF(ISNA(VLOOKUP(A376,'如梦-箱子'!A$2:G$600,7,0)),0,VLOOKUP(A376,'如梦-箱子'!A$2:G$600,7,0))+IF(ISNA(VLOOKUP(A376,'若梦-箱子'!A$2:G$600,7,0)),0,VLOOKUP(A376,'若梦-箱子'!A$2:G$600,7,0))+IF(ISNA(VLOOKUP(A376,'何梦-箱子'!A$2:G$600,7,0)),0,VLOOKUP(A376,'何梦-箱子'!A$2:G$600,7,0))</f>
        <v>0</v>
      </c>
    </row>
    <row r="377" spans="1:2">
      <c r="A377" s="8" t="str">
        <f>INDEX(联盟系统DKP榜单!A378:A$599,1)</f>
        <v>太极妖尊</v>
      </c>
      <c r="B377" s="8">
        <f>IF(ISNA(VLOOKUP(A377,'逐梦-箱子'!A$2:G$600,7,0)),0,VLOOKUP(A377,'逐梦-箱子'!A$2:G$600,7,0))+IF(ISNA(VLOOKUP(A377,'如梦-箱子'!A$2:G$600,7,0)),0,VLOOKUP(A377,'如梦-箱子'!A$2:G$600,7,0))+IF(ISNA(VLOOKUP(A377,'若梦-箱子'!A$2:G$600,7,0)),0,VLOOKUP(A377,'若梦-箱子'!A$2:G$600,7,0))+IF(ISNA(VLOOKUP(A377,'何梦-箱子'!A$2:G$600,7,0)),0,VLOOKUP(A377,'何梦-箱子'!A$2:G$600,7,0))</f>
        <v>5</v>
      </c>
    </row>
    <row r="378" spans="1:2">
      <c r="A378" s="8" t="str">
        <f>INDEX(联盟系统DKP榜单!A379:A$599,1)</f>
        <v>太极仙尊</v>
      </c>
      <c r="B378" s="8">
        <f>IF(ISNA(VLOOKUP(A378,'逐梦-箱子'!A$2:G$600,7,0)),0,VLOOKUP(A378,'逐梦-箱子'!A$2:G$600,7,0))+IF(ISNA(VLOOKUP(A378,'如梦-箱子'!A$2:G$600,7,0)),0,VLOOKUP(A378,'如梦-箱子'!A$2:G$600,7,0))+IF(ISNA(VLOOKUP(A378,'若梦-箱子'!A$2:G$600,7,0)),0,VLOOKUP(A378,'若梦-箱子'!A$2:G$600,7,0))+IF(ISNA(VLOOKUP(A378,'何梦-箱子'!A$2:G$600,7,0)),0,VLOOKUP(A378,'何梦-箱子'!A$2:G$600,7,0))</f>
        <v>16</v>
      </c>
    </row>
    <row r="379" spans="1:2">
      <c r="A379" s="8" t="str">
        <f>INDEX(联盟系统DKP榜单!A380:A$599,1)</f>
        <v>太子彬</v>
      </c>
      <c r="B379" s="8">
        <f>IF(ISNA(VLOOKUP(A379,'逐梦-箱子'!A$2:G$600,7,0)),0,VLOOKUP(A379,'逐梦-箱子'!A$2:G$600,7,0))+IF(ISNA(VLOOKUP(A379,'如梦-箱子'!A$2:G$600,7,0)),0,VLOOKUP(A379,'如梦-箱子'!A$2:G$600,7,0))+IF(ISNA(VLOOKUP(A379,'若梦-箱子'!A$2:G$600,7,0)),0,VLOOKUP(A379,'若梦-箱子'!A$2:G$600,7,0))+IF(ISNA(VLOOKUP(A379,'何梦-箱子'!A$2:G$600,7,0)),0,VLOOKUP(A379,'何梦-箱子'!A$2:G$600,7,0))</f>
        <v>49</v>
      </c>
    </row>
    <row r="380" spans="1:2">
      <c r="A380" s="8" t="str">
        <f>INDEX(联盟系统DKP榜单!A381:A$599,1)</f>
        <v>天知道啊</v>
      </c>
      <c r="B380" s="8">
        <f>IF(ISNA(VLOOKUP(A380,'逐梦-箱子'!A$2:G$600,7,0)),0,VLOOKUP(A380,'逐梦-箱子'!A$2:G$600,7,0))+IF(ISNA(VLOOKUP(A380,'如梦-箱子'!A$2:G$600,7,0)),0,VLOOKUP(A380,'如梦-箱子'!A$2:G$600,7,0))+IF(ISNA(VLOOKUP(A380,'若梦-箱子'!A$2:G$600,7,0)),0,VLOOKUP(A380,'若梦-箱子'!A$2:G$600,7,0))+IF(ISNA(VLOOKUP(A380,'何梦-箱子'!A$2:G$600,7,0)),0,VLOOKUP(A380,'何梦-箱子'!A$2:G$600,7,0))</f>
        <v>38</v>
      </c>
    </row>
    <row r="381" spans="1:2">
      <c r="A381" s="8" t="str">
        <f>INDEX(联盟系统DKP榜单!A382:A$599,1)</f>
        <v>天涯暗香</v>
      </c>
      <c r="B381" s="8">
        <f>IF(ISNA(VLOOKUP(A381,'逐梦-箱子'!A$2:G$600,7,0)),0,VLOOKUP(A381,'逐梦-箱子'!A$2:G$600,7,0))+IF(ISNA(VLOOKUP(A381,'如梦-箱子'!A$2:G$600,7,0)),0,VLOOKUP(A381,'如梦-箱子'!A$2:G$600,7,0))+IF(ISNA(VLOOKUP(A381,'若梦-箱子'!A$2:G$600,7,0)),0,VLOOKUP(A381,'若梦-箱子'!A$2:G$600,7,0))+IF(ISNA(VLOOKUP(A381,'何梦-箱子'!A$2:G$600,7,0)),0,VLOOKUP(A381,'何梦-箱子'!A$2:G$600,7,0))</f>
        <v>10</v>
      </c>
    </row>
    <row r="382" spans="1:2">
      <c r="A382" s="8" t="str">
        <f>INDEX(联盟系统DKP榜单!A383:A$599,1)</f>
        <v>天涯劍豪</v>
      </c>
      <c r="B382" s="8">
        <f>IF(ISNA(VLOOKUP(A382,'逐梦-箱子'!A$2:G$600,7,0)),0,VLOOKUP(A382,'逐梦-箱子'!A$2:G$600,7,0))+IF(ISNA(VLOOKUP(A382,'如梦-箱子'!A$2:G$600,7,0)),0,VLOOKUP(A382,'如梦-箱子'!A$2:G$600,7,0))+IF(ISNA(VLOOKUP(A382,'若梦-箱子'!A$2:G$600,7,0)),0,VLOOKUP(A382,'若梦-箱子'!A$2:G$600,7,0))+IF(ISNA(VLOOKUP(A382,'何梦-箱子'!A$2:G$600,7,0)),0,VLOOKUP(A382,'何梦-箱子'!A$2:G$600,7,0))</f>
        <v>15</v>
      </c>
    </row>
    <row r="383" spans="1:2">
      <c r="A383" s="8" t="str">
        <f>INDEX(联盟系统DKP榜单!A384:A$599,1)</f>
        <v>天意剑尊</v>
      </c>
      <c r="B383" s="8">
        <f>IF(ISNA(VLOOKUP(A383,'逐梦-箱子'!A$2:G$600,7,0)),0,VLOOKUP(A383,'逐梦-箱子'!A$2:G$600,7,0))+IF(ISNA(VLOOKUP(A383,'如梦-箱子'!A$2:G$600,7,0)),0,VLOOKUP(A383,'如梦-箱子'!A$2:G$600,7,0))+IF(ISNA(VLOOKUP(A383,'若梦-箱子'!A$2:G$600,7,0)),0,VLOOKUP(A383,'若梦-箱子'!A$2:G$600,7,0))+IF(ISNA(VLOOKUP(A383,'何梦-箱子'!A$2:G$600,7,0)),0,VLOOKUP(A383,'何梦-箱子'!A$2:G$600,7,0))</f>
        <v>37</v>
      </c>
    </row>
    <row r="384" spans="1:2">
      <c r="A384" s="8" t="str">
        <f>INDEX(联盟系统DKP榜单!A385:A$599,1)</f>
        <v>天命风流八荒</v>
      </c>
      <c r="B384" s="8">
        <f>IF(ISNA(VLOOKUP(A384,'逐梦-箱子'!A$2:G$600,7,0)),0,VLOOKUP(A384,'逐梦-箱子'!A$2:G$600,7,0))+IF(ISNA(VLOOKUP(A384,'如梦-箱子'!A$2:G$600,7,0)),0,VLOOKUP(A384,'如梦-箱子'!A$2:G$600,7,0))+IF(ISNA(VLOOKUP(A384,'若梦-箱子'!A$2:G$600,7,0)),0,VLOOKUP(A384,'若梦-箱子'!A$2:G$600,7,0))+IF(ISNA(VLOOKUP(A384,'何梦-箱子'!A$2:G$600,7,0)),0,VLOOKUP(A384,'何梦-箱子'!A$2:G$600,7,0))</f>
        <v>0</v>
      </c>
    </row>
    <row r="385" spans="1:2">
      <c r="A385" s="8" t="str">
        <f>INDEX(联盟系统DKP榜单!A386:A$599,1)</f>
        <v>天初晴莳</v>
      </c>
      <c r="B385" s="8">
        <f>IF(ISNA(VLOOKUP(A385,'逐梦-箱子'!A$2:G$600,7,0)),0,VLOOKUP(A385,'逐梦-箱子'!A$2:G$600,7,0))+IF(ISNA(VLOOKUP(A385,'如梦-箱子'!A$2:G$600,7,0)),0,VLOOKUP(A385,'如梦-箱子'!A$2:G$600,7,0))+IF(ISNA(VLOOKUP(A385,'若梦-箱子'!A$2:G$600,7,0)),0,VLOOKUP(A385,'若梦-箱子'!A$2:G$600,7,0))+IF(ISNA(VLOOKUP(A385,'何梦-箱子'!A$2:G$600,7,0)),0,VLOOKUP(A385,'何梦-箱子'!A$2:G$600,7,0))</f>
        <v>40</v>
      </c>
    </row>
    <row r="386" spans="1:2">
      <c r="A386" s="8" t="str">
        <f>INDEX(联盟系统DKP榜单!A387:A$599,1)</f>
        <v>天下芒果</v>
      </c>
      <c r="B386" s="8">
        <f>IF(ISNA(VLOOKUP(A386,'逐梦-箱子'!A$2:G$600,7,0)),0,VLOOKUP(A386,'逐梦-箱子'!A$2:G$600,7,0))+IF(ISNA(VLOOKUP(A386,'如梦-箱子'!A$2:G$600,7,0)),0,VLOOKUP(A386,'如梦-箱子'!A$2:G$600,7,0))+IF(ISNA(VLOOKUP(A386,'若梦-箱子'!A$2:G$600,7,0)),0,VLOOKUP(A386,'若梦-箱子'!A$2:G$600,7,0))+IF(ISNA(VLOOKUP(A386,'何梦-箱子'!A$2:G$600,7,0)),0,VLOOKUP(A386,'何梦-箱子'!A$2:G$600,7,0))</f>
        <v>52</v>
      </c>
    </row>
    <row r="387" spans="1:2">
      <c r="A387" s="8" t="str">
        <f>INDEX(联盟系统DKP榜单!A388:A$599,1)</f>
        <v>大漠不孤烟</v>
      </c>
      <c r="B387" s="8">
        <f>IF(ISNA(VLOOKUP(A387,'逐梦-箱子'!A$2:G$600,7,0)),0,VLOOKUP(A387,'逐梦-箱子'!A$2:G$600,7,0))+IF(ISNA(VLOOKUP(A387,'如梦-箱子'!A$2:G$600,7,0)),0,VLOOKUP(A387,'如梦-箱子'!A$2:G$600,7,0))+IF(ISNA(VLOOKUP(A387,'若梦-箱子'!A$2:G$600,7,0)),0,VLOOKUP(A387,'若梦-箱子'!A$2:G$600,7,0))+IF(ISNA(VLOOKUP(A387,'何梦-箱子'!A$2:G$600,7,0)),0,VLOOKUP(A387,'何梦-箱子'!A$2:G$600,7,0))</f>
        <v>0</v>
      </c>
    </row>
    <row r="388" spans="1:2">
      <c r="A388" s="8" t="str">
        <f>INDEX(联盟系统DKP榜单!A389:A$599,1)</f>
        <v>大小屁</v>
      </c>
      <c r="B388" s="8">
        <f>IF(ISNA(VLOOKUP(A388,'逐梦-箱子'!A$2:G$600,7,0)),0,VLOOKUP(A388,'逐梦-箱子'!A$2:G$600,7,0))+IF(ISNA(VLOOKUP(A388,'如梦-箱子'!A$2:G$600,7,0)),0,VLOOKUP(A388,'如梦-箱子'!A$2:G$600,7,0))+IF(ISNA(VLOOKUP(A388,'若梦-箱子'!A$2:G$600,7,0)),0,VLOOKUP(A388,'若梦-箱子'!A$2:G$600,7,0))+IF(ISNA(VLOOKUP(A388,'何梦-箱子'!A$2:G$600,7,0)),0,VLOOKUP(A388,'何梦-箱子'!A$2:G$600,7,0))</f>
        <v>0</v>
      </c>
    </row>
    <row r="389" spans="1:2">
      <c r="A389" s="8" t="str">
        <f>INDEX(联盟系统DKP榜单!A390:A$599,1)</f>
        <v>大大大大西瓜丶</v>
      </c>
      <c r="B389" s="8">
        <f>IF(ISNA(VLOOKUP(A389,'逐梦-箱子'!A$2:G$600,7,0)),0,VLOOKUP(A389,'逐梦-箱子'!A$2:G$600,7,0))+IF(ISNA(VLOOKUP(A389,'如梦-箱子'!A$2:G$600,7,0)),0,VLOOKUP(A389,'如梦-箱子'!A$2:G$600,7,0))+IF(ISNA(VLOOKUP(A389,'若梦-箱子'!A$2:G$600,7,0)),0,VLOOKUP(A389,'若梦-箱子'!A$2:G$600,7,0))+IF(ISNA(VLOOKUP(A389,'何梦-箱子'!A$2:G$600,7,0)),0,VLOOKUP(A389,'何梦-箱子'!A$2:G$600,7,0))</f>
        <v>12</v>
      </c>
    </row>
    <row r="390" spans="1:2">
      <c r="A390" s="8" t="str">
        <f>INDEX(联盟系统DKP榜单!A391:A$599,1)</f>
        <v>大大大大眼萌</v>
      </c>
      <c r="B390" s="8">
        <f>IF(ISNA(VLOOKUP(A390,'逐梦-箱子'!A$2:G$600,7,0)),0,VLOOKUP(A390,'逐梦-箱子'!A$2:G$600,7,0))+IF(ISNA(VLOOKUP(A390,'如梦-箱子'!A$2:G$600,7,0)),0,VLOOKUP(A390,'如梦-箱子'!A$2:G$600,7,0))+IF(ISNA(VLOOKUP(A390,'若梦-箱子'!A$2:G$600,7,0)),0,VLOOKUP(A390,'若梦-箱子'!A$2:G$600,7,0))+IF(ISNA(VLOOKUP(A390,'何梦-箱子'!A$2:G$600,7,0)),0,VLOOKUP(A390,'何梦-箱子'!A$2:G$600,7,0))</f>
        <v>24</v>
      </c>
    </row>
    <row r="391" spans="1:2">
      <c r="A391" s="8" t="str">
        <f>INDEX(联盟系统DKP榜单!A392:A$599,1)</f>
        <v>大圣棒棒可大小</v>
      </c>
      <c r="B391" s="8">
        <f>IF(ISNA(VLOOKUP(A391,'逐梦-箱子'!A$2:G$600,7,0)),0,VLOOKUP(A391,'逐梦-箱子'!A$2:G$600,7,0))+IF(ISNA(VLOOKUP(A391,'如梦-箱子'!A$2:G$600,7,0)),0,VLOOKUP(A391,'如梦-箱子'!A$2:G$600,7,0))+IF(ISNA(VLOOKUP(A391,'若梦-箱子'!A$2:G$600,7,0)),0,VLOOKUP(A391,'若梦-箱子'!A$2:G$600,7,0))+IF(ISNA(VLOOKUP(A391,'何梦-箱子'!A$2:G$600,7,0)),0,VLOOKUP(A391,'何梦-箱子'!A$2:G$600,7,0))</f>
        <v>5</v>
      </c>
    </row>
    <row r="392" spans="1:2">
      <c r="A392" s="8" t="str">
        <f>INDEX(联盟系统DKP榜单!A393:A$599,1)</f>
        <v>夜舞月霓裳</v>
      </c>
      <c r="B392" s="8">
        <f>IF(ISNA(VLOOKUP(A392,'逐梦-箱子'!A$2:G$600,7,0)),0,VLOOKUP(A392,'逐梦-箱子'!A$2:G$600,7,0))+IF(ISNA(VLOOKUP(A392,'如梦-箱子'!A$2:G$600,7,0)),0,VLOOKUP(A392,'如梦-箱子'!A$2:G$600,7,0))+IF(ISNA(VLOOKUP(A392,'若梦-箱子'!A$2:G$600,7,0)),0,VLOOKUP(A392,'若梦-箱子'!A$2:G$600,7,0))+IF(ISNA(VLOOKUP(A392,'何梦-箱子'!A$2:G$600,7,0)),0,VLOOKUP(A392,'何梦-箱子'!A$2:G$600,7,0))</f>
        <v>10</v>
      </c>
    </row>
    <row r="393" spans="1:2">
      <c r="A393" s="8" t="str">
        <f>INDEX(联盟系统DKP榜单!A394:A$599,1)</f>
        <v>夜白衣</v>
      </c>
      <c r="B393" s="8">
        <f>IF(ISNA(VLOOKUP(A393,'逐梦-箱子'!A$2:G$600,7,0)),0,VLOOKUP(A393,'逐梦-箱子'!A$2:G$600,7,0))+IF(ISNA(VLOOKUP(A393,'如梦-箱子'!A$2:G$600,7,0)),0,VLOOKUP(A393,'如梦-箱子'!A$2:G$600,7,0))+IF(ISNA(VLOOKUP(A393,'若梦-箱子'!A$2:G$600,7,0)),0,VLOOKUP(A393,'若梦-箱子'!A$2:G$600,7,0))+IF(ISNA(VLOOKUP(A393,'何梦-箱子'!A$2:G$600,7,0)),0,VLOOKUP(A393,'何梦-箱子'!A$2:G$600,7,0))</f>
        <v>113</v>
      </c>
    </row>
    <row r="394" spans="1:2">
      <c r="A394" s="8" t="str">
        <f>INDEX(联盟系统DKP榜单!A395:A$599,1)</f>
        <v>夜无暗</v>
      </c>
      <c r="B394" s="8">
        <f>IF(ISNA(VLOOKUP(A394,'逐梦-箱子'!A$2:G$600,7,0)),0,VLOOKUP(A394,'逐梦-箱子'!A$2:G$600,7,0))+IF(ISNA(VLOOKUP(A394,'如梦-箱子'!A$2:G$600,7,0)),0,VLOOKUP(A394,'如梦-箱子'!A$2:G$600,7,0))+IF(ISNA(VLOOKUP(A394,'若梦-箱子'!A$2:G$600,7,0)),0,VLOOKUP(A394,'若梦-箱子'!A$2:G$600,7,0))+IF(ISNA(VLOOKUP(A394,'何梦-箱子'!A$2:G$600,7,0)),0,VLOOKUP(A394,'何梦-箱子'!A$2:G$600,7,0))</f>
        <v>28</v>
      </c>
    </row>
    <row r="395" spans="1:2">
      <c r="A395" s="8" t="str">
        <f>INDEX(联盟系统DKP榜单!A396:A$599,1)</f>
        <v>夔雪瑶</v>
      </c>
      <c r="B395" s="8">
        <f>IF(ISNA(VLOOKUP(A395,'逐梦-箱子'!A$2:G$600,7,0)),0,VLOOKUP(A395,'逐梦-箱子'!A$2:G$600,7,0))+IF(ISNA(VLOOKUP(A395,'如梦-箱子'!A$2:G$600,7,0)),0,VLOOKUP(A395,'如梦-箱子'!A$2:G$600,7,0))+IF(ISNA(VLOOKUP(A395,'若梦-箱子'!A$2:G$600,7,0)),0,VLOOKUP(A395,'若梦-箱子'!A$2:G$600,7,0))+IF(ISNA(VLOOKUP(A395,'何梦-箱子'!A$2:G$600,7,0)),0,VLOOKUP(A395,'何梦-箱子'!A$2:G$600,7,0))</f>
        <v>5</v>
      </c>
    </row>
    <row r="396" spans="1:2">
      <c r="A396" s="8" t="str">
        <f>INDEX(联盟系统DKP榜单!A397:A$599,1)</f>
        <v>夏鸳丶</v>
      </c>
      <c r="B396" s="8">
        <f>IF(ISNA(VLOOKUP(A396,'逐梦-箱子'!A$2:G$600,7,0)),0,VLOOKUP(A396,'逐梦-箱子'!A$2:G$600,7,0))+IF(ISNA(VLOOKUP(A396,'如梦-箱子'!A$2:G$600,7,0)),0,VLOOKUP(A396,'如梦-箱子'!A$2:G$600,7,0))+IF(ISNA(VLOOKUP(A396,'若梦-箱子'!A$2:G$600,7,0)),0,VLOOKUP(A396,'若梦-箱子'!A$2:G$600,7,0))+IF(ISNA(VLOOKUP(A396,'何梦-箱子'!A$2:G$600,7,0)),0,VLOOKUP(A396,'何梦-箱子'!A$2:G$600,7,0))</f>
        <v>0</v>
      </c>
    </row>
    <row r="397" spans="1:2">
      <c r="A397" s="8" t="str">
        <f>INDEX(联盟系统DKP榜单!A398:A$599,1)</f>
        <v>———夏天</v>
      </c>
      <c r="B397" s="8">
        <f>IF(ISNA(VLOOKUP(A397,'逐梦-箱子'!A$2:G$600,7,0)),0,VLOOKUP(A397,'逐梦-箱子'!A$2:G$600,7,0))+IF(ISNA(VLOOKUP(A397,'如梦-箱子'!A$2:G$600,7,0)),0,VLOOKUP(A397,'如梦-箱子'!A$2:G$600,7,0))+IF(ISNA(VLOOKUP(A397,'若梦-箱子'!A$2:G$600,7,0)),0,VLOOKUP(A397,'若梦-箱子'!A$2:G$600,7,0))+IF(ISNA(VLOOKUP(A397,'何梦-箱子'!A$2:G$600,7,0)),0,VLOOKUP(A397,'何梦-箱子'!A$2:G$600,7,0))</f>
        <v>10</v>
      </c>
    </row>
    <row r="398" spans="1:2">
      <c r="A398" s="8" t="str">
        <f>INDEX(联盟系统DKP榜单!A399:A$599,1)</f>
        <v>夏侯清依</v>
      </c>
      <c r="B398" s="8">
        <f>IF(ISNA(VLOOKUP(A398,'逐梦-箱子'!A$2:G$600,7,0)),0,VLOOKUP(A398,'逐梦-箱子'!A$2:G$600,7,0))+IF(ISNA(VLOOKUP(A398,'如梦-箱子'!A$2:G$600,7,0)),0,VLOOKUP(A398,'如梦-箱子'!A$2:G$600,7,0))+IF(ISNA(VLOOKUP(A398,'若梦-箱子'!A$2:G$600,7,0)),0,VLOOKUP(A398,'若梦-箱子'!A$2:G$600,7,0))+IF(ISNA(VLOOKUP(A398,'何梦-箱子'!A$2:G$600,7,0)),0,VLOOKUP(A398,'何梦-箱子'!A$2:G$600,7,0))</f>
        <v>0</v>
      </c>
    </row>
    <row r="399" spans="1:2">
      <c r="A399" s="8" t="str">
        <f>INDEX(联盟系统DKP榜单!A400:A$599,1)</f>
        <v>墨韵轩华</v>
      </c>
      <c r="B399" s="8">
        <f>IF(ISNA(VLOOKUP(A399,'逐梦-箱子'!A$2:G$600,7,0)),0,VLOOKUP(A399,'逐梦-箱子'!A$2:G$600,7,0))+IF(ISNA(VLOOKUP(A399,'如梦-箱子'!A$2:G$600,7,0)),0,VLOOKUP(A399,'如梦-箱子'!A$2:G$600,7,0))+IF(ISNA(VLOOKUP(A399,'若梦-箱子'!A$2:G$600,7,0)),0,VLOOKUP(A399,'若梦-箱子'!A$2:G$600,7,0))+IF(ISNA(VLOOKUP(A399,'何梦-箱子'!A$2:G$600,7,0)),0,VLOOKUP(A399,'何梦-箱子'!A$2:G$600,7,0))</f>
        <v>890</v>
      </c>
    </row>
    <row r="400" spans="1:2">
      <c r="A400" s="8" t="str">
        <f>INDEX(联盟系统DKP榜单!A401:A$599,1)</f>
        <v>墨韵玄风</v>
      </c>
      <c r="B400" s="8">
        <f>IF(ISNA(VLOOKUP(A400,'逐梦-箱子'!A$2:G$600,7,0)),0,VLOOKUP(A400,'逐梦-箱子'!A$2:G$600,7,0))+IF(ISNA(VLOOKUP(A400,'如梦-箱子'!A$2:G$600,7,0)),0,VLOOKUP(A400,'如梦-箱子'!A$2:G$600,7,0))+IF(ISNA(VLOOKUP(A400,'若梦-箱子'!A$2:G$600,7,0)),0,VLOOKUP(A400,'若梦-箱子'!A$2:G$600,7,0))+IF(ISNA(VLOOKUP(A400,'何梦-箱子'!A$2:G$600,7,0)),0,VLOOKUP(A400,'何梦-箱子'!A$2:G$600,7,0))</f>
        <v>0</v>
      </c>
    </row>
    <row r="401" spans="1:2">
      <c r="A401" s="8" t="str">
        <f>INDEX(联盟系统DKP榜单!A402:A$599,1)</f>
        <v>墨語丶</v>
      </c>
      <c r="B401" s="8">
        <f>IF(ISNA(VLOOKUP(A401,'逐梦-箱子'!A$2:G$600,7,0)),0,VLOOKUP(A401,'逐梦-箱子'!A$2:G$600,7,0))+IF(ISNA(VLOOKUP(A401,'如梦-箱子'!A$2:G$600,7,0)),0,VLOOKUP(A401,'如梦-箱子'!A$2:G$600,7,0))+IF(ISNA(VLOOKUP(A401,'若梦-箱子'!A$2:G$600,7,0)),0,VLOOKUP(A401,'若梦-箱子'!A$2:G$600,7,0))+IF(ISNA(VLOOKUP(A401,'何梦-箱子'!A$2:G$600,7,0)),0,VLOOKUP(A401,'何梦-箱子'!A$2:G$600,7,0))</f>
        <v>9</v>
      </c>
    </row>
    <row r="402" spans="1:2">
      <c r="A402" s="8" t="str">
        <f>INDEX(联盟系统DKP榜单!A403:A$599,1)</f>
        <v>墨薰言</v>
      </c>
      <c r="B402" s="8">
        <f>IF(ISNA(VLOOKUP(A402,'逐梦-箱子'!A$2:G$600,7,0)),0,VLOOKUP(A402,'逐梦-箱子'!A$2:G$600,7,0))+IF(ISNA(VLOOKUP(A402,'如梦-箱子'!A$2:G$600,7,0)),0,VLOOKUP(A402,'如梦-箱子'!A$2:G$600,7,0))+IF(ISNA(VLOOKUP(A402,'若梦-箱子'!A$2:G$600,7,0)),0,VLOOKUP(A402,'若梦-箱子'!A$2:G$600,7,0))+IF(ISNA(VLOOKUP(A402,'何梦-箱子'!A$2:G$600,7,0)),0,VLOOKUP(A402,'何梦-箱子'!A$2:G$600,7,0))</f>
        <v>0</v>
      </c>
    </row>
    <row r="403" spans="1:2">
      <c r="A403" s="8" t="str">
        <f>INDEX(联盟系统DKP榜单!A404:A$599,1)</f>
        <v>墨萧炎</v>
      </c>
      <c r="B403" s="8">
        <f>IF(ISNA(VLOOKUP(A403,'逐梦-箱子'!A$2:G$600,7,0)),0,VLOOKUP(A403,'逐梦-箱子'!A$2:G$600,7,0))+IF(ISNA(VLOOKUP(A403,'如梦-箱子'!A$2:G$600,7,0)),0,VLOOKUP(A403,'如梦-箱子'!A$2:G$600,7,0))+IF(ISNA(VLOOKUP(A403,'若梦-箱子'!A$2:G$600,7,0)),0,VLOOKUP(A403,'若梦-箱子'!A$2:G$600,7,0))+IF(ISNA(VLOOKUP(A403,'何梦-箱子'!A$2:G$600,7,0)),0,VLOOKUP(A403,'何梦-箱子'!A$2:G$600,7,0))</f>
        <v>324</v>
      </c>
    </row>
    <row r="404" spans="1:2">
      <c r="A404" s="8" t="str">
        <f>INDEX(联盟系统DKP榜单!A405:A$599,1)</f>
        <v>墨河</v>
      </c>
      <c r="B404" s="8">
        <f>IF(ISNA(VLOOKUP(A404,'逐梦-箱子'!A$2:G$600,7,0)),0,VLOOKUP(A404,'逐梦-箱子'!A$2:G$600,7,0))+IF(ISNA(VLOOKUP(A404,'如梦-箱子'!A$2:G$600,7,0)),0,VLOOKUP(A404,'如梦-箱子'!A$2:G$600,7,0))+IF(ISNA(VLOOKUP(A404,'若梦-箱子'!A$2:G$600,7,0)),0,VLOOKUP(A404,'若梦-箱子'!A$2:G$600,7,0))+IF(ISNA(VLOOKUP(A404,'何梦-箱子'!A$2:G$600,7,0)),0,VLOOKUP(A404,'何梦-箱子'!A$2:G$600,7,0))</f>
        <v>5</v>
      </c>
    </row>
    <row r="405" spans="1:2">
      <c r="A405" s="8" t="str">
        <f>INDEX(联盟系统DKP榜单!A406:A$599,1)</f>
        <v>堵雪逸</v>
      </c>
      <c r="B405" s="8">
        <f>IF(ISNA(VLOOKUP(A405,'逐梦-箱子'!A$2:G$600,7,0)),0,VLOOKUP(A405,'逐梦-箱子'!A$2:G$600,7,0))+IF(ISNA(VLOOKUP(A405,'如梦-箱子'!A$2:G$600,7,0)),0,VLOOKUP(A405,'如梦-箱子'!A$2:G$600,7,0))+IF(ISNA(VLOOKUP(A405,'若梦-箱子'!A$2:G$600,7,0)),0,VLOOKUP(A405,'若梦-箱子'!A$2:G$600,7,0))+IF(ISNA(VLOOKUP(A405,'何梦-箱子'!A$2:G$600,7,0)),0,VLOOKUP(A405,'何梦-箱子'!A$2:G$600,7,0))</f>
        <v>0</v>
      </c>
    </row>
    <row r="406" spans="1:2">
      <c r="A406" s="8" t="str">
        <f>INDEX(联盟系统DKP榜单!A407:A$599,1)</f>
        <v>圈圈</v>
      </c>
      <c r="B406" s="8">
        <f>IF(ISNA(VLOOKUP(A406,'逐梦-箱子'!A$2:G$600,7,0)),0,VLOOKUP(A406,'逐梦-箱子'!A$2:G$600,7,0))+IF(ISNA(VLOOKUP(A406,'如梦-箱子'!A$2:G$600,7,0)),0,VLOOKUP(A406,'如梦-箱子'!A$2:G$600,7,0))+IF(ISNA(VLOOKUP(A406,'若梦-箱子'!A$2:G$600,7,0)),0,VLOOKUP(A406,'若梦-箱子'!A$2:G$600,7,0))+IF(ISNA(VLOOKUP(A406,'何梦-箱子'!A$2:G$600,7,0)),0,VLOOKUP(A406,'何梦-箱子'!A$2:G$600,7,0))</f>
        <v>11</v>
      </c>
    </row>
    <row r="407" spans="1:2">
      <c r="A407" s="8" t="str">
        <f>INDEX(联盟系统DKP榜单!A408:A$599,1)</f>
        <v>国际化及货物</v>
      </c>
      <c r="B407" s="8">
        <f>IF(ISNA(VLOOKUP(A407,'逐梦-箱子'!A$2:G$600,7,0)),0,VLOOKUP(A407,'逐梦-箱子'!A$2:G$600,7,0))+IF(ISNA(VLOOKUP(A407,'如梦-箱子'!A$2:G$600,7,0)),0,VLOOKUP(A407,'如梦-箱子'!A$2:G$600,7,0))+IF(ISNA(VLOOKUP(A407,'若梦-箱子'!A$2:G$600,7,0)),0,VLOOKUP(A407,'若梦-箱子'!A$2:G$600,7,0))+IF(ISNA(VLOOKUP(A407,'何梦-箱子'!A$2:G$600,7,0)),0,VLOOKUP(A407,'何梦-箱子'!A$2:G$600,7,0))</f>
        <v>60</v>
      </c>
    </row>
    <row r="408" spans="1:2">
      <c r="A408" s="8" t="str">
        <f>INDEX(联盟系统DKP榜单!A409:A$599,1)</f>
        <v>回头我就在身后</v>
      </c>
      <c r="B408" s="8">
        <f>IF(ISNA(VLOOKUP(A408,'逐梦-箱子'!A$2:G$600,7,0)),0,VLOOKUP(A408,'逐梦-箱子'!A$2:G$600,7,0))+IF(ISNA(VLOOKUP(A408,'如梦-箱子'!A$2:G$600,7,0)),0,VLOOKUP(A408,'如梦-箱子'!A$2:G$600,7,0))+IF(ISNA(VLOOKUP(A408,'若梦-箱子'!A$2:G$600,7,0)),0,VLOOKUP(A408,'若梦-箱子'!A$2:G$600,7,0))+IF(ISNA(VLOOKUP(A408,'何梦-箱子'!A$2:G$600,7,0)),0,VLOOKUP(A408,'何梦-箱子'!A$2:G$600,7,0))</f>
        <v>22</v>
      </c>
    </row>
    <row r="409" spans="1:2">
      <c r="A409" s="8" t="str">
        <f>INDEX(联盟系统DKP榜单!A410:A$599,1)</f>
        <v>四月耀阳</v>
      </c>
      <c r="B409" s="8">
        <f>IF(ISNA(VLOOKUP(A409,'逐梦-箱子'!A$2:G$600,7,0)),0,VLOOKUP(A409,'逐梦-箱子'!A$2:G$600,7,0))+IF(ISNA(VLOOKUP(A409,'如梦-箱子'!A$2:G$600,7,0)),0,VLOOKUP(A409,'如梦-箱子'!A$2:G$600,7,0))+IF(ISNA(VLOOKUP(A409,'若梦-箱子'!A$2:G$600,7,0)),0,VLOOKUP(A409,'若梦-箱子'!A$2:G$600,7,0))+IF(ISNA(VLOOKUP(A409,'何梦-箱子'!A$2:G$600,7,0)),0,VLOOKUP(A409,'何梦-箱子'!A$2:G$600,7,0))</f>
        <v>35</v>
      </c>
    </row>
    <row r="410" spans="1:2">
      <c r="A410" s="8" t="str">
        <f>INDEX(联盟系统DKP榜单!A411:A$599,1)</f>
        <v>————嘤嘤嘤</v>
      </c>
      <c r="B410" s="8">
        <f>IF(ISNA(VLOOKUP(A410,'逐梦-箱子'!A$2:G$600,7,0)),0,VLOOKUP(A410,'逐梦-箱子'!A$2:G$600,7,0))+IF(ISNA(VLOOKUP(A410,'如梦-箱子'!A$2:G$600,7,0)),0,VLOOKUP(A410,'如梦-箱子'!A$2:G$600,7,0))+IF(ISNA(VLOOKUP(A410,'若梦-箱子'!A$2:G$600,7,0)),0,VLOOKUP(A410,'若梦-箱子'!A$2:G$600,7,0))+IF(ISNA(VLOOKUP(A410,'何梦-箱子'!A$2:G$600,7,0)),0,VLOOKUP(A410,'何梦-箱子'!A$2:G$600,7,0))</f>
        <v>24</v>
      </c>
    </row>
    <row r="411" spans="1:2">
      <c r="A411" s="8" t="str">
        <f>INDEX(联盟系统DKP榜单!A412:A$599,1)</f>
        <v>喵喵喵喵喵喵。</v>
      </c>
      <c r="B411" s="8">
        <f>IF(ISNA(VLOOKUP(A411,'逐梦-箱子'!A$2:G$600,7,0)),0,VLOOKUP(A411,'逐梦-箱子'!A$2:G$600,7,0))+IF(ISNA(VLOOKUP(A411,'如梦-箱子'!A$2:G$600,7,0)),0,VLOOKUP(A411,'如梦-箱子'!A$2:G$600,7,0))+IF(ISNA(VLOOKUP(A411,'若梦-箱子'!A$2:G$600,7,0)),0,VLOOKUP(A411,'若梦-箱子'!A$2:G$600,7,0))+IF(ISNA(VLOOKUP(A411,'何梦-箱子'!A$2:G$600,7,0)),0,VLOOKUP(A411,'何梦-箱子'!A$2:G$600,7,0))</f>
        <v>55</v>
      </c>
    </row>
    <row r="412" spans="1:2">
      <c r="A412" s="8" t="str">
        <f>INDEX(联盟系统DKP榜单!A413:A$599,1)</f>
        <v>喜获丰收</v>
      </c>
      <c r="B412" s="8">
        <f>IF(ISNA(VLOOKUP(A412,'逐梦-箱子'!A$2:G$600,7,0)),0,VLOOKUP(A412,'逐梦-箱子'!A$2:G$600,7,0))+IF(ISNA(VLOOKUP(A412,'如梦-箱子'!A$2:G$600,7,0)),0,VLOOKUP(A412,'如梦-箱子'!A$2:G$600,7,0))+IF(ISNA(VLOOKUP(A412,'若梦-箱子'!A$2:G$600,7,0)),0,VLOOKUP(A412,'若梦-箱子'!A$2:G$600,7,0))+IF(ISNA(VLOOKUP(A412,'何梦-箱子'!A$2:G$600,7,0)),0,VLOOKUP(A412,'何梦-箱子'!A$2:G$600,7,0))</f>
        <v>9</v>
      </c>
    </row>
    <row r="413" spans="1:2">
      <c r="A413" s="8" t="str">
        <f>INDEX(联盟系统DKP榜单!A414:A$599,1)</f>
        <v>唐馨蓝</v>
      </c>
      <c r="B413" s="8">
        <f>IF(ISNA(VLOOKUP(A413,'逐梦-箱子'!A$2:G$600,7,0)),0,VLOOKUP(A413,'逐梦-箱子'!A$2:G$600,7,0))+IF(ISNA(VLOOKUP(A413,'如梦-箱子'!A$2:G$600,7,0)),0,VLOOKUP(A413,'如梦-箱子'!A$2:G$600,7,0))+IF(ISNA(VLOOKUP(A413,'若梦-箱子'!A$2:G$600,7,0)),0,VLOOKUP(A413,'若梦-箱子'!A$2:G$600,7,0))+IF(ISNA(VLOOKUP(A413,'何梦-箱子'!A$2:G$600,7,0)),0,VLOOKUP(A413,'何梦-箱子'!A$2:G$600,7,0))</f>
        <v>0</v>
      </c>
    </row>
    <row r="414" spans="1:2">
      <c r="A414" s="8" t="str">
        <f>INDEX(联盟系统DKP榜单!A415:A$599,1)</f>
        <v>唐门仐少</v>
      </c>
      <c r="B414" s="8">
        <f>IF(ISNA(VLOOKUP(A414,'逐梦-箱子'!A$2:G$600,7,0)),0,VLOOKUP(A414,'逐梦-箱子'!A$2:G$600,7,0))+IF(ISNA(VLOOKUP(A414,'如梦-箱子'!A$2:G$600,7,0)),0,VLOOKUP(A414,'如梦-箱子'!A$2:G$600,7,0))+IF(ISNA(VLOOKUP(A414,'若梦-箱子'!A$2:G$600,7,0)),0,VLOOKUP(A414,'若梦-箱子'!A$2:G$600,7,0))+IF(ISNA(VLOOKUP(A414,'何梦-箱子'!A$2:G$600,7,0)),0,VLOOKUP(A414,'何梦-箱子'!A$2:G$600,7,0))</f>
        <v>4</v>
      </c>
    </row>
    <row r="415" spans="1:2">
      <c r="A415" s="8" t="str">
        <f>INDEX(联盟系统DKP榜单!A416:A$599,1)</f>
        <v>唐道人</v>
      </c>
      <c r="B415" s="8">
        <f>IF(ISNA(VLOOKUP(A415,'逐梦-箱子'!A$2:G$600,7,0)),0,VLOOKUP(A415,'逐梦-箱子'!A$2:G$600,7,0))+IF(ISNA(VLOOKUP(A415,'如梦-箱子'!A$2:G$600,7,0)),0,VLOOKUP(A415,'如梦-箱子'!A$2:G$600,7,0))+IF(ISNA(VLOOKUP(A415,'若梦-箱子'!A$2:G$600,7,0)),0,VLOOKUP(A415,'若梦-箱子'!A$2:G$600,7,0))+IF(ISNA(VLOOKUP(A415,'何梦-箱子'!A$2:G$600,7,0)),0,VLOOKUP(A415,'何梦-箱子'!A$2:G$600,7,0))</f>
        <v>200</v>
      </c>
    </row>
    <row r="416" spans="1:2">
      <c r="A416" s="8" t="str">
        <f>INDEX(联盟系统DKP榜单!A417:A$599,1)</f>
        <v>唐舞桐灬</v>
      </c>
      <c r="B416" s="8">
        <f>IF(ISNA(VLOOKUP(A416,'逐梦-箱子'!A$2:G$600,7,0)),0,VLOOKUP(A416,'逐梦-箱子'!A$2:G$600,7,0))+IF(ISNA(VLOOKUP(A416,'如梦-箱子'!A$2:G$600,7,0)),0,VLOOKUP(A416,'如梦-箱子'!A$2:G$600,7,0))+IF(ISNA(VLOOKUP(A416,'若梦-箱子'!A$2:G$600,7,0)),0,VLOOKUP(A416,'若梦-箱子'!A$2:G$600,7,0))+IF(ISNA(VLOOKUP(A416,'何梦-箱子'!A$2:G$600,7,0)),0,VLOOKUP(A416,'何梦-箱子'!A$2:G$600,7,0))</f>
        <v>0</v>
      </c>
    </row>
    <row r="417" spans="1:2">
      <c r="A417" s="8" t="str">
        <f>INDEX(联盟系统DKP榜单!A418:A$599,1)</f>
        <v>唐剑潇</v>
      </c>
      <c r="B417" s="8">
        <f>IF(ISNA(VLOOKUP(A417,'逐梦-箱子'!A$2:G$600,7,0)),0,VLOOKUP(A417,'逐梦-箱子'!A$2:G$600,7,0))+IF(ISNA(VLOOKUP(A417,'如梦-箱子'!A$2:G$600,7,0)),0,VLOOKUP(A417,'如梦-箱子'!A$2:G$600,7,0))+IF(ISNA(VLOOKUP(A417,'若梦-箱子'!A$2:G$600,7,0)),0,VLOOKUP(A417,'若梦-箱子'!A$2:G$600,7,0))+IF(ISNA(VLOOKUP(A417,'何梦-箱子'!A$2:G$600,7,0)),0,VLOOKUP(A417,'何梦-箱子'!A$2:G$600,7,0))</f>
        <v>6</v>
      </c>
    </row>
    <row r="418" spans="1:2">
      <c r="A418" s="8" t="str">
        <f>INDEX(联盟系统DKP榜单!A419:A$599,1)</f>
        <v>唐刀锋芒</v>
      </c>
      <c r="B418" s="8">
        <f>IF(ISNA(VLOOKUP(A418,'逐梦-箱子'!A$2:G$600,7,0)),0,VLOOKUP(A418,'逐梦-箱子'!A$2:G$600,7,0))+IF(ISNA(VLOOKUP(A418,'如梦-箱子'!A$2:G$600,7,0)),0,VLOOKUP(A418,'如梦-箱子'!A$2:G$600,7,0))+IF(ISNA(VLOOKUP(A418,'若梦-箱子'!A$2:G$600,7,0)),0,VLOOKUP(A418,'若梦-箱子'!A$2:G$600,7,0))+IF(ISNA(VLOOKUP(A418,'何梦-箱子'!A$2:G$600,7,0)),0,VLOOKUP(A418,'何梦-箱子'!A$2:G$600,7,0))</f>
        <v>8</v>
      </c>
    </row>
    <row r="419" spans="1:2">
      <c r="A419" s="8" t="str">
        <f>INDEX(联盟系统DKP榜单!A420:A$599,1)</f>
        <v>唐云飞9</v>
      </c>
      <c r="B419" s="8">
        <f>IF(ISNA(VLOOKUP(A419,'逐梦-箱子'!A$2:G$600,7,0)),0,VLOOKUP(A419,'逐梦-箱子'!A$2:G$600,7,0))+IF(ISNA(VLOOKUP(A419,'如梦-箱子'!A$2:G$600,7,0)),0,VLOOKUP(A419,'如梦-箱子'!A$2:G$600,7,0))+IF(ISNA(VLOOKUP(A419,'若梦-箱子'!A$2:G$600,7,0)),0,VLOOKUP(A419,'若梦-箱子'!A$2:G$600,7,0))+IF(ISNA(VLOOKUP(A419,'何梦-箱子'!A$2:G$600,7,0)),0,VLOOKUP(A419,'何梦-箱子'!A$2:G$600,7,0))</f>
        <v>4</v>
      </c>
    </row>
    <row r="420" spans="1:2">
      <c r="A420" s="8" t="str">
        <f>INDEX(联盟系统DKP榜单!A421:A$599,1)</f>
        <v>哼哼猪、</v>
      </c>
      <c r="B420" s="8">
        <f>IF(ISNA(VLOOKUP(A420,'逐梦-箱子'!A$2:G$600,7,0)),0,VLOOKUP(A420,'逐梦-箱子'!A$2:G$600,7,0))+IF(ISNA(VLOOKUP(A420,'如梦-箱子'!A$2:G$600,7,0)),0,VLOOKUP(A420,'如梦-箱子'!A$2:G$600,7,0))+IF(ISNA(VLOOKUP(A420,'若梦-箱子'!A$2:G$600,7,0)),0,VLOOKUP(A420,'若梦-箱子'!A$2:G$600,7,0))+IF(ISNA(VLOOKUP(A420,'何梦-箱子'!A$2:G$600,7,0)),0,VLOOKUP(A420,'何梦-箱子'!A$2:G$600,7,0))</f>
        <v>30</v>
      </c>
    </row>
    <row r="421" spans="1:2">
      <c r="A421" s="8" t="str">
        <f>INDEX(联盟系统DKP榜单!A422:A$599,1)</f>
        <v>哈逸曦</v>
      </c>
      <c r="B421" s="8">
        <f>IF(ISNA(VLOOKUP(A421,'逐梦-箱子'!A$2:G$600,7,0)),0,VLOOKUP(A421,'逐梦-箱子'!A$2:G$600,7,0))+IF(ISNA(VLOOKUP(A421,'如梦-箱子'!A$2:G$600,7,0)),0,VLOOKUP(A421,'如梦-箱子'!A$2:G$600,7,0))+IF(ISNA(VLOOKUP(A421,'若梦-箱子'!A$2:G$600,7,0)),0,VLOOKUP(A421,'若梦-箱子'!A$2:G$600,7,0))+IF(ISNA(VLOOKUP(A421,'何梦-箱子'!A$2:G$600,7,0)),0,VLOOKUP(A421,'何梦-箱子'!A$2:G$600,7,0))</f>
        <v>4</v>
      </c>
    </row>
    <row r="422" spans="1:2">
      <c r="A422" s="8" t="str">
        <f>INDEX(联盟系统DKP榜单!A423:A$599,1)</f>
        <v>咸鱼天香</v>
      </c>
      <c r="B422" s="8">
        <f>IF(ISNA(VLOOKUP(A422,'逐梦-箱子'!A$2:G$600,7,0)),0,VLOOKUP(A422,'逐梦-箱子'!A$2:G$600,7,0))+IF(ISNA(VLOOKUP(A422,'如梦-箱子'!A$2:G$600,7,0)),0,VLOOKUP(A422,'如梦-箱子'!A$2:G$600,7,0))+IF(ISNA(VLOOKUP(A422,'若梦-箱子'!A$2:G$600,7,0)),0,VLOOKUP(A422,'若梦-箱子'!A$2:G$600,7,0))+IF(ISNA(VLOOKUP(A422,'何梦-箱子'!A$2:G$600,7,0)),0,VLOOKUP(A422,'何梦-箱子'!A$2:G$600,7,0))</f>
        <v>0</v>
      </c>
    </row>
    <row r="423" spans="1:2">
      <c r="A423" s="8" t="str">
        <f>INDEX(联盟系统DKP榜单!A424:A$599,1)</f>
        <v>咲冭陽</v>
      </c>
      <c r="B423" s="8">
        <f>IF(ISNA(VLOOKUP(A423,'逐梦-箱子'!A$2:G$600,7,0)),0,VLOOKUP(A423,'逐梦-箱子'!A$2:G$600,7,0))+IF(ISNA(VLOOKUP(A423,'如梦-箱子'!A$2:G$600,7,0)),0,VLOOKUP(A423,'如梦-箱子'!A$2:G$600,7,0))+IF(ISNA(VLOOKUP(A423,'若梦-箱子'!A$2:G$600,7,0)),0,VLOOKUP(A423,'若梦-箱子'!A$2:G$600,7,0))+IF(ISNA(VLOOKUP(A423,'何梦-箱子'!A$2:G$600,7,0)),0,VLOOKUP(A423,'何梦-箱子'!A$2:G$600,7,0))</f>
        <v>34</v>
      </c>
    </row>
    <row r="424" spans="1:2">
      <c r="A424" s="8" t="str">
        <f>INDEX(联盟系统DKP榜单!A425:A$599,1)</f>
        <v>周舒舒</v>
      </c>
      <c r="B424" s="8">
        <f>IF(ISNA(VLOOKUP(A424,'逐梦-箱子'!A$2:G$600,7,0)),0,VLOOKUP(A424,'逐梦-箱子'!A$2:G$600,7,0))+IF(ISNA(VLOOKUP(A424,'如梦-箱子'!A$2:G$600,7,0)),0,VLOOKUP(A424,'如梦-箱子'!A$2:G$600,7,0))+IF(ISNA(VLOOKUP(A424,'若梦-箱子'!A$2:G$600,7,0)),0,VLOOKUP(A424,'若梦-箱子'!A$2:G$600,7,0))+IF(ISNA(VLOOKUP(A424,'何梦-箱子'!A$2:G$600,7,0)),0,VLOOKUP(A424,'何梦-箱子'!A$2:G$600,7,0))</f>
        <v>0</v>
      </c>
    </row>
    <row r="425" spans="1:2">
      <c r="A425" s="8" t="str">
        <f>INDEX(联盟系统DKP榜单!A426:A$599,1)</f>
        <v>呆萌呆萌小奶盖</v>
      </c>
      <c r="B425" s="8">
        <f>IF(ISNA(VLOOKUP(A425,'逐梦-箱子'!A$2:G$600,7,0)),0,VLOOKUP(A425,'逐梦-箱子'!A$2:G$600,7,0))+IF(ISNA(VLOOKUP(A425,'如梦-箱子'!A$2:G$600,7,0)),0,VLOOKUP(A425,'如梦-箱子'!A$2:G$600,7,0))+IF(ISNA(VLOOKUP(A425,'若梦-箱子'!A$2:G$600,7,0)),0,VLOOKUP(A425,'若梦-箱子'!A$2:G$600,7,0))+IF(ISNA(VLOOKUP(A425,'何梦-箱子'!A$2:G$600,7,0)),0,VLOOKUP(A425,'何梦-箱子'!A$2:G$600,7,0))</f>
        <v>31</v>
      </c>
    </row>
    <row r="426" spans="1:2">
      <c r="A426" s="8" t="str">
        <f>INDEX(联盟系统DKP榜单!A427:A$599,1)</f>
        <v>呆萌丶钰筱筱</v>
      </c>
      <c r="B426" s="8">
        <f>IF(ISNA(VLOOKUP(A426,'逐梦-箱子'!A$2:G$600,7,0)),0,VLOOKUP(A426,'逐梦-箱子'!A$2:G$600,7,0))+IF(ISNA(VLOOKUP(A426,'如梦-箱子'!A$2:G$600,7,0)),0,VLOOKUP(A426,'如梦-箱子'!A$2:G$600,7,0))+IF(ISNA(VLOOKUP(A426,'若梦-箱子'!A$2:G$600,7,0)),0,VLOOKUP(A426,'若梦-箱子'!A$2:G$600,7,0))+IF(ISNA(VLOOKUP(A426,'何梦-箱子'!A$2:G$600,7,0)),0,VLOOKUP(A426,'何梦-箱子'!A$2:G$600,7,0))</f>
        <v>15</v>
      </c>
    </row>
    <row r="427" spans="1:2">
      <c r="A427" s="8" t="str">
        <f>INDEX(联盟系统DKP榜单!A428:A$599,1)</f>
        <v>呆小坤</v>
      </c>
      <c r="B427" s="8">
        <f>IF(ISNA(VLOOKUP(A427,'逐梦-箱子'!A$2:G$600,7,0)),0,VLOOKUP(A427,'逐梦-箱子'!A$2:G$600,7,0))+IF(ISNA(VLOOKUP(A427,'如梦-箱子'!A$2:G$600,7,0)),0,VLOOKUP(A427,'如梦-箱子'!A$2:G$600,7,0))+IF(ISNA(VLOOKUP(A427,'若梦-箱子'!A$2:G$600,7,0)),0,VLOOKUP(A427,'若梦-箱子'!A$2:G$600,7,0))+IF(ISNA(VLOOKUP(A427,'何梦-箱子'!A$2:G$600,7,0)),0,VLOOKUP(A427,'何梦-箱子'!A$2:G$600,7,0))</f>
        <v>19</v>
      </c>
    </row>
    <row r="428" spans="1:2">
      <c r="A428" s="8" t="str">
        <f>INDEX(联盟系统DKP榜单!A429:A$599,1)</f>
        <v>听暝</v>
      </c>
      <c r="B428" s="8">
        <f>IF(ISNA(VLOOKUP(A428,'逐梦-箱子'!A$2:G$600,7,0)),0,VLOOKUP(A428,'逐梦-箱子'!A$2:G$600,7,0))+IF(ISNA(VLOOKUP(A428,'如梦-箱子'!A$2:G$600,7,0)),0,VLOOKUP(A428,'如梦-箱子'!A$2:G$600,7,0))+IF(ISNA(VLOOKUP(A428,'若梦-箱子'!A$2:G$600,7,0)),0,VLOOKUP(A428,'若梦-箱子'!A$2:G$600,7,0))+IF(ISNA(VLOOKUP(A428,'何梦-箱子'!A$2:G$600,7,0)),0,VLOOKUP(A428,'何梦-箱子'!A$2:G$600,7,0))</f>
        <v>0</v>
      </c>
    </row>
    <row r="429" spans="1:2">
      <c r="A429" s="8" t="str">
        <f>INDEX(联盟系统DKP榜单!A430:A$599,1)</f>
        <v>听一曲清金钩钓</v>
      </c>
      <c r="B429" s="8">
        <f>IF(ISNA(VLOOKUP(A429,'逐梦-箱子'!A$2:G$600,7,0)),0,VLOOKUP(A429,'逐梦-箱子'!A$2:G$600,7,0))+IF(ISNA(VLOOKUP(A429,'如梦-箱子'!A$2:G$600,7,0)),0,VLOOKUP(A429,'如梦-箱子'!A$2:G$600,7,0))+IF(ISNA(VLOOKUP(A429,'若梦-箱子'!A$2:G$600,7,0)),0,VLOOKUP(A429,'若梦-箱子'!A$2:G$600,7,0))+IF(ISNA(VLOOKUP(A429,'何梦-箱子'!A$2:G$600,7,0)),0,VLOOKUP(A429,'何梦-箱子'!A$2:G$600,7,0))</f>
        <v>1</v>
      </c>
    </row>
    <row r="430" spans="1:2">
      <c r="A430" s="8" t="str">
        <f>INDEX(联盟系统DKP榜单!A431:A$599,1)</f>
        <v>君莘妍</v>
      </c>
      <c r="B430" s="8">
        <f>IF(ISNA(VLOOKUP(A430,'逐梦-箱子'!A$2:G$600,7,0)),0,VLOOKUP(A430,'逐梦-箱子'!A$2:G$600,7,0))+IF(ISNA(VLOOKUP(A430,'如梦-箱子'!A$2:G$600,7,0)),0,VLOOKUP(A430,'如梦-箱子'!A$2:G$600,7,0))+IF(ISNA(VLOOKUP(A430,'若梦-箱子'!A$2:G$600,7,0)),0,VLOOKUP(A430,'若梦-箱子'!A$2:G$600,7,0))+IF(ISNA(VLOOKUP(A430,'何梦-箱子'!A$2:G$600,7,0)),0,VLOOKUP(A430,'何梦-箱子'!A$2:G$600,7,0))</f>
        <v>2</v>
      </c>
    </row>
    <row r="431" spans="1:2">
      <c r="A431" s="8" t="str">
        <f>INDEX(联盟系统DKP榜单!A432:A$599,1)</f>
        <v>君玉心</v>
      </c>
      <c r="B431" s="8">
        <f>IF(ISNA(VLOOKUP(A431,'逐梦-箱子'!A$2:G$600,7,0)),0,VLOOKUP(A431,'逐梦-箱子'!A$2:G$600,7,0))+IF(ISNA(VLOOKUP(A431,'如梦-箱子'!A$2:G$600,7,0)),0,VLOOKUP(A431,'如梦-箱子'!A$2:G$600,7,0))+IF(ISNA(VLOOKUP(A431,'若梦-箱子'!A$2:G$600,7,0)),0,VLOOKUP(A431,'若梦-箱子'!A$2:G$600,7,0))+IF(ISNA(VLOOKUP(A431,'何梦-箱子'!A$2:G$600,7,0)),0,VLOOKUP(A431,'何梦-箱子'!A$2:G$600,7,0))</f>
        <v>10</v>
      </c>
    </row>
    <row r="432" spans="1:2">
      <c r="A432" s="8" t="str">
        <f>INDEX(联盟系统DKP榜单!A433:A$599,1)</f>
        <v>同仁小店老板娘</v>
      </c>
      <c r="B432" s="8">
        <f>IF(ISNA(VLOOKUP(A432,'逐梦-箱子'!A$2:G$600,7,0)),0,VLOOKUP(A432,'逐梦-箱子'!A$2:G$600,7,0))+IF(ISNA(VLOOKUP(A432,'如梦-箱子'!A$2:G$600,7,0)),0,VLOOKUP(A432,'如梦-箱子'!A$2:G$600,7,0))+IF(ISNA(VLOOKUP(A432,'若梦-箱子'!A$2:G$600,7,0)),0,VLOOKUP(A432,'若梦-箱子'!A$2:G$600,7,0))+IF(ISNA(VLOOKUP(A432,'何梦-箱子'!A$2:G$600,7,0)),0,VLOOKUP(A432,'何梦-箱子'!A$2:G$600,7,0))</f>
        <v>5</v>
      </c>
    </row>
    <row r="433" spans="1:2">
      <c r="A433" s="8" t="str">
        <f>INDEX(联盟系统DKP榜单!A434:A$599,1)</f>
        <v>吉祥红红</v>
      </c>
      <c r="B433" s="8">
        <f>IF(ISNA(VLOOKUP(A433,'逐梦-箱子'!A$2:G$600,7,0)),0,VLOOKUP(A433,'逐梦-箱子'!A$2:G$600,7,0))+IF(ISNA(VLOOKUP(A433,'如梦-箱子'!A$2:G$600,7,0)),0,VLOOKUP(A433,'如梦-箱子'!A$2:G$600,7,0))+IF(ISNA(VLOOKUP(A433,'若梦-箱子'!A$2:G$600,7,0)),0,VLOOKUP(A433,'若梦-箱子'!A$2:G$600,7,0))+IF(ISNA(VLOOKUP(A433,'何梦-箱子'!A$2:G$600,7,0)),0,VLOOKUP(A433,'何梦-箱子'!A$2:G$600,7,0))</f>
        <v>14</v>
      </c>
    </row>
    <row r="434" spans="1:2">
      <c r="A434" s="8" t="str">
        <f>INDEX(联盟系统DKP榜单!A435:A$599,1)</f>
        <v>叶菡</v>
      </c>
      <c r="B434" s="8">
        <f>IF(ISNA(VLOOKUP(A434,'逐梦-箱子'!A$2:G$600,7,0)),0,VLOOKUP(A434,'逐梦-箱子'!A$2:G$600,7,0))+IF(ISNA(VLOOKUP(A434,'如梦-箱子'!A$2:G$600,7,0)),0,VLOOKUP(A434,'如梦-箱子'!A$2:G$600,7,0))+IF(ISNA(VLOOKUP(A434,'若梦-箱子'!A$2:G$600,7,0)),0,VLOOKUP(A434,'若梦-箱子'!A$2:G$600,7,0))+IF(ISNA(VLOOKUP(A434,'何梦-箱子'!A$2:G$600,7,0)),0,VLOOKUP(A434,'何梦-箱子'!A$2:G$600,7,0))</f>
        <v>0</v>
      </c>
    </row>
    <row r="435" spans="1:2">
      <c r="A435" s="8" t="str">
        <f>INDEX(联盟系统DKP榜单!A436:A$599,1)</f>
        <v>叶簌竹箫声</v>
      </c>
      <c r="B435" s="8">
        <f>IF(ISNA(VLOOKUP(A435,'逐梦-箱子'!A$2:G$600,7,0)),0,VLOOKUP(A435,'逐梦-箱子'!A$2:G$600,7,0))+IF(ISNA(VLOOKUP(A435,'如梦-箱子'!A$2:G$600,7,0)),0,VLOOKUP(A435,'如梦-箱子'!A$2:G$600,7,0))+IF(ISNA(VLOOKUP(A435,'若梦-箱子'!A$2:G$600,7,0)),0,VLOOKUP(A435,'若梦-箱子'!A$2:G$600,7,0))+IF(ISNA(VLOOKUP(A435,'何梦-箱子'!A$2:G$600,7,0)),0,VLOOKUP(A435,'何梦-箱子'!A$2:G$600,7,0))</f>
        <v>48</v>
      </c>
    </row>
    <row r="436" spans="1:2">
      <c r="A436" s="8" t="str">
        <f>INDEX(联盟系统DKP榜单!A437:A$599,1)</f>
        <v>叶枫刃</v>
      </c>
      <c r="B436" s="8">
        <f>IF(ISNA(VLOOKUP(A436,'逐梦-箱子'!A$2:G$600,7,0)),0,VLOOKUP(A436,'逐梦-箱子'!A$2:G$600,7,0))+IF(ISNA(VLOOKUP(A436,'如梦-箱子'!A$2:G$600,7,0)),0,VLOOKUP(A436,'如梦-箱子'!A$2:G$600,7,0))+IF(ISNA(VLOOKUP(A436,'若梦-箱子'!A$2:G$600,7,0)),0,VLOOKUP(A436,'若梦-箱子'!A$2:G$600,7,0))+IF(ISNA(VLOOKUP(A436,'何梦-箱子'!A$2:G$600,7,0)),0,VLOOKUP(A436,'何梦-箱子'!A$2:G$600,7,0))</f>
        <v>0</v>
      </c>
    </row>
    <row r="437" spans="1:2">
      <c r="A437" s="8" t="str">
        <f>INDEX(联盟系统DKP榜单!A438:A$599,1)</f>
        <v>叶天簌</v>
      </c>
      <c r="B437" s="8">
        <f>IF(ISNA(VLOOKUP(A437,'逐梦-箱子'!A$2:G$600,7,0)),0,VLOOKUP(A437,'逐梦-箱子'!A$2:G$600,7,0))+IF(ISNA(VLOOKUP(A437,'如梦-箱子'!A$2:G$600,7,0)),0,VLOOKUP(A437,'如梦-箱子'!A$2:G$600,7,0))+IF(ISNA(VLOOKUP(A437,'若梦-箱子'!A$2:G$600,7,0)),0,VLOOKUP(A437,'若梦-箱子'!A$2:G$600,7,0))+IF(ISNA(VLOOKUP(A437,'何梦-箱子'!A$2:G$600,7,0)),0,VLOOKUP(A437,'何梦-箱子'!A$2:G$600,7,0))</f>
        <v>0</v>
      </c>
    </row>
    <row r="438" spans="1:2">
      <c r="A438" s="8" t="str">
        <f>INDEX(联盟系统DKP榜单!A439:A$599,1)</f>
        <v>史上最帅真武</v>
      </c>
      <c r="B438" s="8">
        <f>IF(ISNA(VLOOKUP(A438,'逐梦-箱子'!A$2:G$600,7,0)),0,VLOOKUP(A438,'逐梦-箱子'!A$2:G$600,7,0))+IF(ISNA(VLOOKUP(A438,'如梦-箱子'!A$2:G$600,7,0)),0,VLOOKUP(A438,'如梦-箱子'!A$2:G$600,7,0))+IF(ISNA(VLOOKUP(A438,'若梦-箱子'!A$2:G$600,7,0)),0,VLOOKUP(A438,'若梦-箱子'!A$2:G$600,7,0))+IF(ISNA(VLOOKUP(A438,'何梦-箱子'!A$2:G$600,7,0)),0,VLOOKUP(A438,'何梦-箱子'!A$2:G$600,7,0))</f>
        <v>0</v>
      </c>
    </row>
    <row r="439" spans="1:2">
      <c r="A439" s="8" t="str">
        <f>INDEX(联盟系统DKP榜单!A440:A$599,1)</f>
        <v>只想做个好人</v>
      </c>
      <c r="B439" s="8">
        <f>IF(ISNA(VLOOKUP(A439,'逐梦-箱子'!A$2:G$600,7,0)),0,VLOOKUP(A439,'逐梦-箱子'!A$2:G$600,7,0))+IF(ISNA(VLOOKUP(A439,'如梦-箱子'!A$2:G$600,7,0)),0,VLOOKUP(A439,'如梦-箱子'!A$2:G$600,7,0))+IF(ISNA(VLOOKUP(A439,'若梦-箱子'!A$2:G$600,7,0)),0,VLOOKUP(A439,'若梦-箱子'!A$2:G$600,7,0))+IF(ISNA(VLOOKUP(A439,'何梦-箱子'!A$2:G$600,7,0)),0,VLOOKUP(A439,'何梦-箱子'!A$2:G$600,7,0))</f>
        <v>171</v>
      </c>
    </row>
    <row r="440" spans="1:2">
      <c r="A440" s="8" t="str">
        <f>INDEX(联盟系统DKP榜单!A441:A$599,1)</f>
        <v>叨叨</v>
      </c>
      <c r="B440" s="8">
        <f>IF(ISNA(VLOOKUP(A440,'逐梦-箱子'!A$2:G$600,7,0)),0,VLOOKUP(A440,'逐梦-箱子'!A$2:G$600,7,0))+IF(ISNA(VLOOKUP(A440,'如梦-箱子'!A$2:G$600,7,0)),0,VLOOKUP(A440,'如梦-箱子'!A$2:G$600,7,0))+IF(ISNA(VLOOKUP(A440,'若梦-箱子'!A$2:G$600,7,0)),0,VLOOKUP(A440,'若梦-箱子'!A$2:G$600,7,0))+IF(ISNA(VLOOKUP(A440,'何梦-箱子'!A$2:G$600,7,0)),0,VLOOKUP(A440,'何梦-箱子'!A$2:G$600,7,0))</f>
        <v>4</v>
      </c>
    </row>
    <row r="441" spans="1:2">
      <c r="A441" s="8" t="str">
        <f>INDEX(联盟系统DKP榜单!A442:A$599,1)</f>
        <v>另一只麻辣小龙</v>
      </c>
      <c r="B441" s="8">
        <f>IF(ISNA(VLOOKUP(A441,'逐梦-箱子'!A$2:G$600,7,0)),0,VLOOKUP(A441,'逐梦-箱子'!A$2:G$600,7,0))+IF(ISNA(VLOOKUP(A441,'如梦-箱子'!A$2:G$600,7,0)),0,VLOOKUP(A441,'如梦-箱子'!A$2:G$600,7,0))+IF(ISNA(VLOOKUP(A441,'若梦-箱子'!A$2:G$600,7,0)),0,VLOOKUP(A441,'若梦-箱子'!A$2:G$600,7,0))+IF(ISNA(VLOOKUP(A441,'何梦-箱子'!A$2:G$600,7,0)),0,VLOOKUP(A441,'何梦-箱子'!A$2:G$600,7,0))</f>
        <v>45</v>
      </c>
    </row>
    <row r="442" spans="1:2">
      <c r="A442" s="8" t="str">
        <f>INDEX(联盟系统DKP榜单!A443:A$599,1)</f>
        <v>古千易</v>
      </c>
      <c r="B442" s="8">
        <f>IF(ISNA(VLOOKUP(A442,'逐梦-箱子'!A$2:G$600,7,0)),0,VLOOKUP(A442,'逐梦-箱子'!A$2:G$600,7,0))+IF(ISNA(VLOOKUP(A442,'如梦-箱子'!A$2:G$600,7,0)),0,VLOOKUP(A442,'如梦-箱子'!A$2:G$600,7,0))+IF(ISNA(VLOOKUP(A442,'若梦-箱子'!A$2:G$600,7,0)),0,VLOOKUP(A442,'若梦-箱子'!A$2:G$600,7,0))+IF(ISNA(VLOOKUP(A442,'何梦-箱子'!A$2:G$600,7,0)),0,VLOOKUP(A442,'何梦-箱子'!A$2:G$600,7,0))</f>
        <v>3</v>
      </c>
    </row>
    <row r="443" spans="1:2">
      <c r="A443" s="8" t="str">
        <f>INDEX(联盟系统DKP榜单!A444:A$599,1)</f>
        <v>口味太怪</v>
      </c>
      <c r="B443" s="8">
        <f>IF(ISNA(VLOOKUP(A443,'逐梦-箱子'!A$2:G$600,7,0)),0,VLOOKUP(A443,'逐梦-箱子'!A$2:G$600,7,0))+IF(ISNA(VLOOKUP(A443,'如梦-箱子'!A$2:G$600,7,0)),0,VLOOKUP(A443,'如梦-箱子'!A$2:G$600,7,0))+IF(ISNA(VLOOKUP(A443,'若梦-箱子'!A$2:G$600,7,0)),0,VLOOKUP(A443,'若梦-箱子'!A$2:G$600,7,0))+IF(ISNA(VLOOKUP(A443,'何梦-箱子'!A$2:G$600,7,0)),0,VLOOKUP(A443,'何梦-箱子'!A$2:G$600,7,0))</f>
        <v>37</v>
      </c>
    </row>
    <row r="444" spans="1:2">
      <c r="A444" s="8" t="str">
        <f>INDEX(联盟系统DKP榜单!A445:A$599,1)</f>
        <v>友善的若云</v>
      </c>
      <c r="B444" s="8">
        <f>IF(ISNA(VLOOKUP(A444,'逐梦-箱子'!A$2:G$600,7,0)),0,VLOOKUP(A444,'逐梦-箱子'!A$2:G$600,7,0))+IF(ISNA(VLOOKUP(A444,'如梦-箱子'!A$2:G$600,7,0)),0,VLOOKUP(A444,'如梦-箱子'!A$2:G$600,7,0))+IF(ISNA(VLOOKUP(A444,'若梦-箱子'!A$2:G$600,7,0)),0,VLOOKUP(A444,'若梦-箱子'!A$2:G$600,7,0))+IF(ISNA(VLOOKUP(A444,'何梦-箱子'!A$2:G$600,7,0)),0,VLOOKUP(A444,'何梦-箱子'!A$2:G$600,7,0))</f>
        <v>0</v>
      </c>
    </row>
    <row r="445" spans="1:2">
      <c r="A445" s="8" t="str">
        <f>INDEX(联盟系统DKP榜单!A446:A$599,1)</f>
        <v>友善的小内衣</v>
      </c>
      <c r="B445" s="8">
        <f>IF(ISNA(VLOOKUP(A445,'逐梦-箱子'!A$2:G$600,7,0)),0,VLOOKUP(A445,'逐梦-箱子'!A$2:G$600,7,0))+IF(ISNA(VLOOKUP(A445,'如梦-箱子'!A$2:G$600,7,0)),0,VLOOKUP(A445,'如梦-箱子'!A$2:G$600,7,0))+IF(ISNA(VLOOKUP(A445,'若梦-箱子'!A$2:G$600,7,0)),0,VLOOKUP(A445,'若梦-箱子'!A$2:G$600,7,0))+IF(ISNA(VLOOKUP(A445,'何梦-箱子'!A$2:G$600,7,0)),0,VLOOKUP(A445,'何梦-箱子'!A$2:G$600,7,0))</f>
        <v>45</v>
      </c>
    </row>
    <row r="446" spans="1:2">
      <c r="A446" s="8" t="str">
        <f>INDEX(联盟系统DKP榜单!A447:A$599,1)</f>
        <v>友善的大夫</v>
      </c>
      <c r="B446" s="8">
        <f>IF(ISNA(VLOOKUP(A446,'逐梦-箱子'!A$2:G$600,7,0)),0,VLOOKUP(A446,'逐梦-箱子'!A$2:G$600,7,0))+IF(ISNA(VLOOKUP(A446,'如梦-箱子'!A$2:G$600,7,0)),0,VLOOKUP(A446,'如梦-箱子'!A$2:G$600,7,0))+IF(ISNA(VLOOKUP(A446,'若梦-箱子'!A$2:G$600,7,0)),0,VLOOKUP(A446,'若梦-箱子'!A$2:G$600,7,0))+IF(ISNA(VLOOKUP(A446,'何梦-箱子'!A$2:G$600,7,0)),0,VLOOKUP(A446,'何梦-箱子'!A$2:G$600,7,0))</f>
        <v>11</v>
      </c>
    </row>
    <row r="447" spans="1:2">
      <c r="A447" s="8" t="str">
        <f>INDEX(联盟系统DKP榜单!A448:A$599,1)</f>
        <v>友善的公子羽</v>
      </c>
      <c r="B447" s="8">
        <f>IF(ISNA(VLOOKUP(A447,'逐梦-箱子'!A$2:G$600,7,0)),0,VLOOKUP(A447,'逐梦-箱子'!A$2:G$600,7,0))+IF(ISNA(VLOOKUP(A447,'如梦-箱子'!A$2:G$600,7,0)),0,VLOOKUP(A447,'如梦-箱子'!A$2:G$600,7,0))+IF(ISNA(VLOOKUP(A447,'若梦-箱子'!A$2:G$600,7,0)),0,VLOOKUP(A447,'若梦-箱子'!A$2:G$600,7,0))+IF(ISNA(VLOOKUP(A447,'何梦-箱子'!A$2:G$600,7,0)),0,VLOOKUP(A447,'何梦-箱子'!A$2:G$600,7,0))</f>
        <v>2</v>
      </c>
    </row>
    <row r="448" spans="1:2">
      <c r="A448" s="8" t="str">
        <f>INDEX(联盟系统DKP榜单!A449:A$599,1)</f>
        <v>卿卿予梦</v>
      </c>
      <c r="B448" s="8">
        <f>IF(ISNA(VLOOKUP(A448,'逐梦-箱子'!A$2:G$600,7,0)),0,VLOOKUP(A448,'逐梦-箱子'!A$2:G$600,7,0))+IF(ISNA(VLOOKUP(A448,'如梦-箱子'!A$2:G$600,7,0)),0,VLOOKUP(A448,'如梦-箱子'!A$2:G$600,7,0))+IF(ISNA(VLOOKUP(A448,'若梦-箱子'!A$2:G$600,7,0)),0,VLOOKUP(A448,'若梦-箱子'!A$2:G$600,7,0))+IF(ISNA(VLOOKUP(A448,'何梦-箱子'!A$2:G$600,7,0)),0,VLOOKUP(A448,'何梦-箱子'!A$2:G$600,7,0))</f>
        <v>10</v>
      </c>
    </row>
    <row r="449" spans="1:2">
      <c r="A449" s="8" t="str">
        <f>INDEX(联盟系统DKP榜单!A450:A$599,1)</f>
        <v>卿冥丶</v>
      </c>
      <c r="B449" s="8">
        <f>IF(ISNA(VLOOKUP(A449,'逐梦-箱子'!A$2:G$600,7,0)),0,VLOOKUP(A449,'逐梦-箱子'!A$2:G$600,7,0))+IF(ISNA(VLOOKUP(A449,'如梦-箱子'!A$2:G$600,7,0)),0,VLOOKUP(A449,'如梦-箱子'!A$2:G$600,7,0))+IF(ISNA(VLOOKUP(A449,'若梦-箱子'!A$2:G$600,7,0)),0,VLOOKUP(A449,'若梦-箱子'!A$2:G$600,7,0))+IF(ISNA(VLOOKUP(A449,'何梦-箱子'!A$2:G$600,7,0)),0,VLOOKUP(A449,'何梦-箱子'!A$2:G$600,7,0))</f>
        <v>156</v>
      </c>
    </row>
    <row r="450" spans="1:2">
      <c r="A450" s="8" t="str">
        <f>INDEX(联盟系统DKP榜单!A451:A$599,1)</f>
        <v>南音潇潇洒洒ご</v>
      </c>
      <c r="B450" s="8">
        <f>IF(ISNA(VLOOKUP(A450,'逐梦-箱子'!A$2:G$600,7,0)),0,VLOOKUP(A450,'逐梦-箱子'!A$2:G$600,7,0))+IF(ISNA(VLOOKUP(A450,'如梦-箱子'!A$2:G$600,7,0)),0,VLOOKUP(A450,'如梦-箱子'!A$2:G$600,7,0))+IF(ISNA(VLOOKUP(A450,'若梦-箱子'!A$2:G$600,7,0)),0,VLOOKUP(A450,'若梦-箱子'!A$2:G$600,7,0))+IF(ISNA(VLOOKUP(A450,'何梦-箱子'!A$2:G$600,7,0)),0,VLOOKUP(A450,'何梦-箱子'!A$2:G$600,7,0))</f>
        <v>29</v>
      </c>
    </row>
    <row r="451" spans="1:2">
      <c r="A451" s="8" t="str">
        <f>INDEX(联盟系统DKP榜单!A452:A$599,1)</f>
        <v>南邦佳人呀</v>
      </c>
      <c r="B451" s="8">
        <f>IF(ISNA(VLOOKUP(A451,'逐梦-箱子'!A$2:G$600,7,0)),0,VLOOKUP(A451,'逐梦-箱子'!A$2:G$600,7,0))+IF(ISNA(VLOOKUP(A451,'如梦-箱子'!A$2:G$600,7,0)),0,VLOOKUP(A451,'如梦-箱子'!A$2:G$600,7,0))+IF(ISNA(VLOOKUP(A451,'若梦-箱子'!A$2:G$600,7,0)),0,VLOOKUP(A451,'若梦-箱子'!A$2:G$600,7,0))+IF(ISNA(VLOOKUP(A451,'何梦-箱子'!A$2:G$600,7,0)),0,VLOOKUP(A451,'何梦-箱子'!A$2:G$600,7,0))</f>
        <v>41</v>
      </c>
    </row>
    <row r="452" spans="1:2">
      <c r="A452" s="8" t="str">
        <f>INDEX(联盟系统DKP榜单!A453:A$599,1)</f>
        <v>南秋栀</v>
      </c>
      <c r="B452" s="8">
        <f>IF(ISNA(VLOOKUP(A452,'逐梦-箱子'!A$2:G$600,7,0)),0,VLOOKUP(A452,'逐梦-箱子'!A$2:G$600,7,0))+IF(ISNA(VLOOKUP(A452,'如梦-箱子'!A$2:G$600,7,0)),0,VLOOKUP(A452,'如梦-箱子'!A$2:G$600,7,0))+IF(ISNA(VLOOKUP(A452,'若梦-箱子'!A$2:G$600,7,0)),0,VLOOKUP(A452,'若梦-箱子'!A$2:G$600,7,0))+IF(ISNA(VLOOKUP(A452,'何梦-箱子'!A$2:G$600,7,0)),0,VLOOKUP(A452,'何梦-箱子'!A$2:G$600,7,0))</f>
        <v>0</v>
      </c>
    </row>
    <row r="453" spans="1:2">
      <c r="A453" s="8" t="str">
        <f>INDEX(联盟系统DKP榜单!A454:A$599,1)</f>
        <v>华様</v>
      </c>
      <c r="B453" s="8">
        <f>IF(ISNA(VLOOKUP(A453,'逐梦-箱子'!A$2:G$600,7,0)),0,VLOOKUP(A453,'逐梦-箱子'!A$2:G$600,7,0))+IF(ISNA(VLOOKUP(A453,'如梦-箱子'!A$2:G$600,7,0)),0,VLOOKUP(A453,'如梦-箱子'!A$2:G$600,7,0))+IF(ISNA(VLOOKUP(A453,'若梦-箱子'!A$2:G$600,7,0)),0,VLOOKUP(A453,'若梦-箱子'!A$2:G$600,7,0))+IF(ISNA(VLOOKUP(A453,'何梦-箱子'!A$2:G$600,7,0)),0,VLOOKUP(A453,'何梦-箱子'!A$2:G$600,7,0))</f>
        <v>120</v>
      </c>
    </row>
    <row r="454" spans="1:2">
      <c r="A454" s="8" t="str">
        <f>INDEX(联盟系统DKP榜单!A455:A$599,1)</f>
        <v>半月梨花带春风</v>
      </c>
      <c r="B454" s="8">
        <f>IF(ISNA(VLOOKUP(A454,'逐梦-箱子'!A$2:G$600,7,0)),0,VLOOKUP(A454,'逐梦-箱子'!A$2:G$600,7,0))+IF(ISNA(VLOOKUP(A454,'如梦-箱子'!A$2:G$600,7,0)),0,VLOOKUP(A454,'如梦-箱子'!A$2:G$600,7,0))+IF(ISNA(VLOOKUP(A454,'若梦-箱子'!A$2:G$600,7,0)),0,VLOOKUP(A454,'若梦-箱子'!A$2:G$600,7,0))+IF(ISNA(VLOOKUP(A454,'何梦-箱子'!A$2:G$600,7,0)),0,VLOOKUP(A454,'何梦-箱子'!A$2:G$600,7,0))</f>
        <v>42</v>
      </c>
    </row>
    <row r="455" spans="1:2">
      <c r="A455" s="8" t="str">
        <f>INDEX(联盟系统DKP榜单!A456:A$599,1)</f>
        <v>半夏微梁明月殇</v>
      </c>
      <c r="B455" s="8">
        <f>IF(ISNA(VLOOKUP(A455,'逐梦-箱子'!A$2:G$600,7,0)),0,VLOOKUP(A455,'逐梦-箱子'!A$2:G$600,7,0))+IF(ISNA(VLOOKUP(A455,'如梦-箱子'!A$2:G$600,7,0)),0,VLOOKUP(A455,'如梦-箱子'!A$2:G$600,7,0))+IF(ISNA(VLOOKUP(A455,'若梦-箱子'!A$2:G$600,7,0)),0,VLOOKUP(A455,'若梦-箱子'!A$2:G$600,7,0))+IF(ISNA(VLOOKUP(A455,'何梦-箱子'!A$2:G$600,7,0)),0,VLOOKUP(A455,'何梦-箱子'!A$2:G$600,7,0))</f>
        <v>15</v>
      </c>
    </row>
    <row r="456" spans="1:2">
      <c r="A456" s="8" t="str">
        <f>INDEX(联盟系统DKP榜单!A457:A$599,1)</f>
        <v>半夏乄言</v>
      </c>
      <c r="B456" s="8">
        <f>IF(ISNA(VLOOKUP(A456,'逐梦-箱子'!A$2:G$600,7,0)),0,VLOOKUP(A456,'逐梦-箱子'!A$2:G$600,7,0))+IF(ISNA(VLOOKUP(A456,'如梦-箱子'!A$2:G$600,7,0)),0,VLOOKUP(A456,'如梦-箱子'!A$2:G$600,7,0))+IF(ISNA(VLOOKUP(A456,'若梦-箱子'!A$2:G$600,7,0)),0,VLOOKUP(A456,'若梦-箱子'!A$2:G$600,7,0))+IF(ISNA(VLOOKUP(A456,'何梦-箱子'!A$2:G$600,7,0)),0,VLOOKUP(A456,'何梦-箱子'!A$2:G$600,7,0))</f>
        <v>21</v>
      </c>
    </row>
    <row r="457" spans="1:2">
      <c r="A457" s="8" t="str">
        <f>INDEX(联盟系统DKP榜单!A458:A$599,1)</f>
        <v>半世涟漪丶</v>
      </c>
      <c r="B457" s="8">
        <f>IF(ISNA(VLOOKUP(A457,'逐梦-箱子'!A$2:G$600,7,0)),0,VLOOKUP(A457,'逐梦-箱子'!A$2:G$600,7,0))+IF(ISNA(VLOOKUP(A457,'如梦-箱子'!A$2:G$600,7,0)),0,VLOOKUP(A457,'如梦-箱子'!A$2:G$600,7,0))+IF(ISNA(VLOOKUP(A457,'若梦-箱子'!A$2:G$600,7,0)),0,VLOOKUP(A457,'若梦-箱子'!A$2:G$600,7,0))+IF(ISNA(VLOOKUP(A457,'何梦-箱子'!A$2:G$600,7,0)),0,VLOOKUP(A457,'何梦-箱子'!A$2:G$600,7,0))</f>
        <v>34</v>
      </c>
    </row>
    <row r="458" spans="1:2">
      <c r="A458" s="8" t="str">
        <f>INDEX(联盟系统DKP榜单!A459:A$599,1)</f>
        <v>千绯</v>
      </c>
      <c r="B458" s="8">
        <f>IF(ISNA(VLOOKUP(A458,'逐梦-箱子'!A$2:G$600,7,0)),0,VLOOKUP(A458,'逐梦-箱子'!A$2:G$600,7,0))+IF(ISNA(VLOOKUP(A458,'如梦-箱子'!A$2:G$600,7,0)),0,VLOOKUP(A458,'如梦-箱子'!A$2:G$600,7,0))+IF(ISNA(VLOOKUP(A458,'若梦-箱子'!A$2:G$600,7,0)),0,VLOOKUP(A458,'若梦-箱子'!A$2:G$600,7,0))+IF(ISNA(VLOOKUP(A458,'何梦-箱子'!A$2:G$600,7,0)),0,VLOOKUP(A458,'何梦-箱子'!A$2:G$600,7,0))</f>
        <v>0</v>
      </c>
    </row>
    <row r="459" spans="1:2">
      <c r="A459" s="8" t="str">
        <f>INDEX(联盟系统DKP榜单!A460:A$599,1)</f>
        <v>北宫静安</v>
      </c>
      <c r="B459" s="8">
        <f>IF(ISNA(VLOOKUP(A459,'逐梦-箱子'!A$2:G$600,7,0)),0,VLOOKUP(A459,'逐梦-箱子'!A$2:G$600,7,0))+IF(ISNA(VLOOKUP(A459,'如梦-箱子'!A$2:G$600,7,0)),0,VLOOKUP(A459,'如梦-箱子'!A$2:G$600,7,0))+IF(ISNA(VLOOKUP(A459,'若梦-箱子'!A$2:G$600,7,0)),0,VLOOKUP(A459,'若梦-箱子'!A$2:G$600,7,0))+IF(ISNA(VLOOKUP(A459,'何梦-箱子'!A$2:G$600,7,0)),0,VLOOKUP(A459,'何梦-箱子'!A$2:G$600,7,0))</f>
        <v>0</v>
      </c>
    </row>
    <row r="460" spans="1:2">
      <c r="A460" s="8" t="str">
        <f>INDEX(联盟系统DKP榜单!A461:A$599,1)</f>
        <v>北城殇</v>
      </c>
      <c r="B460" s="8">
        <f>IF(ISNA(VLOOKUP(A460,'逐梦-箱子'!A$2:G$600,7,0)),0,VLOOKUP(A460,'逐梦-箱子'!A$2:G$600,7,0))+IF(ISNA(VLOOKUP(A460,'如梦-箱子'!A$2:G$600,7,0)),0,VLOOKUP(A460,'如梦-箱子'!A$2:G$600,7,0))+IF(ISNA(VLOOKUP(A460,'若梦-箱子'!A$2:G$600,7,0)),0,VLOOKUP(A460,'若梦-箱子'!A$2:G$600,7,0))+IF(ISNA(VLOOKUP(A460,'何梦-箱子'!A$2:G$600,7,0)),0,VLOOKUP(A460,'何梦-箱子'!A$2:G$600,7,0))</f>
        <v>0</v>
      </c>
    </row>
    <row r="461" spans="1:2">
      <c r="A461" s="8" t="str">
        <f>INDEX(联盟系统DKP榜单!A462:A$599,1)</f>
        <v>北城初夏</v>
      </c>
      <c r="B461" s="8">
        <f>IF(ISNA(VLOOKUP(A461,'逐梦-箱子'!A$2:G$600,7,0)),0,VLOOKUP(A461,'逐梦-箱子'!A$2:G$600,7,0))+IF(ISNA(VLOOKUP(A461,'如梦-箱子'!A$2:G$600,7,0)),0,VLOOKUP(A461,'如梦-箱子'!A$2:G$600,7,0))+IF(ISNA(VLOOKUP(A461,'若梦-箱子'!A$2:G$600,7,0)),0,VLOOKUP(A461,'若梦-箱子'!A$2:G$600,7,0))+IF(ISNA(VLOOKUP(A461,'何梦-箱子'!A$2:G$600,7,0)),0,VLOOKUP(A461,'何梦-箱子'!A$2:G$600,7,0))</f>
        <v>10</v>
      </c>
    </row>
    <row r="462" spans="1:2">
      <c r="A462" s="8" t="str">
        <f>INDEX(联盟系统DKP榜单!A463:A$599,1)</f>
        <v>包个大包子</v>
      </c>
      <c r="B462" s="8">
        <f>IF(ISNA(VLOOKUP(A462,'逐梦-箱子'!A$2:G$600,7,0)),0,VLOOKUP(A462,'逐梦-箱子'!A$2:G$600,7,0))+IF(ISNA(VLOOKUP(A462,'如梦-箱子'!A$2:G$600,7,0)),0,VLOOKUP(A462,'如梦-箱子'!A$2:G$600,7,0))+IF(ISNA(VLOOKUP(A462,'若梦-箱子'!A$2:G$600,7,0)),0,VLOOKUP(A462,'若梦-箱子'!A$2:G$600,7,0))+IF(ISNA(VLOOKUP(A462,'何梦-箱子'!A$2:G$600,7,0)),0,VLOOKUP(A462,'何梦-箱子'!A$2:G$600,7,0))</f>
        <v>0</v>
      </c>
    </row>
    <row r="463" spans="1:2">
      <c r="A463" s="8" t="str">
        <f>INDEX(联盟系统DKP榜单!A464:A$599,1)</f>
        <v>勿违心</v>
      </c>
      <c r="B463" s="8">
        <f>IF(ISNA(VLOOKUP(A463,'逐梦-箱子'!A$2:G$600,7,0)),0,VLOOKUP(A463,'逐梦-箱子'!A$2:G$600,7,0))+IF(ISNA(VLOOKUP(A463,'如梦-箱子'!A$2:G$600,7,0)),0,VLOOKUP(A463,'如梦-箱子'!A$2:G$600,7,0))+IF(ISNA(VLOOKUP(A463,'若梦-箱子'!A$2:G$600,7,0)),0,VLOOKUP(A463,'若梦-箱子'!A$2:G$600,7,0))+IF(ISNA(VLOOKUP(A463,'何梦-箱子'!A$2:G$600,7,0)),0,VLOOKUP(A463,'何梦-箱子'!A$2:G$600,7,0))</f>
        <v>26</v>
      </c>
    </row>
    <row r="464" spans="1:2">
      <c r="A464" s="8" t="str">
        <f>INDEX(联盟系统DKP榜单!A465:A$599,1)</f>
        <v>勾小腰</v>
      </c>
      <c r="B464" s="8">
        <f>IF(ISNA(VLOOKUP(A464,'逐梦-箱子'!A$2:G$600,7,0)),0,VLOOKUP(A464,'逐梦-箱子'!A$2:G$600,7,0))+IF(ISNA(VLOOKUP(A464,'如梦-箱子'!A$2:G$600,7,0)),0,VLOOKUP(A464,'如梦-箱子'!A$2:G$600,7,0))+IF(ISNA(VLOOKUP(A464,'若梦-箱子'!A$2:G$600,7,0)),0,VLOOKUP(A464,'若梦-箱子'!A$2:G$600,7,0))+IF(ISNA(VLOOKUP(A464,'何梦-箱子'!A$2:G$600,7,0)),0,VLOOKUP(A464,'何梦-箱子'!A$2:G$600,7,0))</f>
        <v>40</v>
      </c>
    </row>
    <row r="465" spans="1:2">
      <c r="A465" s="8" t="str">
        <f>INDEX(联盟系统DKP榜单!A466:A$599,1)</f>
        <v>剑惜玉</v>
      </c>
      <c r="B465" s="8">
        <f>IF(ISNA(VLOOKUP(A465,'逐梦-箱子'!A$2:G$600,7,0)),0,VLOOKUP(A465,'逐梦-箱子'!A$2:G$600,7,0))+IF(ISNA(VLOOKUP(A465,'如梦-箱子'!A$2:G$600,7,0)),0,VLOOKUP(A465,'如梦-箱子'!A$2:G$600,7,0))+IF(ISNA(VLOOKUP(A465,'若梦-箱子'!A$2:G$600,7,0)),0,VLOOKUP(A465,'若梦-箱子'!A$2:G$600,7,0))+IF(ISNA(VLOOKUP(A465,'何梦-箱子'!A$2:G$600,7,0)),0,VLOOKUP(A465,'何梦-箱子'!A$2:G$600,7,0))</f>
        <v>19</v>
      </c>
    </row>
    <row r="466" spans="1:2">
      <c r="A466" s="8" t="str">
        <f>INDEX(联盟系统DKP榜单!A467:A$599,1)</f>
        <v>剑圣的悲伤</v>
      </c>
      <c r="B466" s="8">
        <f>IF(ISNA(VLOOKUP(A466,'逐梦-箱子'!A$2:G$600,7,0)),0,VLOOKUP(A466,'逐梦-箱子'!A$2:G$600,7,0))+IF(ISNA(VLOOKUP(A466,'如梦-箱子'!A$2:G$600,7,0)),0,VLOOKUP(A466,'如梦-箱子'!A$2:G$600,7,0))+IF(ISNA(VLOOKUP(A466,'若梦-箱子'!A$2:G$600,7,0)),0,VLOOKUP(A466,'若梦-箱子'!A$2:G$600,7,0))+IF(ISNA(VLOOKUP(A466,'何梦-箱子'!A$2:G$600,7,0)),0,VLOOKUP(A466,'何梦-箱子'!A$2:G$600,7,0))</f>
        <v>34</v>
      </c>
    </row>
    <row r="467" spans="1:2">
      <c r="A467" s="8" t="str">
        <f>INDEX(联盟系统DKP榜单!A468:A$599,1)</f>
        <v>到处走的三百块</v>
      </c>
      <c r="B467" s="8">
        <f>IF(ISNA(VLOOKUP(A467,'逐梦-箱子'!A$2:G$600,7,0)),0,VLOOKUP(A467,'逐梦-箱子'!A$2:G$600,7,0))+IF(ISNA(VLOOKUP(A467,'如梦-箱子'!A$2:G$600,7,0)),0,VLOOKUP(A467,'如梦-箱子'!A$2:G$600,7,0))+IF(ISNA(VLOOKUP(A467,'若梦-箱子'!A$2:G$600,7,0)),0,VLOOKUP(A467,'若梦-箱子'!A$2:G$600,7,0))+IF(ISNA(VLOOKUP(A467,'何梦-箱子'!A$2:G$600,7,0)),0,VLOOKUP(A467,'何梦-箱子'!A$2:G$600,7,0))</f>
        <v>44</v>
      </c>
    </row>
    <row r="468" spans="1:2">
      <c r="A468" s="8" t="str">
        <f>INDEX(联盟系统DKP榜单!A469:A$599,1)</f>
        <v>别碰我的葫芦</v>
      </c>
      <c r="B468" s="8">
        <f>IF(ISNA(VLOOKUP(A468,'逐梦-箱子'!A$2:G$600,7,0)),0,VLOOKUP(A468,'逐梦-箱子'!A$2:G$600,7,0))+IF(ISNA(VLOOKUP(A468,'如梦-箱子'!A$2:G$600,7,0)),0,VLOOKUP(A468,'如梦-箱子'!A$2:G$600,7,0))+IF(ISNA(VLOOKUP(A468,'若梦-箱子'!A$2:G$600,7,0)),0,VLOOKUP(A468,'若梦-箱子'!A$2:G$600,7,0))+IF(ISNA(VLOOKUP(A468,'何梦-箱子'!A$2:G$600,7,0)),0,VLOOKUP(A468,'何梦-箱子'!A$2:G$600,7,0))</f>
        <v>0</v>
      </c>
    </row>
    <row r="469" spans="1:2">
      <c r="A469" s="8" t="str">
        <f>INDEX(联盟系统DKP榜单!A470:A$599,1)</f>
        <v>刃歌</v>
      </c>
      <c r="B469" s="8">
        <f>IF(ISNA(VLOOKUP(A469,'逐梦-箱子'!A$2:G$600,7,0)),0,VLOOKUP(A469,'逐梦-箱子'!A$2:G$600,7,0))+IF(ISNA(VLOOKUP(A469,'如梦-箱子'!A$2:G$600,7,0)),0,VLOOKUP(A469,'如梦-箱子'!A$2:G$600,7,0))+IF(ISNA(VLOOKUP(A469,'若梦-箱子'!A$2:G$600,7,0)),0,VLOOKUP(A469,'若梦-箱子'!A$2:G$600,7,0))+IF(ISNA(VLOOKUP(A469,'何梦-箱子'!A$2:G$600,7,0)),0,VLOOKUP(A469,'何梦-箱子'!A$2:G$600,7,0))</f>
        <v>5</v>
      </c>
    </row>
    <row r="470" spans="1:2">
      <c r="A470" s="8" t="str">
        <f>INDEX(联盟系统DKP榜单!A471:A$599,1)</f>
        <v>刀灵媛</v>
      </c>
      <c r="B470" s="8">
        <f>IF(ISNA(VLOOKUP(A470,'逐梦-箱子'!A$2:G$600,7,0)),0,VLOOKUP(A470,'逐梦-箱子'!A$2:G$600,7,0))+IF(ISNA(VLOOKUP(A470,'如梦-箱子'!A$2:G$600,7,0)),0,VLOOKUP(A470,'如梦-箱子'!A$2:G$600,7,0))+IF(ISNA(VLOOKUP(A470,'若梦-箱子'!A$2:G$600,7,0)),0,VLOOKUP(A470,'若梦-箱子'!A$2:G$600,7,0))+IF(ISNA(VLOOKUP(A470,'何梦-箱子'!A$2:G$600,7,0)),0,VLOOKUP(A470,'何梦-箱子'!A$2:G$600,7,0))</f>
        <v>17</v>
      </c>
    </row>
    <row r="471" spans="1:2">
      <c r="A471" s="8" t="str">
        <f>INDEX(联盟系统DKP榜单!A472:A$599,1)</f>
        <v>刀到道</v>
      </c>
      <c r="B471" s="8">
        <f>IF(ISNA(VLOOKUP(A471,'逐梦-箱子'!A$2:G$600,7,0)),0,VLOOKUP(A471,'逐梦-箱子'!A$2:G$600,7,0))+IF(ISNA(VLOOKUP(A471,'如梦-箱子'!A$2:G$600,7,0)),0,VLOOKUP(A471,'如梦-箱子'!A$2:G$600,7,0))+IF(ISNA(VLOOKUP(A471,'若梦-箱子'!A$2:G$600,7,0)),0,VLOOKUP(A471,'若梦-箱子'!A$2:G$600,7,0))+IF(ISNA(VLOOKUP(A471,'何梦-箱子'!A$2:G$600,7,0)),0,VLOOKUP(A471,'何梦-箱子'!A$2:G$600,7,0))</f>
        <v>4</v>
      </c>
    </row>
    <row r="472" spans="1:2">
      <c r="A472" s="8" t="str">
        <f>INDEX(联盟系统DKP榜单!A473:A$599,1)</f>
        <v>凰荼歌</v>
      </c>
      <c r="B472" s="8">
        <f>IF(ISNA(VLOOKUP(A472,'逐梦-箱子'!A$2:G$600,7,0)),0,VLOOKUP(A472,'逐梦-箱子'!A$2:G$600,7,0))+IF(ISNA(VLOOKUP(A472,'如梦-箱子'!A$2:G$600,7,0)),0,VLOOKUP(A472,'如梦-箱子'!A$2:G$600,7,0))+IF(ISNA(VLOOKUP(A472,'若梦-箱子'!A$2:G$600,7,0)),0,VLOOKUP(A472,'若梦-箱子'!A$2:G$600,7,0))+IF(ISNA(VLOOKUP(A472,'何梦-箱子'!A$2:G$600,7,0)),0,VLOOKUP(A472,'何梦-箱子'!A$2:G$600,7,0))</f>
        <v>0</v>
      </c>
    </row>
    <row r="473" spans="1:2">
      <c r="A473" s="8" t="str">
        <f>INDEX(联盟系统DKP榜单!A474:A$599,1)</f>
        <v>凡人的梦</v>
      </c>
      <c r="B473" s="8">
        <f>IF(ISNA(VLOOKUP(A473,'逐梦-箱子'!A$2:G$600,7,0)),0,VLOOKUP(A473,'逐梦-箱子'!A$2:G$600,7,0))+IF(ISNA(VLOOKUP(A473,'如梦-箱子'!A$2:G$600,7,0)),0,VLOOKUP(A473,'如梦-箱子'!A$2:G$600,7,0))+IF(ISNA(VLOOKUP(A473,'若梦-箱子'!A$2:G$600,7,0)),0,VLOOKUP(A473,'若梦-箱子'!A$2:G$600,7,0))+IF(ISNA(VLOOKUP(A473,'何梦-箱子'!A$2:G$600,7,0)),0,VLOOKUP(A473,'何梦-箱子'!A$2:G$600,7,0))</f>
        <v>34</v>
      </c>
    </row>
    <row r="474" spans="1:2">
      <c r="A474" s="8" t="str">
        <f>INDEX(联盟系统DKP榜单!A475:A$599,1)</f>
        <v>凌渃尘</v>
      </c>
      <c r="B474" s="8">
        <f>IF(ISNA(VLOOKUP(A474,'逐梦-箱子'!A$2:G$600,7,0)),0,VLOOKUP(A474,'逐梦-箱子'!A$2:G$600,7,0))+IF(ISNA(VLOOKUP(A474,'如梦-箱子'!A$2:G$600,7,0)),0,VLOOKUP(A474,'如梦-箱子'!A$2:G$600,7,0))+IF(ISNA(VLOOKUP(A474,'若梦-箱子'!A$2:G$600,7,0)),0,VLOOKUP(A474,'若梦-箱子'!A$2:G$600,7,0))+IF(ISNA(VLOOKUP(A474,'何梦-箱子'!A$2:G$600,7,0)),0,VLOOKUP(A474,'何梦-箱子'!A$2:G$600,7,0))</f>
        <v>27</v>
      </c>
    </row>
    <row r="475" spans="1:2">
      <c r="A475" s="8" t="str">
        <f>INDEX(联盟系统DKP榜单!A476:A$599,1)</f>
        <v>凉山伯</v>
      </c>
      <c r="B475" s="8">
        <f>IF(ISNA(VLOOKUP(A475,'逐梦-箱子'!A$2:G$600,7,0)),0,VLOOKUP(A475,'逐梦-箱子'!A$2:G$600,7,0))+IF(ISNA(VLOOKUP(A475,'如梦-箱子'!A$2:G$600,7,0)),0,VLOOKUP(A475,'如梦-箱子'!A$2:G$600,7,0))+IF(ISNA(VLOOKUP(A475,'若梦-箱子'!A$2:G$600,7,0)),0,VLOOKUP(A475,'若梦-箱子'!A$2:G$600,7,0))+IF(ISNA(VLOOKUP(A475,'何梦-箱子'!A$2:G$600,7,0)),0,VLOOKUP(A475,'何梦-箱子'!A$2:G$600,7,0))</f>
        <v>24</v>
      </c>
    </row>
    <row r="476" spans="1:2">
      <c r="A476" s="8" t="str">
        <f>INDEX(联盟系统DKP榜单!A477:A$599,1)</f>
        <v>凉城醉梦</v>
      </c>
      <c r="B476" s="8">
        <f>IF(ISNA(VLOOKUP(A476,'逐梦-箱子'!A$2:G$600,7,0)),0,VLOOKUP(A476,'逐梦-箱子'!A$2:G$600,7,0))+IF(ISNA(VLOOKUP(A476,'如梦-箱子'!A$2:G$600,7,0)),0,VLOOKUP(A476,'如梦-箱子'!A$2:G$600,7,0))+IF(ISNA(VLOOKUP(A476,'若梦-箱子'!A$2:G$600,7,0)),0,VLOOKUP(A476,'若梦-箱子'!A$2:G$600,7,0))+IF(ISNA(VLOOKUP(A476,'何梦-箱子'!A$2:G$600,7,0)),0,VLOOKUP(A476,'何梦-箱子'!A$2:G$600,7,0))</f>
        <v>48</v>
      </c>
    </row>
    <row r="477" spans="1:2">
      <c r="A477" s="8" t="str">
        <f>INDEX(联盟系统DKP榜单!A478:A$599,1)</f>
        <v>凉人丨、梦</v>
      </c>
      <c r="B477" s="8">
        <f>IF(ISNA(VLOOKUP(A477,'逐梦-箱子'!A$2:G$600,7,0)),0,VLOOKUP(A477,'逐梦-箱子'!A$2:G$600,7,0))+IF(ISNA(VLOOKUP(A477,'如梦-箱子'!A$2:G$600,7,0)),0,VLOOKUP(A477,'如梦-箱子'!A$2:G$600,7,0))+IF(ISNA(VLOOKUP(A477,'若梦-箱子'!A$2:G$600,7,0)),0,VLOOKUP(A477,'若梦-箱子'!A$2:G$600,7,0))+IF(ISNA(VLOOKUP(A477,'何梦-箱子'!A$2:G$600,7,0)),0,VLOOKUP(A477,'何梦-箱子'!A$2:G$600,7,0))</f>
        <v>77</v>
      </c>
    </row>
    <row r="478" spans="1:2">
      <c r="A478" s="8" t="str">
        <f>INDEX(联盟系统DKP榜单!A479:A$599,1)</f>
        <v>冷空雾月</v>
      </c>
      <c r="B478" s="8">
        <f>IF(ISNA(VLOOKUP(A478,'逐梦-箱子'!A$2:G$600,7,0)),0,VLOOKUP(A478,'逐梦-箱子'!A$2:G$600,7,0))+IF(ISNA(VLOOKUP(A478,'如梦-箱子'!A$2:G$600,7,0)),0,VLOOKUP(A478,'如梦-箱子'!A$2:G$600,7,0))+IF(ISNA(VLOOKUP(A478,'若梦-箱子'!A$2:G$600,7,0)),0,VLOOKUP(A478,'若梦-箱子'!A$2:G$600,7,0))+IF(ISNA(VLOOKUP(A478,'何梦-箱子'!A$2:G$600,7,0)),0,VLOOKUP(A478,'何梦-箱子'!A$2:G$600,7,0))</f>
        <v>13</v>
      </c>
    </row>
    <row r="479" spans="1:2">
      <c r="A479" s="8" t="str">
        <f>INDEX(联盟系统DKP榜单!A480:A$599,1)</f>
        <v>冷清初</v>
      </c>
      <c r="B479" s="8">
        <f>IF(ISNA(VLOOKUP(A479,'逐梦-箱子'!A$2:G$600,7,0)),0,VLOOKUP(A479,'逐梦-箱子'!A$2:G$600,7,0))+IF(ISNA(VLOOKUP(A479,'如梦-箱子'!A$2:G$600,7,0)),0,VLOOKUP(A479,'如梦-箱子'!A$2:G$600,7,0))+IF(ISNA(VLOOKUP(A479,'若梦-箱子'!A$2:G$600,7,0)),0,VLOOKUP(A479,'若梦-箱子'!A$2:G$600,7,0))+IF(ISNA(VLOOKUP(A479,'何梦-箱子'!A$2:G$600,7,0)),0,VLOOKUP(A479,'何梦-箱子'!A$2:G$600,7,0))</f>
        <v>55</v>
      </c>
    </row>
    <row r="480" spans="1:2">
      <c r="A480" s="8" t="str">
        <f>INDEX(联盟系统DKP榜单!A481:A$599,1)</f>
        <v>冷沐瞳</v>
      </c>
      <c r="B480" s="8">
        <f>IF(ISNA(VLOOKUP(A480,'逐梦-箱子'!A$2:G$600,7,0)),0,VLOOKUP(A480,'逐梦-箱子'!A$2:G$600,7,0))+IF(ISNA(VLOOKUP(A480,'如梦-箱子'!A$2:G$600,7,0)),0,VLOOKUP(A480,'如梦-箱子'!A$2:G$600,7,0))+IF(ISNA(VLOOKUP(A480,'若梦-箱子'!A$2:G$600,7,0)),0,VLOOKUP(A480,'若梦-箱子'!A$2:G$600,7,0))+IF(ISNA(VLOOKUP(A480,'何梦-箱子'!A$2:G$600,7,0)),0,VLOOKUP(A480,'何梦-箱子'!A$2:G$600,7,0))</f>
        <v>10</v>
      </c>
    </row>
    <row r="481" spans="1:2">
      <c r="A481" s="8" t="str">
        <f>INDEX(联盟系统DKP榜单!A482:A$599,1)</f>
        <v>冷如是丶</v>
      </c>
      <c r="B481" s="8">
        <f>IF(ISNA(VLOOKUP(A481,'逐梦-箱子'!A$2:G$600,7,0)),0,VLOOKUP(A481,'逐梦-箱子'!A$2:G$600,7,0))+IF(ISNA(VLOOKUP(A481,'如梦-箱子'!A$2:G$600,7,0)),0,VLOOKUP(A481,'如梦-箱子'!A$2:G$600,7,0))+IF(ISNA(VLOOKUP(A481,'若梦-箱子'!A$2:G$600,7,0)),0,VLOOKUP(A481,'若梦-箱子'!A$2:G$600,7,0))+IF(ISNA(VLOOKUP(A481,'何梦-箱子'!A$2:G$600,7,0)),0,VLOOKUP(A481,'何梦-箱子'!A$2:G$600,7,0))</f>
        <v>17</v>
      </c>
    </row>
    <row r="482" spans="1:2">
      <c r="A482" s="8" t="str">
        <f>INDEX(联盟系统DKP榜单!A483:A$599,1)</f>
        <v>冷凌炎</v>
      </c>
      <c r="B482" s="8">
        <f>IF(ISNA(VLOOKUP(A482,'逐梦-箱子'!A$2:G$600,7,0)),0,VLOOKUP(A482,'逐梦-箱子'!A$2:G$600,7,0))+IF(ISNA(VLOOKUP(A482,'如梦-箱子'!A$2:G$600,7,0)),0,VLOOKUP(A482,'如梦-箱子'!A$2:G$600,7,0))+IF(ISNA(VLOOKUP(A482,'若梦-箱子'!A$2:G$600,7,0)),0,VLOOKUP(A482,'若梦-箱子'!A$2:G$600,7,0))+IF(ISNA(VLOOKUP(A482,'何梦-箱子'!A$2:G$600,7,0)),0,VLOOKUP(A482,'何梦-箱子'!A$2:G$600,7,0))</f>
        <v>0</v>
      </c>
    </row>
    <row r="483" spans="1:2">
      <c r="A483" s="8" t="str">
        <f>INDEX(联盟系统DKP榜单!A484:A$599,1)</f>
        <v>冬眠的团子</v>
      </c>
      <c r="B483" s="8">
        <f>IF(ISNA(VLOOKUP(A483,'逐梦-箱子'!A$2:G$600,7,0)),0,VLOOKUP(A483,'逐梦-箱子'!A$2:G$600,7,0))+IF(ISNA(VLOOKUP(A483,'如梦-箱子'!A$2:G$600,7,0)),0,VLOOKUP(A483,'如梦-箱子'!A$2:G$600,7,0))+IF(ISNA(VLOOKUP(A483,'若梦-箱子'!A$2:G$600,7,0)),0,VLOOKUP(A483,'若梦-箱子'!A$2:G$600,7,0))+IF(ISNA(VLOOKUP(A483,'何梦-箱子'!A$2:G$600,7,0)),0,VLOOKUP(A483,'何梦-箱子'!A$2:G$600,7,0))</f>
        <v>0</v>
      </c>
    </row>
    <row r="484" spans="1:2">
      <c r="A484" s="8" t="str">
        <f>INDEX(联盟系统DKP榜单!A485:A$599,1)</f>
        <v>冬瓜小荞</v>
      </c>
      <c r="B484" s="8">
        <f>IF(ISNA(VLOOKUP(A484,'逐梦-箱子'!A$2:G$600,7,0)),0,VLOOKUP(A484,'逐梦-箱子'!A$2:G$600,7,0))+IF(ISNA(VLOOKUP(A484,'如梦-箱子'!A$2:G$600,7,0)),0,VLOOKUP(A484,'如梦-箱子'!A$2:G$600,7,0))+IF(ISNA(VLOOKUP(A484,'若梦-箱子'!A$2:G$600,7,0)),0,VLOOKUP(A484,'若梦-箱子'!A$2:G$600,7,0))+IF(ISNA(VLOOKUP(A484,'何梦-箱子'!A$2:G$600,7,0)),0,VLOOKUP(A484,'何梦-箱子'!A$2:G$600,7,0))</f>
        <v>30</v>
      </c>
    </row>
    <row r="485" spans="1:2">
      <c r="A485" s="8" t="str">
        <f>INDEX(联盟系统DKP榜单!A486:A$599,1)</f>
        <v>冥辕</v>
      </c>
      <c r="B485" s="8">
        <f>IF(ISNA(VLOOKUP(A485,'逐梦-箱子'!A$2:G$600,7,0)),0,VLOOKUP(A485,'逐梦-箱子'!A$2:G$600,7,0))+IF(ISNA(VLOOKUP(A485,'如梦-箱子'!A$2:G$600,7,0)),0,VLOOKUP(A485,'如梦-箱子'!A$2:G$600,7,0))+IF(ISNA(VLOOKUP(A485,'若梦-箱子'!A$2:G$600,7,0)),0,VLOOKUP(A485,'若梦-箱子'!A$2:G$600,7,0))+IF(ISNA(VLOOKUP(A485,'何梦-箱子'!A$2:G$600,7,0)),0,VLOOKUP(A485,'何梦-箱子'!A$2:G$600,7,0))</f>
        <v>24</v>
      </c>
    </row>
    <row r="486" spans="1:2">
      <c r="A486" s="8" t="str">
        <f>INDEX(联盟系统DKP榜单!A487:A$599,1)</f>
        <v>再见是否红着脸</v>
      </c>
      <c r="B486" s="8">
        <f>IF(ISNA(VLOOKUP(A486,'逐梦-箱子'!A$2:G$600,7,0)),0,VLOOKUP(A486,'逐梦-箱子'!A$2:G$600,7,0))+IF(ISNA(VLOOKUP(A486,'如梦-箱子'!A$2:G$600,7,0)),0,VLOOKUP(A486,'如梦-箱子'!A$2:G$600,7,0))+IF(ISNA(VLOOKUP(A486,'若梦-箱子'!A$2:G$600,7,0)),0,VLOOKUP(A486,'若梦-箱子'!A$2:G$600,7,0))+IF(ISNA(VLOOKUP(A486,'何梦-箱子'!A$2:G$600,7,0)),0,VLOOKUP(A486,'何梦-箱子'!A$2:G$600,7,0))</f>
        <v>0</v>
      </c>
    </row>
    <row r="487" spans="1:2">
      <c r="A487" s="8" t="str">
        <f>INDEX(联盟系统DKP榜单!A488:A$599,1)</f>
        <v>兰博基尼貓</v>
      </c>
      <c r="B487" s="8">
        <f>IF(ISNA(VLOOKUP(A487,'逐梦-箱子'!A$2:G$600,7,0)),0,VLOOKUP(A487,'逐梦-箱子'!A$2:G$600,7,0))+IF(ISNA(VLOOKUP(A487,'如梦-箱子'!A$2:G$600,7,0)),0,VLOOKUP(A487,'如梦-箱子'!A$2:G$600,7,0))+IF(ISNA(VLOOKUP(A487,'若梦-箱子'!A$2:G$600,7,0)),0,VLOOKUP(A487,'若梦-箱子'!A$2:G$600,7,0))+IF(ISNA(VLOOKUP(A487,'何梦-箱子'!A$2:G$600,7,0)),0,VLOOKUP(A487,'何梦-箱子'!A$2:G$600,7,0))</f>
        <v>46</v>
      </c>
    </row>
    <row r="488" spans="1:2">
      <c r="A488" s="8" t="str">
        <f>INDEX(联盟系统DKP榜单!A489:A$599,1)</f>
        <v>兮夜夕</v>
      </c>
      <c r="B488" s="8">
        <f>IF(ISNA(VLOOKUP(A488,'逐梦-箱子'!A$2:G$600,7,0)),0,VLOOKUP(A488,'逐梦-箱子'!A$2:G$600,7,0))+IF(ISNA(VLOOKUP(A488,'如梦-箱子'!A$2:G$600,7,0)),0,VLOOKUP(A488,'如梦-箱子'!A$2:G$600,7,0))+IF(ISNA(VLOOKUP(A488,'若梦-箱子'!A$2:G$600,7,0)),0,VLOOKUP(A488,'若梦-箱子'!A$2:G$600,7,0))+IF(ISNA(VLOOKUP(A488,'何梦-箱子'!A$2:G$600,7,0)),0,VLOOKUP(A488,'何梦-箱子'!A$2:G$600,7,0))</f>
        <v>0</v>
      </c>
    </row>
    <row r="489" spans="1:2">
      <c r="A489" s="8" t="str">
        <f>INDEX(联盟系统DKP榜单!A490:A$599,1)</f>
        <v>公子波</v>
      </c>
      <c r="B489" s="8">
        <f>IF(ISNA(VLOOKUP(A489,'逐梦-箱子'!A$2:G$600,7,0)),0,VLOOKUP(A489,'逐梦-箱子'!A$2:G$600,7,0))+IF(ISNA(VLOOKUP(A489,'如梦-箱子'!A$2:G$600,7,0)),0,VLOOKUP(A489,'如梦-箱子'!A$2:G$600,7,0))+IF(ISNA(VLOOKUP(A489,'若梦-箱子'!A$2:G$600,7,0)),0,VLOOKUP(A489,'若梦-箱子'!A$2:G$600,7,0))+IF(ISNA(VLOOKUP(A489,'何梦-箱子'!A$2:G$600,7,0)),0,VLOOKUP(A489,'何梦-箱子'!A$2:G$600,7,0))</f>
        <v>40</v>
      </c>
    </row>
    <row r="490" spans="1:2">
      <c r="A490" s="8" t="str">
        <f>INDEX(联盟系统DKP榜单!A491:A$599,1)</f>
        <v>入夜渐微凉</v>
      </c>
      <c r="B490" s="8">
        <f>IF(ISNA(VLOOKUP(A490,'逐梦-箱子'!A$2:G$600,7,0)),0,VLOOKUP(A490,'逐梦-箱子'!A$2:G$600,7,0))+IF(ISNA(VLOOKUP(A490,'如梦-箱子'!A$2:G$600,7,0)),0,VLOOKUP(A490,'如梦-箱子'!A$2:G$600,7,0))+IF(ISNA(VLOOKUP(A490,'若梦-箱子'!A$2:G$600,7,0)),0,VLOOKUP(A490,'若梦-箱子'!A$2:G$600,7,0))+IF(ISNA(VLOOKUP(A490,'何梦-箱子'!A$2:G$600,7,0)),0,VLOOKUP(A490,'何梦-箱子'!A$2:G$600,7,0))</f>
        <v>16</v>
      </c>
    </row>
    <row r="491" spans="1:2">
      <c r="A491" s="8" t="str">
        <f>INDEX(联盟系统DKP榜单!A492:A$599,1)</f>
        <v>傲娇小姐姐う</v>
      </c>
      <c r="B491" s="8">
        <f>IF(ISNA(VLOOKUP(A491,'逐梦-箱子'!A$2:G$600,7,0)),0,VLOOKUP(A491,'逐梦-箱子'!A$2:G$600,7,0))+IF(ISNA(VLOOKUP(A491,'如梦-箱子'!A$2:G$600,7,0)),0,VLOOKUP(A491,'如梦-箱子'!A$2:G$600,7,0))+IF(ISNA(VLOOKUP(A491,'若梦-箱子'!A$2:G$600,7,0)),0,VLOOKUP(A491,'若梦-箱子'!A$2:G$600,7,0))+IF(ISNA(VLOOKUP(A491,'何梦-箱子'!A$2:G$600,7,0)),0,VLOOKUP(A491,'何梦-箱子'!A$2:G$600,7,0))</f>
        <v>50</v>
      </c>
    </row>
    <row r="492" spans="1:2">
      <c r="A492" s="8" t="str">
        <f>INDEX(联盟系统DKP榜单!A493:A$599,1)</f>
        <v>傅鸡雪z</v>
      </c>
      <c r="B492" s="8">
        <f>IF(ISNA(VLOOKUP(A492,'逐梦-箱子'!A$2:G$600,7,0)),0,VLOOKUP(A492,'逐梦-箱子'!A$2:G$600,7,0))+IF(ISNA(VLOOKUP(A492,'如梦-箱子'!A$2:G$600,7,0)),0,VLOOKUP(A492,'如梦-箱子'!A$2:G$600,7,0))+IF(ISNA(VLOOKUP(A492,'若梦-箱子'!A$2:G$600,7,0)),0,VLOOKUP(A492,'若梦-箱子'!A$2:G$600,7,0))+IF(ISNA(VLOOKUP(A492,'何梦-箱子'!A$2:G$600,7,0)),0,VLOOKUP(A492,'何梦-箱子'!A$2:G$600,7,0))</f>
        <v>5</v>
      </c>
    </row>
    <row r="493" spans="1:2">
      <c r="A493" s="8" t="str">
        <f>INDEX(联盟系统DKP榜单!A494:A$599,1)</f>
        <v>偶盖伦贼6丶</v>
      </c>
      <c r="B493" s="8">
        <f>IF(ISNA(VLOOKUP(A493,'逐梦-箱子'!A$2:G$600,7,0)),0,VLOOKUP(A493,'逐梦-箱子'!A$2:G$600,7,0))+IF(ISNA(VLOOKUP(A493,'如梦-箱子'!A$2:G$600,7,0)),0,VLOOKUP(A493,'如梦-箱子'!A$2:G$600,7,0))+IF(ISNA(VLOOKUP(A493,'若梦-箱子'!A$2:G$600,7,0)),0,VLOOKUP(A493,'若梦-箱子'!A$2:G$600,7,0))+IF(ISNA(VLOOKUP(A493,'何梦-箱子'!A$2:G$600,7,0)),0,VLOOKUP(A493,'何梦-箱子'!A$2:G$600,7,0))</f>
        <v>33</v>
      </c>
    </row>
    <row r="494" spans="1:2">
      <c r="A494" s="8" t="str">
        <f>INDEX(联盟系统DKP榜单!A495:A$599,1)</f>
        <v>倾舞情儿</v>
      </c>
      <c r="B494" s="8">
        <f>IF(ISNA(VLOOKUP(A494,'逐梦-箱子'!A$2:G$600,7,0)),0,VLOOKUP(A494,'逐梦-箱子'!A$2:G$600,7,0))+IF(ISNA(VLOOKUP(A494,'如梦-箱子'!A$2:G$600,7,0)),0,VLOOKUP(A494,'如梦-箱子'!A$2:G$600,7,0))+IF(ISNA(VLOOKUP(A494,'若梦-箱子'!A$2:G$600,7,0)),0,VLOOKUP(A494,'若梦-箱子'!A$2:G$600,7,0))+IF(ISNA(VLOOKUP(A494,'何梦-箱子'!A$2:G$600,7,0)),0,VLOOKUP(A494,'何梦-箱子'!A$2:G$600,7,0))</f>
        <v>231</v>
      </c>
    </row>
    <row r="495" spans="1:2">
      <c r="A495" s="8" t="str">
        <f>INDEX(联盟系统DKP榜单!A496:A$599,1)</f>
        <v>俱利摩</v>
      </c>
      <c r="B495" s="8">
        <f>IF(ISNA(VLOOKUP(A495,'逐梦-箱子'!A$2:G$600,7,0)),0,VLOOKUP(A495,'逐梦-箱子'!A$2:G$600,7,0))+IF(ISNA(VLOOKUP(A495,'如梦-箱子'!A$2:G$600,7,0)),0,VLOOKUP(A495,'如梦-箱子'!A$2:G$600,7,0))+IF(ISNA(VLOOKUP(A495,'若梦-箱子'!A$2:G$600,7,0)),0,VLOOKUP(A495,'若梦-箱子'!A$2:G$600,7,0))+IF(ISNA(VLOOKUP(A495,'何梦-箱子'!A$2:G$600,7,0)),0,VLOOKUP(A495,'何梦-箱子'!A$2:G$600,7,0))</f>
        <v>20</v>
      </c>
    </row>
    <row r="496" spans="1:2">
      <c r="A496" s="8" t="str">
        <f>INDEX(联盟系统DKP榜单!A497:A$599,1)</f>
        <v>依旧丨</v>
      </c>
      <c r="B496" s="8">
        <f>IF(ISNA(VLOOKUP(A496,'逐梦-箱子'!A$2:G$600,7,0)),0,VLOOKUP(A496,'逐梦-箱子'!A$2:G$600,7,0))+IF(ISNA(VLOOKUP(A496,'如梦-箱子'!A$2:G$600,7,0)),0,VLOOKUP(A496,'如梦-箱子'!A$2:G$600,7,0))+IF(ISNA(VLOOKUP(A496,'若梦-箱子'!A$2:G$600,7,0)),0,VLOOKUP(A496,'若梦-箱子'!A$2:G$600,7,0))+IF(ISNA(VLOOKUP(A496,'何梦-箱子'!A$2:G$600,7,0)),0,VLOOKUP(A496,'何梦-箱子'!A$2:G$600,7,0))</f>
        <v>0</v>
      </c>
    </row>
    <row r="497" spans="1:2">
      <c r="A497" s="8" t="str">
        <f>INDEX(联盟系统DKP榜单!A498:A$599,1)</f>
        <v>你的柔情那么美</v>
      </c>
      <c r="B497" s="8">
        <f>IF(ISNA(VLOOKUP(A497,'逐梦-箱子'!A$2:G$600,7,0)),0,VLOOKUP(A497,'逐梦-箱子'!A$2:G$600,7,0))+IF(ISNA(VLOOKUP(A497,'如梦-箱子'!A$2:G$600,7,0)),0,VLOOKUP(A497,'如梦-箱子'!A$2:G$600,7,0))+IF(ISNA(VLOOKUP(A497,'若梦-箱子'!A$2:G$600,7,0)),0,VLOOKUP(A497,'若梦-箱子'!A$2:G$600,7,0))+IF(ISNA(VLOOKUP(A497,'何梦-箱子'!A$2:G$600,7,0)),0,VLOOKUP(A497,'何梦-箱子'!A$2:G$600,7,0))</f>
        <v>101</v>
      </c>
    </row>
    <row r="498" spans="1:2">
      <c r="A498" s="8" t="str">
        <f>INDEX(联盟系统DKP榜单!A499:A$599,1)</f>
        <v>你就让我嘿嘿嘿</v>
      </c>
      <c r="B498" s="8">
        <f>IF(ISNA(VLOOKUP(A498,'逐梦-箱子'!A$2:G$600,7,0)),0,VLOOKUP(A498,'逐梦-箱子'!A$2:G$600,7,0))+IF(ISNA(VLOOKUP(A498,'如梦-箱子'!A$2:G$600,7,0)),0,VLOOKUP(A498,'如梦-箱子'!A$2:G$600,7,0))+IF(ISNA(VLOOKUP(A498,'若梦-箱子'!A$2:G$600,7,0)),0,VLOOKUP(A498,'若梦-箱子'!A$2:G$600,7,0))+IF(ISNA(VLOOKUP(A498,'何梦-箱子'!A$2:G$600,7,0)),0,VLOOKUP(A498,'何梦-箱子'!A$2:G$600,7,0))</f>
        <v>14</v>
      </c>
    </row>
    <row r="499" spans="1:2">
      <c r="A499" s="8" t="str">
        <f>INDEX(联盟系统DKP榜单!A500:A$599,1)</f>
        <v>余子乔丶</v>
      </c>
      <c r="B499" s="8">
        <f>IF(ISNA(VLOOKUP(A499,'逐梦-箱子'!A$2:G$600,7,0)),0,VLOOKUP(A499,'逐梦-箱子'!A$2:G$600,7,0))+IF(ISNA(VLOOKUP(A499,'如梦-箱子'!A$2:G$600,7,0)),0,VLOOKUP(A499,'如梦-箱子'!A$2:G$600,7,0))+IF(ISNA(VLOOKUP(A499,'若梦-箱子'!A$2:G$600,7,0)),0,VLOOKUP(A499,'若梦-箱子'!A$2:G$600,7,0))+IF(ISNA(VLOOKUP(A499,'何梦-箱子'!A$2:G$600,7,0)),0,VLOOKUP(A499,'何梦-箱子'!A$2:G$600,7,0))</f>
        <v>14</v>
      </c>
    </row>
    <row r="500" spans="1:2">
      <c r="A500" s="8" t="str">
        <f>INDEX(联盟系统DKP榜单!A501:A$599,1)</f>
        <v>何月凡</v>
      </c>
      <c r="B500" s="8">
        <f>IF(ISNA(VLOOKUP(A500,'逐梦-箱子'!A$2:G$600,7,0)),0,VLOOKUP(A500,'逐梦-箱子'!A$2:G$600,7,0))+IF(ISNA(VLOOKUP(A500,'如梦-箱子'!A$2:G$600,7,0)),0,VLOOKUP(A500,'如梦-箱子'!A$2:G$600,7,0))+IF(ISNA(VLOOKUP(A500,'若梦-箱子'!A$2:G$600,7,0)),0,VLOOKUP(A500,'若梦-箱子'!A$2:G$600,7,0))+IF(ISNA(VLOOKUP(A500,'何梦-箱子'!A$2:G$600,7,0)),0,VLOOKUP(A500,'何梦-箱子'!A$2:G$600,7,0))</f>
        <v>34</v>
      </c>
    </row>
    <row r="501" spans="1:2">
      <c r="A501" s="8" t="str">
        <f>INDEX(联盟系统DKP榜单!A502:A$599,1)</f>
        <v>何曾丶</v>
      </c>
      <c r="B501" s="8">
        <f>IF(ISNA(VLOOKUP(A501,'逐梦-箱子'!A$2:G$600,7,0)),0,VLOOKUP(A501,'逐梦-箱子'!A$2:G$600,7,0))+IF(ISNA(VLOOKUP(A501,'如梦-箱子'!A$2:G$600,7,0)),0,VLOOKUP(A501,'如梦-箱子'!A$2:G$600,7,0))+IF(ISNA(VLOOKUP(A501,'若梦-箱子'!A$2:G$600,7,0)),0,VLOOKUP(A501,'若梦-箱子'!A$2:G$600,7,0))+IF(ISNA(VLOOKUP(A501,'何梦-箱子'!A$2:G$600,7,0)),0,VLOOKUP(A501,'何梦-箱子'!A$2:G$600,7,0))</f>
        <v>20</v>
      </c>
    </row>
    <row r="502" spans="1:2">
      <c r="A502" s="8" t="str">
        <f>INDEX(联盟系统DKP榜单!A503:A$599,1)</f>
        <v>伴我几度い</v>
      </c>
      <c r="B502" s="8">
        <f>IF(ISNA(VLOOKUP(A502,'逐梦-箱子'!A$2:G$600,7,0)),0,VLOOKUP(A502,'逐梦-箱子'!A$2:G$600,7,0))+IF(ISNA(VLOOKUP(A502,'如梦-箱子'!A$2:G$600,7,0)),0,VLOOKUP(A502,'如梦-箱子'!A$2:G$600,7,0))+IF(ISNA(VLOOKUP(A502,'若梦-箱子'!A$2:G$600,7,0)),0,VLOOKUP(A502,'若梦-箱子'!A$2:G$600,7,0))+IF(ISNA(VLOOKUP(A502,'何梦-箱子'!A$2:G$600,7,0)),0,VLOOKUP(A502,'何梦-箱子'!A$2:G$600,7,0))</f>
        <v>50</v>
      </c>
    </row>
    <row r="503" spans="1:2">
      <c r="A503" s="8" t="str">
        <f>INDEX(联盟系统DKP榜单!A504:A$599,1)</f>
        <v>伐青</v>
      </c>
      <c r="B503" s="8">
        <f>IF(ISNA(VLOOKUP(A503,'逐梦-箱子'!A$2:G$600,7,0)),0,VLOOKUP(A503,'逐梦-箱子'!A$2:G$600,7,0))+IF(ISNA(VLOOKUP(A503,'如梦-箱子'!A$2:G$600,7,0)),0,VLOOKUP(A503,'如梦-箱子'!A$2:G$600,7,0))+IF(ISNA(VLOOKUP(A503,'若梦-箱子'!A$2:G$600,7,0)),0,VLOOKUP(A503,'若梦-箱子'!A$2:G$600,7,0))+IF(ISNA(VLOOKUP(A503,'何梦-箱子'!A$2:G$600,7,0)),0,VLOOKUP(A503,'何梦-箱子'!A$2:G$600,7,0))</f>
        <v>32</v>
      </c>
    </row>
    <row r="504" spans="1:2">
      <c r="A504" s="8" t="str">
        <f>INDEX(联盟系统DKP榜单!A505:A$599,1)</f>
        <v>伊利斯塔</v>
      </c>
      <c r="B504" s="8">
        <f>IF(ISNA(VLOOKUP(A504,'逐梦-箱子'!A$2:G$600,7,0)),0,VLOOKUP(A504,'逐梦-箱子'!A$2:G$600,7,0))+IF(ISNA(VLOOKUP(A504,'如梦-箱子'!A$2:G$600,7,0)),0,VLOOKUP(A504,'如梦-箱子'!A$2:G$600,7,0))+IF(ISNA(VLOOKUP(A504,'若梦-箱子'!A$2:G$600,7,0)),0,VLOOKUP(A504,'若梦-箱子'!A$2:G$600,7,0))+IF(ISNA(VLOOKUP(A504,'何梦-箱子'!A$2:G$600,7,0)),0,VLOOKUP(A504,'何梦-箱子'!A$2:G$600,7,0))</f>
        <v>44</v>
      </c>
    </row>
    <row r="505" spans="1:2">
      <c r="A505" s="8" t="str">
        <f>INDEX(联盟系统DKP榜单!A506:A$599,1)</f>
        <v>从此弃武从医</v>
      </c>
      <c r="B505" s="8">
        <f>IF(ISNA(VLOOKUP(A505,'逐梦-箱子'!A$2:G$600,7,0)),0,VLOOKUP(A505,'逐梦-箱子'!A$2:G$600,7,0))+IF(ISNA(VLOOKUP(A505,'如梦-箱子'!A$2:G$600,7,0)),0,VLOOKUP(A505,'如梦-箱子'!A$2:G$600,7,0))+IF(ISNA(VLOOKUP(A505,'若梦-箱子'!A$2:G$600,7,0)),0,VLOOKUP(A505,'若梦-箱子'!A$2:G$600,7,0))+IF(ISNA(VLOOKUP(A505,'何梦-箱子'!A$2:G$600,7,0)),0,VLOOKUP(A505,'何梦-箱子'!A$2:G$600,7,0))</f>
        <v>0</v>
      </c>
    </row>
    <row r="506" spans="1:2">
      <c r="A506" s="8" t="str">
        <f>INDEX(联盟系统DKP榜单!A507:A$599,1)</f>
        <v>从南</v>
      </c>
      <c r="B506" s="8">
        <f>IF(ISNA(VLOOKUP(A506,'逐梦-箱子'!A$2:G$600,7,0)),0,VLOOKUP(A506,'逐梦-箱子'!A$2:G$600,7,0))+IF(ISNA(VLOOKUP(A506,'如梦-箱子'!A$2:G$600,7,0)),0,VLOOKUP(A506,'如梦-箱子'!A$2:G$600,7,0))+IF(ISNA(VLOOKUP(A506,'若梦-箱子'!A$2:G$600,7,0)),0,VLOOKUP(A506,'若梦-箱子'!A$2:G$600,7,0))+IF(ISNA(VLOOKUP(A506,'何梦-箱子'!A$2:G$600,7,0)),0,VLOOKUP(A506,'何梦-箱子'!A$2:G$600,7,0))</f>
        <v>41</v>
      </c>
    </row>
    <row r="507" spans="1:2">
      <c r="A507" s="8" t="str">
        <f>INDEX(联盟系统DKP榜单!A508:A$599,1)</f>
        <v>今天不可能赚钱</v>
      </c>
      <c r="B507" s="8">
        <f>IF(ISNA(VLOOKUP(A507,'逐梦-箱子'!A$2:G$600,7,0)),0,VLOOKUP(A507,'逐梦-箱子'!A$2:G$600,7,0))+IF(ISNA(VLOOKUP(A507,'如梦-箱子'!A$2:G$600,7,0)),0,VLOOKUP(A507,'如梦-箱子'!A$2:G$600,7,0))+IF(ISNA(VLOOKUP(A507,'若梦-箱子'!A$2:G$600,7,0)),0,VLOOKUP(A507,'若梦-箱子'!A$2:G$600,7,0))+IF(ISNA(VLOOKUP(A507,'何梦-箱子'!A$2:G$600,7,0)),0,VLOOKUP(A507,'何梦-箱子'!A$2:G$600,7,0))</f>
        <v>39</v>
      </c>
    </row>
    <row r="508" spans="1:2">
      <c r="A508" s="8" t="str">
        <f>INDEX(联盟系统DKP榜单!A509:A$599,1)</f>
        <v>仁剑震音扬</v>
      </c>
      <c r="B508" s="8">
        <f>IF(ISNA(VLOOKUP(A508,'逐梦-箱子'!A$2:G$600,7,0)),0,VLOOKUP(A508,'逐梦-箱子'!A$2:G$600,7,0))+IF(ISNA(VLOOKUP(A508,'如梦-箱子'!A$2:G$600,7,0)),0,VLOOKUP(A508,'如梦-箱子'!A$2:G$600,7,0))+IF(ISNA(VLOOKUP(A508,'若梦-箱子'!A$2:G$600,7,0)),0,VLOOKUP(A508,'若梦-箱子'!A$2:G$600,7,0))+IF(ISNA(VLOOKUP(A508,'何梦-箱子'!A$2:G$600,7,0)),0,VLOOKUP(A508,'何梦-箱子'!A$2:G$600,7,0))</f>
        <v>0</v>
      </c>
    </row>
    <row r="509" spans="1:2">
      <c r="A509" s="8" t="str">
        <f>INDEX(联盟系统DKP榜单!A510:A$599,1)</f>
        <v>人肉饭</v>
      </c>
      <c r="B509" s="8">
        <f>IF(ISNA(VLOOKUP(A509,'逐梦-箱子'!A$2:G$600,7,0)),0,VLOOKUP(A509,'逐梦-箱子'!A$2:G$600,7,0))+IF(ISNA(VLOOKUP(A509,'如梦-箱子'!A$2:G$600,7,0)),0,VLOOKUP(A509,'如梦-箱子'!A$2:G$600,7,0))+IF(ISNA(VLOOKUP(A509,'若梦-箱子'!A$2:G$600,7,0)),0,VLOOKUP(A509,'若梦-箱子'!A$2:G$600,7,0))+IF(ISNA(VLOOKUP(A509,'何梦-箱子'!A$2:G$600,7,0)),0,VLOOKUP(A509,'何梦-箱子'!A$2:G$600,7,0))</f>
        <v>17</v>
      </c>
    </row>
    <row r="510" spans="1:2">
      <c r="A510" s="8" t="str">
        <f>INDEX(联盟系统DKP榜单!A511:A$599,1)</f>
        <v>些许</v>
      </c>
      <c r="B510" s="8">
        <f>IF(ISNA(VLOOKUP(A510,'逐梦-箱子'!A$2:G$600,7,0)),0,VLOOKUP(A510,'逐梦-箱子'!A$2:G$600,7,0))+IF(ISNA(VLOOKUP(A510,'如梦-箱子'!A$2:G$600,7,0)),0,VLOOKUP(A510,'如梦-箱子'!A$2:G$600,7,0))+IF(ISNA(VLOOKUP(A510,'若梦-箱子'!A$2:G$600,7,0)),0,VLOOKUP(A510,'若梦-箱子'!A$2:G$600,7,0))+IF(ISNA(VLOOKUP(A510,'何梦-箱子'!A$2:G$600,7,0)),0,VLOOKUP(A510,'何梦-箱子'!A$2:G$600,7,0))</f>
        <v>44</v>
      </c>
    </row>
    <row r="511" spans="1:2">
      <c r="A511" s="8" t="str">
        <f>INDEX(联盟系统DKP榜单!A512:A$599,1)</f>
        <v>云飞奇</v>
      </c>
      <c r="B511" s="8">
        <f>IF(ISNA(VLOOKUP(A511,'逐梦-箱子'!A$2:G$600,7,0)),0,VLOOKUP(A511,'逐梦-箱子'!A$2:G$600,7,0))+IF(ISNA(VLOOKUP(A511,'如梦-箱子'!A$2:G$600,7,0)),0,VLOOKUP(A511,'如梦-箱子'!A$2:G$600,7,0))+IF(ISNA(VLOOKUP(A511,'若梦-箱子'!A$2:G$600,7,0)),0,VLOOKUP(A511,'若梦-箱子'!A$2:G$600,7,0))+IF(ISNA(VLOOKUP(A511,'何梦-箱子'!A$2:G$600,7,0)),0,VLOOKUP(A511,'何梦-箱子'!A$2:G$600,7,0))</f>
        <v>3</v>
      </c>
    </row>
    <row r="512" spans="1:2">
      <c r="A512" s="8" t="str">
        <f>INDEX(联盟系统DKP榜单!A513:A$599,1)</f>
        <v>云祗琉璃旧゛</v>
      </c>
      <c r="B512" s="8">
        <f>IF(ISNA(VLOOKUP(A512,'逐梦-箱子'!A$2:G$600,7,0)),0,VLOOKUP(A512,'逐梦-箱子'!A$2:G$600,7,0))+IF(ISNA(VLOOKUP(A512,'如梦-箱子'!A$2:G$600,7,0)),0,VLOOKUP(A512,'如梦-箱子'!A$2:G$600,7,0))+IF(ISNA(VLOOKUP(A512,'若梦-箱子'!A$2:G$600,7,0)),0,VLOOKUP(A512,'若梦-箱子'!A$2:G$600,7,0))+IF(ISNA(VLOOKUP(A512,'何梦-箱子'!A$2:G$600,7,0)),0,VLOOKUP(A512,'何梦-箱子'!A$2:G$600,7,0))</f>
        <v>10</v>
      </c>
    </row>
    <row r="513" spans="1:2">
      <c r="A513" s="8" t="str">
        <f>INDEX(联盟系统DKP榜单!A514:A$599,1)</f>
        <v>云游二十八</v>
      </c>
      <c r="B513" s="8">
        <f>IF(ISNA(VLOOKUP(A513,'逐梦-箱子'!A$2:G$600,7,0)),0,VLOOKUP(A513,'逐梦-箱子'!A$2:G$600,7,0))+IF(ISNA(VLOOKUP(A513,'如梦-箱子'!A$2:G$600,7,0)),0,VLOOKUP(A513,'如梦-箱子'!A$2:G$600,7,0))+IF(ISNA(VLOOKUP(A513,'若梦-箱子'!A$2:G$600,7,0)),0,VLOOKUP(A513,'若梦-箱子'!A$2:G$600,7,0))+IF(ISNA(VLOOKUP(A513,'何梦-箱子'!A$2:G$600,7,0)),0,VLOOKUP(A513,'何梦-箱子'!A$2:G$600,7,0))</f>
        <v>46</v>
      </c>
    </row>
    <row r="514" spans="1:2">
      <c r="A514" s="8" t="str">
        <f>INDEX(联盟系统DKP榜单!A515:A$599,1)</f>
        <v>云泠舟</v>
      </c>
      <c r="B514" s="8">
        <f>IF(ISNA(VLOOKUP(A514,'逐梦-箱子'!A$2:G$600,7,0)),0,VLOOKUP(A514,'逐梦-箱子'!A$2:G$600,7,0))+IF(ISNA(VLOOKUP(A514,'如梦-箱子'!A$2:G$600,7,0)),0,VLOOKUP(A514,'如梦-箱子'!A$2:G$600,7,0))+IF(ISNA(VLOOKUP(A514,'若梦-箱子'!A$2:G$600,7,0)),0,VLOOKUP(A514,'若梦-箱子'!A$2:G$600,7,0))+IF(ISNA(VLOOKUP(A514,'何梦-箱子'!A$2:G$600,7,0)),0,VLOOKUP(A514,'何梦-箱子'!A$2:G$600,7,0))</f>
        <v>0</v>
      </c>
    </row>
    <row r="515" spans="1:2">
      <c r="A515" s="8" t="str">
        <f>INDEX(联盟系统DKP榜单!A516:A$599,1)</f>
        <v>于三缸</v>
      </c>
      <c r="B515" s="8">
        <f>IF(ISNA(VLOOKUP(A515,'逐梦-箱子'!A$2:G$600,7,0)),0,VLOOKUP(A515,'逐梦-箱子'!A$2:G$600,7,0))+IF(ISNA(VLOOKUP(A515,'如梦-箱子'!A$2:G$600,7,0)),0,VLOOKUP(A515,'如梦-箱子'!A$2:G$600,7,0))+IF(ISNA(VLOOKUP(A515,'若梦-箱子'!A$2:G$600,7,0)),0,VLOOKUP(A515,'若梦-箱子'!A$2:G$600,7,0))+IF(ISNA(VLOOKUP(A515,'何梦-箱子'!A$2:G$600,7,0)),0,VLOOKUP(A515,'何梦-箱子'!A$2:G$600,7,0))</f>
        <v>49</v>
      </c>
    </row>
    <row r="516" spans="1:2">
      <c r="A516" s="8" t="str">
        <f>INDEX(联盟系统DKP榜单!A517:A$599,1)</f>
        <v>二瞳</v>
      </c>
      <c r="B516" s="8">
        <f>IF(ISNA(VLOOKUP(A516,'逐梦-箱子'!A$2:G$600,7,0)),0,VLOOKUP(A516,'逐梦-箱子'!A$2:G$600,7,0))+IF(ISNA(VLOOKUP(A516,'如梦-箱子'!A$2:G$600,7,0)),0,VLOOKUP(A516,'如梦-箱子'!A$2:G$600,7,0))+IF(ISNA(VLOOKUP(A516,'若梦-箱子'!A$2:G$600,7,0)),0,VLOOKUP(A516,'若梦-箱子'!A$2:G$600,7,0))+IF(ISNA(VLOOKUP(A516,'何梦-箱子'!A$2:G$600,7,0)),0,VLOOKUP(A516,'何梦-箱子'!A$2:G$600,7,0))</f>
        <v>0</v>
      </c>
    </row>
    <row r="517" spans="1:2">
      <c r="A517" s="8" t="str">
        <f>INDEX(联盟系统DKP榜单!A518:A$599,1)</f>
        <v>二十四桥明夜月</v>
      </c>
      <c r="B517" s="8">
        <f>IF(ISNA(VLOOKUP(A517,'逐梦-箱子'!A$2:G$600,7,0)),0,VLOOKUP(A517,'逐梦-箱子'!A$2:G$600,7,0))+IF(ISNA(VLOOKUP(A517,'如梦-箱子'!A$2:G$600,7,0)),0,VLOOKUP(A517,'如梦-箱子'!A$2:G$600,7,0))+IF(ISNA(VLOOKUP(A517,'若梦-箱子'!A$2:G$600,7,0)),0,VLOOKUP(A517,'若梦-箱子'!A$2:G$600,7,0))+IF(ISNA(VLOOKUP(A517,'何梦-箱子'!A$2:G$600,7,0)),0,VLOOKUP(A517,'何梦-箱子'!A$2:G$600,7,0))</f>
        <v>20</v>
      </c>
    </row>
    <row r="518" spans="1:2">
      <c r="A518" s="8" t="str">
        <f>INDEX(联盟系统DKP榜单!A519:A$599,1)</f>
        <v>乱世倾长歌</v>
      </c>
      <c r="B518" s="8">
        <f>IF(ISNA(VLOOKUP(A518,'逐梦-箱子'!A$2:G$600,7,0)),0,VLOOKUP(A518,'逐梦-箱子'!A$2:G$600,7,0))+IF(ISNA(VLOOKUP(A518,'如梦-箱子'!A$2:G$600,7,0)),0,VLOOKUP(A518,'如梦-箱子'!A$2:G$600,7,0))+IF(ISNA(VLOOKUP(A518,'若梦-箱子'!A$2:G$600,7,0)),0,VLOOKUP(A518,'若梦-箱子'!A$2:G$600,7,0))+IF(ISNA(VLOOKUP(A518,'何梦-箱子'!A$2:G$600,7,0)),0,VLOOKUP(A518,'何梦-箱子'!A$2:G$600,7,0))</f>
        <v>24</v>
      </c>
    </row>
    <row r="519" spans="1:2">
      <c r="A519" s="8" t="str">
        <f>INDEX(联盟系统DKP榜单!A520:A$599,1)</f>
        <v>书包哥</v>
      </c>
      <c r="B519" s="8">
        <f>IF(ISNA(VLOOKUP(A519,'逐梦-箱子'!A$2:G$600,7,0)),0,VLOOKUP(A519,'逐梦-箱子'!A$2:G$600,7,0))+IF(ISNA(VLOOKUP(A519,'如梦-箱子'!A$2:G$600,7,0)),0,VLOOKUP(A519,'如梦-箱子'!A$2:G$600,7,0))+IF(ISNA(VLOOKUP(A519,'若梦-箱子'!A$2:G$600,7,0)),0,VLOOKUP(A519,'若梦-箱子'!A$2:G$600,7,0))+IF(ISNA(VLOOKUP(A519,'何梦-箱子'!A$2:G$600,7,0)),0,VLOOKUP(A519,'何梦-箱子'!A$2:G$600,7,0))</f>
        <v>5</v>
      </c>
    </row>
    <row r="520" spans="1:2">
      <c r="A520" s="8" t="str">
        <f>INDEX(联盟系统DKP榜单!A521:A$599,1)</f>
        <v>九袋丐</v>
      </c>
      <c r="B520" s="8">
        <f>IF(ISNA(VLOOKUP(A520,'逐梦-箱子'!A$2:G$600,7,0)),0,VLOOKUP(A520,'逐梦-箱子'!A$2:G$600,7,0))+IF(ISNA(VLOOKUP(A520,'如梦-箱子'!A$2:G$600,7,0)),0,VLOOKUP(A520,'如梦-箱子'!A$2:G$600,7,0))+IF(ISNA(VLOOKUP(A520,'若梦-箱子'!A$2:G$600,7,0)),0,VLOOKUP(A520,'若梦-箱子'!A$2:G$600,7,0))+IF(ISNA(VLOOKUP(A520,'何梦-箱子'!A$2:G$600,7,0)),0,VLOOKUP(A520,'何梦-箱子'!A$2:G$600,7,0))</f>
        <v>0</v>
      </c>
    </row>
    <row r="521" spans="1:2">
      <c r="A521" s="8" t="str">
        <f>INDEX(联盟系统DKP榜单!A522:A$599,1)</f>
        <v>九六年的无痕</v>
      </c>
      <c r="B521" s="8">
        <f>IF(ISNA(VLOOKUP(A521,'逐梦-箱子'!A$2:G$600,7,0)),0,VLOOKUP(A521,'逐梦-箱子'!A$2:G$600,7,0))+IF(ISNA(VLOOKUP(A521,'如梦-箱子'!A$2:G$600,7,0)),0,VLOOKUP(A521,'如梦-箱子'!A$2:G$600,7,0))+IF(ISNA(VLOOKUP(A521,'若梦-箱子'!A$2:G$600,7,0)),0,VLOOKUP(A521,'若梦-箱子'!A$2:G$600,7,0))+IF(ISNA(VLOOKUP(A521,'何梦-箱子'!A$2:G$600,7,0)),0,VLOOKUP(A521,'何梦-箱子'!A$2:G$600,7,0))</f>
        <v>15</v>
      </c>
    </row>
    <row r="522" spans="1:2">
      <c r="A522" s="8" t="str">
        <f>INDEX(联盟系统DKP榜单!A523:A$599,1)</f>
        <v>乔无念</v>
      </c>
      <c r="B522" s="8">
        <f>IF(ISNA(VLOOKUP(A522,'逐梦-箱子'!A$2:G$600,7,0)),0,VLOOKUP(A522,'逐梦-箱子'!A$2:G$600,7,0))+IF(ISNA(VLOOKUP(A522,'如梦-箱子'!A$2:G$600,7,0)),0,VLOOKUP(A522,'如梦-箱子'!A$2:G$600,7,0))+IF(ISNA(VLOOKUP(A522,'若梦-箱子'!A$2:G$600,7,0)),0,VLOOKUP(A522,'若梦-箱子'!A$2:G$600,7,0))+IF(ISNA(VLOOKUP(A522,'何梦-箱子'!A$2:G$600,7,0)),0,VLOOKUP(A522,'何梦-箱子'!A$2:G$600,7,0))</f>
        <v>10</v>
      </c>
    </row>
    <row r="523" spans="1:2">
      <c r="A523" s="8" t="str">
        <f>INDEX(联盟系统DKP榜单!A524:A$599,1)</f>
        <v>乏乏</v>
      </c>
      <c r="B523" s="8">
        <f>IF(ISNA(VLOOKUP(A523,'逐梦-箱子'!A$2:G$600,7,0)),0,VLOOKUP(A523,'逐梦-箱子'!A$2:G$600,7,0))+IF(ISNA(VLOOKUP(A523,'如梦-箱子'!A$2:G$600,7,0)),0,VLOOKUP(A523,'如梦-箱子'!A$2:G$600,7,0))+IF(ISNA(VLOOKUP(A523,'若梦-箱子'!A$2:G$600,7,0)),0,VLOOKUP(A523,'若梦-箱子'!A$2:G$600,7,0))+IF(ISNA(VLOOKUP(A523,'何梦-箱子'!A$2:G$600,7,0)),0,VLOOKUP(A523,'何梦-箱子'!A$2:G$600,7,0))</f>
        <v>0</v>
      </c>
    </row>
    <row r="524" spans="1:2">
      <c r="A524" s="8" t="str">
        <f>INDEX(联盟系统DKP榜单!A525:A$599,1)</f>
        <v>乌啦啦黑魔法</v>
      </c>
      <c r="B524" s="8">
        <f>IF(ISNA(VLOOKUP(A524,'逐梦-箱子'!A$2:G$600,7,0)),0,VLOOKUP(A524,'逐梦-箱子'!A$2:G$600,7,0))+IF(ISNA(VLOOKUP(A524,'如梦-箱子'!A$2:G$600,7,0)),0,VLOOKUP(A524,'如梦-箱子'!A$2:G$600,7,0))+IF(ISNA(VLOOKUP(A524,'若梦-箱子'!A$2:G$600,7,0)),0,VLOOKUP(A524,'若梦-箱子'!A$2:G$600,7,0))+IF(ISNA(VLOOKUP(A524,'何梦-箱子'!A$2:G$600,7,0)),0,VLOOKUP(A524,'何梦-箱子'!A$2:G$600,7,0))</f>
        <v>0</v>
      </c>
    </row>
    <row r="525" spans="1:2">
      <c r="A525" s="8" t="str">
        <f>INDEX(联盟系统DKP榜单!A526:A$599,1)</f>
        <v>乄道友请留步</v>
      </c>
      <c r="B525" s="8">
        <f>IF(ISNA(VLOOKUP(A525,'逐梦-箱子'!A$2:G$600,7,0)),0,VLOOKUP(A525,'逐梦-箱子'!A$2:G$600,7,0))+IF(ISNA(VLOOKUP(A525,'如梦-箱子'!A$2:G$600,7,0)),0,VLOOKUP(A525,'如梦-箱子'!A$2:G$600,7,0))+IF(ISNA(VLOOKUP(A525,'若梦-箱子'!A$2:G$600,7,0)),0,VLOOKUP(A525,'若梦-箱子'!A$2:G$600,7,0))+IF(ISNA(VLOOKUP(A525,'何梦-箱子'!A$2:G$600,7,0)),0,VLOOKUP(A525,'何梦-箱子'!A$2:G$600,7,0))</f>
        <v>12</v>
      </c>
    </row>
    <row r="526" spans="1:2">
      <c r="A526" s="8" t="str">
        <f>INDEX(联盟系统DKP榜单!A527:A$599,1)</f>
        <v>乄框框ら</v>
      </c>
      <c r="B526" s="8">
        <f>IF(ISNA(VLOOKUP(A526,'逐梦-箱子'!A$2:G$600,7,0)),0,VLOOKUP(A526,'逐梦-箱子'!A$2:G$600,7,0))+IF(ISNA(VLOOKUP(A526,'如梦-箱子'!A$2:G$600,7,0)),0,VLOOKUP(A526,'如梦-箱子'!A$2:G$600,7,0))+IF(ISNA(VLOOKUP(A526,'若梦-箱子'!A$2:G$600,7,0)),0,VLOOKUP(A526,'若梦-箱子'!A$2:G$600,7,0))+IF(ISNA(VLOOKUP(A526,'何梦-箱子'!A$2:G$600,7,0)),0,VLOOKUP(A526,'何梦-箱子'!A$2:G$600,7,0))</f>
        <v>32</v>
      </c>
    </row>
    <row r="527" spans="1:2">
      <c r="A527" s="8" t="str">
        <f>INDEX(联盟系统DKP榜单!A528:A$599,1)</f>
        <v>丿几度度丶</v>
      </c>
      <c r="B527" s="8">
        <f>IF(ISNA(VLOOKUP(A527,'逐梦-箱子'!A$2:G$600,7,0)),0,VLOOKUP(A527,'逐梦-箱子'!A$2:G$600,7,0))+IF(ISNA(VLOOKUP(A527,'如梦-箱子'!A$2:G$600,7,0)),0,VLOOKUP(A527,'如梦-箱子'!A$2:G$600,7,0))+IF(ISNA(VLOOKUP(A527,'若梦-箱子'!A$2:G$600,7,0)),0,VLOOKUP(A527,'若梦-箱子'!A$2:G$600,7,0))+IF(ISNA(VLOOKUP(A527,'何梦-箱子'!A$2:G$600,7,0)),0,VLOOKUP(A527,'何梦-箱子'!A$2:G$600,7,0))</f>
        <v>65</v>
      </c>
    </row>
    <row r="528" spans="1:2">
      <c r="A528" s="8" t="str">
        <f>INDEX(联盟系统DKP榜单!A529:A$599,1)</f>
        <v>主流丶指尖</v>
      </c>
      <c r="B528" s="8">
        <f>IF(ISNA(VLOOKUP(A528,'逐梦-箱子'!A$2:G$600,7,0)),0,VLOOKUP(A528,'逐梦-箱子'!A$2:G$600,7,0))+IF(ISNA(VLOOKUP(A528,'如梦-箱子'!A$2:G$600,7,0)),0,VLOOKUP(A528,'如梦-箱子'!A$2:G$600,7,0))+IF(ISNA(VLOOKUP(A528,'若梦-箱子'!A$2:G$600,7,0)),0,VLOOKUP(A528,'若梦-箱子'!A$2:G$600,7,0))+IF(ISNA(VLOOKUP(A528,'何梦-箱子'!A$2:G$600,7,0)),0,VLOOKUP(A528,'何梦-箱子'!A$2:G$600,7,0))</f>
        <v>20</v>
      </c>
    </row>
    <row r="529" spans="1:2">
      <c r="A529" s="8" t="str">
        <f>INDEX(联盟系统DKP榜单!A530:A$599,1)</f>
        <v>丶神楽</v>
      </c>
      <c r="B529" s="8">
        <f>IF(ISNA(VLOOKUP(A529,'逐梦-箱子'!A$2:G$600,7,0)),0,VLOOKUP(A529,'逐梦-箱子'!A$2:G$600,7,0))+IF(ISNA(VLOOKUP(A529,'如梦-箱子'!A$2:G$600,7,0)),0,VLOOKUP(A529,'如梦-箱子'!A$2:G$600,7,0))+IF(ISNA(VLOOKUP(A529,'若梦-箱子'!A$2:G$600,7,0)),0,VLOOKUP(A529,'若梦-箱子'!A$2:G$600,7,0))+IF(ISNA(VLOOKUP(A529,'何梦-箱子'!A$2:G$600,7,0)),0,VLOOKUP(A529,'何梦-箱子'!A$2:G$600,7,0))</f>
        <v>24</v>
      </c>
    </row>
    <row r="530" spans="1:2">
      <c r="A530" s="8" t="str">
        <f>INDEX(联盟系统DKP榜单!A531:A$599,1)</f>
        <v>丶淡衣</v>
      </c>
      <c r="B530" s="8">
        <f>IF(ISNA(VLOOKUP(A530,'逐梦-箱子'!A$2:G$600,7,0)),0,VLOOKUP(A530,'逐梦-箱子'!A$2:G$600,7,0))+IF(ISNA(VLOOKUP(A530,'如梦-箱子'!A$2:G$600,7,0)),0,VLOOKUP(A530,'如梦-箱子'!A$2:G$600,7,0))+IF(ISNA(VLOOKUP(A530,'若梦-箱子'!A$2:G$600,7,0)),0,VLOOKUP(A530,'若梦-箱子'!A$2:G$600,7,0))+IF(ISNA(VLOOKUP(A530,'何梦-箱子'!A$2:G$600,7,0)),0,VLOOKUP(A530,'何梦-箱子'!A$2:G$600,7,0))</f>
        <v>0</v>
      </c>
    </row>
    <row r="531" spans="1:2">
      <c r="A531" s="8" t="str">
        <f>INDEX(联盟系统DKP榜单!A532:A$599,1)</f>
        <v>丶忍野咩咩</v>
      </c>
      <c r="B531" s="8">
        <f>IF(ISNA(VLOOKUP(A531,'逐梦-箱子'!A$2:G$600,7,0)),0,VLOOKUP(A531,'逐梦-箱子'!A$2:G$600,7,0))+IF(ISNA(VLOOKUP(A531,'如梦-箱子'!A$2:G$600,7,0)),0,VLOOKUP(A531,'如梦-箱子'!A$2:G$600,7,0))+IF(ISNA(VLOOKUP(A531,'若梦-箱子'!A$2:G$600,7,0)),0,VLOOKUP(A531,'若梦-箱子'!A$2:G$600,7,0))+IF(ISNA(VLOOKUP(A531,'何梦-箱子'!A$2:G$600,7,0)),0,VLOOKUP(A531,'何梦-箱子'!A$2:G$600,7,0))</f>
        <v>0</v>
      </c>
    </row>
    <row r="532" spans="1:2">
      <c r="A532" s="8" t="str">
        <f>INDEX(联盟系统DKP榜单!A533:A$599,1)</f>
        <v>丶天才小熊猫丶</v>
      </c>
      <c r="B532" s="8">
        <f>IF(ISNA(VLOOKUP(A532,'逐梦-箱子'!A$2:G$600,7,0)),0,VLOOKUP(A532,'逐梦-箱子'!A$2:G$600,7,0))+IF(ISNA(VLOOKUP(A532,'如梦-箱子'!A$2:G$600,7,0)),0,VLOOKUP(A532,'如梦-箱子'!A$2:G$600,7,0))+IF(ISNA(VLOOKUP(A532,'若梦-箱子'!A$2:G$600,7,0)),0,VLOOKUP(A532,'若梦-箱子'!A$2:G$600,7,0))+IF(ISNA(VLOOKUP(A532,'何梦-箱子'!A$2:G$600,7,0)),0,VLOOKUP(A532,'何梦-箱子'!A$2:G$600,7,0))</f>
        <v>5</v>
      </c>
    </row>
    <row r="533" spans="1:2">
      <c r="A533" s="8" t="str">
        <f>INDEX(联盟系统DKP榜单!A534:A$599,1)</f>
        <v>丶吴宇森</v>
      </c>
      <c r="B533" s="8">
        <f>IF(ISNA(VLOOKUP(A533,'逐梦-箱子'!A$2:G$600,7,0)),0,VLOOKUP(A533,'逐梦-箱子'!A$2:G$600,7,0))+IF(ISNA(VLOOKUP(A533,'如梦-箱子'!A$2:G$600,7,0)),0,VLOOKUP(A533,'如梦-箱子'!A$2:G$600,7,0))+IF(ISNA(VLOOKUP(A533,'若梦-箱子'!A$2:G$600,7,0)),0,VLOOKUP(A533,'若梦-箱子'!A$2:G$600,7,0))+IF(ISNA(VLOOKUP(A533,'何梦-箱子'!A$2:G$600,7,0)),0,VLOOKUP(A533,'何梦-箱子'!A$2:G$600,7,0))</f>
        <v>17</v>
      </c>
    </row>
    <row r="534" spans="1:2">
      <c r="A534" s="8" t="str">
        <f>INDEX(联盟系统DKP榜单!A535:A$599,1)</f>
        <v>丶北风吹啸月</v>
      </c>
      <c r="B534" s="8">
        <f>IF(ISNA(VLOOKUP(A534,'逐梦-箱子'!A$2:G$600,7,0)),0,VLOOKUP(A534,'逐梦-箱子'!A$2:G$600,7,0))+IF(ISNA(VLOOKUP(A534,'如梦-箱子'!A$2:G$600,7,0)),0,VLOOKUP(A534,'如梦-箱子'!A$2:G$600,7,0))+IF(ISNA(VLOOKUP(A534,'若梦-箱子'!A$2:G$600,7,0)),0,VLOOKUP(A534,'若梦-箱子'!A$2:G$600,7,0))+IF(ISNA(VLOOKUP(A534,'何梦-箱子'!A$2:G$600,7,0)),0,VLOOKUP(A534,'何梦-箱子'!A$2:G$600,7,0))</f>
        <v>36</v>
      </c>
    </row>
    <row r="535" spans="1:2">
      <c r="A535" s="8" t="str">
        <f>INDEX(联盟系统DKP榜单!A536:A$599,1)</f>
        <v>丶冰琳</v>
      </c>
      <c r="B535" s="8">
        <f>IF(ISNA(VLOOKUP(A535,'逐梦-箱子'!A$2:G$600,7,0)),0,VLOOKUP(A535,'逐梦-箱子'!A$2:G$600,7,0))+IF(ISNA(VLOOKUP(A535,'如梦-箱子'!A$2:G$600,7,0)),0,VLOOKUP(A535,'如梦-箱子'!A$2:G$600,7,0))+IF(ISNA(VLOOKUP(A535,'若梦-箱子'!A$2:G$600,7,0)),0,VLOOKUP(A535,'若梦-箱子'!A$2:G$600,7,0))+IF(ISNA(VLOOKUP(A535,'何梦-箱子'!A$2:G$600,7,0)),0,VLOOKUP(A535,'何梦-箱子'!A$2:G$600,7,0))</f>
        <v>0</v>
      </c>
    </row>
    <row r="536" spans="1:2">
      <c r="A536" s="8" t="str">
        <f>INDEX(联盟系统DKP榜单!A537:A$599,1)</f>
        <v>丱丱丱</v>
      </c>
      <c r="B536" s="8">
        <f>IF(ISNA(VLOOKUP(A536,'逐梦-箱子'!A$2:G$600,7,0)),0,VLOOKUP(A536,'逐梦-箱子'!A$2:G$600,7,0))+IF(ISNA(VLOOKUP(A536,'如梦-箱子'!A$2:G$600,7,0)),0,VLOOKUP(A536,'如梦-箱子'!A$2:G$600,7,0))+IF(ISNA(VLOOKUP(A536,'若梦-箱子'!A$2:G$600,7,0)),0,VLOOKUP(A536,'若梦-箱子'!A$2:G$600,7,0))+IF(ISNA(VLOOKUP(A536,'何梦-箱子'!A$2:G$600,7,0)),0,VLOOKUP(A536,'何梦-箱子'!A$2:G$600,7,0))</f>
        <v>0</v>
      </c>
    </row>
    <row r="537" spans="1:2">
      <c r="A537" s="8" t="str">
        <f>INDEX(联盟系统DKP榜单!A538:A$599,1)</f>
        <v>丰兰无息</v>
      </c>
      <c r="B537" s="8">
        <f>IF(ISNA(VLOOKUP(A537,'逐梦-箱子'!A$2:G$600,7,0)),0,VLOOKUP(A537,'逐梦-箱子'!A$2:G$600,7,0))+IF(ISNA(VLOOKUP(A537,'如梦-箱子'!A$2:G$600,7,0)),0,VLOOKUP(A537,'如梦-箱子'!A$2:G$600,7,0))+IF(ISNA(VLOOKUP(A537,'若梦-箱子'!A$2:G$600,7,0)),0,VLOOKUP(A537,'若梦-箱子'!A$2:G$600,7,0))+IF(ISNA(VLOOKUP(A537,'何梦-箱子'!A$2:G$600,7,0)),0,VLOOKUP(A537,'何梦-箱子'!A$2:G$600,7,0))</f>
        <v>5</v>
      </c>
    </row>
    <row r="538" spans="1:2">
      <c r="A538" s="8" t="str">
        <f>INDEX(联盟系统DKP榜单!A539:A$599,1)</f>
        <v>两把剑就是厉害</v>
      </c>
      <c r="B538" s="8">
        <f>IF(ISNA(VLOOKUP(A538,'逐梦-箱子'!A$2:G$600,7,0)),0,VLOOKUP(A538,'逐梦-箱子'!A$2:G$600,7,0))+IF(ISNA(VLOOKUP(A538,'如梦-箱子'!A$2:G$600,7,0)),0,VLOOKUP(A538,'如梦-箱子'!A$2:G$600,7,0))+IF(ISNA(VLOOKUP(A538,'若梦-箱子'!A$2:G$600,7,0)),0,VLOOKUP(A538,'若梦-箱子'!A$2:G$600,7,0))+IF(ISNA(VLOOKUP(A538,'何梦-箱子'!A$2:G$600,7,0)),0,VLOOKUP(A538,'何梦-箱子'!A$2:G$600,7,0))</f>
        <v>44</v>
      </c>
    </row>
    <row r="539" spans="1:2">
      <c r="A539" s="8" t="str">
        <f>INDEX(联盟系统DKP榜单!A540:A$599,1)</f>
        <v>东风路大狗蛋</v>
      </c>
      <c r="B539" s="8">
        <f>IF(ISNA(VLOOKUP(A539,'逐梦-箱子'!A$2:G$600,7,0)),0,VLOOKUP(A539,'逐梦-箱子'!A$2:G$600,7,0))+IF(ISNA(VLOOKUP(A539,'如梦-箱子'!A$2:G$600,7,0)),0,VLOOKUP(A539,'如梦-箱子'!A$2:G$600,7,0))+IF(ISNA(VLOOKUP(A539,'若梦-箱子'!A$2:G$600,7,0)),0,VLOOKUP(A539,'若梦-箱子'!A$2:G$600,7,0))+IF(ISNA(VLOOKUP(A539,'何梦-箱子'!A$2:G$600,7,0)),0,VLOOKUP(A539,'何梦-箱子'!A$2:G$600,7,0))</f>
        <v>24</v>
      </c>
    </row>
    <row r="540" spans="1:2">
      <c r="A540" s="8" t="str">
        <f>INDEX(联盟系统DKP榜单!A541:A$599,1)</f>
        <v>东风路三狗蛋</v>
      </c>
      <c r="B540" s="8">
        <f>IF(ISNA(VLOOKUP(A540,'逐梦-箱子'!A$2:G$600,7,0)),0,VLOOKUP(A540,'逐梦-箱子'!A$2:G$600,7,0))+IF(ISNA(VLOOKUP(A540,'如梦-箱子'!A$2:G$600,7,0)),0,VLOOKUP(A540,'如梦-箱子'!A$2:G$600,7,0))+IF(ISNA(VLOOKUP(A540,'若梦-箱子'!A$2:G$600,7,0)),0,VLOOKUP(A540,'若梦-箱子'!A$2:G$600,7,0))+IF(ISNA(VLOOKUP(A540,'何梦-箱子'!A$2:G$600,7,0)),0,VLOOKUP(A540,'何梦-箱子'!A$2:G$600,7,0))</f>
        <v>35</v>
      </c>
    </row>
    <row r="541" spans="1:2">
      <c r="A541" s="8" t="str">
        <f>INDEX(联盟系统DKP榜单!A542:A$599,1)</f>
        <v>东方雪容</v>
      </c>
      <c r="B541" s="8">
        <f>IF(ISNA(VLOOKUP(A541,'逐梦-箱子'!A$2:G$600,7,0)),0,VLOOKUP(A541,'逐梦-箱子'!A$2:G$600,7,0))+IF(ISNA(VLOOKUP(A541,'如梦-箱子'!A$2:G$600,7,0)),0,VLOOKUP(A541,'如梦-箱子'!A$2:G$600,7,0))+IF(ISNA(VLOOKUP(A541,'若梦-箱子'!A$2:G$600,7,0)),0,VLOOKUP(A541,'若梦-箱子'!A$2:G$600,7,0))+IF(ISNA(VLOOKUP(A541,'何梦-箱子'!A$2:G$600,7,0)),0,VLOOKUP(A541,'何梦-箱子'!A$2:G$600,7,0))</f>
        <v>0</v>
      </c>
    </row>
    <row r="542" spans="1:2">
      <c r="A542" s="8" t="str">
        <f>INDEX(联盟系统DKP榜单!A543:A$599,1)</f>
        <v>东宫少微</v>
      </c>
      <c r="B542" s="8">
        <f>IF(ISNA(VLOOKUP(A542,'逐梦-箱子'!A$2:G$600,7,0)),0,VLOOKUP(A542,'逐梦-箱子'!A$2:G$600,7,0))+IF(ISNA(VLOOKUP(A542,'如梦-箱子'!A$2:G$600,7,0)),0,VLOOKUP(A542,'如梦-箱子'!A$2:G$600,7,0))+IF(ISNA(VLOOKUP(A542,'若梦-箱子'!A$2:G$600,7,0)),0,VLOOKUP(A542,'若梦-箱子'!A$2:G$600,7,0))+IF(ISNA(VLOOKUP(A542,'何梦-箱子'!A$2:G$600,7,0)),0,VLOOKUP(A542,'何梦-箱子'!A$2:G$600,7,0))</f>
        <v>0</v>
      </c>
    </row>
    <row r="543" spans="1:2">
      <c r="A543" s="8" t="str">
        <f>INDEX(联盟系统DKP榜单!A544:A$599,1)</f>
        <v>专业刷寡妇</v>
      </c>
      <c r="B543" s="8">
        <f>IF(ISNA(VLOOKUP(A543,'逐梦-箱子'!A$2:G$600,7,0)),0,VLOOKUP(A543,'逐梦-箱子'!A$2:G$600,7,0))+IF(ISNA(VLOOKUP(A543,'如梦-箱子'!A$2:G$600,7,0)),0,VLOOKUP(A543,'如梦-箱子'!A$2:G$600,7,0))+IF(ISNA(VLOOKUP(A543,'若梦-箱子'!A$2:G$600,7,0)),0,VLOOKUP(A543,'若梦-箱子'!A$2:G$600,7,0))+IF(ISNA(VLOOKUP(A543,'何梦-箱子'!A$2:G$600,7,0)),0,VLOOKUP(A543,'何梦-箱子'!A$2:G$600,7,0))</f>
        <v>0</v>
      </c>
    </row>
    <row r="544" spans="1:2">
      <c r="A544" s="8" t="str">
        <f>INDEX(联盟系统DKP榜单!A545:A$599,1)</f>
        <v>丐帮金鹏</v>
      </c>
      <c r="B544" s="8">
        <f>IF(ISNA(VLOOKUP(A544,'逐梦-箱子'!A$2:G$600,7,0)),0,VLOOKUP(A544,'逐梦-箱子'!A$2:G$600,7,0))+IF(ISNA(VLOOKUP(A544,'如梦-箱子'!A$2:G$600,7,0)),0,VLOOKUP(A544,'如梦-箱子'!A$2:G$600,7,0))+IF(ISNA(VLOOKUP(A544,'若梦-箱子'!A$2:G$600,7,0)),0,VLOOKUP(A544,'若梦-箱子'!A$2:G$600,7,0))+IF(ISNA(VLOOKUP(A544,'何梦-箱子'!A$2:G$600,7,0)),0,VLOOKUP(A544,'何梦-箱子'!A$2:G$600,7,0))</f>
        <v>0</v>
      </c>
    </row>
    <row r="545" spans="1:2">
      <c r="A545" s="8" t="str">
        <f>INDEX(联盟系统DKP榜单!A546:A$599,1)</f>
        <v>丐帮汪剑通</v>
      </c>
      <c r="B545" s="8">
        <f>IF(ISNA(VLOOKUP(A545,'逐梦-箱子'!A$2:G$600,7,0)),0,VLOOKUP(A545,'逐梦-箱子'!A$2:G$600,7,0))+IF(ISNA(VLOOKUP(A545,'如梦-箱子'!A$2:G$600,7,0)),0,VLOOKUP(A545,'如梦-箱子'!A$2:G$600,7,0))+IF(ISNA(VLOOKUP(A545,'若梦-箱子'!A$2:G$600,7,0)),0,VLOOKUP(A545,'若梦-箱子'!A$2:G$600,7,0))+IF(ISNA(VLOOKUP(A545,'何梦-箱子'!A$2:G$600,7,0)),0,VLOOKUP(A545,'何梦-箱子'!A$2:G$600,7,0))</f>
        <v>62</v>
      </c>
    </row>
    <row r="546" spans="1:2">
      <c r="A546" s="8" t="str">
        <f>INDEX(联盟系统DKP榜单!A547:A$599,1)</f>
        <v>与尔同销萬古愁</v>
      </c>
      <c r="B546" s="8">
        <f>IF(ISNA(VLOOKUP(A546,'逐梦-箱子'!A$2:G$600,7,0)),0,VLOOKUP(A546,'逐梦-箱子'!A$2:G$600,7,0))+IF(ISNA(VLOOKUP(A546,'如梦-箱子'!A$2:G$600,7,0)),0,VLOOKUP(A546,'如梦-箱子'!A$2:G$600,7,0))+IF(ISNA(VLOOKUP(A546,'若梦-箱子'!A$2:G$600,7,0)),0,VLOOKUP(A546,'若梦-箱子'!A$2:G$600,7,0))+IF(ISNA(VLOOKUP(A546,'何梦-箱子'!A$2:G$600,7,0)),0,VLOOKUP(A546,'何梦-箱子'!A$2:G$600,7,0))</f>
        <v>10</v>
      </c>
    </row>
    <row r="547" spans="1:2">
      <c r="A547" s="8" t="str">
        <f>INDEX(联盟系统DKP榜单!A548:A$599,1)</f>
        <v>不见青山</v>
      </c>
      <c r="B547" s="8">
        <f>IF(ISNA(VLOOKUP(A547,'逐梦-箱子'!A$2:G$600,7,0)),0,VLOOKUP(A547,'逐梦-箱子'!A$2:G$600,7,0))+IF(ISNA(VLOOKUP(A547,'如梦-箱子'!A$2:G$600,7,0)),0,VLOOKUP(A547,'如梦-箱子'!A$2:G$600,7,0))+IF(ISNA(VLOOKUP(A547,'若梦-箱子'!A$2:G$600,7,0)),0,VLOOKUP(A547,'若梦-箱子'!A$2:G$600,7,0))+IF(ISNA(VLOOKUP(A547,'何梦-箱子'!A$2:G$600,7,0)),0,VLOOKUP(A547,'何梦-箱子'!A$2:G$600,7,0))</f>
        <v>21</v>
      </c>
    </row>
    <row r="548" spans="1:2">
      <c r="A548" s="8" t="str">
        <f>INDEX(联盟系统DKP榜单!A549:A$599,1)</f>
        <v>不厌此山薇</v>
      </c>
      <c r="B548" s="8">
        <f>IF(ISNA(VLOOKUP(A548,'逐梦-箱子'!A$2:G$600,7,0)),0,VLOOKUP(A548,'逐梦-箱子'!A$2:G$600,7,0))+IF(ISNA(VLOOKUP(A548,'如梦-箱子'!A$2:G$600,7,0)),0,VLOOKUP(A548,'如梦-箱子'!A$2:G$600,7,0))+IF(ISNA(VLOOKUP(A548,'若梦-箱子'!A$2:G$600,7,0)),0,VLOOKUP(A548,'若梦-箱子'!A$2:G$600,7,0))+IF(ISNA(VLOOKUP(A548,'何梦-箱子'!A$2:G$600,7,0)),0,VLOOKUP(A548,'何梦-箱子'!A$2:G$600,7,0))</f>
        <v>68</v>
      </c>
    </row>
    <row r="549" spans="1:2">
      <c r="A549" s="8" t="str">
        <f>INDEX(联盟系统DKP榜单!A550:A$599,1)</f>
        <v>上课爱讲话</v>
      </c>
      <c r="B549" s="8">
        <f>IF(ISNA(VLOOKUP(A549,'逐梦-箱子'!A$2:G$600,7,0)),0,VLOOKUP(A549,'逐梦-箱子'!A$2:G$600,7,0))+IF(ISNA(VLOOKUP(A549,'如梦-箱子'!A$2:G$600,7,0)),0,VLOOKUP(A549,'如梦-箱子'!A$2:G$600,7,0))+IF(ISNA(VLOOKUP(A549,'若梦-箱子'!A$2:G$600,7,0)),0,VLOOKUP(A549,'若梦-箱子'!A$2:G$600,7,0))+IF(ISNA(VLOOKUP(A549,'何梦-箱子'!A$2:G$600,7,0)),0,VLOOKUP(A549,'何梦-箱子'!A$2:G$600,7,0))</f>
        <v>5</v>
      </c>
    </row>
    <row r="550" spans="1:2">
      <c r="A550" s="8" t="str">
        <f>INDEX(联盟系统DKP榜单!A551:A$599,1)</f>
        <v>上的讲话</v>
      </c>
      <c r="B550" s="8">
        <f>IF(ISNA(VLOOKUP(A550,'逐梦-箱子'!A$2:G$600,7,0)),0,VLOOKUP(A550,'逐梦-箱子'!A$2:G$600,7,0))+IF(ISNA(VLOOKUP(A550,'如梦-箱子'!A$2:G$600,7,0)),0,VLOOKUP(A550,'如梦-箱子'!A$2:G$600,7,0))+IF(ISNA(VLOOKUP(A550,'若梦-箱子'!A$2:G$600,7,0)),0,VLOOKUP(A550,'若梦-箱子'!A$2:G$600,7,0))+IF(ISNA(VLOOKUP(A550,'何梦-箱子'!A$2:G$600,7,0)),0,VLOOKUP(A550,'何梦-箱子'!A$2:G$600,7,0))</f>
        <v>20</v>
      </c>
    </row>
    <row r="551" spans="1:2">
      <c r="A551" s="8" t="str">
        <f>INDEX(联盟系统DKP榜单!A552:A$599,1)</f>
        <v>上官萌萌丶</v>
      </c>
      <c r="B551" s="8">
        <f>IF(ISNA(VLOOKUP(A551,'逐梦-箱子'!A$2:G$600,7,0)),0,VLOOKUP(A551,'逐梦-箱子'!A$2:G$600,7,0))+IF(ISNA(VLOOKUP(A551,'如梦-箱子'!A$2:G$600,7,0)),0,VLOOKUP(A551,'如梦-箱子'!A$2:G$600,7,0))+IF(ISNA(VLOOKUP(A551,'若梦-箱子'!A$2:G$600,7,0)),0,VLOOKUP(A551,'若梦-箱子'!A$2:G$600,7,0))+IF(ISNA(VLOOKUP(A551,'何梦-箱子'!A$2:G$600,7,0)),0,VLOOKUP(A551,'何梦-箱子'!A$2:G$600,7,0))</f>
        <v>55</v>
      </c>
    </row>
    <row r="552" spans="1:2">
      <c r="A552" s="8" t="str">
        <f>INDEX(联盟系统DKP榜单!A553:A$599,1)</f>
        <v>上官水苏</v>
      </c>
      <c r="B552" s="8">
        <f>IF(ISNA(VLOOKUP(A552,'逐梦-箱子'!A$2:G$600,7,0)),0,VLOOKUP(A552,'逐梦-箱子'!A$2:G$600,7,0))+IF(ISNA(VLOOKUP(A552,'如梦-箱子'!A$2:G$600,7,0)),0,VLOOKUP(A552,'如梦-箱子'!A$2:G$600,7,0))+IF(ISNA(VLOOKUP(A552,'若梦-箱子'!A$2:G$600,7,0)),0,VLOOKUP(A552,'若梦-箱子'!A$2:G$600,7,0))+IF(ISNA(VLOOKUP(A552,'何梦-箱子'!A$2:G$600,7,0)),0,VLOOKUP(A552,'何梦-箱子'!A$2:G$600,7,0))</f>
        <v>10</v>
      </c>
    </row>
    <row r="553" spans="1:2">
      <c r="A553" s="8" t="str">
        <f>INDEX(联盟系统DKP榜单!A554:A$599,1)</f>
        <v>三十而没立起来</v>
      </c>
      <c r="B553" s="8">
        <f>IF(ISNA(VLOOKUP(A553,'逐梦-箱子'!A$2:G$600,7,0)),0,VLOOKUP(A553,'逐梦-箱子'!A$2:G$600,7,0))+IF(ISNA(VLOOKUP(A553,'如梦-箱子'!A$2:G$600,7,0)),0,VLOOKUP(A553,'如梦-箱子'!A$2:G$600,7,0))+IF(ISNA(VLOOKUP(A553,'若梦-箱子'!A$2:G$600,7,0)),0,VLOOKUP(A553,'若梦-箱子'!A$2:G$600,7,0))+IF(ISNA(VLOOKUP(A553,'何梦-箱子'!A$2:G$600,7,0)),0,VLOOKUP(A553,'何梦-箱子'!A$2:G$600,7,0))</f>
        <v>19</v>
      </c>
    </row>
    <row r="554" spans="1:2">
      <c r="A554" s="8" t="str">
        <f>INDEX(联盟系统DKP榜单!A555:A$599,1)</f>
        <v>一笑红尘终不悟</v>
      </c>
      <c r="B554" s="8">
        <f>IF(ISNA(VLOOKUP(A554,'逐梦-箱子'!A$2:G$600,7,0)),0,VLOOKUP(A554,'逐梦-箱子'!A$2:G$600,7,0))+IF(ISNA(VLOOKUP(A554,'如梦-箱子'!A$2:G$600,7,0)),0,VLOOKUP(A554,'如梦-箱子'!A$2:G$600,7,0))+IF(ISNA(VLOOKUP(A554,'若梦-箱子'!A$2:G$600,7,0)),0,VLOOKUP(A554,'若梦-箱子'!A$2:G$600,7,0))+IF(ISNA(VLOOKUP(A554,'何梦-箱子'!A$2:G$600,7,0)),0,VLOOKUP(A554,'何梦-箱子'!A$2:G$600,7,0))</f>
        <v>25</v>
      </c>
    </row>
    <row r="555" spans="1:2">
      <c r="A555" s="8" t="str">
        <f>INDEX(联盟系统DKP榜单!A556:A$599,1)</f>
        <v>一朝花满城</v>
      </c>
      <c r="B555" s="8">
        <f>IF(ISNA(VLOOKUP(A555,'逐梦-箱子'!A$2:G$600,7,0)),0,VLOOKUP(A555,'逐梦-箱子'!A$2:G$600,7,0))+IF(ISNA(VLOOKUP(A555,'如梦-箱子'!A$2:G$600,7,0)),0,VLOOKUP(A555,'如梦-箱子'!A$2:G$600,7,0))+IF(ISNA(VLOOKUP(A555,'若梦-箱子'!A$2:G$600,7,0)),0,VLOOKUP(A555,'若梦-箱子'!A$2:G$600,7,0))+IF(ISNA(VLOOKUP(A555,'何梦-箱子'!A$2:G$600,7,0)),0,VLOOKUP(A555,'何梦-箱子'!A$2:G$600,7,0))</f>
        <v>65</v>
      </c>
    </row>
    <row r="556" spans="1:2">
      <c r="A556" s="8" t="str">
        <f>INDEX(联盟系统DKP榜单!A557:A$599,1)</f>
        <v>一时春色</v>
      </c>
      <c r="B556" s="8">
        <f>IF(ISNA(VLOOKUP(A556,'逐梦-箱子'!A$2:G$600,7,0)),0,VLOOKUP(A556,'逐梦-箱子'!A$2:G$600,7,0))+IF(ISNA(VLOOKUP(A556,'如梦-箱子'!A$2:G$600,7,0)),0,VLOOKUP(A556,'如梦-箱子'!A$2:G$600,7,0))+IF(ISNA(VLOOKUP(A556,'若梦-箱子'!A$2:G$600,7,0)),0,VLOOKUP(A556,'若梦-箱子'!A$2:G$600,7,0))+IF(ISNA(VLOOKUP(A556,'何梦-箱子'!A$2:G$600,7,0)),0,VLOOKUP(A556,'何梦-箱子'!A$2:G$600,7,0))</f>
        <v>18</v>
      </c>
    </row>
    <row r="557" spans="1:2">
      <c r="A557" s="8" t="str">
        <f>INDEX(联盟系统DKP榜单!A558:A$599,1)</f>
        <v>一夜雪千山</v>
      </c>
      <c r="B557" s="8">
        <f>IF(ISNA(VLOOKUP(A557,'逐梦-箱子'!A$2:G$600,7,0)),0,VLOOKUP(A557,'逐梦-箱子'!A$2:G$600,7,0))+IF(ISNA(VLOOKUP(A557,'如梦-箱子'!A$2:G$600,7,0)),0,VLOOKUP(A557,'如梦-箱子'!A$2:G$600,7,0))+IF(ISNA(VLOOKUP(A557,'若梦-箱子'!A$2:G$600,7,0)),0,VLOOKUP(A557,'若梦-箱子'!A$2:G$600,7,0))+IF(ISNA(VLOOKUP(A557,'何梦-箱子'!A$2:G$600,7,0)),0,VLOOKUP(A557,'何梦-箱子'!A$2:G$600,7,0))</f>
        <v>10</v>
      </c>
    </row>
    <row r="558" spans="1:2">
      <c r="A558" s="8" t="str">
        <f>INDEX(联盟系统DKP榜单!A559:A$599,1)</f>
        <v>一只黄李鸣翠柳</v>
      </c>
      <c r="B558" s="8">
        <f>IF(ISNA(VLOOKUP(A558,'逐梦-箱子'!A$2:G$600,7,0)),0,VLOOKUP(A558,'逐梦-箱子'!A$2:G$600,7,0))+IF(ISNA(VLOOKUP(A558,'如梦-箱子'!A$2:G$600,7,0)),0,VLOOKUP(A558,'如梦-箱子'!A$2:G$600,7,0))+IF(ISNA(VLOOKUP(A558,'若梦-箱子'!A$2:G$600,7,0)),0,VLOOKUP(A558,'若梦-箱子'!A$2:G$600,7,0))+IF(ISNA(VLOOKUP(A558,'何梦-箱子'!A$2:G$600,7,0)),0,VLOOKUP(A558,'何梦-箱子'!A$2:G$600,7,0))</f>
        <v>40</v>
      </c>
    </row>
    <row r="559" spans="1:2">
      <c r="A559" s="8" t="str">
        <f>INDEX(联盟系统DKP榜单!A560:A$599,1)</f>
        <v>一只大狼狗</v>
      </c>
      <c r="B559" s="8">
        <f>IF(ISNA(VLOOKUP(A559,'逐梦-箱子'!A$2:G$600,7,0)),0,VLOOKUP(A559,'逐梦-箱子'!A$2:G$600,7,0))+IF(ISNA(VLOOKUP(A559,'如梦-箱子'!A$2:G$600,7,0)),0,VLOOKUP(A559,'如梦-箱子'!A$2:G$600,7,0))+IF(ISNA(VLOOKUP(A559,'若梦-箱子'!A$2:G$600,7,0)),0,VLOOKUP(A559,'若梦-箱子'!A$2:G$600,7,0))+IF(ISNA(VLOOKUP(A559,'何梦-箱子'!A$2:G$600,7,0)),0,VLOOKUP(A559,'何梦-箱子'!A$2:G$600,7,0))</f>
        <v>16</v>
      </c>
    </row>
    <row r="560" spans="1:2">
      <c r="A560" s="8" t="str">
        <f>INDEX(联盟系统DKP榜单!A561:A$599,1)</f>
        <v>글글글弟弟舔他</v>
      </c>
      <c r="B560" s="8">
        <f>IF(ISNA(VLOOKUP(A560,'逐梦-箱子'!A$2:G$600,7,0)),0,VLOOKUP(A560,'逐梦-箱子'!A$2:G$600,7,0))+IF(ISNA(VLOOKUP(A560,'如梦-箱子'!A$2:G$600,7,0)),0,VLOOKUP(A560,'如梦-箱子'!A$2:G$600,7,0))+IF(ISNA(VLOOKUP(A560,'若梦-箱子'!A$2:G$600,7,0)),0,VLOOKUP(A560,'若梦-箱子'!A$2:G$600,7,0))+IF(ISNA(VLOOKUP(A560,'何梦-箱子'!A$2:G$600,7,0)),0,VLOOKUP(A560,'何梦-箱子'!A$2:G$600,7,0))</f>
        <v>0</v>
      </c>
    </row>
    <row r="561" spans="1:2">
      <c r="A561" s="8" t="str">
        <f>INDEX(联盟系统DKP榜单!A562:A$599,1)</f>
        <v>朱颜辞镜</v>
      </c>
      <c r="B561" s="8">
        <f>IF(ISNA(VLOOKUP(A561,'逐梦-箱子'!A$2:G$600,7,0)),0,VLOOKUP(A561,'逐梦-箱子'!A$2:G$600,7,0))+IF(ISNA(VLOOKUP(A561,'如梦-箱子'!A$2:G$600,7,0)),0,VLOOKUP(A561,'如梦-箱子'!A$2:G$600,7,0))+IF(ISNA(VLOOKUP(A561,'若梦-箱子'!A$2:G$600,7,0)),0,VLOOKUP(A561,'若梦-箱子'!A$2:G$600,7,0))+IF(ISNA(VLOOKUP(A561,'何梦-箱子'!A$2:G$600,7,0)),0,VLOOKUP(A561,'何梦-箱子'!A$2:G$600,7,0))</f>
        <v>17</v>
      </c>
    </row>
    <row r="562" spans="1:2">
      <c r="A562" s="8" t="str">
        <f>INDEX(联盟系统DKP榜单!A563:A$599,1)</f>
        <v>小怪兽</v>
      </c>
      <c r="B562" s="8">
        <f>IF(ISNA(VLOOKUP(A562,'逐梦-箱子'!A$2:G$600,7,0)),0,VLOOKUP(A562,'逐梦-箱子'!A$2:G$600,7,0))+IF(ISNA(VLOOKUP(A562,'如梦-箱子'!A$2:G$600,7,0)),0,VLOOKUP(A562,'如梦-箱子'!A$2:G$600,7,0))+IF(ISNA(VLOOKUP(A562,'若梦-箱子'!A$2:G$600,7,0)),0,VLOOKUP(A562,'若梦-箱子'!A$2:G$600,7,0))+IF(ISNA(VLOOKUP(A562,'何梦-箱子'!A$2:G$600,7,0)),0,VLOOKUP(A562,'何梦-箱子'!A$2:G$600,7,0))</f>
        <v>50</v>
      </c>
    </row>
    <row r="563" spans="1:2">
      <c r="A563" s="8" t="str">
        <f>INDEX(联盟系统DKP榜单!A564:A$599,1)</f>
        <v>奥特曼</v>
      </c>
      <c r="B563" s="8">
        <f>IF(ISNA(VLOOKUP(A563,'逐梦-箱子'!A$2:G$600,7,0)),0,VLOOKUP(A563,'逐梦-箱子'!A$2:G$600,7,0))+IF(ISNA(VLOOKUP(A563,'如梦-箱子'!A$2:G$600,7,0)),0,VLOOKUP(A563,'如梦-箱子'!A$2:G$600,7,0))+IF(ISNA(VLOOKUP(A563,'若梦-箱子'!A$2:G$600,7,0)),0,VLOOKUP(A563,'若梦-箱子'!A$2:G$600,7,0))+IF(ISNA(VLOOKUP(A563,'何梦-箱子'!A$2:G$600,7,0)),0,VLOOKUP(A563,'何梦-箱子'!A$2:G$600,7,0))</f>
        <v>100</v>
      </c>
    </row>
    <row r="564" spans="1:2">
      <c r="A564" s="8" t="str">
        <f>INDEX(联盟系统DKP榜单!A565:A$599,1)</f>
        <v>予剑鲤柔心</v>
      </c>
      <c r="B564" s="8">
        <f>IF(ISNA(VLOOKUP(A564,'逐梦-箱子'!A$2:G$600,7,0)),0,VLOOKUP(A564,'逐梦-箱子'!A$2:G$600,7,0))+IF(ISNA(VLOOKUP(A564,'如梦-箱子'!A$2:G$600,7,0)),0,VLOOKUP(A564,'如梦-箱子'!A$2:G$600,7,0))+IF(ISNA(VLOOKUP(A564,'若梦-箱子'!A$2:G$600,7,0)),0,VLOOKUP(A564,'若梦-箱子'!A$2:G$600,7,0))+IF(ISNA(VLOOKUP(A564,'何梦-箱子'!A$2:G$600,7,0)),0,VLOOKUP(A564,'何梦-箱子'!A$2:G$600,7,0))</f>
        <v>30</v>
      </c>
    </row>
    <row r="565" spans="1:2">
      <c r="A565" s="8" t="str">
        <f>INDEX(联盟系统DKP榜单!A566:A$599,1)</f>
        <v>山猫</v>
      </c>
      <c r="B565" s="8">
        <f>IF(ISNA(VLOOKUP(A565,'逐梦-箱子'!A$2:G$600,7,0)),0,VLOOKUP(A565,'逐梦-箱子'!A$2:G$600,7,0))+IF(ISNA(VLOOKUP(A565,'如梦-箱子'!A$2:G$600,7,0)),0,VLOOKUP(A565,'如梦-箱子'!A$2:G$600,7,0))+IF(ISNA(VLOOKUP(A565,'若梦-箱子'!A$2:G$600,7,0)),0,VLOOKUP(A565,'若梦-箱子'!A$2:G$600,7,0))+IF(ISNA(VLOOKUP(A565,'何梦-箱子'!A$2:G$600,7,0)),0,VLOOKUP(A565,'何梦-箱子'!A$2:G$600,7,0))</f>
        <v>35</v>
      </c>
    </row>
    <row r="566" spans="1:2">
      <c r="A566" s="8" t="str">
        <f>INDEX(联盟系统DKP榜单!A567:A$599,1)</f>
        <v>醉月聆雪弱</v>
      </c>
      <c r="B566" s="8">
        <f>IF(ISNA(VLOOKUP(A566,'逐梦-箱子'!A$2:G$600,7,0)),0,VLOOKUP(A566,'逐梦-箱子'!A$2:G$600,7,0))+IF(ISNA(VLOOKUP(A566,'如梦-箱子'!A$2:G$600,7,0)),0,VLOOKUP(A566,'如梦-箱子'!A$2:G$600,7,0))+IF(ISNA(VLOOKUP(A566,'若梦-箱子'!A$2:G$600,7,0)),0,VLOOKUP(A566,'若梦-箱子'!A$2:G$600,7,0))+IF(ISNA(VLOOKUP(A566,'何梦-箱子'!A$2:G$600,7,0)),0,VLOOKUP(A566,'何梦-箱子'!A$2:G$600,7,0))</f>
        <v>27</v>
      </c>
    </row>
    <row r="567" spans="1:2">
      <c r="A567" s="8" t="str">
        <f>INDEX(联盟系统DKP榜单!A568:A$599,1)</f>
        <v>屎里求生＂</v>
      </c>
      <c r="B567" s="8">
        <f>IF(ISNA(VLOOKUP(A567,'逐梦-箱子'!A$2:G$600,7,0)),0,VLOOKUP(A567,'逐梦-箱子'!A$2:G$600,7,0))+IF(ISNA(VLOOKUP(A567,'如梦-箱子'!A$2:G$600,7,0)),0,VLOOKUP(A567,'如梦-箱子'!A$2:G$600,7,0))+IF(ISNA(VLOOKUP(A567,'若梦-箱子'!A$2:G$600,7,0)),0,VLOOKUP(A567,'若梦-箱子'!A$2:G$600,7,0))+IF(ISNA(VLOOKUP(A567,'何梦-箱子'!A$2:G$600,7,0)),0,VLOOKUP(A567,'何梦-箱子'!A$2:G$600,7,0))</f>
        <v>191</v>
      </c>
    </row>
    <row r="568" spans="1:2">
      <c r="A568" s="8" t="str">
        <f>INDEX(联盟系统DKP榜单!A569:A$599,1)</f>
        <v>蝎子莱莱</v>
      </c>
      <c r="B568" s="8">
        <f>IF(ISNA(VLOOKUP(A568,'逐梦-箱子'!A$2:G$600,7,0)),0,VLOOKUP(A568,'逐梦-箱子'!A$2:G$600,7,0))+IF(ISNA(VLOOKUP(A568,'如梦-箱子'!A$2:G$600,7,0)),0,VLOOKUP(A568,'如梦-箱子'!A$2:G$600,7,0))+IF(ISNA(VLOOKUP(A568,'若梦-箱子'!A$2:G$600,7,0)),0,VLOOKUP(A568,'若梦-箱子'!A$2:G$600,7,0))+IF(ISNA(VLOOKUP(A568,'何梦-箱子'!A$2:G$600,7,0)),0,VLOOKUP(A568,'何梦-箱子'!A$2:G$600,7,0))</f>
        <v>50</v>
      </c>
    </row>
    <row r="569" spans="1:2">
      <c r="A569" s="8" t="str">
        <f>INDEX(联盟系统DKP榜单!A570:A$599,1)</f>
        <v>陆游。</v>
      </c>
      <c r="B569" s="8">
        <f>IF(ISNA(VLOOKUP(A569,'逐梦-箱子'!A$2:G$600,7,0)),0,VLOOKUP(A569,'逐梦-箱子'!A$2:G$600,7,0))+IF(ISNA(VLOOKUP(A569,'如梦-箱子'!A$2:G$600,7,0)),0,VLOOKUP(A569,'如梦-箱子'!A$2:G$600,7,0))+IF(ISNA(VLOOKUP(A569,'若梦-箱子'!A$2:G$600,7,0)),0,VLOOKUP(A569,'若梦-箱子'!A$2:G$600,7,0))+IF(ISNA(VLOOKUP(A569,'何梦-箱子'!A$2:G$600,7,0)),0,VLOOKUP(A569,'何梦-箱子'!A$2:G$600,7,0))</f>
        <v>9</v>
      </c>
    </row>
    <row r="570" spans="1:2">
      <c r="A570" s="8" t="str">
        <f>INDEX(联盟系统DKP榜单!A571:A$599,1)</f>
        <v>花辞树</v>
      </c>
      <c r="B570" s="8">
        <f>IF(ISNA(VLOOKUP(A570,'逐梦-箱子'!A$2:G$600,7,0)),0,VLOOKUP(A570,'逐梦-箱子'!A$2:G$600,7,0))+IF(ISNA(VLOOKUP(A570,'如梦-箱子'!A$2:G$600,7,0)),0,VLOOKUP(A570,'如梦-箱子'!A$2:G$600,7,0))+IF(ISNA(VLOOKUP(A570,'若梦-箱子'!A$2:G$600,7,0)),0,VLOOKUP(A570,'若梦-箱子'!A$2:G$600,7,0))+IF(ISNA(VLOOKUP(A570,'何梦-箱子'!A$2:G$600,7,0)),0,VLOOKUP(A570,'何梦-箱子'!A$2:G$600,7,0))</f>
        <v>47</v>
      </c>
    </row>
    <row r="571" spans="1:2">
      <c r="A571" s="8" t="str">
        <f>INDEX(联盟系统DKP榜单!A572:A$599,1)</f>
        <v>メ进击の小坦克</v>
      </c>
      <c r="B571" s="8">
        <f>IF(ISNA(VLOOKUP(A571,'逐梦-箱子'!A$2:G$600,7,0)),0,VLOOKUP(A571,'逐梦-箱子'!A$2:G$600,7,0))+IF(ISNA(VLOOKUP(A571,'如梦-箱子'!A$2:G$600,7,0)),0,VLOOKUP(A571,'如梦-箱子'!A$2:G$600,7,0))+IF(ISNA(VLOOKUP(A571,'若梦-箱子'!A$2:G$600,7,0)),0,VLOOKUP(A571,'若梦-箱子'!A$2:G$600,7,0))+IF(ISNA(VLOOKUP(A571,'何梦-箱子'!A$2:G$600,7,0)),0,VLOOKUP(A571,'何梦-箱子'!A$2:G$600,7,0))</f>
        <v>0</v>
      </c>
    </row>
    <row r="572" spans="1:2">
      <c r="A572" s="8" t="str">
        <f>INDEX(联盟系统DKP榜单!A573:A$599,1)</f>
        <v>ヅ醉晴空</v>
      </c>
      <c r="B572" s="8">
        <f>IF(ISNA(VLOOKUP(A572,'逐梦-箱子'!A$2:G$600,7,0)),0,VLOOKUP(A572,'逐梦-箱子'!A$2:G$600,7,0))+IF(ISNA(VLOOKUP(A572,'如梦-箱子'!A$2:G$600,7,0)),0,VLOOKUP(A572,'如梦-箱子'!A$2:G$600,7,0))+IF(ISNA(VLOOKUP(A572,'若梦-箱子'!A$2:G$600,7,0)),0,VLOOKUP(A572,'若梦-箱子'!A$2:G$600,7,0))+IF(ISNA(VLOOKUP(A572,'何梦-箱子'!A$2:G$600,7,0)),0,VLOOKUP(A572,'何梦-箱子'!A$2:G$600,7,0))</f>
        <v>117</v>
      </c>
    </row>
    <row r="573" spans="1:2">
      <c r="A573" s="8" t="str">
        <f>INDEX(联盟系统DKP榜单!A574:A$599,1)</f>
        <v>ヅ伴烟萝</v>
      </c>
      <c r="B573" s="8">
        <f>IF(ISNA(VLOOKUP(A573,'逐梦-箱子'!A$2:G$600,7,0)),0,VLOOKUP(A573,'逐梦-箱子'!A$2:G$600,7,0))+IF(ISNA(VLOOKUP(A573,'如梦-箱子'!A$2:G$600,7,0)),0,VLOOKUP(A573,'如梦-箱子'!A$2:G$600,7,0))+IF(ISNA(VLOOKUP(A573,'若梦-箱子'!A$2:G$600,7,0)),0,VLOOKUP(A573,'若梦-箱子'!A$2:G$600,7,0))+IF(ISNA(VLOOKUP(A573,'何梦-箱子'!A$2:G$600,7,0)),0,VLOOKUP(A573,'何梦-箱子'!A$2:G$600,7,0))</f>
        <v>33</v>
      </c>
    </row>
    <row r="574" spans="1:2">
      <c r="A574" s="8" t="str">
        <f>INDEX(联盟系统DKP榜单!A575:A$599,1)</f>
        <v>YoYo</v>
      </c>
      <c r="B574" s="8">
        <f>IF(ISNA(VLOOKUP(A574,'逐梦-箱子'!A$2:G$600,7,0)),0,VLOOKUP(A574,'逐梦-箱子'!A$2:G$600,7,0))+IF(ISNA(VLOOKUP(A574,'如梦-箱子'!A$2:G$600,7,0)),0,VLOOKUP(A574,'如梦-箱子'!A$2:G$600,7,0))+IF(ISNA(VLOOKUP(A574,'若梦-箱子'!A$2:G$600,7,0)),0,VLOOKUP(A574,'若梦-箱子'!A$2:G$600,7,0))+IF(ISNA(VLOOKUP(A574,'何梦-箱子'!A$2:G$600,7,0)),0,VLOOKUP(A574,'何梦-箱子'!A$2:G$600,7,0))</f>
        <v>0</v>
      </c>
    </row>
    <row r="575" spans="1:2">
      <c r="A575" s="8" t="str">
        <f>INDEX(联盟系统DKP榜单!A576:A$599,1)</f>
        <v>V艺哥哥会很污</v>
      </c>
      <c r="B575" s="8">
        <f>IF(ISNA(VLOOKUP(A575,'逐梦-箱子'!A$2:G$600,7,0)),0,VLOOKUP(A575,'逐梦-箱子'!A$2:G$600,7,0))+IF(ISNA(VLOOKUP(A575,'如梦-箱子'!A$2:G$600,7,0)),0,VLOOKUP(A575,'如梦-箱子'!A$2:G$600,7,0))+IF(ISNA(VLOOKUP(A575,'若梦-箱子'!A$2:G$600,7,0)),0,VLOOKUP(A575,'若梦-箱子'!A$2:G$600,7,0))+IF(ISNA(VLOOKUP(A575,'何梦-箱子'!A$2:G$600,7,0)),0,VLOOKUP(A575,'何梦-箱子'!A$2:G$600,7,0))</f>
        <v>65</v>
      </c>
    </row>
    <row r="576" spans="1:2">
      <c r="A576" s="8" t="str">
        <f>INDEX(联盟系统DKP榜单!A577:A$599,1)</f>
        <v>Tinkei</v>
      </c>
      <c r="B576" s="8">
        <f>IF(ISNA(VLOOKUP(A576,'逐梦-箱子'!A$2:G$600,7,0)),0,VLOOKUP(A576,'逐梦-箱子'!A$2:G$600,7,0))+IF(ISNA(VLOOKUP(A576,'如梦-箱子'!A$2:G$600,7,0)),0,VLOOKUP(A576,'如梦-箱子'!A$2:G$600,7,0))+IF(ISNA(VLOOKUP(A576,'若梦-箱子'!A$2:G$600,7,0)),0,VLOOKUP(A576,'若梦-箱子'!A$2:G$600,7,0))+IF(ISNA(VLOOKUP(A576,'何梦-箱子'!A$2:G$600,7,0)),0,VLOOKUP(A576,'何梦-箱子'!A$2:G$600,7,0))</f>
        <v>0</v>
      </c>
    </row>
    <row r="577" spans="1:2">
      <c r="A577" s="8" t="str">
        <f>INDEX(联盟系统DKP榜单!A578:A$599,1)</f>
        <v>QQ绿钻</v>
      </c>
      <c r="B577" s="8">
        <f>IF(ISNA(VLOOKUP(A577,'逐梦-箱子'!A$2:G$600,7,0)),0,VLOOKUP(A577,'逐梦-箱子'!A$2:G$600,7,0))+IF(ISNA(VLOOKUP(A577,'如梦-箱子'!A$2:G$600,7,0)),0,VLOOKUP(A577,'如梦-箱子'!A$2:G$600,7,0))+IF(ISNA(VLOOKUP(A577,'若梦-箱子'!A$2:G$600,7,0)),0,VLOOKUP(A577,'若梦-箱子'!A$2:G$600,7,0))+IF(ISNA(VLOOKUP(A577,'何梦-箱子'!A$2:G$600,7,0)),0,VLOOKUP(A577,'何梦-箱子'!A$2:G$600,7,0))</f>
        <v>14</v>
      </c>
    </row>
    <row r="578" spans="1:2">
      <c r="A578" s="8" t="str">
        <f>INDEX(联盟系统DKP榜单!A579:A$599,1)</f>
        <v>Mr丶J丨</v>
      </c>
      <c r="B578" s="8">
        <f>IF(ISNA(VLOOKUP(A578,'逐梦-箱子'!A$2:G$600,7,0)),0,VLOOKUP(A578,'逐梦-箱子'!A$2:G$600,7,0))+IF(ISNA(VLOOKUP(A578,'如梦-箱子'!A$2:G$600,7,0)),0,VLOOKUP(A578,'如梦-箱子'!A$2:G$600,7,0))+IF(ISNA(VLOOKUP(A578,'若梦-箱子'!A$2:G$600,7,0)),0,VLOOKUP(A578,'若梦-箱子'!A$2:G$600,7,0))+IF(ISNA(VLOOKUP(A578,'何梦-箱子'!A$2:G$600,7,0)),0,VLOOKUP(A578,'何梦-箱子'!A$2:G$600,7,0))</f>
        <v>12</v>
      </c>
    </row>
    <row r="579" spans="1:2">
      <c r="A579" s="8" t="str">
        <f>INDEX(联盟系统DKP榜单!A580:A$599,1)</f>
        <v>㏑ゞ逗逗</v>
      </c>
      <c r="B579" s="8">
        <f>IF(ISNA(VLOOKUP(A579,'逐梦-箱子'!A$2:G$600,7,0)),0,VLOOKUP(A579,'逐梦-箱子'!A$2:G$600,7,0))+IF(ISNA(VLOOKUP(A579,'如梦-箱子'!A$2:G$600,7,0)),0,VLOOKUP(A579,'如梦-箱子'!A$2:G$600,7,0))+IF(ISNA(VLOOKUP(A579,'若梦-箱子'!A$2:G$600,7,0)),0,VLOOKUP(A579,'若梦-箱子'!A$2:G$600,7,0))+IF(ISNA(VLOOKUP(A579,'何梦-箱子'!A$2:G$600,7,0)),0,VLOOKUP(A579,'何梦-箱子'!A$2:G$600,7,0))</f>
        <v>19</v>
      </c>
    </row>
    <row r="580" spans="1:2">
      <c r="A580" s="8" t="str">
        <f>INDEX(联盟系统DKP榜单!A581:A$599,1)</f>
        <v>kingdan</v>
      </c>
      <c r="B580" s="8">
        <f>IF(ISNA(VLOOKUP(A580,'逐梦-箱子'!A$2:G$600,7,0)),0,VLOOKUP(A580,'逐梦-箱子'!A$2:G$600,7,0))+IF(ISNA(VLOOKUP(A580,'如梦-箱子'!A$2:G$600,7,0)),0,VLOOKUP(A580,'如梦-箱子'!A$2:G$600,7,0))+IF(ISNA(VLOOKUP(A580,'若梦-箱子'!A$2:G$600,7,0)),0,VLOOKUP(A580,'若梦-箱子'!A$2:G$600,7,0))+IF(ISNA(VLOOKUP(A580,'何梦-箱子'!A$2:G$600,7,0)),0,VLOOKUP(A580,'何梦-箱子'!A$2:G$600,7,0))</f>
        <v>34</v>
      </c>
    </row>
    <row r="581" spans="1:2">
      <c r="A581" s="8" t="str">
        <f>INDEX(联盟系统DKP榜单!A582:A$599,1)</f>
        <v>Higべ杰</v>
      </c>
      <c r="B581" s="8">
        <f>IF(ISNA(VLOOKUP(A581,'逐梦-箱子'!A$2:G$600,7,0)),0,VLOOKUP(A581,'逐梦-箱子'!A$2:G$600,7,0))+IF(ISNA(VLOOKUP(A581,'如梦-箱子'!A$2:G$600,7,0)),0,VLOOKUP(A581,'如梦-箱子'!A$2:G$600,7,0))+IF(ISNA(VLOOKUP(A581,'若梦-箱子'!A$2:G$600,7,0)),0,VLOOKUP(A581,'若梦-箱子'!A$2:G$600,7,0))+IF(ISNA(VLOOKUP(A581,'何梦-箱子'!A$2:G$600,7,0)),0,VLOOKUP(A581,'何梦-箱子'!A$2:G$600,7,0))</f>
        <v>24</v>
      </c>
    </row>
    <row r="582" spans="1:2">
      <c r="A582" s="8" t="str">
        <f>INDEX(联盟系统DKP榜单!A583:A$599,1)</f>
        <v>FateScorpio</v>
      </c>
      <c r="B582" s="8">
        <f>IF(ISNA(VLOOKUP(A582,'逐梦-箱子'!A$2:G$600,7,0)),0,VLOOKUP(A582,'逐梦-箱子'!A$2:G$600,7,0))+IF(ISNA(VLOOKUP(A582,'如梦-箱子'!A$2:G$600,7,0)),0,VLOOKUP(A582,'如梦-箱子'!A$2:G$600,7,0))+IF(ISNA(VLOOKUP(A582,'若梦-箱子'!A$2:G$600,7,0)),0,VLOOKUP(A582,'若梦-箱子'!A$2:G$600,7,0))+IF(ISNA(VLOOKUP(A582,'何梦-箱子'!A$2:G$600,7,0)),0,VLOOKUP(A582,'何梦-箱子'!A$2:G$600,7,0))</f>
        <v>22</v>
      </c>
    </row>
    <row r="583" spans="1:2">
      <c r="A583" s="8" t="str">
        <f>INDEX(联盟系统DKP榜单!A584:A$599,1)</f>
        <v>FateLibra</v>
      </c>
      <c r="B583" s="8">
        <f>IF(ISNA(VLOOKUP(A583,'逐梦-箱子'!A$2:G$600,7,0)),0,VLOOKUP(A583,'逐梦-箱子'!A$2:G$600,7,0))+IF(ISNA(VLOOKUP(A583,'如梦-箱子'!A$2:G$600,7,0)),0,VLOOKUP(A583,'如梦-箱子'!A$2:G$600,7,0))+IF(ISNA(VLOOKUP(A583,'若梦-箱子'!A$2:G$600,7,0)),0,VLOOKUP(A583,'若梦-箱子'!A$2:G$600,7,0))+IF(ISNA(VLOOKUP(A583,'何梦-箱子'!A$2:G$600,7,0)),0,VLOOKUP(A583,'何梦-箱子'!A$2:G$600,7,0))</f>
        <v>26</v>
      </c>
    </row>
    <row r="584" spans="1:2">
      <c r="A584" s="8" t="str">
        <f>INDEX(联盟系统DKP榜单!A585:A$599,1)</f>
        <v>DayLight丶</v>
      </c>
      <c r="B584" s="8">
        <f>IF(ISNA(VLOOKUP(A584,'逐梦-箱子'!A$2:G$600,7,0)),0,VLOOKUP(A584,'逐梦-箱子'!A$2:G$600,7,0))+IF(ISNA(VLOOKUP(A584,'如梦-箱子'!A$2:G$600,7,0)),0,VLOOKUP(A584,'如梦-箱子'!A$2:G$600,7,0))+IF(ISNA(VLOOKUP(A584,'若梦-箱子'!A$2:G$600,7,0)),0,VLOOKUP(A584,'若梦-箱子'!A$2:G$600,7,0))+IF(ISNA(VLOOKUP(A584,'何梦-箱子'!A$2:G$600,7,0)),0,VLOOKUP(A584,'何梦-箱子'!A$2:G$600,7,0))</f>
        <v>34</v>
      </c>
    </row>
    <row r="585" spans="1:2">
      <c r="A585" s="8" t="str">
        <f>INDEX(联盟系统DKP榜单!A586:A$599,1)</f>
        <v>Darius丶ViTa</v>
      </c>
      <c r="B585" s="8">
        <f>IF(ISNA(VLOOKUP(A585,'逐梦-箱子'!A$2:G$600,7,0)),0,VLOOKUP(A585,'逐梦-箱子'!A$2:G$600,7,0))+IF(ISNA(VLOOKUP(A585,'如梦-箱子'!A$2:G$600,7,0)),0,VLOOKUP(A585,'如梦-箱子'!A$2:G$600,7,0))+IF(ISNA(VLOOKUP(A585,'若梦-箱子'!A$2:G$600,7,0)),0,VLOOKUP(A585,'若梦-箱子'!A$2:G$600,7,0))+IF(ISNA(VLOOKUP(A585,'何梦-箱子'!A$2:G$600,7,0)),0,VLOOKUP(A585,'何梦-箱子'!A$2:G$600,7,0))</f>
        <v>39</v>
      </c>
    </row>
    <row r="586" spans="1:2">
      <c r="A586" s="8" t="str">
        <f>INDEX(联盟系统DKP榜单!A587:A$599,1)</f>
        <v>Clefer</v>
      </c>
      <c r="B586" s="8">
        <f>IF(ISNA(VLOOKUP(A586,'逐梦-箱子'!A$2:G$600,7,0)),0,VLOOKUP(A586,'逐梦-箱子'!A$2:G$600,7,0))+IF(ISNA(VLOOKUP(A586,'如梦-箱子'!A$2:G$600,7,0)),0,VLOOKUP(A586,'如梦-箱子'!A$2:G$600,7,0))+IF(ISNA(VLOOKUP(A586,'若梦-箱子'!A$2:G$600,7,0)),0,VLOOKUP(A586,'若梦-箱子'!A$2:G$600,7,0))+IF(ISNA(VLOOKUP(A586,'何梦-箱子'!A$2:G$600,7,0)),0,VLOOKUP(A586,'何梦-箱子'!A$2:G$600,7,0))</f>
        <v>49</v>
      </c>
    </row>
    <row r="587" spans="1:2">
      <c r="A587" s="8" t="str">
        <f>INDEX(联盟系统DKP榜单!A588:A$599,1)</f>
        <v>AufWieDerSehen</v>
      </c>
      <c r="B587" s="8">
        <f>IF(ISNA(VLOOKUP(A587,'逐梦-箱子'!A$2:G$600,7,0)),0,VLOOKUP(A587,'逐梦-箱子'!A$2:G$600,7,0))+IF(ISNA(VLOOKUP(A587,'如梦-箱子'!A$2:G$600,7,0)),0,VLOOKUP(A587,'如梦-箱子'!A$2:G$600,7,0))+IF(ISNA(VLOOKUP(A587,'若梦-箱子'!A$2:G$600,7,0)),0,VLOOKUP(A587,'若梦-箱子'!A$2:G$600,7,0))+IF(ISNA(VLOOKUP(A587,'何梦-箱子'!A$2:G$600,7,0)),0,VLOOKUP(A587,'何梦-箱子'!A$2:G$600,7,0))</f>
        <v>32</v>
      </c>
    </row>
    <row r="588" spans="1:2">
      <c r="A588" s="8" t="str">
        <f>INDEX(联盟系统DKP榜单!A589:A$599,1)</f>
        <v>❀笛落拂轻衫❀</v>
      </c>
      <c r="B588" s="8">
        <f>IF(ISNA(VLOOKUP(A588,'逐梦-箱子'!A$2:G$600,7,0)),0,VLOOKUP(A588,'逐梦-箱子'!A$2:G$600,7,0))+IF(ISNA(VLOOKUP(A588,'如梦-箱子'!A$2:G$600,7,0)),0,VLOOKUP(A588,'如梦-箱子'!A$2:G$600,7,0))+IF(ISNA(VLOOKUP(A588,'若梦-箱子'!A$2:G$600,7,0)),0,VLOOKUP(A588,'若梦-箱子'!A$2:G$600,7,0))+IF(ISNA(VLOOKUP(A588,'何梦-箱子'!A$2:G$600,7,0)),0,VLOOKUP(A588,'何梦-箱子'!A$2:G$600,7,0))</f>
        <v>39</v>
      </c>
    </row>
    <row r="589" spans="1:2">
      <c r="A589" s="8" t="str">
        <f>INDEX(联盟系统DKP榜单!A590:A$599,1)</f>
        <v>❀❀❀喆侦探゛</v>
      </c>
      <c r="B589" s="8">
        <f>IF(ISNA(VLOOKUP(A589,'逐梦-箱子'!A$2:G$600,7,0)),0,VLOOKUP(A589,'逐梦-箱子'!A$2:G$600,7,0))+IF(ISNA(VLOOKUP(A589,'如梦-箱子'!A$2:G$600,7,0)),0,VLOOKUP(A589,'如梦-箱子'!A$2:G$600,7,0))+IF(ISNA(VLOOKUP(A589,'若梦-箱子'!A$2:G$600,7,0)),0,VLOOKUP(A589,'若梦-箱子'!A$2:G$600,7,0))+IF(ISNA(VLOOKUP(A589,'何梦-箱子'!A$2:G$600,7,0)),0,VLOOKUP(A589,'何梦-箱子'!A$2:G$600,7,0))</f>
        <v>24</v>
      </c>
    </row>
    <row r="590" spans="1:2">
      <c r="A590" s="8" t="str">
        <f>INDEX(联盟系统DKP榜单!A591:A$599,1)</f>
        <v>✲淡雅ღ＊</v>
      </c>
      <c r="B590" s="8">
        <f>IF(ISNA(VLOOKUP(A590,'逐梦-箱子'!A$2:G$600,7,0)),0,VLOOKUP(A590,'逐梦-箱子'!A$2:G$600,7,0))+IF(ISNA(VLOOKUP(A590,'如梦-箱子'!A$2:G$600,7,0)),0,VLOOKUP(A590,'如梦-箱子'!A$2:G$600,7,0))+IF(ISNA(VLOOKUP(A590,'若梦-箱子'!A$2:G$600,7,0)),0,VLOOKUP(A590,'若梦-箱子'!A$2:G$600,7,0))+IF(ISNA(VLOOKUP(A590,'何梦-箱子'!A$2:G$600,7,0)),0,VLOOKUP(A590,'何梦-箱子'!A$2:G$600,7,0))</f>
        <v>0</v>
      </c>
    </row>
    <row r="591" spans="1:2">
      <c r="A591" s="8" t="str">
        <f>INDEX(联盟系统DKP榜单!A592:A$599,1)</f>
        <v>✲古井ღ＊</v>
      </c>
      <c r="B591" s="8">
        <f>IF(ISNA(VLOOKUP(A591,'逐梦-箱子'!A$2:G$600,7,0)),0,VLOOKUP(A591,'逐梦-箱子'!A$2:G$600,7,0))+IF(ISNA(VLOOKUP(A591,'如梦-箱子'!A$2:G$600,7,0)),0,VLOOKUP(A591,'如梦-箱子'!A$2:G$600,7,0))+IF(ISNA(VLOOKUP(A591,'若梦-箱子'!A$2:G$600,7,0)),0,VLOOKUP(A591,'若梦-箱子'!A$2:G$600,7,0))+IF(ISNA(VLOOKUP(A591,'何梦-箱子'!A$2:G$600,7,0)),0,VLOOKUP(A591,'何梦-箱子'!A$2:G$600,7,0))</f>
        <v>0</v>
      </c>
    </row>
    <row r="592" spans="1:2">
      <c r="A592" s="8" t="str">
        <f>INDEX(联盟系统DKP榜单!A593:A$599,1)</f>
        <v>〃醉枫染墨。</v>
      </c>
      <c r="B592" s="8">
        <f>IF(ISNA(VLOOKUP(A592,'逐梦-箱子'!A$2:G$600,7,0)),0,VLOOKUP(A592,'逐梦-箱子'!A$2:G$600,7,0))+IF(ISNA(VLOOKUP(A592,'如梦-箱子'!A$2:G$600,7,0)),0,VLOOKUP(A592,'如梦-箱子'!A$2:G$600,7,0))+IF(ISNA(VLOOKUP(A592,'若梦-箱子'!A$2:G$600,7,0)),0,VLOOKUP(A592,'若梦-箱子'!A$2:G$600,7,0))+IF(ISNA(VLOOKUP(A592,'何梦-箱子'!A$2:G$600,7,0)),0,VLOOKUP(A592,'何梦-箱子'!A$2:G$600,7,0))</f>
        <v>0</v>
      </c>
    </row>
    <row r="593" spans="1:2">
      <c r="A593" s="8" t="str">
        <f>INDEX(联盟系统DKP榜单!A594:A$599,1)</f>
        <v>。眉间雪。</v>
      </c>
      <c r="B593" s="8">
        <f>IF(ISNA(VLOOKUP(A593,'逐梦-箱子'!A$2:G$600,7,0)),0,VLOOKUP(A593,'逐梦-箱子'!A$2:G$600,7,0))+IF(ISNA(VLOOKUP(A593,'如梦-箱子'!A$2:G$600,7,0)),0,VLOOKUP(A593,'如梦-箱子'!A$2:G$600,7,0))+IF(ISNA(VLOOKUP(A593,'若梦-箱子'!A$2:G$600,7,0)),0,VLOOKUP(A593,'若梦-箱子'!A$2:G$600,7,0))+IF(ISNA(VLOOKUP(A593,'何梦-箱子'!A$2:G$600,7,0)),0,VLOOKUP(A593,'何梦-箱子'!A$2:G$600,7,0))</f>
        <v>24</v>
      </c>
    </row>
    <row r="594" spans="1:2">
      <c r="A594" s="8" t="str">
        <f>INDEX(联盟系统DKP榜单!A595:A$599,1)</f>
        <v>、陌上看花</v>
      </c>
      <c r="B594" s="8">
        <f>IF(ISNA(VLOOKUP(A594,'逐梦-箱子'!A$2:G$600,7,0)),0,VLOOKUP(A594,'逐梦-箱子'!A$2:G$600,7,0))+IF(ISNA(VLOOKUP(A594,'如梦-箱子'!A$2:G$600,7,0)),0,VLOOKUP(A594,'如梦-箱子'!A$2:G$600,7,0))+IF(ISNA(VLOOKUP(A594,'若梦-箱子'!A$2:G$600,7,0)),0,VLOOKUP(A594,'若梦-箱子'!A$2:G$600,7,0))+IF(ISNA(VLOOKUP(A594,'何梦-箱子'!A$2:G$600,7,0)),0,VLOOKUP(A594,'何梦-箱子'!A$2:G$600,7,0))</f>
        <v>5</v>
      </c>
    </row>
    <row r="595" spans="1:2">
      <c r="A595" s="8">
        <f>INDEX(联盟系统DKP榜单!A596:A$599,1)</f>
        <v>0</v>
      </c>
      <c r="B595" s="8">
        <f>IF(ISNA(VLOOKUP(A595,'逐梦-箱子'!A$2:G$600,7,0)),0,VLOOKUP(A595,'逐梦-箱子'!A$2:G$600,7,0))+IF(ISNA(VLOOKUP(A595,'如梦-箱子'!A$2:G$600,7,0)),0,VLOOKUP(A595,'如梦-箱子'!A$2:G$600,7,0))+IF(ISNA(VLOOKUP(A595,'若梦-箱子'!A$2:G$600,7,0)),0,VLOOKUP(A595,'若梦-箱子'!A$2:G$600,7,0))+IF(ISNA(VLOOKUP(A595,'何梦-箱子'!A$2:G$600,7,0)),0,VLOOKUP(A595,'何梦-箱子'!A$2:G$600,7,0))</f>
        <v>0</v>
      </c>
    </row>
    <row r="596" spans="1:2">
      <c r="A596" s="8">
        <f>INDEX(联盟系统DKP榜单!A597:A$599,1)</f>
        <v>0</v>
      </c>
      <c r="B596" s="8">
        <f>IF(ISNA(VLOOKUP(A596,'逐梦-箱子'!A$2:G$600,7,0)),0,VLOOKUP(A596,'逐梦-箱子'!A$2:G$600,7,0))+IF(ISNA(VLOOKUP(A596,'如梦-箱子'!A$2:G$600,7,0)),0,VLOOKUP(A596,'如梦-箱子'!A$2:G$600,7,0))+IF(ISNA(VLOOKUP(A596,'若梦-箱子'!A$2:G$600,7,0)),0,VLOOKUP(A596,'若梦-箱子'!A$2:G$600,7,0))+IF(ISNA(VLOOKUP(A596,'何梦-箱子'!A$2:G$600,7,0)),0,VLOOKUP(A596,'何梦-箱子'!A$2:G$600,7,0))</f>
        <v>0</v>
      </c>
    </row>
    <row r="597" spans="1:2">
      <c r="A597" s="8">
        <f>INDEX(联盟系统DKP榜单!A598:A$599,1)</f>
        <v>0</v>
      </c>
      <c r="B597" s="8">
        <f>IF(ISNA(VLOOKUP(A597,'逐梦-箱子'!A$2:G$600,7,0)),0,VLOOKUP(A597,'逐梦-箱子'!A$2:G$600,7,0))+IF(ISNA(VLOOKUP(A597,'如梦-箱子'!A$2:G$600,7,0)),0,VLOOKUP(A597,'如梦-箱子'!A$2:G$600,7,0))+IF(ISNA(VLOOKUP(A597,'若梦-箱子'!A$2:G$600,7,0)),0,VLOOKUP(A597,'若梦-箱子'!A$2:G$600,7,0))+IF(ISNA(VLOOKUP(A597,'何梦-箱子'!A$2:G$600,7,0)),0,VLOOKUP(A597,'何梦-箱子'!A$2:G$600,7,0))</f>
        <v>0</v>
      </c>
    </row>
    <row r="598" spans="1:2">
      <c r="A598" s="8">
        <f>INDEX(联盟系统DKP榜单!A599:A$599,1)</f>
        <v>0</v>
      </c>
      <c r="B598" s="8">
        <f>IF(ISNA(VLOOKUP(A598,'逐梦-箱子'!A$2:G$600,7,0)),0,VLOOKUP(A598,'逐梦-箱子'!A$2:G$600,7,0))+IF(ISNA(VLOOKUP(A598,'如梦-箱子'!A$2:G$600,7,0)),0,VLOOKUP(A598,'如梦-箱子'!A$2:G$600,7,0))+IF(ISNA(VLOOKUP(A598,'若梦-箱子'!A$2:G$600,7,0)),0,VLOOKUP(A598,'若梦-箱子'!A$2:G$600,7,0))+IF(ISNA(VLOOKUP(A598,'何梦-箱子'!A$2:G$600,7,0)),0,VLOOKUP(A598,'何梦-箱子'!A$2:G$600,7,0))</f>
        <v>0</v>
      </c>
    </row>
    <row r="599" spans="1:2">
      <c r="A599" s="8">
        <f>INDEX(联盟系统DKP榜单!A$599:A600,1)</f>
        <v>0</v>
      </c>
      <c r="B599" s="8">
        <f>IF(ISNA(VLOOKUP(A599,'逐梦-箱子'!A$2:G$600,7,0)),0,VLOOKUP(A599,'逐梦-箱子'!A$2:G$600,7,0))+IF(ISNA(VLOOKUP(A599,'如梦-箱子'!A$2:G$600,7,0)),0,VLOOKUP(A599,'如梦-箱子'!A$2:G$600,7,0))+IF(ISNA(VLOOKUP(A599,'若梦-箱子'!A$2:G$600,7,0)),0,VLOOKUP(A599,'若梦-箱子'!A$2:G$600,7,0))+IF(ISNA(VLOOKUP(A599,'何梦-箱子'!A$2:G$600,7,0)),0,VLOOKUP(A599,'何梦-箱子'!A$2:G$600,7,0))</f>
        <v>0</v>
      </c>
    </row>
    <row r="600" spans="1:2">
      <c r="A600" s="8">
        <f>INDEX(联盟系统DKP榜单!A$599:A601,1)</f>
        <v>0</v>
      </c>
      <c r="B600" s="8">
        <f>IF(ISNA(VLOOKUP(A600,'逐梦-箱子'!A$2:G$600,7,0)),0,VLOOKUP(A600,'逐梦-箱子'!A$2:G$600,7,0))+IF(ISNA(VLOOKUP(A600,'如梦-箱子'!A$2:G$600,7,0)),0,VLOOKUP(A600,'如梦-箱子'!A$2:G$600,7,0))+IF(ISNA(VLOOKUP(A600,'若梦-箱子'!A$2:G$600,7,0)),0,VLOOKUP(A600,'若梦-箱子'!A$2:G$600,7,0))+IF(ISNA(VLOOKUP(A600,'何梦-箱子'!A$2:G$600,7,0)),0,VLOOKUP(A600,'何梦-箱子'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联盟系统DKP榜单</vt:lpstr>
      <vt:lpstr>历史结余DKP</vt:lpstr>
      <vt:lpstr>YY统计</vt:lpstr>
      <vt:lpstr>掠夺(系统榜单)</vt:lpstr>
      <vt:lpstr>帮战总榜</vt:lpstr>
      <vt:lpstr>逐梦-箱子</vt:lpstr>
      <vt:lpstr>如梦-箱子</vt:lpstr>
      <vt:lpstr>若梦-箱子</vt:lpstr>
      <vt:lpstr>何梦-箱子</vt:lpstr>
      <vt:lpstr>新结余DKP</vt:lpstr>
      <vt:lpstr>一</vt:lpstr>
      <vt:lpstr>三</vt:lpstr>
      <vt:lpstr>二</vt:lpstr>
      <vt:lpstr>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2017-03-26T15:05:29Z</dcterms:modified>
</cp:coreProperties>
</file>