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本周系统DKP" sheetId="1" r:id="rId1"/>
    <sheet name="历史结余DKP" sheetId="2" r:id="rId2"/>
    <sheet name="掠夺系统榜单" sheetId="3" r:id="rId3"/>
    <sheet name="周末活动-YY" sheetId="9" r:id="rId4"/>
    <sheet name="万星楼" sheetId="5" r:id="rId5"/>
    <sheet name="天纵" sheetId="4" r:id="rId6"/>
    <sheet name="陌上花开" sheetId="6" r:id="rId7"/>
    <sheet name="奇谷" sheetId="7" r:id="rId8"/>
    <sheet name="本周结余DK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" i="5" l="1" a="1"/>
  <c r="A88" i="5" s="1"/>
  <c r="A89" i="5" a="1"/>
  <c r="A89" i="5" s="1"/>
  <c r="A48" i="5" a="1"/>
  <c r="A48" i="5" s="1"/>
  <c r="A90" i="5" a="1"/>
  <c r="A90" i="5" s="1"/>
  <c r="A49" i="5" a="1"/>
  <c r="A49" i="5" s="1"/>
  <c r="A91" i="5" a="1"/>
  <c r="A91" i="5" s="1"/>
  <c r="A36" i="5" a="1"/>
  <c r="A36" i="5" s="1"/>
  <c r="A16" i="5" a="1"/>
  <c r="A16" i="5" s="1"/>
  <c r="A50" i="5" a="1"/>
  <c r="A50" i="5" s="1"/>
  <c r="A26" i="5" a="1"/>
  <c r="A26" i="5" s="1"/>
  <c r="A12" i="5" a="1"/>
  <c r="A12" i="5" s="1"/>
  <c r="A92" i="5" a="1"/>
  <c r="A92" i="5" s="1"/>
  <c r="A17" i="5" a="1"/>
  <c r="A17" i="5" s="1"/>
  <c r="A93" i="5" a="1"/>
  <c r="A93" i="5" s="1"/>
  <c r="A51" i="5" a="1"/>
  <c r="A51" i="5" s="1"/>
  <c r="A52" i="5" a="1"/>
  <c r="A52" i="5" s="1"/>
  <c r="A94" i="5" a="1"/>
  <c r="A94" i="5" s="1"/>
  <c r="A95" i="5" a="1"/>
  <c r="A95" i="5" s="1"/>
  <c r="A53" i="5" a="1"/>
  <c r="A53" i="5" s="1"/>
  <c r="A54" i="5" a="1"/>
  <c r="A54" i="5" s="1"/>
  <c r="A96" i="5" a="1"/>
  <c r="A96" i="5" s="1"/>
  <c r="A55" i="5" a="1"/>
  <c r="A55" i="5" s="1"/>
  <c r="A97" i="5" a="1"/>
  <c r="A97" i="5" s="1"/>
  <c r="A37" i="5" a="1"/>
  <c r="A37" i="5" s="1"/>
  <c r="A98" i="5" a="1"/>
  <c r="A98" i="5" s="1"/>
  <c r="A56" i="5" a="1"/>
  <c r="A56" i="5" s="1"/>
  <c r="A57" i="5" a="1"/>
  <c r="A57" i="5" s="1"/>
  <c r="A58" i="5" a="1"/>
  <c r="A58" i="5" s="1"/>
  <c r="A13" i="5" a="1"/>
  <c r="A13" i="5" s="1"/>
  <c r="A99" i="5" a="1"/>
  <c r="A99" i="5" s="1"/>
  <c r="A100" i="5" a="1"/>
  <c r="A100" i="5" s="1"/>
  <c r="A101" i="5" a="1"/>
  <c r="A101" i="5" s="1"/>
  <c r="A18" i="5" a="1"/>
  <c r="A18" i="5" s="1"/>
  <c r="A27" i="5" a="1"/>
  <c r="A27" i="5" s="1"/>
  <c r="A102" i="5" a="1"/>
  <c r="A102" i="5" s="1"/>
  <c r="A2" i="5" a="1"/>
  <c r="A2" i="5" s="1"/>
  <c r="A8" i="5" a="1"/>
  <c r="A8" i="5" s="1"/>
  <c r="A103" i="5" a="1"/>
  <c r="A103" i="5" s="1"/>
  <c r="A104" i="5" a="1"/>
  <c r="A104" i="5" s="1"/>
  <c r="A105" i="5" a="1"/>
  <c r="A105" i="5" s="1"/>
  <c r="A59" i="5" a="1"/>
  <c r="A59" i="5" s="1"/>
  <c r="A60" i="5" a="1"/>
  <c r="A60" i="5" s="1"/>
  <c r="A61" i="5" a="1"/>
  <c r="A61" i="5" s="1"/>
  <c r="A106" i="5" a="1"/>
  <c r="A106" i="5" s="1"/>
  <c r="A62" i="5" a="1"/>
  <c r="A62" i="5" s="1"/>
  <c r="A28" i="5" a="1"/>
  <c r="A28" i="5" s="1"/>
  <c r="A19" i="5" a="1"/>
  <c r="A19" i="5" s="1"/>
  <c r="A107" i="5" a="1"/>
  <c r="A107" i="5" s="1"/>
  <c r="A108" i="5" a="1"/>
  <c r="A108" i="5" s="1"/>
  <c r="A63" i="5" a="1"/>
  <c r="A63" i="5" s="1"/>
  <c r="A38" i="5" a="1"/>
  <c r="A38" i="5" s="1"/>
  <c r="A109" i="5" a="1"/>
  <c r="A109" i="5" s="1"/>
  <c r="A3" i="5" a="1"/>
  <c r="A3" i="5" s="1"/>
  <c r="A110" i="5" a="1"/>
  <c r="A110" i="5" s="1"/>
  <c r="A4" i="5" a="1"/>
  <c r="A4" i="5" s="1"/>
  <c r="A111" i="5" a="1"/>
  <c r="A111" i="5" s="1"/>
  <c r="A39" i="5" a="1"/>
  <c r="A39" i="5" s="1"/>
  <c r="A64" i="5" a="1"/>
  <c r="A64" i="5" s="1"/>
  <c r="A65" i="5" a="1"/>
  <c r="A65" i="5" s="1"/>
  <c r="A66" i="5" a="1"/>
  <c r="A66" i="5" s="1"/>
  <c r="A9" i="5" a="1"/>
  <c r="A9" i="5" s="1"/>
  <c r="A67" i="5" a="1"/>
  <c r="A67" i="5" s="1"/>
  <c r="A68" i="5" a="1"/>
  <c r="A68" i="5" s="1"/>
  <c r="A112" i="5" a="1"/>
  <c r="A112" i="5" s="1"/>
  <c r="A113" i="5" a="1"/>
  <c r="A113" i="5" s="1"/>
  <c r="A114" i="5" a="1"/>
  <c r="A114" i="5" s="1"/>
  <c r="A69" i="5" a="1"/>
  <c r="A69" i="5" s="1"/>
  <c r="A115" i="5" a="1"/>
  <c r="A115" i="5" s="1"/>
  <c r="A40" i="5" a="1"/>
  <c r="A40" i="5" s="1"/>
  <c r="A116" i="5" a="1"/>
  <c r="A116" i="5" s="1"/>
  <c r="A70" i="5" a="1"/>
  <c r="A70" i="5" s="1"/>
  <c r="A29" i="5" a="1"/>
  <c r="A29" i="5" s="1"/>
  <c r="A117" i="5" a="1"/>
  <c r="A117" i="5" s="1"/>
  <c r="A118" i="5" a="1"/>
  <c r="A118" i="5" s="1"/>
  <c r="A119" i="5" a="1"/>
  <c r="A119" i="5" s="1"/>
  <c r="A71" i="5" a="1"/>
  <c r="A71" i="5" s="1"/>
  <c r="A30" i="5" a="1"/>
  <c r="A30" i="5" s="1"/>
  <c r="A120" i="5" a="1"/>
  <c r="A120" i="5" s="1"/>
  <c r="A121" i="5" a="1"/>
  <c r="A121" i="5" s="1"/>
  <c r="A122" i="5" a="1"/>
  <c r="A122" i="5" s="1"/>
  <c r="A20" i="5" a="1"/>
  <c r="A20" i="5" s="1"/>
  <c r="A123" i="5" a="1"/>
  <c r="A123" i="5" s="1"/>
  <c r="A72" i="5" a="1"/>
  <c r="A72" i="5" s="1"/>
  <c r="A124" i="5" a="1"/>
  <c r="A124" i="5" s="1"/>
  <c r="A73" i="5" a="1"/>
  <c r="A73" i="5" s="1"/>
  <c r="A31" i="5" a="1"/>
  <c r="A31" i="5" s="1"/>
  <c r="A41" i="5" a="1"/>
  <c r="A41" i="5" s="1"/>
  <c r="A42" i="5" a="1"/>
  <c r="A42" i="5" s="1"/>
  <c r="A125" i="5" a="1"/>
  <c r="A125" i="5" s="1"/>
  <c r="A14" i="5" a="1"/>
  <c r="A14" i="5" s="1"/>
  <c r="A126" i="5" a="1"/>
  <c r="A126" i="5" s="1"/>
  <c r="A127" i="5" a="1"/>
  <c r="A127" i="5" s="1"/>
  <c r="A32" i="5" a="1"/>
  <c r="A32" i="5" s="1"/>
  <c r="A128" i="5" a="1"/>
  <c r="A128" i="5" s="1"/>
  <c r="A43" i="5" a="1"/>
  <c r="A43" i="5" s="1"/>
  <c r="A129" i="5" a="1"/>
  <c r="A129" i="5" s="1"/>
  <c r="A74" i="5" a="1"/>
  <c r="A74" i="5" s="1"/>
  <c r="A130" i="5" a="1"/>
  <c r="A130" i="5" s="1"/>
  <c r="A44" i="5" a="1"/>
  <c r="A44" i="5" s="1"/>
  <c r="A33" i="5" a="1"/>
  <c r="A33" i="5" s="1"/>
  <c r="A75" i="5" a="1"/>
  <c r="A75" i="5" s="1"/>
  <c r="A21" i="5" a="1"/>
  <c r="A21" i="5" s="1"/>
  <c r="A131" i="5" a="1"/>
  <c r="A131" i="5" s="1"/>
  <c r="A132" i="5" a="1"/>
  <c r="A132" i="5" s="1"/>
  <c r="A34" i="5" a="1"/>
  <c r="A34" i="5" s="1"/>
  <c r="A76" i="5" a="1"/>
  <c r="A76" i="5" s="1"/>
  <c r="A77" i="5" a="1"/>
  <c r="A77" i="5" s="1"/>
  <c r="A133" i="5" a="1"/>
  <c r="A133" i="5" s="1"/>
  <c r="A45" i="5" a="1"/>
  <c r="A45" i="5" s="1"/>
  <c r="A134" i="5" a="1"/>
  <c r="A134" i="5" s="1"/>
  <c r="A78" i="5" a="1"/>
  <c r="A78" i="5" s="1"/>
  <c r="A135" i="5" a="1"/>
  <c r="A135" i="5" s="1"/>
  <c r="A136" i="5" a="1"/>
  <c r="A136" i="5" s="1"/>
  <c r="A22" i="5" a="1"/>
  <c r="A22" i="5" s="1"/>
  <c r="A79" i="5" a="1"/>
  <c r="A79" i="5" s="1"/>
  <c r="A137" i="5" a="1"/>
  <c r="A137" i="5" s="1"/>
  <c r="A138" i="5" a="1"/>
  <c r="A138" i="5" s="1"/>
  <c r="A139" i="5" a="1"/>
  <c r="A139" i="5" s="1"/>
  <c r="A140" i="5" a="1"/>
  <c r="A140" i="5" s="1"/>
  <c r="A5" i="5" a="1"/>
  <c r="A5" i="5" s="1"/>
  <c r="A141" i="5" a="1"/>
  <c r="A141" i="5" s="1"/>
  <c r="A142" i="5" a="1"/>
  <c r="A142" i="5" s="1"/>
  <c r="A80" i="5" a="1"/>
  <c r="A80" i="5" s="1"/>
  <c r="A143" i="5" a="1"/>
  <c r="A143" i="5" s="1"/>
  <c r="A144" i="5" a="1"/>
  <c r="A144" i="5" s="1"/>
  <c r="A23" i="5" a="1"/>
  <c r="A23" i="5" s="1"/>
  <c r="A145" i="5" a="1"/>
  <c r="A145" i="5" s="1"/>
  <c r="A146" i="5" a="1"/>
  <c r="A146" i="5" s="1"/>
  <c r="A35" i="5" a="1"/>
  <c r="A35" i="5" s="1"/>
  <c r="A81" i="5" a="1"/>
  <c r="A81" i="5" s="1"/>
  <c r="A82" i="5" a="1"/>
  <c r="A82" i="5" s="1"/>
  <c r="A10" i="5" a="1"/>
  <c r="A10" i="5" s="1"/>
  <c r="A24" i="5" a="1"/>
  <c r="A24" i="5" s="1"/>
  <c r="A83" i="5" a="1"/>
  <c r="A83" i="5" s="1"/>
  <c r="A25" i="5" a="1"/>
  <c r="A25" i="5" s="1"/>
  <c r="A46" i="5" a="1"/>
  <c r="A46" i="5" s="1"/>
  <c r="A15" i="5" a="1"/>
  <c r="A15" i="5" s="1"/>
  <c r="A47" i="5" a="1"/>
  <c r="A47" i="5" s="1"/>
  <c r="A6" i="5" a="1"/>
  <c r="A6" i="5" s="1"/>
  <c r="A84" i="5" a="1"/>
  <c r="A84" i="5" s="1"/>
  <c r="A85" i="5" a="1"/>
  <c r="A85" i="5" s="1"/>
  <c r="A86" i="5" a="1"/>
  <c r="A86" i="5" s="1"/>
  <c r="A11" i="5" a="1"/>
  <c r="A11" i="5" s="1"/>
  <c r="A7" i="5" a="1"/>
  <c r="A7" i="5" s="1"/>
  <c r="A147" i="5" a="1"/>
  <c r="A147" i="5" s="1"/>
  <c r="A148" i="5" a="1"/>
  <c r="A148" i="5" s="1"/>
  <c r="A149" i="5" a="1"/>
  <c r="A149" i="5" s="1"/>
  <c r="A150" i="5" a="1"/>
  <c r="A150" i="5" s="1"/>
  <c r="A151" i="5" a="1"/>
  <c r="A151" i="5" s="1"/>
  <c r="A87" i="5" a="1"/>
  <c r="A87" i="5" s="1"/>
  <c r="A2" i="8" l="1" a="1"/>
  <c r="A2" i="8" s="1"/>
  <c r="A3" i="8" a="1"/>
  <c r="A3" i="8" s="1"/>
  <c r="A4" i="8" a="1"/>
  <c r="A4" i="8" s="1"/>
  <c r="A5" i="8" a="1"/>
  <c r="A5" i="8" s="1"/>
  <c r="A6" i="8" a="1"/>
  <c r="A6" i="8" s="1"/>
  <c r="A7" i="8" a="1"/>
  <c r="A7" i="8" s="1"/>
  <c r="A8" i="8" a="1"/>
  <c r="A8" i="8" s="1"/>
  <c r="A9" i="8" a="1"/>
  <c r="A9" i="8" s="1"/>
  <c r="A10" i="8" a="1"/>
  <c r="A10" i="8" s="1"/>
  <c r="A11" i="8" a="1"/>
  <c r="A11" i="8" s="1"/>
  <c r="A12" i="8" a="1"/>
  <c r="A12" i="8" s="1"/>
  <c r="A13" i="8" a="1"/>
  <c r="A13" i="8" s="1"/>
  <c r="A14" i="8" a="1"/>
  <c r="A14" i="8" s="1"/>
  <c r="A15" i="8" a="1"/>
  <c r="A15" i="8" s="1"/>
  <c r="A16" i="8" a="1"/>
  <c r="A16" i="8" s="1"/>
  <c r="A17" i="8" a="1"/>
  <c r="A17" i="8" s="1"/>
  <c r="A18" i="8" a="1"/>
  <c r="A18" i="8" s="1"/>
  <c r="A19" i="8" a="1"/>
  <c r="A19" i="8" s="1"/>
  <c r="A20" i="8" a="1"/>
  <c r="A20" i="8" s="1"/>
  <c r="A21" i="8" a="1"/>
  <c r="A21" i="8" s="1"/>
  <c r="A22" i="8" a="1"/>
  <c r="A22" i="8" s="1"/>
  <c r="A23" i="8" a="1"/>
  <c r="A23" i="8" s="1"/>
  <c r="A24" i="8" a="1"/>
  <c r="A24" i="8" s="1"/>
  <c r="A25" i="8" a="1"/>
  <c r="A25" i="8" s="1"/>
  <c r="A26" i="8" a="1"/>
  <c r="A26" i="8" s="1"/>
  <c r="A27" i="8" a="1"/>
  <c r="A27" i="8" s="1"/>
  <c r="A28" i="8" a="1"/>
  <c r="A28" i="8" s="1"/>
  <c r="A29" i="8" a="1"/>
  <c r="A29" i="8" s="1"/>
  <c r="A30" i="8" a="1"/>
  <c r="A30" i="8" s="1"/>
  <c r="A31" i="8" a="1"/>
  <c r="A31" i="8" s="1"/>
  <c r="A32" i="8" a="1"/>
  <c r="A32" i="8" s="1"/>
  <c r="A33" i="8" a="1"/>
  <c r="A33" i="8" s="1"/>
  <c r="A34" i="8" a="1"/>
  <c r="A34" i="8" s="1"/>
  <c r="A35" i="8" a="1"/>
  <c r="A35" i="8" s="1"/>
  <c r="A36" i="8" a="1"/>
  <c r="A36" i="8" s="1"/>
  <c r="A37" i="8" a="1"/>
  <c r="A37" i="8" s="1"/>
  <c r="A38" i="8" a="1"/>
  <c r="A38" i="8" s="1"/>
  <c r="A39" i="8" a="1"/>
  <c r="A39" i="8" s="1"/>
  <c r="A40" i="8" a="1"/>
  <c r="A40" i="8" s="1"/>
  <c r="A41" i="8" a="1"/>
  <c r="A41" i="8" s="1"/>
  <c r="A42" i="8" a="1"/>
  <c r="A42" i="8" s="1"/>
  <c r="A43" i="8" a="1"/>
  <c r="A43" i="8" s="1"/>
  <c r="A44" i="8" a="1"/>
  <c r="A44" i="8" s="1"/>
  <c r="A45" i="8" a="1"/>
  <c r="A45" i="8" s="1"/>
  <c r="A46" i="8" a="1"/>
  <c r="A46" i="8" s="1"/>
  <c r="A47" i="8" a="1"/>
  <c r="A47" i="8" s="1"/>
  <c r="A48" i="8" a="1"/>
  <c r="A48" i="8" s="1"/>
  <c r="A49" i="8" a="1"/>
  <c r="A49" i="8" s="1"/>
  <c r="A50" i="8" a="1"/>
  <c r="A50" i="8" s="1"/>
  <c r="A51" i="8" a="1"/>
  <c r="A51" i="8" s="1"/>
  <c r="A52" i="8" a="1"/>
  <c r="A52" i="8" s="1"/>
  <c r="A53" i="8" a="1"/>
  <c r="A53" i="8" s="1"/>
  <c r="A54" i="8" a="1"/>
  <c r="A54" i="8" s="1"/>
  <c r="A55" i="8" a="1"/>
  <c r="A55" i="8" s="1"/>
  <c r="A56" i="8" a="1"/>
  <c r="A56" i="8" s="1"/>
  <c r="A57" i="8" a="1"/>
  <c r="A57" i="8" s="1"/>
  <c r="A58" i="8" a="1"/>
  <c r="A58" i="8" s="1"/>
  <c r="A59" i="8" a="1"/>
  <c r="A59" i="8" s="1"/>
  <c r="A60" i="8" a="1"/>
  <c r="A60" i="8" s="1"/>
  <c r="A61" i="8" a="1"/>
  <c r="A61" i="8" s="1"/>
  <c r="A62" i="8" a="1"/>
  <c r="A62" i="8" s="1"/>
  <c r="A63" i="8" a="1"/>
  <c r="A63" i="8" s="1"/>
  <c r="A64" i="8" a="1"/>
  <c r="A64" i="8" s="1"/>
  <c r="A65" i="8" a="1"/>
  <c r="A65" i="8" s="1"/>
  <c r="A66" i="8" a="1"/>
  <c r="A66" i="8" s="1"/>
  <c r="A67" i="8" a="1"/>
  <c r="A67" i="8" s="1"/>
  <c r="A68" i="8" a="1"/>
  <c r="A68" i="8" s="1"/>
  <c r="A69" i="8" a="1"/>
  <c r="A69" i="8" s="1"/>
  <c r="A70" i="8" a="1"/>
  <c r="A70" i="8" s="1"/>
  <c r="A71" i="8" a="1"/>
  <c r="A71" i="8" s="1"/>
  <c r="A72" i="8" a="1"/>
  <c r="A72" i="8" s="1"/>
  <c r="A73" i="8" a="1"/>
  <c r="A73" i="8" s="1"/>
  <c r="A74" i="8" a="1"/>
  <c r="A74" i="8" s="1"/>
  <c r="A75" i="8" a="1"/>
  <c r="A75" i="8" s="1"/>
  <c r="A76" i="8" a="1"/>
  <c r="A76" i="8" s="1"/>
  <c r="A77" i="8" a="1"/>
  <c r="A77" i="8" s="1"/>
  <c r="A78" i="8" a="1"/>
  <c r="A78" i="8" s="1"/>
  <c r="A79" i="8" a="1"/>
  <c r="A79" i="8" s="1"/>
  <c r="A80" i="8" a="1"/>
  <c r="A80" i="8" s="1"/>
  <c r="A81" i="8" a="1"/>
  <c r="A81" i="8" s="1"/>
  <c r="A82" i="8" a="1"/>
  <c r="A82" i="8" s="1"/>
  <c r="A83" i="8" a="1"/>
  <c r="A83" i="8" s="1"/>
  <c r="A84" i="8" a="1"/>
  <c r="A84" i="8" s="1"/>
  <c r="A85" i="8" a="1"/>
  <c r="A85" i="8" s="1"/>
  <c r="A86" i="8" a="1"/>
  <c r="A86" i="8" s="1"/>
  <c r="A87" i="8" a="1"/>
  <c r="A87" i="8" s="1"/>
  <c r="A88" i="8" a="1"/>
  <c r="A88" i="8" s="1"/>
  <c r="A89" i="8" a="1"/>
  <c r="A89" i="8" s="1"/>
  <c r="A90" i="8" a="1"/>
  <c r="A90" i="8" s="1"/>
  <c r="A91" i="8" a="1"/>
  <c r="A91" i="8" s="1"/>
  <c r="A92" i="8" a="1"/>
  <c r="A92" i="8" s="1"/>
  <c r="A93" i="8" a="1"/>
  <c r="A93" i="8" s="1"/>
  <c r="A94" i="8" a="1"/>
  <c r="A94" i="8" s="1"/>
  <c r="A95" i="8" a="1"/>
  <c r="A95" i="8" s="1"/>
  <c r="A96" i="8" a="1"/>
  <c r="A96" i="8" s="1"/>
  <c r="A97" i="8" a="1"/>
  <c r="A97" i="8" s="1"/>
  <c r="A98" i="8" a="1"/>
  <c r="A98" i="8" s="1"/>
  <c r="A99" i="8" a="1"/>
  <c r="A99" i="8" s="1"/>
  <c r="A100" i="8" a="1"/>
  <c r="A100" i="8" s="1"/>
  <c r="A101" i="8" a="1"/>
  <c r="A101" i="8" s="1"/>
  <c r="A102" i="8" a="1"/>
  <c r="A102" i="8" s="1"/>
  <c r="A103" i="8" a="1"/>
  <c r="A103" i="8" s="1"/>
  <c r="A104" i="8" a="1"/>
  <c r="A104" i="8" s="1"/>
  <c r="A105" i="8" a="1"/>
  <c r="A105" i="8" s="1"/>
  <c r="A106" i="8" a="1"/>
  <c r="A106" i="8" s="1"/>
  <c r="A107" i="8" a="1"/>
  <c r="A107" i="8" s="1"/>
  <c r="A108" i="8" a="1"/>
  <c r="A108" i="8" s="1"/>
  <c r="A109" i="8" a="1"/>
  <c r="A109" i="8" s="1"/>
  <c r="A110" i="8" a="1"/>
  <c r="A110" i="8" s="1"/>
  <c r="A111" i="8" a="1"/>
  <c r="A111" i="8" s="1"/>
  <c r="A112" i="8" a="1"/>
  <c r="A112" i="8" s="1"/>
  <c r="A113" i="8" a="1"/>
  <c r="A113" i="8" s="1"/>
  <c r="A114" i="8" a="1"/>
  <c r="A114" i="8" s="1"/>
  <c r="A115" i="8" a="1"/>
  <c r="A115" i="8" s="1"/>
  <c r="A116" i="8" a="1"/>
  <c r="A116" i="8" s="1"/>
  <c r="A117" i="8" a="1"/>
  <c r="A117" i="8" s="1"/>
  <c r="A118" i="8" a="1"/>
  <c r="A118" i="8" s="1"/>
  <c r="A119" i="8" a="1"/>
  <c r="A119" i="8" s="1"/>
  <c r="A120" i="8" a="1"/>
  <c r="A120" i="8" s="1"/>
  <c r="A121" i="8" a="1"/>
  <c r="A121" i="8" s="1"/>
  <c r="A122" i="8" a="1"/>
  <c r="A122" i="8" s="1"/>
  <c r="A123" i="8" a="1"/>
  <c r="A123" i="8" s="1"/>
  <c r="A124" i="8" a="1"/>
  <c r="A124" i="8" s="1"/>
  <c r="A125" i="8" a="1"/>
  <c r="A125" i="8" s="1"/>
  <c r="A126" i="8" a="1"/>
  <c r="A126" i="8" s="1"/>
  <c r="A127" i="8" a="1"/>
  <c r="A127" i="8" s="1"/>
  <c r="A128" i="8" a="1"/>
  <c r="A128" i="8" s="1"/>
  <c r="A129" i="8" a="1"/>
  <c r="A129" i="8" s="1"/>
  <c r="A130" i="8" a="1"/>
  <c r="A130" i="8" s="1"/>
  <c r="A131" i="8" a="1"/>
  <c r="A131" i="8" s="1"/>
  <c r="A132" i="8" a="1"/>
  <c r="A132" i="8" s="1"/>
  <c r="A133" i="8" a="1"/>
  <c r="A133" i="8" s="1"/>
  <c r="A134" i="8" a="1"/>
  <c r="A134" i="8" s="1"/>
  <c r="A135" i="8" a="1"/>
  <c r="A135" i="8" s="1"/>
  <c r="A136" i="8" a="1"/>
  <c r="A136" i="8" s="1"/>
  <c r="A137" i="8" a="1"/>
  <c r="A137" i="8" s="1"/>
  <c r="A138" i="8" a="1"/>
  <c r="A138" i="8" s="1"/>
  <c r="A139" i="8" a="1"/>
  <c r="A139" i="8" s="1"/>
  <c r="A140" i="8" a="1"/>
  <c r="A140" i="8" s="1"/>
  <c r="A141" i="8" a="1"/>
  <c r="A141" i="8" s="1"/>
  <c r="A142" i="8" a="1"/>
  <c r="A142" i="8" s="1"/>
  <c r="A143" i="8" a="1"/>
  <c r="A143" i="8" s="1"/>
  <c r="A144" i="8" a="1"/>
  <c r="A144" i="8" s="1"/>
  <c r="A145" i="8" a="1"/>
  <c r="A145" i="8" s="1"/>
  <c r="A146" i="8" a="1"/>
  <c r="A146" i="8" s="1"/>
  <c r="A147" i="8" a="1"/>
  <c r="A147" i="8" s="1"/>
  <c r="A148" i="8" a="1"/>
  <c r="A148" i="8" s="1"/>
  <c r="A149" i="8" a="1"/>
  <c r="A149" i="8" s="1"/>
  <c r="A150" i="8" a="1"/>
  <c r="A150" i="8" s="1"/>
  <c r="A151" i="8" a="1"/>
  <c r="A151" i="8" s="1"/>
  <c r="A152" i="8" a="1"/>
  <c r="A152" i="8" s="1"/>
  <c r="A153" i="8" a="1"/>
  <c r="A153" i="8" s="1"/>
  <c r="A154" i="8" a="1"/>
  <c r="A154" i="8" s="1"/>
  <c r="A155" i="8" a="1"/>
  <c r="A155" i="8" s="1"/>
  <c r="A156" i="8" a="1"/>
  <c r="A156" i="8" s="1"/>
  <c r="A157" i="8" a="1"/>
  <c r="A157" i="8" s="1"/>
  <c r="A158" i="8" a="1"/>
  <c r="A158" i="8" s="1"/>
  <c r="A159" i="8" a="1"/>
  <c r="A159" i="8" s="1"/>
  <c r="A160" i="8" a="1"/>
  <c r="A160" i="8" s="1"/>
  <c r="A161" i="8" a="1"/>
  <c r="A161" i="8" s="1"/>
  <c r="A162" i="8" a="1"/>
  <c r="A162" i="8" s="1"/>
  <c r="A163" i="8" a="1"/>
  <c r="A163" i="8" s="1"/>
  <c r="A164" i="8" a="1"/>
  <c r="A164" i="8" s="1"/>
  <c r="A165" i="8" a="1"/>
  <c r="A165" i="8" s="1"/>
  <c r="A166" i="8" a="1"/>
  <c r="A166" i="8" s="1"/>
  <c r="A167" i="8" a="1"/>
  <c r="A167" i="8" s="1"/>
  <c r="A168" i="8" a="1"/>
  <c r="A168" i="8" s="1"/>
  <c r="A169" i="8" a="1"/>
  <c r="A169" i="8" s="1"/>
  <c r="A170" i="8" a="1"/>
  <c r="A170" i="8" s="1"/>
  <c r="A171" i="8" a="1"/>
  <c r="A171" i="8" s="1"/>
  <c r="A172" i="8" a="1"/>
  <c r="A172" i="8" s="1"/>
  <c r="A173" i="8" a="1"/>
  <c r="A173" i="8" s="1"/>
  <c r="A174" i="8" a="1"/>
  <c r="A174" i="8" s="1"/>
  <c r="A175" i="8" a="1"/>
  <c r="A175" i="8" s="1"/>
  <c r="A176" i="8" a="1"/>
  <c r="A176" i="8" s="1"/>
  <c r="A177" i="8" a="1"/>
  <c r="A177" i="8" s="1"/>
  <c r="A178" i="8" a="1"/>
  <c r="A178" i="8" s="1"/>
  <c r="A179" i="8" a="1"/>
  <c r="A179" i="8" s="1"/>
  <c r="A180" i="8" a="1"/>
  <c r="A180" i="8" s="1"/>
  <c r="A181" i="8" a="1"/>
  <c r="A181" i="8" s="1"/>
  <c r="A182" i="8" a="1"/>
  <c r="A182" i="8" s="1"/>
  <c r="A183" i="8" a="1"/>
  <c r="A183" i="8" s="1"/>
  <c r="A184" i="8" a="1"/>
  <c r="A184" i="8" s="1"/>
  <c r="A185" i="8" a="1"/>
  <c r="A185" i="8" s="1"/>
  <c r="A186" i="8" a="1"/>
  <c r="A186" i="8" s="1"/>
  <c r="A187" i="8" a="1"/>
  <c r="A187" i="8" s="1"/>
  <c r="A188" i="8" a="1"/>
  <c r="A188" i="8" s="1"/>
  <c r="A189" i="8" a="1"/>
  <c r="A189" i="8" s="1"/>
  <c r="A190" i="8" a="1"/>
  <c r="A190" i="8" s="1"/>
  <c r="A191" i="8" a="1"/>
  <c r="A191" i="8" s="1"/>
  <c r="A192" i="8" a="1"/>
  <c r="A192" i="8" s="1"/>
  <c r="A193" i="8" a="1"/>
  <c r="A193" i="8" s="1"/>
  <c r="A194" i="8" a="1"/>
  <c r="A194" i="8" s="1"/>
  <c r="A195" i="8" a="1"/>
  <c r="A195" i="8" s="1"/>
  <c r="A196" i="8" a="1"/>
  <c r="A196" i="8" s="1"/>
  <c r="A197" i="8" a="1"/>
  <c r="A197" i="8" s="1"/>
  <c r="A198" i="8" a="1"/>
  <c r="A198" i="8" s="1"/>
  <c r="A199" i="8" a="1"/>
  <c r="A199" i="8" s="1"/>
  <c r="A200" i="8" a="1"/>
  <c r="A200" i="8" s="1"/>
  <c r="A201" i="8" a="1"/>
  <c r="A201" i="8" s="1"/>
  <c r="A202" i="8" a="1"/>
  <c r="A202" i="8" s="1"/>
  <c r="A203" i="8" a="1"/>
  <c r="A203" i="8" s="1"/>
  <c r="A204" i="8" a="1"/>
  <c r="A204" i="8" s="1"/>
  <c r="A205" i="8" a="1"/>
  <c r="A205" i="8" s="1"/>
  <c r="A206" i="8" a="1"/>
  <c r="A206" i="8" s="1"/>
  <c r="A207" i="8" a="1"/>
  <c r="A207" i="8" s="1"/>
  <c r="A208" i="8" a="1"/>
  <c r="A208" i="8" s="1"/>
  <c r="A209" i="8" a="1"/>
  <c r="A209" i="8" s="1"/>
  <c r="A210" i="8" a="1"/>
  <c r="A210" i="8" s="1"/>
  <c r="A211" i="8" a="1"/>
  <c r="A211" i="8" s="1"/>
  <c r="A212" i="8" a="1"/>
  <c r="A212" i="8" s="1"/>
  <c r="A213" i="8" a="1"/>
  <c r="A213" i="8" s="1"/>
  <c r="A214" i="8" a="1"/>
  <c r="A214" i="8" s="1"/>
  <c r="A215" i="8" a="1"/>
  <c r="A215" i="8" s="1"/>
  <c r="A216" i="8" a="1"/>
  <c r="A216" i="8" s="1"/>
  <c r="A217" i="8" a="1"/>
  <c r="A217" i="8" s="1"/>
  <c r="A218" i="8" a="1"/>
  <c r="A218" i="8" s="1"/>
  <c r="A219" i="8" a="1"/>
  <c r="A219" i="8" s="1"/>
  <c r="A220" i="8" a="1"/>
  <c r="A220" i="8" s="1"/>
  <c r="A221" i="8" a="1"/>
  <c r="A221" i="8" s="1"/>
  <c r="A222" i="8" a="1"/>
  <c r="A222" i="8" s="1"/>
  <c r="A223" i="8" a="1"/>
  <c r="A223" i="8" s="1"/>
  <c r="A224" i="8" a="1"/>
  <c r="A224" i="8" s="1"/>
  <c r="A225" i="8" a="1"/>
  <c r="A225" i="8" s="1"/>
  <c r="A226" i="8" a="1"/>
  <c r="A226" i="8" s="1"/>
  <c r="A227" i="8" a="1"/>
  <c r="A227" i="8" s="1"/>
  <c r="A228" i="8" a="1"/>
  <c r="A228" i="8" s="1"/>
  <c r="A229" i="8" a="1"/>
  <c r="A229" i="8" s="1"/>
  <c r="A230" i="8" a="1"/>
  <c r="A230" i="8" s="1"/>
  <c r="A231" i="8" a="1"/>
  <c r="A231" i="8" s="1"/>
  <c r="A232" i="8" a="1"/>
  <c r="A232" i="8" s="1"/>
  <c r="A233" i="8" a="1"/>
  <c r="A233" i="8" s="1"/>
  <c r="A234" i="8" a="1"/>
  <c r="A234" i="8" s="1"/>
  <c r="A235" i="8" a="1"/>
  <c r="A235" i="8" s="1"/>
  <c r="A236" i="8" a="1"/>
  <c r="A236" i="8" s="1"/>
  <c r="A237" i="8" a="1"/>
  <c r="A237" i="8" s="1"/>
  <c r="A238" i="8" a="1"/>
  <c r="A238" i="8" s="1"/>
  <c r="A239" i="8" a="1"/>
  <c r="A239" i="8" s="1"/>
  <c r="A240" i="8" a="1"/>
  <c r="A240" i="8" s="1"/>
  <c r="A241" i="8" a="1"/>
  <c r="A241" i="8" s="1"/>
  <c r="A242" i="8" a="1"/>
  <c r="A242" i="8" s="1"/>
  <c r="A243" i="8" a="1"/>
  <c r="A243" i="8" s="1"/>
  <c r="A244" i="8" a="1"/>
  <c r="A244" i="8" s="1"/>
  <c r="A245" i="8" a="1"/>
  <c r="A245" i="8" s="1"/>
  <c r="A246" i="8" a="1"/>
  <c r="A246" i="8" s="1"/>
  <c r="A247" i="8" a="1"/>
  <c r="A247" i="8" s="1"/>
  <c r="A248" i="8" a="1"/>
  <c r="A248" i="8" s="1"/>
  <c r="A249" i="8" a="1"/>
  <c r="A249" i="8" s="1"/>
  <c r="A250" i="8" a="1"/>
  <c r="A250" i="8" s="1"/>
  <c r="A251" i="8" a="1"/>
  <c r="A251" i="8" s="1"/>
  <c r="A252" i="8" a="1"/>
  <c r="A252" i="8" s="1"/>
  <c r="A253" i="8" a="1"/>
  <c r="A253" i="8" s="1"/>
  <c r="A254" i="8" a="1"/>
  <c r="A254" i="8" s="1"/>
  <c r="A255" i="8" a="1"/>
  <c r="A255" i="8" s="1"/>
  <c r="A256" i="8" a="1"/>
  <c r="A256" i="8" s="1"/>
  <c r="A257" i="8" a="1"/>
  <c r="A257" i="8" s="1"/>
  <c r="A258" i="8" a="1"/>
  <c r="A258" i="8" s="1"/>
  <c r="A259" i="8" a="1"/>
  <c r="A259" i="8" s="1"/>
  <c r="A260" i="8" a="1"/>
  <c r="A260" i="8" s="1"/>
  <c r="A261" i="8" a="1"/>
  <c r="A261" i="8" s="1"/>
  <c r="A262" i="8" a="1"/>
  <c r="A262" i="8" s="1"/>
  <c r="A263" i="8" a="1"/>
  <c r="A263" i="8" s="1"/>
  <c r="A264" i="8" a="1"/>
  <c r="A264" i="8" s="1"/>
  <c r="A265" i="8" a="1"/>
  <c r="A265" i="8" s="1"/>
  <c r="A266" i="8" a="1"/>
  <c r="A266" i="8" s="1"/>
  <c r="A267" i="8" a="1"/>
  <c r="A267" i="8" s="1"/>
  <c r="A268" i="8" a="1"/>
  <c r="A268" i="8" s="1"/>
  <c r="A269" i="8" a="1"/>
  <c r="A269" i="8" s="1"/>
  <c r="A270" i="8" a="1"/>
  <c r="A270" i="8" s="1"/>
  <c r="A271" i="8" a="1"/>
  <c r="A271" i="8" s="1"/>
  <c r="A272" i="8" a="1"/>
  <c r="A272" i="8" s="1"/>
  <c r="A273" i="8" a="1"/>
  <c r="A273" i="8" s="1"/>
  <c r="A274" i="8" a="1"/>
  <c r="A274" i="8" s="1"/>
  <c r="A275" i="8" a="1"/>
  <c r="A275" i="8" s="1"/>
  <c r="A276" i="8" a="1"/>
  <c r="A276" i="8" s="1"/>
  <c r="A277" i="8" a="1"/>
  <c r="A277" i="8" s="1"/>
  <c r="A278" i="8" a="1"/>
  <c r="A278" i="8" s="1"/>
  <c r="A279" i="8" a="1"/>
  <c r="A279" i="8" s="1"/>
  <c r="A280" i="8" a="1"/>
  <c r="A280" i="8" s="1"/>
  <c r="A281" i="8" a="1"/>
  <c r="A281" i="8" s="1"/>
  <c r="A282" i="8" a="1"/>
  <c r="A282" i="8" s="1"/>
  <c r="A283" i="8" a="1"/>
  <c r="A283" i="8" s="1"/>
  <c r="A284" i="8" a="1"/>
  <c r="A284" i="8" s="1"/>
  <c r="A285" i="8" a="1"/>
  <c r="A285" i="8" s="1"/>
  <c r="A286" i="8" a="1"/>
  <c r="A286" i="8" s="1"/>
  <c r="A287" i="8" a="1"/>
  <c r="A287" i="8" s="1"/>
  <c r="A288" i="8" a="1"/>
  <c r="A288" i="8" s="1"/>
  <c r="A289" i="8" a="1"/>
  <c r="A289" i="8" s="1"/>
  <c r="A290" i="8" a="1"/>
  <c r="A290" i="8" s="1"/>
  <c r="A291" i="8" a="1"/>
  <c r="A291" i="8" s="1"/>
  <c r="A292" i="8" a="1"/>
  <c r="A292" i="8" s="1"/>
  <c r="A293" i="8" a="1"/>
  <c r="A293" i="8" s="1"/>
  <c r="A294" i="8" a="1"/>
  <c r="A294" i="8" s="1"/>
  <c r="A295" i="8" a="1"/>
  <c r="A295" i="8" s="1"/>
  <c r="A296" i="8" a="1"/>
  <c r="A296" i="8" s="1"/>
  <c r="A297" i="8" a="1"/>
  <c r="A297" i="8" s="1"/>
  <c r="A298" i="8" a="1"/>
  <c r="A298" i="8" s="1"/>
  <c r="A299" i="8" a="1"/>
  <c r="A299" i="8" s="1"/>
  <c r="A300" i="8" a="1"/>
  <c r="A300" i="8" s="1"/>
  <c r="A301" i="8" a="1"/>
  <c r="A301" i="8" s="1"/>
  <c r="A302" i="8" a="1"/>
  <c r="A302" i="8" s="1"/>
  <c r="A303" i="8" a="1"/>
  <c r="A303" i="8" s="1"/>
  <c r="A304" i="8" a="1"/>
  <c r="A304" i="8" s="1"/>
  <c r="A305" i="8" a="1"/>
  <c r="A305" i="8" s="1"/>
  <c r="A306" i="8" a="1"/>
  <c r="A306" i="8" s="1"/>
  <c r="A307" i="8" a="1"/>
  <c r="A307" i="8" s="1"/>
  <c r="A308" i="8" a="1"/>
  <c r="A308" i="8" s="1"/>
  <c r="A309" i="8" a="1"/>
  <c r="A309" i="8" s="1"/>
  <c r="A310" i="8" a="1"/>
  <c r="A310" i="8" s="1"/>
  <c r="A311" i="8" a="1"/>
  <c r="A311" i="8" s="1"/>
  <c r="A312" i="8" a="1"/>
  <c r="A312" i="8" s="1"/>
  <c r="A313" i="8" a="1"/>
  <c r="A313" i="8" s="1"/>
  <c r="A314" i="8" a="1"/>
  <c r="A314" i="8" s="1"/>
  <c r="A315" i="8" a="1"/>
  <c r="A315" i="8" s="1"/>
  <c r="A316" i="8" a="1"/>
  <c r="A316" i="8" s="1"/>
  <c r="A317" i="8" a="1"/>
  <c r="A317" i="8" s="1"/>
  <c r="A318" i="8" a="1"/>
  <c r="A318" i="8" s="1"/>
  <c r="A319" i="8" a="1"/>
  <c r="A319" i="8" s="1"/>
  <c r="A320" i="8" a="1"/>
  <c r="A320" i="8" s="1"/>
  <c r="A321" i="8" a="1"/>
  <c r="A321" i="8" s="1"/>
  <c r="A322" i="8" a="1"/>
  <c r="A322" i="8" s="1"/>
  <c r="A323" i="8" a="1"/>
  <c r="A323" i="8" s="1"/>
  <c r="A324" i="8" a="1"/>
  <c r="A324" i="8" s="1"/>
  <c r="A325" i="8" a="1"/>
  <c r="A325" i="8" s="1"/>
  <c r="A326" i="8" a="1"/>
  <c r="A326" i="8" s="1"/>
  <c r="A327" i="8" a="1"/>
  <c r="A327" i="8" s="1"/>
  <c r="A328" i="8" a="1"/>
  <c r="A328" i="8" s="1"/>
  <c r="A329" i="8" a="1"/>
  <c r="A329" i="8" s="1"/>
  <c r="A330" i="8" a="1"/>
  <c r="A330" i="8" s="1"/>
  <c r="A331" i="8" a="1"/>
  <c r="A331" i="8" s="1"/>
  <c r="A332" i="8" a="1"/>
  <c r="A332" i="8" s="1"/>
  <c r="A333" i="8" a="1"/>
  <c r="A333" i="8" s="1"/>
  <c r="A334" i="8" a="1"/>
  <c r="A334" i="8" s="1"/>
  <c r="A335" i="8" a="1"/>
  <c r="A335" i="8" s="1"/>
  <c r="A336" i="8" a="1"/>
  <c r="A336" i="8" s="1"/>
  <c r="A337" i="8" a="1"/>
  <c r="A337" i="8" s="1"/>
  <c r="A338" i="8" a="1"/>
  <c r="A338" i="8" s="1"/>
  <c r="A339" i="8" a="1"/>
  <c r="A339" i="8" s="1"/>
  <c r="A340" i="8" a="1"/>
  <c r="A340" i="8" s="1"/>
  <c r="A341" i="8" a="1"/>
  <c r="A341" i="8" s="1"/>
  <c r="A342" i="8" a="1"/>
  <c r="A342" i="8" s="1"/>
  <c r="A343" i="8" a="1"/>
  <c r="A343" i="8" s="1"/>
  <c r="A344" i="8" a="1"/>
  <c r="A344" i="8" s="1"/>
  <c r="A345" i="8" a="1"/>
  <c r="A345" i="8" s="1"/>
  <c r="A346" i="8" a="1"/>
  <c r="A346" i="8" s="1"/>
  <c r="A347" i="8" a="1"/>
  <c r="A347" i="8" s="1"/>
  <c r="A348" i="8" a="1"/>
  <c r="A348" i="8" s="1"/>
  <c r="A349" i="8" a="1"/>
  <c r="A349" i="8" s="1"/>
  <c r="A350" i="8" a="1"/>
  <c r="A350" i="8" s="1"/>
  <c r="A351" i="8" a="1"/>
  <c r="A351" i="8" s="1"/>
  <c r="A352" i="8" a="1"/>
  <c r="A352" i="8" s="1"/>
  <c r="A353" i="8" a="1"/>
  <c r="A353" i="8" s="1"/>
  <c r="A354" i="8" a="1"/>
  <c r="A354" i="8" s="1"/>
  <c r="A355" i="8" a="1"/>
  <c r="A355" i="8" s="1"/>
  <c r="A356" i="8" a="1"/>
  <c r="A356" i="8" s="1"/>
  <c r="A357" i="8" a="1"/>
  <c r="A357" i="8" s="1"/>
  <c r="A358" i="8" a="1"/>
  <c r="A358" i="8" s="1"/>
  <c r="A359" i="8" a="1"/>
  <c r="A359" i="8" s="1"/>
  <c r="A360" i="8" a="1"/>
  <c r="A360" i="8" s="1"/>
  <c r="A361" i="8" a="1"/>
  <c r="A361" i="8" s="1"/>
  <c r="A362" i="8" a="1"/>
  <c r="A362" i="8" s="1"/>
  <c r="A363" i="8" a="1"/>
  <c r="A363" i="8" s="1"/>
  <c r="A364" i="8" a="1"/>
  <c r="A364" i="8" s="1"/>
  <c r="A365" i="8" a="1"/>
  <c r="A365" i="8" s="1"/>
  <c r="A366" i="8" a="1"/>
  <c r="A366" i="8" s="1"/>
  <c r="A367" i="8" a="1"/>
  <c r="A367" i="8" s="1"/>
  <c r="A368" i="8" a="1"/>
  <c r="A368" i="8" s="1"/>
  <c r="A369" i="8" a="1"/>
  <c r="A369" i="8" s="1"/>
  <c r="A370" i="8" a="1"/>
  <c r="A370" i="8" s="1"/>
  <c r="A371" i="8" a="1"/>
  <c r="A371" i="8" s="1"/>
  <c r="A372" i="8" a="1"/>
  <c r="A372" i="8" s="1"/>
  <c r="A373" i="8" a="1"/>
  <c r="A373" i="8" s="1"/>
  <c r="A374" i="8" a="1"/>
  <c r="A374" i="8" s="1"/>
  <c r="A375" i="8" a="1"/>
  <c r="A375" i="8" s="1"/>
  <c r="A376" i="8" a="1"/>
  <c r="A376" i="8" s="1"/>
  <c r="A377" i="8" a="1"/>
  <c r="A377" i="8" s="1"/>
  <c r="A378" i="8" a="1"/>
  <c r="A378" i="8" s="1"/>
  <c r="A379" i="8" a="1"/>
  <c r="A379" i="8" s="1"/>
  <c r="A380" i="8" a="1"/>
  <c r="A380" i="8" s="1"/>
  <c r="A381" i="8" a="1"/>
  <c r="A381" i="8" s="1"/>
  <c r="A382" i="8" a="1"/>
  <c r="A382" i="8" s="1"/>
  <c r="A383" i="8" a="1"/>
  <c r="A383" i="8" s="1"/>
  <c r="A384" i="8" a="1"/>
  <c r="A384" i="8" s="1"/>
  <c r="A385" i="8" a="1"/>
  <c r="A385" i="8" s="1"/>
  <c r="A386" i="8" a="1"/>
  <c r="A386" i="8" s="1"/>
  <c r="A387" i="8" a="1"/>
  <c r="A387" i="8" s="1"/>
  <c r="A388" i="8" a="1"/>
  <c r="A388" i="8" s="1"/>
  <c r="A389" i="8" a="1"/>
  <c r="A389" i="8" s="1"/>
  <c r="A390" i="8" a="1"/>
  <c r="A390" i="8" s="1"/>
  <c r="A391" i="8" a="1"/>
  <c r="A391" i="8" s="1"/>
  <c r="A392" i="8" a="1"/>
  <c r="A392" i="8" s="1"/>
  <c r="A393" i="8" a="1"/>
  <c r="A393" i="8" s="1"/>
  <c r="A394" i="8" a="1"/>
  <c r="A394" i="8" s="1"/>
  <c r="A395" i="8" a="1"/>
  <c r="A395" i="8" s="1"/>
  <c r="A396" i="8" a="1"/>
  <c r="A396" i="8" s="1"/>
  <c r="A397" i="8" a="1"/>
  <c r="A397" i="8" s="1"/>
  <c r="A398" i="8" a="1"/>
  <c r="A398" i="8" s="1"/>
  <c r="A399" i="8" a="1"/>
  <c r="A399" i="8" s="1"/>
  <c r="A400" i="8" a="1"/>
  <c r="A400" i="8" s="1"/>
  <c r="A401" i="8" a="1"/>
  <c r="A401" i="8" s="1"/>
  <c r="A402" i="8" a="1"/>
  <c r="A402" i="8" s="1"/>
  <c r="A403" i="8" a="1"/>
  <c r="A403" i="8" s="1"/>
  <c r="A404" i="8" a="1"/>
  <c r="A404" i="8" s="1"/>
  <c r="A405" i="8" a="1"/>
  <c r="A405" i="8" s="1"/>
  <c r="A406" i="8" a="1"/>
  <c r="A406" i="8" s="1"/>
  <c r="A407" i="8" a="1"/>
  <c r="A407" i="8" s="1"/>
  <c r="A408" i="8" a="1"/>
  <c r="A408" i="8" s="1"/>
  <c r="A409" i="8" a="1"/>
  <c r="A409" i="8" s="1"/>
  <c r="A410" i="8" a="1"/>
  <c r="A410" i="8" s="1"/>
  <c r="A411" i="8" a="1"/>
  <c r="A411" i="8" s="1"/>
  <c r="A412" i="8" a="1"/>
  <c r="A412" i="8" s="1"/>
  <c r="A413" i="8" a="1"/>
  <c r="A413" i="8" s="1"/>
  <c r="A414" i="8" a="1"/>
  <c r="A414" i="8" s="1"/>
  <c r="A415" i="8" a="1"/>
  <c r="A415" i="8" s="1"/>
  <c r="A416" i="8" a="1"/>
  <c r="A416" i="8" s="1"/>
  <c r="A417" i="8" a="1"/>
  <c r="A417" i="8" s="1"/>
  <c r="A418" i="8" a="1"/>
  <c r="A418" i="8" s="1"/>
  <c r="A419" i="8" a="1"/>
  <c r="A419" i="8" s="1"/>
  <c r="A420" i="8" a="1"/>
  <c r="A420" i="8" s="1"/>
  <c r="A421" i="8" a="1"/>
  <c r="A421" i="8" s="1"/>
  <c r="A422" i="8" a="1"/>
  <c r="A422" i="8" s="1"/>
  <c r="A423" i="8" a="1"/>
  <c r="A423" i="8" s="1"/>
  <c r="A424" i="8" a="1"/>
  <c r="A424" i="8" s="1"/>
  <c r="A425" i="8" a="1"/>
  <c r="A425" i="8" s="1"/>
  <c r="A426" i="8" a="1"/>
  <c r="A426" i="8" s="1"/>
  <c r="A427" i="8" a="1"/>
  <c r="A427" i="8" s="1"/>
  <c r="A428" i="8" a="1"/>
  <c r="A428" i="8" s="1"/>
  <c r="A429" i="8" a="1"/>
  <c r="A429" i="8" s="1"/>
  <c r="A430" i="8" a="1"/>
  <c r="A430" i="8" s="1"/>
  <c r="A431" i="8" a="1"/>
  <c r="A431" i="8" s="1"/>
  <c r="A432" i="8" a="1"/>
  <c r="A432" i="8" s="1"/>
  <c r="A433" i="8" a="1"/>
  <c r="A433" i="8" s="1"/>
  <c r="A434" i="8" a="1"/>
  <c r="A434" i="8" s="1"/>
  <c r="A435" i="8" a="1"/>
  <c r="A435" i="8" s="1"/>
  <c r="A436" i="8" a="1"/>
  <c r="A436" i="8" s="1"/>
  <c r="A437" i="8" a="1"/>
  <c r="A437" i="8" s="1"/>
  <c r="A438" i="8" a="1"/>
  <c r="A438" i="8" s="1"/>
  <c r="A439" i="8" a="1"/>
  <c r="A439" i="8" s="1"/>
  <c r="A440" i="8" a="1"/>
  <c r="A440" i="8" s="1"/>
  <c r="A441" i="8" a="1"/>
  <c r="A441" i="8" s="1"/>
  <c r="A442" i="8" a="1"/>
  <c r="A442" i="8" s="1"/>
  <c r="A443" i="8" a="1"/>
  <c r="A443" i="8" s="1"/>
  <c r="A444" i="8" a="1"/>
  <c r="A444" i="8" s="1"/>
  <c r="A445" i="8" a="1"/>
  <c r="A445" i="8" s="1"/>
  <c r="A446" i="8" a="1"/>
  <c r="A446" i="8" s="1"/>
  <c r="A447" i="8" a="1"/>
  <c r="A447" i="8" s="1"/>
  <c r="A448" i="8" a="1"/>
  <c r="A448" i="8" s="1"/>
  <c r="A449" i="8" a="1"/>
  <c r="A449" i="8" s="1"/>
  <c r="A450" i="8" a="1"/>
  <c r="A450" i="8" s="1"/>
  <c r="A451" i="8" a="1"/>
  <c r="A451" i="8" s="1"/>
  <c r="A452" i="8" a="1"/>
  <c r="A452" i="8" s="1"/>
  <c r="A453" i="8" a="1"/>
  <c r="A453" i="8" s="1"/>
  <c r="A454" i="8" a="1"/>
  <c r="A454" i="8" s="1"/>
  <c r="A455" i="8" a="1"/>
  <c r="A455" i="8" s="1"/>
  <c r="A456" i="8" a="1"/>
  <c r="A456" i="8" s="1"/>
  <c r="A457" i="8" a="1"/>
  <c r="A457" i="8" s="1"/>
  <c r="A458" i="8" a="1"/>
  <c r="A458" i="8" s="1"/>
  <c r="A459" i="8" a="1"/>
  <c r="A459" i="8" s="1"/>
  <c r="A460" i="8" a="1"/>
  <c r="A460" i="8" s="1"/>
  <c r="A461" i="8" a="1"/>
  <c r="A461" i="8" s="1"/>
  <c r="A462" i="8" a="1"/>
  <c r="A462" i="8" s="1"/>
  <c r="A463" i="8" a="1"/>
  <c r="A463" i="8" s="1"/>
  <c r="A464" i="8" a="1"/>
  <c r="A464" i="8" s="1"/>
  <c r="A465" i="8" a="1"/>
  <c r="A465" i="8" s="1"/>
  <c r="A466" i="8" a="1"/>
  <c r="A466" i="8" s="1"/>
  <c r="A467" i="8" a="1"/>
  <c r="A467" i="8" s="1"/>
  <c r="A468" i="8" a="1"/>
  <c r="A468" i="8" s="1"/>
  <c r="A469" i="8" a="1"/>
  <c r="A469" i="8" s="1"/>
  <c r="A470" i="8" a="1"/>
  <c r="A470" i="8" s="1"/>
  <c r="A471" i="8" a="1"/>
  <c r="A471" i="8" s="1"/>
  <c r="A472" i="8" a="1"/>
  <c r="A472" i="8" s="1"/>
  <c r="A473" i="8" a="1"/>
  <c r="A473" i="8" s="1"/>
  <c r="A474" i="8" a="1"/>
  <c r="A474" i="8" s="1"/>
  <c r="A475" i="8" a="1"/>
  <c r="A475" i="8" s="1"/>
  <c r="A476" i="8" a="1"/>
  <c r="A476" i="8" s="1"/>
  <c r="A477" i="8" a="1"/>
  <c r="A477" i="8" s="1"/>
  <c r="A478" i="8" a="1"/>
  <c r="A478" i="8" s="1"/>
  <c r="A479" i="8" a="1"/>
  <c r="A479" i="8" s="1"/>
  <c r="A480" i="8" a="1"/>
  <c r="A480" i="8" s="1"/>
  <c r="A481" i="8" a="1"/>
  <c r="A481" i="8" s="1"/>
  <c r="A482" i="8" a="1"/>
  <c r="A482" i="8" s="1"/>
  <c r="A483" i="8" a="1"/>
  <c r="A483" i="8" s="1"/>
  <c r="A484" i="8" a="1"/>
  <c r="A484" i="8" s="1"/>
  <c r="A485" i="8" a="1"/>
  <c r="A485" i="8" s="1"/>
  <c r="A486" i="8" a="1"/>
  <c r="A486" i="8" s="1"/>
  <c r="A487" i="8" a="1"/>
  <c r="A487" i="8" s="1"/>
  <c r="A488" i="8" a="1"/>
  <c r="A488" i="8" s="1"/>
  <c r="A489" i="8" a="1"/>
  <c r="A489" i="8" s="1"/>
  <c r="A490" i="8" a="1"/>
  <c r="A490" i="8" s="1"/>
  <c r="A491" i="8" a="1"/>
  <c r="A491" i="8" s="1"/>
  <c r="A492" i="8" a="1"/>
  <c r="A492" i="8" s="1"/>
  <c r="A493" i="8" a="1"/>
  <c r="A493" i="8" s="1"/>
  <c r="A494" i="8" a="1"/>
  <c r="A494" i="8" s="1"/>
  <c r="A495" i="8" a="1"/>
  <c r="A495" i="8" s="1"/>
  <c r="A496" i="8" a="1"/>
  <c r="A496" i="8" s="1"/>
  <c r="A497" i="8" a="1"/>
  <c r="A497" i="8" s="1"/>
  <c r="A498" i="8" a="1"/>
  <c r="A498" i="8" s="1"/>
  <c r="A499" i="8" a="1"/>
  <c r="A499" i="8" s="1"/>
  <c r="A500" i="8" a="1"/>
  <c r="A500" i="8" s="1"/>
  <c r="A501" i="8" a="1"/>
  <c r="A501" i="8" s="1"/>
  <c r="A502" i="8" a="1"/>
  <c r="A502" i="8" s="1"/>
  <c r="A503" i="8" a="1"/>
  <c r="A503" i="8" s="1"/>
  <c r="A504" i="8" a="1"/>
  <c r="A504" i="8" s="1"/>
  <c r="A505" i="8" a="1"/>
  <c r="A505" i="8" s="1"/>
  <c r="A506" i="8" a="1"/>
  <c r="A506" i="8" s="1"/>
  <c r="A507" i="8" a="1"/>
  <c r="A507" i="8" s="1"/>
  <c r="A508" i="8" a="1"/>
  <c r="A508" i="8" s="1"/>
  <c r="A509" i="8" a="1"/>
  <c r="A509" i="8" s="1"/>
  <c r="A510" i="8" a="1"/>
  <c r="A510" i="8" s="1"/>
  <c r="A511" i="8" a="1"/>
  <c r="A511" i="8" s="1"/>
  <c r="A512" i="8" a="1"/>
  <c r="A512" i="8" s="1"/>
  <c r="A513" i="8" a="1"/>
  <c r="A513" i="8" s="1"/>
  <c r="A514" i="8" a="1"/>
  <c r="A514" i="8" s="1"/>
  <c r="A515" i="8" a="1"/>
  <c r="A515" i="8" s="1"/>
  <c r="A516" i="8" a="1"/>
  <c r="A516" i="8" s="1"/>
  <c r="A517" i="8" a="1"/>
  <c r="A517" i="8" s="1"/>
  <c r="A518" i="8" a="1"/>
  <c r="A518" i="8" s="1"/>
  <c r="A519" i="8" a="1"/>
  <c r="A519" i="8" s="1"/>
  <c r="A520" i="8" a="1"/>
  <c r="A520" i="8" s="1"/>
  <c r="A521" i="8" a="1"/>
  <c r="A521" i="8" s="1"/>
  <c r="A522" i="8" a="1"/>
  <c r="A522" i="8" s="1"/>
  <c r="A523" i="8" a="1"/>
  <c r="A523" i="8" s="1"/>
  <c r="A524" i="8" a="1"/>
  <c r="A524" i="8" s="1"/>
  <c r="A525" i="8" a="1"/>
  <c r="A525" i="8" s="1"/>
  <c r="A526" i="8" a="1"/>
  <c r="A526" i="8" s="1"/>
  <c r="A527" i="8" a="1"/>
  <c r="A527" i="8" s="1"/>
  <c r="A528" i="8" a="1"/>
  <c r="A528" i="8" s="1"/>
  <c r="A529" i="8" a="1"/>
  <c r="A529" i="8" s="1"/>
  <c r="A530" i="8" a="1"/>
  <c r="A530" i="8" s="1"/>
  <c r="A531" i="8" a="1"/>
  <c r="A531" i="8" s="1"/>
  <c r="A532" i="8" a="1"/>
  <c r="A532" i="8" s="1"/>
  <c r="A533" i="8" a="1"/>
  <c r="A533" i="8" s="1"/>
  <c r="A534" i="8" a="1"/>
  <c r="A534" i="8" s="1"/>
  <c r="A535" i="8" a="1"/>
  <c r="A535" i="8" s="1"/>
  <c r="A536" i="8" a="1"/>
  <c r="A536" i="8" s="1"/>
  <c r="A537" i="8" a="1"/>
  <c r="A537" i="8" s="1"/>
  <c r="A538" i="8" a="1"/>
  <c r="A538" i="8" s="1"/>
  <c r="A539" i="8" a="1"/>
  <c r="A539" i="8" s="1"/>
  <c r="A540" i="8" a="1"/>
  <c r="A540" i="8" s="1"/>
  <c r="A541" i="8" a="1"/>
  <c r="A541" i="8" s="1"/>
  <c r="A542" i="8" a="1"/>
  <c r="A542" i="8" s="1"/>
  <c r="A543" i="8" a="1"/>
  <c r="A543" i="8" s="1"/>
  <c r="A544" i="8" a="1"/>
  <c r="A544" i="8" s="1"/>
  <c r="A545" i="8" a="1"/>
  <c r="A545" i="8" s="1"/>
  <c r="A546" i="8" a="1"/>
  <c r="A546" i="8" s="1"/>
  <c r="A547" i="8" a="1"/>
  <c r="A547" i="8" s="1"/>
  <c r="A548" i="8" a="1"/>
  <c r="A548" i="8" s="1"/>
  <c r="A549" i="8" a="1"/>
  <c r="A549" i="8" s="1"/>
  <c r="A550" i="8" a="1"/>
  <c r="A550" i="8" s="1"/>
  <c r="A551" i="8" a="1"/>
  <c r="A551" i="8" s="1"/>
  <c r="A552" i="8" a="1"/>
  <c r="A552" i="8" s="1"/>
  <c r="A553" i="8" a="1"/>
  <c r="A553" i="8" s="1"/>
  <c r="A554" i="8" a="1"/>
  <c r="A554" i="8" s="1"/>
  <c r="A555" i="8" a="1"/>
  <c r="A555" i="8" s="1"/>
  <c r="A556" i="8" a="1"/>
  <c r="A556" i="8" s="1"/>
  <c r="A557" i="8" a="1"/>
  <c r="A557" i="8" s="1"/>
  <c r="A558" i="8" a="1"/>
  <c r="A558" i="8" s="1"/>
  <c r="A559" i="8" a="1"/>
  <c r="A559" i="8" s="1"/>
  <c r="A560" i="8" a="1"/>
  <c r="A560" i="8" s="1"/>
  <c r="A561" i="8" a="1"/>
  <c r="A561" i="8" s="1"/>
  <c r="A562" i="8" a="1"/>
  <c r="A562" i="8" s="1"/>
  <c r="A563" i="8" a="1"/>
  <c r="A563" i="8" s="1"/>
  <c r="A564" i="8" a="1"/>
  <c r="A564" i="8" s="1"/>
  <c r="A565" i="8" a="1"/>
  <c r="A565" i="8" s="1"/>
  <c r="A566" i="8" a="1"/>
  <c r="A566" i="8" s="1"/>
  <c r="A567" i="8" a="1"/>
  <c r="A567" i="8" s="1"/>
  <c r="A568" i="8" a="1"/>
  <c r="A568" i="8" s="1"/>
  <c r="A569" i="8" a="1"/>
  <c r="A569" i="8" s="1"/>
  <c r="A570" i="8" a="1"/>
  <c r="A570" i="8" s="1"/>
  <c r="A571" i="8" a="1"/>
  <c r="A571" i="8" s="1"/>
  <c r="A572" i="8" a="1"/>
  <c r="A572" i="8" s="1"/>
  <c r="A573" i="8" a="1"/>
  <c r="A573" i="8" s="1"/>
  <c r="A574" i="8" a="1"/>
  <c r="A574" i="8" s="1"/>
  <c r="A575" i="8" a="1"/>
  <c r="A575" i="8" s="1"/>
  <c r="A576" i="8" a="1"/>
  <c r="A576" i="8" s="1"/>
  <c r="A577" i="8" a="1"/>
  <c r="A577" i="8" s="1"/>
  <c r="A578" i="8" a="1"/>
  <c r="A578" i="8" s="1"/>
  <c r="A579" i="8" a="1"/>
  <c r="A579" i="8" s="1"/>
  <c r="A580" i="8" a="1"/>
  <c r="A580" i="8" s="1"/>
  <c r="A581" i="8" a="1"/>
  <c r="A581" i="8" s="1"/>
  <c r="A582" i="8" a="1"/>
  <c r="A582" i="8" s="1"/>
  <c r="A583" i="8" a="1"/>
  <c r="A583" i="8" s="1"/>
  <c r="A584" i="8" a="1"/>
  <c r="A584" i="8" s="1"/>
  <c r="A585" i="8" a="1"/>
  <c r="A585" i="8" s="1"/>
  <c r="A586" i="8" a="1"/>
  <c r="A586" i="8" s="1"/>
  <c r="A587" i="8" a="1"/>
  <c r="A587" i="8" s="1"/>
  <c r="A588" i="8" a="1"/>
  <c r="A588" i="8" s="1"/>
  <c r="A589" i="8" a="1"/>
  <c r="A589" i="8" s="1"/>
  <c r="A590" i="8" a="1"/>
  <c r="A590" i="8" s="1"/>
  <c r="A591" i="8" a="1"/>
  <c r="A591" i="8" s="1"/>
  <c r="A592" i="8" a="1"/>
  <c r="A592" i="8" s="1"/>
  <c r="A593" i="8" a="1"/>
  <c r="A593" i="8" s="1"/>
  <c r="A594" i="8" a="1"/>
  <c r="A594" i="8" s="1"/>
  <c r="A595" i="8" a="1"/>
  <c r="A595" i="8" s="1"/>
  <c r="A596" i="8" a="1"/>
  <c r="A596" i="8" s="1"/>
  <c r="A597" i="8" a="1"/>
  <c r="A597" i="8" s="1"/>
  <c r="A598" i="8" a="1"/>
  <c r="A598" i="8" s="1"/>
  <c r="A599" i="8" a="1"/>
  <c r="A599" i="8" s="1"/>
  <c r="A600" i="8" a="1"/>
  <c r="A600" i="8" s="1"/>
  <c r="A1" i="8" a="1"/>
  <c r="A1" i="8" s="1"/>
  <c r="A27" i="7" l="1" a="1"/>
  <c r="A27" i="7" s="1"/>
  <c r="A26" i="7" a="1"/>
  <c r="A26" i="7" s="1"/>
  <c r="A30" i="7" a="1"/>
  <c r="A30" i="7" s="1"/>
  <c r="A45" i="7" a="1"/>
  <c r="A45" i="7" s="1"/>
  <c r="A48" i="7" a="1"/>
  <c r="A48" i="7" s="1"/>
  <c r="A88" i="7" a="1"/>
  <c r="A88" i="7" s="1"/>
  <c r="A97" i="7" a="1"/>
  <c r="A97" i="7" s="1"/>
  <c r="A66" i="7" a="1"/>
  <c r="A66" i="7" s="1"/>
  <c r="A91" i="7" a="1"/>
  <c r="A91" i="7" s="1"/>
  <c r="A32" i="7" a="1"/>
  <c r="A32" i="7" s="1"/>
  <c r="A3" i="7" a="1"/>
  <c r="A3" i="7" s="1"/>
  <c r="A40" i="7" a="1"/>
  <c r="A40" i="7" s="1"/>
  <c r="A89" i="7" a="1"/>
  <c r="A89" i="7" s="1"/>
  <c r="A136" i="7" a="1"/>
  <c r="A136" i="7" s="1"/>
  <c r="A108" i="7" a="1"/>
  <c r="A108" i="7" s="1"/>
  <c r="A43" i="7" a="1"/>
  <c r="A43" i="7" s="1"/>
  <c r="A128" i="7" a="1"/>
  <c r="A128" i="7" s="1"/>
  <c r="A73" i="7" a="1"/>
  <c r="A73" i="7" s="1"/>
  <c r="A10" i="7" a="1"/>
  <c r="A10" i="7" s="1"/>
  <c r="A65" i="7" a="1"/>
  <c r="A65" i="7" s="1"/>
  <c r="A29" i="7" a="1"/>
  <c r="A29" i="7" s="1"/>
  <c r="A47" i="7" a="1"/>
  <c r="A47" i="7" s="1"/>
  <c r="A19" i="7" a="1"/>
  <c r="A19" i="7" s="1"/>
  <c r="A21" i="7" a="1"/>
  <c r="A21" i="7" s="1"/>
  <c r="A6" i="7" a="1"/>
  <c r="A6" i="7" s="1"/>
  <c r="A62" i="7" a="1"/>
  <c r="A62" i="7" s="1"/>
  <c r="A2" i="7" a="1"/>
  <c r="A2" i="7" s="1"/>
  <c r="A56" i="7" a="1"/>
  <c r="A56" i="7" s="1"/>
  <c r="A87" i="7" a="1"/>
  <c r="A87" i="7" s="1"/>
  <c r="A92" i="7" a="1"/>
  <c r="A92" i="7" s="1"/>
  <c r="A17" i="7" a="1"/>
  <c r="A17" i="7" s="1"/>
  <c r="A144" i="7" a="1"/>
  <c r="A144" i="7" s="1"/>
  <c r="A77" i="7" a="1"/>
  <c r="A77" i="7" s="1"/>
  <c r="A8" i="7" a="1"/>
  <c r="A8" i="7" s="1"/>
  <c r="A38" i="7" a="1"/>
  <c r="A38" i="7" s="1"/>
  <c r="D38" i="7" s="1"/>
  <c r="A79" i="7" a="1"/>
  <c r="A79" i="7" s="1"/>
  <c r="D79" i="7" s="1"/>
  <c r="A80" i="7" a="1"/>
  <c r="A80" i="7" s="1"/>
  <c r="D80" i="7" s="1"/>
  <c r="A98" i="7" a="1"/>
  <c r="A98" i="7" s="1"/>
  <c r="A130" i="7" a="1"/>
  <c r="A130" i="7" s="1"/>
  <c r="D130" i="7" s="1"/>
  <c r="A64" i="7" a="1"/>
  <c r="A64" i="7" s="1"/>
  <c r="D64" i="7" s="1"/>
  <c r="A42" i="7" a="1"/>
  <c r="A42" i="7" s="1"/>
  <c r="D42" i="7" s="1"/>
  <c r="A46" i="7" a="1"/>
  <c r="A46" i="7" s="1"/>
  <c r="A25" i="7" a="1"/>
  <c r="A25" i="7" s="1"/>
  <c r="D25" i="7" s="1"/>
  <c r="A119" i="7" a="1"/>
  <c r="A119" i="7" s="1"/>
  <c r="A140" i="7" a="1"/>
  <c r="A140" i="7" s="1"/>
  <c r="A72" i="7" a="1"/>
  <c r="A72" i="7" s="1"/>
  <c r="A83" i="7" a="1"/>
  <c r="A83" i="7" s="1"/>
  <c r="D83" i="7" s="1"/>
  <c r="A74" i="7" a="1"/>
  <c r="A74" i="7" s="1"/>
  <c r="A39" i="7" a="1"/>
  <c r="A39" i="7" s="1"/>
  <c r="D39" i="7" s="1"/>
  <c r="A142" i="7" a="1"/>
  <c r="A142" i="7" s="1"/>
  <c r="A7" i="7" a="1"/>
  <c r="A7" i="7" s="1"/>
  <c r="D7" i="7" s="1"/>
  <c r="A67" i="7" a="1"/>
  <c r="A67" i="7" s="1"/>
  <c r="A59" i="7" a="1"/>
  <c r="A59" i="7" s="1"/>
  <c r="D59" i="7" s="1"/>
  <c r="A68" i="7" a="1"/>
  <c r="A68" i="7" s="1"/>
  <c r="A14" i="7" a="1"/>
  <c r="A14" i="7" s="1"/>
  <c r="D14" i="7" s="1"/>
  <c r="A123" i="7" a="1"/>
  <c r="A123" i="7" s="1"/>
  <c r="A114" i="7" a="1"/>
  <c r="A114" i="7" s="1"/>
  <c r="D114" i="7" s="1"/>
  <c r="A36" i="7" a="1"/>
  <c r="A36" i="7" s="1"/>
  <c r="A107" i="7" a="1"/>
  <c r="A107" i="7" s="1"/>
  <c r="D107" i="7" s="1"/>
  <c r="A20" i="7" a="1"/>
  <c r="A20" i="7" s="1"/>
  <c r="A93" i="7" a="1"/>
  <c r="A93" i="7" s="1"/>
  <c r="D93" i="7" s="1"/>
  <c r="A63" i="7" a="1"/>
  <c r="A63" i="7" s="1"/>
  <c r="A132" i="7" a="1"/>
  <c r="A132" i="7" s="1"/>
  <c r="D132" i="7" s="1"/>
  <c r="A44" i="7" a="1"/>
  <c r="A44" i="7" s="1"/>
  <c r="A141" i="7" a="1"/>
  <c r="A141" i="7" s="1"/>
  <c r="A120" i="7" a="1"/>
  <c r="A120" i="7" s="1"/>
  <c r="A145" i="7" a="1"/>
  <c r="A145" i="7" s="1"/>
  <c r="A112" i="7" a="1"/>
  <c r="A112" i="7" s="1"/>
  <c r="A109" i="7" a="1"/>
  <c r="A109" i="7" s="1"/>
  <c r="D109" i="7" s="1"/>
  <c r="A16" i="7" a="1"/>
  <c r="A16" i="7" s="1"/>
  <c r="A9" i="7" a="1"/>
  <c r="A9" i="7" s="1"/>
  <c r="D9" i="7" s="1"/>
  <c r="A116" i="7" a="1"/>
  <c r="A116" i="7" s="1"/>
  <c r="A57" i="7" a="1"/>
  <c r="A57" i="7" s="1"/>
  <c r="D57" i="7" s="1"/>
  <c r="A54" i="7" a="1"/>
  <c r="A54" i="7" s="1"/>
  <c r="A13" i="7" a="1"/>
  <c r="A13" i="7" s="1"/>
  <c r="A86" i="7" a="1"/>
  <c r="A86" i="7" s="1"/>
  <c r="A117" i="7" a="1"/>
  <c r="A117" i="7" s="1"/>
  <c r="D117" i="7" s="1"/>
  <c r="A110" i="7" a="1"/>
  <c r="A110" i="7" s="1"/>
  <c r="A53" i="7" a="1"/>
  <c r="A53" i="7" s="1"/>
  <c r="D53" i="7" s="1"/>
  <c r="A99" i="7" a="1"/>
  <c r="A99" i="7" s="1"/>
  <c r="A124" i="7" a="1"/>
  <c r="A124" i="7" s="1"/>
  <c r="D124" i="7" s="1"/>
  <c r="A69" i="7" a="1"/>
  <c r="A69" i="7" s="1"/>
  <c r="A33" i="7" a="1"/>
  <c r="A33" i="7" s="1"/>
  <c r="D33" i="7" s="1"/>
  <c r="A100" i="7" a="1"/>
  <c r="A100" i="7" s="1"/>
  <c r="A5" i="7" a="1"/>
  <c r="A5" i="7" s="1"/>
  <c r="D5" i="7" s="1"/>
  <c r="A106" i="7" a="1"/>
  <c r="A106" i="7" s="1"/>
  <c r="A11" i="7" a="1"/>
  <c r="A11" i="7" s="1"/>
  <c r="D11" i="7" s="1"/>
  <c r="A51" i="7" a="1"/>
  <c r="A51" i="7" s="1"/>
  <c r="A12" i="7" a="1"/>
  <c r="A12" i="7" s="1"/>
  <c r="D12" i="7" s="1"/>
  <c r="A15" i="7" a="1"/>
  <c r="A15" i="7" s="1"/>
  <c r="A61" i="7" a="1"/>
  <c r="A61" i="7" s="1"/>
  <c r="D61" i="7" s="1"/>
  <c r="A58" i="7" a="1"/>
  <c r="A58" i="7" s="1"/>
  <c r="A70" i="7" a="1"/>
  <c r="A70" i="7" s="1"/>
  <c r="D70" i="7" s="1"/>
  <c r="A81" i="7" a="1"/>
  <c r="A81" i="7" s="1"/>
  <c r="A22" i="7" a="1"/>
  <c r="A22" i="7" s="1"/>
  <c r="D22" i="7" s="1"/>
  <c r="A121" i="7" a="1"/>
  <c r="A121" i="7" s="1"/>
  <c r="A78" i="7" a="1"/>
  <c r="A78" i="7" s="1"/>
  <c r="D78" i="7" s="1"/>
  <c r="A55" i="7" a="1"/>
  <c r="A55" i="7" s="1"/>
  <c r="A133" i="7" a="1"/>
  <c r="A133" i="7" s="1"/>
  <c r="D133" i="7" s="1"/>
  <c r="A37" i="7" a="1"/>
  <c r="A37" i="7" s="1"/>
  <c r="A131" i="7" a="1"/>
  <c r="A131" i="7" s="1"/>
  <c r="D131" i="7" s="1"/>
  <c r="A82" i="7" a="1"/>
  <c r="A82" i="7" s="1"/>
  <c r="A146" i="7" a="1"/>
  <c r="A146" i="7" s="1"/>
  <c r="A101" i="7" a="1"/>
  <c r="A101" i="7" s="1"/>
  <c r="A134" i="7" a="1"/>
  <c r="A134" i="7" s="1"/>
  <c r="A23" i="7" a="1"/>
  <c r="A23" i="7" s="1"/>
  <c r="A18" i="7" a="1"/>
  <c r="A18" i="7" s="1"/>
  <c r="A60" i="7" a="1"/>
  <c r="A60" i="7" s="1"/>
  <c r="A28" i="7" a="1"/>
  <c r="A28" i="7" s="1"/>
  <c r="A84" i="7" a="1"/>
  <c r="A84" i="7" s="1"/>
  <c r="A41" i="7" a="1"/>
  <c r="A41" i="7" s="1"/>
  <c r="A102" i="7" a="1"/>
  <c r="A102" i="7" s="1"/>
  <c r="A50" i="7" a="1"/>
  <c r="A50" i="7" s="1"/>
  <c r="A125" i="7" a="1"/>
  <c r="A125" i="7" s="1"/>
  <c r="A103" i="7" a="1"/>
  <c r="A103" i="7" s="1"/>
  <c r="A71" i="7" a="1"/>
  <c r="A71" i="7" s="1"/>
  <c r="A94" i="7" a="1"/>
  <c r="A94" i="7" s="1"/>
  <c r="A104" i="7" a="1"/>
  <c r="A104" i="7" s="1"/>
  <c r="A31" i="7" a="1"/>
  <c r="A31" i="7" s="1"/>
  <c r="A52" i="7" a="1"/>
  <c r="A52" i="7" s="1"/>
  <c r="A96" i="7" a="1"/>
  <c r="A96" i="7" s="1"/>
  <c r="A118" i="7" a="1"/>
  <c r="A118" i="7" s="1"/>
  <c r="A49" i="7" a="1"/>
  <c r="A49" i="7" s="1"/>
  <c r="A137" i="7" a="1"/>
  <c r="A137" i="7" s="1"/>
  <c r="A111" i="7" a="1"/>
  <c r="A111" i="7" s="1"/>
  <c r="A105" i="7" a="1"/>
  <c r="A105" i="7" s="1"/>
  <c r="A4" i="7" a="1"/>
  <c r="A4" i="7" s="1"/>
  <c r="A34" i="7" a="1"/>
  <c r="A34" i="7" s="1"/>
  <c r="A129" i="7" a="1"/>
  <c r="A129" i="7" s="1"/>
  <c r="A76" i="7" a="1"/>
  <c r="A76" i="7" s="1"/>
  <c r="A75" i="7" a="1"/>
  <c r="A75" i="7" s="1"/>
  <c r="A85" i="7" a="1"/>
  <c r="A85" i="7" s="1"/>
  <c r="A126" i="7" a="1"/>
  <c r="A126" i="7" s="1"/>
  <c r="A24" i="7" a="1"/>
  <c r="A24" i="7" s="1"/>
  <c r="A143" i="7" a="1"/>
  <c r="A143" i="7" s="1"/>
  <c r="A35" i="7" a="1"/>
  <c r="A35" i="7" s="1"/>
  <c r="A95" i="7" a="1"/>
  <c r="A95" i="7" s="1"/>
  <c r="A127" i="7" a="1"/>
  <c r="A127" i="7" s="1"/>
  <c r="A135" i="7" a="1"/>
  <c r="A135" i="7" s="1"/>
  <c r="A122" i="7" a="1"/>
  <c r="A122" i="7" s="1"/>
  <c r="A113" i="7" a="1"/>
  <c r="A113" i="7" s="1"/>
  <c r="A138" i="7" a="1"/>
  <c r="A138" i="7" s="1"/>
  <c r="D138" i="7" s="1"/>
  <c r="A115" i="7" a="1"/>
  <c r="A115" i="7" s="1"/>
  <c r="D115" i="7" s="1"/>
  <c r="A139" i="7" a="1"/>
  <c r="A139" i="7" s="1"/>
  <c r="D139" i="7" s="1"/>
  <c r="A147" i="7" a="1"/>
  <c r="A147" i="7" s="1"/>
  <c r="D147" i="7" s="1"/>
  <c r="A148" i="7" a="1"/>
  <c r="A148" i="7" s="1"/>
  <c r="D148" i="7" s="1"/>
  <c r="A149" i="7" a="1"/>
  <c r="A149" i="7" s="1"/>
  <c r="D149" i="7" s="1"/>
  <c r="A150" i="7" a="1"/>
  <c r="A150" i="7" s="1"/>
  <c r="D150" i="7" s="1"/>
  <c r="A151" i="7" a="1"/>
  <c r="A151" i="7" s="1"/>
  <c r="D151" i="7" s="1"/>
  <c r="A90" i="7" a="1"/>
  <c r="A90" i="7" s="1"/>
  <c r="A147" i="6" a="1"/>
  <c r="A147" i="6" s="1"/>
  <c r="A43" i="6" a="1"/>
  <c r="A43" i="6" s="1"/>
  <c r="A134" i="6" a="1"/>
  <c r="A134" i="6" s="1"/>
  <c r="A45" i="6" a="1"/>
  <c r="A45" i="6" s="1"/>
  <c r="A111" i="6" a="1"/>
  <c r="A111" i="6" s="1"/>
  <c r="A135" i="6" a="1"/>
  <c r="A135" i="6" s="1"/>
  <c r="A26" i="6" a="1"/>
  <c r="A26" i="6" s="1"/>
  <c r="A42" i="6" a="1"/>
  <c r="A42" i="6" s="1"/>
  <c r="A92" i="6" a="1"/>
  <c r="A92" i="6" s="1"/>
  <c r="A112" i="6" a="1"/>
  <c r="A112" i="6" s="1"/>
  <c r="A137" i="6" a="1"/>
  <c r="A137" i="6" s="1"/>
  <c r="A119" i="6" a="1"/>
  <c r="A119" i="6" s="1"/>
  <c r="A24" i="6" a="1"/>
  <c r="A24" i="6" s="1"/>
  <c r="A113" i="6" a="1"/>
  <c r="A113" i="6" s="1"/>
  <c r="A144" i="6" a="1"/>
  <c r="A144" i="6" s="1"/>
  <c r="A69" i="6" a="1"/>
  <c r="A69" i="6" s="1"/>
  <c r="A68" i="6" a="1"/>
  <c r="A68" i="6" s="1"/>
  <c r="A21" i="6" a="1"/>
  <c r="A21" i="6" s="1"/>
  <c r="A32" i="6" a="1"/>
  <c r="A32" i="6" s="1"/>
  <c r="A138" i="6" a="1"/>
  <c r="A138" i="6" s="1"/>
  <c r="A142" i="6" a="1"/>
  <c r="A142" i="6" s="1"/>
  <c r="A23" i="6" a="1"/>
  <c r="A23" i="6" s="1"/>
  <c r="A2" i="6" a="1"/>
  <c r="A2" i="6" s="1"/>
  <c r="A3" i="6" a="1"/>
  <c r="A3" i="6" s="1"/>
  <c r="A5" i="6" a="1"/>
  <c r="A5" i="6" s="1"/>
  <c r="A34" i="6" a="1"/>
  <c r="A34" i="6" s="1"/>
  <c r="A132" i="6" a="1"/>
  <c r="A132" i="6" s="1"/>
  <c r="A66" i="6" a="1"/>
  <c r="A66" i="6" s="1"/>
  <c r="A114" i="6" a="1"/>
  <c r="A114" i="6" s="1"/>
  <c r="A145" i="6" a="1"/>
  <c r="A145" i="6" s="1"/>
  <c r="A106" i="6" a="1"/>
  <c r="A106" i="6" s="1"/>
  <c r="A139" i="6" a="1"/>
  <c r="A139" i="6" s="1"/>
  <c r="A17" i="6" a="1"/>
  <c r="A17" i="6" s="1"/>
  <c r="A61" i="6" a="1"/>
  <c r="A61" i="6" s="1"/>
  <c r="A131" i="6" a="1"/>
  <c r="A131" i="6" s="1"/>
  <c r="A148" i="6" a="1"/>
  <c r="A148" i="6" s="1"/>
  <c r="A143" i="6" a="1"/>
  <c r="A143" i="6" s="1"/>
  <c r="A38" i="6" a="1"/>
  <c r="A38" i="6" s="1"/>
  <c r="A33" i="6" a="1"/>
  <c r="A33" i="6" s="1"/>
  <c r="A44" i="6" a="1"/>
  <c r="A44" i="6" s="1"/>
  <c r="A36" i="6" a="1"/>
  <c r="A36" i="6" s="1"/>
  <c r="A64" i="6" a="1"/>
  <c r="A64" i="6" s="1"/>
  <c r="A6" i="6" a="1"/>
  <c r="A6" i="6" s="1"/>
  <c r="D6" i="6" s="1"/>
  <c r="A53" i="6" a="1"/>
  <c r="A53" i="6" s="1"/>
  <c r="D53" i="6" s="1"/>
  <c r="A65" i="6" a="1"/>
  <c r="A65" i="6" s="1"/>
  <c r="A70" i="6" a="1"/>
  <c r="A70" i="6" s="1"/>
  <c r="A4" i="6" a="1"/>
  <c r="A4" i="6" s="1"/>
  <c r="A81" i="6" a="1"/>
  <c r="A81" i="6" s="1"/>
  <c r="D81" i="6" s="1"/>
  <c r="A48" i="6" a="1"/>
  <c r="A48" i="6" s="1"/>
  <c r="A84" i="6" a="1"/>
  <c r="A84" i="6" s="1"/>
  <c r="D84" i="6" s="1"/>
  <c r="A40" i="6" a="1"/>
  <c r="A40" i="6" s="1"/>
  <c r="A58" i="6" a="1"/>
  <c r="A58" i="6" s="1"/>
  <c r="D58" i="6" s="1"/>
  <c r="A129" i="6" a="1"/>
  <c r="A129" i="6" s="1"/>
  <c r="A120" i="6" a="1"/>
  <c r="A120" i="6" s="1"/>
  <c r="A77" i="6" a="1"/>
  <c r="A77" i="6" s="1"/>
  <c r="A37" i="6" a="1"/>
  <c r="A37" i="6" s="1"/>
  <c r="D37" i="6" s="1"/>
  <c r="A30" i="6" a="1"/>
  <c r="A30" i="6" s="1"/>
  <c r="A52" i="6" a="1"/>
  <c r="A52" i="6" s="1"/>
  <c r="D52" i="6" s="1"/>
  <c r="A93" i="6" a="1"/>
  <c r="A93" i="6" s="1"/>
  <c r="A78" i="6" a="1"/>
  <c r="A78" i="6" s="1"/>
  <c r="D78" i="6" s="1"/>
  <c r="A107" i="6" a="1"/>
  <c r="A107" i="6" s="1"/>
  <c r="A73" i="6" a="1"/>
  <c r="A73" i="6" s="1"/>
  <c r="A49" i="6" a="1"/>
  <c r="A49" i="6" s="1"/>
  <c r="A149" i="6" a="1"/>
  <c r="A149" i="6" s="1"/>
  <c r="A150" i="6" a="1"/>
  <c r="A150" i="6" s="1"/>
  <c r="A136" i="6" a="1"/>
  <c r="A136" i="6" s="1"/>
  <c r="D136" i="6" s="1"/>
  <c r="A108" i="6" a="1"/>
  <c r="A108" i="6" s="1"/>
  <c r="A88" i="6" a="1"/>
  <c r="A88" i="6" s="1"/>
  <c r="A27" i="6" a="1"/>
  <c r="A27" i="6" s="1"/>
  <c r="D27" i="6" s="1"/>
  <c r="A86" i="6" a="1"/>
  <c r="A86" i="6" s="1"/>
  <c r="D86" i="6" s="1"/>
  <c r="A39" i="6" a="1"/>
  <c r="A39" i="6" s="1"/>
  <c r="D39" i="6" s="1"/>
  <c r="A121" i="6" a="1"/>
  <c r="A121" i="6" s="1"/>
  <c r="D121" i="6" s="1"/>
  <c r="A126" i="6" a="1"/>
  <c r="A126" i="6" s="1"/>
  <c r="D126" i="6" s="1"/>
  <c r="A90" i="6" a="1"/>
  <c r="A90" i="6" s="1"/>
  <c r="D90" i="6" s="1"/>
  <c r="A18" i="6" a="1"/>
  <c r="A18" i="6" s="1"/>
  <c r="A41" i="6" a="1"/>
  <c r="A41" i="6" s="1"/>
  <c r="A140" i="6" a="1"/>
  <c r="A140" i="6" s="1"/>
  <c r="D140" i="6" s="1"/>
  <c r="A102" i="6" a="1"/>
  <c r="A102" i="6" s="1"/>
  <c r="A95" i="6" a="1"/>
  <c r="A95" i="6" s="1"/>
  <c r="D95" i="6" s="1"/>
  <c r="A91" i="6" a="1"/>
  <c r="A91" i="6" s="1"/>
  <c r="A72" i="6" a="1"/>
  <c r="A72" i="6" s="1"/>
  <c r="D72" i="6" s="1"/>
  <c r="A56" i="6" a="1"/>
  <c r="A56" i="6" s="1"/>
  <c r="D56" i="6" s="1"/>
  <c r="A74" i="6" a="1"/>
  <c r="A74" i="6" s="1"/>
  <c r="D74" i="6" s="1"/>
  <c r="A71" i="6" a="1"/>
  <c r="A71" i="6" s="1"/>
  <c r="D71" i="6" s="1"/>
  <c r="A109" i="6" a="1"/>
  <c r="A109" i="6" s="1"/>
  <c r="D109" i="6" s="1"/>
  <c r="A110" i="6" a="1"/>
  <c r="A110" i="6" s="1"/>
  <c r="D110" i="6" s="1"/>
  <c r="A105" i="6" a="1"/>
  <c r="A105" i="6" s="1"/>
  <c r="A115" i="6" a="1"/>
  <c r="A115" i="6" s="1"/>
  <c r="D115" i="6" s="1"/>
  <c r="A146" i="6" a="1"/>
  <c r="A146" i="6" s="1"/>
  <c r="D146" i="6" s="1"/>
  <c r="A85" i="6" a="1"/>
  <c r="A85" i="6" s="1"/>
  <c r="D85" i="6" s="1"/>
  <c r="A130" i="6" a="1"/>
  <c r="A130" i="6" s="1"/>
  <c r="D130" i="6" s="1"/>
  <c r="A151" i="6" a="1"/>
  <c r="A151" i="6" s="1"/>
  <c r="D151" i="6" s="1"/>
  <c r="A133" i="6" a="1"/>
  <c r="A133" i="6" s="1"/>
  <c r="D133" i="6" s="1"/>
  <c r="A54" i="6" a="1"/>
  <c r="A54" i="6" s="1"/>
  <c r="D54" i="6" s="1"/>
  <c r="A116" i="6" a="1"/>
  <c r="A116" i="6" s="1"/>
  <c r="A79" i="6" a="1"/>
  <c r="A79" i="6" s="1"/>
  <c r="D79" i="6" s="1"/>
  <c r="A141" i="6" a="1"/>
  <c r="A141" i="6" s="1"/>
  <c r="D141" i="6" s="1"/>
  <c r="A83" i="6" a="1"/>
  <c r="A83" i="6" s="1"/>
  <c r="D83" i="6" s="1"/>
  <c r="A50" i="6" a="1"/>
  <c r="A50" i="6" s="1"/>
  <c r="A100" i="6" a="1"/>
  <c r="A100" i="6" s="1"/>
  <c r="A123" i="6" a="1"/>
  <c r="A123" i="6" s="1"/>
  <c r="A103" i="6" a="1"/>
  <c r="A103" i="6" s="1"/>
  <c r="A8" i="6" a="1"/>
  <c r="A8" i="6" s="1"/>
  <c r="A125" i="6" a="1"/>
  <c r="A125" i="6" s="1"/>
  <c r="A9" i="6" a="1"/>
  <c r="A9" i="6" s="1"/>
  <c r="A94" i="6" a="1"/>
  <c r="A94" i="6" s="1"/>
  <c r="A62" i="6" a="1"/>
  <c r="A62" i="6" s="1"/>
  <c r="A14" i="6" a="1"/>
  <c r="A14" i="6" s="1"/>
  <c r="D14" i="6" s="1"/>
  <c r="A104" i="6" a="1"/>
  <c r="A104" i="6" s="1"/>
  <c r="D104" i="6" s="1"/>
  <c r="A117" i="6" a="1"/>
  <c r="A117" i="6" s="1"/>
  <c r="D117" i="6" s="1"/>
  <c r="A28" i="6" a="1"/>
  <c r="A28" i="6" s="1"/>
  <c r="D28" i="6" s="1"/>
  <c r="A46" i="6" a="1"/>
  <c r="A46" i="6" s="1"/>
  <c r="D46" i="6" s="1"/>
  <c r="A101" i="6" a="1"/>
  <c r="A101" i="6" s="1"/>
  <c r="D101" i="6" s="1"/>
  <c r="A127" i="6" a="1"/>
  <c r="A127" i="6" s="1"/>
  <c r="D127" i="6" s="1"/>
  <c r="A11" i="6" a="1"/>
  <c r="A11" i="6" s="1"/>
  <c r="D11" i="6" s="1"/>
  <c r="A59" i="6" a="1"/>
  <c r="A59" i="6" s="1"/>
  <c r="D59" i="6" s="1"/>
  <c r="A89" i="6" a="1"/>
  <c r="A89" i="6" s="1"/>
  <c r="D89" i="6" s="1"/>
  <c r="A29" i="6" a="1"/>
  <c r="A29" i="6" s="1"/>
  <c r="D29" i="6" s="1"/>
  <c r="A12" i="6" a="1"/>
  <c r="A12" i="6" s="1"/>
  <c r="D12" i="6" s="1"/>
  <c r="A96" i="6" a="1"/>
  <c r="A96" i="6" s="1"/>
  <c r="D96" i="6" s="1"/>
  <c r="A67" i="6" a="1"/>
  <c r="A67" i="6" s="1"/>
  <c r="D67" i="6" s="1"/>
  <c r="A16" i="6" a="1"/>
  <c r="A16" i="6" s="1"/>
  <c r="D16" i="6" s="1"/>
  <c r="A25" i="6" a="1"/>
  <c r="A25" i="6" s="1"/>
  <c r="D25" i="6" s="1"/>
  <c r="A51" i="6" a="1"/>
  <c r="A51" i="6" s="1"/>
  <c r="D51" i="6" s="1"/>
  <c r="A118" i="6" a="1"/>
  <c r="A118" i="6" s="1"/>
  <c r="D118" i="6" s="1"/>
  <c r="A75" i="6" a="1"/>
  <c r="A75" i="6" s="1"/>
  <c r="D75" i="6" s="1"/>
  <c r="A63" i="6" a="1"/>
  <c r="A63" i="6" s="1"/>
  <c r="D63" i="6" s="1"/>
  <c r="A87" i="6" a="1"/>
  <c r="A87" i="6" s="1"/>
  <c r="D87" i="6" s="1"/>
  <c r="A97" i="6" a="1"/>
  <c r="A97" i="6" s="1"/>
  <c r="D97" i="6" s="1"/>
  <c r="A124" i="6" a="1"/>
  <c r="A124" i="6" s="1"/>
  <c r="A99" i="6" a="1"/>
  <c r="A99" i="6" s="1"/>
  <c r="D99" i="6" s="1"/>
  <c r="A122" i="6" a="1"/>
  <c r="A122" i="6" s="1"/>
  <c r="D122" i="6" s="1"/>
  <c r="A35" i="6" a="1"/>
  <c r="A35" i="6" s="1"/>
  <c r="D35" i="6" s="1"/>
  <c r="A47" i="6" a="1"/>
  <c r="A47" i="6" s="1"/>
  <c r="D47" i="6" s="1"/>
  <c r="A80" i="6" a="1"/>
  <c r="A80" i="6" s="1"/>
  <c r="D80" i="6" s="1"/>
  <c r="A7" i="6" a="1"/>
  <c r="A7" i="6" s="1"/>
  <c r="D7" i="6" s="1"/>
  <c r="A128" i="6" a="1"/>
  <c r="A128" i="6" s="1"/>
  <c r="D128" i="6" s="1"/>
  <c r="A13" i="6" a="1"/>
  <c r="A13" i="6" s="1"/>
  <c r="A31" i="6" a="1"/>
  <c r="A31" i="6" s="1"/>
  <c r="D31" i="6" s="1"/>
  <c r="A55" i="6" a="1"/>
  <c r="A55" i="6" s="1"/>
  <c r="D55" i="6" s="1"/>
  <c r="A98" i="6" a="1"/>
  <c r="A98" i="6" s="1"/>
  <c r="D98" i="6" s="1"/>
  <c r="A20" i="6" a="1"/>
  <c r="A20" i="6" s="1"/>
  <c r="D20" i="6" s="1"/>
  <c r="A76" i="6" a="1"/>
  <c r="A76" i="6" s="1"/>
  <c r="D76" i="6" s="1"/>
  <c r="A22" i="6" a="1"/>
  <c r="A22" i="6" s="1"/>
  <c r="D22" i="6" s="1"/>
  <c r="A15" i="6" a="1"/>
  <c r="A15" i="6" s="1"/>
  <c r="D15" i="6" s="1"/>
  <c r="A60" i="6" a="1"/>
  <c r="A60" i="6" s="1"/>
  <c r="D60" i="6" s="1"/>
  <c r="A82" i="6" a="1"/>
  <c r="A82" i="6" s="1"/>
  <c r="D82" i="6" s="1"/>
  <c r="A10" i="6" a="1"/>
  <c r="A10" i="6" s="1"/>
  <c r="D10" i="6" s="1"/>
  <c r="A19" i="6" a="1"/>
  <c r="A19" i="6" s="1"/>
  <c r="D19" i="6" s="1"/>
  <c r="A57" i="6" a="1"/>
  <c r="A57" i="6" s="1"/>
  <c r="A58" i="4" a="1"/>
  <c r="A58" i="4" s="1"/>
  <c r="A57" i="4" a="1"/>
  <c r="A57" i="4" s="1"/>
  <c r="A56" i="4" a="1"/>
  <c r="A56" i="4" s="1"/>
  <c r="A16" i="4" a="1"/>
  <c r="A16" i="4" s="1"/>
  <c r="A12" i="4" a="1"/>
  <c r="A12" i="4" s="1"/>
  <c r="A73" i="4" a="1"/>
  <c r="A73" i="4" s="1"/>
  <c r="A42" i="4" a="1"/>
  <c r="A42" i="4" s="1"/>
  <c r="A145" i="4" a="1"/>
  <c r="A145" i="4" s="1"/>
  <c r="A149" i="4" a="1"/>
  <c r="A149" i="4" s="1"/>
  <c r="A139" i="4" a="1"/>
  <c r="A139" i="4" s="1"/>
  <c r="A106" i="4" a="1"/>
  <c r="A106" i="4" s="1"/>
  <c r="A87" i="4" a="1"/>
  <c r="A87" i="4" s="1"/>
  <c r="A10" i="4" a="1"/>
  <c r="A10" i="4" s="1"/>
  <c r="A14" i="4" a="1"/>
  <c r="A14" i="4" s="1"/>
  <c r="A40" i="4" a="1"/>
  <c r="A40" i="4" s="1"/>
  <c r="A117" i="4" a="1"/>
  <c r="A117" i="4" s="1"/>
  <c r="A97" i="4" a="1"/>
  <c r="A97" i="4" s="1"/>
  <c r="A38" i="4" a="1"/>
  <c r="A38" i="4" s="1"/>
  <c r="D38" i="4" s="1"/>
  <c r="A150" i="4" a="1"/>
  <c r="A150" i="4" s="1"/>
  <c r="D150" i="4" s="1"/>
  <c r="A151" i="4" a="1"/>
  <c r="A151" i="4" s="1"/>
  <c r="A83" i="4" a="1"/>
  <c r="A83" i="4" s="1"/>
  <c r="A55" i="4" a="1"/>
  <c r="A55" i="4" s="1"/>
  <c r="A44" i="4" a="1"/>
  <c r="A44" i="4" s="1"/>
  <c r="A85" i="4" a="1"/>
  <c r="A85" i="4" s="1"/>
  <c r="A140" i="4" a="1"/>
  <c r="A140" i="4" s="1"/>
  <c r="A8" i="4" a="1"/>
  <c r="A8" i="4" s="1"/>
  <c r="A101" i="4" a="1"/>
  <c r="A101" i="4" s="1"/>
  <c r="A45" i="4" a="1"/>
  <c r="A45" i="4" s="1"/>
  <c r="A53" i="4" a="1"/>
  <c r="A53" i="4" s="1"/>
  <c r="A17" i="4" a="1"/>
  <c r="A17" i="4" s="1"/>
  <c r="A119" i="4" a="1"/>
  <c r="A119" i="4" s="1"/>
  <c r="A66" i="4" a="1"/>
  <c r="A66" i="4" s="1"/>
  <c r="A105" i="4" a="1"/>
  <c r="A105" i="4" s="1"/>
  <c r="A92" i="4" a="1"/>
  <c r="A92" i="4" s="1"/>
  <c r="A79" i="4" a="1"/>
  <c r="A79" i="4" s="1"/>
  <c r="A86" i="4" a="1"/>
  <c r="A86" i="4" s="1"/>
  <c r="A18" i="4" a="1"/>
  <c r="A18" i="4" s="1"/>
  <c r="A71" i="4" a="1"/>
  <c r="A71" i="4" s="1"/>
  <c r="A62" i="4" a="1"/>
  <c r="A62" i="4" s="1"/>
  <c r="A127" i="4" a="1"/>
  <c r="A127" i="4" s="1"/>
  <c r="A104" i="4" a="1"/>
  <c r="A104" i="4" s="1"/>
  <c r="A49" i="4" a="1"/>
  <c r="A49" i="4" s="1"/>
  <c r="D49" i="4" s="1"/>
  <c r="A24" i="4" a="1"/>
  <c r="A24" i="4" s="1"/>
  <c r="A75" i="4" a="1"/>
  <c r="A75" i="4" s="1"/>
  <c r="A69" i="4" a="1"/>
  <c r="A69" i="4" s="1"/>
  <c r="A110" i="4" a="1"/>
  <c r="A110" i="4" s="1"/>
  <c r="A131" i="4" a="1"/>
  <c r="A131" i="4" s="1"/>
  <c r="A20" i="4" a="1"/>
  <c r="A20" i="4" s="1"/>
  <c r="A121" i="4" a="1"/>
  <c r="A121" i="4" s="1"/>
  <c r="A100" i="4" a="1"/>
  <c r="A100" i="4" s="1"/>
  <c r="A59" i="4" a="1"/>
  <c r="A59" i="4" s="1"/>
  <c r="A134" i="4" a="1"/>
  <c r="A134" i="4" s="1"/>
  <c r="A37" i="4" a="1"/>
  <c r="A37" i="4" s="1"/>
  <c r="A31" i="4" a="1"/>
  <c r="A31" i="4" s="1"/>
  <c r="A120" i="4" a="1"/>
  <c r="A120" i="4" s="1"/>
  <c r="A63" i="4" a="1"/>
  <c r="A63" i="4" s="1"/>
  <c r="A29" i="4" a="1"/>
  <c r="A29" i="4" s="1"/>
  <c r="A82" i="4" a="1"/>
  <c r="A82" i="4" s="1"/>
  <c r="D82" i="4" s="1"/>
  <c r="A94" i="4" a="1"/>
  <c r="A94" i="4" s="1"/>
  <c r="A64" i="4" a="1"/>
  <c r="A64" i="4" s="1"/>
  <c r="A98" i="4" a="1"/>
  <c r="A98" i="4" s="1"/>
  <c r="A130" i="4" a="1"/>
  <c r="A130" i="4" s="1"/>
  <c r="A76" i="4" a="1"/>
  <c r="A76" i="4" s="1"/>
  <c r="A35" i="4" a="1"/>
  <c r="A35" i="4" s="1"/>
  <c r="A122" i="4" a="1"/>
  <c r="A122" i="4" s="1"/>
  <c r="A39" i="4" a="1"/>
  <c r="A39" i="4" s="1"/>
  <c r="A23" i="4" a="1"/>
  <c r="A23" i="4" s="1"/>
  <c r="A46" i="4" a="1"/>
  <c r="A46" i="4" s="1"/>
  <c r="A74" i="4" a="1"/>
  <c r="A74" i="4" s="1"/>
  <c r="A25" i="4" a="1"/>
  <c r="A25" i="4" s="1"/>
  <c r="A26" i="4" a="1"/>
  <c r="A26" i="4" s="1"/>
  <c r="A15" i="4" a="1"/>
  <c r="A15" i="4" s="1"/>
  <c r="A48" i="4" a="1"/>
  <c r="A48" i="4" s="1"/>
  <c r="A80" i="4" a="1"/>
  <c r="A80" i="4" s="1"/>
  <c r="A102" i="4" a="1"/>
  <c r="A102" i="4" s="1"/>
  <c r="A141" i="4" a="1"/>
  <c r="A141" i="4" s="1"/>
  <c r="A93" i="4" a="1"/>
  <c r="A93" i="4" s="1"/>
  <c r="A13" i="4" a="1"/>
  <c r="A13" i="4" s="1"/>
  <c r="A2" i="4" a="1"/>
  <c r="A2" i="4" s="1"/>
  <c r="A88" i="4" a="1"/>
  <c r="A88" i="4" s="1"/>
  <c r="A84" i="4" a="1"/>
  <c r="A84" i="4" s="1"/>
  <c r="D84" i="4" s="1"/>
  <c r="A60" i="4" a="1"/>
  <c r="A60" i="4" s="1"/>
  <c r="A41" i="4" a="1"/>
  <c r="A41" i="4" s="1"/>
  <c r="A135" i="4" a="1"/>
  <c r="A135" i="4" s="1"/>
  <c r="A95" i="4" a="1"/>
  <c r="A95" i="4" s="1"/>
  <c r="A90" i="4" a="1"/>
  <c r="A90" i="4" s="1"/>
  <c r="A91" i="4" a="1"/>
  <c r="A91" i="4" s="1"/>
  <c r="A99" i="4" a="1"/>
  <c r="A99" i="4" s="1"/>
  <c r="A126" i="4" a="1"/>
  <c r="A126" i="4" s="1"/>
  <c r="D126" i="4" s="1"/>
  <c r="A43" i="4" a="1"/>
  <c r="A43" i="4" s="1"/>
  <c r="A30" i="4" a="1"/>
  <c r="A30" i="4" s="1"/>
  <c r="A3" i="4" a="1"/>
  <c r="A3" i="4" s="1"/>
  <c r="A5" i="4" a="1"/>
  <c r="A5" i="4" s="1"/>
  <c r="A28" i="4" a="1"/>
  <c r="A28" i="4" s="1"/>
  <c r="A111" i="4" a="1"/>
  <c r="A111" i="4" s="1"/>
  <c r="A112" i="4" a="1"/>
  <c r="A112" i="4" s="1"/>
  <c r="A118" i="4" a="1"/>
  <c r="A118" i="4" s="1"/>
  <c r="A21" i="4" a="1"/>
  <c r="A21" i="4" s="1"/>
  <c r="A108" i="4" a="1"/>
  <c r="A108" i="4" s="1"/>
  <c r="A123" i="4" a="1"/>
  <c r="A123" i="4" s="1"/>
  <c r="A136" i="4" a="1"/>
  <c r="A136" i="4" s="1"/>
  <c r="A32" i="4" a="1"/>
  <c r="A32" i="4" s="1"/>
  <c r="D32" i="4" s="1"/>
  <c r="A78" i="4" a="1"/>
  <c r="A78" i="4" s="1"/>
  <c r="A33" i="4" a="1"/>
  <c r="A33" i="4" s="1"/>
  <c r="A51" i="4" a="1"/>
  <c r="A51" i="4" s="1"/>
  <c r="A89" i="4" a="1"/>
  <c r="A89" i="4" s="1"/>
  <c r="A9" i="4" a="1"/>
  <c r="A9" i="4" s="1"/>
  <c r="A132" i="4" a="1"/>
  <c r="A132" i="4" s="1"/>
  <c r="A34" i="4" a="1"/>
  <c r="A34" i="4" s="1"/>
  <c r="D34" i="4" s="1"/>
  <c r="A125" i="4" a="1"/>
  <c r="A125" i="4" s="1"/>
  <c r="A67" i="4" a="1"/>
  <c r="A67" i="4" s="1"/>
  <c r="A113" i="4" a="1"/>
  <c r="A113" i="4" s="1"/>
  <c r="A47" i="4" a="1"/>
  <c r="A47" i="4" s="1"/>
  <c r="A137" i="4" a="1"/>
  <c r="A137" i="4" s="1"/>
  <c r="A96" i="4" a="1"/>
  <c r="A96" i="4" s="1"/>
  <c r="A114" i="4" a="1"/>
  <c r="A114" i="4" s="1"/>
  <c r="A128" i="4" a="1"/>
  <c r="A128" i="4" s="1"/>
  <c r="D128" i="4" s="1"/>
  <c r="A115" i="4" a="1"/>
  <c r="A115" i="4" s="1"/>
  <c r="A146" i="4" a="1"/>
  <c r="A146" i="4" s="1"/>
  <c r="A147" i="4" a="1"/>
  <c r="A147" i="4" s="1"/>
  <c r="A22" i="4" a="1"/>
  <c r="A22" i="4" s="1"/>
  <c r="A148" i="4" a="1"/>
  <c r="A148" i="4" s="1"/>
  <c r="A116" i="4" a="1"/>
  <c r="A116" i="4" s="1"/>
  <c r="A142" i="4" a="1"/>
  <c r="A142" i="4" s="1"/>
  <c r="A103" i="4" a="1"/>
  <c r="A103" i="4" s="1"/>
  <c r="A138" i="4" a="1"/>
  <c r="A138" i="4" s="1"/>
  <c r="A50" i="4" a="1"/>
  <c r="A50" i="4" s="1"/>
  <c r="A61" i="4" a="1"/>
  <c r="A61" i="4" s="1"/>
  <c r="A54" i="4" a="1"/>
  <c r="A54" i="4" s="1"/>
  <c r="A6" i="4" a="1"/>
  <c r="A6" i="4" s="1"/>
  <c r="A27" i="4" a="1"/>
  <c r="A27" i="4" s="1"/>
  <c r="A70" i="4" a="1"/>
  <c r="A70" i="4" s="1"/>
  <c r="A52" i="4" a="1"/>
  <c r="A52" i="4" s="1"/>
  <c r="A109" i="4" a="1"/>
  <c r="A109" i="4" s="1"/>
  <c r="A133" i="4" a="1"/>
  <c r="A133" i="4" s="1"/>
  <c r="A129" i="4" a="1"/>
  <c r="A129" i="4" s="1"/>
  <c r="A107" i="4" a="1"/>
  <c r="A107" i="4" s="1"/>
  <c r="A11" i="4" a="1"/>
  <c r="A11" i="4" s="1"/>
  <c r="A68" i="4" a="1"/>
  <c r="A68" i="4" s="1"/>
  <c r="A4" i="4" a="1"/>
  <c r="A4" i="4" s="1"/>
  <c r="A81" i="4" a="1"/>
  <c r="A81" i="4" s="1"/>
  <c r="A77" i="4" a="1"/>
  <c r="A77" i="4" s="1"/>
  <c r="A7" i="4" a="1"/>
  <c r="A7" i="4" s="1"/>
  <c r="A19" i="4" a="1"/>
  <c r="A19" i="4" s="1"/>
  <c r="A72" i="4" a="1"/>
  <c r="A72" i="4" s="1"/>
  <c r="A124" i="4" a="1"/>
  <c r="A124" i="4" s="1"/>
  <c r="A144" i="4" a="1"/>
  <c r="A144" i="4" s="1"/>
  <c r="A143" i="4" a="1"/>
  <c r="A143" i="4" s="1"/>
  <c r="A65" i="4" a="1"/>
  <c r="A65" i="4" s="1"/>
  <c r="A36" i="4" a="1"/>
  <c r="A36" i="4" s="1"/>
  <c r="D36" i="4" s="1"/>
  <c r="D27" i="5"/>
  <c r="B102" i="7" l="1"/>
  <c r="D102" i="7"/>
  <c r="B44" i="7"/>
  <c r="D44" i="7"/>
  <c r="B66" i="7"/>
  <c r="D66" i="7"/>
  <c r="B143" i="7"/>
  <c r="D143" i="7"/>
  <c r="B4" i="7"/>
  <c r="D4" i="7"/>
  <c r="B31" i="7"/>
  <c r="D31" i="7"/>
  <c r="B41" i="7"/>
  <c r="D41" i="7"/>
  <c r="B146" i="7"/>
  <c r="D146" i="7"/>
  <c r="B17" i="7"/>
  <c r="D17" i="7"/>
  <c r="B19" i="7"/>
  <c r="D19" i="7"/>
  <c r="B108" i="7"/>
  <c r="D108" i="7"/>
  <c r="B97" i="7"/>
  <c r="D97" i="7"/>
  <c r="B34" i="7"/>
  <c r="D34" i="7"/>
  <c r="B116" i="7"/>
  <c r="D116" i="7"/>
  <c r="B43" i="7"/>
  <c r="D43" i="7"/>
  <c r="B90" i="7"/>
  <c r="D90" i="7"/>
  <c r="B24" i="7"/>
  <c r="D24" i="7"/>
  <c r="B105" i="7"/>
  <c r="D105" i="7"/>
  <c r="B104" i="7"/>
  <c r="D104" i="7"/>
  <c r="B84" i="7"/>
  <c r="D84" i="7"/>
  <c r="B82" i="7"/>
  <c r="D82" i="7"/>
  <c r="B81" i="7"/>
  <c r="D81" i="7"/>
  <c r="B106" i="7"/>
  <c r="D106" i="7"/>
  <c r="B110" i="7"/>
  <c r="D110" i="7"/>
  <c r="B16" i="7"/>
  <c r="D16" i="7"/>
  <c r="B63" i="7"/>
  <c r="D63" i="7"/>
  <c r="B68" i="7"/>
  <c r="D68" i="7"/>
  <c r="B72" i="7"/>
  <c r="D72" i="7"/>
  <c r="B98" i="7"/>
  <c r="D98" i="7"/>
  <c r="B92" i="7"/>
  <c r="D92" i="7"/>
  <c r="B47" i="7"/>
  <c r="D47" i="7"/>
  <c r="B136" i="7"/>
  <c r="D136" i="7"/>
  <c r="B88" i="7"/>
  <c r="D88" i="7"/>
  <c r="B52" i="7"/>
  <c r="D52" i="7"/>
  <c r="B74" i="7"/>
  <c r="D74" i="7"/>
  <c r="B113" i="7"/>
  <c r="D113" i="7"/>
  <c r="B126" i="7"/>
  <c r="D126" i="7"/>
  <c r="B111" i="7"/>
  <c r="D111" i="7"/>
  <c r="B94" i="7"/>
  <c r="D94" i="7"/>
  <c r="B28" i="7"/>
  <c r="D28" i="7"/>
  <c r="B140" i="7"/>
  <c r="D140" i="7"/>
  <c r="B87" i="7"/>
  <c r="D87" i="7"/>
  <c r="B29" i="7"/>
  <c r="D29" i="7"/>
  <c r="B89" i="7"/>
  <c r="D89" i="7"/>
  <c r="B48" i="7"/>
  <c r="D48" i="7"/>
  <c r="B35" i="7"/>
  <c r="D35" i="7"/>
  <c r="B99" i="7"/>
  <c r="D99" i="7"/>
  <c r="B21" i="7"/>
  <c r="D21" i="7"/>
  <c r="B122" i="7"/>
  <c r="D122" i="7"/>
  <c r="B85" i="7"/>
  <c r="D85" i="7"/>
  <c r="B137" i="7"/>
  <c r="D137" i="7"/>
  <c r="B71" i="7"/>
  <c r="D71" i="7"/>
  <c r="B60" i="7"/>
  <c r="D60" i="7"/>
  <c r="B37" i="7"/>
  <c r="D37" i="7"/>
  <c r="B58" i="7"/>
  <c r="D58" i="7"/>
  <c r="B100" i="7"/>
  <c r="D100" i="7"/>
  <c r="B86" i="7"/>
  <c r="D86" i="7"/>
  <c r="B112" i="7"/>
  <c r="D112" i="7"/>
  <c r="B20" i="7"/>
  <c r="D20" i="7"/>
  <c r="B67" i="7"/>
  <c r="D67" i="7"/>
  <c r="B119" i="7"/>
  <c r="D119" i="7"/>
  <c r="B56" i="7"/>
  <c r="D56" i="7"/>
  <c r="B65" i="7"/>
  <c r="D65" i="7"/>
  <c r="B40" i="7"/>
  <c r="D40" i="7"/>
  <c r="B45" i="7"/>
  <c r="D45" i="7"/>
  <c r="B51" i="7"/>
  <c r="D51" i="7"/>
  <c r="B135" i="7"/>
  <c r="D135" i="7"/>
  <c r="B75" i="7"/>
  <c r="D75" i="7"/>
  <c r="B49" i="7"/>
  <c r="D49" i="7"/>
  <c r="B103" i="7"/>
  <c r="D103" i="7"/>
  <c r="B18" i="7"/>
  <c r="D18" i="7"/>
  <c r="B13" i="7"/>
  <c r="D13" i="7"/>
  <c r="B145" i="7"/>
  <c r="D145" i="7"/>
  <c r="B2" i="7"/>
  <c r="D2" i="7"/>
  <c r="B10" i="7"/>
  <c r="D10" i="7"/>
  <c r="B3" i="7"/>
  <c r="D3" i="7"/>
  <c r="B30" i="7"/>
  <c r="D30" i="7"/>
  <c r="B121" i="7"/>
  <c r="D121" i="7"/>
  <c r="B144" i="7"/>
  <c r="D144" i="7"/>
  <c r="B127" i="7"/>
  <c r="D127" i="7"/>
  <c r="B76" i="7"/>
  <c r="D76" i="7"/>
  <c r="B118" i="7"/>
  <c r="D118" i="7"/>
  <c r="B125" i="7"/>
  <c r="D125" i="7"/>
  <c r="B23" i="7"/>
  <c r="D23" i="7"/>
  <c r="B55" i="7"/>
  <c r="D55" i="7"/>
  <c r="B15" i="7"/>
  <c r="D15" i="7"/>
  <c r="B69" i="7"/>
  <c r="D69" i="7"/>
  <c r="B54" i="7"/>
  <c r="D54" i="7"/>
  <c r="B120" i="7"/>
  <c r="D120" i="7"/>
  <c r="B36" i="7"/>
  <c r="D36" i="7"/>
  <c r="B142" i="7"/>
  <c r="D142" i="7"/>
  <c r="B46" i="7"/>
  <c r="D46" i="7"/>
  <c r="B8" i="7"/>
  <c r="D8" i="7"/>
  <c r="B62" i="7"/>
  <c r="D62" i="7"/>
  <c r="B73" i="7"/>
  <c r="D73" i="7"/>
  <c r="B32" i="7"/>
  <c r="D32" i="7"/>
  <c r="B26" i="7"/>
  <c r="D26" i="7"/>
  <c r="B101" i="7"/>
  <c r="D101" i="7"/>
  <c r="B123" i="7"/>
  <c r="D123" i="7"/>
  <c r="B95" i="7"/>
  <c r="D95" i="7"/>
  <c r="B129" i="7"/>
  <c r="D129" i="7"/>
  <c r="B96" i="7"/>
  <c r="D96" i="7"/>
  <c r="B50" i="7"/>
  <c r="D50" i="7"/>
  <c r="B134" i="7"/>
  <c r="D134" i="7"/>
  <c r="B141" i="7"/>
  <c r="D141" i="7"/>
  <c r="B77" i="7"/>
  <c r="D77" i="7"/>
  <c r="B6" i="7"/>
  <c r="D6" i="7"/>
  <c r="B128" i="7"/>
  <c r="D128" i="7"/>
  <c r="B91" i="7"/>
  <c r="D91" i="7"/>
  <c r="B27" i="7"/>
  <c r="D27" i="7"/>
  <c r="B36" i="6"/>
  <c r="D36" i="6"/>
  <c r="B13" i="6"/>
  <c r="D13" i="6"/>
  <c r="B124" i="6"/>
  <c r="D124" i="6"/>
  <c r="B94" i="6"/>
  <c r="D94" i="6"/>
  <c r="B64" i="6"/>
  <c r="D64" i="6"/>
  <c r="B61" i="6"/>
  <c r="D61" i="6"/>
  <c r="B34" i="6"/>
  <c r="D34" i="6"/>
  <c r="B21" i="6"/>
  <c r="D21" i="6"/>
  <c r="B112" i="6"/>
  <c r="D112" i="6"/>
  <c r="B43" i="6"/>
  <c r="D43" i="6"/>
  <c r="B68" i="6"/>
  <c r="D68" i="6"/>
  <c r="B147" i="6"/>
  <c r="D147" i="6"/>
  <c r="B125" i="6"/>
  <c r="D125" i="6"/>
  <c r="B91" i="6"/>
  <c r="D91" i="6"/>
  <c r="B149" i="6"/>
  <c r="D149" i="6"/>
  <c r="B44" i="6"/>
  <c r="D44" i="6"/>
  <c r="B139" i="6"/>
  <c r="D139" i="6"/>
  <c r="B3" i="6"/>
  <c r="D3" i="6"/>
  <c r="B69" i="6"/>
  <c r="D69" i="6"/>
  <c r="B42" i="6"/>
  <c r="D42" i="6"/>
  <c r="B30" i="6"/>
  <c r="D30" i="6"/>
  <c r="B92" i="6"/>
  <c r="D92" i="6"/>
  <c r="B8" i="6"/>
  <c r="D8" i="6"/>
  <c r="B116" i="6"/>
  <c r="D116" i="6"/>
  <c r="B105" i="6"/>
  <c r="D105" i="6"/>
  <c r="B49" i="6"/>
  <c r="D49" i="6"/>
  <c r="B77" i="6"/>
  <c r="D77" i="6"/>
  <c r="B4" i="6"/>
  <c r="D4" i="6"/>
  <c r="B33" i="6"/>
  <c r="D33" i="6"/>
  <c r="B106" i="6"/>
  <c r="D106" i="6"/>
  <c r="B144" i="6"/>
  <c r="D144" i="6"/>
  <c r="B26" i="6"/>
  <c r="D26" i="6"/>
  <c r="B9" i="6"/>
  <c r="D9" i="6"/>
  <c r="B48" i="6"/>
  <c r="D48" i="6"/>
  <c r="B57" i="6"/>
  <c r="D57" i="6"/>
  <c r="B103" i="6"/>
  <c r="D103" i="6"/>
  <c r="B102" i="6"/>
  <c r="D102" i="6"/>
  <c r="B73" i="6"/>
  <c r="D73" i="6"/>
  <c r="B120" i="6"/>
  <c r="D120" i="6"/>
  <c r="B70" i="6"/>
  <c r="D70" i="6"/>
  <c r="B38" i="6"/>
  <c r="D38" i="6"/>
  <c r="B145" i="6"/>
  <c r="D145" i="6"/>
  <c r="B23" i="6"/>
  <c r="D23" i="6"/>
  <c r="B113" i="6"/>
  <c r="D113" i="6"/>
  <c r="B135" i="6"/>
  <c r="D135" i="6"/>
  <c r="B150" i="6"/>
  <c r="D150" i="6"/>
  <c r="B123" i="6"/>
  <c r="D123" i="6"/>
  <c r="B107" i="6"/>
  <c r="D107" i="6"/>
  <c r="B129" i="6"/>
  <c r="D129" i="6"/>
  <c r="B65" i="6"/>
  <c r="D65" i="6"/>
  <c r="B143" i="6"/>
  <c r="D143" i="6"/>
  <c r="B114" i="6"/>
  <c r="D114" i="6"/>
  <c r="B142" i="6"/>
  <c r="D142" i="6"/>
  <c r="B24" i="6"/>
  <c r="D24" i="6"/>
  <c r="B111" i="6"/>
  <c r="D111" i="6"/>
  <c r="B17" i="6"/>
  <c r="D17" i="6"/>
  <c r="B100" i="6"/>
  <c r="D100" i="6"/>
  <c r="B41" i="6"/>
  <c r="D41" i="6"/>
  <c r="B88" i="6"/>
  <c r="D88" i="6"/>
  <c r="B148" i="6"/>
  <c r="D148" i="6"/>
  <c r="B66" i="6"/>
  <c r="D66" i="6"/>
  <c r="B138" i="6"/>
  <c r="D138" i="6"/>
  <c r="B119" i="6"/>
  <c r="D119" i="6"/>
  <c r="B45" i="6"/>
  <c r="D45" i="6"/>
  <c r="B5" i="6"/>
  <c r="D5" i="6"/>
  <c r="B62" i="6"/>
  <c r="D62" i="6"/>
  <c r="B50" i="6"/>
  <c r="D50" i="6"/>
  <c r="B18" i="6"/>
  <c r="D18" i="6"/>
  <c r="B108" i="6"/>
  <c r="D108" i="6"/>
  <c r="B93" i="6"/>
  <c r="D93" i="6"/>
  <c r="B40" i="6"/>
  <c r="D40" i="6"/>
  <c r="B131" i="6"/>
  <c r="D131" i="6"/>
  <c r="B132" i="6"/>
  <c r="D132" i="6"/>
  <c r="B32" i="6"/>
  <c r="D32" i="6"/>
  <c r="B137" i="6"/>
  <c r="D137" i="6"/>
  <c r="B134" i="6"/>
  <c r="D134" i="6"/>
  <c r="B2" i="6"/>
  <c r="D2" i="6"/>
  <c r="B114" i="4"/>
  <c r="D114" i="4"/>
  <c r="B46" i="4"/>
  <c r="D46" i="4"/>
  <c r="B16" i="4"/>
  <c r="D16" i="4"/>
  <c r="B68" i="4"/>
  <c r="D68" i="4"/>
  <c r="B27" i="4"/>
  <c r="D27" i="4"/>
  <c r="B116" i="4"/>
  <c r="D116" i="4"/>
  <c r="B96" i="4"/>
  <c r="D96" i="4"/>
  <c r="B9" i="4"/>
  <c r="D9" i="4"/>
  <c r="B108" i="4"/>
  <c r="D108" i="4"/>
  <c r="B30" i="4"/>
  <c r="D30" i="4"/>
  <c r="B41" i="4"/>
  <c r="D41" i="4"/>
  <c r="B102" i="4"/>
  <c r="D102" i="4"/>
  <c r="B23" i="4"/>
  <c r="D23" i="4"/>
  <c r="B94" i="4"/>
  <c r="D94" i="4"/>
  <c r="B59" i="4"/>
  <c r="D59" i="4"/>
  <c r="B24" i="4"/>
  <c r="D24" i="4"/>
  <c r="B79" i="4"/>
  <c r="D79" i="4"/>
  <c r="B101" i="4"/>
  <c r="D101" i="4"/>
  <c r="B106" i="4"/>
  <c r="D106" i="4"/>
  <c r="B56" i="4"/>
  <c r="D56" i="4"/>
  <c r="B143" i="4"/>
  <c r="D143" i="4"/>
  <c r="B132" i="4"/>
  <c r="D132" i="4"/>
  <c r="B64" i="4"/>
  <c r="D64" i="4"/>
  <c r="B87" i="4"/>
  <c r="D87" i="4"/>
  <c r="B124" i="4"/>
  <c r="D124" i="4"/>
  <c r="B11" i="4"/>
  <c r="D11" i="4"/>
  <c r="B6" i="4"/>
  <c r="D6" i="4"/>
  <c r="B148" i="4"/>
  <c r="D148" i="4"/>
  <c r="B137" i="4"/>
  <c r="D137" i="4"/>
  <c r="B89" i="4"/>
  <c r="D89" i="4"/>
  <c r="B21" i="4"/>
  <c r="D21" i="4"/>
  <c r="B43" i="4"/>
  <c r="D43" i="4"/>
  <c r="B60" i="4"/>
  <c r="D60" i="4"/>
  <c r="B80" i="4"/>
  <c r="D80" i="4"/>
  <c r="B39" i="4"/>
  <c r="D39" i="4"/>
  <c r="B100" i="4"/>
  <c r="D100" i="4"/>
  <c r="B92" i="4"/>
  <c r="D92" i="4"/>
  <c r="B8" i="4"/>
  <c r="D8" i="4"/>
  <c r="B139" i="4"/>
  <c r="D139" i="4"/>
  <c r="B57" i="4"/>
  <c r="D57" i="4"/>
  <c r="B3" i="4"/>
  <c r="D3" i="4"/>
  <c r="B86" i="4"/>
  <c r="D86" i="4"/>
  <c r="B72" i="4"/>
  <c r="D72" i="4"/>
  <c r="B107" i="4"/>
  <c r="D107" i="4"/>
  <c r="B54" i="4"/>
  <c r="D54" i="4"/>
  <c r="B22" i="4"/>
  <c r="D22" i="4"/>
  <c r="B47" i="4"/>
  <c r="D47" i="4"/>
  <c r="B51" i="4"/>
  <c r="D51" i="4"/>
  <c r="B118" i="4"/>
  <c r="D118" i="4"/>
  <c r="B48" i="4"/>
  <c r="D48" i="4"/>
  <c r="B122" i="4"/>
  <c r="D122" i="4"/>
  <c r="B29" i="4"/>
  <c r="D29" i="4"/>
  <c r="B121" i="4"/>
  <c r="D121" i="4"/>
  <c r="B104" i="4"/>
  <c r="D104" i="4"/>
  <c r="B105" i="4"/>
  <c r="D105" i="4"/>
  <c r="B140" i="4"/>
  <c r="D140" i="4"/>
  <c r="B97" i="4"/>
  <c r="D97" i="4"/>
  <c r="B149" i="4"/>
  <c r="D149" i="4"/>
  <c r="B58" i="4"/>
  <c r="D58" i="4"/>
  <c r="B123" i="4"/>
  <c r="D123" i="4"/>
  <c r="B75" i="4"/>
  <c r="D75" i="4"/>
  <c r="B19" i="4"/>
  <c r="D19" i="4"/>
  <c r="B129" i="4"/>
  <c r="D129" i="4"/>
  <c r="B61" i="4"/>
  <c r="D61" i="4"/>
  <c r="B147" i="4"/>
  <c r="D147" i="4"/>
  <c r="B113" i="4"/>
  <c r="D113" i="4"/>
  <c r="B33" i="4"/>
  <c r="D33" i="4"/>
  <c r="B112" i="4"/>
  <c r="D112" i="4"/>
  <c r="B99" i="4"/>
  <c r="D99" i="4"/>
  <c r="B88" i="4"/>
  <c r="D88" i="4"/>
  <c r="B15" i="4"/>
  <c r="D15" i="4"/>
  <c r="B35" i="4"/>
  <c r="D35" i="4"/>
  <c r="B63" i="4"/>
  <c r="D63" i="4"/>
  <c r="B20" i="4"/>
  <c r="D20" i="4"/>
  <c r="B127" i="4"/>
  <c r="D127" i="4"/>
  <c r="B66" i="4"/>
  <c r="D66" i="4"/>
  <c r="B85" i="4"/>
  <c r="D85" i="4"/>
  <c r="B117" i="4"/>
  <c r="D117" i="4"/>
  <c r="B145" i="4"/>
  <c r="D145" i="4"/>
  <c r="B142" i="4"/>
  <c r="D142" i="4"/>
  <c r="B134" i="4"/>
  <c r="D134" i="4"/>
  <c r="B144" i="4"/>
  <c r="D144" i="4"/>
  <c r="B7" i="4"/>
  <c r="D7" i="4"/>
  <c r="B133" i="4"/>
  <c r="D133" i="4"/>
  <c r="B50" i="4"/>
  <c r="D50" i="4"/>
  <c r="B146" i="4"/>
  <c r="D146" i="4"/>
  <c r="B67" i="4"/>
  <c r="D67" i="4"/>
  <c r="B78" i="4"/>
  <c r="D78" i="4"/>
  <c r="B111" i="4"/>
  <c r="D111" i="4"/>
  <c r="B91" i="4"/>
  <c r="D91" i="4"/>
  <c r="B2" i="4"/>
  <c r="D2" i="4"/>
  <c r="B26" i="4"/>
  <c r="D26" i="4"/>
  <c r="B76" i="4"/>
  <c r="D76" i="4"/>
  <c r="B120" i="4"/>
  <c r="D120" i="4"/>
  <c r="B131" i="4"/>
  <c r="D131" i="4"/>
  <c r="B62" i="4"/>
  <c r="D62" i="4"/>
  <c r="B119" i="4"/>
  <c r="D119" i="4"/>
  <c r="B44" i="4"/>
  <c r="D44" i="4"/>
  <c r="B40" i="4"/>
  <c r="D40" i="4"/>
  <c r="B42" i="4"/>
  <c r="D42" i="4"/>
  <c r="B4" i="4"/>
  <c r="D4" i="4"/>
  <c r="B135" i="4"/>
  <c r="D135" i="4"/>
  <c r="B45" i="4"/>
  <c r="D45" i="4"/>
  <c r="B77" i="4"/>
  <c r="D77" i="4"/>
  <c r="B109" i="4"/>
  <c r="D109" i="4"/>
  <c r="B138" i="4"/>
  <c r="D138" i="4"/>
  <c r="B115" i="4"/>
  <c r="D115" i="4"/>
  <c r="B125" i="4"/>
  <c r="D125" i="4"/>
  <c r="B28" i="4"/>
  <c r="D28" i="4"/>
  <c r="B90" i="4"/>
  <c r="D90" i="4"/>
  <c r="B13" i="4"/>
  <c r="D13" i="4"/>
  <c r="B25" i="4"/>
  <c r="D25" i="4"/>
  <c r="B130" i="4"/>
  <c r="D130" i="4"/>
  <c r="B31" i="4"/>
  <c r="D31" i="4"/>
  <c r="B110" i="4"/>
  <c r="D110" i="4"/>
  <c r="B71" i="4"/>
  <c r="D71" i="4"/>
  <c r="B17" i="4"/>
  <c r="D17" i="4"/>
  <c r="B55" i="4"/>
  <c r="D55" i="4"/>
  <c r="B14" i="4"/>
  <c r="D14" i="4"/>
  <c r="B73" i="4"/>
  <c r="D73" i="4"/>
  <c r="B70" i="4"/>
  <c r="D70" i="4"/>
  <c r="B141" i="4"/>
  <c r="D141" i="4"/>
  <c r="B65" i="4"/>
  <c r="D65" i="4"/>
  <c r="B81" i="4"/>
  <c r="D81" i="4"/>
  <c r="B52" i="4"/>
  <c r="D52" i="4"/>
  <c r="B103" i="4"/>
  <c r="D103" i="4"/>
  <c r="B136" i="4"/>
  <c r="D136" i="4"/>
  <c r="B5" i="4"/>
  <c r="D5" i="4"/>
  <c r="B95" i="4"/>
  <c r="D95" i="4"/>
  <c r="B93" i="4"/>
  <c r="D93" i="4"/>
  <c r="B74" i="4"/>
  <c r="D74" i="4"/>
  <c r="B98" i="4"/>
  <c r="D98" i="4"/>
  <c r="B37" i="4"/>
  <c r="D37" i="4"/>
  <c r="B18" i="4"/>
  <c r="D18" i="4"/>
  <c r="B53" i="4"/>
  <c r="D53" i="4"/>
  <c r="B83" i="4"/>
  <c r="D83" i="4"/>
  <c r="B10" i="4"/>
  <c r="D10" i="4"/>
  <c r="B12" i="4"/>
  <c r="D12" i="4"/>
  <c r="B69" i="4"/>
  <c r="D69" i="4"/>
  <c r="B25" i="5"/>
  <c r="D25" i="5"/>
  <c r="B87" i="5"/>
  <c r="D87" i="5"/>
  <c r="B16" i="5"/>
  <c r="D16" i="5"/>
  <c r="B12" i="5"/>
  <c r="D12" i="5"/>
  <c r="B132" i="5"/>
  <c r="D132" i="5"/>
  <c r="B94" i="5"/>
  <c r="D94" i="5"/>
  <c r="B20" i="5"/>
  <c r="D20" i="5"/>
  <c r="B96" i="5"/>
  <c r="D96" i="5"/>
  <c r="B60" i="5"/>
  <c r="D60" i="5"/>
  <c r="B151" i="5"/>
  <c r="D151" i="5"/>
  <c r="B4" i="5"/>
  <c r="D4" i="5"/>
  <c r="B36" i="5"/>
  <c r="D36" i="5"/>
  <c r="B138" i="5"/>
  <c r="D138" i="5"/>
  <c r="B130" i="5"/>
  <c r="D130" i="5"/>
  <c r="B23" i="5"/>
  <c r="D23" i="5"/>
  <c r="B56" i="5"/>
  <c r="D56" i="5"/>
  <c r="B10" i="5"/>
  <c r="D10" i="5"/>
  <c r="B128" i="5"/>
  <c r="D128" i="5"/>
  <c r="B115" i="5"/>
  <c r="D115" i="5"/>
  <c r="B139" i="5"/>
  <c r="D139" i="5"/>
  <c r="B30" i="5"/>
  <c r="D30" i="5"/>
  <c r="B7" i="5"/>
  <c r="D7" i="5"/>
  <c r="B44" i="5"/>
  <c r="D44" i="5"/>
  <c r="B88" i="5"/>
  <c r="D88" i="5"/>
  <c r="B68" i="5"/>
  <c r="D68" i="5"/>
  <c r="B120" i="5"/>
  <c r="D120" i="5"/>
  <c r="B127" i="5"/>
  <c r="D127" i="5"/>
  <c r="B11" i="5"/>
  <c r="D11" i="5"/>
  <c r="B99" i="5"/>
  <c r="D99" i="5"/>
  <c r="B107" i="5"/>
  <c r="D107" i="5"/>
  <c r="B71" i="5"/>
  <c r="D71" i="5"/>
  <c r="B124" i="5"/>
  <c r="D124" i="5"/>
  <c r="B106" i="5"/>
  <c r="D106" i="5"/>
  <c r="B14" i="5"/>
  <c r="D14" i="5"/>
  <c r="B111" i="5"/>
  <c r="D111" i="5"/>
  <c r="B21" i="5"/>
  <c r="D21" i="5"/>
  <c r="B118" i="5"/>
  <c r="D118" i="5"/>
  <c r="B65" i="5"/>
  <c r="D65" i="5"/>
  <c r="B103" i="5"/>
  <c r="D103" i="5"/>
  <c r="B108" i="5"/>
  <c r="D108" i="5"/>
  <c r="B137" i="5"/>
  <c r="D137" i="5"/>
  <c r="B121" i="5"/>
  <c r="D121" i="5"/>
  <c r="B72" i="5"/>
  <c r="D72" i="5"/>
  <c r="B17" i="5"/>
  <c r="D17" i="5"/>
  <c r="B114" i="5"/>
  <c r="D114" i="5"/>
  <c r="B46" i="5"/>
  <c r="D46" i="5"/>
  <c r="B50" i="5"/>
  <c r="D50" i="5"/>
  <c r="B149" i="5"/>
  <c r="D149" i="5"/>
  <c r="B28" i="5"/>
  <c r="D28" i="5"/>
  <c r="B15" i="5"/>
  <c r="D15" i="5"/>
  <c r="B55" i="5"/>
  <c r="D55" i="5"/>
  <c r="B3" i="5"/>
  <c r="D3" i="5"/>
  <c r="B76" i="5"/>
  <c r="D76" i="5"/>
  <c r="B92" i="5"/>
  <c r="D92" i="5"/>
  <c r="B82" i="5"/>
  <c r="D82" i="5"/>
  <c r="B129" i="5"/>
  <c r="D129" i="5"/>
  <c r="B81" i="5"/>
  <c r="D81" i="5"/>
  <c r="B70" i="5"/>
  <c r="D70" i="5"/>
  <c r="B119" i="5"/>
  <c r="D119" i="5"/>
  <c r="B116" i="5"/>
  <c r="D116" i="5"/>
  <c r="B98" i="5"/>
  <c r="D98" i="5"/>
  <c r="B112" i="5"/>
  <c r="D112" i="5"/>
  <c r="B146" i="5"/>
  <c r="D146" i="5"/>
  <c r="B37" i="5"/>
  <c r="D37" i="5"/>
  <c r="B22" i="5"/>
  <c r="D22" i="5"/>
  <c r="B9" i="5"/>
  <c r="D9" i="5"/>
  <c r="B150" i="5"/>
  <c r="E150" i="5" s="1"/>
  <c r="F150" i="5" s="1"/>
  <c r="D150" i="5"/>
  <c r="B148" i="5"/>
  <c r="D148" i="5"/>
  <c r="B26" i="5"/>
  <c r="D26" i="5"/>
  <c r="B57" i="5"/>
  <c r="D57" i="5"/>
  <c r="B73" i="5"/>
  <c r="D73" i="5"/>
  <c r="B134" i="5"/>
  <c r="D134" i="5"/>
  <c r="B13" i="5"/>
  <c r="D13" i="5"/>
  <c r="B64" i="5"/>
  <c r="D64" i="5"/>
  <c r="B34" i="5"/>
  <c r="D34" i="5"/>
  <c r="B53" i="5"/>
  <c r="D53" i="5"/>
  <c r="B33" i="5"/>
  <c r="D33" i="5"/>
  <c r="B35" i="5"/>
  <c r="D35" i="5"/>
  <c r="B104" i="5"/>
  <c r="D104" i="5"/>
  <c r="B126" i="5"/>
  <c r="D126" i="5"/>
  <c r="B66" i="5"/>
  <c r="D66" i="5"/>
  <c r="B51" i="5"/>
  <c r="D51" i="5"/>
  <c r="B141" i="5"/>
  <c r="D141" i="5"/>
  <c r="B143" i="5"/>
  <c r="D143" i="5"/>
  <c r="B63" i="5"/>
  <c r="D63" i="5"/>
  <c r="B136" i="5"/>
  <c r="D136" i="5"/>
  <c r="B113" i="5"/>
  <c r="D113" i="5"/>
  <c r="B90" i="5"/>
  <c r="D90" i="5"/>
  <c r="B61" i="5"/>
  <c r="D61" i="5"/>
  <c r="B31" i="5"/>
  <c r="D31" i="5"/>
  <c r="B49" i="5"/>
  <c r="D49" i="5"/>
  <c r="B86" i="5"/>
  <c r="D86" i="5"/>
  <c r="B85" i="5"/>
  <c r="D85" i="5"/>
  <c r="B131" i="5"/>
  <c r="D131" i="5"/>
  <c r="B62" i="5"/>
  <c r="D62" i="5"/>
  <c r="B80" i="5"/>
  <c r="D80" i="5"/>
  <c r="B18" i="5"/>
  <c r="D18" i="5"/>
  <c r="B43" i="5"/>
  <c r="D43" i="5"/>
  <c r="B74" i="5"/>
  <c r="D74" i="5"/>
  <c r="B140" i="5"/>
  <c r="D140" i="5"/>
  <c r="B32" i="5"/>
  <c r="D32" i="5"/>
  <c r="B142" i="5"/>
  <c r="D142" i="5"/>
  <c r="B105" i="5"/>
  <c r="D105" i="5"/>
  <c r="B39" i="5"/>
  <c r="D39" i="5"/>
  <c r="B93" i="5"/>
  <c r="D93" i="5"/>
  <c r="B135" i="5"/>
  <c r="D135" i="5"/>
  <c r="B59" i="5"/>
  <c r="D59" i="5"/>
  <c r="B110" i="5"/>
  <c r="D110" i="5"/>
  <c r="B89" i="5"/>
  <c r="D89" i="5"/>
  <c r="B91" i="5"/>
  <c r="D91" i="5"/>
  <c r="B52" i="5"/>
  <c r="D52" i="5"/>
  <c r="B75" i="5"/>
  <c r="D75" i="5"/>
  <c r="B147" i="5"/>
  <c r="D147" i="5"/>
  <c r="B69" i="5"/>
  <c r="D69" i="5"/>
  <c r="B42" i="5"/>
  <c r="D42" i="5"/>
  <c r="B8" i="5"/>
  <c r="D8" i="5"/>
  <c r="B102" i="5"/>
  <c r="D102" i="5"/>
  <c r="B77" i="5"/>
  <c r="D77" i="5"/>
  <c r="B122" i="5"/>
  <c r="D122" i="5"/>
  <c r="B117" i="5"/>
  <c r="D117" i="5"/>
  <c r="B48" i="5"/>
  <c r="D48" i="5"/>
  <c r="B54" i="5"/>
  <c r="D54" i="5"/>
  <c r="B133" i="5"/>
  <c r="D133" i="5"/>
  <c r="B5" i="5"/>
  <c r="D5" i="5"/>
  <c r="B144" i="5"/>
  <c r="D144" i="5"/>
  <c r="B123" i="5"/>
  <c r="D123" i="5"/>
  <c r="B2" i="5"/>
  <c r="D2" i="5"/>
  <c r="B38" i="5"/>
  <c r="D38" i="5"/>
  <c r="B100" i="5"/>
  <c r="D100" i="5"/>
  <c r="B40" i="5"/>
  <c r="D40" i="5"/>
  <c r="B19" i="5"/>
  <c r="D19" i="5"/>
  <c r="B109" i="5"/>
  <c r="D109" i="5"/>
  <c r="B95" i="5"/>
  <c r="D95" i="5"/>
  <c r="B24" i="5"/>
  <c r="D24" i="5"/>
  <c r="B145" i="5"/>
  <c r="D145" i="5"/>
  <c r="B97" i="5"/>
  <c r="D97" i="5"/>
  <c r="B84" i="5"/>
  <c r="D84" i="5"/>
  <c r="B58" i="5"/>
  <c r="D58" i="5"/>
  <c r="B6" i="5"/>
  <c r="D6" i="5"/>
  <c r="B83" i="5"/>
  <c r="D83" i="5"/>
  <c r="B29" i="5"/>
  <c r="D29" i="5"/>
  <c r="B47" i="5"/>
  <c r="D47" i="5"/>
  <c r="B101" i="5"/>
  <c r="D101" i="5"/>
  <c r="B45" i="5"/>
  <c r="D45" i="5"/>
  <c r="B41" i="5"/>
  <c r="D41" i="5"/>
  <c r="B67" i="5"/>
  <c r="D67" i="5"/>
  <c r="B79" i="5"/>
  <c r="D79" i="5"/>
  <c r="B125" i="5"/>
  <c r="D125" i="5"/>
  <c r="B27" i="5"/>
  <c r="C36" i="4"/>
  <c r="B36" i="4"/>
  <c r="C150" i="4"/>
  <c r="B150" i="4"/>
  <c r="E150" i="4" s="1"/>
  <c r="C82" i="4"/>
  <c r="B82" i="4"/>
  <c r="C49" i="4"/>
  <c r="B49" i="4"/>
  <c r="B38" i="4"/>
  <c r="C126" i="4"/>
  <c r="B126" i="4"/>
  <c r="C84" i="4"/>
  <c r="B84" i="4"/>
  <c r="C32" i="4"/>
  <c r="B32" i="4"/>
  <c r="B128" i="4"/>
  <c r="B34" i="4"/>
  <c r="B81" i="6"/>
  <c r="B60" i="6"/>
  <c r="B16" i="6"/>
  <c r="C127" i="6"/>
  <c r="B127" i="6"/>
  <c r="E127" i="6" s="1"/>
  <c r="B83" i="6"/>
  <c r="B85" i="6"/>
  <c r="B56" i="6"/>
  <c r="C90" i="6"/>
  <c r="B90" i="6"/>
  <c r="C136" i="6"/>
  <c r="B136" i="6"/>
  <c r="B52" i="6"/>
  <c r="B84" i="6"/>
  <c r="C96" i="6"/>
  <c r="B96" i="6"/>
  <c r="C121" i="6"/>
  <c r="B121" i="6"/>
  <c r="B15" i="6"/>
  <c r="B128" i="6"/>
  <c r="B97" i="6"/>
  <c r="B67" i="6"/>
  <c r="C101" i="6"/>
  <c r="B101" i="6"/>
  <c r="B141" i="6"/>
  <c r="B146" i="6"/>
  <c r="B72" i="6"/>
  <c r="B126" i="6"/>
  <c r="C87" i="6"/>
  <c r="B87" i="6"/>
  <c r="B76" i="6"/>
  <c r="B80" i="6"/>
  <c r="B63" i="6"/>
  <c r="C12" i="6"/>
  <c r="B12" i="6"/>
  <c r="C28" i="6"/>
  <c r="B28" i="6"/>
  <c r="C95" i="6"/>
  <c r="B95" i="6"/>
  <c r="B39" i="6"/>
  <c r="C46" i="6"/>
  <c r="B46" i="6"/>
  <c r="B37" i="6"/>
  <c r="B20" i="6"/>
  <c r="B47" i="6"/>
  <c r="B75" i="6"/>
  <c r="C29" i="6"/>
  <c r="B29" i="6"/>
  <c r="C117" i="6"/>
  <c r="B117" i="6"/>
  <c r="B54" i="6"/>
  <c r="B110" i="6"/>
  <c r="C86" i="6"/>
  <c r="B86" i="6"/>
  <c r="B19" i="6"/>
  <c r="E19" i="6" s="1"/>
  <c r="B98" i="6"/>
  <c r="B35" i="6"/>
  <c r="B118" i="6"/>
  <c r="B89" i="6"/>
  <c r="C104" i="6"/>
  <c r="B104" i="6"/>
  <c r="B133" i="6"/>
  <c r="B109" i="6"/>
  <c r="B140" i="6"/>
  <c r="B27" i="6"/>
  <c r="C22" i="6"/>
  <c r="B22" i="6"/>
  <c r="B79" i="6"/>
  <c r="C10" i="6"/>
  <c r="B10" i="6"/>
  <c r="C55" i="6"/>
  <c r="B55" i="6"/>
  <c r="C122" i="6"/>
  <c r="B122" i="6"/>
  <c r="C51" i="6"/>
  <c r="B51" i="6"/>
  <c r="C59" i="6"/>
  <c r="B59" i="6"/>
  <c r="C14" i="6"/>
  <c r="B14" i="6"/>
  <c r="B151" i="6"/>
  <c r="B71" i="6"/>
  <c r="B78" i="6"/>
  <c r="B58" i="6"/>
  <c r="B53" i="6"/>
  <c r="C7" i="6"/>
  <c r="B7" i="6"/>
  <c r="B115" i="6"/>
  <c r="B82" i="6"/>
  <c r="B31" i="6"/>
  <c r="B99" i="6"/>
  <c r="B25" i="6"/>
  <c r="C11" i="6"/>
  <c r="B11" i="6"/>
  <c r="B130" i="6"/>
  <c r="B74" i="6"/>
  <c r="B6" i="6"/>
  <c r="C11" i="7"/>
  <c r="B11" i="7"/>
  <c r="B83" i="7"/>
  <c r="B138" i="7"/>
  <c r="B139" i="7"/>
  <c r="C53" i="7"/>
  <c r="B53" i="7"/>
  <c r="B151" i="7"/>
  <c r="E151" i="7" s="1"/>
  <c r="F151" i="7" s="1"/>
  <c r="G151" i="7" s="1"/>
  <c r="C131" i="7"/>
  <c r="B131" i="7"/>
  <c r="C70" i="7"/>
  <c r="B70" i="7"/>
  <c r="C5" i="7"/>
  <c r="B5" i="7"/>
  <c r="C117" i="7"/>
  <c r="B117" i="7"/>
  <c r="B109" i="7"/>
  <c r="B93" i="7"/>
  <c r="B59" i="7"/>
  <c r="B80" i="7"/>
  <c r="B64" i="7"/>
  <c r="B9" i="7"/>
  <c r="B150" i="7"/>
  <c r="E150" i="7" s="1"/>
  <c r="F150" i="7" s="1"/>
  <c r="G150" i="7" s="1"/>
  <c r="B79" i="7"/>
  <c r="B132" i="7"/>
  <c r="B149" i="7"/>
  <c r="E149" i="7" s="1"/>
  <c r="F149" i="7" s="1"/>
  <c r="G149" i="7" s="1"/>
  <c r="C133" i="7"/>
  <c r="B133" i="7"/>
  <c r="C61" i="7"/>
  <c r="B61" i="7"/>
  <c r="C33" i="7"/>
  <c r="B33" i="7"/>
  <c r="B107" i="7"/>
  <c r="B7" i="7"/>
  <c r="B25" i="7"/>
  <c r="B38" i="7"/>
  <c r="B115" i="7"/>
  <c r="C22" i="7"/>
  <c r="B22" i="7"/>
  <c r="B130" i="7"/>
  <c r="B148" i="7"/>
  <c r="E148" i="7" s="1"/>
  <c r="F148" i="7" s="1"/>
  <c r="G148" i="7" s="1"/>
  <c r="B14" i="7"/>
  <c r="B147" i="7"/>
  <c r="E147" i="7" s="1"/>
  <c r="F147" i="7" s="1"/>
  <c r="G147" i="7" s="1"/>
  <c r="C78" i="7"/>
  <c r="B78" i="7"/>
  <c r="C12" i="7"/>
  <c r="B12" i="7"/>
  <c r="C124" i="7"/>
  <c r="B124" i="7"/>
  <c r="B57" i="7"/>
  <c r="B114" i="7"/>
  <c r="B39" i="7"/>
  <c r="B42" i="7"/>
  <c r="C38" i="7"/>
  <c r="C83" i="7"/>
  <c r="C80" i="7"/>
  <c r="C63" i="7"/>
  <c r="C59" i="7"/>
  <c r="C25" i="7"/>
  <c r="C42" i="7"/>
  <c r="C130" i="7"/>
  <c r="C132" i="7"/>
  <c r="C118" i="7"/>
  <c r="C104" i="7"/>
  <c r="C125" i="7"/>
  <c r="C84" i="7"/>
  <c r="C23" i="7"/>
  <c r="C140" i="7"/>
  <c r="C119" i="7"/>
  <c r="C137" i="7"/>
  <c r="C52" i="7"/>
  <c r="C71" i="7"/>
  <c r="C102" i="7"/>
  <c r="C60" i="7"/>
  <c r="C101" i="7"/>
  <c r="C72" i="7"/>
  <c r="C27" i="7"/>
  <c r="C93" i="7"/>
  <c r="C14" i="7"/>
  <c r="C68" i="7"/>
  <c r="E68" i="7" s="1"/>
  <c r="F68" i="7" s="1"/>
  <c r="C50" i="6"/>
  <c r="C40" i="6"/>
  <c r="C110" i="6"/>
  <c r="C58" i="6"/>
  <c r="C52" i="6"/>
  <c r="C89" i="6"/>
  <c r="C103" i="6"/>
  <c r="C100" i="6"/>
  <c r="C151" i="6"/>
  <c r="C85" i="6"/>
  <c r="C115" i="6"/>
  <c r="C71" i="6"/>
  <c r="C56" i="6"/>
  <c r="C6" i="6"/>
  <c r="C19" i="6"/>
  <c r="C82" i="6"/>
  <c r="C15" i="6"/>
  <c r="C76" i="6"/>
  <c r="C98" i="6"/>
  <c r="C31" i="6"/>
  <c r="C128" i="6"/>
  <c r="C80" i="6"/>
  <c r="C35" i="6"/>
  <c r="C99" i="6"/>
  <c r="C97" i="6"/>
  <c r="C63" i="6"/>
  <c r="C118" i="6"/>
  <c r="C25" i="6"/>
  <c r="C67" i="6"/>
  <c r="C123" i="6"/>
  <c r="C83" i="6"/>
  <c r="C79" i="6"/>
  <c r="C54" i="6"/>
  <c r="C78" i="6"/>
  <c r="C93" i="6"/>
  <c r="C84" i="6"/>
  <c r="C53" i="6"/>
  <c r="C147" i="6"/>
  <c r="C38" i="4"/>
  <c r="C73" i="4"/>
  <c r="E73" i="4" s="1"/>
  <c r="C57" i="4"/>
  <c r="C14" i="4"/>
  <c r="C139" i="4"/>
  <c r="C127" i="7"/>
  <c r="C106" i="7"/>
  <c r="C99" i="7"/>
  <c r="C111" i="7"/>
  <c r="C49" i="7"/>
  <c r="C96" i="7"/>
  <c r="C31" i="7"/>
  <c r="C94" i="7"/>
  <c r="C103" i="7"/>
  <c r="C50" i="7"/>
  <c r="C41" i="7"/>
  <c r="C28" i="7"/>
  <c r="C18" i="7"/>
  <c r="C134" i="7"/>
  <c r="C146" i="7"/>
  <c r="C81" i="7"/>
  <c r="C51" i="7"/>
  <c r="C121" i="7"/>
  <c r="C110" i="7"/>
  <c r="C37" i="7"/>
  <c r="C58" i="7"/>
  <c r="C100" i="7"/>
  <c r="C86" i="7"/>
  <c r="C13" i="7"/>
  <c r="C112" i="7"/>
  <c r="C145" i="7"/>
  <c r="C141" i="7"/>
  <c r="C82" i="7"/>
  <c r="C55" i="7"/>
  <c r="C15" i="7"/>
  <c r="C69" i="7"/>
  <c r="C16" i="7"/>
  <c r="C109" i="7"/>
  <c r="C44" i="7"/>
  <c r="C151" i="7"/>
  <c r="C150" i="7"/>
  <c r="C149" i="7"/>
  <c r="C148" i="7"/>
  <c r="C147" i="7"/>
  <c r="C139" i="7"/>
  <c r="C115" i="7"/>
  <c r="C138" i="7"/>
  <c r="C113" i="7"/>
  <c r="C122" i="7"/>
  <c r="C135" i="7"/>
  <c r="C95" i="7"/>
  <c r="C35" i="7"/>
  <c r="E35" i="7" s="1"/>
  <c r="F35" i="7" s="1"/>
  <c r="C143" i="7"/>
  <c r="C24" i="7"/>
  <c r="C126" i="7"/>
  <c r="C85" i="7"/>
  <c r="C75" i="7"/>
  <c r="C76" i="7"/>
  <c r="C129" i="7"/>
  <c r="C34" i="7"/>
  <c r="C4" i="7"/>
  <c r="C105" i="7"/>
  <c r="C116" i="7"/>
  <c r="C9" i="7"/>
  <c r="C120" i="7"/>
  <c r="C54" i="7"/>
  <c r="C57" i="7"/>
  <c r="C36" i="7"/>
  <c r="C114" i="7"/>
  <c r="C142" i="7"/>
  <c r="C39" i="7"/>
  <c r="C98" i="7"/>
  <c r="C17" i="7"/>
  <c r="C56" i="7"/>
  <c r="C19" i="7"/>
  <c r="C65" i="7"/>
  <c r="C108" i="7"/>
  <c r="C123" i="7"/>
  <c r="C74" i="7"/>
  <c r="C79" i="7"/>
  <c r="C77" i="7"/>
  <c r="C92" i="7"/>
  <c r="C6" i="7"/>
  <c r="C47" i="7"/>
  <c r="C128" i="7"/>
  <c r="C136" i="7"/>
  <c r="C91" i="7"/>
  <c r="C46" i="7"/>
  <c r="C144" i="7"/>
  <c r="C2" i="7"/>
  <c r="C21" i="7"/>
  <c r="C10" i="7"/>
  <c r="C43" i="7"/>
  <c r="C3" i="7"/>
  <c r="C20" i="7"/>
  <c r="C107" i="7"/>
  <c r="C67" i="7"/>
  <c r="C7" i="7"/>
  <c r="C8" i="7"/>
  <c r="C87" i="7"/>
  <c r="C62" i="7"/>
  <c r="C29" i="7"/>
  <c r="C73" i="7"/>
  <c r="C89" i="7"/>
  <c r="C64" i="7"/>
  <c r="C40" i="7"/>
  <c r="C32" i="7"/>
  <c r="C66" i="7"/>
  <c r="C97" i="7"/>
  <c r="C88" i="7"/>
  <c r="C48" i="7"/>
  <c r="C45" i="7"/>
  <c r="C30" i="7"/>
  <c r="C26" i="7"/>
  <c r="C90" i="7"/>
  <c r="C91" i="6"/>
  <c r="C60" i="6"/>
  <c r="C20" i="6"/>
  <c r="C13" i="6"/>
  <c r="C47" i="6"/>
  <c r="C124" i="6"/>
  <c r="C75" i="6"/>
  <c r="C16" i="6"/>
  <c r="C116" i="6"/>
  <c r="C105" i="6"/>
  <c r="C41" i="6"/>
  <c r="C88" i="6"/>
  <c r="C62" i="6"/>
  <c r="C94" i="6"/>
  <c r="C9" i="6"/>
  <c r="C125" i="6"/>
  <c r="C8" i="6"/>
  <c r="C141" i="6"/>
  <c r="C146" i="6"/>
  <c r="C72" i="6"/>
  <c r="C130" i="6"/>
  <c r="C74" i="6"/>
  <c r="C18" i="6"/>
  <c r="C108" i="6"/>
  <c r="C49" i="6"/>
  <c r="C133" i="6"/>
  <c r="C109" i="6"/>
  <c r="C102" i="6"/>
  <c r="C140" i="6"/>
  <c r="C129" i="6"/>
  <c r="C70" i="6"/>
  <c r="C27" i="6"/>
  <c r="C65" i="6"/>
  <c r="C36" i="6"/>
  <c r="C143" i="6"/>
  <c r="C17" i="6"/>
  <c r="C39" i="6"/>
  <c r="C149" i="6"/>
  <c r="C73" i="6"/>
  <c r="C126" i="6"/>
  <c r="C107" i="6"/>
  <c r="C120" i="6"/>
  <c r="C64" i="6"/>
  <c r="C38" i="6"/>
  <c r="C61" i="6"/>
  <c r="C145" i="6"/>
  <c r="C34" i="6"/>
  <c r="C23" i="6"/>
  <c r="C21" i="6"/>
  <c r="C113" i="6"/>
  <c r="C112" i="6"/>
  <c r="C135" i="6"/>
  <c r="C114" i="6"/>
  <c r="C5" i="6"/>
  <c r="C142" i="6"/>
  <c r="C68" i="6"/>
  <c r="C24" i="6"/>
  <c r="C92" i="6"/>
  <c r="C111" i="6"/>
  <c r="C150" i="6"/>
  <c r="C30" i="6"/>
  <c r="C37" i="6"/>
  <c r="C48" i="6"/>
  <c r="C81" i="6"/>
  <c r="C44" i="6"/>
  <c r="C148" i="6"/>
  <c r="C139" i="6"/>
  <c r="C66" i="6"/>
  <c r="C3" i="6"/>
  <c r="C138" i="6"/>
  <c r="C69" i="6"/>
  <c r="C119" i="6"/>
  <c r="C42" i="6"/>
  <c r="C45" i="6"/>
  <c r="C77" i="6"/>
  <c r="C4" i="6"/>
  <c r="C33" i="6"/>
  <c r="C131" i="6"/>
  <c r="C106" i="6"/>
  <c r="C132" i="6"/>
  <c r="C2" i="6"/>
  <c r="C32" i="6"/>
  <c r="C144" i="6"/>
  <c r="C137" i="6"/>
  <c r="C26" i="6"/>
  <c r="C134" i="6"/>
  <c r="C43" i="6"/>
  <c r="C57" i="6"/>
  <c r="C64" i="4"/>
  <c r="C81" i="4"/>
  <c r="C52" i="4"/>
  <c r="C103" i="4"/>
  <c r="C19" i="4"/>
  <c r="C129" i="4"/>
  <c r="C61" i="4"/>
  <c r="C147" i="4"/>
  <c r="C113" i="4"/>
  <c r="C68" i="4"/>
  <c r="C27" i="4"/>
  <c r="C116" i="4"/>
  <c r="C96" i="4"/>
  <c r="C9" i="4"/>
  <c r="C108" i="4"/>
  <c r="C30" i="4"/>
  <c r="C41" i="4"/>
  <c r="C102" i="4"/>
  <c r="C23" i="4"/>
  <c r="C134" i="4"/>
  <c r="C75" i="4"/>
  <c r="C86" i="4"/>
  <c r="C66" i="4"/>
  <c r="C45" i="4"/>
  <c r="C85" i="4"/>
  <c r="C12" i="4"/>
  <c r="C58" i="4"/>
  <c r="C72" i="4"/>
  <c r="C107" i="4"/>
  <c r="C54" i="4"/>
  <c r="C143" i="4"/>
  <c r="C4" i="4"/>
  <c r="C70" i="4"/>
  <c r="C142" i="4"/>
  <c r="C114" i="4"/>
  <c r="C144" i="4"/>
  <c r="C7" i="4"/>
  <c r="C133" i="4"/>
  <c r="C50" i="4"/>
  <c r="C146" i="4"/>
  <c r="C67" i="4"/>
  <c r="C78" i="4"/>
  <c r="C111" i="4"/>
  <c r="C91" i="4"/>
  <c r="C2" i="4"/>
  <c r="C26" i="4"/>
  <c r="C76" i="4"/>
  <c r="C63" i="4"/>
  <c r="C20" i="4"/>
  <c r="C127" i="4"/>
  <c r="C124" i="4"/>
  <c r="C77" i="4"/>
  <c r="C11" i="4"/>
  <c r="C109" i="4"/>
  <c r="C6" i="4"/>
  <c r="C138" i="4"/>
  <c r="C148" i="4"/>
  <c r="C115" i="4"/>
  <c r="C137" i="4"/>
  <c r="C125" i="4"/>
  <c r="C89" i="4"/>
  <c r="C21" i="4"/>
  <c r="C28" i="4"/>
  <c r="C43" i="4"/>
  <c r="C90" i="4"/>
  <c r="C60" i="4"/>
  <c r="C13" i="4"/>
  <c r="C25" i="4"/>
  <c r="C39" i="4"/>
  <c r="C130" i="4"/>
  <c r="C94" i="4"/>
  <c r="C120" i="4"/>
  <c r="C59" i="4"/>
  <c r="C131" i="4"/>
  <c r="C24" i="4"/>
  <c r="C62" i="4"/>
  <c r="C79" i="4"/>
  <c r="C119" i="4"/>
  <c r="C101" i="4"/>
  <c r="C44" i="4"/>
  <c r="C40" i="4"/>
  <c r="C106" i="4"/>
  <c r="C22" i="4"/>
  <c r="C128" i="4"/>
  <c r="C47" i="4"/>
  <c r="C34" i="4"/>
  <c r="C51" i="4"/>
  <c r="C136" i="4"/>
  <c r="C5" i="4"/>
  <c r="C95" i="4"/>
  <c r="C93" i="4"/>
  <c r="C48" i="4"/>
  <c r="C74" i="4"/>
  <c r="C122" i="4"/>
  <c r="C98" i="4"/>
  <c r="C31" i="4"/>
  <c r="C100" i="4"/>
  <c r="C110" i="4"/>
  <c r="C71" i="4"/>
  <c r="C92" i="4"/>
  <c r="C17" i="4"/>
  <c r="C55" i="4"/>
  <c r="C42" i="4"/>
  <c r="C56" i="4"/>
  <c r="C117" i="4"/>
  <c r="C87" i="4"/>
  <c r="C145" i="4"/>
  <c r="C16" i="4"/>
  <c r="C65" i="4"/>
  <c r="C118" i="4"/>
  <c r="C80" i="4"/>
  <c r="C132" i="4"/>
  <c r="C33" i="4"/>
  <c r="C123" i="4"/>
  <c r="C112" i="4"/>
  <c r="C3" i="4"/>
  <c r="C99" i="4"/>
  <c r="C135" i="4"/>
  <c r="C88" i="4"/>
  <c r="C141" i="4"/>
  <c r="C15" i="4"/>
  <c r="C46" i="4"/>
  <c r="C35" i="4"/>
  <c r="C29" i="4"/>
  <c r="C37" i="4"/>
  <c r="C121" i="4"/>
  <c r="C69" i="4"/>
  <c r="C104" i="4"/>
  <c r="C18" i="4"/>
  <c r="C105" i="4"/>
  <c r="C53" i="4"/>
  <c r="C140" i="4"/>
  <c r="C83" i="4"/>
  <c r="C97" i="4"/>
  <c r="C10" i="4"/>
  <c r="C149" i="4"/>
  <c r="C8" i="4"/>
  <c r="C140" i="5"/>
  <c r="C81" i="5"/>
  <c r="C129" i="5"/>
  <c r="C9" i="5"/>
  <c r="C84" i="5"/>
  <c r="C56" i="5"/>
  <c r="C97" i="5"/>
  <c r="C124" i="5"/>
  <c r="C59" i="5"/>
  <c r="C71" i="5"/>
  <c r="C25" i="5"/>
  <c r="C15" i="5"/>
  <c r="C40" i="5"/>
  <c r="C57" i="5"/>
  <c r="C107" i="5"/>
  <c r="C96" i="5"/>
  <c r="C52" i="5"/>
  <c r="C61" i="5"/>
  <c r="C27" i="5"/>
  <c r="C4" i="5"/>
  <c r="C19" i="5"/>
  <c r="C89" i="5"/>
  <c r="C149" i="5"/>
  <c r="C151" i="5"/>
  <c r="D78" i="5"/>
  <c r="E76" i="6" l="1"/>
  <c r="E60" i="6"/>
  <c r="E82" i="6"/>
  <c r="E38" i="4"/>
  <c r="F38" i="4" s="1"/>
  <c r="G38" i="4" s="1"/>
  <c r="E10" i="6"/>
  <c r="E80" i="6"/>
  <c r="F80" i="6" s="1"/>
  <c r="G80" i="6" s="1"/>
  <c r="E97" i="6"/>
  <c r="E50" i="6"/>
  <c r="F50" i="6" s="1"/>
  <c r="G50" i="6" s="1"/>
  <c r="E63" i="7"/>
  <c r="F63" i="7" s="1"/>
  <c r="G63" i="7" s="1"/>
  <c r="E95" i="7"/>
  <c r="F95" i="7" s="1"/>
  <c r="E131" i="7"/>
  <c r="F131" i="7" s="1"/>
  <c r="G131" i="7" s="1"/>
  <c r="E16" i="6"/>
  <c r="F16" i="6" s="1"/>
  <c r="G16" i="6" s="1"/>
  <c r="E14" i="6"/>
  <c r="F14" i="6" s="1"/>
  <c r="G14" i="6" s="1"/>
  <c r="E42" i="7"/>
  <c r="F42" i="7" s="1"/>
  <c r="G42" i="7" s="1"/>
  <c r="E25" i="6"/>
  <c r="E67" i="6"/>
  <c r="F67" i="6" s="1"/>
  <c r="G67" i="6" s="1"/>
  <c r="E6" i="6"/>
  <c r="F6" i="6" s="1"/>
  <c r="G6" i="6" s="1"/>
  <c r="E147" i="6"/>
  <c r="E123" i="6"/>
  <c r="F123" i="6" s="1"/>
  <c r="G123" i="6" s="1"/>
  <c r="E58" i="6"/>
  <c r="F58" i="6" s="1"/>
  <c r="G58" i="6" s="1"/>
  <c r="E63" i="6"/>
  <c r="F63" i="6" s="1"/>
  <c r="G63" i="6" s="1"/>
  <c r="E52" i="6"/>
  <c r="F52" i="6" s="1"/>
  <c r="G52" i="6" s="1"/>
  <c r="B175" i="8" s="1"/>
  <c r="E57" i="4"/>
  <c r="E130" i="7"/>
  <c r="F130" i="7" s="1"/>
  <c r="E100" i="6"/>
  <c r="F100" i="6" s="1"/>
  <c r="G100" i="6" s="1"/>
  <c r="E97" i="4"/>
  <c r="E93" i="6"/>
  <c r="F93" i="6" s="1"/>
  <c r="G93" i="6" s="1"/>
  <c r="E20" i="7"/>
  <c r="F20" i="7" s="1"/>
  <c r="G20" i="7" s="1"/>
  <c r="E123" i="7"/>
  <c r="F123" i="7" s="1"/>
  <c r="G123" i="7" s="1"/>
  <c r="E59" i="7"/>
  <c r="F59" i="7" s="1"/>
  <c r="G59" i="7" s="1"/>
  <c r="E11" i="7"/>
  <c r="F11" i="7" s="1"/>
  <c r="E53" i="7"/>
  <c r="F53" i="7" s="1"/>
  <c r="G53" i="7" s="1"/>
  <c r="E38" i="7"/>
  <c r="F38" i="7" s="1"/>
  <c r="E25" i="7"/>
  <c r="F25" i="7" s="1"/>
  <c r="E83" i="7"/>
  <c r="F83" i="7" s="1"/>
  <c r="G83" i="7" s="1"/>
  <c r="E124" i="7"/>
  <c r="F124" i="7" s="1"/>
  <c r="E30" i="6"/>
  <c r="F30" i="6" s="1"/>
  <c r="G30" i="6" s="1"/>
  <c r="E40" i="6"/>
  <c r="F40" i="6" s="1"/>
  <c r="G40" i="6" s="1"/>
  <c r="E98" i="6"/>
  <c r="E150" i="6"/>
  <c r="E54" i="6"/>
  <c r="F54" i="6" s="1"/>
  <c r="G54" i="6" s="1"/>
  <c r="E28" i="6"/>
  <c r="F28" i="6" s="1"/>
  <c r="G28" i="6" s="1"/>
  <c r="E151" i="6"/>
  <c r="F151" i="6" s="1"/>
  <c r="G151" i="6" s="1"/>
  <c r="E35" i="6"/>
  <c r="F35" i="6" s="1"/>
  <c r="G35" i="6" s="1"/>
  <c r="E139" i="4"/>
  <c r="F139" i="4" s="1"/>
  <c r="G139" i="4" s="1"/>
  <c r="B592" i="8"/>
  <c r="B594" i="8"/>
  <c r="B599" i="8"/>
  <c r="B586" i="8"/>
  <c r="B591" i="8"/>
  <c r="B597" i="8"/>
  <c r="B589" i="8"/>
  <c r="B595" i="8"/>
  <c r="B587" i="8"/>
  <c r="B598" i="8"/>
  <c r="B593" i="8"/>
  <c r="B600" i="8"/>
  <c r="B590" i="8"/>
  <c r="B596" i="8"/>
  <c r="B588" i="8"/>
  <c r="E33" i="7"/>
  <c r="F33" i="7" s="1"/>
  <c r="G33" i="7" s="1"/>
  <c r="E89" i="6"/>
  <c r="F89" i="6" s="1"/>
  <c r="G89" i="6" s="1"/>
  <c r="E117" i="6"/>
  <c r="E61" i="7"/>
  <c r="F61" i="7" s="1"/>
  <c r="G61" i="7" s="1"/>
  <c r="E102" i="7"/>
  <c r="F102" i="7" s="1"/>
  <c r="E85" i="6"/>
  <c r="F85" i="6" s="1"/>
  <c r="G85" i="6" s="1"/>
  <c r="E139" i="7"/>
  <c r="F139" i="7" s="1"/>
  <c r="G139" i="7" s="1"/>
  <c r="E138" i="7"/>
  <c r="F138" i="7" s="1"/>
  <c r="G138" i="7" s="1"/>
  <c r="E31" i="6"/>
  <c r="F31" i="6" s="1"/>
  <c r="G31" i="6" s="1"/>
  <c r="E110" i="6"/>
  <c r="F110" i="6" s="1"/>
  <c r="G110" i="6" s="1"/>
  <c r="E46" i="6"/>
  <c r="E12" i="6"/>
  <c r="F12" i="6" s="1"/>
  <c r="G12" i="6" s="1"/>
  <c r="B438" i="8" s="1"/>
  <c r="E8" i="6"/>
  <c r="F8" i="6" s="1"/>
  <c r="G8" i="6" s="1"/>
  <c r="E101" i="7"/>
  <c r="F101" i="7" s="1"/>
  <c r="G101" i="7" s="1"/>
  <c r="B403" i="8" s="1"/>
  <c r="E52" i="7"/>
  <c r="F52" i="7" s="1"/>
  <c r="G52" i="7" s="1"/>
  <c r="E15" i="6"/>
  <c r="F15" i="6" s="1"/>
  <c r="G15" i="6" s="1"/>
  <c r="E115" i="7"/>
  <c r="F115" i="7" s="1"/>
  <c r="G115" i="7" s="1"/>
  <c r="B583" i="8" s="1"/>
  <c r="E14" i="4"/>
  <c r="F14" i="4" s="1"/>
  <c r="G14" i="4" s="1"/>
  <c r="E103" i="6"/>
  <c r="F103" i="6" s="1"/>
  <c r="G103" i="6" s="1"/>
  <c r="E48" i="6"/>
  <c r="F48" i="6" s="1"/>
  <c r="G48" i="6" s="1"/>
  <c r="E62" i="6"/>
  <c r="F62" i="6" s="1"/>
  <c r="G62" i="6" s="1"/>
  <c r="E14" i="7"/>
  <c r="F14" i="7" s="1"/>
  <c r="G14" i="7" s="1"/>
  <c r="E24" i="7"/>
  <c r="F24" i="7" s="1"/>
  <c r="G24" i="7" s="1"/>
  <c r="E125" i="7"/>
  <c r="F125" i="7" s="1"/>
  <c r="G125" i="7" s="1"/>
  <c r="E23" i="7"/>
  <c r="F23" i="7" s="1"/>
  <c r="G23" i="7" s="1"/>
  <c r="E118" i="7"/>
  <c r="F118" i="7" s="1"/>
  <c r="G118" i="7" s="1"/>
  <c r="C78" i="5"/>
  <c r="B78" i="5"/>
  <c r="E56" i="6"/>
  <c r="F56" i="6" s="1"/>
  <c r="G56" i="6" s="1"/>
  <c r="E11" i="6"/>
  <c r="F11" i="6" s="1"/>
  <c r="G11" i="6" s="1"/>
  <c r="E34" i="7"/>
  <c r="F34" i="7" s="1"/>
  <c r="G34" i="7" s="1"/>
  <c r="E115" i="6"/>
  <c r="F115" i="6" s="1"/>
  <c r="G115" i="6" s="1"/>
  <c r="B334" i="8" s="1"/>
  <c r="E80" i="7"/>
  <c r="F80" i="7" s="1"/>
  <c r="G80" i="7" s="1"/>
  <c r="E133" i="7"/>
  <c r="F133" i="7" s="1"/>
  <c r="G133" i="7" s="1"/>
  <c r="E94" i="6"/>
  <c r="F94" i="6" s="1"/>
  <c r="G94" i="6" s="1"/>
  <c r="E143" i="7"/>
  <c r="F143" i="7" s="1"/>
  <c r="G143" i="7" s="1"/>
  <c r="E99" i="6"/>
  <c r="F99" i="6" s="1"/>
  <c r="G99" i="6" s="1"/>
  <c r="E27" i="7"/>
  <c r="F27" i="7" s="1"/>
  <c r="E47" i="6"/>
  <c r="F47" i="6" s="1"/>
  <c r="G47" i="6" s="1"/>
  <c r="E88" i="7"/>
  <c r="F88" i="7" s="1"/>
  <c r="G88" i="7" s="1"/>
  <c r="E65" i="4"/>
  <c r="F65" i="4" s="1"/>
  <c r="G65" i="4" s="1"/>
  <c r="E9" i="6"/>
  <c r="F9" i="6" s="1"/>
  <c r="G9" i="6" s="1"/>
  <c r="B402" i="8" s="1"/>
  <c r="E29" i="6"/>
  <c r="F29" i="6" s="1"/>
  <c r="G29" i="6" s="1"/>
  <c r="E129" i="7"/>
  <c r="F129" i="7" s="1"/>
  <c r="G129" i="7" s="1"/>
  <c r="E128" i="6"/>
  <c r="F128" i="6" s="1"/>
  <c r="G128" i="6" s="1"/>
  <c r="E78" i="7"/>
  <c r="F78" i="7" s="1"/>
  <c r="G78" i="7" s="1"/>
  <c r="E87" i="4"/>
  <c r="F87" i="4" s="1"/>
  <c r="G87" i="4" s="1"/>
  <c r="E51" i="6"/>
  <c r="F51" i="6" s="1"/>
  <c r="G51" i="6" s="1"/>
  <c r="E85" i="7"/>
  <c r="F85" i="7" s="1"/>
  <c r="G85" i="7" s="1"/>
  <c r="E113" i="7"/>
  <c r="F113" i="7" s="1"/>
  <c r="G113" i="7" s="1"/>
  <c r="E118" i="6"/>
  <c r="F118" i="6" s="1"/>
  <c r="G118" i="6" s="1"/>
  <c r="E125" i="6"/>
  <c r="F125" i="6" s="1"/>
  <c r="G125" i="6" s="1"/>
  <c r="E71" i="6"/>
  <c r="F71" i="6" s="1"/>
  <c r="G71" i="6" s="1"/>
  <c r="G150" i="5"/>
  <c r="E4" i="7"/>
  <c r="F4" i="7" s="1"/>
  <c r="G4" i="7" s="1"/>
  <c r="E122" i="7"/>
  <c r="F122" i="7" s="1"/>
  <c r="G122" i="7" s="1"/>
  <c r="E109" i="7"/>
  <c r="F109" i="7" s="1"/>
  <c r="G109" i="7" s="1"/>
  <c r="E72" i="7"/>
  <c r="F72" i="7" s="1"/>
  <c r="G72" i="7" s="1"/>
  <c r="E119" i="7"/>
  <c r="F119" i="7" s="1"/>
  <c r="G119" i="7" s="1"/>
  <c r="E70" i="7"/>
  <c r="F70" i="7" s="1"/>
  <c r="G70" i="7" s="1"/>
  <c r="E74" i="7"/>
  <c r="F74" i="7" s="1"/>
  <c r="G74" i="7" s="1"/>
  <c r="E117" i="7"/>
  <c r="F117" i="7" s="1"/>
  <c r="G117" i="7" s="1"/>
  <c r="E60" i="7"/>
  <c r="F60" i="7" s="1"/>
  <c r="G60" i="7" s="1"/>
  <c r="E71" i="7"/>
  <c r="F71" i="7" s="1"/>
  <c r="G71" i="7" s="1"/>
  <c r="E137" i="7"/>
  <c r="F137" i="7" s="1"/>
  <c r="G137" i="7" s="1"/>
  <c r="E126" i="7"/>
  <c r="F126" i="7" s="1"/>
  <c r="G126" i="7" s="1"/>
  <c r="E67" i="7"/>
  <c r="F67" i="7" s="1"/>
  <c r="G67" i="7" s="1"/>
  <c r="E48" i="7"/>
  <c r="F48" i="7" s="1"/>
  <c r="G48" i="7" s="1"/>
  <c r="E97" i="7"/>
  <c r="F97" i="7" s="1"/>
  <c r="G97" i="7" s="1"/>
  <c r="E132" i="7"/>
  <c r="F132" i="7" s="1"/>
  <c r="G132" i="7" s="1"/>
  <c r="E69" i="7"/>
  <c r="F69" i="7" s="1"/>
  <c r="G69" i="7" s="1"/>
  <c r="E30" i="7"/>
  <c r="F30" i="7" s="1"/>
  <c r="G30" i="7" s="1"/>
  <c r="E142" i="7"/>
  <c r="E55" i="7"/>
  <c r="E37" i="7"/>
  <c r="F37" i="7" s="1"/>
  <c r="G37" i="7" s="1"/>
  <c r="E39" i="7"/>
  <c r="F39" i="7" s="1"/>
  <c r="G39" i="7" s="1"/>
  <c r="B190" i="8" s="1"/>
  <c r="E75" i="7"/>
  <c r="E49" i="7"/>
  <c r="F49" i="7" s="1"/>
  <c r="G49" i="7" s="1"/>
  <c r="G95" i="7"/>
  <c r="G68" i="7"/>
  <c r="B201" i="8" s="1"/>
  <c r="E93" i="7"/>
  <c r="F93" i="7" s="1"/>
  <c r="G38" i="7"/>
  <c r="E112" i="7"/>
  <c r="F112" i="7" s="1"/>
  <c r="E54" i="7"/>
  <c r="F54" i="7" s="1"/>
  <c r="E58" i="7"/>
  <c r="F58" i="7" s="1"/>
  <c r="E116" i="7"/>
  <c r="F116" i="7" s="1"/>
  <c r="G11" i="7"/>
  <c r="E82" i="7"/>
  <c r="F82" i="7" s="1"/>
  <c r="E84" i="7"/>
  <c r="F84" i="7" s="1"/>
  <c r="E104" i="7"/>
  <c r="F104" i="7" s="1"/>
  <c r="E105" i="7"/>
  <c r="F105" i="7" s="1"/>
  <c r="E76" i="7"/>
  <c r="F76" i="7" s="1"/>
  <c r="E135" i="7"/>
  <c r="F135" i="7" s="1"/>
  <c r="E28" i="7"/>
  <c r="F28" i="7" s="1"/>
  <c r="E103" i="7"/>
  <c r="F103" i="7" s="1"/>
  <c r="E94" i="7"/>
  <c r="F94" i="7" s="1"/>
  <c r="E12" i="7"/>
  <c r="F12" i="7" s="1"/>
  <c r="G130" i="7"/>
  <c r="G124" i="7"/>
  <c r="G25" i="7"/>
  <c r="G102" i="7"/>
  <c r="E106" i="7"/>
  <c r="F106" i="7" s="1"/>
  <c r="E19" i="7"/>
  <c r="F19" i="7" s="1"/>
  <c r="E36" i="7"/>
  <c r="F36" i="7" s="1"/>
  <c r="E45" i="7"/>
  <c r="F45" i="7" s="1"/>
  <c r="E26" i="7"/>
  <c r="F26" i="7" s="1"/>
  <c r="E66" i="7"/>
  <c r="F66" i="7" s="1"/>
  <c r="E64" i="7"/>
  <c r="F64" i="7" s="1"/>
  <c r="E89" i="7"/>
  <c r="F89" i="7" s="1"/>
  <c r="E87" i="7"/>
  <c r="F87" i="7" s="1"/>
  <c r="E10" i="7"/>
  <c r="F10" i="7" s="1"/>
  <c r="E91" i="7"/>
  <c r="F91" i="7" s="1"/>
  <c r="E6" i="7"/>
  <c r="F6" i="7" s="1"/>
  <c r="E79" i="7"/>
  <c r="F79" i="7" s="1"/>
  <c r="E7" i="7"/>
  <c r="F7" i="7" s="1"/>
  <c r="E86" i="7"/>
  <c r="F86" i="7" s="1"/>
  <c r="E22" i="7"/>
  <c r="F22" i="7" s="1"/>
  <c r="G35" i="7"/>
  <c r="E44" i="7"/>
  <c r="F44" i="7" s="1"/>
  <c r="E16" i="7"/>
  <c r="F16" i="7" s="1"/>
  <c r="E15" i="7"/>
  <c r="F15" i="7" s="1"/>
  <c r="E141" i="7"/>
  <c r="F141" i="7" s="1"/>
  <c r="E99" i="7"/>
  <c r="F99" i="7" s="1"/>
  <c r="E140" i="7"/>
  <c r="F140" i="7" s="1"/>
  <c r="E27" i="6"/>
  <c r="F27" i="6" s="1"/>
  <c r="G27" i="6" s="1"/>
  <c r="B254" i="8" s="1"/>
  <c r="E79" i="6"/>
  <c r="F79" i="6" s="1"/>
  <c r="G79" i="6" s="1"/>
  <c r="E4" i="6"/>
  <c r="F4" i="6" s="1"/>
  <c r="G4" i="6" s="1"/>
  <c r="E13" i="6"/>
  <c r="F13" i="6" s="1"/>
  <c r="G13" i="6" s="1"/>
  <c r="E22" i="6"/>
  <c r="F22" i="6" s="1"/>
  <c r="G22" i="6" s="1"/>
  <c r="F19" i="6"/>
  <c r="G19" i="6" s="1"/>
  <c r="F150" i="6"/>
  <c r="G150" i="6" s="1"/>
  <c r="F97" i="6"/>
  <c r="G97" i="6" s="1"/>
  <c r="F98" i="6"/>
  <c r="G98" i="6" s="1"/>
  <c r="E81" i="6"/>
  <c r="E84" i="6"/>
  <c r="E107" i="6"/>
  <c r="E126" i="6"/>
  <c r="E121" i="6"/>
  <c r="E39" i="6"/>
  <c r="E86" i="6"/>
  <c r="E140" i="6"/>
  <c r="F117" i="6"/>
  <c r="G117" i="6" s="1"/>
  <c r="B412" i="8" s="1"/>
  <c r="F60" i="6"/>
  <c r="G60" i="6" s="1"/>
  <c r="F25" i="6"/>
  <c r="G25" i="6" s="1"/>
  <c r="F127" i="6"/>
  <c r="G127" i="6" s="1"/>
  <c r="E43" i="6"/>
  <c r="F147" i="6"/>
  <c r="G147" i="6" s="1"/>
  <c r="E77" i="6"/>
  <c r="F76" i="6"/>
  <c r="G76" i="6" s="1"/>
  <c r="E141" i="6"/>
  <c r="F46" i="6"/>
  <c r="G46" i="6" s="1"/>
  <c r="F10" i="6"/>
  <c r="G10" i="6" s="1"/>
  <c r="F82" i="6"/>
  <c r="G82" i="6" s="1"/>
  <c r="E36" i="6"/>
  <c r="E95" i="6"/>
  <c r="E130" i="6"/>
  <c r="E7" i="6"/>
  <c r="E124" i="6"/>
  <c r="E101" i="6"/>
  <c r="E144" i="6"/>
  <c r="E106" i="6"/>
  <c r="E69" i="6"/>
  <c r="E139" i="6"/>
  <c r="E111" i="6"/>
  <c r="E142" i="6"/>
  <c r="E112" i="6"/>
  <c r="E34" i="6"/>
  <c r="E64" i="6"/>
  <c r="E143" i="6"/>
  <c r="E129" i="6"/>
  <c r="E53" i="6"/>
  <c r="E83" i="6"/>
  <c r="E20" i="6"/>
  <c r="E78" i="6"/>
  <c r="E104" i="6"/>
  <c r="F150" i="4"/>
  <c r="G150" i="4" s="1"/>
  <c r="F73" i="4"/>
  <c r="G73" i="4" s="1"/>
  <c r="B537" i="8" s="1"/>
  <c r="E58" i="4"/>
  <c r="F97" i="4"/>
  <c r="G97" i="4" s="1"/>
  <c r="F57" i="4"/>
  <c r="G57" i="4" s="1"/>
  <c r="E16" i="4"/>
  <c r="E61" i="4"/>
  <c r="E19" i="4"/>
  <c r="E111" i="4"/>
  <c r="E56" i="4"/>
  <c r="E130" i="4"/>
  <c r="E20" i="4"/>
  <c r="E2" i="4"/>
  <c r="E147" i="4"/>
  <c r="E129" i="4"/>
  <c r="E138" i="4"/>
  <c r="E77" i="4"/>
  <c r="E53" i="4"/>
  <c r="E69" i="4"/>
  <c r="E141" i="4"/>
  <c r="E88" i="4"/>
  <c r="E112" i="4"/>
  <c r="E132" i="4"/>
  <c r="E114" i="4"/>
  <c r="E70" i="4"/>
  <c r="E117" i="4"/>
  <c r="E42" i="4"/>
  <c r="E31" i="4"/>
  <c r="E126" i="4"/>
  <c r="E136" i="4"/>
  <c r="E143" i="4"/>
  <c r="E101" i="4"/>
  <c r="E24" i="4"/>
  <c r="E94" i="4"/>
  <c r="E25" i="4"/>
  <c r="E90" i="4"/>
  <c r="E26" i="4"/>
  <c r="E146" i="4"/>
  <c r="E133" i="4"/>
  <c r="E54" i="4"/>
  <c r="E72" i="4"/>
  <c r="E125" i="4"/>
  <c r="E115" i="4"/>
  <c r="E109" i="4"/>
  <c r="E46" i="4"/>
  <c r="E145" i="4"/>
  <c r="E55" i="4"/>
  <c r="E92" i="4"/>
  <c r="E110" i="4"/>
  <c r="E82" i="4"/>
  <c r="E98" i="4"/>
  <c r="E93" i="4"/>
  <c r="E95" i="4"/>
  <c r="E34" i="4"/>
  <c r="E128" i="4"/>
  <c r="E40" i="4"/>
  <c r="E45" i="4"/>
  <c r="E134" i="4"/>
  <c r="E23" i="4"/>
  <c r="E30" i="4"/>
  <c r="E52" i="4"/>
  <c r="E13" i="7"/>
  <c r="F13" i="7" s="1"/>
  <c r="E51" i="7"/>
  <c r="F51" i="7" s="1"/>
  <c r="E81" i="7"/>
  <c r="F81" i="7" s="1"/>
  <c r="E146" i="7"/>
  <c r="F146" i="7" s="1"/>
  <c r="E41" i="7"/>
  <c r="F41" i="7" s="1"/>
  <c r="E31" i="7"/>
  <c r="F31" i="7" s="1"/>
  <c r="E111" i="7"/>
  <c r="F111" i="7" s="1"/>
  <c r="E144" i="7"/>
  <c r="F144" i="7" s="1"/>
  <c r="E98" i="7"/>
  <c r="F98" i="7" s="1"/>
  <c r="E120" i="7"/>
  <c r="F120" i="7" s="1"/>
  <c r="E40" i="7"/>
  <c r="F40" i="7" s="1"/>
  <c r="E29" i="7"/>
  <c r="F29" i="7" s="1"/>
  <c r="E3" i="7"/>
  <c r="F3" i="7" s="1"/>
  <c r="E2" i="7"/>
  <c r="F2" i="7" s="1"/>
  <c r="E128" i="7"/>
  <c r="F128" i="7" s="1"/>
  <c r="E77" i="7"/>
  <c r="F77" i="7" s="1"/>
  <c r="E114" i="7"/>
  <c r="F114" i="7" s="1"/>
  <c r="E108" i="7"/>
  <c r="F108" i="7" s="1"/>
  <c r="E17" i="7"/>
  <c r="F17" i="7" s="1"/>
  <c r="E107" i="7"/>
  <c r="F107" i="7" s="1"/>
  <c r="E57" i="7"/>
  <c r="F57" i="7" s="1"/>
  <c r="E100" i="7"/>
  <c r="F100" i="7" s="1"/>
  <c r="E9" i="7"/>
  <c r="F9" i="7" s="1"/>
  <c r="E18" i="7"/>
  <c r="F18" i="7" s="1"/>
  <c r="E127" i="7"/>
  <c r="F127" i="7" s="1"/>
  <c r="E62" i="7"/>
  <c r="F62" i="7" s="1"/>
  <c r="E43" i="7"/>
  <c r="F43" i="7" s="1"/>
  <c r="E46" i="7"/>
  <c r="F46" i="7" s="1"/>
  <c r="E47" i="7"/>
  <c r="F47" i="7" s="1"/>
  <c r="E65" i="7"/>
  <c r="F65" i="7" s="1"/>
  <c r="E32" i="7"/>
  <c r="F32" i="7" s="1"/>
  <c r="E73" i="7"/>
  <c r="F73" i="7" s="1"/>
  <c r="E8" i="7"/>
  <c r="F8" i="7" s="1"/>
  <c r="E21" i="7"/>
  <c r="F21" i="7" s="1"/>
  <c r="E136" i="7"/>
  <c r="F136" i="7" s="1"/>
  <c r="E92" i="7"/>
  <c r="F92" i="7" s="1"/>
  <c r="E56" i="7"/>
  <c r="F56" i="7" s="1"/>
  <c r="E5" i="7"/>
  <c r="F5" i="7" s="1"/>
  <c r="E145" i="7"/>
  <c r="F145" i="7" s="1"/>
  <c r="E110" i="7"/>
  <c r="F110" i="7" s="1"/>
  <c r="E121" i="7"/>
  <c r="F121" i="7" s="1"/>
  <c r="E134" i="7"/>
  <c r="F134" i="7" s="1"/>
  <c r="E50" i="7"/>
  <c r="F50" i="7" s="1"/>
  <c r="E96" i="7"/>
  <c r="F96" i="7" s="1"/>
  <c r="E90" i="7"/>
  <c r="E132" i="6"/>
  <c r="E119" i="6"/>
  <c r="E66" i="6"/>
  <c r="E68" i="6"/>
  <c r="E135" i="6"/>
  <c r="E23" i="6"/>
  <c r="E38" i="6"/>
  <c r="E73" i="6"/>
  <c r="E149" i="6"/>
  <c r="E70" i="6"/>
  <c r="E49" i="6"/>
  <c r="E102" i="6"/>
  <c r="E116" i="6"/>
  <c r="E122" i="6"/>
  <c r="E137" i="6"/>
  <c r="E26" i="6"/>
  <c r="E42" i="6"/>
  <c r="E3" i="6"/>
  <c r="E44" i="6"/>
  <c r="E24" i="6"/>
  <c r="E114" i="6"/>
  <c r="E21" i="6"/>
  <c r="E61" i="6"/>
  <c r="E136" i="6"/>
  <c r="E90" i="6"/>
  <c r="E146" i="6"/>
  <c r="E59" i="6"/>
  <c r="E91" i="6"/>
  <c r="E2" i="6"/>
  <c r="E33" i="6"/>
  <c r="E134" i="6"/>
  <c r="E32" i="6"/>
  <c r="E131" i="6"/>
  <c r="E37" i="6"/>
  <c r="E45" i="6"/>
  <c r="E138" i="6"/>
  <c r="E148" i="6"/>
  <c r="E92" i="6"/>
  <c r="E5" i="6"/>
  <c r="E113" i="6"/>
  <c r="E145" i="6"/>
  <c r="E120" i="6"/>
  <c r="E17" i="6"/>
  <c r="E109" i="6"/>
  <c r="E133" i="6"/>
  <c r="E18" i="6"/>
  <c r="E74" i="6"/>
  <c r="E72" i="6"/>
  <c r="E41" i="6"/>
  <c r="E105" i="6"/>
  <c r="E75" i="6"/>
  <c r="E65" i="6"/>
  <c r="E108" i="6"/>
  <c r="E88" i="6"/>
  <c r="E96" i="6"/>
  <c r="E87" i="6"/>
  <c r="E55" i="6"/>
  <c r="E57" i="6"/>
  <c r="E27" i="4"/>
  <c r="E37" i="4"/>
  <c r="E99" i="4"/>
  <c r="E33" i="4"/>
  <c r="E142" i="4"/>
  <c r="E4" i="4"/>
  <c r="E8" i="4"/>
  <c r="E74" i="4"/>
  <c r="E47" i="4"/>
  <c r="E22" i="4"/>
  <c r="E106" i="4"/>
  <c r="E79" i="4"/>
  <c r="E59" i="4"/>
  <c r="E80" i="4"/>
  <c r="E13" i="4"/>
  <c r="E28" i="4"/>
  <c r="E67" i="4"/>
  <c r="E50" i="4"/>
  <c r="E7" i="4"/>
  <c r="E107" i="4"/>
  <c r="E86" i="4"/>
  <c r="E9" i="4"/>
  <c r="E116" i="4"/>
  <c r="E68" i="4"/>
  <c r="E103" i="4"/>
  <c r="E81" i="4"/>
  <c r="E144" i="4"/>
  <c r="E83" i="4"/>
  <c r="E18" i="4"/>
  <c r="E36" i="4"/>
  <c r="E12" i="4"/>
  <c r="E10" i="4"/>
  <c r="E105" i="4"/>
  <c r="E121" i="4"/>
  <c r="E35" i="4"/>
  <c r="E135" i="4"/>
  <c r="E123" i="4"/>
  <c r="E71" i="4"/>
  <c r="E100" i="4"/>
  <c r="E122" i="4"/>
  <c r="E118" i="4"/>
  <c r="E89" i="4"/>
  <c r="E148" i="4"/>
  <c r="E11" i="4"/>
  <c r="E119" i="4"/>
  <c r="E131" i="4"/>
  <c r="E43" i="4"/>
  <c r="E32" i="4"/>
  <c r="E127" i="4"/>
  <c r="E78" i="4"/>
  <c r="E66" i="4"/>
  <c r="E102" i="4"/>
  <c r="E108" i="4"/>
  <c r="E96" i="4"/>
  <c r="E149" i="4"/>
  <c r="E140" i="4"/>
  <c r="F140" i="4" s="1"/>
  <c r="E104" i="4"/>
  <c r="E29" i="4"/>
  <c r="E15" i="4"/>
  <c r="E3" i="4"/>
  <c r="E17" i="4"/>
  <c r="E49" i="4"/>
  <c r="E48" i="4"/>
  <c r="E84" i="4"/>
  <c r="E5" i="4"/>
  <c r="E51" i="4"/>
  <c r="E137" i="4"/>
  <c r="E6" i="4"/>
  <c r="E124" i="4"/>
  <c r="E44" i="4"/>
  <c r="E62" i="4"/>
  <c r="E120" i="4"/>
  <c r="E39" i="4"/>
  <c r="E60" i="4"/>
  <c r="E21" i="4"/>
  <c r="E63" i="4"/>
  <c r="E76" i="4"/>
  <c r="E91" i="4"/>
  <c r="E113" i="4"/>
  <c r="E85" i="4"/>
  <c r="E75" i="4"/>
  <c r="E41" i="4"/>
  <c r="E64" i="4"/>
  <c r="C132" i="5"/>
  <c r="C104" i="5"/>
  <c r="C79" i="5"/>
  <c r="C101" i="5"/>
  <c r="C66" i="5"/>
  <c r="C28" i="5"/>
  <c r="C147" i="5"/>
  <c r="C86" i="5"/>
  <c r="C64" i="5"/>
  <c r="C100" i="5"/>
  <c r="C13" i="5"/>
  <c r="C34" i="5"/>
  <c r="C83" i="5"/>
  <c r="C29" i="5"/>
  <c r="C41" i="5"/>
  <c r="C72" i="5"/>
  <c r="C108" i="5"/>
  <c r="C98" i="5"/>
  <c r="C2" i="5"/>
  <c r="C136" i="5"/>
  <c r="C10" i="5"/>
  <c r="C62" i="5"/>
  <c r="C128" i="5"/>
  <c r="C67" i="5"/>
  <c r="C33" i="5"/>
  <c r="C60" i="5"/>
  <c r="C35" i="5"/>
  <c r="C51" i="5"/>
  <c r="C65" i="5"/>
  <c r="C70" i="5"/>
  <c r="C74" i="5"/>
  <c r="C87" i="5"/>
  <c r="C126" i="5"/>
  <c r="C54" i="5"/>
  <c r="C110" i="5"/>
  <c r="C39" i="5"/>
  <c r="C32" i="5"/>
  <c r="C88" i="5"/>
  <c r="C63" i="5"/>
  <c r="C121" i="5"/>
  <c r="C127" i="5"/>
  <c r="C125" i="5"/>
  <c r="C114" i="5"/>
  <c r="C37" i="5"/>
  <c r="C150" i="5"/>
  <c r="C148" i="5"/>
  <c r="E148" i="5" s="1"/>
  <c r="F148" i="5" s="1"/>
  <c r="C91" i="5"/>
  <c r="E91" i="5" s="1"/>
  <c r="F91" i="5" s="1"/>
  <c r="C38" i="5"/>
  <c r="E38" i="5" s="1"/>
  <c r="F38" i="5" s="1"/>
  <c r="C90" i="5"/>
  <c r="C26" i="5"/>
  <c r="C82" i="5"/>
  <c r="C109" i="5"/>
  <c r="C36" i="5"/>
  <c r="C80" i="5"/>
  <c r="C23" i="5"/>
  <c r="C30" i="5"/>
  <c r="C142" i="5"/>
  <c r="C146" i="5"/>
  <c r="C68" i="5"/>
  <c r="C16" i="5"/>
  <c r="C94" i="5"/>
  <c r="C141" i="5"/>
  <c r="C11" i="5"/>
  <c r="C53" i="5"/>
  <c r="C31" i="5"/>
  <c r="C138" i="5"/>
  <c r="C73" i="5"/>
  <c r="C144" i="5"/>
  <c r="C55" i="5"/>
  <c r="C145" i="5"/>
  <c r="C3" i="5"/>
  <c r="C42" i="5"/>
  <c r="C106" i="5"/>
  <c r="C8" i="5"/>
  <c r="C14" i="5"/>
  <c r="C102" i="5"/>
  <c r="C111" i="5"/>
  <c r="C115" i="5"/>
  <c r="C18" i="5"/>
  <c r="C139" i="5"/>
  <c r="C43" i="5"/>
  <c r="C5" i="5"/>
  <c r="C48" i="5"/>
  <c r="C120" i="5"/>
  <c r="C103" i="5"/>
  <c r="C143" i="5"/>
  <c r="C116" i="5"/>
  <c r="C133" i="5"/>
  <c r="C93" i="5"/>
  <c r="C105" i="5"/>
  <c r="C22" i="5"/>
  <c r="C135" i="5"/>
  <c r="C46" i="5"/>
  <c r="C24" i="5"/>
  <c r="C69" i="5"/>
  <c r="C85" i="5"/>
  <c r="C131" i="5"/>
  <c r="C99" i="5"/>
  <c r="C137" i="5"/>
  <c r="C95" i="5"/>
  <c r="C130" i="5"/>
  <c r="C113" i="5"/>
  <c r="C12" i="5"/>
  <c r="C92" i="5"/>
  <c r="C58" i="5"/>
  <c r="C6" i="5"/>
  <c r="C21" i="5"/>
  <c r="C122" i="5"/>
  <c r="C118" i="5"/>
  <c r="C117" i="5"/>
  <c r="C50" i="5"/>
  <c r="C47" i="5"/>
  <c r="C7" i="5"/>
  <c r="C119" i="5"/>
  <c r="C44" i="5"/>
  <c r="C45" i="5"/>
  <c r="C123" i="5"/>
  <c r="C112" i="5"/>
  <c r="C17" i="5"/>
  <c r="C20" i="5"/>
  <c r="C75" i="5"/>
  <c r="C49" i="5"/>
  <c r="C134" i="5"/>
  <c r="C77" i="5"/>
  <c r="C76" i="5"/>
  <c r="G148" i="5" l="1"/>
  <c r="B582" i="8"/>
  <c r="B365" i="8"/>
  <c r="B544" i="8"/>
  <c r="B388" i="8"/>
  <c r="B308" i="8"/>
  <c r="B428" i="8"/>
  <c r="B507" i="8"/>
  <c r="B585" i="8"/>
  <c r="B525" i="8"/>
  <c r="B452" i="8"/>
  <c r="B203" i="8"/>
  <c r="B531" i="8"/>
  <c r="B578" i="8"/>
  <c r="B581" i="8"/>
  <c r="B163" i="8"/>
  <c r="B551" i="8"/>
  <c r="B567" i="8"/>
  <c r="B436" i="8"/>
  <c r="B393" i="8"/>
  <c r="B370" i="8"/>
  <c r="B464" i="8"/>
  <c r="B520" i="8"/>
  <c r="B552" i="8"/>
  <c r="B579" i="8"/>
  <c r="B410" i="8"/>
  <c r="B584" i="8"/>
  <c r="B429" i="8"/>
  <c r="B351" i="8"/>
  <c r="B184" i="8"/>
  <c r="B176" i="8"/>
  <c r="B416" i="8"/>
  <c r="B517" i="8"/>
  <c r="B398" i="8"/>
  <c r="B181" i="8"/>
  <c r="B533" i="8"/>
  <c r="G27" i="7"/>
  <c r="B2" i="8" s="1"/>
  <c r="E109" i="5"/>
  <c r="F109" i="5" s="1"/>
  <c r="E90" i="5"/>
  <c r="F90" i="5" s="1"/>
  <c r="G91" i="5"/>
  <c r="F75" i="7"/>
  <c r="G75" i="7" s="1"/>
  <c r="B542" i="8" s="1"/>
  <c r="F142" i="7"/>
  <c r="G142" i="7" s="1"/>
  <c r="F55" i="7"/>
  <c r="G55" i="7" s="1"/>
  <c r="B369" i="8" s="1"/>
  <c r="F90" i="7"/>
  <c r="G90" i="7" s="1"/>
  <c r="B1" i="8" s="1"/>
  <c r="G56" i="7"/>
  <c r="G127" i="7"/>
  <c r="B545" i="8" s="1"/>
  <c r="G110" i="7"/>
  <c r="G73" i="7"/>
  <c r="G18" i="7"/>
  <c r="B417" i="8" s="1"/>
  <c r="G77" i="7"/>
  <c r="G144" i="7"/>
  <c r="G36" i="7"/>
  <c r="B213" i="8" s="1"/>
  <c r="G28" i="7"/>
  <c r="G50" i="7"/>
  <c r="G145" i="7"/>
  <c r="G136" i="7"/>
  <c r="G32" i="7"/>
  <c r="G43" i="7"/>
  <c r="G9" i="7"/>
  <c r="G17" i="7"/>
  <c r="G128" i="7"/>
  <c r="B61" i="8" s="1"/>
  <c r="G40" i="7"/>
  <c r="G111" i="7"/>
  <c r="G81" i="7"/>
  <c r="B359" i="8" s="1"/>
  <c r="G140" i="7"/>
  <c r="B182" i="8" s="1"/>
  <c r="G16" i="7"/>
  <c r="G6" i="7"/>
  <c r="G66" i="7"/>
  <c r="G19" i="7"/>
  <c r="G12" i="7"/>
  <c r="B341" i="8" s="1"/>
  <c r="G135" i="7"/>
  <c r="B550" i="8" s="1"/>
  <c r="G105" i="7"/>
  <c r="B501" i="8" s="1"/>
  <c r="G121" i="7"/>
  <c r="G8" i="7"/>
  <c r="G47" i="7"/>
  <c r="B86" i="8" s="1"/>
  <c r="G57" i="7"/>
  <c r="G96" i="7"/>
  <c r="G92" i="7"/>
  <c r="G46" i="7"/>
  <c r="B172" i="8" s="1"/>
  <c r="G107" i="7"/>
  <c r="G29" i="7"/>
  <c r="B85" i="8" s="1"/>
  <c r="G146" i="7"/>
  <c r="B395" i="8" s="1"/>
  <c r="G15" i="7"/>
  <c r="G79" i="7"/>
  <c r="G64" i="7"/>
  <c r="G76" i="7"/>
  <c r="G82" i="7"/>
  <c r="G58" i="7"/>
  <c r="G112" i="7"/>
  <c r="G134" i="7"/>
  <c r="G5" i="7"/>
  <c r="G21" i="7"/>
  <c r="G65" i="7"/>
  <c r="G62" i="7"/>
  <c r="G100" i="7"/>
  <c r="G108" i="7"/>
  <c r="B55" i="8" s="1"/>
  <c r="G2" i="7"/>
  <c r="G120" i="7"/>
  <c r="G31" i="7"/>
  <c r="G51" i="7"/>
  <c r="G99" i="7"/>
  <c r="G44" i="7"/>
  <c r="G86" i="7"/>
  <c r="G91" i="7"/>
  <c r="G87" i="7"/>
  <c r="G26" i="7"/>
  <c r="B8" i="8" s="1"/>
  <c r="G106" i="7"/>
  <c r="G94" i="7"/>
  <c r="G104" i="7"/>
  <c r="G114" i="7"/>
  <c r="B212" i="8" s="1"/>
  <c r="G3" i="7"/>
  <c r="G98" i="7"/>
  <c r="B137" i="8" s="1"/>
  <c r="G41" i="7"/>
  <c r="B435" i="8" s="1"/>
  <c r="G13" i="7"/>
  <c r="G141" i="7"/>
  <c r="G22" i="7"/>
  <c r="G7" i="7"/>
  <c r="G10" i="7"/>
  <c r="G89" i="7"/>
  <c r="G45" i="7"/>
  <c r="B16" i="8" s="1"/>
  <c r="G103" i="7"/>
  <c r="G84" i="7"/>
  <c r="G116" i="7"/>
  <c r="G54" i="7"/>
  <c r="G93" i="7"/>
  <c r="F88" i="6"/>
  <c r="G88" i="6" s="1"/>
  <c r="F105" i="6"/>
  <c r="G105" i="6" s="1"/>
  <c r="F18" i="6"/>
  <c r="G18" i="6" s="1"/>
  <c r="B286" i="8" s="1"/>
  <c r="F120" i="6"/>
  <c r="G120" i="6" s="1"/>
  <c r="F92" i="6"/>
  <c r="G92" i="6" s="1"/>
  <c r="B26" i="8" s="1"/>
  <c r="F37" i="6"/>
  <c r="G37" i="6" s="1"/>
  <c r="B174" i="8" s="1"/>
  <c r="F33" i="6"/>
  <c r="G33" i="6" s="1"/>
  <c r="F146" i="6"/>
  <c r="G146" i="6" s="1"/>
  <c r="F21" i="6"/>
  <c r="G21" i="6" s="1"/>
  <c r="F3" i="6"/>
  <c r="G3" i="6" s="1"/>
  <c r="F122" i="6"/>
  <c r="G122" i="6" s="1"/>
  <c r="B519" i="8" s="1"/>
  <c r="F70" i="6"/>
  <c r="G70" i="6" s="1"/>
  <c r="F23" i="6"/>
  <c r="G23" i="6" s="1"/>
  <c r="B62" i="8" s="1"/>
  <c r="F119" i="6"/>
  <c r="G119" i="6" s="1"/>
  <c r="F83" i="6"/>
  <c r="G83" i="6" s="1"/>
  <c r="F64" i="6"/>
  <c r="G64" i="6" s="1"/>
  <c r="B129" i="8" s="1"/>
  <c r="F111" i="6"/>
  <c r="G111" i="6" s="1"/>
  <c r="B19" i="8" s="1"/>
  <c r="F144" i="6"/>
  <c r="G144" i="6" s="1"/>
  <c r="B43" i="8" s="1"/>
  <c r="F130" i="6"/>
  <c r="G130" i="6" s="1"/>
  <c r="F39" i="6"/>
  <c r="G39" i="6" s="1"/>
  <c r="B263" i="8" s="1"/>
  <c r="F55" i="6"/>
  <c r="G55" i="6" s="1"/>
  <c r="B566" i="8" s="1"/>
  <c r="F108" i="6"/>
  <c r="G108" i="6" s="1"/>
  <c r="F41" i="6"/>
  <c r="G41" i="6" s="1"/>
  <c r="F133" i="6"/>
  <c r="G133" i="6" s="1"/>
  <c r="F145" i="6"/>
  <c r="G145" i="6" s="1"/>
  <c r="B83" i="8" s="1"/>
  <c r="F148" i="6"/>
  <c r="G148" i="6" s="1"/>
  <c r="F131" i="6"/>
  <c r="G131" i="6" s="1"/>
  <c r="F2" i="6"/>
  <c r="F90" i="6"/>
  <c r="G90" i="6" s="1"/>
  <c r="B274" i="8" s="1"/>
  <c r="F114" i="6"/>
  <c r="G114" i="6" s="1"/>
  <c r="F42" i="6"/>
  <c r="G42" i="6" s="1"/>
  <c r="F116" i="6"/>
  <c r="G116" i="6" s="1"/>
  <c r="F149" i="6"/>
  <c r="G149" i="6" s="1"/>
  <c r="B230" i="8" s="1"/>
  <c r="F135" i="6"/>
  <c r="G135" i="6" s="1"/>
  <c r="F132" i="6"/>
  <c r="G132" i="6" s="1"/>
  <c r="F104" i="6"/>
  <c r="G104" i="6" s="1"/>
  <c r="B405" i="8" s="1"/>
  <c r="F53" i="6"/>
  <c r="G53" i="6" s="1"/>
  <c r="F34" i="6"/>
  <c r="G34" i="6" s="1"/>
  <c r="F139" i="6"/>
  <c r="G139" i="6" s="1"/>
  <c r="F101" i="6"/>
  <c r="G101" i="6" s="1"/>
  <c r="F95" i="6"/>
  <c r="G95" i="6" s="1"/>
  <c r="F141" i="6"/>
  <c r="G141" i="6" s="1"/>
  <c r="F43" i="6"/>
  <c r="G43" i="6" s="1"/>
  <c r="B10" i="8" s="1"/>
  <c r="F121" i="6"/>
  <c r="G121" i="6" s="1"/>
  <c r="B266" i="8" s="1"/>
  <c r="F87" i="6"/>
  <c r="G87" i="6" s="1"/>
  <c r="F65" i="6"/>
  <c r="G65" i="6" s="1"/>
  <c r="F72" i="6"/>
  <c r="G72" i="6" s="1"/>
  <c r="F109" i="6"/>
  <c r="G109" i="6" s="1"/>
  <c r="F113" i="6"/>
  <c r="G113" i="6" s="1"/>
  <c r="B42" i="8" s="1"/>
  <c r="F138" i="6"/>
  <c r="G138" i="6" s="1"/>
  <c r="B58" i="8" s="1"/>
  <c r="F32" i="6"/>
  <c r="G32" i="6" s="1"/>
  <c r="B50" i="8" s="1"/>
  <c r="F91" i="6"/>
  <c r="G91" i="6" s="1"/>
  <c r="B304" i="8" s="1"/>
  <c r="F136" i="6"/>
  <c r="G136" i="6" s="1"/>
  <c r="B233" i="8" s="1"/>
  <c r="F24" i="6"/>
  <c r="G24" i="6" s="1"/>
  <c r="B36" i="8" s="1"/>
  <c r="F26" i="6"/>
  <c r="G26" i="6" s="1"/>
  <c r="B21" i="8" s="1"/>
  <c r="F102" i="6"/>
  <c r="G102" i="6" s="1"/>
  <c r="F73" i="6"/>
  <c r="G73" i="6" s="1"/>
  <c r="F68" i="6"/>
  <c r="G68" i="6" s="1"/>
  <c r="B45" i="8" s="1"/>
  <c r="F78" i="6"/>
  <c r="G78" i="6" s="1"/>
  <c r="B187" i="8" s="1"/>
  <c r="F129" i="6"/>
  <c r="G129" i="6" s="1"/>
  <c r="B166" i="8" s="1"/>
  <c r="F112" i="6"/>
  <c r="G112" i="6" s="1"/>
  <c r="B28" i="8" s="1"/>
  <c r="F69" i="6"/>
  <c r="G69" i="6" s="1"/>
  <c r="B44" i="8" s="1"/>
  <c r="F124" i="6"/>
  <c r="G124" i="6" s="1"/>
  <c r="F36" i="6"/>
  <c r="G36" i="6" s="1"/>
  <c r="B124" i="8" s="1"/>
  <c r="F77" i="6"/>
  <c r="G77" i="6" s="1"/>
  <c r="F140" i="6"/>
  <c r="G140" i="6" s="1"/>
  <c r="F126" i="6"/>
  <c r="G126" i="6" s="1"/>
  <c r="B271" i="8" s="1"/>
  <c r="F84" i="6"/>
  <c r="G84" i="6" s="1"/>
  <c r="F96" i="6"/>
  <c r="G96" i="6" s="1"/>
  <c r="B439" i="8" s="1"/>
  <c r="F75" i="6"/>
  <c r="G75" i="6" s="1"/>
  <c r="F74" i="6"/>
  <c r="G74" i="6" s="1"/>
  <c r="B316" i="8" s="1"/>
  <c r="F17" i="6"/>
  <c r="G17" i="6" s="1"/>
  <c r="F5" i="6"/>
  <c r="G5" i="6" s="1"/>
  <c r="B70" i="8" s="1"/>
  <c r="F45" i="6"/>
  <c r="G45" i="6" s="1"/>
  <c r="B17" i="8" s="1"/>
  <c r="F134" i="6"/>
  <c r="G134" i="6" s="1"/>
  <c r="F59" i="6"/>
  <c r="G59" i="6" s="1"/>
  <c r="B431" i="8" s="1"/>
  <c r="F61" i="6"/>
  <c r="G61" i="6" s="1"/>
  <c r="F44" i="6"/>
  <c r="G44" i="6" s="1"/>
  <c r="F137" i="6"/>
  <c r="G137" i="6" s="1"/>
  <c r="B32" i="8" s="1"/>
  <c r="F49" i="6"/>
  <c r="G49" i="6" s="1"/>
  <c r="F38" i="6"/>
  <c r="G38" i="6" s="1"/>
  <c r="B110" i="8" s="1"/>
  <c r="F66" i="6"/>
  <c r="G66" i="6" s="1"/>
  <c r="F20" i="6"/>
  <c r="G20" i="6" s="1"/>
  <c r="B574" i="8" s="1"/>
  <c r="F143" i="6"/>
  <c r="G143" i="6" s="1"/>
  <c r="F142" i="6"/>
  <c r="G142" i="6" s="1"/>
  <c r="B59" i="8" s="1"/>
  <c r="F106" i="6"/>
  <c r="G106" i="6" s="1"/>
  <c r="F7" i="6"/>
  <c r="G7" i="6" s="1"/>
  <c r="F86" i="6"/>
  <c r="G86" i="6" s="1"/>
  <c r="B255" i="8" s="1"/>
  <c r="F107" i="6"/>
  <c r="G107" i="6" s="1"/>
  <c r="F81" i="6"/>
  <c r="G81" i="6" s="1"/>
  <c r="B150" i="8" s="1"/>
  <c r="F57" i="6"/>
  <c r="G57" i="6" s="1"/>
  <c r="B7" i="8" s="1"/>
  <c r="F63" i="4"/>
  <c r="G63" i="4" s="1"/>
  <c r="F6" i="4"/>
  <c r="G6" i="4" s="1"/>
  <c r="B447" i="8" s="1"/>
  <c r="F84" i="4"/>
  <c r="G84" i="4" s="1"/>
  <c r="F3" i="4"/>
  <c r="G3" i="4" s="1"/>
  <c r="F102" i="4"/>
  <c r="G102" i="4" s="1"/>
  <c r="F11" i="4"/>
  <c r="G11" i="4" s="1"/>
  <c r="B477" i="8" s="1"/>
  <c r="F135" i="4"/>
  <c r="G135" i="4" s="1"/>
  <c r="F83" i="4"/>
  <c r="G83" i="4" s="1"/>
  <c r="F107" i="4"/>
  <c r="G107" i="4" s="1"/>
  <c r="B475" i="8" s="1"/>
  <c r="F79" i="4"/>
  <c r="G79" i="4" s="1"/>
  <c r="B111" i="8" s="1"/>
  <c r="F33" i="4"/>
  <c r="G33" i="4" s="1"/>
  <c r="B337" i="8" s="1"/>
  <c r="F40" i="4"/>
  <c r="G40" i="4" s="1"/>
  <c r="B565" i="8" s="1"/>
  <c r="F92" i="4"/>
  <c r="G92" i="4" s="1"/>
  <c r="B107" i="8" s="1"/>
  <c r="F54" i="4"/>
  <c r="G54" i="4" s="1"/>
  <c r="F101" i="4"/>
  <c r="G101" i="4" s="1"/>
  <c r="B63" i="8" s="1"/>
  <c r="F114" i="4"/>
  <c r="G114" i="4" s="1"/>
  <c r="B366" i="8" s="1"/>
  <c r="F138" i="4"/>
  <c r="G138" i="4" s="1"/>
  <c r="B420" i="8" s="1"/>
  <c r="F19" i="4"/>
  <c r="G19" i="4" s="1"/>
  <c r="B493" i="8" s="1"/>
  <c r="F113" i="4"/>
  <c r="G113" i="4" s="1"/>
  <c r="B352" i="8" s="1"/>
  <c r="F62" i="4"/>
  <c r="G62" i="4" s="1"/>
  <c r="B122" i="8" s="1"/>
  <c r="F48" i="4"/>
  <c r="G48" i="4" s="1"/>
  <c r="B241" i="8" s="1"/>
  <c r="F66" i="4"/>
  <c r="G66" i="4" s="1"/>
  <c r="B97" i="8" s="1"/>
  <c r="F148" i="4"/>
  <c r="G148" i="4" s="1"/>
  <c r="B400" i="8" s="1"/>
  <c r="F35" i="4"/>
  <c r="G35" i="4" s="1"/>
  <c r="B198" i="8" s="1"/>
  <c r="F144" i="4"/>
  <c r="G144" i="4" s="1"/>
  <c r="F116" i="4"/>
  <c r="G116" i="4" s="1"/>
  <c r="B399" i="8" s="1"/>
  <c r="F13" i="4"/>
  <c r="G13" i="4" s="1"/>
  <c r="F8" i="4"/>
  <c r="G8" i="4" s="1"/>
  <c r="B53" i="8" s="1"/>
  <c r="F23" i="4"/>
  <c r="G23" i="4" s="1"/>
  <c r="F98" i="4"/>
  <c r="G98" i="4" s="1"/>
  <c r="B194" i="8" s="1"/>
  <c r="F115" i="4"/>
  <c r="G115" i="4" s="1"/>
  <c r="B385" i="8" s="1"/>
  <c r="F143" i="4"/>
  <c r="G143" i="4" s="1"/>
  <c r="B512" i="8" s="1"/>
  <c r="F132" i="4"/>
  <c r="G132" i="4" s="1"/>
  <c r="B345" i="8" s="1"/>
  <c r="F129" i="4"/>
  <c r="G129" i="4" s="1"/>
  <c r="B472" i="8" s="1"/>
  <c r="F130" i="4"/>
  <c r="G130" i="4" s="1"/>
  <c r="F41" i="4"/>
  <c r="G41" i="4" s="1"/>
  <c r="B277" i="8" s="1"/>
  <c r="F91" i="4"/>
  <c r="G91" i="4" s="1"/>
  <c r="F60" i="4"/>
  <c r="G60" i="4" s="1"/>
  <c r="B275" i="8" s="1"/>
  <c r="F44" i="4"/>
  <c r="G44" i="4" s="1"/>
  <c r="B27" i="8" s="1"/>
  <c r="F51" i="4"/>
  <c r="G51" i="4" s="1"/>
  <c r="B338" i="8" s="1"/>
  <c r="F49" i="4"/>
  <c r="G49" i="4" s="1"/>
  <c r="B130" i="8" s="1"/>
  <c r="F29" i="4"/>
  <c r="G29" i="4" s="1"/>
  <c r="B180" i="8" s="1"/>
  <c r="F96" i="4"/>
  <c r="G96" i="4" s="1"/>
  <c r="B356" i="8" s="1"/>
  <c r="F78" i="4"/>
  <c r="G78" i="4" s="1"/>
  <c r="B331" i="8" s="1"/>
  <c r="F131" i="4"/>
  <c r="G131" i="4" s="1"/>
  <c r="F89" i="4"/>
  <c r="G89" i="4" s="1"/>
  <c r="B340" i="8" s="1"/>
  <c r="F71" i="4"/>
  <c r="G71" i="4" s="1"/>
  <c r="F121" i="4"/>
  <c r="G121" i="4" s="1"/>
  <c r="F36" i="4"/>
  <c r="G36" i="4" s="1"/>
  <c r="B12" i="8" s="1"/>
  <c r="F81" i="4"/>
  <c r="G81" i="4" s="1"/>
  <c r="B487" i="8" s="1"/>
  <c r="F9" i="4"/>
  <c r="G9" i="4" s="1"/>
  <c r="B342" i="8" s="1"/>
  <c r="F50" i="4"/>
  <c r="G50" i="4" s="1"/>
  <c r="B421" i="8" s="1"/>
  <c r="F80" i="4"/>
  <c r="G80" i="4" s="1"/>
  <c r="B245" i="8" s="1"/>
  <c r="F22" i="4"/>
  <c r="G22" i="4" s="1"/>
  <c r="B392" i="8" s="1"/>
  <c r="F4" i="4"/>
  <c r="G4" i="4" s="1"/>
  <c r="B483" i="8" s="1"/>
  <c r="F37" i="4"/>
  <c r="G37" i="4" s="1"/>
  <c r="B162" i="8" s="1"/>
  <c r="F134" i="4"/>
  <c r="G134" i="4" s="1"/>
  <c r="B161" i="8" s="1"/>
  <c r="F34" i="4"/>
  <c r="G34" i="4" s="1"/>
  <c r="B346" i="8" s="1"/>
  <c r="F82" i="4"/>
  <c r="G82" i="4" s="1"/>
  <c r="F145" i="4"/>
  <c r="G145" i="4" s="1"/>
  <c r="F125" i="4"/>
  <c r="G125" i="4" s="1"/>
  <c r="B348" i="8" s="1"/>
  <c r="F146" i="4"/>
  <c r="G146" i="4" s="1"/>
  <c r="F94" i="4"/>
  <c r="G94" i="4" s="1"/>
  <c r="F136" i="4"/>
  <c r="G136" i="4" s="1"/>
  <c r="B322" i="8" s="1"/>
  <c r="F117" i="4"/>
  <c r="G117" i="4" s="1"/>
  <c r="B575" i="8" s="1"/>
  <c r="F112" i="4"/>
  <c r="G112" i="4" s="1"/>
  <c r="F53" i="4"/>
  <c r="G53" i="4" s="1"/>
  <c r="F147" i="4"/>
  <c r="G147" i="4" s="1"/>
  <c r="B390" i="8" s="1"/>
  <c r="F56" i="4"/>
  <c r="G56" i="4" s="1"/>
  <c r="B528" i="8" s="1"/>
  <c r="F16" i="4"/>
  <c r="G16" i="4" s="1"/>
  <c r="B535" i="8" s="1"/>
  <c r="F85" i="4"/>
  <c r="G85" i="4" s="1"/>
  <c r="B31" i="8" s="1"/>
  <c r="F120" i="4"/>
  <c r="G120" i="4" s="1"/>
  <c r="F32" i="4"/>
  <c r="G32" i="4" s="1"/>
  <c r="F122" i="4"/>
  <c r="G122" i="4" s="1"/>
  <c r="F10" i="4"/>
  <c r="G10" i="4" s="1"/>
  <c r="B553" i="8" s="1"/>
  <c r="F68" i="4"/>
  <c r="G68" i="4" s="1"/>
  <c r="F28" i="4"/>
  <c r="G28" i="4" s="1"/>
  <c r="F74" i="4"/>
  <c r="G74" i="4" s="1"/>
  <c r="F30" i="4"/>
  <c r="G30" i="4" s="1"/>
  <c r="F93" i="4"/>
  <c r="G93" i="4" s="1"/>
  <c r="B258" i="8" s="1"/>
  <c r="F109" i="4"/>
  <c r="G109" i="4" s="1"/>
  <c r="B463" i="8" s="1"/>
  <c r="F90" i="4"/>
  <c r="G90" i="4" s="1"/>
  <c r="B284" i="8" s="1"/>
  <c r="F31" i="4"/>
  <c r="G31" i="4" s="1"/>
  <c r="B164" i="8" s="1"/>
  <c r="F141" i="4"/>
  <c r="G141" i="4" s="1"/>
  <c r="B257" i="8" s="1"/>
  <c r="F20" i="4"/>
  <c r="G20" i="4" s="1"/>
  <c r="B148" i="8" s="1"/>
  <c r="F64" i="4"/>
  <c r="G64" i="4" s="1"/>
  <c r="B189" i="8" s="1"/>
  <c r="F21" i="4"/>
  <c r="G21" i="4" s="1"/>
  <c r="B318" i="8" s="1"/>
  <c r="F137" i="4"/>
  <c r="G137" i="4" s="1"/>
  <c r="B355" i="8" s="1"/>
  <c r="F15" i="4"/>
  <c r="G15" i="4" s="1"/>
  <c r="F149" i="4"/>
  <c r="G149" i="4" s="1"/>
  <c r="F43" i="4"/>
  <c r="G43" i="4" s="1"/>
  <c r="B297" i="8" s="1"/>
  <c r="F100" i="4"/>
  <c r="G100" i="4" s="1"/>
  <c r="F12" i="4"/>
  <c r="G12" i="4" s="1"/>
  <c r="B536" i="8" s="1"/>
  <c r="F7" i="4"/>
  <c r="G7" i="4" s="1"/>
  <c r="B490" i="8" s="1"/>
  <c r="F106" i="4"/>
  <c r="G106" i="4" s="1"/>
  <c r="B543" i="8" s="1"/>
  <c r="F99" i="4"/>
  <c r="G99" i="4" s="1"/>
  <c r="B291" i="8" s="1"/>
  <c r="F128" i="4"/>
  <c r="G128" i="4" s="1"/>
  <c r="F55" i="4"/>
  <c r="G55" i="4" s="1"/>
  <c r="B15" i="8" s="1"/>
  <c r="F133" i="4"/>
  <c r="G133" i="4" s="1"/>
  <c r="B470" i="8" s="1"/>
  <c r="F25" i="4"/>
  <c r="G25" i="4" s="1"/>
  <c r="F42" i="4"/>
  <c r="G42" i="4" s="1"/>
  <c r="B538" i="8" s="1"/>
  <c r="F69" i="4"/>
  <c r="F61" i="4"/>
  <c r="G61" i="4" s="1"/>
  <c r="B437" i="8" s="1"/>
  <c r="F75" i="4"/>
  <c r="G75" i="4" s="1"/>
  <c r="F76" i="4"/>
  <c r="G76" i="4" s="1"/>
  <c r="B195" i="8" s="1"/>
  <c r="F39" i="4"/>
  <c r="G39" i="4" s="1"/>
  <c r="B207" i="8" s="1"/>
  <c r="F124" i="4"/>
  <c r="G124" i="4" s="1"/>
  <c r="B505" i="8" s="1"/>
  <c r="F5" i="4"/>
  <c r="G5" i="4" s="1"/>
  <c r="B302" i="8" s="1"/>
  <c r="F17" i="4"/>
  <c r="G17" i="4" s="1"/>
  <c r="B82" i="8" s="1"/>
  <c r="F104" i="4"/>
  <c r="G104" i="4" s="1"/>
  <c r="B125" i="8" s="1"/>
  <c r="F108" i="4"/>
  <c r="G108" i="4" s="1"/>
  <c r="B320" i="8" s="1"/>
  <c r="F127" i="4"/>
  <c r="G127" i="4" s="1"/>
  <c r="F119" i="4"/>
  <c r="G119" i="4" s="1"/>
  <c r="B87" i="8" s="1"/>
  <c r="F118" i="4"/>
  <c r="G118" i="4" s="1"/>
  <c r="B312" i="8" s="1"/>
  <c r="F123" i="4"/>
  <c r="G123" i="4" s="1"/>
  <c r="B321" i="8" s="1"/>
  <c r="F105" i="4"/>
  <c r="G105" i="4" s="1"/>
  <c r="B99" i="8" s="1"/>
  <c r="F18" i="4"/>
  <c r="G18" i="4" s="1"/>
  <c r="F103" i="4"/>
  <c r="G103" i="4" s="1"/>
  <c r="B419" i="8" s="1"/>
  <c r="F86" i="4"/>
  <c r="G86" i="4" s="1"/>
  <c r="F67" i="4"/>
  <c r="G67" i="4" s="1"/>
  <c r="F59" i="4"/>
  <c r="G59" i="4" s="1"/>
  <c r="B158" i="8" s="1"/>
  <c r="F47" i="4"/>
  <c r="G47" i="4" s="1"/>
  <c r="B354" i="8" s="1"/>
  <c r="F142" i="4"/>
  <c r="G142" i="4" s="1"/>
  <c r="B414" i="8" s="1"/>
  <c r="F27" i="4"/>
  <c r="G27" i="4" s="1"/>
  <c r="B454" i="8" s="1"/>
  <c r="F52" i="4"/>
  <c r="G52" i="4" s="1"/>
  <c r="F45" i="4"/>
  <c r="G45" i="4" s="1"/>
  <c r="F95" i="4"/>
  <c r="G95" i="4" s="1"/>
  <c r="B279" i="8" s="1"/>
  <c r="F110" i="4"/>
  <c r="G110" i="4" s="1"/>
  <c r="B145" i="8" s="1"/>
  <c r="F46" i="4"/>
  <c r="G46" i="4" s="1"/>
  <c r="B221" i="8" s="1"/>
  <c r="F72" i="4"/>
  <c r="G72" i="4" s="1"/>
  <c r="F26" i="4"/>
  <c r="G26" i="4" s="1"/>
  <c r="B235" i="8" s="1"/>
  <c r="F24" i="4"/>
  <c r="G24" i="4" s="1"/>
  <c r="B133" i="8" s="1"/>
  <c r="F126" i="4"/>
  <c r="G126" i="4" s="1"/>
  <c r="B292" i="8" s="1"/>
  <c r="F70" i="4"/>
  <c r="G70" i="4" s="1"/>
  <c r="F88" i="4"/>
  <c r="G88" i="4" s="1"/>
  <c r="F77" i="4"/>
  <c r="G77" i="4" s="1"/>
  <c r="F2" i="4"/>
  <c r="G2" i="4" s="1"/>
  <c r="B265" i="8" s="1"/>
  <c r="F111" i="4"/>
  <c r="G111" i="4" s="1"/>
  <c r="F58" i="4"/>
  <c r="G58" i="4" s="1"/>
  <c r="B522" i="8" s="1"/>
  <c r="G140" i="4"/>
  <c r="B47" i="8" s="1"/>
  <c r="G38" i="5"/>
  <c r="E95" i="5"/>
  <c r="F95" i="5" s="1"/>
  <c r="E135" i="5"/>
  <c r="F135" i="5" s="1"/>
  <c r="E143" i="5"/>
  <c r="F143" i="5" s="1"/>
  <c r="E48" i="5"/>
  <c r="F48" i="5" s="1"/>
  <c r="E14" i="5"/>
  <c r="F14" i="5" s="1"/>
  <c r="E3" i="5"/>
  <c r="F3" i="5" s="1"/>
  <c r="E73" i="5"/>
  <c r="F73" i="5" s="1"/>
  <c r="E11" i="5"/>
  <c r="F11" i="5" s="1"/>
  <c r="E68" i="5"/>
  <c r="F68" i="5" s="1"/>
  <c r="E23" i="5"/>
  <c r="F23" i="5" s="1"/>
  <c r="E32" i="5"/>
  <c r="F32" i="5" s="1"/>
  <c r="E126" i="5"/>
  <c r="F126" i="5" s="1"/>
  <c r="E60" i="5"/>
  <c r="F60" i="5" s="1"/>
  <c r="E62" i="5"/>
  <c r="F62" i="5" s="1"/>
  <c r="E64" i="5"/>
  <c r="F64" i="5" s="1"/>
  <c r="E12" i="5"/>
  <c r="F12" i="5" s="1"/>
  <c r="E129" i="5"/>
  <c r="F129" i="5" s="1"/>
  <c r="E56" i="5"/>
  <c r="F56" i="5" s="1"/>
  <c r="E124" i="5"/>
  <c r="F124" i="5" s="1"/>
  <c r="E71" i="5"/>
  <c r="F71" i="5" s="1"/>
  <c r="E15" i="5"/>
  <c r="F15" i="5" s="1"/>
  <c r="E57" i="5"/>
  <c r="F57" i="5" s="1"/>
  <c r="E104" i="5"/>
  <c r="F104" i="5" s="1"/>
  <c r="E45" i="5"/>
  <c r="F45" i="5" s="1"/>
  <c r="E119" i="5"/>
  <c r="F119" i="5" s="1"/>
  <c r="E47" i="5"/>
  <c r="F47" i="5" s="1"/>
  <c r="E50" i="5"/>
  <c r="F50" i="5" s="1"/>
  <c r="E117" i="5"/>
  <c r="F117" i="5" s="1"/>
  <c r="E6" i="5"/>
  <c r="F6" i="5" s="1"/>
  <c r="E81" i="5"/>
  <c r="F81" i="5" s="1"/>
  <c r="E139" i="5"/>
  <c r="F139" i="5" s="1"/>
  <c r="E102" i="5"/>
  <c r="F102" i="5" s="1"/>
  <c r="E16" i="5"/>
  <c r="F16" i="5" s="1"/>
  <c r="E78" i="5"/>
  <c r="F78" i="5" s="1"/>
  <c r="E9" i="5"/>
  <c r="F9" i="5" s="1"/>
  <c r="E37" i="5"/>
  <c r="F37" i="5" s="1"/>
  <c r="E121" i="5"/>
  <c r="F121" i="5" s="1"/>
  <c r="E39" i="5"/>
  <c r="F39" i="5" s="1"/>
  <c r="E87" i="5"/>
  <c r="F87" i="5" s="1"/>
  <c r="E26" i="5"/>
  <c r="F26" i="5" s="1"/>
  <c r="E89" i="5"/>
  <c r="F89" i="5" s="1"/>
  <c r="E131" i="5"/>
  <c r="F131" i="5" s="1"/>
  <c r="E85" i="5"/>
  <c r="F85" i="5" s="1"/>
  <c r="E69" i="5"/>
  <c r="F69" i="5" s="1"/>
  <c r="E24" i="5"/>
  <c r="F24" i="5" s="1"/>
  <c r="E46" i="5"/>
  <c r="F46" i="5" s="1"/>
  <c r="E96" i="5"/>
  <c r="F96" i="5" s="1"/>
  <c r="E151" i="5"/>
  <c r="F151" i="5" s="1"/>
  <c r="E98" i="5"/>
  <c r="F98" i="5" s="1"/>
  <c r="E108" i="5"/>
  <c r="F108" i="5" s="1"/>
  <c r="E29" i="5"/>
  <c r="F29" i="5" s="1"/>
  <c r="E100" i="5"/>
  <c r="F100" i="5" s="1"/>
  <c r="E132" i="5"/>
  <c r="F132" i="5" s="1"/>
  <c r="E27" i="5"/>
  <c r="F27" i="5" s="1"/>
  <c r="E123" i="5"/>
  <c r="F123" i="5" s="1"/>
  <c r="E21" i="5"/>
  <c r="F21" i="5" s="1"/>
  <c r="E76" i="5"/>
  <c r="F76" i="5" s="1"/>
  <c r="E77" i="5"/>
  <c r="F77" i="5" s="1"/>
  <c r="E134" i="5"/>
  <c r="F134" i="5" s="1"/>
  <c r="E49" i="5"/>
  <c r="F49" i="5" s="1"/>
  <c r="E75" i="5"/>
  <c r="F75" i="5" s="1"/>
  <c r="E130" i="5"/>
  <c r="F130" i="5" s="1"/>
  <c r="E105" i="5"/>
  <c r="F105" i="5" s="1"/>
  <c r="E93" i="5"/>
  <c r="F93" i="5" s="1"/>
  <c r="E133" i="5"/>
  <c r="F133" i="5" s="1"/>
  <c r="E116" i="5"/>
  <c r="F116" i="5" s="1"/>
  <c r="E120" i="5"/>
  <c r="F120" i="5" s="1"/>
  <c r="E43" i="5"/>
  <c r="F43" i="5" s="1"/>
  <c r="E111" i="5"/>
  <c r="F111" i="5" s="1"/>
  <c r="E42" i="5"/>
  <c r="F42" i="5" s="1"/>
  <c r="E144" i="5"/>
  <c r="F144" i="5" s="1"/>
  <c r="E53" i="5"/>
  <c r="F53" i="5" s="1"/>
  <c r="E142" i="5"/>
  <c r="F142" i="5" s="1"/>
  <c r="E30" i="5"/>
  <c r="F30" i="5" s="1"/>
  <c r="E99" i="5"/>
  <c r="F99" i="5" s="1"/>
  <c r="E114" i="5"/>
  <c r="F114" i="5" s="1"/>
  <c r="E125" i="5"/>
  <c r="F125" i="5" s="1"/>
  <c r="E88" i="5"/>
  <c r="F88" i="5" s="1"/>
  <c r="E110" i="5"/>
  <c r="F110" i="5" s="1"/>
  <c r="E54" i="5"/>
  <c r="F54" i="5" s="1"/>
  <c r="E74" i="5"/>
  <c r="F74" i="5" s="1"/>
  <c r="E70" i="5"/>
  <c r="F70" i="5" s="1"/>
  <c r="E35" i="5"/>
  <c r="F35" i="5" s="1"/>
  <c r="E128" i="5"/>
  <c r="F128" i="5" s="1"/>
  <c r="E10" i="5"/>
  <c r="F10" i="5" s="1"/>
  <c r="E28" i="5"/>
  <c r="F28" i="5" s="1"/>
  <c r="E79" i="5"/>
  <c r="F79" i="5" s="1"/>
  <c r="E19" i="5"/>
  <c r="F19" i="5" s="1"/>
  <c r="E149" i="5"/>
  <c r="F149" i="5" s="1"/>
  <c r="E52" i="5"/>
  <c r="F52" i="5" s="1"/>
  <c r="E65" i="5"/>
  <c r="F65" i="5" s="1"/>
  <c r="E140" i="5"/>
  <c r="F140" i="5" s="1"/>
  <c r="E44" i="5"/>
  <c r="F44" i="5" s="1"/>
  <c r="E7" i="5"/>
  <c r="F7" i="5" s="1"/>
  <c r="E122" i="5"/>
  <c r="F122" i="5" s="1"/>
  <c r="E92" i="5"/>
  <c r="F92" i="5" s="1"/>
  <c r="E113" i="5"/>
  <c r="F113" i="5" s="1"/>
  <c r="E137" i="5"/>
  <c r="F137" i="5" s="1"/>
  <c r="E103" i="5"/>
  <c r="F103" i="5" s="1"/>
  <c r="E5" i="5"/>
  <c r="F5" i="5" s="1"/>
  <c r="E115" i="5"/>
  <c r="F115" i="5" s="1"/>
  <c r="E106" i="5"/>
  <c r="F106" i="5" s="1"/>
  <c r="E55" i="5"/>
  <c r="F55" i="5" s="1"/>
  <c r="E31" i="5"/>
  <c r="F31" i="5" s="1"/>
  <c r="E61" i="5"/>
  <c r="F61" i="5" s="1"/>
  <c r="E141" i="5"/>
  <c r="F141" i="5" s="1"/>
  <c r="E94" i="5"/>
  <c r="F94" i="5" s="1"/>
  <c r="E146" i="5"/>
  <c r="F146" i="5" s="1"/>
  <c r="E63" i="5"/>
  <c r="F63" i="5" s="1"/>
  <c r="E51" i="5"/>
  <c r="F51" i="5" s="1"/>
  <c r="E67" i="5"/>
  <c r="F67" i="5" s="1"/>
  <c r="E4" i="5"/>
  <c r="F4" i="5" s="1"/>
  <c r="E2" i="5"/>
  <c r="F2" i="5" s="1"/>
  <c r="E41" i="5"/>
  <c r="F41" i="5" s="1"/>
  <c r="E34" i="5"/>
  <c r="F34" i="5" s="1"/>
  <c r="E13" i="5"/>
  <c r="F13" i="5" s="1"/>
  <c r="E147" i="5"/>
  <c r="F147" i="5" s="1"/>
  <c r="E101" i="5"/>
  <c r="F101" i="5" s="1"/>
  <c r="E82" i="5"/>
  <c r="F82" i="5" s="1"/>
  <c r="E112" i="5"/>
  <c r="F112" i="5" s="1"/>
  <c r="E20" i="5"/>
  <c r="F20" i="5" s="1"/>
  <c r="E17" i="5"/>
  <c r="F17" i="5" s="1"/>
  <c r="E118" i="5"/>
  <c r="F118" i="5" s="1"/>
  <c r="E58" i="5"/>
  <c r="F58" i="5" s="1"/>
  <c r="E84" i="5"/>
  <c r="F84" i="5" s="1"/>
  <c r="E97" i="5"/>
  <c r="F97" i="5" s="1"/>
  <c r="E59" i="5"/>
  <c r="F59" i="5" s="1"/>
  <c r="E25" i="5"/>
  <c r="F25" i="5" s="1"/>
  <c r="E40" i="5"/>
  <c r="F40" i="5" s="1"/>
  <c r="E107" i="5"/>
  <c r="F107" i="5" s="1"/>
  <c r="E22" i="5"/>
  <c r="F22" i="5" s="1"/>
  <c r="E18" i="5"/>
  <c r="F18" i="5" s="1"/>
  <c r="E8" i="5"/>
  <c r="F8" i="5" s="1"/>
  <c r="E145" i="5"/>
  <c r="F145" i="5" s="1"/>
  <c r="E138" i="5"/>
  <c r="F138" i="5" s="1"/>
  <c r="E80" i="5"/>
  <c r="F80" i="5" s="1"/>
  <c r="E127" i="5"/>
  <c r="F127" i="5" s="1"/>
  <c r="E33" i="5"/>
  <c r="F33" i="5" s="1"/>
  <c r="E136" i="5"/>
  <c r="F136" i="5" s="1"/>
  <c r="E72" i="5"/>
  <c r="F72" i="5" s="1"/>
  <c r="E83" i="5"/>
  <c r="F83" i="5" s="1"/>
  <c r="E86" i="5"/>
  <c r="F86" i="5" s="1"/>
  <c r="E66" i="5"/>
  <c r="F66" i="5" s="1"/>
  <c r="E36" i="5"/>
  <c r="F36" i="5" s="1"/>
  <c r="B256" i="8" l="1"/>
  <c r="B223" i="8"/>
  <c r="B278" i="8"/>
  <c r="B307" i="8"/>
  <c r="B443" i="8"/>
  <c r="B455" i="8"/>
  <c r="B119" i="8"/>
  <c r="B540" i="8"/>
  <c r="B155" i="8"/>
  <c r="B40" i="8"/>
  <c r="B288" i="8"/>
  <c r="B251" i="8"/>
  <c r="B364" i="8"/>
  <c r="B78" i="8"/>
  <c r="B54" i="8"/>
  <c r="B349" i="8"/>
  <c r="B171" i="8"/>
  <c r="B281" i="8"/>
  <c r="B94" i="8"/>
  <c r="B88" i="8"/>
  <c r="B376" i="8"/>
  <c r="B89" i="8"/>
  <c r="B303" i="8"/>
  <c r="B71" i="8"/>
  <c r="B91" i="8"/>
  <c r="B515" i="8"/>
  <c r="B102" i="8"/>
  <c r="B448" i="8"/>
  <c r="B315" i="8"/>
  <c r="B433" i="8"/>
  <c r="B165" i="8"/>
  <c r="B211" i="8"/>
  <c r="B570" i="8"/>
  <c r="B564" i="8"/>
  <c r="B301" i="8"/>
  <c r="B325" i="8"/>
  <c r="B363" i="8"/>
  <c r="B222" i="8"/>
  <c r="B193" i="8"/>
  <c r="B466" i="8"/>
  <c r="B80" i="8"/>
  <c r="B160" i="8"/>
  <c r="B98" i="8"/>
  <c r="B523" i="8"/>
  <c r="B188" i="8"/>
  <c r="B217" i="8"/>
  <c r="B305" i="8"/>
  <c r="B478" i="8"/>
  <c r="B156" i="8"/>
  <c r="B548" i="8"/>
  <c r="B509" i="8"/>
  <c r="B93" i="8"/>
  <c r="B112" i="8"/>
  <c r="B273" i="8"/>
  <c r="B360" i="8"/>
  <c r="B465" i="8"/>
  <c r="B132" i="8"/>
  <c r="B270" i="8"/>
  <c r="B108" i="8"/>
  <c r="B347" i="8"/>
  <c r="B226" i="8"/>
  <c r="B549" i="8"/>
  <c r="B479" i="8"/>
  <c r="B541" i="8"/>
  <c r="B11" i="8"/>
  <c r="B185" i="8"/>
  <c r="B269" i="8"/>
  <c r="B84" i="8"/>
  <c r="B118" i="8"/>
  <c r="B492" i="8"/>
  <c r="B81" i="8"/>
  <c r="B236" i="8"/>
  <c r="B173" i="8"/>
  <c r="B268" i="8"/>
  <c r="B243" i="8"/>
  <c r="B469" i="8"/>
  <c r="B319" i="8"/>
  <c r="B344" i="8"/>
  <c r="B90" i="8"/>
  <c r="B260" i="8"/>
  <c r="B113" i="8"/>
  <c r="B317" i="8"/>
  <c r="B391" i="8"/>
  <c r="B152" i="8"/>
  <c r="B471" i="8"/>
  <c r="B300" i="8"/>
  <c r="B362" i="8"/>
  <c r="B204" i="8"/>
  <c r="B310" i="8"/>
  <c r="B506" i="8"/>
  <c r="B139" i="8"/>
  <c r="B434" i="8"/>
  <c r="B282" i="8"/>
  <c r="B60" i="8"/>
  <c r="B115" i="8"/>
  <c r="B358" i="8"/>
  <c r="B532" i="8"/>
  <c r="B146" i="8"/>
  <c r="B451" i="8"/>
  <c r="B415" i="8"/>
  <c r="B179" i="8"/>
  <c r="B183" i="8"/>
  <c r="B199" i="8"/>
  <c r="B326" i="8"/>
  <c r="B178" i="8"/>
  <c r="B153" i="8"/>
  <c r="B453" i="8"/>
  <c r="B92" i="8"/>
  <c r="B37" i="8"/>
  <c r="B502" i="8"/>
  <c r="B413" i="8"/>
  <c r="B371" i="8"/>
  <c r="B24" i="8"/>
  <c r="B333" i="8"/>
  <c r="B14" i="8"/>
  <c r="B13" i="8"/>
  <c r="B103" i="8"/>
  <c r="B350" i="8"/>
  <c r="B33" i="8"/>
  <c r="B357" i="8"/>
  <c r="B488" i="8"/>
  <c r="B573" i="8"/>
  <c r="B135" i="8"/>
  <c r="B527" i="8"/>
  <c r="B462" i="8"/>
  <c r="B513" i="8"/>
  <c r="B534" i="8"/>
  <c r="B446" i="8"/>
  <c r="B287" i="8"/>
  <c r="B117" i="8"/>
  <c r="B186" i="8"/>
  <c r="B121" i="8"/>
  <c r="B29" i="8"/>
  <c r="B396" i="8"/>
  <c r="B79" i="8"/>
  <c r="B18" i="8"/>
  <c r="B296" i="8"/>
  <c r="B373" i="8"/>
  <c r="B106" i="8"/>
  <c r="B328" i="8"/>
  <c r="B51" i="8"/>
  <c r="B38" i="8"/>
  <c r="B283" i="8"/>
  <c r="B313" i="8"/>
  <c r="B394" i="8"/>
  <c r="B285" i="8"/>
  <c r="B408" i="8"/>
  <c r="B327" i="8"/>
  <c r="B9" i="8"/>
  <c r="B231" i="8"/>
  <c r="I1" i="7"/>
  <c r="G2" i="6"/>
  <c r="B65" i="8" s="1"/>
  <c r="I1" i="6"/>
  <c r="G69" i="4"/>
  <c r="B140" i="8" s="1"/>
  <c r="I1" i="4"/>
  <c r="G90" i="5"/>
  <c r="G109" i="5"/>
  <c r="G136" i="5"/>
  <c r="G94" i="5"/>
  <c r="B67" i="8" s="1"/>
  <c r="G99" i="5"/>
  <c r="B424" i="8" s="1"/>
  <c r="G105" i="5"/>
  <c r="B120" i="8" s="1"/>
  <c r="G123" i="5"/>
  <c r="G29" i="5"/>
  <c r="B289" i="8" s="1"/>
  <c r="G87" i="5"/>
  <c r="B242" i="8" s="1"/>
  <c r="G107" i="5"/>
  <c r="G7" i="5"/>
  <c r="B238" i="8" s="1"/>
  <c r="G52" i="5"/>
  <c r="G70" i="5"/>
  <c r="B261" i="8" s="1"/>
  <c r="G30" i="5"/>
  <c r="B272" i="8" s="1"/>
  <c r="G42" i="5"/>
  <c r="G116" i="5"/>
  <c r="B209" i="8" s="1"/>
  <c r="G130" i="5"/>
  <c r="G77" i="5"/>
  <c r="B377" i="8" s="1"/>
  <c r="G46" i="5"/>
  <c r="G131" i="5"/>
  <c r="B440" i="8" s="1"/>
  <c r="G81" i="5"/>
  <c r="B306" i="8" s="1"/>
  <c r="G57" i="5"/>
  <c r="G56" i="5"/>
  <c r="G62" i="5"/>
  <c r="B406" i="8" s="1"/>
  <c r="G23" i="5"/>
  <c r="B476" i="8" s="1"/>
  <c r="G3" i="5"/>
  <c r="B468" i="8" s="1"/>
  <c r="G135" i="5"/>
  <c r="G138" i="5"/>
  <c r="G59" i="5"/>
  <c r="B482" i="8" s="1"/>
  <c r="G34" i="5"/>
  <c r="G103" i="5"/>
  <c r="G120" i="5"/>
  <c r="B100" i="8" s="1"/>
  <c r="G9" i="5"/>
  <c r="B397" i="8" s="1"/>
  <c r="G50" i="5"/>
  <c r="G86" i="5"/>
  <c r="B491" i="8" s="1"/>
  <c r="G83" i="5"/>
  <c r="G40" i="5"/>
  <c r="G147" i="5"/>
  <c r="G2" i="5"/>
  <c r="G63" i="5"/>
  <c r="G115" i="5"/>
  <c r="B372" i="8" s="1"/>
  <c r="G142" i="5"/>
  <c r="G111" i="5"/>
  <c r="G133" i="5"/>
  <c r="G75" i="5"/>
  <c r="G76" i="5"/>
  <c r="B442" i="8" s="1"/>
  <c r="G132" i="5"/>
  <c r="B104" i="8" s="1"/>
  <c r="G98" i="5"/>
  <c r="B168" i="8" s="1"/>
  <c r="G24" i="5"/>
  <c r="B504" i="8" s="1"/>
  <c r="G121" i="5"/>
  <c r="G16" i="5"/>
  <c r="B192" i="8" s="1"/>
  <c r="G6" i="5"/>
  <c r="G119" i="5"/>
  <c r="B232" i="8" s="1"/>
  <c r="G15" i="5"/>
  <c r="G129" i="5"/>
  <c r="B367" i="8" s="1"/>
  <c r="G60" i="5"/>
  <c r="B324" i="8" s="1"/>
  <c r="G68" i="5"/>
  <c r="B134" i="8" s="1"/>
  <c r="G14" i="5"/>
  <c r="G95" i="5"/>
  <c r="G66" i="5"/>
  <c r="G22" i="5"/>
  <c r="G118" i="5"/>
  <c r="B311" i="8" s="1"/>
  <c r="G67" i="5"/>
  <c r="B105" i="8" s="1"/>
  <c r="G55" i="5"/>
  <c r="B496" i="8" s="1"/>
  <c r="G144" i="5"/>
  <c r="G134" i="5"/>
  <c r="G139" i="5"/>
  <c r="B323" i="8" s="1"/>
  <c r="G112" i="5"/>
  <c r="G13" i="5"/>
  <c r="G92" i="5"/>
  <c r="B418" i="8" s="1"/>
  <c r="G140" i="5"/>
  <c r="B227" i="8" s="1"/>
  <c r="G128" i="5"/>
  <c r="G54" i="5"/>
  <c r="B224" i="8" s="1"/>
  <c r="G114" i="5"/>
  <c r="B22" i="8" s="1"/>
  <c r="G53" i="5"/>
  <c r="B379" i="8" s="1"/>
  <c r="G43" i="5"/>
  <c r="B294" i="8" s="1"/>
  <c r="G93" i="5"/>
  <c r="B46" i="8" s="1"/>
  <c r="G78" i="5"/>
  <c r="B3" i="8" s="1"/>
  <c r="G36" i="5"/>
  <c r="G72" i="5"/>
  <c r="B95" i="8" s="1"/>
  <c r="G80" i="5"/>
  <c r="B378" i="8" s="1"/>
  <c r="G18" i="5"/>
  <c r="B336" i="8" s="1"/>
  <c r="G25" i="5"/>
  <c r="B500" i="8" s="1"/>
  <c r="G58" i="5"/>
  <c r="G4" i="5"/>
  <c r="B569" i="8" s="1"/>
  <c r="G146" i="5"/>
  <c r="B77" i="8" s="1"/>
  <c r="G31" i="5"/>
  <c r="G5" i="5"/>
  <c r="B149" i="8" s="1"/>
  <c r="G113" i="5"/>
  <c r="G44" i="5"/>
  <c r="G149" i="5"/>
  <c r="G10" i="5"/>
  <c r="B423" i="8" s="1"/>
  <c r="G74" i="5"/>
  <c r="G125" i="5"/>
  <c r="G27" i="5"/>
  <c r="G108" i="5"/>
  <c r="B214" i="8" s="1"/>
  <c r="G39" i="5"/>
  <c r="B75" i="8" s="1"/>
  <c r="G47" i="5"/>
  <c r="B246" i="8" s="1"/>
  <c r="G82" i="5"/>
  <c r="G19" i="5"/>
  <c r="G89" i="5"/>
  <c r="G33" i="5"/>
  <c r="B353" i="8" s="1"/>
  <c r="G145" i="5"/>
  <c r="B485" i="8" s="1"/>
  <c r="G97" i="5"/>
  <c r="B450" i="8" s="1"/>
  <c r="G17" i="5"/>
  <c r="G101" i="5"/>
  <c r="G41" i="5"/>
  <c r="B144" i="8" s="1"/>
  <c r="G51" i="5"/>
  <c r="G141" i="5"/>
  <c r="B127" i="8" s="1"/>
  <c r="G106" i="5"/>
  <c r="G137" i="5"/>
  <c r="B170" i="8" s="1"/>
  <c r="G122" i="5"/>
  <c r="B332" i="8" s="1"/>
  <c r="G65" i="5"/>
  <c r="G79" i="5"/>
  <c r="B69" i="8" s="1"/>
  <c r="G35" i="5"/>
  <c r="B295" i="8" s="1"/>
  <c r="G110" i="5"/>
  <c r="B218" i="8" s="1"/>
  <c r="G49" i="5"/>
  <c r="G21" i="5"/>
  <c r="G100" i="5"/>
  <c r="B374" i="8" s="1"/>
  <c r="G151" i="5"/>
  <c r="G69" i="5"/>
  <c r="G26" i="5"/>
  <c r="G37" i="5"/>
  <c r="G102" i="5"/>
  <c r="B404" i="8" s="1"/>
  <c r="G117" i="5"/>
  <c r="B290" i="8" s="1"/>
  <c r="G45" i="5"/>
  <c r="B197" i="8" s="1"/>
  <c r="G71" i="5"/>
  <c r="G12" i="5"/>
  <c r="G126" i="5"/>
  <c r="G11" i="5"/>
  <c r="B25" i="8" s="1"/>
  <c r="G48" i="5"/>
  <c r="B247" i="8" s="1"/>
  <c r="G127" i="5"/>
  <c r="G8" i="5"/>
  <c r="B432" i="8" s="1"/>
  <c r="G84" i="5"/>
  <c r="G20" i="5"/>
  <c r="B35" i="8" s="1"/>
  <c r="G61" i="5"/>
  <c r="B561" i="8" s="1"/>
  <c r="G28" i="5"/>
  <c r="G88" i="5"/>
  <c r="B177" i="8" s="1"/>
  <c r="G96" i="5"/>
  <c r="G85" i="5"/>
  <c r="G104" i="5"/>
  <c r="B259" i="8" s="1"/>
  <c r="G124" i="5"/>
  <c r="G64" i="5"/>
  <c r="G32" i="5"/>
  <c r="G73" i="5"/>
  <c r="B514" i="8" s="1"/>
  <c r="G143" i="5"/>
  <c r="B76" i="8" s="1"/>
  <c r="B56" i="8" l="1"/>
  <c r="B4" i="8"/>
  <c r="B48" i="8"/>
  <c r="B248" i="8"/>
  <c r="B510" i="8"/>
  <c r="B572" i="8"/>
  <c r="B555" i="8"/>
  <c r="B228" i="8"/>
  <c r="B444" i="8"/>
  <c r="B558" i="8"/>
  <c r="B142" i="8"/>
  <c r="B441" i="8"/>
  <c r="B563" i="8"/>
  <c r="B546" i="8"/>
  <c r="B205" i="8"/>
  <c r="B57" i="8"/>
  <c r="B375" i="8"/>
  <c r="B314" i="8"/>
  <c r="B200" i="8"/>
  <c r="B529" i="8"/>
  <c r="B5" i="8"/>
  <c r="B6" i="8"/>
  <c r="B449" i="8"/>
  <c r="B114" i="8"/>
  <c r="B503" i="8"/>
  <c r="B445" i="8"/>
  <c r="B39" i="8"/>
  <c r="B511" i="8"/>
  <c r="B580" i="8"/>
  <c r="B407" i="8"/>
  <c r="B498" i="8"/>
  <c r="B526" i="8"/>
  <c r="B52" i="8"/>
  <c r="B219" i="8"/>
  <c r="B382" i="8"/>
  <c r="B298" i="8"/>
  <c r="B101" i="8"/>
  <c r="B409" i="8"/>
  <c r="B30" i="8"/>
  <c r="B23" i="8"/>
  <c r="B253" i="8"/>
  <c r="B381" i="8"/>
  <c r="B383" i="8"/>
  <c r="B562" i="8"/>
  <c r="B215" i="8"/>
  <c r="B495" i="8"/>
  <c r="B497" i="8"/>
  <c r="B422" i="8"/>
  <c r="B131" i="8"/>
  <c r="B136" i="8"/>
  <c r="B154" i="8"/>
  <c r="B151" i="8"/>
  <c r="B276" i="8"/>
  <c r="B556" i="8"/>
  <c r="B559" i="8"/>
  <c r="B244" i="8"/>
  <c r="B280" i="8"/>
  <c r="B234" i="8"/>
  <c r="B430" i="8"/>
  <c r="B339" i="8"/>
  <c r="B208" i="8"/>
  <c r="B250" i="8"/>
  <c r="B486" i="8"/>
  <c r="B494" i="8"/>
  <c r="B264" i="8"/>
  <c r="B252" i="8"/>
  <c r="B499" i="8"/>
  <c r="B568" i="8"/>
  <c r="B267" i="8"/>
  <c r="B167" i="8"/>
  <c r="B239" i="8"/>
  <c r="B34" i="8"/>
  <c r="B309" i="8"/>
  <c r="B474" i="8"/>
  <c r="B361" i="8"/>
  <c r="B147" i="8"/>
  <c r="B384" i="8"/>
  <c r="B386" i="8"/>
  <c r="B49" i="8"/>
  <c r="B489" i="8"/>
  <c r="B143" i="8"/>
  <c r="B380" i="8"/>
  <c r="B262" i="8"/>
  <c r="B335" i="8"/>
  <c r="B456" i="8"/>
  <c r="B557" i="8"/>
  <c r="B41" i="8"/>
  <c r="B237" i="8"/>
  <c r="B229" i="8"/>
  <c r="B457" i="8"/>
  <c r="B458" i="8"/>
  <c r="B74" i="8"/>
  <c r="B68" i="8"/>
  <c r="B411" i="8"/>
  <c r="B191" i="8"/>
  <c r="B196" i="8"/>
  <c r="B425" i="8"/>
  <c r="B64" i="8"/>
  <c r="B220" i="8"/>
  <c r="B368" i="8"/>
  <c r="B343" i="8"/>
  <c r="B516" i="8"/>
  <c r="B508" i="8"/>
  <c r="B554" i="8"/>
  <c r="B547" i="8"/>
  <c r="B249" i="8"/>
  <c r="B66" i="8"/>
  <c r="B518" i="8"/>
  <c r="B72" i="8"/>
  <c r="B299" i="8"/>
  <c r="B293" i="8"/>
  <c r="B169" i="8"/>
  <c r="B473" i="8"/>
  <c r="B480" i="8"/>
  <c r="B427" i="8"/>
  <c r="B426" i="8"/>
  <c r="B577" i="8"/>
  <c r="B576" i="8"/>
  <c r="B461" i="8"/>
  <c r="B467" i="8"/>
  <c r="B530" i="8"/>
  <c r="B521" i="8"/>
  <c r="B484" i="8"/>
  <c r="B216" i="8"/>
  <c r="B138" i="8"/>
  <c r="B109" i="8"/>
  <c r="B96" i="8"/>
  <c r="B330" i="8"/>
  <c r="B141" i="8"/>
  <c r="B73" i="8"/>
  <c r="B539" i="8"/>
  <c r="B210" i="8"/>
  <c r="B459" i="8"/>
  <c r="B460" i="8"/>
  <c r="B159" i="8"/>
  <c r="B157" i="8"/>
  <c r="B401" i="8"/>
  <c r="B389" i="8"/>
  <c r="B128" i="8"/>
  <c r="B126" i="8"/>
  <c r="B206" i="8"/>
  <c r="B202" i="8"/>
  <c r="B329" i="8"/>
  <c r="B524" i="8"/>
  <c r="B560" i="8"/>
  <c r="B20" i="8"/>
  <c r="B123" i="8"/>
  <c r="B116" i="8"/>
  <c r="B571" i="8"/>
  <c r="B481" i="8"/>
  <c r="B225" i="8"/>
  <c r="B240" i="8"/>
  <c r="B387" i="8"/>
  <c r="I1" i="5"/>
</calcChain>
</file>

<file path=xl/sharedStrings.xml><?xml version="1.0" encoding="utf-8"?>
<sst xmlns="http://schemas.openxmlformats.org/spreadsheetml/2006/main" count="2044" uniqueCount="659">
  <si>
    <t>帮众</t>
  </si>
  <si>
    <t>帮派</t>
  </si>
  <si>
    <t>获得</t>
  </si>
  <si>
    <t>Mon</t>
  </si>
  <si>
    <t>Tue</t>
  </si>
  <si>
    <t>Wed</t>
  </si>
  <si>
    <t>Thu</t>
  </si>
  <si>
    <t>Fri</t>
  </si>
  <si>
    <t>世界BOSS-YY</t>
  </si>
  <si>
    <t>争锋-YY</t>
  </si>
  <si>
    <t>ID</t>
    <phoneticPr fontId="0" type="noConversion"/>
  </si>
  <si>
    <t>合计DKP</t>
  </si>
  <si>
    <t>发放</t>
  </si>
  <si>
    <t>结余</t>
  </si>
  <si>
    <t>本周+历史</t>
  </si>
  <si>
    <t>掠夺</t>
  </si>
  <si>
    <t>周末活动YY</t>
  </si>
  <si>
    <t>〆卿白弦已决ゞ</t>
  </si>
  <si>
    <t>反正我最咸〃</t>
  </si>
  <si>
    <t>酒醒踏紅尘丶</t>
  </si>
  <si>
    <t>风去云不回。</t>
  </si>
  <si>
    <t>冥利、</t>
  </si>
  <si>
    <t>灬墨ゞ萧华</t>
  </si>
  <si>
    <t>云琼思</t>
  </si>
  <si>
    <t>夏翡</t>
  </si>
  <si>
    <t>兔兔不抠脚</t>
  </si>
  <si>
    <t>酥酥今天不开心</t>
  </si>
  <si>
    <t>一岁笑</t>
  </si>
  <si>
    <t>苏昀故</t>
  </si>
  <si>
    <t>我为伊人醉</t>
  </si>
  <si>
    <t>神楽</t>
  </si>
  <si>
    <t>璃笙清月</t>
  </si>
  <si>
    <t>凉歌青鸢</t>
  </si>
  <si>
    <t>絮飞无影</t>
  </si>
  <si>
    <t>♡♡唐♡珏♡♡</t>
  </si>
  <si>
    <t>Grm……Rmlg</t>
  </si>
  <si>
    <t>۞四糸乃＊</t>
  </si>
  <si>
    <t>加菲猫的猪肉卷</t>
  </si>
  <si>
    <t>墨玦与鱼</t>
  </si>
  <si>
    <t>皮皮雪､</t>
  </si>
  <si>
    <t>那树山楂</t>
  </si>
  <si>
    <t>再见是否红着脸</t>
  </si>
  <si>
    <t>明月心♡</t>
  </si>
  <si>
    <t>❀重阳❀</t>
  </si>
  <si>
    <t>你像场消散的梦</t>
  </si>
  <si>
    <t>唐小妖夭</t>
  </si>
  <si>
    <t>悠悠白书丶</t>
  </si>
  <si>
    <t>不夜羽</t>
  </si>
  <si>
    <t>❀梓胥❀</t>
  </si>
  <si>
    <t>墨浮笙ヾ参商</t>
  </si>
  <si>
    <t>天之天威</t>
  </si>
  <si>
    <t>夜雅-天纵</t>
  </si>
  <si>
    <t>寒鹿</t>
  </si>
  <si>
    <t>蘭裳丶非酋</t>
  </si>
  <si>
    <t>抒素语OvO．</t>
  </si>
  <si>
    <t>南宫霏雪</t>
  </si>
  <si>
    <t>灬蓝ゞ绯樱</t>
  </si>
  <si>
    <t>枯叶劫</t>
  </si>
  <si>
    <t>春困的团子</t>
  </si>
  <si>
    <t>一念花开</t>
  </si>
  <si>
    <t>浅呓痴梦</t>
  </si>
  <si>
    <t>折纸ゞ</t>
  </si>
  <si>
    <t>张剑锋</t>
  </si>
  <si>
    <t>痞子瑞</t>
  </si>
  <si>
    <t>醉清欢ゞ挽風</t>
  </si>
  <si>
    <t>谷神七</t>
  </si>
  <si>
    <t>鮮衣怒馬尐哖鎯</t>
  </si>
  <si>
    <t>✣子目</t>
  </si>
  <si>
    <t>明狐</t>
  </si>
  <si>
    <t>夢與千尋</t>
  </si>
  <si>
    <t>۞白不易＊</t>
  </si>
  <si>
    <t>冰镇豆腐</t>
  </si>
  <si>
    <t>梦若清兮</t>
  </si>
  <si>
    <t>紫须黃发</t>
  </si>
  <si>
    <t>流水潺</t>
  </si>
  <si>
    <t>经典〞</t>
  </si>
  <si>
    <t>五岁果</t>
  </si>
  <si>
    <t>❀蛮狐❀</t>
  </si>
  <si>
    <t>独去闲人</t>
  </si>
  <si>
    <t>公子服输</t>
  </si>
  <si>
    <t>❀星珏❀</t>
  </si>
  <si>
    <t>水月零</t>
  </si>
  <si>
    <t>南国旧梦＊</t>
  </si>
  <si>
    <t>软梦儿的x玩具</t>
  </si>
  <si>
    <t>葬雪</t>
  </si>
  <si>
    <t>赋清歌OvO．</t>
  </si>
  <si>
    <t>蘭裳丶雪宝</t>
  </si>
  <si>
    <t>挽月序</t>
  </si>
  <si>
    <t>❀清明❀</t>
  </si>
  <si>
    <t>梨花雨落</t>
  </si>
  <si>
    <t>ㅉㅉㅉ君瞳〃ㅉ</t>
  </si>
  <si>
    <t>登徒浪子可奈何</t>
  </si>
  <si>
    <t>苏小欢゛</t>
  </si>
  <si>
    <t>嗷大喵</t>
  </si>
  <si>
    <t>汐瑟ぃ</t>
  </si>
  <si>
    <t>软梦儿</t>
  </si>
  <si>
    <t>寂静枫林</t>
  </si>
  <si>
    <t>❀五橙橙❀</t>
  </si>
  <si>
    <t>纯黑</t>
  </si>
  <si>
    <t>い嘿丶翩翩づ</t>
  </si>
  <si>
    <t>一叶问心</t>
  </si>
  <si>
    <t>我有两只大脚</t>
  </si>
  <si>
    <t>阿兰若ゞ</t>
  </si>
  <si>
    <t>洛珊</t>
  </si>
  <si>
    <t>杭九歌</t>
  </si>
  <si>
    <t>珠玑子</t>
  </si>
  <si>
    <t>つ南城忆潇湘ゝ</t>
  </si>
  <si>
    <t>叙白辞</t>
  </si>
  <si>
    <t>缘壹</t>
  </si>
  <si>
    <t>顾亓鸢</t>
  </si>
  <si>
    <t>こ．郑少ゝ</t>
  </si>
  <si>
    <t>蘭裳丶丛雨</t>
  </si>
  <si>
    <t>仅是灬相逢</t>
  </si>
  <si>
    <t>花落花无情</t>
  </si>
  <si>
    <t>い嘿丶槑子づ</t>
  </si>
  <si>
    <t>屏世倾奇</t>
  </si>
  <si>
    <t>明座</t>
  </si>
  <si>
    <t>公瑾迷岚</t>
  </si>
  <si>
    <t>曲儿′</t>
  </si>
  <si>
    <t>い嘿丶静诀づ</t>
  </si>
  <si>
    <t>少女心的棺材板</t>
  </si>
  <si>
    <t>龙雀。</t>
  </si>
  <si>
    <t>醉酒梦紅颜丶</t>
  </si>
  <si>
    <t>蘭裳丶微凉</t>
  </si>
  <si>
    <t>帝柒影</t>
  </si>
  <si>
    <t>❀益力多❀</t>
  </si>
  <si>
    <t>一袭黑衣染红尘</t>
  </si>
  <si>
    <t>糯米团儿゛</t>
  </si>
  <si>
    <t>李清清</t>
  </si>
  <si>
    <t>剑凌萱</t>
  </si>
  <si>
    <t>白白泡泡糖</t>
  </si>
  <si>
    <t>厌黛</t>
  </si>
  <si>
    <t>❀白露❀</t>
  </si>
  <si>
    <t>果味真知棒</t>
  </si>
  <si>
    <t>ら绾青丝゛</t>
  </si>
  <si>
    <t>❀锦瑟❀</t>
  </si>
  <si>
    <t>你眼里有星星♪</t>
  </si>
  <si>
    <t>王大奶的唐甜甜</t>
  </si>
  <si>
    <t>哎呀快奶我呀ゞ</t>
  </si>
  <si>
    <t>一曲断魂思无涯</t>
  </si>
  <si>
    <t>欣小言</t>
  </si>
  <si>
    <t>㏑〝悠瑶</t>
  </si>
  <si>
    <t>夏雨别夕庭</t>
  </si>
  <si>
    <t>梦似年少丶</t>
  </si>
  <si>
    <t>鹧鸪秋扇委尘埃</t>
  </si>
  <si>
    <t>扶意寻樱</t>
  </si>
  <si>
    <t>秦少游丶</t>
  </si>
  <si>
    <t>红尘</t>
  </si>
  <si>
    <t>狐倾九</t>
  </si>
  <si>
    <t>森屿ˇ暖树</t>
  </si>
  <si>
    <t>❀惊蛰❀</t>
  </si>
  <si>
    <t>唐小白君</t>
  </si>
  <si>
    <t>蘭裳丶白筱</t>
  </si>
  <si>
    <t>苒落落</t>
  </si>
  <si>
    <t>哎呀没香溢了ゞ</t>
  </si>
  <si>
    <t>余欢喜</t>
  </si>
  <si>
    <t>冷暖〞</t>
  </si>
  <si>
    <t>豆怪你</t>
  </si>
  <si>
    <t>余长安</t>
  </si>
  <si>
    <t>千樱丷羽</t>
  </si>
  <si>
    <t>北歌知夏梦</t>
  </si>
  <si>
    <t>奕茴♫</t>
  </si>
  <si>
    <t>陌清挽</t>
  </si>
  <si>
    <t>＊寒鸢知情暖</t>
  </si>
  <si>
    <t>奔跑的烤冷面</t>
  </si>
  <si>
    <t>东阳夏之</t>
  </si>
  <si>
    <t>北宫剑寒</t>
  </si>
  <si>
    <t>陌上花开</t>
  </si>
  <si>
    <t>止于心っ</t>
  </si>
  <si>
    <t>万星楼</t>
  </si>
  <si>
    <t>奇谷</t>
  </si>
  <si>
    <t>天纵</t>
  </si>
  <si>
    <t>西西西西西米酱</t>
  </si>
  <si>
    <t>鲨鱼辣椒</t>
  </si>
  <si>
    <t>封訫</t>
  </si>
  <si>
    <t>归去盼相逢</t>
  </si>
  <si>
    <t>九里梨寺</t>
  </si>
  <si>
    <t>萱萱〞</t>
  </si>
  <si>
    <t>看云淡风轻ㅉ</t>
  </si>
  <si>
    <t>幽ゞ❤白</t>
  </si>
  <si>
    <t>霸气的豆沙包</t>
  </si>
  <si>
    <t>陈雨虹</t>
  </si>
  <si>
    <t>小汤圆儿゛</t>
  </si>
  <si>
    <t>醉噵</t>
  </si>
  <si>
    <t>一叶怀秋</t>
  </si>
  <si>
    <t>来吃我一剑</t>
  </si>
  <si>
    <t>凉月白</t>
  </si>
  <si>
    <t>❀微凉ღ</t>
  </si>
  <si>
    <t>唐琰</t>
  </si>
  <si>
    <t>颜梦汐</t>
  </si>
  <si>
    <t>辞不知丶</t>
  </si>
  <si>
    <t>此奶凶兆</t>
  </si>
  <si>
    <t>絔月</t>
  </si>
  <si>
    <t>❀处暑❀</t>
  </si>
  <si>
    <t>风邪☆梦新生</t>
  </si>
  <si>
    <t>晔非仙</t>
  </si>
  <si>
    <t>纳兰明珠</t>
  </si>
  <si>
    <t>殊机</t>
  </si>
  <si>
    <t>❀八岁半ღ</t>
  </si>
  <si>
    <t>懒小跑</t>
  </si>
  <si>
    <t>三岁沫</t>
  </si>
  <si>
    <t>兰芝ぁ</t>
  </si>
  <si>
    <t>风湮醉丶沫溪</t>
  </si>
  <si>
    <t>纤梓</t>
  </si>
  <si>
    <t>嫣语糖之星</t>
  </si>
  <si>
    <t>别碰我的冰淇淋</t>
  </si>
  <si>
    <t>丿夜沧澜丶潮汐</t>
  </si>
  <si>
    <t>雪诉凡尘。</t>
  </si>
  <si>
    <t>苍青子</t>
  </si>
  <si>
    <t>❀秋分❀</t>
  </si>
  <si>
    <t>贤狼赫萝丶</t>
  </si>
  <si>
    <t>讲真别搞事</t>
  </si>
  <si>
    <t>蘭裳丶风雪</t>
  </si>
  <si>
    <t>米其林餐厅</t>
  </si>
  <si>
    <t>迷路的沫沫</t>
  </si>
  <si>
    <t>若嫣糖之兮</t>
  </si>
  <si>
    <t>你的小迷弟</t>
  </si>
  <si>
    <t>后卿将臣</t>
  </si>
  <si>
    <t>七濑薰</t>
  </si>
  <si>
    <t>嘿我是二鸟鸟</t>
  </si>
  <si>
    <t>木有鱼丸</t>
  </si>
  <si>
    <t>懒小鷹</t>
  </si>
  <si>
    <t>蘭裳丶巧巧</t>
  </si>
  <si>
    <t>玲娩儿</t>
  </si>
  <si>
    <t>Roseづ大小姐</t>
  </si>
  <si>
    <t>梦影芊浔</t>
  </si>
  <si>
    <t>っ晓鱼</t>
  </si>
  <si>
    <t>墨墨哒。</t>
  </si>
  <si>
    <t>丿小师姐灬</t>
  </si>
  <si>
    <t>，ben蛋</t>
  </si>
  <si>
    <t>蛋包饭加辣</t>
  </si>
  <si>
    <t>小桑酒哦</t>
  </si>
  <si>
    <t>香菜大口大口</t>
  </si>
  <si>
    <t>采栗子的小樱桃</t>
  </si>
  <si>
    <t>麻辣小龙虾</t>
  </si>
  <si>
    <t>昔时松下晚栖风</t>
  </si>
  <si>
    <t>莲啾啾</t>
  </si>
  <si>
    <t>罐头告诉猫♪</t>
  </si>
  <si>
    <t>公子糕</t>
  </si>
  <si>
    <t>他们的前女友임</t>
  </si>
  <si>
    <t>归来颂相思</t>
  </si>
  <si>
    <t>酥软绵绵ゝ</t>
  </si>
  <si>
    <t>藍澜</t>
  </si>
  <si>
    <t>烟雨朦胧丶小花</t>
  </si>
  <si>
    <t>花幽岚</t>
  </si>
  <si>
    <t>我可是国宝</t>
  </si>
  <si>
    <t>快使用双节棍戳</t>
  </si>
  <si>
    <t>东篱白衣</t>
  </si>
  <si>
    <t>《木子李》</t>
  </si>
  <si>
    <t>溪语</t>
  </si>
  <si>
    <t>晴天ゞ</t>
  </si>
  <si>
    <t>柒染墨瑟</t>
  </si>
  <si>
    <t>丶飞飞</t>
  </si>
  <si>
    <t>国宝タ素风铃</t>
  </si>
  <si>
    <t>奔放的荔枝</t>
  </si>
  <si>
    <t>丿诗晴</t>
  </si>
  <si>
    <t>云折苏</t>
  </si>
  <si>
    <t>＊ˆ尕野喵ヾ</t>
  </si>
  <si>
    <t>唐珏的小姐姐</t>
  </si>
  <si>
    <t>い嘿丶夜华づ</t>
  </si>
  <si>
    <t>雾里看花弦外雨</t>
  </si>
  <si>
    <t>北葵向暖ゞ</t>
  </si>
  <si>
    <t>濹蕓</t>
  </si>
  <si>
    <t>林妈妈</t>
  </si>
  <si>
    <t>❤❤❤啵叽</t>
  </si>
  <si>
    <t>にしみやしょ</t>
  </si>
  <si>
    <t>李菁萝</t>
  </si>
  <si>
    <t>有没有耒莱</t>
  </si>
  <si>
    <t>cc一念花开、</t>
  </si>
  <si>
    <t>风聆丶</t>
  </si>
  <si>
    <t>❀元旦❀</t>
  </si>
  <si>
    <t>采蘑菇的小栗子</t>
  </si>
  <si>
    <t>梦太假</t>
  </si>
  <si>
    <t>玖绊动情</t>
  </si>
  <si>
    <t>莯霖</t>
  </si>
  <si>
    <t>明月恋我心</t>
  </si>
  <si>
    <t>小缘猫</t>
  </si>
  <si>
    <t>苏律</t>
  </si>
  <si>
    <t>刹那雪音</t>
  </si>
  <si>
    <t>原来是奉先丶</t>
  </si>
  <si>
    <t>奢求未必久远</t>
  </si>
  <si>
    <t>花清潼</t>
  </si>
  <si>
    <t>殷夜来ㄟ</t>
  </si>
  <si>
    <t>ting丶那年初見</t>
  </si>
  <si>
    <t>南宫槿儿</t>
  </si>
  <si>
    <t>一忘尘儿一</t>
  </si>
  <si>
    <t>莫忆夕颜</t>
  </si>
  <si>
    <t>梨晞</t>
  </si>
  <si>
    <t>我可是國寶</t>
  </si>
  <si>
    <t>雪舞风影</t>
  </si>
  <si>
    <t>雨季过后丶</t>
  </si>
  <si>
    <t>巴蜀萨摩耶</t>
  </si>
  <si>
    <t>水花生</t>
  </si>
  <si>
    <t>意欲寻欢</t>
  </si>
  <si>
    <t>东宫千火</t>
  </si>
  <si>
    <t>梦剑天</t>
  </si>
  <si>
    <t>依梦非梦</t>
  </si>
  <si>
    <t>小蝶的铃铛</t>
  </si>
  <si>
    <t>梦湿了内内</t>
  </si>
  <si>
    <t>梦醒梦欲睡</t>
  </si>
  <si>
    <t>ゞゝ疯狂偸情</t>
  </si>
  <si>
    <t>璃阿诺</t>
  </si>
  <si>
    <t>小桃子。っ</t>
  </si>
  <si>
    <t>一俯一仰一长啸</t>
  </si>
  <si>
    <t>宿雪</t>
  </si>
  <si>
    <t>三桑</t>
  </si>
  <si>
    <t>岑經沧海難為水</t>
  </si>
  <si>
    <t>人美心善小阳逼</t>
  </si>
  <si>
    <t>十三余べ白羽</t>
  </si>
  <si>
    <t>扶手挽青丝</t>
  </si>
  <si>
    <t>六扇門乄追命</t>
  </si>
  <si>
    <t>幽暗的月光</t>
  </si>
  <si>
    <t>主敎</t>
  </si>
  <si>
    <t>一忧子</t>
  </si>
  <si>
    <t>❀微枫ღ</t>
  </si>
  <si>
    <t>旋回活杀自在阵</t>
  </si>
  <si>
    <t>村姑的水果刀</t>
  </si>
  <si>
    <t>唐閆</t>
  </si>
  <si>
    <t>嘀以ˇ光年</t>
  </si>
  <si>
    <t>藏剑十年</t>
  </si>
  <si>
    <t>゜半世霓裳゛</t>
  </si>
  <si>
    <t>幽ゞ❤兮慕</t>
  </si>
  <si>
    <t>迢迢韶衣</t>
  </si>
  <si>
    <t>黑恶势力的帅白</t>
  </si>
  <si>
    <t>凉酒清杯</t>
  </si>
  <si>
    <t>黑恶势力的毒哥</t>
  </si>
  <si>
    <t>吝啬公子</t>
  </si>
  <si>
    <t>苏幕遮丶祁馨</t>
  </si>
  <si>
    <t>一蠢绿毛龟</t>
  </si>
  <si>
    <t>西门炒饭烧</t>
  </si>
  <si>
    <t>唐诵</t>
  </si>
  <si>
    <t>丿画忆</t>
  </si>
  <si>
    <t>ˇˆ无情奶ˆˇ</t>
  </si>
  <si>
    <t>西伯利亚没有菜</t>
  </si>
  <si>
    <t>天刀值日策划团</t>
  </si>
  <si>
    <t>潘小晓丶</t>
  </si>
  <si>
    <t>大魔王丶无缺</t>
  </si>
  <si>
    <t>皇族丿凌风</t>
  </si>
  <si>
    <t>白墨宸ㄟ</t>
  </si>
  <si>
    <t>老子多帅一太白</t>
  </si>
  <si>
    <t>流浪的帅白</t>
  </si>
  <si>
    <t>这颗西瓜不太皮</t>
  </si>
  <si>
    <t>帅气的小小夕</t>
  </si>
  <si>
    <t>Angel之梦</t>
  </si>
  <si>
    <t>段君临</t>
  </si>
  <si>
    <t>丷無期</t>
  </si>
  <si>
    <t>丶以岁月为名</t>
  </si>
  <si>
    <t>灵馨星</t>
  </si>
  <si>
    <t>顾如皎</t>
  </si>
  <si>
    <t>小小白点</t>
  </si>
  <si>
    <t>失心不良人</t>
  </si>
  <si>
    <t>柒佰年後丶</t>
  </si>
  <si>
    <t>月隐篱</t>
  </si>
  <si>
    <t>在下迦娜</t>
  </si>
  <si>
    <t>讨怜</t>
  </si>
  <si>
    <t>花倾洛</t>
  </si>
  <si>
    <t>阎小罗</t>
  </si>
  <si>
    <t>友善的羽儿</t>
  </si>
  <si>
    <t>穆翎萱</t>
  </si>
  <si>
    <t>伊人醉丶夙愿</t>
  </si>
  <si>
    <t>红卿似月丶</t>
  </si>
  <si>
    <t>卿浅熹づ</t>
  </si>
  <si>
    <t>㏒ヾ鹿笑兮</t>
  </si>
  <si>
    <t>独孤璃殇</t>
  </si>
  <si>
    <t>天涯第一演员</t>
  </si>
  <si>
    <t>雪见酱ゝ</t>
  </si>
  <si>
    <t>Mirana</t>
  </si>
  <si>
    <t>三生半世</t>
  </si>
  <si>
    <t>妩惊鸿</t>
  </si>
  <si>
    <t>晓梦。</t>
  </si>
  <si>
    <t>姬乌秋</t>
  </si>
  <si>
    <t>萌帅超人ぃ</t>
  </si>
  <si>
    <t>丶法克</t>
  </si>
  <si>
    <t>麦小孩</t>
  </si>
  <si>
    <t>離貓</t>
  </si>
  <si>
    <t>碧琼瑶</t>
  </si>
  <si>
    <t>苏绫歌</t>
  </si>
  <si>
    <t>萌呆呆ˇ</t>
  </si>
  <si>
    <t>北冥尘峰</t>
  </si>
  <si>
    <t>莉蕾</t>
  </si>
  <si>
    <t>购礼过佳声嘶伊</t>
  </si>
  <si>
    <t>江瘋</t>
  </si>
  <si>
    <t>路易斯蒙</t>
  </si>
  <si>
    <t>丶你先上我掩护</t>
  </si>
  <si>
    <t>灬紫ゞ雨棠</t>
  </si>
  <si>
    <t>七阕</t>
  </si>
  <si>
    <t>青木幻域</t>
  </si>
  <si>
    <t>观星客</t>
  </si>
  <si>
    <t>卿心夏雨</t>
  </si>
  <si>
    <t>黑恶势力的医师</t>
  </si>
  <si>
    <t>听燕鸣愁</t>
  </si>
  <si>
    <t>逝夏丶</t>
  </si>
  <si>
    <t>湘珺剑</t>
  </si>
  <si>
    <t>木槿゛</t>
  </si>
  <si>
    <t>陌诺丶</t>
  </si>
  <si>
    <t>梦也源辰</t>
  </si>
  <si>
    <t>正版瑾烨</t>
  </si>
  <si>
    <t>灬枫ゞ锦歌</t>
  </si>
  <si>
    <t>逗比少女喵</t>
  </si>
  <si>
    <t>南方以南的宁</t>
  </si>
  <si>
    <t>清菀ヾ</t>
  </si>
  <si>
    <t>别叫本道姑丶</t>
  </si>
  <si>
    <t>曦羲曦</t>
  </si>
  <si>
    <t>暖色调</t>
  </si>
  <si>
    <t>霜霖임</t>
  </si>
  <si>
    <t>益八斗</t>
  </si>
  <si>
    <t>一梦红尘丶涵晴</t>
  </si>
  <si>
    <t>蘭裳丶狐爸</t>
  </si>
  <si>
    <t>半盏衣裳</t>
  </si>
  <si>
    <t>曾经年少来追梦</t>
  </si>
  <si>
    <t>い轩゛青璇</t>
  </si>
  <si>
    <t>い轩゛枧黑</t>
  </si>
  <si>
    <t>不听过去</t>
  </si>
  <si>
    <t>南山吟月</t>
  </si>
  <si>
    <t>〓戦斗不止〓</t>
  </si>
  <si>
    <t>一起抓黄鳝</t>
  </si>
  <si>
    <t>丶剑荡八荒</t>
  </si>
  <si>
    <t>唐三岁</t>
  </si>
  <si>
    <t>南宫萧枫</t>
  </si>
  <si>
    <t>＊＇稚毒毒′＊</t>
  </si>
  <si>
    <t>卿叙</t>
  </si>
  <si>
    <t>神勇铁金刚</t>
  </si>
  <si>
    <t>尘沫宝宝</t>
  </si>
  <si>
    <t>国宝快看金石头</t>
  </si>
  <si>
    <t>晓夜歌</t>
  </si>
  <si>
    <t>凤爪是我的</t>
  </si>
  <si>
    <t>九歌ゝ</t>
  </si>
  <si>
    <t>我是sniper</t>
  </si>
  <si>
    <t>南芷琥珀</t>
  </si>
  <si>
    <t>葛琅尘</t>
  </si>
  <si>
    <t>半梦半醒伴孤独</t>
  </si>
  <si>
    <t>万冬凛</t>
  </si>
  <si>
    <t>陌默</t>
  </si>
  <si>
    <t>帝脩</t>
  </si>
  <si>
    <t>叶沫语</t>
  </si>
  <si>
    <t>药莫庭</t>
  </si>
  <si>
    <t>菠萝大口大口</t>
  </si>
  <si>
    <t>珊筱</t>
  </si>
  <si>
    <t>云天曌</t>
  </si>
  <si>
    <t>药陌庭</t>
  </si>
  <si>
    <t>再买就剁手</t>
  </si>
  <si>
    <t>颜丝萝</t>
  </si>
  <si>
    <t>鹭歌</t>
  </si>
  <si>
    <t>玥卿</t>
  </si>
  <si>
    <t>慕容羽</t>
  </si>
  <si>
    <t>丿灬无虑〃</t>
  </si>
  <si>
    <t>闻虞</t>
  </si>
  <si>
    <t>柳叶成</t>
  </si>
  <si>
    <t>墨·子</t>
  </si>
  <si>
    <t>旧城忆梦</t>
  </si>
  <si>
    <t>连辞幽</t>
  </si>
  <si>
    <t>梧桐知雅意′</t>
  </si>
  <si>
    <t>清风ヅ逝水</t>
  </si>
  <si>
    <t>神气</t>
  </si>
  <si>
    <t>前沉。</t>
  </si>
  <si>
    <t>抱月ゝ</t>
  </si>
  <si>
    <t>沫轻舞</t>
  </si>
  <si>
    <t>五毒小妹妹</t>
  </si>
  <si>
    <t>乔玢</t>
  </si>
  <si>
    <t>因为我曾有梦</t>
  </si>
  <si>
    <t>惊风ゝ</t>
  </si>
  <si>
    <t>东到海</t>
  </si>
  <si>
    <t>Wolf丶芷粉</t>
  </si>
  <si>
    <t>白玲子</t>
  </si>
  <si>
    <t>花呦呦</t>
  </si>
  <si>
    <t>似灼叹</t>
  </si>
  <si>
    <t>暖笙西辞。</t>
  </si>
  <si>
    <t>画微蓉</t>
  </si>
  <si>
    <t>千殇白羽</t>
  </si>
  <si>
    <t>凝惜月</t>
  </si>
  <si>
    <t>浅吟ぃ半盏流年</t>
  </si>
  <si>
    <t>寒箫北诀。</t>
  </si>
  <si>
    <t>Ｕmbrella</t>
  </si>
  <si>
    <t>萧萧晓晓</t>
  </si>
  <si>
    <t>拂樱的枫岫主人</t>
  </si>
  <si>
    <t>去吧丶皮皮须</t>
  </si>
  <si>
    <t>情剑浪子</t>
  </si>
  <si>
    <t>PEACHYPIE</t>
  </si>
  <si>
    <t>壹时光与你</t>
  </si>
  <si>
    <t>Juri丶ueno</t>
  </si>
  <si>
    <t>小小宝钗</t>
  </si>
  <si>
    <t>醉酒戏红颜丶</t>
  </si>
  <si>
    <t>轻落墨</t>
  </si>
  <si>
    <t>扶夏</t>
  </si>
  <si>
    <t>晓枫夕月</t>
  </si>
  <si>
    <t>墨浅ゝ</t>
  </si>
  <si>
    <t>堇年、</t>
  </si>
  <si>
    <t>尼哲上天了</t>
  </si>
  <si>
    <t>刀笨少女</t>
  </si>
  <si>
    <t>许祸殊</t>
  </si>
  <si>
    <t>可羽</t>
  </si>
  <si>
    <t>叶孤哲</t>
  </si>
  <si>
    <t>永恒永远十八岁</t>
  </si>
  <si>
    <t>杨枝</t>
  </si>
  <si>
    <t>奕秋丶</t>
  </si>
  <si>
    <t>二心人。っ</t>
  </si>
  <si>
    <t>可爱的小丐妹</t>
  </si>
  <si>
    <t>찾은半阙诗词단</t>
  </si>
  <si>
    <t>纯黑呱呱</t>
  </si>
  <si>
    <t>ㄨ羽沐ㄟ</t>
  </si>
  <si>
    <t>跳跳虎。</t>
  </si>
  <si>
    <t>北宫姬绾</t>
  </si>
  <si>
    <t>流年白羽</t>
  </si>
  <si>
    <t>尘埃之末</t>
  </si>
  <si>
    <t>云中鹤丷子凡</t>
  </si>
  <si>
    <t>陌上芓鸢</t>
  </si>
  <si>
    <t>凌天一帝</t>
  </si>
  <si>
    <t>有关信仰</t>
  </si>
  <si>
    <t>❀背酸❀</t>
  </si>
  <si>
    <t>蓝小珞</t>
  </si>
  <si>
    <t>叶眉雪</t>
  </si>
  <si>
    <t>❀小寒❀</t>
  </si>
  <si>
    <t>月落雅雅</t>
  </si>
  <si>
    <t>忆沧澜</t>
  </si>
  <si>
    <t>—仙萌</t>
  </si>
  <si>
    <t>妞丶给大爷笑个</t>
  </si>
  <si>
    <t>梨花心</t>
  </si>
  <si>
    <t>完颜飞双</t>
  </si>
  <si>
    <t>北宫泽潇</t>
  </si>
  <si>
    <t>友善的可可</t>
  </si>
  <si>
    <t>不眠天下人</t>
  </si>
  <si>
    <t>゜一曲离殇゛</t>
  </si>
  <si>
    <t>冷墨瑾乾</t>
  </si>
  <si>
    <t>黑恶势力的绿毛</t>
  </si>
  <si>
    <t>袖珍的鲸</t>
  </si>
  <si>
    <t>殘念無念</t>
  </si>
  <si>
    <t>孤独死了</t>
  </si>
  <si>
    <t>爷丶给妞笑个呗</t>
  </si>
  <si>
    <t>卢茶彪</t>
  </si>
  <si>
    <t>雨中客</t>
  </si>
  <si>
    <t>衣阙沉香</t>
  </si>
  <si>
    <t>石飞侠</t>
  </si>
  <si>
    <t>蓝霂霖</t>
  </si>
  <si>
    <t>剑雨声烦</t>
  </si>
  <si>
    <t>剑指江山葬红尘</t>
  </si>
  <si>
    <t>十里重莲踏雪缨</t>
  </si>
  <si>
    <t>′君之名灬</t>
  </si>
  <si>
    <t>颜墨溪</t>
  </si>
  <si>
    <t>白沉剑</t>
  </si>
  <si>
    <t>柳月夜</t>
  </si>
  <si>
    <t>い楓ゞ妖い</t>
  </si>
  <si>
    <t>花堇色</t>
  </si>
  <si>
    <t>莫蓉雨</t>
  </si>
  <si>
    <t>天〆熊熊ゞ涯</t>
  </si>
  <si>
    <t>影墨萧</t>
  </si>
  <si>
    <t>慕鲤</t>
  </si>
  <si>
    <t>千侨墨白</t>
  </si>
  <si>
    <t>❀芒种❀</t>
  </si>
  <si>
    <t>임唐임萌임</t>
  </si>
  <si>
    <t>江离ぅ</t>
  </si>
  <si>
    <t>一坨啾啾</t>
  </si>
  <si>
    <t>丶狐狸精</t>
  </si>
  <si>
    <t>任离流</t>
  </si>
  <si>
    <t>寒露</t>
  </si>
  <si>
    <t>我爱一条柴、</t>
  </si>
  <si>
    <t>雨落倾峸</t>
  </si>
  <si>
    <t>逍遥新成</t>
  </si>
  <si>
    <t>超咸鱼的伞菌菌</t>
  </si>
  <si>
    <t>我可能不会出金</t>
  </si>
  <si>
    <t>懒小夜</t>
  </si>
  <si>
    <t>慕容熏儿</t>
  </si>
  <si>
    <t>乡下白菜</t>
  </si>
  <si>
    <t>乔玢的宝贝白衣</t>
  </si>
  <si>
    <t>、美的让人窒息</t>
  </si>
  <si>
    <t>鬼面七郎</t>
  </si>
  <si>
    <t>顾年．</t>
  </si>
  <si>
    <t>韩金。</t>
  </si>
  <si>
    <t>这个丐帮不大酒</t>
  </si>
  <si>
    <t>轻孤</t>
  </si>
  <si>
    <t>衫渐青</t>
  </si>
  <si>
    <t>萌萌瑶瑶</t>
  </si>
  <si>
    <t>苏木与冰沙</t>
  </si>
  <si>
    <t>苏丶打绿</t>
  </si>
  <si>
    <t>绵绵い</t>
  </si>
  <si>
    <t>给心找个位置</t>
  </si>
  <si>
    <t>神奢华</t>
  </si>
  <si>
    <t>璇。</t>
  </si>
  <si>
    <t>瑾悦、</t>
  </si>
  <si>
    <t>王丶青鸟</t>
  </si>
  <si>
    <t>爆棚哥</t>
  </si>
  <si>
    <t>烟雨朦胧丶小乖</t>
  </si>
  <si>
    <t>淇丝</t>
  </si>
  <si>
    <t>浅歌ぃ勿忘初心</t>
  </si>
  <si>
    <t>流云〞</t>
  </si>
  <si>
    <t>沐兮颜</t>
  </si>
  <si>
    <t>橓光</t>
  </si>
  <si>
    <t>星辰呐。</t>
  </si>
  <si>
    <t>扶桑太可爱了゛</t>
  </si>
  <si>
    <t>慕风若羽</t>
  </si>
  <si>
    <t>恋音空雨</t>
  </si>
  <si>
    <t>家有萌妹</t>
  </si>
  <si>
    <t>夏末い染伤</t>
  </si>
  <si>
    <t>南清尘</t>
  </si>
  <si>
    <t>半之❀</t>
  </si>
  <si>
    <t>凨流白</t>
  </si>
  <si>
    <t>八云璃白</t>
  </si>
  <si>
    <t>傲娇腹黑萝莉酱</t>
  </si>
  <si>
    <t>何君清风远ぃ</t>
  </si>
  <si>
    <t>乐佳然</t>
  </si>
  <si>
    <t>上官忆晴</t>
  </si>
  <si>
    <t>三月天叻</t>
  </si>
  <si>
    <t>一生莫醉</t>
  </si>
  <si>
    <t>一抹残阳看红尘</t>
  </si>
  <si>
    <t>垢生</t>
  </si>
  <si>
    <t>君怜梦</t>
  </si>
  <si>
    <t>酒清欢ゞ</t>
  </si>
  <si>
    <t>雪舞云烟</t>
  </si>
  <si>
    <t>隔壁村的林大娘</t>
  </si>
  <si>
    <t>醉人间ゞ</t>
  </si>
  <si>
    <t>藍。</t>
  </si>
  <si>
    <t>苏子衿″</t>
  </si>
  <si>
    <t>维挽</t>
  </si>
  <si>
    <t>簡。</t>
  </si>
  <si>
    <t>笑靥如花九弦濯</t>
  </si>
  <si>
    <t>窈安</t>
  </si>
  <si>
    <t>神的孩子在抖腿</t>
  </si>
  <si>
    <t>白念菌</t>
  </si>
  <si>
    <t>珟茗</t>
  </si>
  <si>
    <t>玖月ˇ</t>
  </si>
  <si>
    <t>潋几绡尘</t>
  </si>
  <si>
    <t>源绯白</t>
  </si>
  <si>
    <t>゛沐熙ゞ</t>
  </si>
  <si>
    <t>水墨轻烟</t>
  </si>
  <si>
    <t>柯苗苗</t>
  </si>
  <si>
    <t>曾沿着雪路浪游</t>
  </si>
  <si>
    <t>曾循着繁花飞舞</t>
  </si>
  <si>
    <t>摸鱼呢</t>
  </si>
  <si>
    <t>懒小梦</t>
  </si>
  <si>
    <t>慕戚戚</t>
  </si>
  <si>
    <t>感悟无聊</t>
  </si>
  <si>
    <t>幽ゞ❤成曦瑾风</t>
  </si>
  <si>
    <t>左耳</t>
  </si>
  <si>
    <t>小明是个智障</t>
  </si>
  <si>
    <t>小不忍则乱大谋</t>
  </si>
  <si>
    <t>寒衣入画</t>
  </si>
  <si>
    <t>寒夕幽梦</t>
  </si>
  <si>
    <t>如戏呐。</t>
  </si>
  <si>
    <t>夕梨ぐ</t>
  </si>
  <si>
    <t>夏末冬初ゞ</t>
  </si>
  <si>
    <t>墨笔点青丝</t>
  </si>
  <si>
    <t>呆愣的太白师兄</t>
  </si>
  <si>
    <t>君白〝</t>
  </si>
  <si>
    <t>南屿沐承゛</t>
  </si>
  <si>
    <t>十三余べ小埋</t>
  </si>
  <si>
    <t>北辰。殛</t>
  </si>
  <si>
    <t>伞剑情</t>
  </si>
  <si>
    <t>且以深情伴余笙</t>
  </si>
  <si>
    <t>不曾回头</t>
  </si>
  <si>
    <t>七哥儿的小萌娃</t>
  </si>
  <si>
    <t>一卿璃心白゜</t>
  </si>
  <si>
    <t>중挤挤总是有滴</t>
  </si>
  <si>
    <t>음啾咪음</t>
  </si>
  <si>
    <t>い嘿丶大翩づ</t>
  </si>
  <si>
    <t>ღ若浅倾墨ゞ</t>
  </si>
  <si>
    <t>㏑〝瑶的太白狗</t>
  </si>
  <si>
    <t>❀两岁半ღ</t>
  </si>
  <si>
    <t>❀三岁半ღ</t>
  </si>
  <si>
    <t>✲✲展少✲✲</t>
  </si>
  <si>
    <t>幽ゞ白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</si>
</sst>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1" fillId="2" borderId="0" xfId="1" applyAlignment="1"/>
    <xf numFmtId="0" fontId="2" fillId="0" borderId="0" xfId="2"/>
    <xf numFmtId="0" fontId="1" fillId="2" borderId="0" xfId="1"/>
    <xf numFmtId="0" fontId="1" fillId="2" borderId="0" xfId="1" applyAlignment="1">
      <alignment horizontal="left" vertical="center"/>
    </xf>
    <xf numFmtId="0" fontId="1" fillId="2" borderId="0" xfId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0" xfId="1" applyFont="1" applyAlignment="1">
      <alignment horizontal="left" vertical="center"/>
    </xf>
    <xf numFmtId="0" fontId="5" fillId="2" borderId="0" xfId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2" borderId="0" xfId="1" applyFont="1" applyAlignment="1">
      <alignment horizontal="left" vertical="center"/>
    </xf>
    <xf numFmtId="0" fontId="7" fillId="2" borderId="0" xfId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0" xfId="1" applyFont="1" applyAlignment="1">
      <alignment horizontal="left"/>
    </xf>
    <xf numFmtId="0" fontId="9" fillId="2" borderId="0" xfId="1" applyFont="1"/>
    <xf numFmtId="0" fontId="10" fillId="0" borderId="0" xfId="0" applyFont="1"/>
    <xf numFmtId="0" fontId="11" fillId="2" borderId="0" xfId="1" applyFont="1" applyAlignment="1">
      <alignment horizontal="left"/>
    </xf>
    <xf numFmtId="0" fontId="11" fillId="2" borderId="0" xfId="1" applyFont="1"/>
    <xf numFmtId="0" fontId="12" fillId="0" borderId="0" xfId="0" applyFont="1"/>
  </cellXfs>
  <cellStyles count="3">
    <cellStyle name="好" xfId="1" builtinId="26"/>
    <cellStyle name="常规" xfId="0" builtinId="0"/>
    <cellStyle name="常规 2" xfId="2"/>
  </cellStyles>
  <dxfs count="32"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theme="4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theme="4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theme="4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theme="4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topLeftCell="A217" workbookViewId="0">
      <selection activeCell="G227" sqref="G227"/>
    </sheetView>
  </sheetViews>
  <sheetFormatPr defaultRowHeight="15" x14ac:dyDescent="0.25"/>
  <cols>
    <col min="1" max="1" width="21.28515625" style="21" customWidth="1"/>
    <col min="2" max="16384" width="9.140625" style="21"/>
  </cols>
  <sheetData>
    <row r="1" spans="1:3" x14ac:dyDescent="0.25">
      <c r="A1" s="19" t="s">
        <v>0</v>
      </c>
      <c r="B1" s="19" t="s">
        <v>1</v>
      </c>
      <c r="C1" s="20" t="s">
        <v>2</v>
      </c>
    </row>
    <row r="2" spans="1:3" x14ac:dyDescent="0.25">
      <c r="A2" s="21" t="s">
        <v>300</v>
      </c>
      <c r="B2" s="21" t="s">
        <v>170</v>
      </c>
      <c r="C2" s="21">
        <v>6</v>
      </c>
    </row>
    <row r="3" spans="1:3" x14ac:dyDescent="0.25">
      <c r="A3" s="21" t="s">
        <v>121</v>
      </c>
      <c r="B3" s="21" t="s">
        <v>170</v>
      </c>
      <c r="C3" s="21">
        <v>29</v>
      </c>
    </row>
    <row r="4" spans="1:3" x14ac:dyDescent="0.25">
      <c r="A4" s="21" t="s">
        <v>523</v>
      </c>
      <c r="B4" s="21" t="s">
        <v>169</v>
      </c>
      <c r="C4" s="21">
        <v>0</v>
      </c>
    </row>
    <row r="5" spans="1:3" x14ac:dyDescent="0.25">
      <c r="A5" s="21" t="s">
        <v>325</v>
      </c>
      <c r="B5" s="21" t="s">
        <v>169</v>
      </c>
      <c r="C5" s="21">
        <v>0</v>
      </c>
    </row>
    <row r="6" spans="1:3" x14ac:dyDescent="0.25">
      <c r="A6" s="21" t="s">
        <v>323</v>
      </c>
      <c r="B6" s="21" t="s">
        <v>169</v>
      </c>
      <c r="C6" s="21">
        <v>0</v>
      </c>
    </row>
    <row r="7" spans="1:3" x14ac:dyDescent="0.25">
      <c r="A7" s="21" t="s">
        <v>389</v>
      </c>
      <c r="B7" s="21" t="s">
        <v>169</v>
      </c>
      <c r="C7" s="21">
        <v>0</v>
      </c>
    </row>
    <row r="8" spans="1:3" x14ac:dyDescent="0.25">
      <c r="A8" s="21" t="s">
        <v>234</v>
      </c>
      <c r="B8" s="21" t="s">
        <v>167</v>
      </c>
      <c r="C8" s="21">
        <v>28</v>
      </c>
    </row>
    <row r="9" spans="1:3" x14ac:dyDescent="0.25">
      <c r="A9" s="21" t="s">
        <v>442</v>
      </c>
      <c r="B9" s="21" t="s">
        <v>167</v>
      </c>
      <c r="C9" s="21">
        <v>0</v>
      </c>
    </row>
    <row r="10" spans="1:3" x14ac:dyDescent="0.25">
      <c r="A10" s="21" t="s">
        <v>144</v>
      </c>
      <c r="B10" s="21" t="s">
        <v>167</v>
      </c>
      <c r="C10" s="21">
        <v>16</v>
      </c>
    </row>
    <row r="11" spans="1:3" x14ac:dyDescent="0.25">
      <c r="A11" s="21" t="s">
        <v>66</v>
      </c>
      <c r="B11" s="21" t="s">
        <v>170</v>
      </c>
      <c r="C11" s="21">
        <v>57</v>
      </c>
    </row>
    <row r="12" spans="1:3" x14ac:dyDescent="0.25">
      <c r="A12" s="21" t="s">
        <v>564</v>
      </c>
      <c r="B12" s="21" t="s">
        <v>171</v>
      </c>
      <c r="C12" s="21">
        <v>45</v>
      </c>
    </row>
    <row r="13" spans="1:3" x14ac:dyDescent="0.25">
      <c r="A13" s="21" t="s">
        <v>232</v>
      </c>
      <c r="B13" s="21" t="s">
        <v>167</v>
      </c>
      <c r="C13" s="21">
        <v>0</v>
      </c>
    </row>
    <row r="14" spans="1:3" x14ac:dyDescent="0.25">
      <c r="A14" s="21" t="s">
        <v>194</v>
      </c>
      <c r="B14" s="21" t="s">
        <v>171</v>
      </c>
      <c r="C14" s="21">
        <v>5</v>
      </c>
    </row>
    <row r="15" spans="1:3" x14ac:dyDescent="0.25">
      <c r="A15" s="21" t="s">
        <v>269</v>
      </c>
      <c r="B15" s="21" t="s">
        <v>171</v>
      </c>
      <c r="C15" s="21">
        <v>6</v>
      </c>
    </row>
    <row r="16" spans="1:3" x14ac:dyDescent="0.25">
      <c r="A16" s="21" t="s">
        <v>202</v>
      </c>
      <c r="B16" s="21" t="s">
        <v>170</v>
      </c>
      <c r="C16" s="21">
        <v>38</v>
      </c>
    </row>
    <row r="17" spans="1:3" x14ac:dyDescent="0.25">
      <c r="A17" s="21" t="s">
        <v>20</v>
      </c>
      <c r="B17" s="21" t="s">
        <v>170</v>
      </c>
      <c r="C17" s="21">
        <v>17</v>
      </c>
    </row>
    <row r="18" spans="1:3" x14ac:dyDescent="0.25">
      <c r="A18" s="21" t="s">
        <v>189</v>
      </c>
      <c r="B18" s="21" t="s">
        <v>167</v>
      </c>
      <c r="C18" s="21">
        <v>31</v>
      </c>
    </row>
    <row r="19" spans="1:3" x14ac:dyDescent="0.25">
      <c r="A19" s="21" t="s">
        <v>537</v>
      </c>
      <c r="B19" s="21" t="s">
        <v>167</v>
      </c>
      <c r="C19" s="21">
        <v>0</v>
      </c>
    </row>
    <row r="20" spans="1:3" x14ac:dyDescent="0.25">
      <c r="A20" s="21" t="s">
        <v>441</v>
      </c>
      <c r="B20" s="21" t="s">
        <v>167</v>
      </c>
      <c r="C20" s="21">
        <v>0</v>
      </c>
    </row>
    <row r="21" spans="1:3" x14ac:dyDescent="0.25">
      <c r="A21" s="21" t="s">
        <v>348</v>
      </c>
      <c r="B21" s="21" t="s">
        <v>169</v>
      </c>
      <c r="C21" s="21">
        <v>4</v>
      </c>
    </row>
    <row r="22" spans="1:3" x14ac:dyDescent="0.25">
      <c r="A22" s="21" t="s">
        <v>109</v>
      </c>
      <c r="B22" s="21" t="s">
        <v>167</v>
      </c>
      <c r="C22" s="21">
        <v>45</v>
      </c>
    </row>
    <row r="23" spans="1:3" x14ac:dyDescent="0.25">
      <c r="A23" s="21" t="s">
        <v>566</v>
      </c>
      <c r="B23" s="21" t="s">
        <v>170</v>
      </c>
      <c r="C23" s="21">
        <v>16</v>
      </c>
    </row>
    <row r="24" spans="1:3" x14ac:dyDescent="0.25">
      <c r="A24" s="21" t="s">
        <v>386</v>
      </c>
      <c r="B24" s="21" t="s">
        <v>169</v>
      </c>
      <c r="C24" s="21">
        <v>0</v>
      </c>
    </row>
    <row r="25" spans="1:3" x14ac:dyDescent="0.25">
      <c r="A25" s="21" t="s">
        <v>180</v>
      </c>
      <c r="B25" s="21" t="s">
        <v>167</v>
      </c>
      <c r="C25" s="21">
        <v>32</v>
      </c>
    </row>
    <row r="26" spans="1:3" x14ac:dyDescent="0.25">
      <c r="A26" s="21" t="s">
        <v>404</v>
      </c>
      <c r="B26" s="21" t="s">
        <v>170</v>
      </c>
      <c r="C26" s="21">
        <v>8</v>
      </c>
    </row>
    <row r="27" spans="1:3" x14ac:dyDescent="0.25">
      <c r="A27" s="21" t="s">
        <v>260</v>
      </c>
      <c r="B27" s="21" t="s">
        <v>167</v>
      </c>
      <c r="C27" s="21">
        <v>6</v>
      </c>
    </row>
    <row r="28" spans="1:3" x14ac:dyDescent="0.25">
      <c r="A28" s="21" t="s">
        <v>207</v>
      </c>
      <c r="B28" s="21" t="s">
        <v>171</v>
      </c>
      <c r="C28" s="21">
        <v>18</v>
      </c>
    </row>
    <row r="29" spans="1:3" x14ac:dyDescent="0.25">
      <c r="A29" s="21" t="s">
        <v>365</v>
      </c>
      <c r="B29" s="21" t="s">
        <v>170</v>
      </c>
      <c r="C29" s="21">
        <v>1</v>
      </c>
    </row>
    <row r="30" spans="1:3" x14ac:dyDescent="0.25">
      <c r="A30" s="21" t="s">
        <v>289</v>
      </c>
      <c r="B30" s="21" t="s">
        <v>171</v>
      </c>
      <c r="C30" s="21">
        <v>0</v>
      </c>
    </row>
    <row r="31" spans="1:3" x14ac:dyDescent="0.25">
      <c r="A31" s="21" t="s">
        <v>606</v>
      </c>
      <c r="B31" s="21" t="s">
        <v>169</v>
      </c>
      <c r="C31" s="21">
        <v>25</v>
      </c>
    </row>
    <row r="32" spans="1:3" x14ac:dyDescent="0.25">
      <c r="A32" s="21" t="s">
        <v>555</v>
      </c>
      <c r="B32" s="21" t="s">
        <v>167</v>
      </c>
      <c r="C32" s="21">
        <v>0</v>
      </c>
    </row>
    <row r="33" spans="1:3" x14ac:dyDescent="0.25">
      <c r="A33" s="21" t="s">
        <v>290</v>
      </c>
      <c r="B33" s="21" t="s">
        <v>170</v>
      </c>
      <c r="C33" s="21">
        <v>7</v>
      </c>
    </row>
    <row r="34" spans="1:3" x14ac:dyDescent="0.25">
      <c r="A34" s="21" t="s">
        <v>529</v>
      </c>
      <c r="B34" s="21" t="s">
        <v>167</v>
      </c>
      <c r="C34" s="21">
        <v>0</v>
      </c>
    </row>
    <row r="35" spans="1:3" x14ac:dyDescent="0.25">
      <c r="A35" s="21" t="s">
        <v>374</v>
      </c>
      <c r="B35" s="21" t="s">
        <v>169</v>
      </c>
      <c r="C35" s="21">
        <v>0</v>
      </c>
    </row>
    <row r="36" spans="1:3" x14ac:dyDescent="0.25">
      <c r="A36" s="21" t="s">
        <v>607</v>
      </c>
      <c r="B36" s="21" t="s">
        <v>167</v>
      </c>
      <c r="C36" s="21">
        <v>7</v>
      </c>
    </row>
    <row r="37" spans="1:3" x14ac:dyDescent="0.25">
      <c r="A37" s="21" t="s">
        <v>432</v>
      </c>
      <c r="B37" s="21" t="s">
        <v>167</v>
      </c>
      <c r="C37" s="21">
        <v>70</v>
      </c>
    </row>
    <row r="38" spans="1:3" x14ac:dyDescent="0.25">
      <c r="A38" s="21" t="s">
        <v>394</v>
      </c>
      <c r="B38" s="21" t="s">
        <v>170</v>
      </c>
      <c r="C38" s="21">
        <v>1</v>
      </c>
    </row>
    <row r="39" spans="1:3" x14ac:dyDescent="0.25">
      <c r="A39" s="21" t="s">
        <v>162</v>
      </c>
      <c r="B39" s="21" t="s">
        <v>170</v>
      </c>
      <c r="C39" s="21">
        <v>40</v>
      </c>
    </row>
    <row r="40" spans="1:3" x14ac:dyDescent="0.25">
      <c r="A40" s="21" t="s">
        <v>505</v>
      </c>
      <c r="B40" s="21" t="s">
        <v>169</v>
      </c>
      <c r="C40" s="21">
        <v>12</v>
      </c>
    </row>
    <row r="41" spans="1:3" x14ac:dyDescent="0.25">
      <c r="A41" s="21" t="s">
        <v>181</v>
      </c>
      <c r="B41" s="21" t="s">
        <v>170</v>
      </c>
      <c r="C41" s="21">
        <v>82</v>
      </c>
    </row>
    <row r="42" spans="1:3" x14ac:dyDescent="0.25">
      <c r="A42" s="21" t="s">
        <v>102</v>
      </c>
      <c r="B42" s="21" t="s">
        <v>169</v>
      </c>
      <c r="C42" s="21">
        <v>39</v>
      </c>
    </row>
    <row r="43" spans="1:3" x14ac:dyDescent="0.25">
      <c r="A43" s="21" t="s">
        <v>356</v>
      </c>
      <c r="B43" s="21" t="s">
        <v>167</v>
      </c>
      <c r="C43" s="21">
        <v>1</v>
      </c>
    </row>
    <row r="44" spans="1:3" x14ac:dyDescent="0.25">
      <c r="A44" s="21" t="s">
        <v>446</v>
      </c>
      <c r="B44" s="21" t="s">
        <v>167</v>
      </c>
      <c r="C44" s="21">
        <v>0</v>
      </c>
    </row>
    <row r="45" spans="1:3" x14ac:dyDescent="0.25">
      <c r="A45" s="21" t="s">
        <v>271</v>
      </c>
      <c r="B45" s="21" t="s">
        <v>167</v>
      </c>
      <c r="C45" s="21">
        <v>4</v>
      </c>
    </row>
    <row r="46" spans="1:3" x14ac:dyDescent="0.25">
      <c r="A46" s="21" t="s">
        <v>233</v>
      </c>
      <c r="B46" s="21" t="s">
        <v>167</v>
      </c>
      <c r="C46" s="21">
        <v>4</v>
      </c>
    </row>
    <row r="47" spans="1:3" x14ac:dyDescent="0.25">
      <c r="A47" s="21" t="s">
        <v>481</v>
      </c>
      <c r="B47" s="21" t="s">
        <v>171</v>
      </c>
      <c r="C47" s="21">
        <v>0</v>
      </c>
    </row>
    <row r="48" spans="1:3" x14ac:dyDescent="0.25">
      <c r="A48" s="21" t="s">
        <v>64</v>
      </c>
      <c r="B48" s="21" t="s">
        <v>167</v>
      </c>
      <c r="C48" s="21">
        <v>42</v>
      </c>
    </row>
    <row r="49" spans="1:3" x14ac:dyDescent="0.25">
      <c r="A49" s="21" t="s">
        <v>183</v>
      </c>
      <c r="B49" s="21" t="s">
        <v>169</v>
      </c>
      <c r="C49" s="21">
        <v>5</v>
      </c>
    </row>
    <row r="50" spans="1:3" x14ac:dyDescent="0.25">
      <c r="A50" s="21" t="s">
        <v>608</v>
      </c>
      <c r="B50" s="21" t="s">
        <v>169</v>
      </c>
      <c r="C50" s="21">
        <v>44</v>
      </c>
    </row>
    <row r="51" spans="1:3" x14ac:dyDescent="0.25">
      <c r="A51" s="21" t="s">
        <v>26</v>
      </c>
      <c r="B51" s="21" t="s">
        <v>167</v>
      </c>
      <c r="C51" s="21">
        <v>37</v>
      </c>
    </row>
    <row r="52" spans="1:3" x14ac:dyDescent="0.25">
      <c r="A52" s="21" t="s">
        <v>241</v>
      </c>
      <c r="B52" s="21" t="s">
        <v>170</v>
      </c>
      <c r="C52" s="21">
        <v>32</v>
      </c>
    </row>
    <row r="53" spans="1:3" x14ac:dyDescent="0.25">
      <c r="A53" s="21" t="s">
        <v>605</v>
      </c>
      <c r="B53" s="21" t="s">
        <v>169</v>
      </c>
      <c r="C53" s="21">
        <v>78</v>
      </c>
    </row>
    <row r="54" spans="1:3" x14ac:dyDescent="0.25">
      <c r="A54" s="21" t="s">
        <v>40</v>
      </c>
      <c r="B54" s="21" t="s">
        <v>171</v>
      </c>
      <c r="C54" s="21">
        <v>82</v>
      </c>
    </row>
    <row r="55" spans="1:3" x14ac:dyDescent="0.25">
      <c r="A55" s="21" t="s">
        <v>391</v>
      </c>
      <c r="B55" s="21" t="s">
        <v>170</v>
      </c>
      <c r="C55" s="21">
        <v>0</v>
      </c>
    </row>
    <row r="56" spans="1:3" x14ac:dyDescent="0.25">
      <c r="A56" s="21" t="s">
        <v>398</v>
      </c>
      <c r="B56" s="21" t="s">
        <v>170</v>
      </c>
      <c r="C56" s="21">
        <v>0</v>
      </c>
    </row>
    <row r="57" spans="1:3" x14ac:dyDescent="0.25">
      <c r="A57" s="21" t="s">
        <v>556</v>
      </c>
      <c r="B57" s="21" t="s">
        <v>169</v>
      </c>
      <c r="C57" s="21">
        <v>0</v>
      </c>
    </row>
    <row r="58" spans="1:3" x14ac:dyDescent="0.25">
      <c r="A58" s="21" t="s">
        <v>214</v>
      </c>
      <c r="B58" s="21" t="s">
        <v>169</v>
      </c>
      <c r="C58" s="21">
        <v>40</v>
      </c>
    </row>
    <row r="59" spans="1:3" x14ac:dyDescent="0.25">
      <c r="A59" s="21" t="s">
        <v>322</v>
      </c>
      <c r="B59" s="21" t="s">
        <v>167</v>
      </c>
      <c r="C59" s="21">
        <v>0</v>
      </c>
    </row>
    <row r="60" spans="1:3" x14ac:dyDescent="0.25">
      <c r="A60" s="21" t="s">
        <v>450</v>
      </c>
      <c r="B60" s="21" t="s">
        <v>167</v>
      </c>
      <c r="C60" s="21">
        <v>0</v>
      </c>
    </row>
    <row r="61" spans="1:3" x14ac:dyDescent="0.25">
      <c r="A61" s="21" t="s">
        <v>341</v>
      </c>
      <c r="B61" s="21" t="s">
        <v>170</v>
      </c>
      <c r="C61" s="21">
        <v>0</v>
      </c>
    </row>
    <row r="62" spans="1:3" x14ac:dyDescent="0.25">
      <c r="A62" s="21" t="s">
        <v>567</v>
      </c>
      <c r="B62" s="21" t="s">
        <v>170</v>
      </c>
      <c r="C62" s="21">
        <v>38</v>
      </c>
    </row>
    <row r="63" spans="1:3" x14ac:dyDescent="0.25">
      <c r="A63" s="21" t="s">
        <v>190</v>
      </c>
      <c r="B63" s="21" t="s">
        <v>167</v>
      </c>
      <c r="C63" s="21">
        <v>54</v>
      </c>
    </row>
    <row r="64" spans="1:3" x14ac:dyDescent="0.25">
      <c r="A64" s="21" t="s">
        <v>568</v>
      </c>
      <c r="B64" s="21" t="s">
        <v>171</v>
      </c>
      <c r="C64" s="21">
        <v>4</v>
      </c>
    </row>
    <row r="65" spans="1:3" x14ac:dyDescent="0.25">
      <c r="A65" s="21" t="s">
        <v>83</v>
      </c>
      <c r="B65" s="21" t="s">
        <v>167</v>
      </c>
      <c r="C65" s="21">
        <v>102</v>
      </c>
    </row>
    <row r="66" spans="1:3" x14ac:dyDescent="0.25">
      <c r="A66" s="21" t="s">
        <v>95</v>
      </c>
      <c r="B66" s="21" t="s">
        <v>167</v>
      </c>
      <c r="C66" s="21">
        <v>89</v>
      </c>
    </row>
    <row r="67" spans="1:3" x14ac:dyDescent="0.25">
      <c r="A67" s="21" t="s">
        <v>500</v>
      </c>
      <c r="B67" s="21" t="s">
        <v>169</v>
      </c>
      <c r="C67" s="21">
        <v>11</v>
      </c>
    </row>
    <row r="68" spans="1:3" x14ac:dyDescent="0.25">
      <c r="A68" s="21" t="s">
        <v>382</v>
      </c>
      <c r="B68" s="21" t="s">
        <v>170</v>
      </c>
      <c r="C68" s="21">
        <v>0</v>
      </c>
    </row>
    <row r="69" spans="1:3" x14ac:dyDescent="0.25">
      <c r="A69" s="21" t="s">
        <v>557</v>
      </c>
      <c r="B69" s="21" t="s">
        <v>169</v>
      </c>
      <c r="C69" s="21">
        <v>20</v>
      </c>
    </row>
    <row r="70" spans="1:3" x14ac:dyDescent="0.25">
      <c r="A70" s="21" t="s">
        <v>85</v>
      </c>
      <c r="B70" s="21" t="s">
        <v>167</v>
      </c>
      <c r="C70" s="21">
        <v>81</v>
      </c>
    </row>
    <row r="71" spans="1:3" x14ac:dyDescent="0.25">
      <c r="A71" s="21" t="s">
        <v>157</v>
      </c>
      <c r="B71" s="21" t="s">
        <v>167</v>
      </c>
      <c r="C71" s="21">
        <v>41</v>
      </c>
    </row>
    <row r="72" spans="1:3" x14ac:dyDescent="0.25">
      <c r="A72" s="21" t="s">
        <v>65</v>
      </c>
      <c r="B72" s="21" t="s">
        <v>171</v>
      </c>
      <c r="C72" s="21">
        <v>7</v>
      </c>
    </row>
    <row r="73" spans="1:3" x14ac:dyDescent="0.25">
      <c r="A73" s="21" t="s">
        <v>211</v>
      </c>
      <c r="B73" s="21" t="s">
        <v>169</v>
      </c>
      <c r="C73" s="21">
        <v>17</v>
      </c>
    </row>
    <row r="74" spans="1:3" x14ac:dyDescent="0.25">
      <c r="A74" s="21" t="s">
        <v>354</v>
      </c>
      <c r="B74" s="21" t="s">
        <v>169</v>
      </c>
      <c r="C74" s="21">
        <v>0</v>
      </c>
    </row>
    <row r="75" spans="1:3" x14ac:dyDescent="0.25">
      <c r="A75" s="21" t="s">
        <v>387</v>
      </c>
      <c r="B75" s="21" t="s">
        <v>169</v>
      </c>
      <c r="C75" s="21">
        <v>0</v>
      </c>
    </row>
    <row r="76" spans="1:3" x14ac:dyDescent="0.25">
      <c r="A76" s="21" t="s">
        <v>329</v>
      </c>
      <c r="B76" s="21" t="s">
        <v>167</v>
      </c>
      <c r="C76" s="21">
        <v>0</v>
      </c>
    </row>
    <row r="77" spans="1:3" x14ac:dyDescent="0.25">
      <c r="A77" s="21" t="s">
        <v>172</v>
      </c>
      <c r="B77" s="21" t="s">
        <v>167</v>
      </c>
      <c r="C77" s="21">
        <v>6</v>
      </c>
    </row>
    <row r="78" spans="1:3" x14ac:dyDescent="0.25">
      <c r="A78" s="21" t="s">
        <v>333</v>
      </c>
      <c r="B78" s="21" t="s">
        <v>170</v>
      </c>
      <c r="C78" s="21">
        <v>15</v>
      </c>
    </row>
    <row r="79" spans="1:3" x14ac:dyDescent="0.25">
      <c r="A79" s="21" t="s">
        <v>524</v>
      </c>
      <c r="B79" s="21" t="s">
        <v>167</v>
      </c>
      <c r="C79" s="21">
        <v>0</v>
      </c>
    </row>
    <row r="80" spans="1:3" x14ac:dyDescent="0.25">
      <c r="A80" s="21" t="s">
        <v>569</v>
      </c>
      <c r="B80" s="21" t="s">
        <v>171</v>
      </c>
      <c r="C80" s="21">
        <v>20</v>
      </c>
    </row>
    <row r="81" spans="1:3" x14ac:dyDescent="0.25">
      <c r="A81" s="21" t="s">
        <v>530</v>
      </c>
      <c r="B81" s="21" t="s">
        <v>167</v>
      </c>
      <c r="C81" s="21">
        <v>0</v>
      </c>
    </row>
    <row r="82" spans="1:3" x14ac:dyDescent="0.25">
      <c r="A82" s="21" t="s">
        <v>230</v>
      </c>
      <c r="B82" s="21" t="s">
        <v>167</v>
      </c>
      <c r="C82" s="21">
        <v>1</v>
      </c>
    </row>
    <row r="83" spans="1:3" x14ac:dyDescent="0.25">
      <c r="A83" s="21" t="s">
        <v>212</v>
      </c>
      <c r="B83" s="21" t="s">
        <v>170</v>
      </c>
      <c r="C83" s="21">
        <v>55</v>
      </c>
    </row>
    <row r="84" spans="1:3" x14ac:dyDescent="0.25">
      <c r="A84" s="21" t="s">
        <v>53</v>
      </c>
      <c r="B84" s="21" t="s">
        <v>170</v>
      </c>
      <c r="C84" s="21">
        <v>8</v>
      </c>
    </row>
    <row r="85" spans="1:3" x14ac:dyDescent="0.25">
      <c r="A85" s="21" t="s">
        <v>86</v>
      </c>
      <c r="B85" s="21" t="s">
        <v>171</v>
      </c>
      <c r="C85" s="21">
        <v>52</v>
      </c>
    </row>
    <row r="86" spans="1:3" x14ac:dyDescent="0.25">
      <c r="A86" s="21" t="s">
        <v>152</v>
      </c>
      <c r="B86" s="21" t="s">
        <v>170</v>
      </c>
      <c r="C86" s="21">
        <v>30</v>
      </c>
    </row>
    <row r="87" spans="1:3" x14ac:dyDescent="0.25">
      <c r="A87" s="21" t="s">
        <v>407</v>
      </c>
      <c r="B87" s="21" t="s">
        <v>170</v>
      </c>
      <c r="C87" s="21">
        <v>10</v>
      </c>
    </row>
    <row r="88" spans="1:3" x14ac:dyDescent="0.25">
      <c r="A88" s="21" t="s">
        <v>123</v>
      </c>
      <c r="B88" s="21" t="s">
        <v>170</v>
      </c>
      <c r="C88" s="21">
        <v>50</v>
      </c>
    </row>
    <row r="89" spans="1:3" x14ac:dyDescent="0.25">
      <c r="A89" s="21" t="s">
        <v>222</v>
      </c>
      <c r="B89" s="21" t="s">
        <v>170</v>
      </c>
      <c r="C89" s="21">
        <v>45</v>
      </c>
    </row>
    <row r="90" spans="1:3" x14ac:dyDescent="0.25">
      <c r="A90" s="21" t="s">
        <v>111</v>
      </c>
      <c r="B90" s="21" t="s">
        <v>170</v>
      </c>
      <c r="C90" s="21">
        <v>67</v>
      </c>
    </row>
    <row r="91" spans="1:3" x14ac:dyDescent="0.25">
      <c r="A91" s="21" t="s">
        <v>609</v>
      </c>
      <c r="B91" s="21" t="s">
        <v>170</v>
      </c>
      <c r="C91" s="21">
        <v>16</v>
      </c>
    </row>
    <row r="92" spans="1:3" x14ac:dyDescent="0.25">
      <c r="A92" s="21" t="s">
        <v>532</v>
      </c>
      <c r="B92" s="21" t="s">
        <v>167</v>
      </c>
      <c r="C92" s="21">
        <v>0</v>
      </c>
    </row>
    <row r="93" spans="1:3" x14ac:dyDescent="0.25">
      <c r="A93" s="21" t="s">
        <v>84</v>
      </c>
      <c r="B93" s="21" t="s">
        <v>167</v>
      </c>
      <c r="C93" s="21">
        <v>52</v>
      </c>
    </row>
    <row r="94" spans="1:3" x14ac:dyDescent="0.25">
      <c r="A94" s="21" t="s">
        <v>429</v>
      </c>
      <c r="B94" s="21" t="s">
        <v>171</v>
      </c>
      <c r="C94" s="21">
        <v>0</v>
      </c>
    </row>
    <row r="95" spans="1:3" x14ac:dyDescent="0.25">
      <c r="A95" s="21" t="s">
        <v>177</v>
      </c>
      <c r="B95" s="21" t="s">
        <v>170</v>
      </c>
      <c r="C95" s="21">
        <v>109</v>
      </c>
    </row>
    <row r="96" spans="1:3" x14ac:dyDescent="0.25">
      <c r="A96" s="21" t="s">
        <v>473</v>
      </c>
      <c r="B96" s="21" t="s">
        <v>171</v>
      </c>
      <c r="C96" s="21">
        <v>11</v>
      </c>
    </row>
    <row r="97" spans="1:3" x14ac:dyDescent="0.25">
      <c r="A97" s="21" t="s">
        <v>570</v>
      </c>
      <c r="B97" s="21" t="s">
        <v>169</v>
      </c>
      <c r="C97" s="21">
        <v>8</v>
      </c>
    </row>
    <row r="98" spans="1:3" x14ac:dyDescent="0.25">
      <c r="A98" s="21" t="s">
        <v>371</v>
      </c>
      <c r="B98" s="21" t="s">
        <v>170</v>
      </c>
      <c r="C98" s="21">
        <v>10</v>
      </c>
    </row>
    <row r="99" spans="1:3" x14ac:dyDescent="0.25">
      <c r="A99" s="21" t="s">
        <v>377</v>
      </c>
      <c r="B99" s="21" t="s">
        <v>170</v>
      </c>
      <c r="C99" s="21">
        <v>0</v>
      </c>
    </row>
    <row r="100" spans="1:3" x14ac:dyDescent="0.25">
      <c r="A100" s="21" t="s">
        <v>436</v>
      </c>
      <c r="B100" s="21" t="s">
        <v>167</v>
      </c>
      <c r="C100" s="21">
        <v>10</v>
      </c>
    </row>
    <row r="101" spans="1:3" x14ac:dyDescent="0.25">
      <c r="A101" s="21" t="s">
        <v>236</v>
      </c>
      <c r="B101" s="21" t="s">
        <v>169</v>
      </c>
      <c r="C101" s="21">
        <v>4</v>
      </c>
    </row>
    <row r="102" spans="1:3" x14ac:dyDescent="0.25">
      <c r="A102" s="21" t="s">
        <v>274</v>
      </c>
      <c r="B102" s="21" t="s">
        <v>169</v>
      </c>
      <c r="C102" s="21">
        <v>14</v>
      </c>
    </row>
    <row r="103" spans="1:3" x14ac:dyDescent="0.25">
      <c r="A103" s="21" t="s">
        <v>542</v>
      </c>
      <c r="B103" s="21" t="s">
        <v>167</v>
      </c>
      <c r="C103" s="21">
        <v>0</v>
      </c>
    </row>
    <row r="104" spans="1:3" x14ac:dyDescent="0.25">
      <c r="A104" s="21" t="s">
        <v>286</v>
      </c>
      <c r="B104" s="21" t="s">
        <v>171</v>
      </c>
      <c r="C104" s="21">
        <v>1</v>
      </c>
    </row>
    <row r="105" spans="1:3" x14ac:dyDescent="0.25">
      <c r="A105" s="21" t="s">
        <v>379</v>
      </c>
      <c r="B105" s="21" t="s">
        <v>170</v>
      </c>
      <c r="C105" s="21">
        <v>1</v>
      </c>
    </row>
    <row r="106" spans="1:3" x14ac:dyDescent="0.25">
      <c r="A106" s="21" t="s">
        <v>439</v>
      </c>
      <c r="B106" s="21" t="s">
        <v>167</v>
      </c>
      <c r="C106" s="21">
        <v>0</v>
      </c>
    </row>
    <row r="107" spans="1:3" x14ac:dyDescent="0.25">
      <c r="A107" s="21" t="s">
        <v>435</v>
      </c>
      <c r="B107" s="21" t="s">
        <v>167</v>
      </c>
      <c r="C107" s="21">
        <v>0</v>
      </c>
    </row>
    <row r="108" spans="1:3" x14ac:dyDescent="0.25">
      <c r="A108" s="21" t="s">
        <v>215</v>
      </c>
      <c r="B108" s="21" t="s">
        <v>171</v>
      </c>
      <c r="C108" s="21">
        <v>0</v>
      </c>
    </row>
    <row r="109" spans="1:3" x14ac:dyDescent="0.25">
      <c r="A109" s="21" t="s">
        <v>153</v>
      </c>
      <c r="B109" s="21" t="s">
        <v>167</v>
      </c>
      <c r="C109" s="21">
        <v>42</v>
      </c>
    </row>
    <row r="110" spans="1:3" x14ac:dyDescent="0.25">
      <c r="A110" s="21" t="s">
        <v>571</v>
      </c>
      <c r="B110" s="21" t="s">
        <v>169</v>
      </c>
      <c r="C110" s="21">
        <v>7</v>
      </c>
    </row>
    <row r="111" spans="1:3" x14ac:dyDescent="0.25">
      <c r="A111" s="21" t="s">
        <v>28</v>
      </c>
      <c r="B111" s="21" t="s">
        <v>170</v>
      </c>
      <c r="C111" s="21">
        <v>55</v>
      </c>
    </row>
    <row r="112" spans="1:3" x14ac:dyDescent="0.25">
      <c r="A112" s="21" t="s">
        <v>277</v>
      </c>
      <c r="B112" s="21" t="s">
        <v>170</v>
      </c>
      <c r="C112" s="21">
        <v>0</v>
      </c>
    </row>
    <row r="113" spans="1:3" x14ac:dyDescent="0.25">
      <c r="A113" s="21" t="s">
        <v>327</v>
      </c>
      <c r="B113" s="21" t="s">
        <v>171</v>
      </c>
      <c r="C113" s="21">
        <v>3</v>
      </c>
    </row>
    <row r="114" spans="1:3" x14ac:dyDescent="0.25">
      <c r="A114" s="21" t="s">
        <v>92</v>
      </c>
      <c r="B114" s="21" t="s">
        <v>167</v>
      </c>
      <c r="C114" s="21">
        <v>42</v>
      </c>
    </row>
    <row r="115" spans="1:3" x14ac:dyDescent="0.25">
      <c r="A115" s="21" t="s">
        <v>610</v>
      </c>
      <c r="B115" s="21" t="s">
        <v>169</v>
      </c>
      <c r="C115" s="21">
        <v>3</v>
      </c>
    </row>
    <row r="116" spans="1:3" x14ac:dyDescent="0.25">
      <c r="A116" s="21" t="s">
        <v>572</v>
      </c>
      <c r="B116" s="21" t="s">
        <v>171</v>
      </c>
      <c r="C116" s="21">
        <v>7</v>
      </c>
    </row>
    <row r="117" spans="1:3" x14ac:dyDescent="0.25">
      <c r="A117" s="21" t="s">
        <v>208</v>
      </c>
      <c r="B117" s="21" t="s">
        <v>169</v>
      </c>
      <c r="C117" s="21">
        <v>16</v>
      </c>
    </row>
    <row r="118" spans="1:3" x14ac:dyDescent="0.25">
      <c r="A118" s="21" t="s">
        <v>113</v>
      </c>
      <c r="B118" s="21" t="s">
        <v>171</v>
      </c>
      <c r="C118" s="21">
        <v>57</v>
      </c>
    </row>
    <row r="119" spans="1:3" x14ac:dyDescent="0.25">
      <c r="A119" s="21" t="s">
        <v>281</v>
      </c>
      <c r="B119" s="21" t="s">
        <v>171</v>
      </c>
      <c r="C119" s="21">
        <v>7</v>
      </c>
    </row>
    <row r="120" spans="1:3" x14ac:dyDescent="0.25">
      <c r="A120" s="21" t="s">
        <v>244</v>
      </c>
      <c r="B120" s="21" t="s">
        <v>171</v>
      </c>
      <c r="C120" s="21">
        <v>16</v>
      </c>
    </row>
    <row r="121" spans="1:3" x14ac:dyDescent="0.25">
      <c r="A121" s="21" t="s">
        <v>541</v>
      </c>
      <c r="B121" s="21" t="s">
        <v>167</v>
      </c>
      <c r="C121" s="21">
        <v>35</v>
      </c>
    </row>
    <row r="122" spans="1:3" x14ac:dyDescent="0.25">
      <c r="A122" s="21" t="s">
        <v>464</v>
      </c>
      <c r="B122" s="21" t="s">
        <v>171</v>
      </c>
      <c r="C122" s="21">
        <v>0</v>
      </c>
    </row>
    <row r="123" spans="1:3" x14ac:dyDescent="0.25">
      <c r="A123" s="21" t="s">
        <v>355</v>
      </c>
      <c r="B123" s="21" t="s">
        <v>170</v>
      </c>
      <c r="C123" s="21">
        <v>2</v>
      </c>
    </row>
    <row r="124" spans="1:3" x14ac:dyDescent="0.25">
      <c r="A124" s="21" t="s">
        <v>339</v>
      </c>
      <c r="B124" s="21" t="s">
        <v>169</v>
      </c>
      <c r="C124" s="21">
        <v>0</v>
      </c>
    </row>
    <row r="125" spans="1:3" x14ac:dyDescent="0.25">
      <c r="A125" s="21" t="s">
        <v>108</v>
      </c>
      <c r="B125" s="21" t="s">
        <v>167</v>
      </c>
      <c r="C125" s="21">
        <v>46</v>
      </c>
    </row>
    <row r="126" spans="1:3" x14ac:dyDescent="0.25">
      <c r="A126" s="21" t="s">
        <v>611</v>
      </c>
      <c r="B126" s="21" t="s">
        <v>167</v>
      </c>
      <c r="C126" s="21">
        <v>17</v>
      </c>
    </row>
    <row r="127" spans="1:3" x14ac:dyDescent="0.25">
      <c r="A127" s="21" t="s">
        <v>574</v>
      </c>
      <c r="B127" s="21" t="s">
        <v>169</v>
      </c>
      <c r="C127" s="21">
        <v>16</v>
      </c>
    </row>
    <row r="128" spans="1:3" x14ac:dyDescent="0.25">
      <c r="A128" s="21" t="s">
        <v>75</v>
      </c>
      <c r="B128" s="21" t="s">
        <v>170</v>
      </c>
      <c r="C128" s="21">
        <v>70</v>
      </c>
    </row>
    <row r="129" spans="1:3" x14ac:dyDescent="0.25">
      <c r="A129" s="21" t="s">
        <v>196</v>
      </c>
      <c r="B129" s="21" t="s">
        <v>171</v>
      </c>
      <c r="C129" s="21">
        <v>3</v>
      </c>
    </row>
    <row r="130" spans="1:3" x14ac:dyDescent="0.25">
      <c r="A130" s="21" t="s">
        <v>98</v>
      </c>
      <c r="B130" s="21" t="s">
        <v>167</v>
      </c>
      <c r="C130" s="21">
        <v>94</v>
      </c>
    </row>
    <row r="131" spans="1:3" x14ac:dyDescent="0.25">
      <c r="A131" s="21" t="s">
        <v>203</v>
      </c>
      <c r="B131" s="21" t="s">
        <v>170</v>
      </c>
      <c r="C131" s="21">
        <v>32</v>
      </c>
    </row>
    <row r="132" spans="1:3" x14ac:dyDescent="0.25">
      <c r="A132" s="21" t="s">
        <v>360</v>
      </c>
      <c r="B132" s="21" t="s">
        <v>170</v>
      </c>
      <c r="C132" s="21">
        <v>1</v>
      </c>
    </row>
    <row r="133" spans="1:3" x14ac:dyDescent="0.25">
      <c r="A133" s="21" t="s">
        <v>33</v>
      </c>
      <c r="B133" s="21" t="s">
        <v>171</v>
      </c>
      <c r="C133" s="21">
        <v>26</v>
      </c>
    </row>
    <row r="134" spans="1:3" x14ac:dyDescent="0.25">
      <c r="A134" s="21" t="s">
        <v>192</v>
      </c>
      <c r="B134" s="21" t="s">
        <v>167</v>
      </c>
      <c r="C134" s="21">
        <v>17</v>
      </c>
    </row>
    <row r="135" spans="1:3" x14ac:dyDescent="0.25">
      <c r="A135" s="21" t="s">
        <v>73</v>
      </c>
      <c r="B135" s="21" t="s">
        <v>171</v>
      </c>
      <c r="C135" s="21">
        <v>49</v>
      </c>
    </row>
    <row r="136" spans="1:3" x14ac:dyDescent="0.25">
      <c r="A136" s="21" t="s">
        <v>127</v>
      </c>
      <c r="B136" s="21" t="s">
        <v>167</v>
      </c>
      <c r="C136" s="21">
        <v>4</v>
      </c>
    </row>
    <row r="137" spans="1:3" x14ac:dyDescent="0.25">
      <c r="A137" s="21" t="s">
        <v>213</v>
      </c>
      <c r="B137" s="21" t="s">
        <v>169</v>
      </c>
      <c r="C137" s="21">
        <v>3</v>
      </c>
    </row>
    <row r="138" spans="1:3" x14ac:dyDescent="0.25">
      <c r="A138" s="21" t="s">
        <v>612</v>
      </c>
      <c r="B138" s="21" t="s">
        <v>170</v>
      </c>
      <c r="C138" s="21">
        <v>13</v>
      </c>
    </row>
    <row r="139" spans="1:3" x14ac:dyDescent="0.25">
      <c r="A139" s="21" t="s">
        <v>613</v>
      </c>
      <c r="B139" s="21" t="s">
        <v>169</v>
      </c>
      <c r="C139" s="21">
        <v>10</v>
      </c>
    </row>
    <row r="140" spans="1:3" x14ac:dyDescent="0.25">
      <c r="A140" s="21" t="s">
        <v>614</v>
      </c>
      <c r="B140" s="21" t="s">
        <v>171</v>
      </c>
      <c r="C140" s="21">
        <v>3</v>
      </c>
    </row>
    <row r="141" spans="1:3" x14ac:dyDescent="0.25">
      <c r="A141" s="21" t="s">
        <v>358</v>
      </c>
      <c r="B141" s="21" t="s">
        <v>167</v>
      </c>
      <c r="C141" s="21">
        <v>12</v>
      </c>
    </row>
    <row r="142" spans="1:3" x14ac:dyDescent="0.25">
      <c r="A142" s="21" t="s">
        <v>146</v>
      </c>
      <c r="B142" s="21" t="s">
        <v>169</v>
      </c>
      <c r="C142" s="21">
        <v>38</v>
      </c>
    </row>
    <row r="143" spans="1:3" x14ac:dyDescent="0.25">
      <c r="A143" s="21" t="s">
        <v>615</v>
      </c>
      <c r="B143" s="21" t="s">
        <v>169</v>
      </c>
      <c r="C143" s="21">
        <v>18</v>
      </c>
    </row>
    <row r="144" spans="1:3" x14ac:dyDescent="0.25">
      <c r="A144" s="21" t="s">
        <v>453</v>
      </c>
      <c r="B144" s="21" t="s">
        <v>171</v>
      </c>
      <c r="C144" s="21">
        <v>1</v>
      </c>
    </row>
    <row r="145" spans="1:3" x14ac:dyDescent="0.25">
      <c r="A145" s="21" t="s">
        <v>30</v>
      </c>
      <c r="B145" s="21" t="s">
        <v>167</v>
      </c>
      <c r="C145" s="21">
        <v>82</v>
      </c>
    </row>
    <row r="146" spans="1:3" x14ac:dyDescent="0.25">
      <c r="A146" s="21" t="s">
        <v>575</v>
      </c>
      <c r="B146" s="21" t="s">
        <v>171</v>
      </c>
      <c r="C146" s="21">
        <v>2</v>
      </c>
    </row>
    <row r="147" spans="1:3" x14ac:dyDescent="0.25">
      <c r="A147" s="21" t="s">
        <v>421</v>
      </c>
      <c r="B147" s="21" t="s">
        <v>171</v>
      </c>
      <c r="C147" s="21">
        <v>0</v>
      </c>
    </row>
    <row r="148" spans="1:3" x14ac:dyDescent="0.25">
      <c r="A148" s="21" t="s">
        <v>375</v>
      </c>
      <c r="B148" s="21" t="s">
        <v>169</v>
      </c>
      <c r="C148" s="21">
        <v>0</v>
      </c>
    </row>
    <row r="149" spans="1:3" x14ac:dyDescent="0.25">
      <c r="A149" s="21" t="s">
        <v>178</v>
      </c>
      <c r="B149" s="21" t="s">
        <v>167</v>
      </c>
      <c r="C149" s="21">
        <v>14</v>
      </c>
    </row>
    <row r="150" spans="1:3" x14ac:dyDescent="0.25">
      <c r="A150" s="21" t="s">
        <v>405</v>
      </c>
      <c r="B150" s="21" t="s">
        <v>170</v>
      </c>
      <c r="C150" s="21">
        <v>0</v>
      </c>
    </row>
    <row r="151" spans="1:3" x14ac:dyDescent="0.25">
      <c r="A151" s="21" t="s">
        <v>39</v>
      </c>
      <c r="B151" s="21" t="s">
        <v>167</v>
      </c>
      <c r="C151" s="21">
        <v>26</v>
      </c>
    </row>
    <row r="152" spans="1:3" x14ac:dyDescent="0.25">
      <c r="A152" s="21" t="s">
        <v>337</v>
      </c>
      <c r="B152" s="21" t="s">
        <v>169</v>
      </c>
      <c r="C152" s="21">
        <v>1</v>
      </c>
    </row>
    <row r="153" spans="1:3" x14ac:dyDescent="0.25">
      <c r="A153" s="21" t="s">
        <v>130</v>
      </c>
      <c r="B153" s="21" t="s">
        <v>171</v>
      </c>
      <c r="C153" s="21">
        <v>60</v>
      </c>
    </row>
    <row r="154" spans="1:3" x14ac:dyDescent="0.25">
      <c r="A154" s="21" t="s">
        <v>463</v>
      </c>
      <c r="B154" s="21" t="s">
        <v>171</v>
      </c>
      <c r="C154" s="21">
        <v>0</v>
      </c>
    </row>
    <row r="155" spans="1:3" x14ac:dyDescent="0.25">
      <c r="A155" s="21" t="s">
        <v>538</v>
      </c>
      <c r="B155" s="21" t="s">
        <v>167</v>
      </c>
      <c r="C155" s="21">
        <v>0</v>
      </c>
    </row>
    <row r="156" spans="1:3" x14ac:dyDescent="0.25">
      <c r="A156" s="21" t="s">
        <v>616</v>
      </c>
      <c r="B156" s="21" t="s">
        <v>171</v>
      </c>
      <c r="C156" s="21">
        <v>7</v>
      </c>
    </row>
    <row r="157" spans="1:3" x14ac:dyDescent="0.25">
      <c r="A157" s="21" t="s">
        <v>338</v>
      </c>
      <c r="B157" s="21" t="s">
        <v>171</v>
      </c>
      <c r="C157" s="21">
        <v>16</v>
      </c>
    </row>
    <row r="158" spans="1:3" x14ac:dyDescent="0.25">
      <c r="A158" s="21" t="s">
        <v>91</v>
      </c>
      <c r="B158" s="21" t="s">
        <v>169</v>
      </c>
      <c r="C158" s="21">
        <v>33</v>
      </c>
    </row>
    <row r="159" spans="1:3" x14ac:dyDescent="0.25">
      <c r="A159" s="21" t="s">
        <v>63</v>
      </c>
      <c r="B159" s="21" t="s">
        <v>170</v>
      </c>
      <c r="C159" s="21">
        <v>0</v>
      </c>
    </row>
    <row r="160" spans="1:3" x14ac:dyDescent="0.25">
      <c r="A160" s="21" t="s">
        <v>467</v>
      </c>
      <c r="B160" s="21" t="s">
        <v>171</v>
      </c>
      <c r="C160" s="21">
        <v>0</v>
      </c>
    </row>
    <row r="161" spans="1:3" x14ac:dyDescent="0.25">
      <c r="A161" s="21" t="s">
        <v>576</v>
      </c>
      <c r="B161" s="21" t="s">
        <v>171</v>
      </c>
      <c r="C161" s="21">
        <v>50</v>
      </c>
    </row>
    <row r="162" spans="1:3" x14ac:dyDescent="0.25">
      <c r="A162" s="21" t="s">
        <v>301</v>
      </c>
      <c r="B162" s="21" t="s">
        <v>170</v>
      </c>
      <c r="C162" s="21">
        <v>14</v>
      </c>
    </row>
    <row r="163" spans="1:3" x14ac:dyDescent="0.25">
      <c r="A163" s="21" t="s">
        <v>31</v>
      </c>
      <c r="B163" s="21" t="s">
        <v>171</v>
      </c>
      <c r="C163" s="21">
        <v>31</v>
      </c>
    </row>
    <row r="164" spans="1:3" x14ac:dyDescent="0.25">
      <c r="A164" s="21" t="s">
        <v>577</v>
      </c>
      <c r="B164" s="21" t="s">
        <v>167</v>
      </c>
      <c r="C164" s="21">
        <v>52</v>
      </c>
    </row>
    <row r="165" spans="1:3" x14ac:dyDescent="0.25">
      <c r="A165" s="21" t="s">
        <v>105</v>
      </c>
      <c r="B165" s="21" t="s">
        <v>167</v>
      </c>
      <c r="C165" s="21">
        <v>23</v>
      </c>
    </row>
    <row r="166" spans="1:3" x14ac:dyDescent="0.25">
      <c r="A166" s="21" t="s">
        <v>617</v>
      </c>
      <c r="B166" s="21" t="s">
        <v>171</v>
      </c>
      <c r="C166" s="21">
        <v>0</v>
      </c>
    </row>
    <row r="167" spans="1:3" x14ac:dyDescent="0.25">
      <c r="A167" s="21" t="s">
        <v>437</v>
      </c>
      <c r="B167" s="21" t="s">
        <v>167</v>
      </c>
      <c r="C167" s="21">
        <v>0</v>
      </c>
    </row>
    <row r="168" spans="1:3" x14ac:dyDescent="0.25">
      <c r="A168" s="21" t="s">
        <v>223</v>
      </c>
      <c r="B168" s="21" t="s">
        <v>169</v>
      </c>
      <c r="C168" s="21">
        <v>33</v>
      </c>
    </row>
    <row r="169" spans="1:3" x14ac:dyDescent="0.25">
      <c r="A169" s="21" t="s">
        <v>443</v>
      </c>
      <c r="B169" s="21" t="s">
        <v>167</v>
      </c>
      <c r="C169" s="21">
        <v>0</v>
      </c>
    </row>
    <row r="170" spans="1:3" x14ac:dyDescent="0.25">
      <c r="A170" s="21" t="s">
        <v>273</v>
      </c>
      <c r="B170" s="21" t="s">
        <v>169</v>
      </c>
      <c r="C170" s="21">
        <v>0</v>
      </c>
    </row>
    <row r="171" spans="1:3" x14ac:dyDescent="0.25">
      <c r="A171" s="21" t="s">
        <v>618</v>
      </c>
      <c r="B171" s="21" t="s">
        <v>171</v>
      </c>
      <c r="C171" s="21">
        <v>27</v>
      </c>
    </row>
    <row r="172" spans="1:3" x14ac:dyDescent="0.25">
      <c r="A172" s="21" t="s">
        <v>137</v>
      </c>
      <c r="B172" s="21" t="s">
        <v>171</v>
      </c>
      <c r="C172" s="21">
        <v>30</v>
      </c>
    </row>
    <row r="173" spans="1:3" x14ac:dyDescent="0.25">
      <c r="A173" s="21" t="s">
        <v>578</v>
      </c>
      <c r="B173" s="21" t="s">
        <v>170</v>
      </c>
      <c r="C173" s="21">
        <v>34</v>
      </c>
    </row>
    <row r="174" spans="1:3" x14ac:dyDescent="0.25">
      <c r="A174" s="21" t="s">
        <v>363</v>
      </c>
      <c r="B174" s="21" t="s">
        <v>167</v>
      </c>
      <c r="C174" s="21">
        <v>7</v>
      </c>
    </row>
    <row r="175" spans="1:3" x14ac:dyDescent="0.25">
      <c r="A175" s="21" t="s">
        <v>78</v>
      </c>
      <c r="B175" s="21" t="s">
        <v>167</v>
      </c>
      <c r="C175" s="21">
        <v>34</v>
      </c>
    </row>
    <row r="176" spans="1:3" x14ac:dyDescent="0.25">
      <c r="A176" s="21" t="s">
        <v>148</v>
      </c>
      <c r="B176" s="21" t="s">
        <v>167</v>
      </c>
      <c r="C176" s="21">
        <v>26</v>
      </c>
    </row>
    <row r="177" spans="1:3" x14ac:dyDescent="0.25">
      <c r="A177" s="21" t="s">
        <v>527</v>
      </c>
      <c r="B177" s="21" t="s">
        <v>167</v>
      </c>
      <c r="C177" s="21">
        <v>20</v>
      </c>
    </row>
    <row r="178" spans="1:3" x14ac:dyDescent="0.25">
      <c r="A178" s="21" t="s">
        <v>579</v>
      </c>
      <c r="B178" s="21" t="s">
        <v>169</v>
      </c>
      <c r="C178" s="21">
        <v>123</v>
      </c>
    </row>
    <row r="179" spans="1:3" x14ac:dyDescent="0.25">
      <c r="A179" s="21" t="s">
        <v>243</v>
      </c>
      <c r="B179" s="21" t="s">
        <v>171</v>
      </c>
      <c r="C179" s="21">
        <v>7</v>
      </c>
    </row>
    <row r="180" spans="1:3" x14ac:dyDescent="0.25">
      <c r="A180" s="21" t="s">
        <v>580</v>
      </c>
      <c r="B180" s="21" t="s">
        <v>170</v>
      </c>
      <c r="C180" s="21">
        <v>40</v>
      </c>
    </row>
    <row r="181" spans="1:3" x14ac:dyDescent="0.25">
      <c r="A181" s="21" t="s">
        <v>347</v>
      </c>
      <c r="B181" s="21" t="s">
        <v>171</v>
      </c>
      <c r="C181" s="21">
        <v>7</v>
      </c>
    </row>
    <row r="182" spans="1:3" x14ac:dyDescent="0.25">
      <c r="A182" s="21" t="s">
        <v>56</v>
      </c>
      <c r="B182" s="21" t="s">
        <v>170</v>
      </c>
      <c r="C182" s="21">
        <v>56</v>
      </c>
    </row>
    <row r="183" spans="1:3" x14ac:dyDescent="0.25">
      <c r="A183" s="21" t="s">
        <v>384</v>
      </c>
      <c r="B183" s="21" t="s">
        <v>170</v>
      </c>
      <c r="C183" s="21">
        <v>0</v>
      </c>
    </row>
    <row r="184" spans="1:3" x14ac:dyDescent="0.25">
      <c r="A184" s="21" t="s">
        <v>397</v>
      </c>
      <c r="B184" s="21" t="s">
        <v>170</v>
      </c>
      <c r="C184" s="21">
        <v>0</v>
      </c>
    </row>
    <row r="185" spans="1:3" x14ac:dyDescent="0.25">
      <c r="A185" s="21" t="s">
        <v>22</v>
      </c>
      <c r="B185" s="21" t="s">
        <v>170</v>
      </c>
      <c r="C185" s="21">
        <v>13</v>
      </c>
    </row>
    <row r="186" spans="1:3" x14ac:dyDescent="0.25">
      <c r="A186" s="21" t="s">
        <v>262</v>
      </c>
      <c r="B186" s="21" t="s">
        <v>171</v>
      </c>
      <c r="C186" s="21">
        <v>3</v>
      </c>
    </row>
    <row r="187" spans="1:3" x14ac:dyDescent="0.25">
      <c r="A187" s="21" t="s">
        <v>619</v>
      </c>
      <c r="B187" s="21" t="s">
        <v>171</v>
      </c>
      <c r="C187" s="21">
        <v>3</v>
      </c>
    </row>
    <row r="188" spans="1:3" x14ac:dyDescent="0.25">
      <c r="A188" s="21" t="s">
        <v>249</v>
      </c>
      <c r="B188" s="21" t="s">
        <v>167</v>
      </c>
      <c r="C188" s="21">
        <v>0</v>
      </c>
    </row>
    <row r="189" spans="1:3" x14ac:dyDescent="0.25">
      <c r="A189" s="21" t="s">
        <v>620</v>
      </c>
      <c r="B189" s="21" t="s">
        <v>167</v>
      </c>
      <c r="C189" s="21">
        <v>16</v>
      </c>
    </row>
    <row r="190" spans="1:3" x14ac:dyDescent="0.25">
      <c r="A190" s="21" t="s">
        <v>400</v>
      </c>
      <c r="B190" s="21" t="s">
        <v>170</v>
      </c>
      <c r="C190" s="21">
        <v>0</v>
      </c>
    </row>
    <row r="191" spans="1:3" x14ac:dyDescent="0.25">
      <c r="A191" s="21" t="s">
        <v>581</v>
      </c>
      <c r="B191" s="21" t="s">
        <v>170</v>
      </c>
      <c r="C191" s="21">
        <v>23</v>
      </c>
    </row>
    <row r="192" spans="1:3" x14ac:dyDescent="0.25">
      <c r="A192" s="21" t="s">
        <v>582</v>
      </c>
      <c r="B192" s="21" t="s">
        <v>169</v>
      </c>
      <c r="C192" s="21">
        <v>69</v>
      </c>
    </row>
    <row r="193" spans="1:3" x14ac:dyDescent="0.25">
      <c r="A193" s="21" t="s">
        <v>60</v>
      </c>
      <c r="B193" s="21" t="s">
        <v>170</v>
      </c>
      <c r="C193" s="21">
        <v>37</v>
      </c>
    </row>
    <row r="194" spans="1:3" x14ac:dyDescent="0.25">
      <c r="A194" s="21" t="s">
        <v>470</v>
      </c>
      <c r="B194" s="21" t="s">
        <v>171</v>
      </c>
      <c r="C194" s="21">
        <v>0</v>
      </c>
    </row>
    <row r="195" spans="1:3" x14ac:dyDescent="0.25">
      <c r="A195" s="21" t="s">
        <v>340</v>
      </c>
      <c r="B195" s="21" t="s">
        <v>170</v>
      </c>
      <c r="C195" s="21">
        <v>0</v>
      </c>
    </row>
    <row r="196" spans="1:3" x14ac:dyDescent="0.25">
      <c r="A196" s="21" t="s">
        <v>74</v>
      </c>
      <c r="B196" s="21" t="s">
        <v>171</v>
      </c>
      <c r="C196" s="21">
        <v>6</v>
      </c>
    </row>
    <row r="197" spans="1:3" x14ac:dyDescent="0.25">
      <c r="A197" s="21" t="s">
        <v>502</v>
      </c>
      <c r="B197" s="21" t="s">
        <v>169</v>
      </c>
      <c r="C197" s="21">
        <v>4</v>
      </c>
    </row>
    <row r="198" spans="1:3" x14ac:dyDescent="0.25">
      <c r="A198" s="21" t="s">
        <v>583</v>
      </c>
      <c r="B198" s="21" t="s">
        <v>170</v>
      </c>
      <c r="C198" s="21">
        <v>72</v>
      </c>
    </row>
    <row r="199" spans="1:3" x14ac:dyDescent="0.25">
      <c r="A199" s="21" t="s">
        <v>103</v>
      </c>
      <c r="B199" s="21" t="s">
        <v>171</v>
      </c>
      <c r="C199" s="21">
        <v>35</v>
      </c>
    </row>
    <row r="200" spans="1:3" x14ac:dyDescent="0.25">
      <c r="A200" s="21" t="s">
        <v>456</v>
      </c>
      <c r="B200" s="21" t="s">
        <v>171</v>
      </c>
      <c r="C200" s="21">
        <v>0</v>
      </c>
    </row>
    <row r="201" spans="1:3" x14ac:dyDescent="0.25">
      <c r="A201" s="21" t="s">
        <v>621</v>
      </c>
      <c r="B201" s="21" t="s">
        <v>169</v>
      </c>
      <c r="C201" s="21">
        <v>2</v>
      </c>
    </row>
    <row r="202" spans="1:3" x14ac:dyDescent="0.25">
      <c r="A202" s="21" t="s">
        <v>584</v>
      </c>
      <c r="B202" s="21" t="s">
        <v>170</v>
      </c>
      <c r="C202" s="21">
        <v>18</v>
      </c>
    </row>
    <row r="203" spans="1:3" x14ac:dyDescent="0.25">
      <c r="A203" s="21" t="s">
        <v>549</v>
      </c>
      <c r="B203" s="21" t="s">
        <v>169</v>
      </c>
      <c r="C203" s="21">
        <v>0</v>
      </c>
    </row>
    <row r="204" spans="1:3" x14ac:dyDescent="0.25">
      <c r="A204" s="21" t="s">
        <v>381</v>
      </c>
      <c r="B204" s="21" t="s">
        <v>170</v>
      </c>
      <c r="C204" s="21">
        <v>11</v>
      </c>
    </row>
    <row r="205" spans="1:3" x14ac:dyDescent="0.25">
      <c r="A205" s="21" t="s">
        <v>94</v>
      </c>
      <c r="B205" s="21" t="s">
        <v>171</v>
      </c>
      <c r="C205" s="21">
        <v>15</v>
      </c>
    </row>
    <row r="206" spans="1:3" x14ac:dyDescent="0.25">
      <c r="A206" s="21" t="s">
        <v>492</v>
      </c>
      <c r="B206" s="21" t="s">
        <v>169</v>
      </c>
      <c r="C206" s="21">
        <v>0</v>
      </c>
    </row>
    <row r="207" spans="1:3" x14ac:dyDescent="0.25">
      <c r="A207" s="21" t="s">
        <v>292</v>
      </c>
      <c r="B207" s="21" t="s">
        <v>169</v>
      </c>
      <c r="C207" s="21">
        <v>7</v>
      </c>
    </row>
    <row r="208" spans="1:3" x14ac:dyDescent="0.25">
      <c r="A208" s="21" t="s">
        <v>81</v>
      </c>
      <c r="B208" s="21" t="s">
        <v>171</v>
      </c>
      <c r="C208" s="21">
        <v>47</v>
      </c>
    </row>
    <row r="209" spans="1:3" x14ac:dyDescent="0.25">
      <c r="A209" s="21" t="s">
        <v>622</v>
      </c>
      <c r="B209" s="21" t="s">
        <v>169</v>
      </c>
      <c r="C209" s="21">
        <v>14</v>
      </c>
    </row>
    <row r="210" spans="1:3" x14ac:dyDescent="0.25">
      <c r="A210" s="21" t="s">
        <v>282</v>
      </c>
      <c r="B210" s="21" t="s">
        <v>171</v>
      </c>
      <c r="C210" s="21">
        <v>14</v>
      </c>
    </row>
    <row r="211" spans="1:3" x14ac:dyDescent="0.25">
      <c r="A211" s="21" t="s">
        <v>344</v>
      </c>
      <c r="B211" s="21" t="s">
        <v>169</v>
      </c>
      <c r="C211" s="21">
        <v>0</v>
      </c>
    </row>
    <row r="212" spans="1:3" x14ac:dyDescent="0.25">
      <c r="A212" s="21" t="s">
        <v>525</v>
      </c>
      <c r="B212" s="21" t="s">
        <v>167</v>
      </c>
      <c r="C212" s="21">
        <v>0</v>
      </c>
    </row>
    <row r="213" spans="1:3" x14ac:dyDescent="0.25">
      <c r="A213" s="21" t="s">
        <v>197</v>
      </c>
      <c r="B213" s="21" t="s">
        <v>170</v>
      </c>
      <c r="C213" s="21">
        <v>0</v>
      </c>
    </row>
    <row r="214" spans="1:3" x14ac:dyDescent="0.25">
      <c r="A214" s="21" t="s">
        <v>191</v>
      </c>
      <c r="B214" s="21" t="s">
        <v>170</v>
      </c>
      <c r="C214" s="21">
        <v>61</v>
      </c>
    </row>
    <row r="215" spans="1:3" x14ac:dyDescent="0.25">
      <c r="A215" s="21" t="s">
        <v>396</v>
      </c>
      <c r="B215" s="21" t="s">
        <v>170</v>
      </c>
      <c r="C215" s="21">
        <v>0</v>
      </c>
    </row>
    <row r="216" spans="1:3" x14ac:dyDescent="0.25">
      <c r="A216" s="21" t="s">
        <v>168</v>
      </c>
      <c r="B216" s="21" t="s">
        <v>169</v>
      </c>
      <c r="C216" s="21">
        <v>19</v>
      </c>
    </row>
    <row r="217" spans="1:3" x14ac:dyDescent="0.25">
      <c r="A217" s="21" t="s">
        <v>140</v>
      </c>
      <c r="B217" s="21" t="s">
        <v>169</v>
      </c>
      <c r="C217" s="21">
        <v>37</v>
      </c>
    </row>
    <row r="218" spans="1:3" x14ac:dyDescent="0.25">
      <c r="A218" s="21" t="s">
        <v>585</v>
      </c>
      <c r="B218" s="21" t="s">
        <v>170</v>
      </c>
      <c r="C218" s="21">
        <v>0</v>
      </c>
    </row>
    <row r="219" spans="1:3" x14ac:dyDescent="0.25">
      <c r="A219" s="21" t="s">
        <v>149</v>
      </c>
      <c r="B219" s="21" t="s">
        <v>170</v>
      </c>
      <c r="C219" s="21">
        <v>45</v>
      </c>
    </row>
    <row r="220" spans="1:3" x14ac:dyDescent="0.25">
      <c r="A220" s="21" t="s">
        <v>89</v>
      </c>
      <c r="B220" s="21" t="s">
        <v>169</v>
      </c>
      <c r="C220" s="21">
        <v>46</v>
      </c>
    </row>
    <row r="221" spans="1:3" x14ac:dyDescent="0.25">
      <c r="A221" s="21" t="s">
        <v>516</v>
      </c>
      <c r="B221" s="21" t="s">
        <v>169</v>
      </c>
      <c r="C221" s="21">
        <v>0</v>
      </c>
    </row>
    <row r="222" spans="1:3" x14ac:dyDescent="0.25">
      <c r="A222" s="21" t="s">
        <v>287</v>
      </c>
      <c r="B222" s="21" t="s">
        <v>167</v>
      </c>
      <c r="C222" s="21">
        <v>7</v>
      </c>
    </row>
    <row r="223" spans="1:3" x14ac:dyDescent="0.25">
      <c r="A223" s="21" t="s">
        <v>451</v>
      </c>
      <c r="B223" s="21" t="s">
        <v>171</v>
      </c>
      <c r="C223" s="21">
        <v>1</v>
      </c>
    </row>
    <row r="224" spans="1:3" x14ac:dyDescent="0.25">
      <c r="A224" s="21" t="s">
        <v>299</v>
      </c>
      <c r="B224" s="21" t="s">
        <v>170</v>
      </c>
      <c r="C224" s="21">
        <v>5</v>
      </c>
    </row>
    <row r="225" spans="1:3" x14ac:dyDescent="0.25">
      <c r="A225" s="21" t="s">
        <v>72</v>
      </c>
      <c r="B225" s="21" t="s">
        <v>171</v>
      </c>
      <c r="C225" s="21">
        <v>27</v>
      </c>
    </row>
    <row r="226" spans="1:3" x14ac:dyDescent="0.25">
      <c r="A226" s="21" t="s">
        <v>298</v>
      </c>
      <c r="B226" s="21" t="s">
        <v>169</v>
      </c>
      <c r="C226" s="21">
        <v>16</v>
      </c>
    </row>
    <row r="227" spans="1:3" x14ac:dyDescent="0.25">
      <c r="A227" s="21" t="s">
        <v>225</v>
      </c>
      <c r="B227" s="21" t="s">
        <v>167</v>
      </c>
      <c r="C227" s="21">
        <v>27</v>
      </c>
    </row>
    <row r="228" spans="1:3" x14ac:dyDescent="0.25">
      <c r="A228" s="21" t="s">
        <v>272</v>
      </c>
      <c r="B228" s="21" t="s">
        <v>170</v>
      </c>
      <c r="C228" s="21">
        <v>51</v>
      </c>
    </row>
    <row r="229" spans="1:3" x14ac:dyDescent="0.25">
      <c r="A229" s="21" t="s">
        <v>295</v>
      </c>
      <c r="B229" s="21" t="s">
        <v>169</v>
      </c>
      <c r="C229" s="21">
        <v>16</v>
      </c>
    </row>
    <row r="230" spans="1:3" x14ac:dyDescent="0.25">
      <c r="A230" s="21" t="s">
        <v>143</v>
      </c>
      <c r="B230" s="21" t="s">
        <v>169</v>
      </c>
      <c r="C230" s="21">
        <v>18</v>
      </c>
    </row>
    <row r="231" spans="1:3" x14ac:dyDescent="0.25">
      <c r="A231" s="21" t="s">
        <v>395</v>
      </c>
      <c r="B231" s="21" t="s">
        <v>170</v>
      </c>
      <c r="C231" s="21">
        <v>1</v>
      </c>
    </row>
    <row r="232" spans="1:3" x14ac:dyDescent="0.25">
      <c r="A232" s="21" t="s">
        <v>539</v>
      </c>
      <c r="B232" s="21" t="s">
        <v>167</v>
      </c>
      <c r="C232" s="21">
        <v>0</v>
      </c>
    </row>
    <row r="233" spans="1:3" x14ac:dyDescent="0.25">
      <c r="A233" s="21" t="s">
        <v>447</v>
      </c>
      <c r="B233" s="21" t="s">
        <v>167</v>
      </c>
      <c r="C233" s="21">
        <v>0</v>
      </c>
    </row>
    <row r="234" spans="1:3" x14ac:dyDescent="0.25">
      <c r="A234" s="21" t="s">
        <v>623</v>
      </c>
      <c r="B234" s="21" t="s">
        <v>167</v>
      </c>
      <c r="C234" s="21">
        <v>0</v>
      </c>
    </row>
    <row r="235" spans="1:3" x14ac:dyDescent="0.25">
      <c r="A235" s="21" t="s">
        <v>251</v>
      </c>
      <c r="B235" s="21" t="s">
        <v>169</v>
      </c>
      <c r="C235" s="21">
        <v>0</v>
      </c>
    </row>
    <row r="236" spans="1:3" x14ac:dyDescent="0.25">
      <c r="A236" s="21" t="s">
        <v>351</v>
      </c>
      <c r="B236" s="21" t="s">
        <v>167</v>
      </c>
      <c r="C236" s="21">
        <v>3</v>
      </c>
    </row>
    <row r="237" spans="1:3" x14ac:dyDescent="0.25">
      <c r="A237" s="21" t="s">
        <v>57</v>
      </c>
      <c r="B237" s="21" t="s">
        <v>171</v>
      </c>
      <c r="C237" s="21">
        <v>27</v>
      </c>
    </row>
    <row r="238" spans="1:3" x14ac:dyDescent="0.25">
      <c r="A238" s="21" t="s">
        <v>133</v>
      </c>
      <c r="B238" s="21" t="s">
        <v>171</v>
      </c>
      <c r="C238" s="21">
        <v>60</v>
      </c>
    </row>
    <row r="239" spans="1:3" x14ac:dyDescent="0.25">
      <c r="A239" s="21" t="s">
        <v>263</v>
      </c>
      <c r="B239" s="21" t="s">
        <v>167</v>
      </c>
      <c r="C239" s="21">
        <v>7</v>
      </c>
    </row>
    <row r="240" spans="1:3" x14ac:dyDescent="0.25">
      <c r="A240" s="21" t="s">
        <v>104</v>
      </c>
      <c r="B240" s="21" t="s">
        <v>169</v>
      </c>
      <c r="C240" s="21">
        <v>101</v>
      </c>
    </row>
    <row r="241" spans="1:3" x14ac:dyDescent="0.25">
      <c r="A241" s="21" t="s">
        <v>493</v>
      </c>
      <c r="B241" s="21" t="s">
        <v>169</v>
      </c>
      <c r="C241" s="21">
        <v>0</v>
      </c>
    </row>
    <row r="242" spans="1:3" x14ac:dyDescent="0.25">
      <c r="A242" s="21" t="s">
        <v>185</v>
      </c>
      <c r="B242" s="21" t="s">
        <v>171</v>
      </c>
      <c r="C242" s="21">
        <v>11</v>
      </c>
    </row>
    <row r="243" spans="1:3" x14ac:dyDescent="0.25">
      <c r="A243" s="21" t="s">
        <v>316</v>
      </c>
      <c r="B243" s="21" t="s">
        <v>170</v>
      </c>
      <c r="C243" s="21">
        <v>3</v>
      </c>
    </row>
    <row r="244" spans="1:3" x14ac:dyDescent="0.25">
      <c r="A244" s="21" t="s">
        <v>266</v>
      </c>
      <c r="B244" s="21" t="s">
        <v>171</v>
      </c>
      <c r="C244" s="21">
        <v>6</v>
      </c>
    </row>
    <row r="245" spans="1:3" x14ac:dyDescent="0.25">
      <c r="A245" s="21" t="s">
        <v>128</v>
      </c>
      <c r="B245" s="21" t="s">
        <v>169</v>
      </c>
      <c r="C245" s="21">
        <v>59</v>
      </c>
    </row>
    <row r="246" spans="1:3" x14ac:dyDescent="0.25">
      <c r="A246" s="21" t="s">
        <v>393</v>
      </c>
      <c r="B246" s="21" t="s">
        <v>170</v>
      </c>
      <c r="C246" s="21">
        <v>0</v>
      </c>
    </row>
    <row r="247" spans="1:3" x14ac:dyDescent="0.25">
      <c r="A247" s="21" t="s">
        <v>220</v>
      </c>
      <c r="B247" s="21" t="s">
        <v>170</v>
      </c>
      <c r="C247" s="21">
        <v>24</v>
      </c>
    </row>
    <row r="248" spans="1:3" x14ac:dyDescent="0.25">
      <c r="A248" s="21" t="s">
        <v>267</v>
      </c>
      <c r="B248" s="21" t="s">
        <v>171</v>
      </c>
      <c r="C248" s="21">
        <v>3</v>
      </c>
    </row>
    <row r="249" spans="1:3" x14ac:dyDescent="0.25">
      <c r="A249" s="21" t="s">
        <v>507</v>
      </c>
      <c r="B249" s="21" t="s">
        <v>169</v>
      </c>
      <c r="C249" s="21">
        <v>1</v>
      </c>
    </row>
    <row r="250" spans="1:3" x14ac:dyDescent="0.25">
      <c r="A250" s="21" t="s">
        <v>352</v>
      </c>
      <c r="B250" s="21" t="s">
        <v>169</v>
      </c>
      <c r="C250" s="21">
        <v>32</v>
      </c>
    </row>
    <row r="251" spans="1:3" x14ac:dyDescent="0.25">
      <c r="A251" s="21" t="s">
        <v>512</v>
      </c>
      <c r="B251" s="21" t="s">
        <v>169</v>
      </c>
      <c r="C251" s="21">
        <v>2</v>
      </c>
    </row>
    <row r="252" spans="1:3" x14ac:dyDescent="0.25">
      <c r="A252" s="21" t="s">
        <v>409</v>
      </c>
      <c r="B252" s="21" t="s">
        <v>170</v>
      </c>
      <c r="C252" s="21">
        <v>0</v>
      </c>
    </row>
    <row r="253" spans="1:3" x14ac:dyDescent="0.25">
      <c r="A253" s="21" t="s">
        <v>624</v>
      </c>
      <c r="B253" s="21" t="s">
        <v>169</v>
      </c>
      <c r="C253" s="21">
        <v>9</v>
      </c>
    </row>
    <row r="254" spans="1:3" x14ac:dyDescent="0.25">
      <c r="A254" s="21" t="s">
        <v>625</v>
      </c>
      <c r="B254" s="21" t="s">
        <v>169</v>
      </c>
      <c r="C254" s="21">
        <v>9</v>
      </c>
    </row>
    <row r="255" spans="1:3" x14ac:dyDescent="0.25">
      <c r="A255" s="21" t="s">
        <v>118</v>
      </c>
      <c r="B255" s="21" t="s">
        <v>167</v>
      </c>
      <c r="C255" s="21">
        <v>49</v>
      </c>
    </row>
    <row r="256" spans="1:3" x14ac:dyDescent="0.25">
      <c r="A256" s="21" t="s">
        <v>402</v>
      </c>
      <c r="B256" s="21" t="s">
        <v>170</v>
      </c>
      <c r="C256" s="21">
        <v>0</v>
      </c>
    </row>
    <row r="257" spans="1:3" x14ac:dyDescent="0.25">
      <c r="A257" s="21" t="s">
        <v>403</v>
      </c>
      <c r="B257" s="21" t="s">
        <v>170</v>
      </c>
      <c r="C257" s="21">
        <v>0</v>
      </c>
    </row>
    <row r="258" spans="1:3" x14ac:dyDescent="0.25">
      <c r="A258" s="21" t="s">
        <v>466</v>
      </c>
      <c r="B258" s="21" t="s">
        <v>171</v>
      </c>
      <c r="C258" s="21">
        <v>0</v>
      </c>
    </row>
    <row r="259" spans="1:3" x14ac:dyDescent="0.25">
      <c r="A259" s="21" t="s">
        <v>250</v>
      </c>
      <c r="B259" s="21" t="s">
        <v>167</v>
      </c>
      <c r="C259" s="21">
        <v>5</v>
      </c>
    </row>
    <row r="260" spans="1:3" x14ac:dyDescent="0.25">
      <c r="A260" s="21" t="s">
        <v>195</v>
      </c>
      <c r="B260" s="21" t="s">
        <v>167</v>
      </c>
      <c r="C260" s="21">
        <v>32</v>
      </c>
    </row>
    <row r="261" spans="1:3" x14ac:dyDescent="0.25">
      <c r="A261" s="21" t="s">
        <v>369</v>
      </c>
      <c r="B261" s="21" t="s">
        <v>170</v>
      </c>
      <c r="C261" s="21">
        <v>2</v>
      </c>
    </row>
    <row r="262" spans="1:3" x14ac:dyDescent="0.25">
      <c r="A262" s="21" t="s">
        <v>424</v>
      </c>
      <c r="B262" s="21" t="s">
        <v>171</v>
      </c>
      <c r="C262" s="21">
        <v>0</v>
      </c>
    </row>
    <row r="263" spans="1:3" x14ac:dyDescent="0.25">
      <c r="A263" s="21" t="s">
        <v>58</v>
      </c>
      <c r="B263" s="21" t="s">
        <v>169</v>
      </c>
      <c r="C263" s="21">
        <v>58</v>
      </c>
    </row>
    <row r="264" spans="1:3" x14ac:dyDescent="0.25">
      <c r="A264" s="21" t="s">
        <v>586</v>
      </c>
      <c r="B264" s="21" t="s">
        <v>170</v>
      </c>
      <c r="C264" s="21">
        <v>4</v>
      </c>
    </row>
    <row r="265" spans="1:3" x14ac:dyDescent="0.25">
      <c r="A265" s="21" t="s">
        <v>235</v>
      </c>
      <c r="B265" s="21" t="s">
        <v>169</v>
      </c>
      <c r="C265" s="21">
        <v>27</v>
      </c>
    </row>
    <row r="266" spans="1:3" x14ac:dyDescent="0.25">
      <c r="A266" s="21" t="s">
        <v>68</v>
      </c>
      <c r="B266" s="21" t="s">
        <v>171</v>
      </c>
      <c r="C266" s="21">
        <v>62</v>
      </c>
    </row>
    <row r="267" spans="1:3" x14ac:dyDescent="0.25">
      <c r="A267" s="21" t="s">
        <v>275</v>
      </c>
      <c r="B267" s="21" t="s">
        <v>167</v>
      </c>
      <c r="C267" s="21">
        <v>3</v>
      </c>
    </row>
    <row r="268" spans="1:3" x14ac:dyDescent="0.25">
      <c r="A268" s="21" t="s">
        <v>42</v>
      </c>
      <c r="B268" s="21" t="s">
        <v>169</v>
      </c>
      <c r="C268" s="21">
        <v>7</v>
      </c>
    </row>
    <row r="269" spans="1:3" x14ac:dyDescent="0.25">
      <c r="A269" s="21" t="s">
        <v>116</v>
      </c>
      <c r="B269" s="21" t="s">
        <v>171</v>
      </c>
      <c r="C269" s="21">
        <v>72</v>
      </c>
    </row>
    <row r="270" spans="1:3" x14ac:dyDescent="0.25">
      <c r="A270" s="21" t="s">
        <v>449</v>
      </c>
      <c r="B270" s="21" t="s">
        <v>167</v>
      </c>
      <c r="C270" s="21">
        <v>0</v>
      </c>
    </row>
    <row r="271" spans="1:3" x14ac:dyDescent="0.25">
      <c r="A271" s="21" t="s">
        <v>315</v>
      </c>
      <c r="B271" s="21" t="s">
        <v>171</v>
      </c>
      <c r="C271" s="21">
        <v>5</v>
      </c>
    </row>
    <row r="272" spans="1:3" x14ac:dyDescent="0.25">
      <c r="A272" s="21" t="s">
        <v>626</v>
      </c>
      <c r="B272" s="21" t="s">
        <v>167</v>
      </c>
      <c r="C272" s="21">
        <v>5</v>
      </c>
    </row>
    <row r="273" spans="1:3" x14ac:dyDescent="0.25">
      <c r="A273" s="21" t="s">
        <v>87</v>
      </c>
      <c r="B273" s="21" t="s">
        <v>170</v>
      </c>
      <c r="C273" s="21">
        <v>66</v>
      </c>
    </row>
    <row r="274" spans="1:3" x14ac:dyDescent="0.25">
      <c r="A274" s="21" t="s">
        <v>474</v>
      </c>
      <c r="B274" s="21" t="s">
        <v>171</v>
      </c>
      <c r="C274" s="21">
        <v>0</v>
      </c>
    </row>
    <row r="275" spans="1:3" x14ac:dyDescent="0.25">
      <c r="A275" s="21" t="s">
        <v>61</v>
      </c>
      <c r="B275" s="21" t="s">
        <v>170</v>
      </c>
      <c r="C275" s="21">
        <v>66</v>
      </c>
    </row>
    <row r="276" spans="1:3" x14ac:dyDescent="0.25">
      <c r="A276" s="21" t="s">
        <v>54</v>
      </c>
      <c r="B276" s="21" t="s">
        <v>167</v>
      </c>
      <c r="C276" s="21">
        <v>52</v>
      </c>
    </row>
    <row r="277" spans="1:3" x14ac:dyDescent="0.25">
      <c r="A277" s="21" t="s">
        <v>587</v>
      </c>
      <c r="B277" s="21" t="s">
        <v>169</v>
      </c>
      <c r="C277" s="21">
        <v>1</v>
      </c>
    </row>
    <row r="278" spans="1:3" x14ac:dyDescent="0.25">
      <c r="A278" s="21" t="s">
        <v>309</v>
      </c>
      <c r="B278" s="21" t="s">
        <v>170</v>
      </c>
      <c r="C278" s="21">
        <v>0</v>
      </c>
    </row>
    <row r="279" spans="1:3" x14ac:dyDescent="0.25">
      <c r="A279" s="21" t="s">
        <v>145</v>
      </c>
      <c r="B279" s="21" t="s">
        <v>167</v>
      </c>
      <c r="C279" s="21">
        <v>43</v>
      </c>
    </row>
    <row r="280" spans="1:3" x14ac:dyDescent="0.25">
      <c r="A280" s="21" t="s">
        <v>483</v>
      </c>
      <c r="B280" s="21" t="s">
        <v>171</v>
      </c>
      <c r="C280" s="21">
        <v>6</v>
      </c>
    </row>
    <row r="281" spans="1:3" x14ac:dyDescent="0.25">
      <c r="A281" s="21" t="s">
        <v>554</v>
      </c>
      <c r="B281" s="21" t="s">
        <v>169</v>
      </c>
      <c r="C281" s="21">
        <v>1</v>
      </c>
    </row>
    <row r="282" spans="1:3" x14ac:dyDescent="0.25">
      <c r="A282" s="21" t="s">
        <v>101</v>
      </c>
      <c r="B282" s="21" t="s">
        <v>171</v>
      </c>
      <c r="C282" s="21">
        <v>17</v>
      </c>
    </row>
    <row r="283" spans="1:3" x14ac:dyDescent="0.25">
      <c r="A283" s="21" t="s">
        <v>427</v>
      </c>
      <c r="B283" s="21" t="s">
        <v>171</v>
      </c>
      <c r="C283" s="21">
        <v>0</v>
      </c>
    </row>
    <row r="284" spans="1:3" x14ac:dyDescent="0.25">
      <c r="A284" s="21" t="s">
        <v>558</v>
      </c>
      <c r="B284" s="21" t="s">
        <v>171</v>
      </c>
      <c r="C284" s="21">
        <v>0</v>
      </c>
    </row>
    <row r="285" spans="1:3" x14ac:dyDescent="0.25">
      <c r="A285" s="21" t="s">
        <v>288</v>
      </c>
      <c r="B285" s="21" t="s">
        <v>171</v>
      </c>
      <c r="C285" s="21">
        <v>6</v>
      </c>
    </row>
    <row r="286" spans="1:3" x14ac:dyDescent="0.25">
      <c r="A286" s="21" t="s">
        <v>245</v>
      </c>
      <c r="B286" s="21" t="s">
        <v>171</v>
      </c>
      <c r="C286" s="21">
        <v>5</v>
      </c>
    </row>
    <row r="287" spans="1:3" x14ac:dyDescent="0.25">
      <c r="A287" s="21" t="s">
        <v>29</v>
      </c>
      <c r="B287" s="21" t="s">
        <v>170</v>
      </c>
      <c r="C287" s="21">
        <v>5</v>
      </c>
    </row>
    <row r="288" spans="1:3" x14ac:dyDescent="0.25">
      <c r="A288" s="21" t="s">
        <v>221</v>
      </c>
      <c r="B288" s="21" t="s">
        <v>170</v>
      </c>
      <c r="C288" s="21">
        <v>31</v>
      </c>
    </row>
    <row r="289" spans="1:3" x14ac:dyDescent="0.25">
      <c r="A289" s="21" t="s">
        <v>199</v>
      </c>
      <c r="B289" s="21" t="s">
        <v>170</v>
      </c>
      <c r="C289" s="21">
        <v>62</v>
      </c>
    </row>
    <row r="290" spans="1:3" x14ac:dyDescent="0.25">
      <c r="A290" s="21" t="s">
        <v>627</v>
      </c>
      <c r="B290" s="21" t="s">
        <v>170</v>
      </c>
      <c r="C290" s="21">
        <v>8</v>
      </c>
    </row>
    <row r="291" spans="1:3" x14ac:dyDescent="0.25">
      <c r="A291" s="21" t="s">
        <v>559</v>
      </c>
      <c r="B291" s="21" t="s">
        <v>170</v>
      </c>
      <c r="C291" s="21">
        <v>0</v>
      </c>
    </row>
    <row r="292" spans="1:3" x14ac:dyDescent="0.25">
      <c r="A292" s="21" t="s">
        <v>545</v>
      </c>
      <c r="B292" s="21" t="s">
        <v>167</v>
      </c>
      <c r="C292" s="21">
        <v>0</v>
      </c>
    </row>
    <row r="293" spans="1:3" x14ac:dyDescent="0.25">
      <c r="A293" s="21" t="s">
        <v>588</v>
      </c>
      <c r="B293" s="21" t="s">
        <v>170</v>
      </c>
      <c r="C293" s="21">
        <v>11</v>
      </c>
    </row>
    <row r="294" spans="1:3" x14ac:dyDescent="0.25">
      <c r="A294" s="21" t="s">
        <v>628</v>
      </c>
      <c r="B294" s="21" t="s">
        <v>169</v>
      </c>
      <c r="C294" s="21">
        <v>2</v>
      </c>
    </row>
    <row r="295" spans="1:3" x14ac:dyDescent="0.25">
      <c r="A295" s="21" t="s">
        <v>444</v>
      </c>
      <c r="B295" s="21" t="s">
        <v>167</v>
      </c>
      <c r="C295" s="21">
        <v>2</v>
      </c>
    </row>
    <row r="296" spans="1:3" x14ac:dyDescent="0.25">
      <c r="A296" s="21" t="s">
        <v>629</v>
      </c>
      <c r="B296" s="21" t="s">
        <v>171</v>
      </c>
      <c r="C296" s="21">
        <v>9</v>
      </c>
    </row>
    <row r="297" spans="1:3" x14ac:dyDescent="0.25">
      <c r="A297" s="21" t="s">
        <v>476</v>
      </c>
      <c r="B297" s="21" t="s">
        <v>171</v>
      </c>
      <c r="C297" s="21">
        <v>0</v>
      </c>
    </row>
    <row r="298" spans="1:3" x14ac:dyDescent="0.25">
      <c r="A298" s="21" t="s">
        <v>46</v>
      </c>
      <c r="B298" s="21" t="s">
        <v>171</v>
      </c>
      <c r="C298" s="21">
        <v>20</v>
      </c>
    </row>
    <row r="299" spans="1:3" x14ac:dyDescent="0.25">
      <c r="A299" s="21" t="s">
        <v>246</v>
      </c>
      <c r="B299" s="21" t="s">
        <v>169</v>
      </c>
      <c r="C299" s="21">
        <v>4</v>
      </c>
    </row>
    <row r="300" spans="1:3" x14ac:dyDescent="0.25">
      <c r="A300" s="21" t="s">
        <v>513</v>
      </c>
      <c r="B300" s="21" t="s">
        <v>169</v>
      </c>
      <c r="C300" s="21">
        <v>4</v>
      </c>
    </row>
    <row r="301" spans="1:3" x14ac:dyDescent="0.25">
      <c r="A301" s="21" t="s">
        <v>544</v>
      </c>
      <c r="B301" s="21" t="s">
        <v>167</v>
      </c>
      <c r="C301" s="21">
        <v>0</v>
      </c>
    </row>
    <row r="302" spans="1:3" x14ac:dyDescent="0.25">
      <c r="A302" s="21" t="s">
        <v>240</v>
      </c>
      <c r="B302" s="21" t="s">
        <v>171</v>
      </c>
      <c r="C302" s="21">
        <v>34</v>
      </c>
    </row>
    <row r="303" spans="1:3" x14ac:dyDescent="0.25">
      <c r="A303" s="21" t="s">
        <v>175</v>
      </c>
      <c r="B303" s="21" t="s">
        <v>171</v>
      </c>
      <c r="C303" s="21">
        <v>95</v>
      </c>
    </row>
    <row r="304" spans="1:3" x14ac:dyDescent="0.25">
      <c r="A304" s="21" t="s">
        <v>62</v>
      </c>
      <c r="B304" s="21" t="s">
        <v>171</v>
      </c>
      <c r="C304" s="21">
        <v>80</v>
      </c>
    </row>
    <row r="305" spans="1:3" x14ac:dyDescent="0.25">
      <c r="A305" s="21" t="s">
        <v>311</v>
      </c>
      <c r="B305" s="21" t="s">
        <v>170</v>
      </c>
      <c r="C305" s="21">
        <v>27</v>
      </c>
    </row>
    <row r="306" spans="1:3" x14ac:dyDescent="0.25">
      <c r="A306" s="21" t="s">
        <v>630</v>
      </c>
      <c r="B306" s="21" t="s">
        <v>167</v>
      </c>
      <c r="C306" s="21">
        <v>7</v>
      </c>
    </row>
    <row r="307" spans="1:3" x14ac:dyDescent="0.25">
      <c r="A307" s="21" t="s">
        <v>321</v>
      </c>
      <c r="B307" s="21" t="s">
        <v>171</v>
      </c>
      <c r="C307" s="21">
        <v>33</v>
      </c>
    </row>
    <row r="308" spans="1:3" x14ac:dyDescent="0.25">
      <c r="A308" s="21" t="s">
        <v>433</v>
      </c>
      <c r="B308" s="21" t="s">
        <v>167</v>
      </c>
      <c r="C308" s="21">
        <v>7</v>
      </c>
    </row>
    <row r="309" spans="1:3" x14ac:dyDescent="0.25">
      <c r="A309" s="21" t="s">
        <v>124</v>
      </c>
      <c r="B309" s="21" t="s">
        <v>167</v>
      </c>
      <c r="C309" s="21">
        <v>20</v>
      </c>
    </row>
    <row r="310" spans="1:3" x14ac:dyDescent="0.25">
      <c r="A310" s="21" t="s">
        <v>291</v>
      </c>
      <c r="B310" s="21" t="s">
        <v>169</v>
      </c>
      <c r="C310" s="21">
        <v>36</v>
      </c>
    </row>
    <row r="311" spans="1:3" x14ac:dyDescent="0.25">
      <c r="A311" s="21" t="s">
        <v>631</v>
      </c>
      <c r="B311" s="21" t="s">
        <v>171</v>
      </c>
      <c r="C311" s="21">
        <v>6</v>
      </c>
    </row>
    <row r="312" spans="1:3" x14ac:dyDescent="0.25">
      <c r="A312" s="21" t="s">
        <v>306</v>
      </c>
      <c r="B312" s="21" t="s">
        <v>171</v>
      </c>
      <c r="C312" s="21">
        <v>0</v>
      </c>
    </row>
    <row r="313" spans="1:3" x14ac:dyDescent="0.25">
      <c r="A313" s="21" t="s">
        <v>115</v>
      </c>
      <c r="B313" s="21" t="s">
        <v>170</v>
      </c>
      <c r="C313" s="21">
        <v>5</v>
      </c>
    </row>
    <row r="314" spans="1:3" x14ac:dyDescent="0.25">
      <c r="A314" s="21" t="s">
        <v>487</v>
      </c>
      <c r="B314" s="21" t="s">
        <v>171</v>
      </c>
      <c r="C314" s="21">
        <v>0</v>
      </c>
    </row>
    <row r="315" spans="1:3" x14ac:dyDescent="0.25">
      <c r="A315" s="21" t="s">
        <v>503</v>
      </c>
      <c r="B315" s="21" t="s">
        <v>169</v>
      </c>
      <c r="C315" s="21">
        <v>0</v>
      </c>
    </row>
    <row r="316" spans="1:3" x14ac:dyDescent="0.25">
      <c r="A316" s="21" t="s">
        <v>120</v>
      </c>
      <c r="B316" s="21" t="s">
        <v>171</v>
      </c>
      <c r="C316" s="21">
        <v>55</v>
      </c>
    </row>
    <row r="317" spans="1:3" x14ac:dyDescent="0.25">
      <c r="A317" s="21" t="s">
        <v>297</v>
      </c>
      <c r="B317" s="21" t="s">
        <v>170</v>
      </c>
      <c r="C317" s="21">
        <v>0</v>
      </c>
    </row>
    <row r="318" spans="1:3" x14ac:dyDescent="0.25">
      <c r="A318" s="21" t="s">
        <v>276</v>
      </c>
      <c r="B318" s="21" t="s">
        <v>167</v>
      </c>
      <c r="C318" s="21">
        <v>13</v>
      </c>
    </row>
    <row r="319" spans="1:3" x14ac:dyDescent="0.25">
      <c r="A319" s="21" t="s">
        <v>182</v>
      </c>
      <c r="B319" s="21" t="s">
        <v>167</v>
      </c>
      <c r="C319" s="21">
        <v>4</v>
      </c>
    </row>
    <row r="320" spans="1:3" x14ac:dyDescent="0.25">
      <c r="A320" s="21" t="s">
        <v>231</v>
      </c>
      <c r="B320" s="21" t="s">
        <v>167</v>
      </c>
      <c r="C320" s="21">
        <v>3</v>
      </c>
    </row>
    <row r="321" spans="1:3" x14ac:dyDescent="0.25">
      <c r="A321" s="21" t="s">
        <v>632</v>
      </c>
      <c r="B321" s="21" t="s">
        <v>170</v>
      </c>
      <c r="C321" s="21">
        <v>16</v>
      </c>
    </row>
    <row r="322" spans="1:3" x14ac:dyDescent="0.25">
      <c r="A322" s="21" t="s">
        <v>349</v>
      </c>
      <c r="B322" s="21" t="s">
        <v>167</v>
      </c>
      <c r="C322" s="21">
        <v>2</v>
      </c>
    </row>
    <row r="323" spans="1:3" x14ac:dyDescent="0.25">
      <c r="A323" s="21" t="s">
        <v>633</v>
      </c>
      <c r="B323" s="21" t="s">
        <v>171</v>
      </c>
      <c r="C323" s="21">
        <v>13</v>
      </c>
    </row>
    <row r="324" spans="1:3" x14ac:dyDescent="0.25">
      <c r="A324" s="21" t="s">
        <v>174</v>
      </c>
      <c r="B324" s="21" t="s">
        <v>170</v>
      </c>
      <c r="C324" s="21">
        <v>31</v>
      </c>
    </row>
    <row r="325" spans="1:3" x14ac:dyDescent="0.25">
      <c r="A325" s="21" t="s">
        <v>634</v>
      </c>
      <c r="B325" s="21" t="s">
        <v>167</v>
      </c>
      <c r="C325" s="21">
        <v>5</v>
      </c>
    </row>
    <row r="326" spans="1:3" x14ac:dyDescent="0.25">
      <c r="A326" s="21" t="s">
        <v>471</v>
      </c>
      <c r="B326" s="21" t="s">
        <v>171</v>
      </c>
      <c r="C326" s="21">
        <v>0</v>
      </c>
    </row>
    <row r="327" spans="1:3" x14ac:dyDescent="0.25">
      <c r="A327" s="21" t="s">
        <v>635</v>
      </c>
      <c r="B327" s="21" t="s">
        <v>171</v>
      </c>
      <c r="C327" s="21">
        <v>0</v>
      </c>
    </row>
    <row r="328" spans="1:3" x14ac:dyDescent="0.25">
      <c r="A328" s="21" t="s">
        <v>96</v>
      </c>
      <c r="B328" s="21" t="s">
        <v>171</v>
      </c>
      <c r="C328" s="21">
        <v>33</v>
      </c>
    </row>
    <row r="329" spans="1:3" x14ac:dyDescent="0.25">
      <c r="A329" s="21" t="s">
        <v>304</v>
      </c>
      <c r="B329" s="21" t="s">
        <v>171</v>
      </c>
      <c r="C329" s="21">
        <v>0</v>
      </c>
    </row>
    <row r="330" spans="1:3" x14ac:dyDescent="0.25">
      <c r="A330" s="21" t="s">
        <v>590</v>
      </c>
      <c r="B330" s="21" t="s">
        <v>169</v>
      </c>
      <c r="C330" s="21">
        <v>17</v>
      </c>
    </row>
    <row r="331" spans="1:3" x14ac:dyDescent="0.25">
      <c r="A331" s="21" t="s">
        <v>517</v>
      </c>
      <c r="B331" s="21" t="s">
        <v>169</v>
      </c>
      <c r="C331" s="21">
        <v>25</v>
      </c>
    </row>
    <row r="332" spans="1:3" x14ac:dyDescent="0.25">
      <c r="A332" s="21" t="s">
        <v>526</v>
      </c>
      <c r="B332" s="21" t="s">
        <v>167</v>
      </c>
      <c r="C332" s="21">
        <v>8</v>
      </c>
    </row>
    <row r="333" spans="1:3" x14ac:dyDescent="0.25">
      <c r="A333" s="21" t="s">
        <v>204</v>
      </c>
      <c r="B333" s="21" t="s">
        <v>171</v>
      </c>
      <c r="C333" s="21">
        <v>31</v>
      </c>
    </row>
    <row r="334" spans="1:3" x14ac:dyDescent="0.25">
      <c r="A334" s="21" t="s">
        <v>370</v>
      </c>
      <c r="B334" s="21" t="s">
        <v>167</v>
      </c>
      <c r="C334" s="21">
        <v>0</v>
      </c>
    </row>
    <row r="335" spans="1:3" x14ac:dyDescent="0.25">
      <c r="A335" s="21" t="s">
        <v>368</v>
      </c>
      <c r="B335" s="21" t="s">
        <v>167</v>
      </c>
      <c r="C335" s="21">
        <v>6</v>
      </c>
    </row>
    <row r="336" spans="1:3" x14ac:dyDescent="0.25">
      <c r="A336" s="21" t="s">
        <v>515</v>
      </c>
      <c r="B336" s="21" t="s">
        <v>169</v>
      </c>
      <c r="C336" s="21">
        <v>0</v>
      </c>
    </row>
    <row r="337" spans="1:3" x14ac:dyDescent="0.25">
      <c r="A337" s="21" t="s">
        <v>636</v>
      </c>
      <c r="B337" s="21" t="s">
        <v>167</v>
      </c>
      <c r="C337" s="21">
        <v>0</v>
      </c>
    </row>
    <row r="338" spans="1:3" x14ac:dyDescent="0.25">
      <c r="A338" s="21" t="s">
        <v>280</v>
      </c>
      <c r="B338" s="21" t="s">
        <v>170</v>
      </c>
      <c r="C338" s="21">
        <v>1</v>
      </c>
    </row>
    <row r="339" spans="1:3" x14ac:dyDescent="0.25">
      <c r="A339" s="21" t="s">
        <v>161</v>
      </c>
      <c r="B339" s="21" t="s">
        <v>171</v>
      </c>
      <c r="C339" s="21">
        <v>11</v>
      </c>
    </row>
    <row r="340" spans="1:3" x14ac:dyDescent="0.25">
      <c r="A340" s="21" t="s">
        <v>494</v>
      </c>
      <c r="B340" s="21" t="s">
        <v>169</v>
      </c>
      <c r="C340" s="21">
        <v>0</v>
      </c>
    </row>
    <row r="341" spans="1:3" x14ac:dyDescent="0.25">
      <c r="A341" s="21" t="s">
        <v>164</v>
      </c>
      <c r="B341" s="21" t="s">
        <v>170</v>
      </c>
      <c r="C341" s="21">
        <v>73</v>
      </c>
    </row>
    <row r="342" spans="1:3" x14ac:dyDescent="0.25">
      <c r="A342" s="21" t="s">
        <v>254</v>
      </c>
      <c r="B342" s="21" t="s">
        <v>167</v>
      </c>
      <c r="C342" s="21">
        <v>0</v>
      </c>
    </row>
    <row r="343" spans="1:3" x14ac:dyDescent="0.25">
      <c r="A343" s="21" t="s">
        <v>350</v>
      </c>
      <c r="B343" s="21" t="s">
        <v>170</v>
      </c>
      <c r="C343" s="21">
        <v>1</v>
      </c>
    </row>
    <row r="344" spans="1:3" x14ac:dyDescent="0.25">
      <c r="A344" s="21" t="s">
        <v>364</v>
      </c>
      <c r="B344" s="21" t="s">
        <v>169</v>
      </c>
      <c r="C344" s="21">
        <v>2</v>
      </c>
    </row>
    <row r="345" spans="1:3" x14ac:dyDescent="0.25">
      <c r="A345" s="21" t="s">
        <v>334</v>
      </c>
      <c r="B345" s="21" t="s">
        <v>171</v>
      </c>
      <c r="C345" s="21">
        <v>4</v>
      </c>
    </row>
    <row r="346" spans="1:3" x14ac:dyDescent="0.25">
      <c r="A346" s="21" t="s">
        <v>50</v>
      </c>
      <c r="B346" s="21" t="s">
        <v>171</v>
      </c>
      <c r="C346" s="21">
        <v>60</v>
      </c>
    </row>
    <row r="347" spans="1:3" x14ac:dyDescent="0.25">
      <c r="A347" s="21" t="s">
        <v>543</v>
      </c>
      <c r="B347" s="21" t="s">
        <v>167</v>
      </c>
      <c r="C347" s="21">
        <v>0</v>
      </c>
    </row>
    <row r="348" spans="1:3" x14ac:dyDescent="0.25">
      <c r="A348" s="21" t="s">
        <v>336</v>
      </c>
      <c r="B348" s="21" t="s">
        <v>171</v>
      </c>
      <c r="C348" s="21">
        <v>0</v>
      </c>
    </row>
    <row r="349" spans="1:3" x14ac:dyDescent="0.25">
      <c r="A349" s="21" t="s">
        <v>69</v>
      </c>
      <c r="B349" s="21" t="s">
        <v>170</v>
      </c>
      <c r="C349" s="21">
        <v>50</v>
      </c>
    </row>
    <row r="350" spans="1:3" x14ac:dyDescent="0.25">
      <c r="A350" s="21" t="s">
        <v>51</v>
      </c>
      <c r="B350" s="21" t="s">
        <v>171</v>
      </c>
      <c r="C350" s="21">
        <v>37</v>
      </c>
    </row>
    <row r="351" spans="1:3" x14ac:dyDescent="0.25">
      <c r="A351" s="21" t="s">
        <v>637</v>
      </c>
      <c r="B351" s="21" t="s">
        <v>171</v>
      </c>
      <c r="C351" s="21">
        <v>0</v>
      </c>
    </row>
    <row r="352" spans="1:3" x14ac:dyDescent="0.25">
      <c r="A352" s="21" t="s">
        <v>142</v>
      </c>
      <c r="B352" s="21" t="s">
        <v>167</v>
      </c>
      <c r="C352" s="21">
        <v>14</v>
      </c>
    </row>
    <row r="353" spans="1:3" x14ac:dyDescent="0.25">
      <c r="A353" s="21" t="s">
        <v>24</v>
      </c>
      <c r="B353" s="21" t="s">
        <v>170</v>
      </c>
      <c r="C353" s="21">
        <v>20</v>
      </c>
    </row>
    <row r="354" spans="1:3" x14ac:dyDescent="0.25">
      <c r="A354" s="21" t="s">
        <v>638</v>
      </c>
      <c r="B354" s="21" t="s">
        <v>167</v>
      </c>
      <c r="C354" s="21">
        <v>6</v>
      </c>
    </row>
    <row r="355" spans="1:3" x14ac:dyDescent="0.25">
      <c r="A355" s="21" t="s">
        <v>591</v>
      </c>
      <c r="B355" s="21" t="s">
        <v>171</v>
      </c>
      <c r="C355" s="21">
        <v>7</v>
      </c>
    </row>
    <row r="356" spans="1:3" x14ac:dyDescent="0.25">
      <c r="A356" s="21" t="s">
        <v>639</v>
      </c>
      <c r="B356" s="21" t="s">
        <v>171</v>
      </c>
      <c r="C356" s="21">
        <v>14</v>
      </c>
    </row>
    <row r="357" spans="1:3" x14ac:dyDescent="0.25">
      <c r="A357" s="21" t="s">
        <v>38</v>
      </c>
      <c r="B357" s="21" t="s">
        <v>170</v>
      </c>
      <c r="C357" s="21">
        <v>60</v>
      </c>
    </row>
    <row r="358" spans="1:3" x14ac:dyDescent="0.25">
      <c r="A358" s="21" t="s">
        <v>49</v>
      </c>
      <c r="B358" s="21" t="s">
        <v>171</v>
      </c>
      <c r="C358" s="21">
        <v>16</v>
      </c>
    </row>
    <row r="359" spans="1:3" x14ac:dyDescent="0.25">
      <c r="A359" s="21" t="s">
        <v>485</v>
      </c>
      <c r="B359" s="21" t="s">
        <v>171</v>
      </c>
      <c r="C359" s="21">
        <v>0</v>
      </c>
    </row>
    <row r="360" spans="1:3" x14ac:dyDescent="0.25">
      <c r="A360" s="21" t="s">
        <v>227</v>
      </c>
      <c r="B360" s="21" t="s">
        <v>167</v>
      </c>
      <c r="C360" s="21">
        <v>14</v>
      </c>
    </row>
    <row r="361" spans="1:3" x14ac:dyDescent="0.25">
      <c r="A361" s="21" t="s">
        <v>448</v>
      </c>
      <c r="B361" s="21" t="s">
        <v>167</v>
      </c>
      <c r="C361" s="21">
        <v>0</v>
      </c>
    </row>
    <row r="362" spans="1:3" x14ac:dyDescent="0.25">
      <c r="A362" s="21" t="s">
        <v>353</v>
      </c>
      <c r="B362" s="21" t="s">
        <v>169</v>
      </c>
      <c r="C362" s="21">
        <v>3</v>
      </c>
    </row>
    <row r="363" spans="1:3" x14ac:dyDescent="0.25">
      <c r="A363" s="21" t="s">
        <v>423</v>
      </c>
      <c r="B363" s="21" t="s">
        <v>171</v>
      </c>
      <c r="C363" s="21">
        <v>4</v>
      </c>
    </row>
    <row r="364" spans="1:3" x14ac:dyDescent="0.25">
      <c r="A364" s="21" t="s">
        <v>253</v>
      </c>
      <c r="B364" s="21" t="s">
        <v>171</v>
      </c>
      <c r="C364" s="21">
        <v>5</v>
      </c>
    </row>
    <row r="365" spans="1:3" x14ac:dyDescent="0.25">
      <c r="A365" s="21" t="s">
        <v>219</v>
      </c>
      <c r="B365" s="21" t="s">
        <v>170</v>
      </c>
      <c r="C365" s="21">
        <v>62</v>
      </c>
    </row>
    <row r="366" spans="1:3" x14ac:dyDescent="0.25">
      <c r="A366" s="21" t="s">
        <v>318</v>
      </c>
      <c r="B366" s="21" t="s">
        <v>170</v>
      </c>
      <c r="C366" s="21">
        <v>12</v>
      </c>
    </row>
    <row r="367" spans="1:3" x14ac:dyDescent="0.25">
      <c r="A367" s="21" t="s">
        <v>93</v>
      </c>
      <c r="B367" s="21" t="s">
        <v>170</v>
      </c>
      <c r="C367" s="21">
        <v>7</v>
      </c>
    </row>
    <row r="368" spans="1:3" x14ac:dyDescent="0.25">
      <c r="A368" s="21" t="s">
        <v>317</v>
      </c>
      <c r="B368" s="21" t="s">
        <v>170</v>
      </c>
      <c r="C368" s="21">
        <v>3</v>
      </c>
    </row>
    <row r="369" spans="1:3" x14ac:dyDescent="0.25">
      <c r="A369" s="21" t="s">
        <v>330</v>
      </c>
      <c r="B369" s="21" t="s">
        <v>167</v>
      </c>
      <c r="C369" s="21">
        <v>0</v>
      </c>
    </row>
    <row r="370" spans="1:3" x14ac:dyDescent="0.25">
      <c r="A370" s="21" t="s">
        <v>188</v>
      </c>
      <c r="B370" s="21" t="s">
        <v>167</v>
      </c>
      <c r="C370" s="21">
        <v>33</v>
      </c>
    </row>
    <row r="371" spans="1:3" x14ac:dyDescent="0.25">
      <c r="A371" s="21" t="s">
        <v>258</v>
      </c>
      <c r="B371" s="21" t="s">
        <v>167</v>
      </c>
      <c r="C371" s="21">
        <v>7</v>
      </c>
    </row>
    <row r="372" spans="1:3" x14ac:dyDescent="0.25">
      <c r="A372" s="21" t="s">
        <v>151</v>
      </c>
      <c r="B372" s="21" t="s">
        <v>170</v>
      </c>
      <c r="C372" s="21">
        <v>1</v>
      </c>
    </row>
    <row r="373" spans="1:3" x14ac:dyDescent="0.25">
      <c r="A373" s="21" t="s">
        <v>45</v>
      </c>
      <c r="B373" s="21" t="s">
        <v>170</v>
      </c>
      <c r="C373" s="21">
        <v>40</v>
      </c>
    </row>
    <row r="374" spans="1:3" x14ac:dyDescent="0.25">
      <c r="A374" s="21" t="s">
        <v>417</v>
      </c>
      <c r="B374" s="21" t="s">
        <v>171</v>
      </c>
      <c r="C374" s="21">
        <v>0</v>
      </c>
    </row>
    <row r="375" spans="1:3" x14ac:dyDescent="0.25">
      <c r="A375" s="21" t="s">
        <v>138</v>
      </c>
      <c r="B375" s="21" t="s">
        <v>169</v>
      </c>
      <c r="C375" s="21">
        <v>36</v>
      </c>
    </row>
    <row r="376" spans="1:3" x14ac:dyDescent="0.25">
      <c r="A376" s="21" t="s">
        <v>640</v>
      </c>
      <c r="B376" s="21" t="s">
        <v>169</v>
      </c>
      <c r="C376" s="21">
        <v>7</v>
      </c>
    </row>
    <row r="377" spans="1:3" x14ac:dyDescent="0.25">
      <c r="A377" s="21" t="s">
        <v>390</v>
      </c>
      <c r="B377" s="21" t="s">
        <v>170</v>
      </c>
      <c r="C377" s="21">
        <v>0</v>
      </c>
    </row>
    <row r="378" spans="1:3" x14ac:dyDescent="0.25">
      <c r="A378" s="21" t="s">
        <v>326</v>
      </c>
      <c r="B378" s="21" t="s">
        <v>170</v>
      </c>
      <c r="C378" s="21">
        <v>2</v>
      </c>
    </row>
    <row r="379" spans="1:3" x14ac:dyDescent="0.25">
      <c r="A379" s="21" t="s">
        <v>641</v>
      </c>
      <c r="B379" s="21" t="s">
        <v>170</v>
      </c>
      <c r="C379" s="21">
        <v>30</v>
      </c>
    </row>
    <row r="380" spans="1:3" x14ac:dyDescent="0.25">
      <c r="A380" s="21" t="s">
        <v>217</v>
      </c>
      <c r="B380" s="21" t="s">
        <v>167</v>
      </c>
      <c r="C380" s="21">
        <v>0</v>
      </c>
    </row>
    <row r="381" spans="1:3" x14ac:dyDescent="0.25">
      <c r="A381" s="21" t="s">
        <v>510</v>
      </c>
      <c r="B381" s="21" t="s">
        <v>169</v>
      </c>
      <c r="C381" s="21">
        <v>0</v>
      </c>
    </row>
    <row r="382" spans="1:3" x14ac:dyDescent="0.25">
      <c r="A382" s="21" t="s">
        <v>490</v>
      </c>
      <c r="B382" s="21" t="s">
        <v>169</v>
      </c>
      <c r="C382" s="21">
        <v>0</v>
      </c>
    </row>
    <row r="383" spans="1:3" x14ac:dyDescent="0.25">
      <c r="A383" s="21" t="s">
        <v>18</v>
      </c>
      <c r="B383" s="21" t="s">
        <v>169</v>
      </c>
      <c r="C383" s="21">
        <v>37</v>
      </c>
    </row>
    <row r="384" spans="1:3" x14ac:dyDescent="0.25">
      <c r="A384" s="21" t="s">
        <v>357</v>
      </c>
      <c r="B384" s="21" t="s">
        <v>169</v>
      </c>
      <c r="C384" s="21">
        <v>5</v>
      </c>
    </row>
    <row r="385" spans="1:3" x14ac:dyDescent="0.25">
      <c r="A385" s="21" t="s">
        <v>519</v>
      </c>
      <c r="B385" s="21" t="s">
        <v>169</v>
      </c>
      <c r="C385" s="21">
        <v>6</v>
      </c>
    </row>
    <row r="386" spans="1:3" x14ac:dyDescent="0.25">
      <c r="A386" s="21" t="s">
        <v>475</v>
      </c>
      <c r="B386" s="21" t="s">
        <v>171</v>
      </c>
      <c r="C386" s="21">
        <v>3</v>
      </c>
    </row>
    <row r="387" spans="1:3" x14ac:dyDescent="0.25">
      <c r="A387" s="21" t="s">
        <v>279</v>
      </c>
      <c r="B387" s="21" t="s">
        <v>169</v>
      </c>
      <c r="C387" s="21">
        <v>0</v>
      </c>
    </row>
    <row r="388" spans="1:3" x14ac:dyDescent="0.25">
      <c r="A388" s="21" t="s">
        <v>131</v>
      </c>
      <c r="B388" s="21" t="s">
        <v>169</v>
      </c>
      <c r="C388" s="21">
        <v>10</v>
      </c>
    </row>
    <row r="389" spans="1:3" x14ac:dyDescent="0.25">
      <c r="A389" s="21" t="s">
        <v>361</v>
      </c>
      <c r="B389" s="21" t="s">
        <v>170</v>
      </c>
      <c r="C389" s="21">
        <v>0</v>
      </c>
    </row>
    <row r="390" spans="1:3" x14ac:dyDescent="0.25">
      <c r="A390" s="21" t="s">
        <v>388</v>
      </c>
      <c r="B390" s="21" t="s">
        <v>169</v>
      </c>
      <c r="C390" s="21">
        <v>33</v>
      </c>
    </row>
    <row r="391" spans="1:3" x14ac:dyDescent="0.25">
      <c r="A391" s="21" t="s">
        <v>528</v>
      </c>
      <c r="B391" s="21" t="s">
        <v>167</v>
      </c>
      <c r="C391" s="21">
        <v>0</v>
      </c>
    </row>
    <row r="392" spans="1:3" x14ac:dyDescent="0.25">
      <c r="A392" s="21" t="s">
        <v>428</v>
      </c>
      <c r="B392" s="21" t="s">
        <v>171</v>
      </c>
      <c r="C392" s="21">
        <v>0</v>
      </c>
    </row>
    <row r="393" spans="1:3" x14ac:dyDescent="0.25">
      <c r="A393" s="21" t="s">
        <v>592</v>
      </c>
      <c r="B393" s="21" t="s">
        <v>167</v>
      </c>
      <c r="C393" s="21">
        <v>92</v>
      </c>
    </row>
    <row r="394" spans="1:3" x14ac:dyDescent="0.25">
      <c r="A394" s="21" t="s">
        <v>642</v>
      </c>
      <c r="B394" s="21" t="s">
        <v>167</v>
      </c>
      <c r="C394" s="21">
        <v>0</v>
      </c>
    </row>
    <row r="395" spans="1:3" x14ac:dyDescent="0.25">
      <c r="A395" s="21" t="s">
        <v>413</v>
      </c>
      <c r="B395" s="21" t="s">
        <v>171</v>
      </c>
      <c r="C395" s="21">
        <v>0</v>
      </c>
    </row>
    <row r="396" spans="1:3" x14ac:dyDescent="0.25">
      <c r="A396" s="21" t="s">
        <v>55</v>
      </c>
      <c r="B396" s="21" t="s">
        <v>167</v>
      </c>
      <c r="C396" s="21">
        <v>72</v>
      </c>
    </row>
    <row r="397" spans="1:3" x14ac:dyDescent="0.25">
      <c r="A397" s="21" t="s">
        <v>418</v>
      </c>
      <c r="B397" s="21" t="s">
        <v>171</v>
      </c>
      <c r="C397" s="21">
        <v>50</v>
      </c>
    </row>
    <row r="398" spans="1:3" x14ac:dyDescent="0.25">
      <c r="A398" s="21" t="s">
        <v>284</v>
      </c>
      <c r="B398" s="21" t="s">
        <v>167</v>
      </c>
      <c r="C398" s="21">
        <v>3</v>
      </c>
    </row>
    <row r="399" spans="1:3" x14ac:dyDescent="0.25">
      <c r="A399" s="21" t="s">
        <v>82</v>
      </c>
      <c r="B399" s="21" t="s">
        <v>170</v>
      </c>
      <c r="C399" s="21">
        <v>49</v>
      </c>
    </row>
    <row r="400" spans="1:3" x14ac:dyDescent="0.25">
      <c r="A400" s="21" t="s">
        <v>408</v>
      </c>
      <c r="B400" s="21" t="s">
        <v>170</v>
      </c>
      <c r="C400" s="21">
        <v>0</v>
      </c>
    </row>
    <row r="401" spans="1:3" x14ac:dyDescent="0.25">
      <c r="A401" s="21" t="s">
        <v>430</v>
      </c>
      <c r="B401" s="21" t="s">
        <v>171</v>
      </c>
      <c r="C401" s="21">
        <v>0</v>
      </c>
    </row>
    <row r="402" spans="1:3" x14ac:dyDescent="0.25">
      <c r="A402" s="21" t="s">
        <v>593</v>
      </c>
      <c r="B402" s="21" t="s">
        <v>169</v>
      </c>
      <c r="C402" s="21">
        <v>27</v>
      </c>
    </row>
    <row r="403" spans="1:3" x14ac:dyDescent="0.25">
      <c r="A403" s="21" t="s">
        <v>320</v>
      </c>
      <c r="B403" s="21" t="s">
        <v>167</v>
      </c>
      <c r="C403" s="21">
        <v>7</v>
      </c>
    </row>
    <row r="404" spans="1:3" x14ac:dyDescent="0.25">
      <c r="A404" s="21" t="s">
        <v>159</v>
      </c>
      <c r="B404" s="21" t="s">
        <v>167</v>
      </c>
      <c r="C404" s="21">
        <v>59</v>
      </c>
    </row>
    <row r="405" spans="1:3" x14ac:dyDescent="0.25">
      <c r="A405" s="21" t="s">
        <v>546</v>
      </c>
      <c r="B405" s="21" t="s">
        <v>169</v>
      </c>
      <c r="C405" s="21">
        <v>26</v>
      </c>
    </row>
    <row r="406" spans="1:3" x14ac:dyDescent="0.25">
      <c r="A406" s="21" t="s">
        <v>535</v>
      </c>
      <c r="B406" s="21" t="s">
        <v>167</v>
      </c>
      <c r="C406" s="21">
        <v>3</v>
      </c>
    </row>
    <row r="407" spans="1:3" x14ac:dyDescent="0.25">
      <c r="A407" s="21" t="s">
        <v>308</v>
      </c>
      <c r="B407" s="21" t="s">
        <v>170</v>
      </c>
      <c r="C407" s="21">
        <v>0</v>
      </c>
    </row>
    <row r="408" spans="1:3" x14ac:dyDescent="0.25">
      <c r="A408" s="21" t="s">
        <v>643</v>
      </c>
      <c r="B408" s="21" t="s">
        <v>169</v>
      </c>
      <c r="C408" s="21">
        <v>3</v>
      </c>
    </row>
    <row r="409" spans="1:3" x14ac:dyDescent="0.25">
      <c r="A409" s="21" t="s">
        <v>644</v>
      </c>
      <c r="B409" s="21" t="s">
        <v>171</v>
      </c>
      <c r="C409" s="21">
        <v>3</v>
      </c>
    </row>
    <row r="410" spans="1:3" x14ac:dyDescent="0.25">
      <c r="A410" s="21" t="s">
        <v>261</v>
      </c>
      <c r="B410" s="21" t="s">
        <v>169</v>
      </c>
      <c r="C410" s="21">
        <v>41</v>
      </c>
    </row>
    <row r="411" spans="1:3" x14ac:dyDescent="0.25">
      <c r="A411" s="21" t="s">
        <v>160</v>
      </c>
      <c r="B411" s="21" t="s">
        <v>167</v>
      </c>
      <c r="C411" s="21">
        <v>0</v>
      </c>
    </row>
    <row r="412" spans="1:3" x14ac:dyDescent="0.25">
      <c r="A412" s="21" t="s">
        <v>518</v>
      </c>
      <c r="B412" s="21" t="s">
        <v>169</v>
      </c>
      <c r="C412" s="21">
        <v>0</v>
      </c>
    </row>
    <row r="413" spans="1:3" x14ac:dyDescent="0.25">
      <c r="A413" s="21" t="s">
        <v>166</v>
      </c>
      <c r="B413" s="21" t="s">
        <v>167</v>
      </c>
      <c r="C413" s="21">
        <v>42</v>
      </c>
    </row>
    <row r="414" spans="1:3" x14ac:dyDescent="0.25">
      <c r="A414" s="21" t="s">
        <v>378</v>
      </c>
      <c r="B414" s="21" t="s">
        <v>170</v>
      </c>
      <c r="C414" s="21">
        <v>0</v>
      </c>
    </row>
    <row r="415" spans="1:3" x14ac:dyDescent="0.25">
      <c r="A415" s="21" t="s">
        <v>37</v>
      </c>
      <c r="B415" s="21" t="s">
        <v>167</v>
      </c>
      <c r="C415" s="21">
        <v>32</v>
      </c>
    </row>
    <row r="416" spans="1:3" x14ac:dyDescent="0.25">
      <c r="A416" s="21" t="s">
        <v>533</v>
      </c>
      <c r="B416" s="21" t="s">
        <v>167</v>
      </c>
      <c r="C416" s="21">
        <v>0</v>
      </c>
    </row>
    <row r="417" spans="1:3" x14ac:dyDescent="0.25">
      <c r="A417" s="21" t="s">
        <v>534</v>
      </c>
      <c r="B417" s="21" t="s">
        <v>167</v>
      </c>
      <c r="C417" s="21">
        <v>0</v>
      </c>
    </row>
    <row r="418" spans="1:3" x14ac:dyDescent="0.25">
      <c r="A418" s="21" t="s">
        <v>129</v>
      </c>
      <c r="B418" s="21" t="s">
        <v>167</v>
      </c>
      <c r="C418" s="21">
        <v>63</v>
      </c>
    </row>
    <row r="419" spans="1:3" x14ac:dyDescent="0.25">
      <c r="A419" s="21" t="s">
        <v>454</v>
      </c>
      <c r="B419" s="21" t="s">
        <v>171</v>
      </c>
      <c r="C419" s="21">
        <v>0</v>
      </c>
    </row>
    <row r="420" spans="1:3" x14ac:dyDescent="0.25">
      <c r="A420" s="21" t="s">
        <v>278</v>
      </c>
      <c r="B420" s="21" t="s">
        <v>167</v>
      </c>
      <c r="C420" s="21">
        <v>14</v>
      </c>
    </row>
    <row r="421" spans="1:3" x14ac:dyDescent="0.25">
      <c r="A421" s="21" t="s">
        <v>205</v>
      </c>
      <c r="B421" s="21" t="s">
        <v>170</v>
      </c>
      <c r="C421" s="21">
        <v>1</v>
      </c>
    </row>
    <row r="422" spans="1:3" x14ac:dyDescent="0.25">
      <c r="A422" s="21" t="s">
        <v>401</v>
      </c>
      <c r="B422" s="21" t="s">
        <v>170</v>
      </c>
      <c r="C422" s="21">
        <v>0</v>
      </c>
    </row>
    <row r="423" spans="1:3" x14ac:dyDescent="0.25">
      <c r="A423" s="21" t="s">
        <v>488</v>
      </c>
      <c r="B423" s="21" t="s">
        <v>169</v>
      </c>
      <c r="C423" s="21">
        <v>0</v>
      </c>
    </row>
    <row r="424" spans="1:3" x14ac:dyDescent="0.25">
      <c r="A424" s="21" t="s">
        <v>425</v>
      </c>
      <c r="B424" s="21" t="s">
        <v>171</v>
      </c>
      <c r="C424" s="21">
        <v>0</v>
      </c>
    </row>
    <row r="425" spans="1:3" x14ac:dyDescent="0.25">
      <c r="A425" s="21" t="s">
        <v>469</v>
      </c>
      <c r="B425" s="21" t="s">
        <v>171</v>
      </c>
      <c r="C425" s="21">
        <v>0</v>
      </c>
    </row>
    <row r="426" spans="1:3" x14ac:dyDescent="0.25">
      <c r="A426" s="21" t="s">
        <v>506</v>
      </c>
      <c r="B426" s="21" t="s">
        <v>169</v>
      </c>
      <c r="C426" s="21">
        <v>40</v>
      </c>
    </row>
    <row r="427" spans="1:3" x14ac:dyDescent="0.25">
      <c r="A427" s="21" t="s">
        <v>324</v>
      </c>
      <c r="B427" s="21" t="s">
        <v>169</v>
      </c>
      <c r="C427" s="21">
        <v>0</v>
      </c>
    </row>
    <row r="428" spans="1:3" x14ac:dyDescent="0.25">
      <c r="A428" s="21" t="s">
        <v>32</v>
      </c>
      <c r="B428" s="21" t="s">
        <v>169</v>
      </c>
      <c r="C428" s="21">
        <v>34</v>
      </c>
    </row>
    <row r="429" spans="1:3" x14ac:dyDescent="0.25">
      <c r="A429" s="21" t="s">
        <v>186</v>
      </c>
      <c r="B429" s="21" t="s">
        <v>167</v>
      </c>
      <c r="C429" s="21">
        <v>2</v>
      </c>
    </row>
    <row r="430" spans="1:3" x14ac:dyDescent="0.25">
      <c r="A430" s="21" t="s">
        <v>156</v>
      </c>
      <c r="B430" s="21" t="s">
        <v>170</v>
      </c>
      <c r="C430" s="21">
        <v>58</v>
      </c>
    </row>
    <row r="431" spans="1:3" x14ac:dyDescent="0.25">
      <c r="A431" s="21" t="s">
        <v>522</v>
      </c>
      <c r="B431" s="21" t="s">
        <v>169</v>
      </c>
      <c r="C431" s="21">
        <v>0</v>
      </c>
    </row>
    <row r="432" spans="1:3" x14ac:dyDescent="0.25">
      <c r="A432" s="21" t="s">
        <v>71</v>
      </c>
      <c r="B432" s="21" t="s">
        <v>167</v>
      </c>
      <c r="C432" s="21">
        <v>27</v>
      </c>
    </row>
    <row r="433" spans="1:3" x14ac:dyDescent="0.25">
      <c r="A433" s="21" t="s">
        <v>21</v>
      </c>
      <c r="B433" s="21" t="s">
        <v>167</v>
      </c>
      <c r="C433" s="21">
        <v>57</v>
      </c>
    </row>
    <row r="434" spans="1:3" x14ac:dyDescent="0.25">
      <c r="A434" s="21" t="s">
        <v>41</v>
      </c>
      <c r="B434" s="21" t="s">
        <v>170</v>
      </c>
      <c r="C434" s="21">
        <v>56</v>
      </c>
    </row>
    <row r="435" spans="1:3" x14ac:dyDescent="0.25">
      <c r="A435" s="21" t="s">
        <v>440</v>
      </c>
      <c r="B435" s="21" t="s">
        <v>167</v>
      </c>
      <c r="C435" s="21">
        <v>0</v>
      </c>
    </row>
    <row r="436" spans="1:3" x14ac:dyDescent="0.25">
      <c r="A436" s="21" t="s">
        <v>310</v>
      </c>
      <c r="B436" s="21" t="s">
        <v>167</v>
      </c>
      <c r="C436" s="21">
        <v>0</v>
      </c>
    </row>
    <row r="437" spans="1:3" x14ac:dyDescent="0.25">
      <c r="A437" s="21" t="s">
        <v>117</v>
      </c>
      <c r="B437" s="21" t="s">
        <v>170</v>
      </c>
      <c r="C437" s="21">
        <v>15</v>
      </c>
    </row>
    <row r="438" spans="1:3" x14ac:dyDescent="0.25">
      <c r="A438" s="21" t="s">
        <v>238</v>
      </c>
      <c r="B438" s="21" t="s">
        <v>170</v>
      </c>
      <c r="C438" s="21">
        <v>38</v>
      </c>
    </row>
    <row r="439" spans="1:3" x14ac:dyDescent="0.25">
      <c r="A439" s="21" t="s">
        <v>79</v>
      </c>
      <c r="B439" s="21" t="s">
        <v>167</v>
      </c>
      <c r="C439" s="21">
        <v>52</v>
      </c>
    </row>
    <row r="440" spans="1:3" x14ac:dyDescent="0.25">
      <c r="A440" s="21" t="s">
        <v>25</v>
      </c>
      <c r="B440" s="21" t="s">
        <v>167</v>
      </c>
      <c r="C440" s="21">
        <v>40</v>
      </c>
    </row>
    <row r="441" spans="1:3" x14ac:dyDescent="0.25">
      <c r="A441" s="21" t="s">
        <v>596</v>
      </c>
      <c r="B441" s="21" t="s">
        <v>167</v>
      </c>
      <c r="C441" s="21">
        <v>32</v>
      </c>
    </row>
    <row r="442" spans="1:3" x14ac:dyDescent="0.25">
      <c r="A442" s="21" t="s">
        <v>296</v>
      </c>
      <c r="B442" s="21" t="s">
        <v>169</v>
      </c>
      <c r="C442" s="21">
        <v>7</v>
      </c>
    </row>
    <row r="443" spans="1:3" x14ac:dyDescent="0.25">
      <c r="A443" s="21" t="s">
        <v>136</v>
      </c>
      <c r="B443" s="21" t="s">
        <v>169</v>
      </c>
      <c r="C443" s="21">
        <v>4</v>
      </c>
    </row>
    <row r="444" spans="1:3" x14ac:dyDescent="0.25">
      <c r="A444" s="21" t="s">
        <v>44</v>
      </c>
      <c r="B444" s="21" t="s">
        <v>171</v>
      </c>
      <c r="C444" s="21">
        <v>31</v>
      </c>
    </row>
    <row r="445" spans="1:3" x14ac:dyDescent="0.25">
      <c r="A445" s="21" t="s">
        <v>158</v>
      </c>
      <c r="B445" s="21" t="s">
        <v>169</v>
      </c>
      <c r="C445" s="21">
        <v>22</v>
      </c>
    </row>
    <row r="446" spans="1:3" x14ac:dyDescent="0.25">
      <c r="A446" s="21" t="s">
        <v>155</v>
      </c>
      <c r="B446" s="21" t="s">
        <v>169</v>
      </c>
      <c r="C446" s="21">
        <v>27</v>
      </c>
    </row>
    <row r="447" spans="1:3" x14ac:dyDescent="0.25">
      <c r="A447" s="21" t="s">
        <v>465</v>
      </c>
      <c r="B447" s="21" t="s">
        <v>171</v>
      </c>
      <c r="C447" s="21">
        <v>7</v>
      </c>
    </row>
    <row r="448" spans="1:3" x14ac:dyDescent="0.25">
      <c r="A448" s="21" t="s">
        <v>645</v>
      </c>
      <c r="B448" s="21" t="s">
        <v>167</v>
      </c>
      <c r="C448" s="21">
        <v>1</v>
      </c>
    </row>
    <row r="449" spans="1:3" x14ac:dyDescent="0.25">
      <c r="A449" s="21" t="s">
        <v>359</v>
      </c>
      <c r="B449" s="21" t="s">
        <v>170</v>
      </c>
      <c r="C449" s="21">
        <v>3</v>
      </c>
    </row>
    <row r="450" spans="1:3" x14ac:dyDescent="0.25">
      <c r="A450" s="21" t="s">
        <v>552</v>
      </c>
      <c r="B450" s="21" t="s">
        <v>169</v>
      </c>
      <c r="C450" s="21">
        <v>16</v>
      </c>
    </row>
    <row r="451" spans="1:3" x14ac:dyDescent="0.25">
      <c r="A451" s="21" t="s">
        <v>239</v>
      </c>
      <c r="B451" s="21" t="s">
        <v>170</v>
      </c>
      <c r="C451" s="21">
        <v>40</v>
      </c>
    </row>
    <row r="452" spans="1:3" x14ac:dyDescent="0.25">
      <c r="A452" s="21" t="s">
        <v>112</v>
      </c>
      <c r="B452" s="21" t="s">
        <v>167</v>
      </c>
      <c r="C452" s="21">
        <v>17</v>
      </c>
    </row>
    <row r="453" spans="1:3" x14ac:dyDescent="0.25">
      <c r="A453" s="21" t="s">
        <v>307</v>
      </c>
      <c r="B453" s="21" t="s">
        <v>170</v>
      </c>
      <c r="C453" s="21">
        <v>0</v>
      </c>
    </row>
    <row r="454" spans="1:3" x14ac:dyDescent="0.25">
      <c r="A454" s="21" t="s">
        <v>457</v>
      </c>
      <c r="B454" s="21" t="s">
        <v>171</v>
      </c>
      <c r="C454" s="21">
        <v>0</v>
      </c>
    </row>
    <row r="455" spans="1:3" x14ac:dyDescent="0.25">
      <c r="A455" s="21" t="s">
        <v>76</v>
      </c>
      <c r="B455" s="21" t="s">
        <v>171</v>
      </c>
      <c r="C455" s="21">
        <v>92</v>
      </c>
    </row>
    <row r="456" spans="1:3" x14ac:dyDescent="0.25">
      <c r="A456" s="21" t="s">
        <v>23</v>
      </c>
      <c r="B456" s="21" t="s">
        <v>171</v>
      </c>
      <c r="C456" s="21">
        <v>16</v>
      </c>
    </row>
    <row r="457" spans="1:3" x14ac:dyDescent="0.25">
      <c r="A457" s="21" t="s">
        <v>256</v>
      </c>
      <c r="B457" s="21" t="s">
        <v>169</v>
      </c>
      <c r="C457" s="21">
        <v>45</v>
      </c>
    </row>
    <row r="458" spans="1:3" x14ac:dyDescent="0.25">
      <c r="A458" s="21" t="s">
        <v>438</v>
      </c>
      <c r="B458" s="21" t="s">
        <v>167</v>
      </c>
      <c r="C458" s="21">
        <v>1</v>
      </c>
    </row>
    <row r="459" spans="1:3" x14ac:dyDescent="0.25">
      <c r="A459" s="21" t="s">
        <v>504</v>
      </c>
      <c r="B459" s="21" t="s">
        <v>169</v>
      </c>
      <c r="C459" s="21">
        <v>0</v>
      </c>
    </row>
    <row r="460" spans="1:3" x14ac:dyDescent="0.25">
      <c r="A460" s="21" t="s">
        <v>561</v>
      </c>
      <c r="B460" s="21" t="s">
        <v>167</v>
      </c>
      <c r="C460" s="21">
        <v>3</v>
      </c>
    </row>
    <row r="461" spans="1:3" x14ac:dyDescent="0.25">
      <c r="A461" s="21" t="s">
        <v>176</v>
      </c>
      <c r="B461" s="21" t="s">
        <v>169</v>
      </c>
      <c r="C461" s="21">
        <v>7</v>
      </c>
    </row>
    <row r="462" spans="1:3" x14ac:dyDescent="0.25">
      <c r="A462" s="21" t="s">
        <v>562</v>
      </c>
      <c r="B462" s="21" t="s">
        <v>167</v>
      </c>
      <c r="C462" s="21">
        <v>7</v>
      </c>
    </row>
    <row r="463" spans="1:3" x14ac:dyDescent="0.25">
      <c r="A463" s="21" t="s">
        <v>458</v>
      </c>
      <c r="B463" s="21" t="s">
        <v>171</v>
      </c>
      <c r="C463" s="21">
        <v>1</v>
      </c>
    </row>
    <row r="464" spans="1:3" x14ac:dyDescent="0.25">
      <c r="A464" s="21" t="s">
        <v>598</v>
      </c>
      <c r="B464" s="21" t="s">
        <v>170</v>
      </c>
      <c r="C464" s="21">
        <v>34</v>
      </c>
    </row>
    <row r="465" spans="1:3" x14ac:dyDescent="0.25">
      <c r="A465" s="21" t="s">
        <v>255</v>
      </c>
      <c r="B465" s="21" t="s">
        <v>170</v>
      </c>
      <c r="C465" s="21">
        <v>0</v>
      </c>
    </row>
    <row r="466" spans="1:3" x14ac:dyDescent="0.25">
      <c r="A466" s="21" t="s">
        <v>331</v>
      </c>
      <c r="B466" s="21" t="s">
        <v>170</v>
      </c>
      <c r="C466" s="21">
        <v>0</v>
      </c>
    </row>
    <row r="467" spans="1:3" x14ac:dyDescent="0.25">
      <c r="A467" s="21" t="s">
        <v>445</v>
      </c>
      <c r="B467" s="21" t="s">
        <v>167</v>
      </c>
      <c r="C467" s="21">
        <v>0</v>
      </c>
    </row>
    <row r="468" spans="1:3" x14ac:dyDescent="0.25">
      <c r="A468" s="21" t="s">
        <v>228</v>
      </c>
      <c r="B468" s="21" t="s">
        <v>169</v>
      </c>
      <c r="C468" s="21">
        <v>39</v>
      </c>
    </row>
    <row r="469" spans="1:3" x14ac:dyDescent="0.25">
      <c r="A469" s="21" t="s">
        <v>206</v>
      </c>
      <c r="B469" s="21" t="s">
        <v>170</v>
      </c>
      <c r="C469" s="21">
        <v>4</v>
      </c>
    </row>
    <row r="470" spans="1:3" x14ac:dyDescent="0.25">
      <c r="A470" s="21" t="s">
        <v>312</v>
      </c>
      <c r="B470" s="21" t="s">
        <v>171</v>
      </c>
      <c r="C470" s="21">
        <v>15</v>
      </c>
    </row>
    <row r="471" spans="1:3" x14ac:dyDescent="0.25">
      <c r="A471" s="21" t="s">
        <v>345</v>
      </c>
      <c r="B471" s="21" t="s">
        <v>170</v>
      </c>
      <c r="C471" s="21">
        <v>0</v>
      </c>
    </row>
    <row r="472" spans="1:3" x14ac:dyDescent="0.25">
      <c r="A472" s="21" t="s">
        <v>252</v>
      </c>
      <c r="B472" s="21" t="s">
        <v>171</v>
      </c>
      <c r="C472" s="21">
        <v>2</v>
      </c>
    </row>
    <row r="473" spans="1:3" x14ac:dyDescent="0.25">
      <c r="A473" s="21" t="s">
        <v>372</v>
      </c>
      <c r="B473" s="21" t="s">
        <v>170</v>
      </c>
      <c r="C473" s="21">
        <v>4</v>
      </c>
    </row>
    <row r="474" spans="1:3" x14ac:dyDescent="0.25">
      <c r="A474" s="21" t="s">
        <v>416</v>
      </c>
      <c r="B474" s="21" t="s">
        <v>171</v>
      </c>
      <c r="C474" s="21">
        <v>0</v>
      </c>
    </row>
    <row r="475" spans="1:3" x14ac:dyDescent="0.25">
      <c r="A475" s="21" t="s">
        <v>383</v>
      </c>
      <c r="B475" s="21" t="s">
        <v>169</v>
      </c>
      <c r="C475" s="21">
        <v>5</v>
      </c>
    </row>
    <row r="476" spans="1:3" x14ac:dyDescent="0.25">
      <c r="A476" s="21" t="s">
        <v>165</v>
      </c>
      <c r="B476" s="21" t="s">
        <v>170</v>
      </c>
      <c r="C476" s="21">
        <v>44</v>
      </c>
    </row>
    <row r="477" spans="1:3" x14ac:dyDescent="0.25">
      <c r="A477" s="21" t="s">
        <v>247</v>
      </c>
      <c r="B477" s="21" t="s">
        <v>170</v>
      </c>
      <c r="C477" s="21">
        <v>26</v>
      </c>
    </row>
    <row r="478" spans="1:3" x14ac:dyDescent="0.25">
      <c r="A478" s="21" t="s">
        <v>294</v>
      </c>
      <c r="B478" s="21" t="s">
        <v>170</v>
      </c>
      <c r="C478" s="21">
        <v>4</v>
      </c>
    </row>
    <row r="479" spans="1:3" x14ac:dyDescent="0.25">
      <c r="A479" s="21" t="s">
        <v>461</v>
      </c>
      <c r="B479" s="21" t="s">
        <v>171</v>
      </c>
      <c r="C479" s="21">
        <v>0</v>
      </c>
    </row>
    <row r="480" spans="1:3" x14ac:dyDescent="0.25">
      <c r="A480" s="21" t="s">
        <v>646</v>
      </c>
      <c r="B480" s="21" t="s">
        <v>171</v>
      </c>
      <c r="C480" s="21">
        <v>7</v>
      </c>
    </row>
    <row r="481" spans="1:3" x14ac:dyDescent="0.25">
      <c r="A481" s="21" t="s">
        <v>520</v>
      </c>
      <c r="B481" s="21" t="s">
        <v>169</v>
      </c>
      <c r="C481" s="21">
        <v>6</v>
      </c>
    </row>
    <row r="482" spans="1:3" x14ac:dyDescent="0.25">
      <c r="A482" s="21" t="s">
        <v>647</v>
      </c>
      <c r="B482" s="21" t="s">
        <v>169</v>
      </c>
      <c r="C482" s="21">
        <v>1</v>
      </c>
    </row>
    <row r="483" spans="1:3" x14ac:dyDescent="0.25">
      <c r="A483" s="21" t="s">
        <v>47</v>
      </c>
      <c r="B483" s="21" t="s">
        <v>171</v>
      </c>
      <c r="C483" s="21">
        <v>80</v>
      </c>
    </row>
    <row r="484" spans="1:3" x14ac:dyDescent="0.25">
      <c r="A484" s="21" t="s">
        <v>412</v>
      </c>
      <c r="B484" s="21" t="s">
        <v>170</v>
      </c>
      <c r="C484" s="21">
        <v>0</v>
      </c>
    </row>
    <row r="485" spans="1:3" x14ac:dyDescent="0.25">
      <c r="A485" s="21" t="s">
        <v>367</v>
      </c>
      <c r="B485" s="21" t="s">
        <v>169</v>
      </c>
      <c r="C485" s="21">
        <v>23</v>
      </c>
    </row>
    <row r="486" spans="1:3" x14ac:dyDescent="0.25">
      <c r="A486" s="21" t="s">
        <v>305</v>
      </c>
      <c r="B486" s="21" t="s">
        <v>171</v>
      </c>
      <c r="C486" s="21">
        <v>7</v>
      </c>
    </row>
    <row r="487" spans="1:3" x14ac:dyDescent="0.25">
      <c r="A487" s="21" t="s">
        <v>600</v>
      </c>
      <c r="B487" s="21" t="s">
        <v>170</v>
      </c>
      <c r="C487" s="21">
        <v>28</v>
      </c>
    </row>
    <row r="488" spans="1:3" x14ac:dyDescent="0.25">
      <c r="A488" s="21" t="s">
        <v>200</v>
      </c>
      <c r="B488" s="21" t="s">
        <v>171</v>
      </c>
      <c r="C488" s="21">
        <v>110</v>
      </c>
    </row>
    <row r="489" spans="1:3" x14ac:dyDescent="0.25">
      <c r="A489" s="21" t="s">
        <v>431</v>
      </c>
      <c r="B489" s="21" t="s">
        <v>171</v>
      </c>
      <c r="C489" s="21">
        <v>1</v>
      </c>
    </row>
    <row r="490" spans="1:3" x14ac:dyDescent="0.25">
      <c r="A490" s="21" t="s">
        <v>385</v>
      </c>
      <c r="B490" s="21" t="s">
        <v>169</v>
      </c>
      <c r="C490" s="21">
        <v>0</v>
      </c>
    </row>
    <row r="491" spans="1:3" x14ac:dyDescent="0.25">
      <c r="A491" s="21" t="s">
        <v>218</v>
      </c>
      <c r="B491" s="21" t="s">
        <v>167</v>
      </c>
      <c r="C491" s="21">
        <v>7</v>
      </c>
    </row>
    <row r="492" spans="1:3" x14ac:dyDescent="0.25">
      <c r="A492" s="21" t="s">
        <v>648</v>
      </c>
      <c r="B492" s="21" t="s">
        <v>167</v>
      </c>
      <c r="C492" s="21">
        <v>0</v>
      </c>
    </row>
    <row r="493" spans="1:3" x14ac:dyDescent="0.25">
      <c r="A493" s="21" t="s">
        <v>415</v>
      </c>
      <c r="B493" s="21" t="s">
        <v>171</v>
      </c>
      <c r="C493" s="21">
        <v>2</v>
      </c>
    </row>
    <row r="494" spans="1:3" x14ac:dyDescent="0.25">
      <c r="A494" s="21" t="s">
        <v>126</v>
      </c>
      <c r="B494" s="21" t="s">
        <v>167</v>
      </c>
      <c r="C494" s="21">
        <v>41</v>
      </c>
    </row>
    <row r="495" spans="1:3" x14ac:dyDescent="0.25">
      <c r="A495" s="21" t="s">
        <v>328</v>
      </c>
      <c r="B495" s="21" t="s">
        <v>169</v>
      </c>
      <c r="C495" s="21">
        <v>5</v>
      </c>
    </row>
    <row r="496" spans="1:3" x14ac:dyDescent="0.25">
      <c r="A496" s="21" t="s">
        <v>601</v>
      </c>
      <c r="B496" s="21" t="s">
        <v>169</v>
      </c>
      <c r="C496" s="21">
        <v>3</v>
      </c>
    </row>
    <row r="497" spans="1:3" x14ac:dyDescent="0.25">
      <c r="A497" s="21" t="s">
        <v>406</v>
      </c>
      <c r="B497" s="21" t="s">
        <v>170</v>
      </c>
      <c r="C497" s="21">
        <v>0</v>
      </c>
    </row>
    <row r="498" spans="1:3" x14ac:dyDescent="0.25">
      <c r="A498" s="21" t="s">
        <v>521</v>
      </c>
      <c r="B498" s="21" t="s">
        <v>169</v>
      </c>
      <c r="C498" s="21">
        <v>0</v>
      </c>
    </row>
    <row r="499" spans="1:3" x14ac:dyDescent="0.25">
      <c r="A499" s="21" t="s">
        <v>139</v>
      </c>
      <c r="B499" s="21" t="s">
        <v>169</v>
      </c>
      <c r="C499" s="21">
        <v>53</v>
      </c>
    </row>
    <row r="500" spans="1:3" x14ac:dyDescent="0.25">
      <c r="A500" s="21" t="s">
        <v>602</v>
      </c>
      <c r="B500" s="21" t="s">
        <v>169</v>
      </c>
      <c r="C500" s="21">
        <v>8</v>
      </c>
    </row>
    <row r="501" spans="1:3" x14ac:dyDescent="0.25">
      <c r="A501" s="21" t="s">
        <v>313</v>
      </c>
      <c r="B501" s="21" t="s">
        <v>170</v>
      </c>
      <c r="C501" s="21">
        <v>2</v>
      </c>
    </row>
    <row r="502" spans="1:3" x14ac:dyDescent="0.25">
      <c r="A502" s="21" t="s">
        <v>285</v>
      </c>
      <c r="B502" s="21" t="s">
        <v>170</v>
      </c>
      <c r="C502" s="21">
        <v>2</v>
      </c>
    </row>
    <row r="503" spans="1:3" x14ac:dyDescent="0.25">
      <c r="A503" s="21" t="s">
        <v>27</v>
      </c>
      <c r="B503" s="21" t="s">
        <v>171</v>
      </c>
      <c r="C503" s="21">
        <v>121</v>
      </c>
    </row>
    <row r="504" spans="1:3" x14ac:dyDescent="0.25">
      <c r="A504" s="21" t="s">
        <v>550</v>
      </c>
      <c r="B504" s="21" t="s">
        <v>169</v>
      </c>
      <c r="C504" s="21">
        <v>1</v>
      </c>
    </row>
    <row r="505" spans="1:3" x14ac:dyDescent="0.25">
      <c r="A505" s="21" t="s">
        <v>100</v>
      </c>
      <c r="B505" s="21" t="s">
        <v>171</v>
      </c>
      <c r="C505" s="21">
        <v>60</v>
      </c>
    </row>
    <row r="506" spans="1:3" x14ac:dyDescent="0.25">
      <c r="A506" s="21" t="s">
        <v>184</v>
      </c>
      <c r="B506" s="21" t="s">
        <v>167</v>
      </c>
      <c r="C506" s="21">
        <v>31</v>
      </c>
    </row>
    <row r="507" spans="1:3" x14ac:dyDescent="0.25">
      <c r="A507" s="21" t="s">
        <v>649</v>
      </c>
      <c r="B507" s="21" t="s">
        <v>171</v>
      </c>
      <c r="C507" s="21">
        <v>7</v>
      </c>
    </row>
    <row r="508" spans="1:3" x14ac:dyDescent="0.25">
      <c r="A508" s="21" t="s">
        <v>303</v>
      </c>
      <c r="B508" s="21" t="s">
        <v>167</v>
      </c>
      <c r="C508" s="21">
        <v>5</v>
      </c>
    </row>
    <row r="509" spans="1:3" x14ac:dyDescent="0.25">
      <c r="A509" s="21" t="s">
        <v>497</v>
      </c>
      <c r="B509" s="21" t="s">
        <v>169</v>
      </c>
      <c r="C509" s="21">
        <v>0</v>
      </c>
    </row>
    <row r="510" spans="1:3" x14ac:dyDescent="0.25">
      <c r="A510" s="21" t="s">
        <v>90</v>
      </c>
      <c r="B510" s="21" t="s">
        <v>167</v>
      </c>
      <c r="C510" s="21">
        <v>92</v>
      </c>
    </row>
    <row r="511" spans="1:3" x14ac:dyDescent="0.25">
      <c r="A511" s="21" t="s">
        <v>650</v>
      </c>
      <c r="B511" s="21" t="s">
        <v>169</v>
      </c>
      <c r="C511" s="21">
        <v>1</v>
      </c>
    </row>
    <row r="512" spans="1:3" x14ac:dyDescent="0.25">
      <c r="A512" s="21" t="s">
        <v>548</v>
      </c>
      <c r="B512" s="21" t="s">
        <v>169</v>
      </c>
      <c r="C512" s="21">
        <v>0</v>
      </c>
    </row>
    <row r="513" spans="1:3" x14ac:dyDescent="0.25">
      <c r="A513" s="21" t="s">
        <v>651</v>
      </c>
      <c r="B513" s="21" t="s">
        <v>167</v>
      </c>
      <c r="C513" s="21">
        <v>0</v>
      </c>
    </row>
    <row r="514" spans="1:3" x14ac:dyDescent="0.25">
      <c r="A514" s="21" t="s">
        <v>455</v>
      </c>
      <c r="B514" s="21" t="s">
        <v>171</v>
      </c>
      <c r="C514" s="21">
        <v>0</v>
      </c>
    </row>
    <row r="515" spans="1:3" x14ac:dyDescent="0.25">
      <c r="A515" s="21" t="s">
        <v>460</v>
      </c>
      <c r="B515" s="21" t="s">
        <v>171</v>
      </c>
      <c r="C515" s="21">
        <v>0</v>
      </c>
    </row>
    <row r="516" spans="1:3" x14ac:dyDescent="0.25">
      <c r="A516" s="21" t="s">
        <v>426</v>
      </c>
      <c r="B516" s="21" t="s">
        <v>171</v>
      </c>
      <c r="C516" s="21">
        <v>0</v>
      </c>
    </row>
    <row r="517" spans="1:3" x14ac:dyDescent="0.25">
      <c r="A517" s="21" t="s">
        <v>210</v>
      </c>
      <c r="B517" s="21" t="s">
        <v>169</v>
      </c>
      <c r="C517" s="21">
        <v>47</v>
      </c>
    </row>
    <row r="518" spans="1:3" x14ac:dyDescent="0.25">
      <c r="A518" s="21" t="s">
        <v>52</v>
      </c>
      <c r="B518" s="21" t="s">
        <v>170</v>
      </c>
      <c r="C518" s="21">
        <v>99</v>
      </c>
    </row>
    <row r="519" spans="1:3" x14ac:dyDescent="0.25">
      <c r="A519" s="21" t="s">
        <v>553</v>
      </c>
      <c r="B519" s="21" t="s">
        <v>169</v>
      </c>
      <c r="C519" s="21">
        <v>3</v>
      </c>
    </row>
    <row r="520" spans="1:3" x14ac:dyDescent="0.25">
      <c r="A520" s="21" t="s">
        <v>59</v>
      </c>
      <c r="B520" s="21" t="s">
        <v>167</v>
      </c>
      <c r="C520" s="21">
        <v>54</v>
      </c>
    </row>
    <row r="521" spans="1:3" x14ac:dyDescent="0.25">
      <c r="A521" s="21" t="s">
        <v>302</v>
      </c>
      <c r="B521" s="21" t="s">
        <v>170</v>
      </c>
      <c r="C521" s="21">
        <v>37</v>
      </c>
    </row>
    <row r="522" spans="1:3" x14ac:dyDescent="0.25">
      <c r="A522" s="21" t="s">
        <v>495</v>
      </c>
      <c r="B522" s="21" t="s">
        <v>169</v>
      </c>
      <c r="C522" s="21">
        <v>4</v>
      </c>
    </row>
    <row r="523" spans="1:3" x14ac:dyDescent="0.25">
      <c r="A523" s="21" t="s">
        <v>242</v>
      </c>
      <c r="B523" s="21" t="s">
        <v>171</v>
      </c>
      <c r="C523" s="21">
        <v>11</v>
      </c>
    </row>
    <row r="524" spans="1:3" x14ac:dyDescent="0.25">
      <c r="A524" s="21" t="s">
        <v>173</v>
      </c>
      <c r="B524" s="21" t="s">
        <v>171</v>
      </c>
      <c r="C524" s="21">
        <v>20</v>
      </c>
    </row>
    <row r="525" spans="1:3" x14ac:dyDescent="0.25">
      <c r="A525" s="21" t="s">
        <v>491</v>
      </c>
      <c r="B525" s="21" t="s">
        <v>169</v>
      </c>
      <c r="C525" s="21">
        <v>2</v>
      </c>
    </row>
    <row r="526" spans="1:3" x14ac:dyDescent="0.25">
      <c r="A526" s="21" t="s">
        <v>147</v>
      </c>
      <c r="B526" s="21" t="s">
        <v>167</v>
      </c>
      <c r="C526" s="21">
        <v>50</v>
      </c>
    </row>
    <row r="527" spans="1:3" x14ac:dyDescent="0.25">
      <c r="A527" s="21" t="s">
        <v>499</v>
      </c>
      <c r="B527" s="21" t="s">
        <v>169</v>
      </c>
      <c r="C527" s="21">
        <v>0</v>
      </c>
    </row>
    <row r="528" spans="1:3" x14ac:dyDescent="0.25">
      <c r="A528" s="21" t="s">
        <v>134</v>
      </c>
      <c r="B528" s="21" t="s">
        <v>167</v>
      </c>
      <c r="C528" s="21">
        <v>25</v>
      </c>
    </row>
    <row r="529" spans="1:3" x14ac:dyDescent="0.25">
      <c r="A529" s="21" t="s">
        <v>265</v>
      </c>
      <c r="B529" s="21" t="s">
        <v>171</v>
      </c>
      <c r="C529" s="21">
        <v>0</v>
      </c>
    </row>
    <row r="530" spans="1:3" x14ac:dyDescent="0.25">
      <c r="A530" s="21" t="s">
        <v>226</v>
      </c>
      <c r="B530" s="21" t="s">
        <v>169</v>
      </c>
      <c r="C530" s="21">
        <v>0</v>
      </c>
    </row>
    <row r="531" spans="1:3" x14ac:dyDescent="0.25">
      <c r="A531" s="21" t="s">
        <v>106</v>
      </c>
      <c r="B531" s="21" t="s">
        <v>169</v>
      </c>
      <c r="C531" s="21">
        <v>50</v>
      </c>
    </row>
    <row r="532" spans="1:3" x14ac:dyDescent="0.25">
      <c r="A532" s="21" t="s">
        <v>110</v>
      </c>
      <c r="B532" s="21" t="s">
        <v>170</v>
      </c>
      <c r="C532" s="21">
        <v>0</v>
      </c>
    </row>
    <row r="533" spans="1:3" x14ac:dyDescent="0.25">
      <c r="A533" s="21" t="s">
        <v>410</v>
      </c>
      <c r="B533" s="21" t="s">
        <v>170</v>
      </c>
      <c r="C533" s="21">
        <v>10</v>
      </c>
    </row>
    <row r="534" spans="1:3" x14ac:dyDescent="0.25">
      <c r="A534" s="21" t="s">
        <v>540</v>
      </c>
      <c r="B534" s="21" t="s">
        <v>167</v>
      </c>
      <c r="C534" s="21">
        <v>1</v>
      </c>
    </row>
    <row r="535" spans="1:3" x14ac:dyDescent="0.25">
      <c r="A535" s="21" t="s">
        <v>119</v>
      </c>
      <c r="B535" s="21" t="s">
        <v>171</v>
      </c>
      <c r="C535" s="21">
        <v>18</v>
      </c>
    </row>
    <row r="536" spans="1:3" x14ac:dyDescent="0.25">
      <c r="A536" s="21" t="s">
        <v>99</v>
      </c>
      <c r="B536" s="21" t="s">
        <v>171</v>
      </c>
      <c r="C536" s="21">
        <v>60</v>
      </c>
    </row>
    <row r="537" spans="1:3" x14ac:dyDescent="0.25">
      <c r="A537" s="21" t="s">
        <v>114</v>
      </c>
      <c r="B537" s="21" t="s">
        <v>171</v>
      </c>
      <c r="C537" s="21">
        <v>56</v>
      </c>
    </row>
    <row r="538" spans="1:3" x14ac:dyDescent="0.25">
      <c r="A538" s="21" t="s">
        <v>652</v>
      </c>
      <c r="B538" s="21" t="s">
        <v>171</v>
      </c>
      <c r="C538" s="21">
        <v>1</v>
      </c>
    </row>
    <row r="539" spans="1:3" x14ac:dyDescent="0.25">
      <c r="A539" s="21" t="s">
        <v>259</v>
      </c>
      <c r="B539" s="21" t="s">
        <v>171</v>
      </c>
      <c r="C539" s="21">
        <v>27</v>
      </c>
    </row>
    <row r="540" spans="1:3" x14ac:dyDescent="0.25">
      <c r="A540" s="21" t="s">
        <v>653</v>
      </c>
      <c r="B540" s="21" t="s">
        <v>169</v>
      </c>
      <c r="C540" s="21">
        <v>0</v>
      </c>
    </row>
    <row r="541" spans="1:3" x14ac:dyDescent="0.25">
      <c r="A541" s="21" t="s">
        <v>472</v>
      </c>
      <c r="B541" s="21" t="s">
        <v>171</v>
      </c>
      <c r="C541" s="21">
        <v>0</v>
      </c>
    </row>
    <row r="542" spans="1:3" x14ac:dyDescent="0.25">
      <c r="A542" s="21" t="s">
        <v>283</v>
      </c>
      <c r="B542" s="21" t="s">
        <v>171</v>
      </c>
      <c r="C542" s="21">
        <v>0</v>
      </c>
    </row>
    <row r="543" spans="1:3" x14ac:dyDescent="0.25">
      <c r="A543" s="21" t="s">
        <v>224</v>
      </c>
      <c r="B543" s="21" t="s">
        <v>170</v>
      </c>
      <c r="C543" s="21">
        <v>15</v>
      </c>
    </row>
    <row r="544" spans="1:3" x14ac:dyDescent="0.25">
      <c r="A544" s="21" t="s">
        <v>477</v>
      </c>
      <c r="B544" s="21" t="s">
        <v>171</v>
      </c>
      <c r="C544" s="21">
        <v>0</v>
      </c>
    </row>
    <row r="545" spans="1:3" x14ac:dyDescent="0.25">
      <c r="A545" s="21" t="s">
        <v>366</v>
      </c>
      <c r="B545" s="21" t="s">
        <v>170</v>
      </c>
      <c r="C545" s="21">
        <v>2</v>
      </c>
    </row>
    <row r="546" spans="1:3" x14ac:dyDescent="0.25">
      <c r="A546" s="21" t="s">
        <v>362</v>
      </c>
      <c r="B546" s="21" t="s">
        <v>170</v>
      </c>
      <c r="C546" s="21">
        <v>0</v>
      </c>
    </row>
    <row r="547" spans="1:3" x14ac:dyDescent="0.25">
      <c r="A547" s="21" t="s">
        <v>654</v>
      </c>
      <c r="B547" s="21" t="s">
        <v>169</v>
      </c>
      <c r="C547" s="21">
        <v>3</v>
      </c>
    </row>
    <row r="548" spans="1:3" x14ac:dyDescent="0.25">
      <c r="A548" s="21" t="s">
        <v>141</v>
      </c>
      <c r="B548" s="21" t="s">
        <v>169</v>
      </c>
      <c r="C548" s="21">
        <v>19</v>
      </c>
    </row>
    <row r="549" spans="1:3" x14ac:dyDescent="0.25">
      <c r="A549" s="21" t="s">
        <v>479</v>
      </c>
      <c r="B549" s="21" t="s">
        <v>171</v>
      </c>
      <c r="C549" s="21">
        <v>4</v>
      </c>
    </row>
    <row r="550" spans="1:3" x14ac:dyDescent="0.25">
      <c r="A550" s="21" t="s">
        <v>35</v>
      </c>
      <c r="B550" s="21" t="s">
        <v>167</v>
      </c>
      <c r="C550" s="21">
        <v>37</v>
      </c>
    </row>
    <row r="551" spans="1:3" x14ac:dyDescent="0.25">
      <c r="A551" s="21" t="s">
        <v>268</v>
      </c>
      <c r="B551" s="21" t="s">
        <v>167</v>
      </c>
      <c r="C551" s="21">
        <v>4</v>
      </c>
    </row>
    <row r="552" spans="1:3" x14ac:dyDescent="0.25">
      <c r="A552" s="21" t="s">
        <v>70</v>
      </c>
      <c r="B552" s="21" t="s">
        <v>167</v>
      </c>
      <c r="C552" s="21">
        <v>51</v>
      </c>
    </row>
    <row r="553" spans="1:3" x14ac:dyDescent="0.25">
      <c r="A553" s="21" t="s">
        <v>36</v>
      </c>
      <c r="B553" s="21" t="s">
        <v>167</v>
      </c>
      <c r="C553" s="21">
        <v>62</v>
      </c>
    </row>
    <row r="554" spans="1:3" x14ac:dyDescent="0.25">
      <c r="A554" s="21" t="s">
        <v>264</v>
      </c>
      <c r="B554" s="21" t="s">
        <v>171</v>
      </c>
      <c r="C554" s="21">
        <v>1</v>
      </c>
    </row>
    <row r="555" spans="1:3" x14ac:dyDescent="0.25">
      <c r="A555" s="21" t="s">
        <v>135</v>
      </c>
      <c r="B555" s="21" t="s">
        <v>169</v>
      </c>
      <c r="C555" s="21">
        <v>4</v>
      </c>
    </row>
    <row r="556" spans="1:3" x14ac:dyDescent="0.25">
      <c r="A556" s="21" t="s">
        <v>43</v>
      </c>
      <c r="B556" s="21" t="s">
        <v>169</v>
      </c>
      <c r="C556" s="21">
        <v>3</v>
      </c>
    </row>
    <row r="557" spans="1:3" x14ac:dyDescent="0.25">
      <c r="A557" s="21" t="s">
        <v>77</v>
      </c>
      <c r="B557" s="21" t="s">
        <v>169</v>
      </c>
      <c r="C557" s="21">
        <v>51</v>
      </c>
    </row>
    <row r="558" spans="1:3" x14ac:dyDescent="0.25">
      <c r="A558" s="21" t="s">
        <v>547</v>
      </c>
      <c r="B558" s="21" t="s">
        <v>169</v>
      </c>
      <c r="C558" s="21">
        <v>40</v>
      </c>
    </row>
    <row r="559" spans="1:3" x14ac:dyDescent="0.25">
      <c r="A559" s="21" t="s">
        <v>508</v>
      </c>
      <c r="B559" s="21" t="s">
        <v>169</v>
      </c>
      <c r="C559" s="21">
        <v>26</v>
      </c>
    </row>
    <row r="560" spans="1:3" x14ac:dyDescent="0.25">
      <c r="A560" s="21" t="s">
        <v>209</v>
      </c>
      <c r="B560" s="21" t="s">
        <v>169</v>
      </c>
      <c r="C560" s="21">
        <v>43</v>
      </c>
    </row>
    <row r="561" spans="1:3" x14ac:dyDescent="0.25">
      <c r="A561" s="21" t="s">
        <v>125</v>
      </c>
      <c r="B561" s="21" t="s">
        <v>169</v>
      </c>
      <c r="C561" s="21">
        <v>22</v>
      </c>
    </row>
    <row r="562" spans="1:3" x14ac:dyDescent="0.25">
      <c r="A562" s="21" t="s">
        <v>132</v>
      </c>
      <c r="B562" s="21" t="s">
        <v>169</v>
      </c>
      <c r="C562" s="21">
        <v>66</v>
      </c>
    </row>
    <row r="563" spans="1:3" x14ac:dyDescent="0.25">
      <c r="A563" s="21" t="s">
        <v>88</v>
      </c>
      <c r="B563" s="21" t="s">
        <v>169</v>
      </c>
      <c r="C563" s="21">
        <v>18</v>
      </c>
    </row>
    <row r="564" spans="1:3" x14ac:dyDescent="0.25">
      <c r="A564" s="21" t="s">
        <v>48</v>
      </c>
      <c r="B564" s="21" t="s">
        <v>169</v>
      </c>
      <c r="C564" s="21">
        <v>82</v>
      </c>
    </row>
    <row r="565" spans="1:3" x14ac:dyDescent="0.25">
      <c r="A565" s="21" t="s">
        <v>80</v>
      </c>
      <c r="B565" s="21" t="s">
        <v>171</v>
      </c>
      <c r="C565" s="21">
        <v>82</v>
      </c>
    </row>
    <row r="566" spans="1:3" x14ac:dyDescent="0.25">
      <c r="A566" s="21" t="s">
        <v>150</v>
      </c>
      <c r="B566" s="21" t="s">
        <v>171</v>
      </c>
      <c r="C566" s="21">
        <v>55</v>
      </c>
    </row>
    <row r="567" spans="1:3" x14ac:dyDescent="0.25">
      <c r="A567" s="21" t="s">
        <v>314</v>
      </c>
      <c r="B567" s="21" t="s">
        <v>167</v>
      </c>
      <c r="C567" s="21">
        <v>22</v>
      </c>
    </row>
    <row r="568" spans="1:3" x14ac:dyDescent="0.25">
      <c r="A568" s="21" t="s">
        <v>187</v>
      </c>
      <c r="B568" s="21" t="s">
        <v>167</v>
      </c>
      <c r="C568" s="21">
        <v>8</v>
      </c>
    </row>
    <row r="569" spans="1:3" x14ac:dyDescent="0.25">
      <c r="A569" s="21" t="s">
        <v>511</v>
      </c>
      <c r="B569" s="21" t="s">
        <v>169</v>
      </c>
      <c r="C569" s="21">
        <v>2</v>
      </c>
    </row>
    <row r="570" spans="1:3" x14ac:dyDescent="0.25">
      <c r="A570" s="21" t="s">
        <v>193</v>
      </c>
      <c r="B570" s="21" t="s">
        <v>169</v>
      </c>
      <c r="C570" s="21">
        <v>0</v>
      </c>
    </row>
    <row r="571" spans="1:3" x14ac:dyDescent="0.25">
      <c r="A571" s="21" t="s">
        <v>198</v>
      </c>
      <c r="B571" s="21" t="s">
        <v>171</v>
      </c>
      <c r="C571" s="21">
        <v>12</v>
      </c>
    </row>
    <row r="572" spans="1:3" x14ac:dyDescent="0.25">
      <c r="A572" s="21" t="s">
        <v>270</v>
      </c>
      <c r="B572" s="21" t="s">
        <v>169</v>
      </c>
      <c r="C572" s="21">
        <v>8</v>
      </c>
    </row>
    <row r="573" spans="1:3" x14ac:dyDescent="0.25">
      <c r="A573" s="21" t="s">
        <v>97</v>
      </c>
      <c r="B573" s="21" t="s">
        <v>169</v>
      </c>
      <c r="C573" s="21">
        <v>61</v>
      </c>
    </row>
    <row r="574" spans="1:3" x14ac:dyDescent="0.25">
      <c r="A574" s="21" t="s">
        <v>655</v>
      </c>
      <c r="B574" s="21" t="s">
        <v>171</v>
      </c>
      <c r="C574" s="21">
        <v>2</v>
      </c>
    </row>
    <row r="575" spans="1:3" x14ac:dyDescent="0.25">
      <c r="A575" s="21" t="s">
        <v>656</v>
      </c>
      <c r="B575" s="21" t="s">
        <v>171</v>
      </c>
      <c r="C575" s="21">
        <v>14</v>
      </c>
    </row>
    <row r="576" spans="1:3" x14ac:dyDescent="0.25">
      <c r="A576" s="21" t="s">
        <v>657</v>
      </c>
      <c r="B576" s="21" t="s">
        <v>171</v>
      </c>
      <c r="C576" s="21">
        <v>53</v>
      </c>
    </row>
    <row r="577" spans="1:3" x14ac:dyDescent="0.25">
      <c r="A577" s="21" t="s">
        <v>67</v>
      </c>
      <c r="B577" s="21" t="s">
        <v>169</v>
      </c>
      <c r="C577" s="21">
        <v>122</v>
      </c>
    </row>
    <row r="578" spans="1:3" x14ac:dyDescent="0.25">
      <c r="A578" s="21" t="s">
        <v>34</v>
      </c>
      <c r="B578" s="21" t="s">
        <v>167</v>
      </c>
      <c r="C578" s="21">
        <v>82</v>
      </c>
    </row>
    <row r="579" spans="1:3" x14ac:dyDescent="0.25">
      <c r="A579" s="21" t="s">
        <v>414</v>
      </c>
      <c r="B579" s="21" t="s">
        <v>171</v>
      </c>
      <c r="C579" s="21">
        <v>0</v>
      </c>
    </row>
    <row r="580" spans="1:3" x14ac:dyDescent="0.25">
      <c r="A580" s="21" t="s">
        <v>17</v>
      </c>
      <c r="B580" s="21" t="s">
        <v>170</v>
      </c>
      <c r="C580" s="21">
        <v>53</v>
      </c>
    </row>
    <row r="581" spans="1:3" x14ac:dyDescent="0.25">
      <c r="A581" s="21" t="s">
        <v>248</v>
      </c>
      <c r="B581" s="21" t="s">
        <v>169</v>
      </c>
      <c r="C581" s="21">
        <v>6</v>
      </c>
    </row>
    <row r="582" spans="1:3" x14ac:dyDescent="0.25">
      <c r="A582" s="21" t="s">
        <v>332</v>
      </c>
      <c r="B582" s="21" t="s">
        <v>170</v>
      </c>
      <c r="C582" s="21">
        <v>0</v>
      </c>
    </row>
    <row r="583" spans="1:3" x14ac:dyDescent="0.25">
      <c r="A583" s="21" t="s">
        <v>229</v>
      </c>
      <c r="B583" s="21" t="s">
        <v>167</v>
      </c>
      <c r="C583" s="21">
        <v>65</v>
      </c>
    </row>
    <row r="584" spans="1:3" x14ac:dyDescent="0.25">
      <c r="A584" s="21" t="s">
        <v>419</v>
      </c>
      <c r="B584" s="21" t="s">
        <v>171</v>
      </c>
      <c r="C584" s="21">
        <v>0</v>
      </c>
    </row>
    <row r="585" spans="1:3" x14ac:dyDescent="0.25">
      <c r="A585" s="21" t="s">
        <v>163</v>
      </c>
      <c r="B585" s="21" t="s">
        <v>170</v>
      </c>
      <c r="C585" s="21">
        <v>46</v>
      </c>
    </row>
    <row r="586" spans="1:3" x14ac:dyDescent="0.25">
      <c r="A586" s="21" t="s">
        <v>257</v>
      </c>
      <c r="B586" s="21" t="s">
        <v>170</v>
      </c>
      <c r="C586" s="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opLeftCell="A7" workbookViewId="0">
      <selection activeCell="G15" sqref="G15"/>
    </sheetView>
  </sheetViews>
  <sheetFormatPr defaultRowHeight="15" x14ac:dyDescent="0.25"/>
  <cols>
    <col min="1" max="1" width="16.42578125" style="18" bestFit="1" customWidth="1"/>
    <col min="2" max="2" width="3" style="18" bestFit="1" customWidth="1"/>
    <col min="3" max="16384" width="9.140625" style="18"/>
  </cols>
  <sheetData>
    <row r="1" spans="1:2" x14ac:dyDescent="0.25">
      <c r="A1" s="16" t="s">
        <v>300</v>
      </c>
      <c r="B1" s="17">
        <v>7</v>
      </c>
    </row>
    <row r="2" spans="1:2" x14ac:dyDescent="0.25">
      <c r="A2" s="18" t="s">
        <v>121</v>
      </c>
      <c r="B2" s="18">
        <v>28</v>
      </c>
    </row>
    <row r="3" spans="1:2" x14ac:dyDescent="0.25">
      <c r="A3" s="18" t="s">
        <v>523</v>
      </c>
      <c r="B3" s="18">
        <v>5</v>
      </c>
    </row>
    <row r="4" spans="1:2" x14ac:dyDescent="0.25">
      <c r="A4" s="18" t="s">
        <v>325</v>
      </c>
      <c r="B4" s="18">
        <v>5</v>
      </c>
    </row>
    <row r="5" spans="1:2" x14ac:dyDescent="0.25">
      <c r="A5" s="18" t="s">
        <v>323</v>
      </c>
      <c r="B5" s="18">
        <v>6</v>
      </c>
    </row>
    <row r="6" spans="1:2" x14ac:dyDescent="0.25">
      <c r="A6" s="18" t="s">
        <v>389</v>
      </c>
      <c r="B6" s="18">
        <v>5</v>
      </c>
    </row>
    <row r="7" spans="1:2" x14ac:dyDescent="0.25">
      <c r="A7" s="18" t="s">
        <v>234</v>
      </c>
      <c r="B7" s="18">
        <v>16</v>
      </c>
    </row>
    <row r="8" spans="1:2" x14ac:dyDescent="0.25">
      <c r="A8" s="18" t="s">
        <v>373</v>
      </c>
      <c r="B8" s="18">
        <v>0</v>
      </c>
    </row>
    <row r="9" spans="1:2" x14ac:dyDescent="0.25">
      <c r="A9" s="18" t="s">
        <v>442</v>
      </c>
      <c r="B9" s="18">
        <v>0</v>
      </c>
    </row>
    <row r="10" spans="1:2" x14ac:dyDescent="0.25">
      <c r="A10" s="18" t="s">
        <v>144</v>
      </c>
      <c r="B10" s="18">
        <v>31</v>
      </c>
    </row>
    <row r="11" spans="1:2" x14ac:dyDescent="0.25">
      <c r="A11" s="18" t="s">
        <v>66</v>
      </c>
      <c r="B11" s="18">
        <v>19</v>
      </c>
    </row>
    <row r="12" spans="1:2" x14ac:dyDescent="0.25">
      <c r="A12" s="18" t="s">
        <v>564</v>
      </c>
      <c r="B12" s="18">
        <v>0</v>
      </c>
    </row>
    <row r="13" spans="1:2" x14ac:dyDescent="0.25">
      <c r="A13" s="18" t="s">
        <v>232</v>
      </c>
      <c r="B13" s="18">
        <v>0</v>
      </c>
    </row>
    <row r="14" spans="1:2" x14ac:dyDescent="0.25">
      <c r="A14" s="18" t="s">
        <v>194</v>
      </c>
      <c r="B14" s="18">
        <v>9</v>
      </c>
    </row>
    <row r="15" spans="1:2" x14ac:dyDescent="0.25">
      <c r="A15" s="18" t="s">
        <v>269</v>
      </c>
      <c r="B15" s="18">
        <v>17</v>
      </c>
    </row>
    <row r="16" spans="1:2" x14ac:dyDescent="0.25">
      <c r="A16" s="18" t="s">
        <v>202</v>
      </c>
      <c r="B16" s="18">
        <v>28</v>
      </c>
    </row>
    <row r="17" spans="1:2" x14ac:dyDescent="0.25">
      <c r="A17" s="18" t="s">
        <v>20</v>
      </c>
      <c r="B17" s="18">
        <v>15</v>
      </c>
    </row>
    <row r="18" spans="1:2" x14ac:dyDescent="0.25">
      <c r="A18" s="18" t="s">
        <v>189</v>
      </c>
      <c r="B18" s="18">
        <v>17</v>
      </c>
    </row>
    <row r="19" spans="1:2" x14ac:dyDescent="0.25">
      <c r="A19" s="18" t="s">
        <v>537</v>
      </c>
      <c r="B19" s="18">
        <v>5</v>
      </c>
    </row>
    <row r="20" spans="1:2" x14ac:dyDescent="0.25">
      <c r="A20" s="18" t="s">
        <v>441</v>
      </c>
      <c r="B20" s="18">
        <v>0</v>
      </c>
    </row>
    <row r="21" spans="1:2" x14ac:dyDescent="0.25">
      <c r="A21" s="18" t="s">
        <v>565</v>
      </c>
      <c r="B21" s="18">
        <v>4</v>
      </c>
    </row>
    <row r="22" spans="1:2" x14ac:dyDescent="0.25">
      <c r="A22" s="18" t="s">
        <v>348</v>
      </c>
      <c r="B22" s="18">
        <v>6</v>
      </c>
    </row>
    <row r="23" spans="1:2" x14ac:dyDescent="0.25">
      <c r="A23" s="18" t="s">
        <v>109</v>
      </c>
      <c r="B23" s="18">
        <v>26</v>
      </c>
    </row>
    <row r="24" spans="1:2" x14ac:dyDescent="0.25">
      <c r="A24" s="18" t="s">
        <v>566</v>
      </c>
      <c r="B24" s="18">
        <v>22</v>
      </c>
    </row>
    <row r="25" spans="1:2" x14ac:dyDescent="0.25">
      <c r="A25" s="18" t="s">
        <v>386</v>
      </c>
      <c r="B25" s="18">
        <v>0</v>
      </c>
    </row>
    <row r="26" spans="1:2" x14ac:dyDescent="0.25">
      <c r="A26" s="18" t="s">
        <v>180</v>
      </c>
      <c r="B26" s="18">
        <v>25</v>
      </c>
    </row>
    <row r="27" spans="1:2" x14ac:dyDescent="0.25">
      <c r="A27" s="18" t="s">
        <v>404</v>
      </c>
      <c r="B27" s="18">
        <v>2</v>
      </c>
    </row>
    <row r="28" spans="1:2" x14ac:dyDescent="0.25">
      <c r="A28" s="18" t="s">
        <v>260</v>
      </c>
      <c r="B28" s="18">
        <v>2</v>
      </c>
    </row>
    <row r="29" spans="1:2" x14ac:dyDescent="0.25">
      <c r="A29" s="18" t="s">
        <v>207</v>
      </c>
      <c r="B29" s="18">
        <v>8</v>
      </c>
    </row>
    <row r="30" spans="1:2" x14ac:dyDescent="0.25">
      <c r="A30" s="18" t="s">
        <v>365</v>
      </c>
      <c r="B30" s="18">
        <v>0</v>
      </c>
    </row>
    <row r="31" spans="1:2" x14ac:dyDescent="0.25">
      <c r="A31" s="18" t="s">
        <v>289</v>
      </c>
      <c r="B31" s="18">
        <v>12</v>
      </c>
    </row>
    <row r="32" spans="1:2" x14ac:dyDescent="0.25">
      <c r="A32" s="18" t="s">
        <v>555</v>
      </c>
      <c r="B32" s="18">
        <v>1</v>
      </c>
    </row>
    <row r="33" spans="1:2" x14ac:dyDescent="0.25">
      <c r="A33" s="18" t="s">
        <v>290</v>
      </c>
      <c r="B33" s="18">
        <v>11</v>
      </c>
    </row>
    <row r="34" spans="1:2" x14ac:dyDescent="0.25">
      <c r="A34" s="18" t="s">
        <v>529</v>
      </c>
      <c r="B34" s="18">
        <v>0</v>
      </c>
    </row>
    <row r="35" spans="1:2" x14ac:dyDescent="0.25">
      <c r="A35" s="18" t="s">
        <v>374</v>
      </c>
      <c r="B35" s="18">
        <v>0</v>
      </c>
    </row>
    <row r="36" spans="1:2" x14ac:dyDescent="0.25">
      <c r="A36" s="18" t="s">
        <v>432</v>
      </c>
      <c r="B36" s="18">
        <v>15</v>
      </c>
    </row>
    <row r="37" spans="1:2" x14ac:dyDescent="0.25">
      <c r="A37" s="18" t="s">
        <v>394</v>
      </c>
      <c r="B37" s="18">
        <v>13</v>
      </c>
    </row>
    <row r="38" spans="1:2" x14ac:dyDescent="0.25">
      <c r="A38" s="18" t="s">
        <v>162</v>
      </c>
      <c r="B38" s="18">
        <v>25</v>
      </c>
    </row>
    <row r="39" spans="1:2" x14ac:dyDescent="0.25">
      <c r="A39" s="18" t="s">
        <v>505</v>
      </c>
      <c r="B39" s="18">
        <v>17</v>
      </c>
    </row>
    <row r="40" spans="1:2" x14ac:dyDescent="0.25">
      <c r="A40" s="18" t="s">
        <v>181</v>
      </c>
      <c r="B40" s="18">
        <v>36</v>
      </c>
    </row>
    <row r="41" spans="1:2" x14ac:dyDescent="0.25">
      <c r="A41" s="18" t="s">
        <v>102</v>
      </c>
      <c r="B41" s="18">
        <v>15</v>
      </c>
    </row>
    <row r="42" spans="1:2" x14ac:dyDescent="0.25">
      <c r="A42" s="18" t="s">
        <v>356</v>
      </c>
      <c r="B42" s="18">
        <v>2</v>
      </c>
    </row>
    <row r="43" spans="1:2" x14ac:dyDescent="0.25">
      <c r="A43" s="18" t="s">
        <v>446</v>
      </c>
      <c r="B43" s="18">
        <v>0</v>
      </c>
    </row>
    <row r="44" spans="1:2" x14ac:dyDescent="0.25">
      <c r="A44" s="18" t="s">
        <v>271</v>
      </c>
      <c r="B44" s="18">
        <v>14</v>
      </c>
    </row>
    <row r="45" spans="1:2" x14ac:dyDescent="0.25">
      <c r="A45" s="18" t="s">
        <v>233</v>
      </c>
      <c r="B45" s="18">
        <v>17</v>
      </c>
    </row>
    <row r="46" spans="1:2" x14ac:dyDescent="0.25">
      <c r="A46" s="18" t="s">
        <v>122</v>
      </c>
      <c r="B46" s="18">
        <v>15</v>
      </c>
    </row>
    <row r="47" spans="1:2" x14ac:dyDescent="0.25">
      <c r="A47" s="18" t="s">
        <v>481</v>
      </c>
      <c r="B47" s="18">
        <v>0</v>
      </c>
    </row>
    <row r="48" spans="1:2" x14ac:dyDescent="0.25">
      <c r="A48" s="18" t="s">
        <v>64</v>
      </c>
      <c r="B48" s="18">
        <v>28</v>
      </c>
    </row>
    <row r="49" spans="1:2" x14ac:dyDescent="0.25">
      <c r="A49" s="18" t="s">
        <v>183</v>
      </c>
      <c r="B49" s="18">
        <v>15</v>
      </c>
    </row>
    <row r="50" spans="1:2" x14ac:dyDescent="0.25">
      <c r="A50" s="18" t="s">
        <v>26</v>
      </c>
      <c r="B50" s="18">
        <v>22</v>
      </c>
    </row>
    <row r="51" spans="1:2" x14ac:dyDescent="0.25">
      <c r="A51" s="18" t="s">
        <v>241</v>
      </c>
      <c r="B51" s="18">
        <v>14</v>
      </c>
    </row>
    <row r="52" spans="1:2" x14ac:dyDescent="0.25">
      <c r="A52" s="18" t="s">
        <v>19</v>
      </c>
      <c r="B52" s="18">
        <v>51</v>
      </c>
    </row>
    <row r="53" spans="1:2" x14ac:dyDescent="0.25">
      <c r="A53" s="18" t="s">
        <v>40</v>
      </c>
      <c r="B53" s="18">
        <v>27</v>
      </c>
    </row>
    <row r="54" spans="1:2" x14ac:dyDescent="0.25">
      <c r="A54" s="18" t="s">
        <v>391</v>
      </c>
      <c r="B54" s="18">
        <v>4</v>
      </c>
    </row>
    <row r="55" spans="1:2" x14ac:dyDescent="0.25">
      <c r="A55" s="18" t="s">
        <v>398</v>
      </c>
      <c r="B55" s="18">
        <v>0</v>
      </c>
    </row>
    <row r="56" spans="1:2" x14ac:dyDescent="0.25">
      <c r="A56" s="18" t="s">
        <v>556</v>
      </c>
      <c r="B56" s="18">
        <v>0</v>
      </c>
    </row>
    <row r="57" spans="1:2" x14ac:dyDescent="0.25">
      <c r="A57" s="18" t="s">
        <v>214</v>
      </c>
      <c r="B57" s="18">
        <v>10</v>
      </c>
    </row>
    <row r="58" spans="1:2" x14ac:dyDescent="0.25">
      <c r="A58" s="18" t="s">
        <v>322</v>
      </c>
      <c r="B58" s="18">
        <v>0</v>
      </c>
    </row>
    <row r="59" spans="1:2" x14ac:dyDescent="0.25">
      <c r="A59" s="18" t="s">
        <v>450</v>
      </c>
      <c r="B59" s="18">
        <v>0</v>
      </c>
    </row>
    <row r="60" spans="1:2" x14ac:dyDescent="0.25">
      <c r="A60" s="18" t="s">
        <v>341</v>
      </c>
      <c r="B60" s="18">
        <v>5</v>
      </c>
    </row>
    <row r="61" spans="1:2" x14ac:dyDescent="0.25">
      <c r="A61" s="18" t="s">
        <v>567</v>
      </c>
      <c r="B61" s="18">
        <v>14</v>
      </c>
    </row>
    <row r="62" spans="1:2" x14ac:dyDescent="0.25">
      <c r="A62" s="18" t="s">
        <v>190</v>
      </c>
      <c r="B62" s="18">
        <v>17</v>
      </c>
    </row>
    <row r="63" spans="1:2" x14ac:dyDescent="0.25">
      <c r="A63" s="18" t="s">
        <v>482</v>
      </c>
      <c r="B63" s="18">
        <v>0</v>
      </c>
    </row>
    <row r="64" spans="1:2" x14ac:dyDescent="0.25">
      <c r="A64" s="18" t="s">
        <v>568</v>
      </c>
      <c r="B64" s="18">
        <v>7</v>
      </c>
    </row>
    <row r="65" spans="1:2" x14ac:dyDescent="0.25">
      <c r="A65" s="18" t="s">
        <v>83</v>
      </c>
      <c r="B65" s="18">
        <v>67</v>
      </c>
    </row>
    <row r="66" spans="1:2" x14ac:dyDescent="0.25">
      <c r="A66" s="18" t="s">
        <v>95</v>
      </c>
      <c r="B66" s="18">
        <v>49</v>
      </c>
    </row>
    <row r="67" spans="1:2" x14ac:dyDescent="0.25">
      <c r="A67" s="18" t="s">
        <v>500</v>
      </c>
      <c r="B67" s="18">
        <v>6</v>
      </c>
    </row>
    <row r="68" spans="1:2" x14ac:dyDescent="0.25">
      <c r="A68" s="18" t="s">
        <v>382</v>
      </c>
      <c r="B68" s="18">
        <v>0</v>
      </c>
    </row>
    <row r="69" spans="1:2" x14ac:dyDescent="0.25">
      <c r="A69" s="18" t="s">
        <v>557</v>
      </c>
      <c r="B69" s="18">
        <v>3</v>
      </c>
    </row>
    <row r="70" spans="1:2" x14ac:dyDescent="0.25">
      <c r="A70" s="18" t="s">
        <v>85</v>
      </c>
      <c r="B70" s="18">
        <v>42</v>
      </c>
    </row>
    <row r="71" spans="1:2" x14ac:dyDescent="0.25">
      <c r="A71" s="18" t="s">
        <v>380</v>
      </c>
      <c r="B71" s="18">
        <v>0</v>
      </c>
    </row>
    <row r="72" spans="1:2" x14ac:dyDescent="0.25">
      <c r="A72" s="18" t="s">
        <v>157</v>
      </c>
      <c r="B72" s="18">
        <v>20</v>
      </c>
    </row>
    <row r="73" spans="1:2" x14ac:dyDescent="0.25">
      <c r="A73" s="18" t="s">
        <v>65</v>
      </c>
      <c r="B73" s="18">
        <v>32</v>
      </c>
    </row>
    <row r="74" spans="1:2" x14ac:dyDescent="0.25">
      <c r="A74" s="18" t="s">
        <v>489</v>
      </c>
      <c r="B74" s="18">
        <v>0</v>
      </c>
    </row>
    <row r="75" spans="1:2" x14ac:dyDescent="0.25">
      <c r="A75" s="18" t="s">
        <v>211</v>
      </c>
      <c r="B75" s="18">
        <v>7</v>
      </c>
    </row>
    <row r="76" spans="1:2" x14ac:dyDescent="0.25">
      <c r="A76" s="18" t="s">
        <v>354</v>
      </c>
      <c r="B76" s="18">
        <v>0</v>
      </c>
    </row>
    <row r="77" spans="1:2" x14ac:dyDescent="0.25">
      <c r="A77" s="18" t="s">
        <v>387</v>
      </c>
      <c r="B77" s="18">
        <v>1</v>
      </c>
    </row>
    <row r="78" spans="1:2" x14ac:dyDescent="0.25">
      <c r="A78" s="18" t="s">
        <v>329</v>
      </c>
      <c r="B78" s="18">
        <v>0</v>
      </c>
    </row>
    <row r="79" spans="1:2" x14ac:dyDescent="0.25">
      <c r="A79" s="18" t="s">
        <v>172</v>
      </c>
      <c r="B79" s="18">
        <v>11</v>
      </c>
    </row>
    <row r="80" spans="1:2" x14ac:dyDescent="0.25">
      <c r="A80" s="18" t="s">
        <v>333</v>
      </c>
      <c r="B80" s="18">
        <v>6</v>
      </c>
    </row>
    <row r="81" spans="1:2" x14ac:dyDescent="0.25">
      <c r="A81" s="18" t="s">
        <v>524</v>
      </c>
      <c r="B81" s="18">
        <v>2</v>
      </c>
    </row>
    <row r="82" spans="1:2" x14ac:dyDescent="0.25">
      <c r="A82" s="18" t="s">
        <v>569</v>
      </c>
      <c r="B82" s="18">
        <v>8</v>
      </c>
    </row>
    <row r="83" spans="1:2" x14ac:dyDescent="0.25">
      <c r="A83" s="18" t="s">
        <v>530</v>
      </c>
      <c r="B83" s="18">
        <v>0</v>
      </c>
    </row>
    <row r="84" spans="1:2" x14ac:dyDescent="0.25">
      <c r="A84" s="18" t="s">
        <v>230</v>
      </c>
      <c r="B84" s="18">
        <v>0</v>
      </c>
    </row>
    <row r="85" spans="1:2" x14ac:dyDescent="0.25">
      <c r="A85" s="18" t="s">
        <v>212</v>
      </c>
      <c r="B85" s="18">
        <v>45</v>
      </c>
    </row>
    <row r="86" spans="1:2" x14ac:dyDescent="0.25">
      <c r="A86" s="18" t="s">
        <v>53</v>
      </c>
      <c r="B86" s="18">
        <v>8</v>
      </c>
    </row>
    <row r="87" spans="1:2" x14ac:dyDescent="0.25">
      <c r="A87" s="18" t="s">
        <v>86</v>
      </c>
      <c r="B87" s="18">
        <v>42</v>
      </c>
    </row>
    <row r="88" spans="1:2" x14ac:dyDescent="0.25">
      <c r="A88" s="18" t="s">
        <v>152</v>
      </c>
      <c r="B88" s="18">
        <v>25</v>
      </c>
    </row>
    <row r="89" spans="1:2" x14ac:dyDescent="0.25">
      <c r="A89" s="18" t="s">
        <v>407</v>
      </c>
      <c r="B89" s="18">
        <v>31</v>
      </c>
    </row>
    <row r="90" spans="1:2" x14ac:dyDescent="0.25">
      <c r="A90" s="18" t="s">
        <v>123</v>
      </c>
      <c r="B90" s="18">
        <v>27</v>
      </c>
    </row>
    <row r="91" spans="1:2" x14ac:dyDescent="0.25">
      <c r="A91" s="18" t="s">
        <v>222</v>
      </c>
      <c r="B91" s="18">
        <v>23</v>
      </c>
    </row>
    <row r="92" spans="1:2" x14ac:dyDescent="0.25">
      <c r="A92" s="18" t="s">
        <v>111</v>
      </c>
      <c r="B92" s="18">
        <v>33</v>
      </c>
    </row>
    <row r="93" spans="1:2" x14ac:dyDescent="0.25">
      <c r="A93" s="18" t="s">
        <v>319</v>
      </c>
      <c r="B93" s="18">
        <v>6</v>
      </c>
    </row>
    <row r="94" spans="1:2" x14ac:dyDescent="0.25">
      <c r="A94" s="18" t="s">
        <v>532</v>
      </c>
      <c r="B94" s="18">
        <v>0</v>
      </c>
    </row>
    <row r="95" spans="1:2" x14ac:dyDescent="0.25">
      <c r="A95" s="18" t="s">
        <v>509</v>
      </c>
      <c r="B95" s="18">
        <v>0</v>
      </c>
    </row>
    <row r="96" spans="1:2" x14ac:dyDescent="0.25">
      <c r="A96" s="18" t="s">
        <v>84</v>
      </c>
      <c r="B96" s="18">
        <v>29</v>
      </c>
    </row>
    <row r="97" spans="1:2" x14ac:dyDescent="0.25">
      <c r="A97" s="18" t="s">
        <v>429</v>
      </c>
      <c r="B97" s="18">
        <v>0</v>
      </c>
    </row>
    <row r="98" spans="1:2" x14ac:dyDescent="0.25">
      <c r="A98" s="18" t="s">
        <v>177</v>
      </c>
      <c r="B98" s="18">
        <v>35</v>
      </c>
    </row>
    <row r="99" spans="1:2" x14ac:dyDescent="0.25">
      <c r="A99" s="18" t="s">
        <v>473</v>
      </c>
      <c r="B99" s="18">
        <v>5</v>
      </c>
    </row>
    <row r="100" spans="1:2" x14ac:dyDescent="0.25">
      <c r="A100" s="18" t="s">
        <v>570</v>
      </c>
      <c r="B100" s="18">
        <v>0</v>
      </c>
    </row>
    <row r="101" spans="1:2" x14ac:dyDescent="0.25">
      <c r="A101" s="18" t="s">
        <v>371</v>
      </c>
      <c r="B101" s="18">
        <v>10</v>
      </c>
    </row>
    <row r="102" spans="1:2" x14ac:dyDescent="0.25">
      <c r="A102" s="18" t="s">
        <v>377</v>
      </c>
      <c r="B102" s="18">
        <v>1</v>
      </c>
    </row>
    <row r="103" spans="1:2" x14ac:dyDescent="0.25">
      <c r="A103" s="18" t="s">
        <v>436</v>
      </c>
      <c r="B103" s="18">
        <v>16</v>
      </c>
    </row>
    <row r="104" spans="1:2" x14ac:dyDescent="0.25">
      <c r="A104" s="18" t="s">
        <v>236</v>
      </c>
      <c r="B104" s="18">
        <v>12</v>
      </c>
    </row>
    <row r="105" spans="1:2" x14ac:dyDescent="0.25">
      <c r="A105" s="18" t="s">
        <v>274</v>
      </c>
      <c r="B105" s="18">
        <v>3</v>
      </c>
    </row>
    <row r="106" spans="1:2" x14ac:dyDescent="0.25">
      <c r="A106" s="18" t="s">
        <v>542</v>
      </c>
      <c r="B106" s="18">
        <v>0</v>
      </c>
    </row>
    <row r="107" spans="1:2" x14ac:dyDescent="0.25">
      <c r="A107" s="18" t="s">
        <v>286</v>
      </c>
      <c r="B107" s="18">
        <v>2</v>
      </c>
    </row>
    <row r="108" spans="1:2" x14ac:dyDescent="0.25">
      <c r="A108" s="18" t="s">
        <v>379</v>
      </c>
      <c r="B108" s="18">
        <v>11</v>
      </c>
    </row>
    <row r="109" spans="1:2" x14ac:dyDescent="0.25">
      <c r="A109" s="18" t="s">
        <v>439</v>
      </c>
      <c r="B109" s="18">
        <v>0</v>
      </c>
    </row>
    <row r="110" spans="1:2" x14ac:dyDescent="0.25">
      <c r="A110" s="18" t="s">
        <v>435</v>
      </c>
      <c r="B110" s="18">
        <v>0</v>
      </c>
    </row>
    <row r="111" spans="1:2" x14ac:dyDescent="0.25">
      <c r="A111" s="18" t="s">
        <v>215</v>
      </c>
      <c r="B111" s="18">
        <v>11</v>
      </c>
    </row>
    <row r="112" spans="1:2" x14ac:dyDescent="0.25">
      <c r="A112" s="18" t="s">
        <v>153</v>
      </c>
      <c r="B112" s="18">
        <v>18</v>
      </c>
    </row>
    <row r="113" spans="1:2" x14ac:dyDescent="0.25">
      <c r="A113" s="18" t="s">
        <v>376</v>
      </c>
      <c r="B113" s="18">
        <v>0</v>
      </c>
    </row>
    <row r="114" spans="1:2" x14ac:dyDescent="0.25">
      <c r="A114" s="18" t="s">
        <v>571</v>
      </c>
      <c r="B114" s="18">
        <v>2</v>
      </c>
    </row>
    <row r="115" spans="1:2" x14ac:dyDescent="0.25">
      <c r="A115" s="18" t="s">
        <v>28</v>
      </c>
      <c r="B115" s="18">
        <v>35</v>
      </c>
    </row>
    <row r="116" spans="1:2" x14ac:dyDescent="0.25">
      <c r="A116" s="18" t="s">
        <v>277</v>
      </c>
      <c r="B116" s="18">
        <v>0</v>
      </c>
    </row>
    <row r="117" spans="1:2" x14ac:dyDescent="0.25">
      <c r="A117" s="18" t="s">
        <v>327</v>
      </c>
      <c r="B117" s="18">
        <v>6</v>
      </c>
    </row>
    <row r="118" spans="1:2" x14ac:dyDescent="0.25">
      <c r="A118" s="18" t="s">
        <v>92</v>
      </c>
      <c r="B118" s="18">
        <v>25</v>
      </c>
    </row>
    <row r="119" spans="1:2" x14ac:dyDescent="0.25">
      <c r="A119" s="18" t="s">
        <v>572</v>
      </c>
      <c r="B119" s="18">
        <v>4</v>
      </c>
    </row>
    <row r="120" spans="1:2" x14ac:dyDescent="0.25">
      <c r="A120" s="18" t="s">
        <v>208</v>
      </c>
      <c r="B120" s="18">
        <v>14</v>
      </c>
    </row>
    <row r="121" spans="1:2" x14ac:dyDescent="0.25">
      <c r="A121" s="18" t="s">
        <v>113</v>
      </c>
      <c r="B121" s="18">
        <v>31</v>
      </c>
    </row>
    <row r="122" spans="1:2" x14ac:dyDescent="0.25">
      <c r="A122" s="18" t="s">
        <v>281</v>
      </c>
      <c r="B122" s="18">
        <v>5</v>
      </c>
    </row>
    <row r="123" spans="1:2" x14ac:dyDescent="0.25">
      <c r="A123" s="18" t="s">
        <v>244</v>
      </c>
      <c r="B123" s="18">
        <v>12</v>
      </c>
    </row>
    <row r="124" spans="1:2" x14ac:dyDescent="0.25">
      <c r="A124" s="18" t="s">
        <v>541</v>
      </c>
      <c r="B124" s="18">
        <v>13</v>
      </c>
    </row>
    <row r="125" spans="1:2" x14ac:dyDescent="0.25">
      <c r="A125" s="18" t="s">
        <v>464</v>
      </c>
      <c r="B125" s="18">
        <v>0</v>
      </c>
    </row>
    <row r="126" spans="1:2" x14ac:dyDescent="0.25">
      <c r="A126" s="18" t="s">
        <v>355</v>
      </c>
      <c r="B126" s="18">
        <v>1</v>
      </c>
    </row>
    <row r="127" spans="1:2" x14ac:dyDescent="0.25">
      <c r="A127" s="18" t="s">
        <v>339</v>
      </c>
      <c r="B127" s="18">
        <v>0</v>
      </c>
    </row>
    <row r="128" spans="1:2" x14ac:dyDescent="0.25">
      <c r="A128" s="18" t="s">
        <v>237</v>
      </c>
      <c r="B128" s="18">
        <v>8</v>
      </c>
    </row>
    <row r="129" spans="1:2" x14ac:dyDescent="0.25">
      <c r="A129" s="18" t="s">
        <v>108</v>
      </c>
      <c r="B129" s="18">
        <v>13</v>
      </c>
    </row>
    <row r="130" spans="1:2" x14ac:dyDescent="0.25">
      <c r="A130" s="18" t="s">
        <v>573</v>
      </c>
      <c r="B130" s="18">
        <v>0</v>
      </c>
    </row>
    <row r="131" spans="1:2" x14ac:dyDescent="0.25">
      <c r="A131" s="18" t="s">
        <v>574</v>
      </c>
      <c r="B131" s="18">
        <v>0</v>
      </c>
    </row>
    <row r="132" spans="1:2" x14ac:dyDescent="0.25">
      <c r="A132" s="18" t="s">
        <v>75</v>
      </c>
      <c r="B132" s="18">
        <v>28</v>
      </c>
    </row>
    <row r="133" spans="1:2" x14ac:dyDescent="0.25">
      <c r="A133" s="18" t="s">
        <v>196</v>
      </c>
      <c r="B133" s="18">
        <v>5</v>
      </c>
    </row>
    <row r="134" spans="1:2" x14ac:dyDescent="0.25">
      <c r="A134" s="18" t="s">
        <v>498</v>
      </c>
      <c r="B134" s="18">
        <v>11</v>
      </c>
    </row>
    <row r="135" spans="1:2" x14ac:dyDescent="0.25">
      <c r="A135" s="18" t="s">
        <v>98</v>
      </c>
      <c r="B135" s="18">
        <v>103</v>
      </c>
    </row>
    <row r="136" spans="1:2" x14ac:dyDescent="0.25">
      <c r="A136" s="18" t="s">
        <v>203</v>
      </c>
      <c r="B136" s="18">
        <v>29</v>
      </c>
    </row>
    <row r="137" spans="1:2" x14ac:dyDescent="0.25">
      <c r="A137" s="18" t="s">
        <v>360</v>
      </c>
      <c r="B137" s="18">
        <v>2</v>
      </c>
    </row>
    <row r="138" spans="1:2" x14ac:dyDescent="0.25">
      <c r="A138" s="18" t="s">
        <v>33</v>
      </c>
      <c r="B138" s="18">
        <v>16</v>
      </c>
    </row>
    <row r="139" spans="1:2" x14ac:dyDescent="0.25">
      <c r="A139" s="18" t="s">
        <v>192</v>
      </c>
      <c r="B139" s="18">
        <v>18</v>
      </c>
    </row>
    <row r="140" spans="1:2" x14ac:dyDescent="0.25">
      <c r="A140" s="18" t="s">
        <v>73</v>
      </c>
      <c r="B140" s="18">
        <v>37</v>
      </c>
    </row>
    <row r="141" spans="1:2" x14ac:dyDescent="0.25">
      <c r="A141" s="18" t="s">
        <v>127</v>
      </c>
      <c r="B141" s="18">
        <v>20</v>
      </c>
    </row>
    <row r="142" spans="1:2" x14ac:dyDescent="0.25">
      <c r="A142" s="18" t="s">
        <v>213</v>
      </c>
      <c r="B142" s="18">
        <v>9</v>
      </c>
    </row>
    <row r="143" spans="1:2" x14ac:dyDescent="0.25">
      <c r="A143" s="18" t="s">
        <v>358</v>
      </c>
      <c r="B143" s="18">
        <v>14</v>
      </c>
    </row>
    <row r="144" spans="1:2" x14ac:dyDescent="0.25">
      <c r="A144" s="18" t="s">
        <v>146</v>
      </c>
      <c r="B144" s="18">
        <v>20</v>
      </c>
    </row>
    <row r="145" spans="1:2" x14ac:dyDescent="0.25">
      <c r="A145" s="18" t="s">
        <v>453</v>
      </c>
      <c r="B145" s="18">
        <v>0</v>
      </c>
    </row>
    <row r="146" spans="1:2" x14ac:dyDescent="0.25">
      <c r="A146" s="18" t="s">
        <v>30</v>
      </c>
      <c r="B146" s="18">
        <v>171</v>
      </c>
    </row>
    <row r="147" spans="1:2" x14ac:dyDescent="0.25">
      <c r="A147" s="18" t="s">
        <v>575</v>
      </c>
      <c r="B147" s="18">
        <v>6</v>
      </c>
    </row>
    <row r="148" spans="1:2" x14ac:dyDescent="0.25">
      <c r="A148" s="18" t="s">
        <v>421</v>
      </c>
      <c r="B148" s="18">
        <v>0</v>
      </c>
    </row>
    <row r="149" spans="1:2" x14ac:dyDescent="0.25">
      <c r="A149" s="18" t="s">
        <v>375</v>
      </c>
      <c r="B149" s="18">
        <v>1</v>
      </c>
    </row>
    <row r="150" spans="1:2" x14ac:dyDescent="0.25">
      <c r="A150" s="18" t="s">
        <v>531</v>
      </c>
      <c r="B150" s="18">
        <v>0</v>
      </c>
    </row>
    <row r="151" spans="1:2" x14ac:dyDescent="0.25">
      <c r="A151" s="18" t="s">
        <v>178</v>
      </c>
      <c r="B151" s="18">
        <v>13</v>
      </c>
    </row>
    <row r="152" spans="1:2" x14ac:dyDescent="0.25">
      <c r="A152" s="18" t="s">
        <v>405</v>
      </c>
      <c r="B152" s="18">
        <v>5</v>
      </c>
    </row>
    <row r="153" spans="1:2" x14ac:dyDescent="0.25">
      <c r="A153" s="18" t="s">
        <v>39</v>
      </c>
      <c r="B153" s="18">
        <v>29</v>
      </c>
    </row>
    <row r="154" spans="1:2" x14ac:dyDescent="0.25">
      <c r="A154" s="18" t="s">
        <v>337</v>
      </c>
      <c r="B154" s="18">
        <v>1</v>
      </c>
    </row>
    <row r="155" spans="1:2" x14ac:dyDescent="0.25">
      <c r="A155" s="18" t="s">
        <v>130</v>
      </c>
      <c r="B155" s="18">
        <v>26</v>
      </c>
    </row>
    <row r="156" spans="1:2" x14ac:dyDescent="0.25">
      <c r="A156" s="18" t="s">
        <v>463</v>
      </c>
      <c r="B156" s="18">
        <v>0</v>
      </c>
    </row>
    <row r="157" spans="1:2" x14ac:dyDescent="0.25">
      <c r="A157" s="18" t="s">
        <v>538</v>
      </c>
      <c r="B157" s="18">
        <v>1</v>
      </c>
    </row>
    <row r="158" spans="1:2" x14ac:dyDescent="0.25">
      <c r="A158" s="18" t="s">
        <v>338</v>
      </c>
      <c r="B158" s="18">
        <v>6</v>
      </c>
    </row>
    <row r="159" spans="1:2" x14ac:dyDescent="0.25">
      <c r="A159" s="18" t="s">
        <v>91</v>
      </c>
      <c r="B159" s="18">
        <v>16</v>
      </c>
    </row>
    <row r="160" spans="1:2" x14ac:dyDescent="0.25">
      <c r="A160" s="18" t="s">
        <v>63</v>
      </c>
      <c r="B160" s="18">
        <v>0</v>
      </c>
    </row>
    <row r="161" spans="1:2" x14ac:dyDescent="0.25">
      <c r="A161" s="18" t="s">
        <v>467</v>
      </c>
      <c r="B161" s="18">
        <v>0</v>
      </c>
    </row>
    <row r="162" spans="1:2" x14ac:dyDescent="0.25">
      <c r="A162" s="18" t="s">
        <v>576</v>
      </c>
      <c r="B162" s="18">
        <v>0</v>
      </c>
    </row>
    <row r="163" spans="1:2" x14ac:dyDescent="0.25">
      <c r="A163" s="18" t="s">
        <v>301</v>
      </c>
      <c r="B163" s="18">
        <v>15</v>
      </c>
    </row>
    <row r="164" spans="1:2" x14ac:dyDescent="0.25">
      <c r="A164" s="18" t="s">
        <v>31</v>
      </c>
      <c r="B164" s="18">
        <v>15</v>
      </c>
    </row>
    <row r="165" spans="1:2" x14ac:dyDescent="0.25">
      <c r="A165" s="18" t="s">
        <v>577</v>
      </c>
      <c r="B165" s="18">
        <v>8</v>
      </c>
    </row>
    <row r="166" spans="1:2" x14ac:dyDescent="0.25">
      <c r="A166" s="18" t="s">
        <v>105</v>
      </c>
      <c r="B166" s="18">
        <v>5</v>
      </c>
    </row>
    <row r="167" spans="1:2" x14ac:dyDescent="0.25">
      <c r="A167" s="18" t="s">
        <v>437</v>
      </c>
      <c r="B167" s="18">
        <v>0</v>
      </c>
    </row>
    <row r="168" spans="1:2" x14ac:dyDescent="0.25">
      <c r="A168" s="18" t="s">
        <v>223</v>
      </c>
      <c r="B168" s="18">
        <v>17</v>
      </c>
    </row>
    <row r="169" spans="1:2" x14ac:dyDescent="0.25">
      <c r="A169" s="18" t="s">
        <v>443</v>
      </c>
      <c r="B169" s="18">
        <v>1</v>
      </c>
    </row>
    <row r="170" spans="1:2" x14ac:dyDescent="0.25">
      <c r="A170" s="18" t="s">
        <v>273</v>
      </c>
      <c r="B170" s="18">
        <v>4</v>
      </c>
    </row>
    <row r="171" spans="1:2" x14ac:dyDescent="0.25">
      <c r="A171" s="18" t="s">
        <v>137</v>
      </c>
      <c r="B171" s="18">
        <v>34</v>
      </c>
    </row>
    <row r="172" spans="1:2" x14ac:dyDescent="0.25">
      <c r="A172" s="18" t="s">
        <v>578</v>
      </c>
      <c r="B172" s="18">
        <v>21</v>
      </c>
    </row>
    <row r="173" spans="1:2" x14ac:dyDescent="0.25">
      <c r="A173" s="18" t="s">
        <v>363</v>
      </c>
      <c r="B173" s="18">
        <v>12</v>
      </c>
    </row>
    <row r="174" spans="1:2" x14ac:dyDescent="0.25">
      <c r="A174" s="18" t="s">
        <v>78</v>
      </c>
      <c r="B174" s="18">
        <v>21</v>
      </c>
    </row>
    <row r="175" spans="1:2" x14ac:dyDescent="0.25">
      <c r="A175" s="18" t="s">
        <v>148</v>
      </c>
      <c r="B175" s="18">
        <v>27</v>
      </c>
    </row>
    <row r="176" spans="1:2" x14ac:dyDescent="0.25">
      <c r="A176" s="18" t="s">
        <v>527</v>
      </c>
      <c r="B176" s="18">
        <v>23</v>
      </c>
    </row>
    <row r="177" spans="1:2" x14ac:dyDescent="0.25">
      <c r="A177" s="18" t="s">
        <v>579</v>
      </c>
      <c r="B177" s="18">
        <v>281</v>
      </c>
    </row>
    <row r="178" spans="1:2" x14ac:dyDescent="0.25">
      <c r="A178" s="18" t="s">
        <v>243</v>
      </c>
      <c r="B178" s="18">
        <v>5</v>
      </c>
    </row>
    <row r="179" spans="1:2" x14ac:dyDescent="0.25">
      <c r="A179" s="18" t="s">
        <v>580</v>
      </c>
      <c r="B179" s="18">
        <v>0</v>
      </c>
    </row>
    <row r="180" spans="1:2" x14ac:dyDescent="0.25">
      <c r="A180" s="18" t="s">
        <v>347</v>
      </c>
      <c r="B180" s="18">
        <v>7</v>
      </c>
    </row>
    <row r="181" spans="1:2" x14ac:dyDescent="0.25">
      <c r="A181" s="18" t="s">
        <v>56</v>
      </c>
      <c r="B181" s="18">
        <v>17</v>
      </c>
    </row>
    <row r="182" spans="1:2" x14ac:dyDescent="0.25">
      <c r="A182" s="18" t="s">
        <v>384</v>
      </c>
      <c r="B182" s="18">
        <v>0</v>
      </c>
    </row>
    <row r="183" spans="1:2" x14ac:dyDescent="0.25">
      <c r="A183" s="18" t="s">
        <v>397</v>
      </c>
      <c r="B183" s="18">
        <v>0</v>
      </c>
    </row>
    <row r="184" spans="1:2" x14ac:dyDescent="0.25">
      <c r="A184" s="18" t="s">
        <v>22</v>
      </c>
      <c r="B184" s="18">
        <v>10</v>
      </c>
    </row>
    <row r="185" spans="1:2" x14ac:dyDescent="0.25">
      <c r="A185" s="18" t="s">
        <v>262</v>
      </c>
      <c r="B185" s="18">
        <v>12</v>
      </c>
    </row>
    <row r="186" spans="1:2" x14ac:dyDescent="0.25">
      <c r="A186" s="18" t="s">
        <v>335</v>
      </c>
      <c r="B186" s="18">
        <v>0</v>
      </c>
    </row>
    <row r="187" spans="1:2" x14ac:dyDescent="0.25">
      <c r="A187" s="18" t="s">
        <v>249</v>
      </c>
      <c r="B187" s="18">
        <v>1</v>
      </c>
    </row>
    <row r="188" spans="1:2" x14ac:dyDescent="0.25">
      <c r="A188" s="18" t="s">
        <v>392</v>
      </c>
      <c r="B188" s="18">
        <v>0</v>
      </c>
    </row>
    <row r="189" spans="1:2" x14ac:dyDescent="0.25">
      <c r="A189" s="18" t="s">
        <v>452</v>
      </c>
      <c r="B189" s="18">
        <v>0</v>
      </c>
    </row>
    <row r="190" spans="1:2" x14ac:dyDescent="0.25">
      <c r="A190" s="18" t="s">
        <v>400</v>
      </c>
      <c r="B190" s="18">
        <v>1</v>
      </c>
    </row>
    <row r="191" spans="1:2" x14ac:dyDescent="0.25">
      <c r="A191" s="18" t="s">
        <v>581</v>
      </c>
      <c r="B191" s="18">
        <v>0</v>
      </c>
    </row>
    <row r="192" spans="1:2" x14ac:dyDescent="0.25">
      <c r="A192" s="18" t="s">
        <v>582</v>
      </c>
      <c r="B192" s="18">
        <v>6</v>
      </c>
    </row>
    <row r="193" spans="1:2" x14ac:dyDescent="0.25">
      <c r="A193" s="18" t="s">
        <v>60</v>
      </c>
      <c r="B193" s="18">
        <v>17</v>
      </c>
    </row>
    <row r="194" spans="1:2" x14ac:dyDescent="0.25">
      <c r="A194" s="18" t="s">
        <v>470</v>
      </c>
      <c r="B194" s="18">
        <v>0</v>
      </c>
    </row>
    <row r="195" spans="1:2" x14ac:dyDescent="0.25">
      <c r="A195" s="18" t="s">
        <v>340</v>
      </c>
      <c r="B195" s="18">
        <v>0</v>
      </c>
    </row>
    <row r="196" spans="1:2" x14ac:dyDescent="0.25">
      <c r="A196" s="18" t="s">
        <v>74</v>
      </c>
      <c r="B196" s="18">
        <v>7</v>
      </c>
    </row>
    <row r="197" spans="1:2" x14ac:dyDescent="0.25">
      <c r="A197" s="18" t="s">
        <v>502</v>
      </c>
      <c r="B197" s="18">
        <v>2</v>
      </c>
    </row>
    <row r="198" spans="1:2" x14ac:dyDescent="0.25">
      <c r="A198" s="18" t="s">
        <v>583</v>
      </c>
      <c r="B198" s="18">
        <v>37</v>
      </c>
    </row>
    <row r="199" spans="1:2" x14ac:dyDescent="0.25">
      <c r="A199" s="18" t="s">
        <v>103</v>
      </c>
      <c r="B199" s="18">
        <v>14</v>
      </c>
    </row>
    <row r="200" spans="1:2" x14ac:dyDescent="0.25">
      <c r="A200" s="18" t="s">
        <v>456</v>
      </c>
      <c r="B200" s="18">
        <v>0</v>
      </c>
    </row>
    <row r="201" spans="1:2" x14ac:dyDescent="0.25">
      <c r="A201" s="18" t="s">
        <v>584</v>
      </c>
      <c r="B201" s="18">
        <v>11</v>
      </c>
    </row>
    <row r="202" spans="1:2" x14ac:dyDescent="0.25">
      <c r="A202" s="18" t="s">
        <v>549</v>
      </c>
      <c r="B202" s="18">
        <v>2</v>
      </c>
    </row>
    <row r="203" spans="1:2" x14ac:dyDescent="0.25">
      <c r="A203" s="18" t="s">
        <v>381</v>
      </c>
      <c r="B203" s="18">
        <v>11</v>
      </c>
    </row>
    <row r="204" spans="1:2" x14ac:dyDescent="0.25">
      <c r="A204" s="18" t="s">
        <v>94</v>
      </c>
      <c r="B204" s="18">
        <v>21</v>
      </c>
    </row>
    <row r="205" spans="1:2" x14ac:dyDescent="0.25">
      <c r="A205" s="18" t="s">
        <v>492</v>
      </c>
      <c r="B205" s="18">
        <v>10</v>
      </c>
    </row>
    <row r="206" spans="1:2" x14ac:dyDescent="0.25">
      <c r="A206" s="18" t="s">
        <v>292</v>
      </c>
      <c r="B206" s="18">
        <v>2</v>
      </c>
    </row>
    <row r="207" spans="1:2" x14ac:dyDescent="0.25">
      <c r="A207" s="18" t="s">
        <v>81</v>
      </c>
      <c r="B207" s="18">
        <v>32</v>
      </c>
    </row>
    <row r="208" spans="1:2" x14ac:dyDescent="0.25">
      <c r="A208" s="18" t="s">
        <v>282</v>
      </c>
      <c r="B208" s="18">
        <v>12</v>
      </c>
    </row>
    <row r="209" spans="1:2" x14ac:dyDescent="0.25">
      <c r="A209" s="18" t="s">
        <v>344</v>
      </c>
      <c r="B209" s="18">
        <v>1</v>
      </c>
    </row>
    <row r="210" spans="1:2" x14ac:dyDescent="0.25">
      <c r="A210" s="18" t="s">
        <v>525</v>
      </c>
      <c r="B210" s="18">
        <v>6</v>
      </c>
    </row>
    <row r="211" spans="1:2" x14ac:dyDescent="0.25">
      <c r="A211" s="18" t="s">
        <v>197</v>
      </c>
      <c r="B211" s="18">
        <v>16</v>
      </c>
    </row>
    <row r="212" spans="1:2" x14ac:dyDescent="0.25">
      <c r="A212" s="18" t="s">
        <v>191</v>
      </c>
      <c r="B212" s="18">
        <v>35</v>
      </c>
    </row>
    <row r="213" spans="1:2" x14ac:dyDescent="0.25">
      <c r="A213" s="18" t="s">
        <v>396</v>
      </c>
      <c r="B213" s="18">
        <v>0</v>
      </c>
    </row>
    <row r="214" spans="1:2" x14ac:dyDescent="0.25">
      <c r="A214" s="18" t="s">
        <v>168</v>
      </c>
      <c r="B214" s="18">
        <v>10</v>
      </c>
    </row>
    <row r="215" spans="1:2" x14ac:dyDescent="0.25">
      <c r="A215" s="18" t="s">
        <v>140</v>
      </c>
      <c r="B215" s="18">
        <v>11</v>
      </c>
    </row>
    <row r="216" spans="1:2" x14ac:dyDescent="0.25">
      <c r="A216" s="18" t="s">
        <v>585</v>
      </c>
      <c r="B216" s="18">
        <v>0</v>
      </c>
    </row>
    <row r="217" spans="1:2" x14ac:dyDescent="0.25">
      <c r="A217" s="18" t="s">
        <v>149</v>
      </c>
      <c r="B217" s="18">
        <v>16</v>
      </c>
    </row>
    <row r="218" spans="1:2" x14ac:dyDescent="0.25">
      <c r="A218" s="18" t="s">
        <v>89</v>
      </c>
      <c r="B218" s="18">
        <v>7</v>
      </c>
    </row>
    <row r="219" spans="1:2" x14ac:dyDescent="0.25">
      <c r="A219" s="18" t="s">
        <v>516</v>
      </c>
      <c r="B219" s="18">
        <v>3</v>
      </c>
    </row>
    <row r="220" spans="1:2" x14ac:dyDescent="0.25">
      <c r="A220" s="18" t="s">
        <v>287</v>
      </c>
      <c r="B220" s="18">
        <v>10</v>
      </c>
    </row>
    <row r="221" spans="1:2" x14ac:dyDescent="0.25">
      <c r="A221" s="18" t="s">
        <v>451</v>
      </c>
      <c r="B221" s="18">
        <v>0</v>
      </c>
    </row>
    <row r="222" spans="1:2" x14ac:dyDescent="0.25">
      <c r="A222" s="18" t="s">
        <v>299</v>
      </c>
      <c r="B222" s="18">
        <v>5</v>
      </c>
    </row>
    <row r="223" spans="1:2" x14ac:dyDescent="0.25">
      <c r="A223" s="18" t="s">
        <v>72</v>
      </c>
      <c r="B223" s="18">
        <v>23</v>
      </c>
    </row>
    <row r="224" spans="1:2" x14ac:dyDescent="0.25">
      <c r="A224" s="18" t="s">
        <v>298</v>
      </c>
      <c r="B224" s="18">
        <v>1</v>
      </c>
    </row>
    <row r="225" spans="1:2" x14ac:dyDescent="0.25">
      <c r="A225" s="18" t="s">
        <v>225</v>
      </c>
      <c r="B225" s="18">
        <v>19</v>
      </c>
    </row>
    <row r="226" spans="1:2" x14ac:dyDescent="0.25">
      <c r="A226" s="18" t="s">
        <v>272</v>
      </c>
      <c r="B226" s="18">
        <v>19</v>
      </c>
    </row>
    <row r="227" spans="1:2" x14ac:dyDescent="0.25">
      <c r="A227" s="18" t="s">
        <v>295</v>
      </c>
      <c r="B227" s="18">
        <v>4</v>
      </c>
    </row>
    <row r="228" spans="1:2" x14ac:dyDescent="0.25">
      <c r="A228" s="18" t="s">
        <v>143</v>
      </c>
      <c r="B228" s="18">
        <v>15</v>
      </c>
    </row>
    <row r="229" spans="1:2" x14ac:dyDescent="0.25">
      <c r="A229" s="18" t="s">
        <v>395</v>
      </c>
      <c r="B229" s="18">
        <v>2</v>
      </c>
    </row>
    <row r="230" spans="1:2" x14ac:dyDescent="0.25">
      <c r="A230" s="18" t="s">
        <v>539</v>
      </c>
      <c r="B230" s="18">
        <v>0</v>
      </c>
    </row>
    <row r="231" spans="1:2" x14ac:dyDescent="0.25">
      <c r="A231" s="18" t="s">
        <v>447</v>
      </c>
      <c r="B231" s="18">
        <v>0</v>
      </c>
    </row>
    <row r="232" spans="1:2" x14ac:dyDescent="0.25">
      <c r="A232" s="18" t="s">
        <v>251</v>
      </c>
      <c r="B232" s="18">
        <v>2</v>
      </c>
    </row>
    <row r="233" spans="1:2" x14ac:dyDescent="0.25">
      <c r="A233" s="18" t="s">
        <v>351</v>
      </c>
      <c r="B233" s="18">
        <v>1</v>
      </c>
    </row>
    <row r="234" spans="1:2" x14ac:dyDescent="0.25">
      <c r="A234" s="18" t="s">
        <v>57</v>
      </c>
      <c r="B234" s="18">
        <v>31</v>
      </c>
    </row>
    <row r="235" spans="1:2" x14ac:dyDescent="0.25">
      <c r="A235" s="18" t="s">
        <v>133</v>
      </c>
      <c r="B235" s="18">
        <v>25</v>
      </c>
    </row>
    <row r="236" spans="1:2" x14ac:dyDescent="0.25">
      <c r="A236" s="18" t="s">
        <v>263</v>
      </c>
      <c r="B236" s="18">
        <v>5</v>
      </c>
    </row>
    <row r="237" spans="1:2" x14ac:dyDescent="0.25">
      <c r="A237" s="18" t="s">
        <v>104</v>
      </c>
      <c r="B237" s="18">
        <v>13</v>
      </c>
    </row>
    <row r="238" spans="1:2" x14ac:dyDescent="0.25">
      <c r="A238" s="18" t="s">
        <v>493</v>
      </c>
      <c r="B238" s="18">
        <v>0</v>
      </c>
    </row>
    <row r="239" spans="1:2" x14ac:dyDescent="0.25">
      <c r="A239" s="18" t="s">
        <v>185</v>
      </c>
      <c r="B239" s="18">
        <v>21</v>
      </c>
    </row>
    <row r="240" spans="1:2" x14ac:dyDescent="0.25">
      <c r="A240" s="18" t="s">
        <v>316</v>
      </c>
      <c r="B240" s="18">
        <v>16</v>
      </c>
    </row>
    <row r="241" spans="1:2" x14ac:dyDescent="0.25">
      <c r="A241" s="18" t="s">
        <v>266</v>
      </c>
      <c r="B241" s="18">
        <v>6</v>
      </c>
    </row>
    <row r="242" spans="1:2" x14ac:dyDescent="0.25">
      <c r="A242" s="18" t="s">
        <v>128</v>
      </c>
      <c r="B242" s="18">
        <v>73</v>
      </c>
    </row>
    <row r="243" spans="1:2" x14ac:dyDescent="0.25">
      <c r="A243" s="18" t="s">
        <v>393</v>
      </c>
      <c r="B243" s="18">
        <v>0</v>
      </c>
    </row>
    <row r="244" spans="1:2" x14ac:dyDescent="0.25">
      <c r="A244" s="18" t="s">
        <v>220</v>
      </c>
      <c r="B244" s="18">
        <v>20</v>
      </c>
    </row>
    <row r="245" spans="1:2" x14ac:dyDescent="0.25">
      <c r="A245" s="18" t="s">
        <v>267</v>
      </c>
      <c r="B245" s="18">
        <v>10</v>
      </c>
    </row>
    <row r="246" spans="1:2" x14ac:dyDescent="0.25">
      <c r="A246" s="18" t="s">
        <v>507</v>
      </c>
      <c r="B246" s="18">
        <v>0</v>
      </c>
    </row>
    <row r="247" spans="1:2" x14ac:dyDescent="0.25">
      <c r="A247" s="18" t="s">
        <v>352</v>
      </c>
      <c r="B247" s="18">
        <v>2</v>
      </c>
    </row>
    <row r="248" spans="1:2" x14ac:dyDescent="0.25">
      <c r="A248" s="18" t="s">
        <v>512</v>
      </c>
      <c r="B248" s="18">
        <v>8</v>
      </c>
    </row>
    <row r="249" spans="1:2" x14ac:dyDescent="0.25">
      <c r="A249" s="18" t="s">
        <v>409</v>
      </c>
      <c r="B249" s="18">
        <v>0</v>
      </c>
    </row>
    <row r="250" spans="1:2" x14ac:dyDescent="0.25">
      <c r="A250" s="18" t="s">
        <v>118</v>
      </c>
      <c r="B250" s="18">
        <v>16</v>
      </c>
    </row>
    <row r="251" spans="1:2" x14ac:dyDescent="0.25">
      <c r="A251" s="18" t="s">
        <v>402</v>
      </c>
      <c r="B251" s="18">
        <v>0</v>
      </c>
    </row>
    <row r="252" spans="1:2" x14ac:dyDescent="0.25">
      <c r="A252" s="18" t="s">
        <v>403</v>
      </c>
      <c r="B252" s="18">
        <v>0</v>
      </c>
    </row>
    <row r="253" spans="1:2" x14ac:dyDescent="0.25">
      <c r="A253" s="18" t="s">
        <v>466</v>
      </c>
      <c r="B253" s="18">
        <v>0</v>
      </c>
    </row>
    <row r="254" spans="1:2" x14ac:dyDescent="0.25">
      <c r="A254" s="18" t="s">
        <v>250</v>
      </c>
      <c r="B254" s="18">
        <v>7</v>
      </c>
    </row>
    <row r="255" spans="1:2" x14ac:dyDescent="0.25">
      <c r="A255" s="18" t="s">
        <v>195</v>
      </c>
      <c r="B255" s="18">
        <v>29</v>
      </c>
    </row>
    <row r="256" spans="1:2" x14ac:dyDescent="0.25">
      <c r="A256" s="18" t="s">
        <v>369</v>
      </c>
      <c r="B256" s="18">
        <v>3</v>
      </c>
    </row>
    <row r="257" spans="1:2" x14ac:dyDescent="0.25">
      <c r="A257" s="18" t="s">
        <v>484</v>
      </c>
      <c r="B257" s="18">
        <v>0</v>
      </c>
    </row>
    <row r="258" spans="1:2" x14ac:dyDescent="0.25">
      <c r="A258" s="18" t="s">
        <v>424</v>
      </c>
      <c r="B258" s="18">
        <v>1</v>
      </c>
    </row>
    <row r="259" spans="1:2" x14ac:dyDescent="0.25">
      <c r="A259" s="18" t="s">
        <v>58</v>
      </c>
      <c r="B259" s="18">
        <v>13</v>
      </c>
    </row>
    <row r="260" spans="1:2" x14ac:dyDescent="0.25">
      <c r="A260" s="18" t="s">
        <v>586</v>
      </c>
      <c r="B260" s="18">
        <v>0</v>
      </c>
    </row>
    <row r="261" spans="1:2" x14ac:dyDescent="0.25">
      <c r="A261" s="18" t="s">
        <v>235</v>
      </c>
      <c r="B261" s="18">
        <v>3</v>
      </c>
    </row>
    <row r="262" spans="1:2" x14ac:dyDescent="0.25">
      <c r="A262" s="18" t="s">
        <v>68</v>
      </c>
      <c r="B262" s="18">
        <v>23</v>
      </c>
    </row>
    <row r="263" spans="1:2" x14ac:dyDescent="0.25">
      <c r="A263" s="18" t="s">
        <v>275</v>
      </c>
      <c r="B263" s="18">
        <v>1</v>
      </c>
    </row>
    <row r="264" spans="1:2" x14ac:dyDescent="0.25">
      <c r="A264" s="18" t="s">
        <v>42</v>
      </c>
      <c r="B264" s="18">
        <v>7</v>
      </c>
    </row>
    <row r="265" spans="1:2" x14ac:dyDescent="0.25">
      <c r="A265" s="18" t="s">
        <v>116</v>
      </c>
      <c r="B265" s="18">
        <v>76</v>
      </c>
    </row>
    <row r="266" spans="1:2" x14ac:dyDescent="0.25">
      <c r="A266" s="18" t="s">
        <v>449</v>
      </c>
      <c r="B266" s="18">
        <v>0</v>
      </c>
    </row>
    <row r="267" spans="1:2" x14ac:dyDescent="0.25">
      <c r="A267" s="18" t="s">
        <v>315</v>
      </c>
      <c r="B267" s="18">
        <v>7</v>
      </c>
    </row>
    <row r="268" spans="1:2" x14ac:dyDescent="0.25">
      <c r="A268" s="18" t="s">
        <v>87</v>
      </c>
      <c r="B268" s="18">
        <v>28</v>
      </c>
    </row>
    <row r="269" spans="1:2" x14ac:dyDescent="0.25">
      <c r="A269" s="18" t="s">
        <v>474</v>
      </c>
      <c r="B269" s="18">
        <v>9</v>
      </c>
    </row>
    <row r="270" spans="1:2" x14ac:dyDescent="0.25">
      <c r="A270" s="18" t="s">
        <v>61</v>
      </c>
      <c r="B270" s="18">
        <v>42</v>
      </c>
    </row>
    <row r="271" spans="1:2" x14ac:dyDescent="0.25">
      <c r="A271" s="18" t="s">
        <v>54</v>
      </c>
      <c r="B271" s="18">
        <v>33</v>
      </c>
    </row>
    <row r="272" spans="1:2" x14ac:dyDescent="0.25">
      <c r="A272" s="18" t="s">
        <v>587</v>
      </c>
      <c r="B272" s="18">
        <v>0</v>
      </c>
    </row>
    <row r="273" spans="1:2" x14ac:dyDescent="0.25">
      <c r="A273" s="18" t="s">
        <v>309</v>
      </c>
      <c r="B273" s="18">
        <v>0</v>
      </c>
    </row>
    <row r="274" spans="1:2" x14ac:dyDescent="0.25">
      <c r="A274" s="18" t="s">
        <v>145</v>
      </c>
      <c r="B274" s="18">
        <v>19</v>
      </c>
    </row>
    <row r="275" spans="1:2" x14ac:dyDescent="0.25">
      <c r="A275" s="18" t="s">
        <v>483</v>
      </c>
      <c r="B275" s="18">
        <v>10</v>
      </c>
    </row>
    <row r="276" spans="1:2" x14ac:dyDescent="0.25">
      <c r="A276" s="18" t="s">
        <v>554</v>
      </c>
      <c r="B276" s="18">
        <v>0</v>
      </c>
    </row>
    <row r="277" spans="1:2" x14ac:dyDescent="0.25">
      <c r="A277" s="18" t="s">
        <v>101</v>
      </c>
      <c r="B277" s="18">
        <v>17</v>
      </c>
    </row>
    <row r="278" spans="1:2" x14ac:dyDescent="0.25">
      <c r="A278" s="18" t="s">
        <v>427</v>
      </c>
      <c r="B278" s="18">
        <v>0</v>
      </c>
    </row>
    <row r="279" spans="1:2" x14ac:dyDescent="0.25">
      <c r="A279" s="18" t="s">
        <v>558</v>
      </c>
      <c r="B279" s="18">
        <v>3</v>
      </c>
    </row>
    <row r="280" spans="1:2" x14ac:dyDescent="0.25">
      <c r="A280" s="18" t="s">
        <v>288</v>
      </c>
      <c r="B280" s="18">
        <v>8</v>
      </c>
    </row>
    <row r="281" spans="1:2" x14ac:dyDescent="0.25">
      <c r="A281" s="18" t="s">
        <v>245</v>
      </c>
      <c r="B281" s="18">
        <v>7</v>
      </c>
    </row>
    <row r="282" spans="1:2" x14ac:dyDescent="0.25">
      <c r="A282" s="18" t="s">
        <v>29</v>
      </c>
      <c r="B282" s="18">
        <v>10</v>
      </c>
    </row>
    <row r="283" spans="1:2" x14ac:dyDescent="0.25">
      <c r="A283" s="18" t="s">
        <v>221</v>
      </c>
      <c r="B283" s="18">
        <v>11</v>
      </c>
    </row>
    <row r="284" spans="1:2" x14ac:dyDescent="0.25">
      <c r="A284" s="18" t="s">
        <v>199</v>
      </c>
      <c r="B284" s="18">
        <v>32</v>
      </c>
    </row>
    <row r="285" spans="1:2" x14ac:dyDescent="0.25">
      <c r="A285" s="18" t="s">
        <v>559</v>
      </c>
      <c r="B285" s="18">
        <v>0</v>
      </c>
    </row>
    <row r="286" spans="1:2" x14ac:dyDescent="0.25">
      <c r="A286" s="18" t="s">
        <v>545</v>
      </c>
      <c r="B286" s="18">
        <v>0</v>
      </c>
    </row>
    <row r="287" spans="1:2" x14ac:dyDescent="0.25">
      <c r="A287" s="18" t="s">
        <v>588</v>
      </c>
      <c r="B287" s="18">
        <v>2</v>
      </c>
    </row>
    <row r="288" spans="1:2" x14ac:dyDescent="0.25">
      <c r="A288" s="18" t="s">
        <v>444</v>
      </c>
      <c r="B288" s="18">
        <v>0</v>
      </c>
    </row>
    <row r="289" spans="1:2" x14ac:dyDescent="0.25">
      <c r="A289" s="18" t="s">
        <v>560</v>
      </c>
      <c r="B289" s="18">
        <v>2</v>
      </c>
    </row>
    <row r="290" spans="1:2" x14ac:dyDescent="0.25">
      <c r="A290" s="18" t="s">
        <v>293</v>
      </c>
      <c r="B290" s="18">
        <v>2</v>
      </c>
    </row>
    <row r="291" spans="1:2" x14ac:dyDescent="0.25">
      <c r="A291" s="18" t="s">
        <v>476</v>
      </c>
      <c r="B291" s="18">
        <v>0</v>
      </c>
    </row>
    <row r="292" spans="1:2" x14ac:dyDescent="0.25">
      <c r="A292" s="18" t="s">
        <v>46</v>
      </c>
      <c r="B292" s="18">
        <v>11</v>
      </c>
    </row>
    <row r="293" spans="1:2" x14ac:dyDescent="0.25">
      <c r="A293" s="18" t="s">
        <v>589</v>
      </c>
      <c r="B293" s="18">
        <v>6</v>
      </c>
    </row>
    <row r="294" spans="1:2" x14ac:dyDescent="0.25">
      <c r="A294" s="18" t="s">
        <v>246</v>
      </c>
      <c r="B294" s="18">
        <v>11</v>
      </c>
    </row>
    <row r="295" spans="1:2" x14ac:dyDescent="0.25">
      <c r="A295" s="18" t="s">
        <v>513</v>
      </c>
      <c r="B295" s="18">
        <v>2</v>
      </c>
    </row>
    <row r="296" spans="1:2" x14ac:dyDescent="0.25">
      <c r="A296" s="18" t="s">
        <v>544</v>
      </c>
      <c r="B296" s="18">
        <v>1</v>
      </c>
    </row>
    <row r="297" spans="1:2" x14ac:dyDescent="0.25">
      <c r="A297" s="18" t="s">
        <v>240</v>
      </c>
      <c r="B297" s="18">
        <v>13</v>
      </c>
    </row>
    <row r="298" spans="1:2" x14ac:dyDescent="0.25">
      <c r="A298" s="18" t="s">
        <v>175</v>
      </c>
      <c r="B298" s="18">
        <v>41</v>
      </c>
    </row>
    <row r="299" spans="1:2" x14ac:dyDescent="0.25">
      <c r="A299" s="18" t="s">
        <v>62</v>
      </c>
      <c r="B299" s="18">
        <v>42</v>
      </c>
    </row>
    <row r="300" spans="1:2" x14ac:dyDescent="0.25">
      <c r="A300" s="18" t="s">
        <v>311</v>
      </c>
      <c r="B300" s="18">
        <v>15</v>
      </c>
    </row>
    <row r="301" spans="1:2" x14ac:dyDescent="0.25">
      <c r="A301" s="18" t="s">
        <v>179</v>
      </c>
      <c r="B301" s="18">
        <v>10</v>
      </c>
    </row>
    <row r="302" spans="1:2" x14ac:dyDescent="0.25">
      <c r="A302" s="18" t="s">
        <v>321</v>
      </c>
      <c r="B302" s="18">
        <v>29</v>
      </c>
    </row>
    <row r="303" spans="1:2" x14ac:dyDescent="0.25">
      <c r="A303" s="18" t="s">
        <v>433</v>
      </c>
      <c r="B303" s="18">
        <v>22</v>
      </c>
    </row>
    <row r="304" spans="1:2" x14ac:dyDescent="0.25">
      <c r="A304" s="18" t="s">
        <v>124</v>
      </c>
      <c r="B304" s="18">
        <v>24</v>
      </c>
    </row>
    <row r="305" spans="1:2" x14ac:dyDescent="0.25">
      <c r="A305" s="18" t="s">
        <v>342</v>
      </c>
      <c r="B305" s="18">
        <v>0</v>
      </c>
    </row>
    <row r="306" spans="1:2" x14ac:dyDescent="0.25">
      <c r="A306" s="18" t="s">
        <v>291</v>
      </c>
      <c r="B306" s="18">
        <v>3</v>
      </c>
    </row>
    <row r="307" spans="1:2" x14ac:dyDescent="0.25">
      <c r="A307" s="18" t="s">
        <v>306</v>
      </c>
      <c r="B307" s="18">
        <v>1</v>
      </c>
    </row>
    <row r="308" spans="1:2" x14ac:dyDescent="0.25">
      <c r="A308" s="18" t="s">
        <v>115</v>
      </c>
      <c r="B308" s="18">
        <v>6</v>
      </c>
    </row>
    <row r="309" spans="1:2" x14ac:dyDescent="0.25">
      <c r="A309" s="18" t="s">
        <v>487</v>
      </c>
      <c r="B309" s="18">
        <v>0</v>
      </c>
    </row>
    <row r="310" spans="1:2" x14ac:dyDescent="0.25">
      <c r="A310" s="18" t="s">
        <v>422</v>
      </c>
      <c r="B310" s="18">
        <v>0</v>
      </c>
    </row>
    <row r="311" spans="1:2" x14ac:dyDescent="0.25">
      <c r="A311" s="18" t="s">
        <v>503</v>
      </c>
      <c r="B311" s="18">
        <v>0</v>
      </c>
    </row>
    <row r="312" spans="1:2" x14ac:dyDescent="0.25">
      <c r="A312" s="18" t="s">
        <v>120</v>
      </c>
      <c r="B312" s="18">
        <v>37</v>
      </c>
    </row>
    <row r="313" spans="1:2" x14ac:dyDescent="0.25">
      <c r="A313" s="18" t="s">
        <v>297</v>
      </c>
      <c r="B313" s="18">
        <v>0</v>
      </c>
    </row>
    <row r="314" spans="1:2" x14ac:dyDescent="0.25">
      <c r="A314" s="18" t="s">
        <v>276</v>
      </c>
      <c r="B314" s="18">
        <v>6</v>
      </c>
    </row>
    <row r="315" spans="1:2" x14ac:dyDescent="0.25">
      <c r="A315" s="18" t="s">
        <v>182</v>
      </c>
      <c r="B315" s="18">
        <v>15</v>
      </c>
    </row>
    <row r="316" spans="1:2" x14ac:dyDescent="0.25">
      <c r="A316" s="18" t="s">
        <v>231</v>
      </c>
      <c r="B316" s="18">
        <v>9</v>
      </c>
    </row>
    <row r="317" spans="1:2" x14ac:dyDescent="0.25">
      <c r="A317" s="18" t="s">
        <v>349</v>
      </c>
      <c r="B317" s="18">
        <v>10</v>
      </c>
    </row>
    <row r="318" spans="1:2" x14ac:dyDescent="0.25">
      <c r="A318" s="18" t="s">
        <v>480</v>
      </c>
      <c r="B318" s="18">
        <v>0</v>
      </c>
    </row>
    <row r="319" spans="1:2" x14ac:dyDescent="0.25">
      <c r="A319" s="18" t="s">
        <v>174</v>
      </c>
      <c r="B319" s="18">
        <v>31</v>
      </c>
    </row>
    <row r="320" spans="1:2" x14ac:dyDescent="0.25">
      <c r="A320" s="18" t="s">
        <v>471</v>
      </c>
      <c r="B320" s="18">
        <v>0</v>
      </c>
    </row>
    <row r="321" spans="1:2" x14ac:dyDescent="0.25">
      <c r="A321" s="18" t="s">
        <v>96</v>
      </c>
      <c r="B321" s="18">
        <v>15</v>
      </c>
    </row>
    <row r="322" spans="1:2" x14ac:dyDescent="0.25">
      <c r="A322" s="18" t="s">
        <v>304</v>
      </c>
      <c r="B322" s="18">
        <v>3</v>
      </c>
    </row>
    <row r="323" spans="1:2" x14ac:dyDescent="0.25">
      <c r="A323" s="18" t="s">
        <v>590</v>
      </c>
      <c r="B323" s="18">
        <v>4</v>
      </c>
    </row>
    <row r="324" spans="1:2" x14ac:dyDescent="0.25">
      <c r="A324" s="18" t="s">
        <v>517</v>
      </c>
      <c r="B324" s="18">
        <v>12</v>
      </c>
    </row>
    <row r="325" spans="1:2" x14ac:dyDescent="0.25">
      <c r="A325" s="18" t="s">
        <v>526</v>
      </c>
      <c r="B325" s="18">
        <v>1</v>
      </c>
    </row>
    <row r="326" spans="1:2" x14ac:dyDescent="0.25">
      <c r="A326" s="18" t="s">
        <v>204</v>
      </c>
      <c r="B326" s="18">
        <v>15</v>
      </c>
    </row>
    <row r="327" spans="1:2" x14ac:dyDescent="0.25">
      <c r="A327" s="18" t="s">
        <v>370</v>
      </c>
      <c r="B327" s="18">
        <v>0</v>
      </c>
    </row>
    <row r="328" spans="1:2" x14ac:dyDescent="0.25">
      <c r="A328" s="18" t="s">
        <v>368</v>
      </c>
      <c r="B328" s="18">
        <v>3</v>
      </c>
    </row>
    <row r="329" spans="1:2" x14ac:dyDescent="0.25">
      <c r="A329" s="18" t="s">
        <v>515</v>
      </c>
      <c r="B329" s="18">
        <v>0</v>
      </c>
    </row>
    <row r="330" spans="1:2" x14ac:dyDescent="0.25">
      <c r="A330" s="18" t="s">
        <v>280</v>
      </c>
      <c r="B330" s="18">
        <v>1</v>
      </c>
    </row>
    <row r="331" spans="1:2" x14ac:dyDescent="0.25">
      <c r="A331" s="18" t="s">
        <v>161</v>
      </c>
      <c r="B331" s="18">
        <v>10</v>
      </c>
    </row>
    <row r="332" spans="1:2" x14ac:dyDescent="0.25">
      <c r="A332" s="18" t="s">
        <v>494</v>
      </c>
      <c r="B332" s="18">
        <v>0</v>
      </c>
    </row>
    <row r="333" spans="1:2" x14ac:dyDescent="0.25">
      <c r="A333" s="18" t="s">
        <v>164</v>
      </c>
      <c r="B333" s="18">
        <v>36</v>
      </c>
    </row>
    <row r="334" spans="1:2" x14ac:dyDescent="0.25">
      <c r="A334" s="18" t="s">
        <v>254</v>
      </c>
      <c r="B334" s="18">
        <v>0</v>
      </c>
    </row>
    <row r="335" spans="1:2" x14ac:dyDescent="0.25">
      <c r="A335" s="18" t="s">
        <v>350</v>
      </c>
      <c r="B335" s="18">
        <v>6</v>
      </c>
    </row>
    <row r="336" spans="1:2" x14ac:dyDescent="0.25">
      <c r="A336" s="18" t="s">
        <v>364</v>
      </c>
      <c r="B336" s="18">
        <v>1</v>
      </c>
    </row>
    <row r="337" spans="1:2" x14ac:dyDescent="0.25">
      <c r="A337" s="18" t="s">
        <v>334</v>
      </c>
      <c r="B337" s="18">
        <v>3</v>
      </c>
    </row>
    <row r="338" spans="1:2" x14ac:dyDescent="0.25">
      <c r="A338" s="18" t="s">
        <v>50</v>
      </c>
      <c r="B338" s="18">
        <v>35</v>
      </c>
    </row>
    <row r="339" spans="1:2" x14ac:dyDescent="0.25">
      <c r="A339" s="18" t="s">
        <v>543</v>
      </c>
      <c r="B339" s="18">
        <v>0</v>
      </c>
    </row>
    <row r="340" spans="1:2" x14ac:dyDescent="0.25">
      <c r="A340" s="18" t="s">
        <v>336</v>
      </c>
      <c r="B340" s="18">
        <v>0</v>
      </c>
    </row>
    <row r="341" spans="1:2" x14ac:dyDescent="0.25">
      <c r="A341" s="18" t="s">
        <v>69</v>
      </c>
      <c r="B341" s="18">
        <v>32</v>
      </c>
    </row>
    <row r="342" spans="1:2" x14ac:dyDescent="0.25">
      <c r="A342" s="18" t="s">
        <v>51</v>
      </c>
      <c r="B342" s="18">
        <v>9</v>
      </c>
    </row>
    <row r="343" spans="1:2" x14ac:dyDescent="0.25">
      <c r="A343" s="18" t="s">
        <v>142</v>
      </c>
      <c r="B343" s="18">
        <v>23</v>
      </c>
    </row>
    <row r="344" spans="1:2" x14ac:dyDescent="0.25">
      <c r="A344" s="18" t="s">
        <v>24</v>
      </c>
      <c r="B344" s="18">
        <v>6</v>
      </c>
    </row>
    <row r="345" spans="1:2" x14ac:dyDescent="0.25">
      <c r="A345" s="18" t="s">
        <v>591</v>
      </c>
      <c r="B345" s="18">
        <v>16</v>
      </c>
    </row>
    <row r="346" spans="1:2" x14ac:dyDescent="0.25">
      <c r="A346" s="18" t="s">
        <v>478</v>
      </c>
      <c r="B346" s="18">
        <v>3</v>
      </c>
    </row>
    <row r="347" spans="1:2" x14ac:dyDescent="0.25">
      <c r="A347" s="18" t="s">
        <v>38</v>
      </c>
      <c r="B347" s="18">
        <v>24</v>
      </c>
    </row>
    <row r="348" spans="1:2" x14ac:dyDescent="0.25">
      <c r="A348" s="18" t="s">
        <v>49</v>
      </c>
      <c r="B348" s="18">
        <v>12</v>
      </c>
    </row>
    <row r="349" spans="1:2" x14ac:dyDescent="0.25">
      <c r="A349" s="18" t="s">
        <v>485</v>
      </c>
      <c r="B349" s="18">
        <v>0</v>
      </c>
    </row>
    <row r="350" spans="1:2" x14ac:dyDescent="0.25">
      <c r="A350" s="18" t="s">
        <v>227</v>
      </c>
      <c r="B350" s="18">
        <v>3</v>
      </c>
    </row>
    <row r="351" spans="1:2" x14ac:dyDescent="0.25">
      <c r="A351" s="18" t="s">
        <v>448</v>
      </c>
      <c r="B351" s="18">
        <v>0</v>
      </c>
    </row>
    <row r="352" spans="1:2" x14ac:dyDescent="0.25">
      <c r="A352" s="18" t="s">
        <v>486</v>
      </c>
      <c r="B352" s="18">
        <v>0</v>
      </c>
    </row>
    <row r="353" spans="1:2" x14ac:dyDescent="0.25">
      <c r="A353" s="18" t="s">
        <v>353</v>
      </c>
      <c r="B353" s="18">
        <v>10</v>
      </c>
    </row>
    <row r="354" spans="1:2" x14ac:dyDescent="0.25">
      <c r="A354" s="18" t="s">
        <v>423</v>
      </c>
      <c r="B354" s="18">
        <v>3</v>
      </c>
    </row>
    <row r="355" spans="1:2" x14ac:dyDescent="0.25">
      <c r="A355" s="18" t="s">
        <v>253</v>
      </c>
      <c r="B355" s="18">
        <v>6</v>
      </c>
    </row>
    <row r="356" spans="1:2" x14ac:dyDescent="0.25">
      <c r="A356" s="18" t="s">
        <v>459</v>
      </c>
      <c r="B356" s="18">
        <v>0</v>
      </c>
    </row>
    <row r="357" spans="1:2" x14ac:dyDescent="0.25">
      <c r="A357" s="18" t="s">
        <v>219</v>
      </c>
      <c r="B357" s="18">
        <v>34</v>
      </c>
    </row>
    <row r="358" spans="1:2" x14ac:dyDescent="0.25">
      <c r="A358" s="18" t="s">
        <v>318</v>
      </c>
      <c r="B358" s="18">
        <v>3</v>
      </c>
    </row>
    <row r="359" spans="1:2" x14ac:dyDescent="0.25">
      <c r="A359" s="18" t="s">
        <v>93</v>
      </c>
      <c r="B359" s="18">
        <v>18</v>
      </c>
    </row>
    <row r="360" spans="1:2" x14ac:dyDescent="0.25">
      <c r="A360" s="18" t="s">
        <v>317</v>
      </c>
      <c r="B360" s="18">
        <v>12</v>
      </c>
    </row>
    <row r="361" spans="1:2" x14ac:dyDescent="0.25">
      <c r="A361" s="18" t="s">
        <v>330</v>
      </c>
      <c r="B361" s="18">
        <v>1</v>
      </c>
    </row>
    <row r="362" spans="1:2" x14ac:dyDescent="0.25">
      <c r="A362" s="18" t="s">
        <v>188</v>
      </c>
      <c r="B362" s="18">
        <v>23</v>
      </c>
    </row>
    <row r="363" spans="1:2" x14ac:dyDescent="0.25">
      <c r="A363" s="18" t="s">
        <v>258</v>
      </c>
      <c r="B363" s="18">
        <v>7</v>
      </c>
    </row>
    <row r="364" spans="1:2" x14ac:dyDescent="0.25">
      <c r="A364" s="18" t="s">
        <v>151</v>
      </c>
      <c r="B364" s="18">
        <v>11</v>
      </c>
    </row>
    <row r="365" spans="1:2" x14ac:dyDescent="0.25">
      <c r="A365" s="18" t="s">
        <v>45</v>
      </c>
      <c r="B365" s="18">
        <v>28</v>
      </c>
    </row>
    <row r="366" spans="1:2" x14ac:dyDescent="0.25">
      <c r="A366" s="18" t="s">
        <v>417</v>
      </c>
      <c r="B366" s="18">
        <v>0</v>
      </c>
    </row>
    <row r="367" spans="1:2" x14ac:dyDescent="0.25">
      <c r="A367" s="18" t="s">
        <v>154</v>
      </c>
      <c r="B367" s="18">
        <v>8</v>
      </c>
    </row>
    <row r="368" spans="1:2" x14ac:dyDescent="0.25">
      <c r="A368" s="18" t="s">
        <v>138</v>
      </c>
      <c r="B368" s="18">
        <v>8</v>
      </c>
    </row>
    <row r="369" spans="1:2" x14ac:dyDescent="0.25">
      <c r="A369" s="18" t="s">
        <v>390</v>
      </c>
      <c r="B369" s="18">
        <v>0</v>
      </c>
    </row>
    <row r="370" spans="1:2" x14ac:dyDescent="0.25">
      <c r="A370" s="18" t="s">
        <v>326</v>
      </c>
      <c r="B370" s="18">
        <v>1</v>
      </c>
    </row>
    <row r="371" spans="1:2" x14ac:dyDescent="0.25">
      <c r="A371" s="18" t="s">
        <v>217</v>
      </c>
      <c r="B371" s="18">
        <v>0</v>
      </c>
    </row>
    <row r="372" spans="1:2" x14ac:dyDescent="0.25">
      <c r="A372" s="18" t="s">
        <v>510</v>
      </c>
      <c r="B372" s="18">
        <v>0</v>
      </c>
    </row>
    <row r="373" spans="1:2" x14ac:dyDescent="0.25">
      <c r="A373" s="18" t="s">
        <v>434</v>
      </c>
      <c r="B373" s="18">
        <v>0</v>
      </c>
    </row>
    <row r="374" spans="1:2" x14ac:dyDescent="0.25">
      <c r="A374" s="18" t="s">
        <v>490</v>
      </c>
      <c r="B374" s="18">
        <v>5</v>
      </c>
    </row>
    <row r="375" spans="1:2" x14ac:dyDescent="0.25">
      <c r="A375" s="18" t="s">
        <v>496</v>
      </c>
      <c r="B375" s="18">
        <v>0</v>
      </c>
    </row>
    <row r="376" spans="1:2" x14ac:dyDescent="0.25">
      <c r="A376" s="18" t="s">
        <v>107</v>
      </c>
      <c r="B376" s="18">
        <v>29</v>
      </c>
    </row>
    <row r="377" spans="1:2" x14ac:dyDescent="0.25">
      <c r="A377" s="18" t="s">
        <v>18</v>
      </c>
      <c r="B377" s="18">
        <v>10</v>
      </c>
    </row>
    <row r="378" spans="1:2" x14ac:dyDescent="0.25">
      <c r="A378" s="18" t="s">
        <v>357</v>
      </c>
      <c r="B378" s="18">
        <v>1</v>
      </c>
    </row>
    <row r="379" spans="1:2" x14ac:dyDescent="0.25">
      <c r="A379" s="18" t="s">
        <v>519</v>
      </c>
      <c r="B379" s="18">
        <v>5</v>
      </c>
    </row>
    <row r="380" spans="1:2" x14ac:dyDescent="0.25">
      <c r="A380" s="18" t="s">
        <v>475</v>
      </c>
      <c r="B380" s="18">
        <v>9</v>
      </c>
    </row>
    <row r="381" spans="1:2" x14ac:dyDescent="0.25">
      <c r="A381" s="18" t="s">
        <v>279</v>
      </c>
      <c r="B381" s="18">
        <v>0</v>
      </c>
    </row>
    <row r="382" spans="1:2" x14ac:dyDescent="0.25">
      <c r="A382" s="18" t="s">
        <v>131</v>
      </c>
      <c r="B382" s="18">
        <v>5</v>
      </c>
    </row>
    <row r="383" spans="1:2" x14ac:dyDescent="0.25">
      <c r="A383" s="18" t="s">
        <v>361</v>
      </c>
      <c r="B383" s="18">
        <v>0</v>
      </c>
    </row>
    <row r="384" spans="1:2" x14ac:dyDescent="0.25">
      <c r="A384" s="18" t="s">
        <v>388</v>
      </c>
      <c r="B384" s="18">
        <v>13</v>
      </c>
    </row>
    <row r="385" spans="1:2" x14ac:dyDescent="0.25">
      <c r="A385" s="18" t="s">
        <v>420</v>
      </c>
      <c r="B385" s="18">
        <v>0</v>
      </c>
    </row>
    <row r="386" spans="1:2" x14ac:dyDescent="0.25">
      <c r="A386" s="18" t="s">
        <v>528</v>
      </c>
      <c r="B386" s="18">
        <v>1</v>
      </c>
    </row>
    <row r="387" spans="1:2" x14ac:dyDescent="0.25">
      <c r="A387" s="18" t="s">
        <v>428</v>
      </c>
      <c r="B387" s="18">
        <v>0</v>
      </c>
    </row>
    <row r="388" spans="1:2" x14ac:dyDescent="0.25">
      <c r="A388" s="18" t="s">
        <v>592</v>
      </c>
      <c r="B388" s="18">
        <v>23</v>
      </c>
    </row>
    <row r="389" spans="1:2" x14ac:dyDescent="0.25">
      <c r="A389" s="18" t="s">
        <v>399</v>
      </c>
      <c r="B389" s="18">
        <v>0</v>
      </c>
    </row>
    <row r="390" spans="1:2" x14ac:dyDescent="0.25">
      <c r="A390" s="18" t="s">
        <v>413</v>
      </c>
      <c r="B390" s="18">
        <v>0</v>
      </c>
    </row>
    <row r="391" spans="1:2" x14ac:dyDescent="0.25">
      <c r="A391" s="18" t="s">
        <v>55</v>
      </c>
      <c r="B391" s="18">
        <v>43</v>
      </c>
    </row>
    <row r="392" spans="1:2" x14ac:dyDescent="0.25">
      <c r="A392" s="18" t="s">
        <v>418</v>
      </c>
      <c r="B392" s="18">
        <v>30</v>
      </c>
    </row>
    <row r="393" spans="1:2" x14ac:dyDescent="0.25">
      <c r="A393" s="18" t="s">
        <v>284</v>
      </c>
      <c r="B393" s="18">
        <v>11</v>
      </c>
    </row>
    <row r="394" spans="1:2" x14ac:dyDescent="0.25">
      <c r="A394" s="18" t="s">
        <v>82</v>
      </c>
      <c r="B394" s="18">
        <v>10</v>
      </c>
    </row>
    <row r="395" spans="1:2" x14ac:dyDescent="0.25">
      <c r="A395" s="18" t="s">
        <v>408</v>
      </c>
      <c r="B395" s="18">
        <v>0</v>
      </c>
    </row>
    <row r="396" spans="1:2" x14ac:dyDescent="0.25">
      <c r="A396" s="18" t="s">
        <v>430</v>
      </c>
      <c r="B396" s="18">
        <v>0</v>
      </c>
    </row>
    <row r="397" spans="1:2" x14ac:dyDescent="0.25">
      <c r="A397" s="18" t="s">
        <v>593</v>
      </c>
      <c r="B397" s="18">
        <v>8</v>
      </c>
    </row>
    <row r="398" spans="1:2" x14ac:dyDescent="0.25">
      <c r="A398" s="18" t="s">
        <v>320</v>
      </c>
      <c r="B398" s="18">
        <v>9</v>
      </c>
    </row>
    <row r="399" spans="1:2" x14ac:dyDescent="0.25">
      <c r="A399" s="18" t="s">
        <v>468</v>
      </c>
      <c r="B399" s="18">
        <v>0</v>
      </c>
    </row>
    <row r="400" spans="1:2" x14ac:dyDescent="0.25">
      <c r="A400" s="18" t="s">
        <v>159</v>
      </c>
      <c r="B400" s="18">
        <v>39</v>
      </c>
    </row>
    <row r="401" spans="1:2" x14ac:dyDescent="0.25">
      <c r="A401" s="18" t="s">
        <v>546</v>
      </c>
      <c r="B401" s="18">
        <v>8</v>
      </c>
    </row>
    <row r="402" spans="1:2" x14ac:dyDescent="0.25">
      <c r="A402" s="18" t="s">
        <v>535</v>
      </c>
      <c r="B402" s="18">
        <v>0</v>
      </c>
    </row>
    <row r="403" spans="1:2" x14ac:dyDescent="0.25">
      <c r="A403" s="18" t="s">
        <v>308</v>
      </c>
      <c r="B403" s="18">
        <v>4</v>
      </c>
    </row>
    <row r="404" spans="1:2" x14ac:dyDescent="0.25">
      <c r="A404" s="18" t="s">
        <v>261</v>
      </c>
      <c r="B404" s="18">
        <v>24</v>
      </c>
    </row>
    <row r="405" spans="1:2" x14ac:dyDescent="0.25">
      <c r="A405" s="18" t="s">
        <v>160</v>
      </c>
      <c r="B405" s="18">
        <v>11</v>
      </c>
    </row>
    <row r="406" spans="1:2" x14ac:dyDescent="0.25">
      <c r="A406" s="18" t="s">
        <v>518</v>
      </c>
      <c r="B406" s="18">
        <v>0</v>
      </c>
    </row>
    <row r="407" spans="1:2" x14ac:dyDescent="0.25">
      <c r="A407" s="18" t="s">
        <v>501</v>
      </c>
      <c r="B407" s="18">
        <v>5</v>
      </c>
    </row>
    <row r="408" spans="1:2" x14ac:dyDescent="0.25">
      <c r="A408" s="18" t="s">
        <v>166</v>
      </c>
      <c r="B408" s="18">
        <v>23</v>
      </c>
    </row>
    <row r="409" spans="1:2" x14ac:dyDescent="0.25">
      <c r="A409" s="18" t="s">
        <v>378</v>
      </c>
      <c r="B409" s="18">
        <v>0</v>
      </c>
    </row>
    <row r="410" spans="1:2" x14ac:dyDescent="0.25">
      <c r="A410" s="18" t="s">
        <v>37</v>
      </c>
      <c r="B410" s="18">
        <v>21</v>
      </c>
    </row>
    <row r="411" spans="1:2" x14ac:dyDescent="0.25">
      <c r="A411" s="18" t="s">
        <v>533</v>
      </c>
      <c r="B411" s="18">
        <v>1</v>
      </c>
    </row>
    <row r="412" spans="1:2" x14ac:dyDescent="0.25">
      <c r="A412" s="18" t="s">
        <v>534</v>
      </c>
      <c r="B412" s="18">
        <v>0</v>
      </c>
    </row>
    <row r="413" spans="1:2" x14ac:dyDescent="0.25">
      <c r="A413" s="18" t="s">
        <v>129</v>
      </c>
      <c r="B413" s="18">
        <v>39</v>
      </c>
    </row>
    <row r="414" spans="1:2" x14ac:dyDescent="0.25">
      <c r="A414" s="18" t="s">
        <v>454</v>
      </c>
      <c r="B414" s="18">
        <v>0</v>
      </c>
    </row>
    <row r="415" spans="1:2" x14ac:dyDescent="0.25">
      <c r="A415" s="18" t="s">
        <v>278</v>
      </c>
      <c r="B415" s="18">
        <v>26</v>
      </c>
    </row>
    <row r="416" spans="1:2" x14ac:dyDescent="0.25">
      <c r="A416" s="18" t="s">
        <v>205</v>
      </c>
      <c r="B416" s="18">
        <v>5</v>
      </c>
    </row>
    <row r="417" spans="1:2" x14ac:dyDescent="0.25">
      <c r="A417" s="18" t="s">
        <v>401</v>
      </c>
      <c r="B417" s="18">
        <v>0</v>
      </c>
    </row>
    <row r="418" spans="1:2" x14ac:dyDescent="0.25">
      <c r="A418" s="18" t="s">
        <v>488</v>
      </c>
      <c r="B418" s="18">
        <v>0</v>
      </c>
    </row>
    <row r="419" spans="1:2" x14ac:dyDescent="0.25">
      <c r="A419" s="18" t="s">
        <v>594</v>
      </c>
      <c r="B419" s="18">
        <v>0</v>
      </c>
    </row>
    <row r="420" spans="1:2" x14ac:dyDescent="0.25">
      <c r="A420" s="18" t="s">
        <v>425</v>
      </c>
      <c r="B420" s="18">
        <v>1</v>
      </c>
    </row>
    <row r="421" spans="1:2" x14ac:dyDescent="0.25">
      <c r="A421" s="18" t="s">
        <v>469</v>
      </c>
      <c r="B421" s="18">
        <v>0</v>
      </c>
    </row>
    <row r="422" spans="1:2" x14ac:dyDescent="0.25">
      <c r="A422" s="18" t="s">
        <v>506</v>
      </c>
      <c r="B422" s="18">
        <v>12</v>
      </c>
    </row>
    <row r="423" spans="1:2" x14ac:dyDescent="0.25">
      <c r="A423" s="18" t="s">
        <v>324</v>
      </c>
      <c r="B423" s="18">
        <v>1</v>
      </c>
    </row>
    <row r="424" spans="1:2" x14ac:dyDescent="0.25">
      <c r="A424" s="18" t="s">
        <v>32</v>
      </c>
      <c r="B424" s="18">
        <v>8</v>
      </c>
    </row>
    <row r="425" spans="1:2" x14ac:dyDescent="0.25">
      <c r="A425" s="18" t="s">
        <v>186</v>
      </c>
      <c r="B425" s="18">
        <v>5</v>
      </c>
    </row>
    <row r="426" spans="1:2" x14ac:dyDescent="0.25">
      <c r="A426" s="18" t="s">
        <v>156</v>
      </c>
      <c r="B426" s="18">
        <v>23</v>
      </c>
    </row>
    <row r="427" spans="1:2" x14ac:dyDescent="0.25">
      <c r="A427" s="18" t="s">
        <v>522</v>
      </c>
      <c r="B427" s="18">
        <v>0</v>
      </c>
    </row>
    <row r="428" spans="1:2" x14ac:dyDescent="0.25">
      <c r="A428" s="18" t="s">
        <v>71</v>
      </c>
      <c r="B428" s="18">
        <v>29</v>
      </c>
    </row>
    <row r="429" spans="1:2" x14ac:dyDescent="0.25">
      <c r="A429" s="18" t="s">
        <v>21</v>
      </c>
      <c r="B429" s="18">
        <v>45</v>
      </c>
    </row>
    <row r="430" spans="1:2" x14ac:dyDescent="0.25">
      <c r="A430" s="18" t="s">
        <v>41</v>
      </c>
      <c r="B430" s="18">
        <v>45</v>
      </c>
    </row>
    <row r="431" spans="1:2" x14ac:dyDescent="0.25">
      <c r="A431" s="18" t="s">
        <v>440</v>
      </c>
      <c r="B431" s="18">
        <v>1</v>
      </c>
    </row>
    <row r="432" spans="1:2" x14ac:dyDescent="0.25">
      <c r="A432" s="18" t="s">
        <v>201</v>
      </c>
      <c r="B432" s="18">
        <v>13</v>
      </c>
    </row>
    <row r="433" spans="1:2" x14ac:dyDescent="0.25">
      <c r="A433" s="18" t="s">
        <v>310</v>
      </c>
      <c r="B433" s="18">
        <v>22</v>
      </c>
    </row>
    <row r="434" spans="1:2" x14ac:dyDescent="0.25">
      <c r="A434" s="18" t="s">
        <v>117</v>
      </c>
      <c r="B434" s="18">
        <v>13</v>
      </c>
    </row>
    <row r="435" spans="1:2" x14ac:dyDescent="0.25">
      <c r="A435" s="18" t="s">
        <v>238</v>
      </c>
      <c r="B435" s="18">
        <v>24</v>
      </c>
    </row>
    <row r="436" spans="1:2" x14ac:dyDescent="0.25">
      <c r="A436" s="18" t="s">
        <v>79</v>
      </c>
      <c r="B436" s="18">
        <v>30</v>
      </c>
    </row>
    <row r="437" spans="1:2" x14ac:dyDescent="0.25">
      <c r="A437" s="18" t="s">
        <v>595</v>
      </c>
      <c r="B437" s="18">
        <v>12</v>
      </c>
    </row>
    <row r="438" spans="1:2" x14ac:dyDescent="0.25">
      <c r="A438" s="18" t="s">
        <v>25</v>
      </c>
      <c r="B438" s="18">
        <v>37</v>
      </c>
    </row>
    <row r="439" spans="1:2" x14ac:dyDescent="0.25">
      <c r="A439" s="18" t="s">
        <v>596</v>
      </c>
      <c r="B439" s="18">
        <v>25</v>
      </c>
    </row>
    <row r="440" spans="1:2" x14ac:dyDescent="0.25">
      <c r="A440" s="18" t="s">
        <v>296</v>
      </c>
      <c r="B440" s="18">
        <v>7</v>
      </c>
    </row>
    <row r="441" spans="1:2" x14ac:dyDescent="0.25">
      <c r="A441" s="18" t="s">
        <v>136</v>
      </c>
      <c r="B441" s="18">
        <v>3</v>
      </c>
    </row>
    <row r="442" spans="1:2" x14ac:dyDescent="0.25">
      <c r="A442" s="18" t="s">
        <v>216</v>
      </c>
      <c r="B442" s="18">
        <v>5</v>
      </c>
    </row>
    <row r="443" spans="1:2" x14ac:dyDescent="0.25">
      <c r="A443" s="18" t="s">
        <v>44</v>
      </c>
      <c r="B443" s="18">
        <v>12</v>
      </c>
    </row>
    <row r="444" spans="1:2" x14ac:dyDescent="0.25">
      <c r="A444" s="18" t="s">
        <v>158</v>
      </c>
      <c r="B444" s="18">
        <v>11</v>
      </c>
    </row>
    <row r="445" spans="1:2" x14ac:dyDescent="0.25">
      <c r="A445" s="18" t="s">
        <v>155</v>
      </c>
      <c r="B445" s="18">
        <v>13</v>
      </c>
    </row>
    <row r="446" spans="1:2" x14ac:dyDescent="0.25">
      <c r="A446" s="18" t="s">
        <v>597</v>
      </c>
      <c r="B446" s="18">
        <v>4</v>
      </c>
    </row>
    <row r="447" spans="1:2" x14ac:dyDescent="0.25">
      <c r="A447" s="18" t="s">
        <v>465</v>
      </c>
      <c r="B447" s="18">
        <v>12</v>
      </c>
    </row>
    <row r="448" spans="1:2" x14ac:dyDescent="0.25">
      <c r="A448" s="18" t="s">
        <v>359</v>
      </c>
      <c r="B448" s="18">
        <v>3</v>
      </c>
    </row>
    <row r="449" spans="1:2" x14ac:dyDescent="0.25">
      <c r="A449" s="18" t="s">
        <v>552</v>
      </c>
      <c r="B449" s="18">
        <v>5</v>
      </c>
    </row>
    <row r="450" spans="1:2" x14ac:dyDescent="0.25">
      <c r="A450" s="18" t="s">
        <v>514</v>
      </c>
      <c r="B450" s="18">
        <v>0</v>
      </c>
    </row>
    <row r="451" spans="1:2" x14ac:dyDescent="0.25">
      <c r="A451" s="18" t="s">
        <v>239</v>
      </c>
      <c r="B451" s="18">
        <v>19</v>
      </c>
    </row>
    <row r="452" spans="1:2" x14ac:dyDescent="0.25">
      <c r="A452" s="18" t="s">
        <v>112</v>
      </c>
      <c r="B452" s="18">
        <v>9</v>
      </c>
    </row>
    <row r="453" spans="1:2" x14ac:dyDescent="0.25">
      <c r="A453" s="18" t="s">
        <v>307</v>
      </c>
      <c r="B453" s="18">
        <v>8</v>
      </c>
    </row>
    <row r="454" spans="1:2" x14ac:dyDescent="0.25">
      <c r="A454" s="18" t="s">
        <v>457</v>
      </c>
      <c r="B454" s="18">
        <v>21</v>
      </c>
    </row>
    <row r="455" spans="1:2" x14ac:dyDescent="0.25">
      <c r="A455" s="18" t="s">
        <v>76</v>
      </c>
      <c r="B455" s="18">
        <v>42</v>
      </c>
    </row>
    <row r="456" spans="1:2" x14ac:dyDescent="0.25">
      <c r="A456" s="18" t="s">
        <v>23</v>
      </c>
      <c r="B456" s="18">
        <v>46</v>
      </c>
    </row>
    <row r="457" spans="1:2" x14ac:dyDescent="0.25">
      <c r="A457" s="18" t="s">
        <v>256</v>
      </c>
      <c r="B457" s="18">
        <v>14</v>
      </c>
    </row>
    <row r="458" spans="1:2" x14ac:dyDescent="0.25">
      <c r="A458" s="18" t="s">
        <v>438</v>
      </c>
      <c r="B458" s="18">
        <v>18</v>
      </c>
    </row>
    <row r="459" spans="1:2" x14ac:dyDescent="0.25">
      <c r="A459" s="18" t="s">
        <v>504</v>
      </c>
      <c r="B459" s="18">
        <v>0</v>
      </c>
    </row>
    <row r="460" spans="1:2" x14ac:dyDescent="0.25">
      <c r="A460" s="18" t="s">
        <v>561</v>
      </c>
      <c r="B460" s="18">
        <v>3</v>
      </c>
    </row>
    <row r="461" spans="1:2" x14ac:dyDescent="0.25">
      <c r="A461" s="18" t="s">
        <v>176</v>
      </c>
      <c r="B461" s="18">
        <v>10</v>
      </c>
    </row>
    <row r="462" spans="1:2" x14ac:dyDescent="0.25">
      <c r="A462" s="18" t="s">
        <v>562</v>
      </c>
      <c r="B462" s="18">
        <v>2</v>
      </c>
    </row>
    <row r="463" spans="1:2" x14ac:dyDescent="0.25">
      <c r="A463" s="18" t="s">
        <v>458</v>
      </c>
      <c r="B463" s="18">
        <v>0</v>
      </c>
    </row>
    <row r="464" spans="1:2" x14ac:dyDescent="0.25">
      <c r="A464" s="18" t="s">
        <v>598</v>
      </c>
      <c r="B464" s="18">
        <v>2</v>
      </c>
    </row>
    <row r="465" spans="1:2" x14ac:dyDescent="0.25">
      <c r="A465" s="18" t="s">
        <v>255</v>
      </c>
      <c r="B465" s="18">
        <v>0</v>
      </c>
    </row>
    <row r="466" spans="1:2" x14ac:dyDescent="0.25">
      <c r="A466" s="18" t="s">
        <v>331</v>
      </c>
      <c r="B466" s="18">
        <v>2</v>
      </c>
    </row>
    <row r="467" spans="1:2" x14ac:dyDescent="0.25">
      <c r="A467" s="18" t="s">
        <v>445</v>
      </c>
      <c r="B467" s="18">
        <v>0</v>
      </c>
    </row>
    <row r="468" spans="1:2" x14ac:dyDescent="0.25">
      <c r="A468" s="18" t="s">
        <v>228</v>
      </c>
      <c r="B468" s="18">
        <v>14</v>
      </c>
    </row>
    <row r="469" spans="1:2" x14ac:dyDescent="0.25">
      <c r="A469" s="18" t="s">
        <v>206</v>
      </c>
      <c r="B469" s="18">
        <v>16</v>
      </c>
    </row>
    <row r="470" spans="1:2" x14ac:dyDescent="0.25">
      <c r="A470" s="18" t="s">
        <v>312</v>
      </c>
      <c r="B470" s="18">
        <v>7</v>
      </c>
    </row>
    <row r="471" spans="1:2" x14ac:dyDescent="0.25">
      <c r="A471" s="18" t="s">
        <v>345</v>
      </c>
      <c r="B471" s="18">
        <v>2</v>
      </c>
    </row>
    <row r="472" spans="1:2" x14ac:dyDescent="0.25">
      <c r="A472" s="18" t="s">
        <v>252</v>
      </c>
      <c r="B472" s="18">
        <v>11</v>
      </c>
    </row>
    <row r="473" spans="1:2" x14ac:dyDescent="0.25">
      <c r="A473" s="18" t="s">
        <v>551</v>
      </c>
      <c r="B473" s="18">
        <v>0</v>
      </c>
    </row>
    <row r="474" spans="1:2" x14ac:dyDescent="0.25">
      <c r="A474" s="18" t="s">
        <v>372</v>
      </c>
      <c r="B474" s="18">
        <v>2</v>
      </c>
    </row>
    <row r="475" spans="1:2" x14ac:dyDescent="0.25">
      <c r="A475" s="18" t="s">
        <v>416</v>
      </c>
      <c r="B475" s="18">
        <v>0</v>
      </c>
    </row>
    <row r="476" spans="1:2" x14ac:dyDescent="0.25">
      <c r="A476" s="18" t="s">
        <v>383</v>
      </c>
      <c r="B476" s="18">
        <v>3</v>
      </c>
    </row>
    <row r="477" spans="1:2" x14ac:dyDescent="0.25">
      <c r="A477" s="18" t="s">
        <v>346</v>
      </c>
      <c r="B477" s="18">
        <v>1</v>
      </c>
    </row>
    <row r="478" spans="1:2" x14ac:dyDescent="0.25">
      <c r="A478" s="18" t="s">
        <v>165</v>
      </c>
      <c r="B478" s="18">
        <v>17</v>
      </c>
    </row>
    <row r="479" spans="1:2" x14ac:dyDescent="0.25">
      <c r="A479" s="18" t="s">
        <v>247</v>
      </c>
      <c r="B479" s="18">
        <v>11</v>
      </c>
    </row>
    <row r="480" spans="1:2" x14ac:dyDescent="0.25">
      <c r="A480" s="18" t="s">
        <v>294</v>
      </c>
      <c r="B480" s="18">
        <v>2</v>
      </c>
    </row>
    <row r="481" spans="1:2" x14ac:dyDescent="0.25">
      <c r="A481" s="18" t="s">
        <v>461</v>
      </c>
      <c r="B481" s="18">
        <v>0</v>
      </c>
    </row>
    <row r="482" spans="1:2" x14ac:dyDescent="0.25">
      <c r="A482" s="18" t="s">
        <v>520</v>
      </c>
      <c r="B482" s="18">
        <v>18</v>
      </c>
    </row>
    <row r="483" spans="1:2" x14ac:dyDescent="0.25">
      <c r="A483" s="18" t="s">
        <v>47</v>
      </c>
      <c r="B483" s="18">
        <v>28</v>
      </c>
    </row>
    <row r="484" spans="1:2" x14ac:dyDescent="0.25">
      <c r="A484" s="18" t="s">
        <v>412</v>
      </c>
      <c r="B484" s="18">
        <v>0</v>
      </c>
    </row>
    <row r="485" spans="1:2" x14ac:dyDescent="0.25">
      <c r="A485" s="18" t="s">
        <v>599</v>
      </c>
      <c r="B485" s="18">
        <v>1</v>
      </c>
    </row>
    <row r="486" spans="1:2" x14ac:dyDescent="0.25">
      <c r="A486" s="18" t="s">
        <v>367</v>
      </c>
      <c r="B486" s="18">
        <v>11</v>
      </c>
    </row>
    <row r="487" spans="1:2" x14ac:dyDescent="0.25">
      <c r="A487" s="18" t="s">
        <v>305</v>
      </c>
      <c r="B487" s="18">
        <v>8</v>
      </c>
    </row>
    <row r="488" spans="1:2" x14ac:dyDescent="0.25">
      <c r="A488" s="18" t="s">
        <v>600</v>
      </c>
      <c r="B488" s="18">
        <v>5</v>
      </c>
    </row>
    <row r="489" spans="1:2" x14ac:dyDescent="0.25">
      <c r="A489" s="18" t="s">
        <v>200</v>
      </c>
      <c r="B489" s="18">
        <v>17</v>
      </c>
    </row>
    <row r="490" spans="1:2" x14ac:dyDescent="0.25">
      <c r="A490" s="18" t="s">
        <v>431</v>
      </c>
      <c r="B490" s="18">
        <v>0</v>
      </c>
    </row>
    <row r="491" spans="1:2" x14ac:dyDescent="0.25">
      <c r="A491" s="18" t="s">
        <v>385</v>
      </c>
      <c r="B491" s="18">
        <v>0</v>
      </c>
    </row>
    <row r="492" spans="1:2" x14ac:dyDescent="0.25">
      <c r="A492" s="18" t="s">
        <v>218</v>
      </c>
      <c r="B492" s="18">
        <v>6</v>
      </c>
    </row>
    <row r="493" spans="1:2" x14ac:dyDescent="0.25">
      <c r="A493" s="18" t="s">
        <v>415</v>
      </c>
      <c r="B493" s="18">
        <v>5</v>
      </c>
    </row>
    <row r="494" spans="1:2" x14ac:dyDescent="0.25">
      <c r="A494" s="18" t="s">
        <v>126</v>
      </c>
      <c r="B494" s="18">
        <v>15</v>
      </c>
    </row>
    <row r="495" spans="1:2" x14ac:dyDescent="0.25">
      <c r="A495" s="18" t="s">
        <v>328</v>
      </c>
      <c r="B495" s="18">
        <v>5</v>
      </c>
    </row>
    <row r="496" spans="1:2" x14ac:dyDescent="0.25">
      <c r="A496" s="18" t="s">
        <v>601</v>
      </c>
      <c r="B496" s="18">
        <v>0</v>
      </c>
    </row>
    <row r="497" spans="1:2" x14ac:dyDescent="0.25">
      <c r="A497" s="18" t="s">
        <v>406</v>
      </c>
      <c r="B497" s="18">
        <v>0</v>
      </c>
    </row>
    <row r="498" spans="1:2" x14ac:dyDescent="0.25">
      <c r="A498" s="18" t="s">
        <v>521</v>
      </c>
      <c r="B498" s="18">
        <v>0</v>
      </c>
    </row>
    <row r="499" spans="1:2" x14ac:dyDescent="0.25">
      <c r="A499" s="18" t="s">
        <v>139</v>
      </c>
      <c r="B499" s="18">
        <v>11</v>
      </c>
    </row>
    <row r="500" spans="1:2" x14ac:dyDescent="0.25">
      <c r="A500" s="18" t="s">
        <v>602</v>
      </c>
      <c r="B500" s="18">
        <v>0</v>
      </c>
    </row>
    <row r="501" spans="1:2" x14ac:dyDescent="0.25">
      <c r="A501" s="18" t="s">
        <v>313</v>
      </c>
      <c r="B501" s="18">
        <v>2</v>
      </c>
    </row>
    <row r="502" spans="1:2" x14ac:dyDescent="0.25">
      <c r="A502" s="18" t="s">
        <v>285</v>
      </c>
      <c r="B502" s="18">
        <v>2</v>
      </c>
    </row>
    <row r="503" spans="1:2" x14ac:dyDescent="0.25">
      <c r="A503" s="18" t="s">
        <v>27</v>
      </c>
      <c r="B503" s="18">
        <v>72</v>
      </c>
    </row>
    <row r="504" spans="1:2" x14ac:dyDescent="0.25">
      <c r="A504" s="18" t="s">
        <v>550</v>
      </c>
      <c r="B504" s="18">
        <v>0</v>
      </c>
    </row>
    <row r="505" spans="1:2" x14ac:dyDescent="0.25">
      <c r="A505" s="18" t="s">
        <v>100</v>
      </c>
      <c r="B505" s="18">
        <v>26</v>
      </c>
    </row>
    <row r="506" spans="1:2" x14ac:dyDescent="0.25">
      <c r="A506" s="18" t="s">
        <v>184</v>
      </c>
      <c r="B506" s="18">
        <v>22</v>
      </c>
    </row>
    <row r="507" spans="1:2" x14ac:dyDescent="0.25">
      <c r="A507" s="18" t="s">
        <v>303</v>
      </c>
      <c r="B507" s="18">
        <v>19</v>
      </c>
    </row>
    <row r="508" spans="1:2" x14ac:dyDescent="0.25">
      <c r="A508" s="18" t="s">
        <v>497</v>
      </c>
      <c r="B508" s="18">
        <v>0</v>
      </c>
    </row>
    <row r="509" spans="1:2" x14ac:dyDescent="0.25">
      <c r="A509" s="18" t="s">
        <v>90</v>
      </c>
      <c r="B509" s="18">
        <v>37</v>
      </c>
    </row>
    <row r="510" spans="1:2" x14ac:dyDescent="0.25">
      <c r="A510" s="18" t="s">
        <v>548</v>
      </c>
      <c r="B510" s="18">
        <v>1</v>
      </c>
    </row>
    <row r="511" spans="1:2" x14ac:dyDescent="0.25">
      <c r="A511" s="18" t="s">
        <v>455</v>
      </c>
      <c r="B511" s="18">
        <v>0</v>
      </c>
    </row>
    <row r="512" spans="1:2" x14ac:dyDescent="0.25">
      <c r="A512" s="18" t="s">
        <v>460</v>
      </c>
      <c r="B512" s="18">
        <v>0</v>
      </c>
    </row>
    <row r="513" spans="1:2" x14ac:dyDescent="0.25">
      <c r="A513" s="18" t="s">
        <v>426</v>
      </c>
      <c r="B513" s="18">
        <v>0</v>
      </c>
    </row>
    <row r="514" spans="1:2" x14ac:dyDescent="0.25">
      <c r="A514" s="18" t="s">
        <v>210</v>
      </c>
      <c r="B514" s="18">
        <v>64</v>
      </c>
    </row>
    <row r="515" spans="1:2" x14ac:dyDescent="0.25">
      <c r="A515" s="18" t="s">
        <v>52</v>
      </c>
      <c r="B515" s="18">
        <v>38</v>
      </c>
    </row>
    <row r="516" spans="1:2" x14ac:dyDescent="0.25">
      <c r="A516" s="18" t="s">
        <v>553</v>
      </c>
      <c r="B516" s="18">
        <v>0</v>
      </c>
    </row>
    <row r="517" spans="1:2" x14ac:dyDescent="0.25">
      <c r="A517" s="18" t="s">
        <v>603</v>
      </c>
      <c r="B517" s="18">
        <v>20</v>
      </c>
    </row>
    <row r="518" spans="1:2" x14ac:dyDescent="0.25">
      <c r="A518" s="18" t="s">
        <v>604</v>
      </c>
      <c r="B518" s="18">
        <v>0</v>
      </c>
    </row>
    <row r="519" spans="1:2" x14ac:dyDescent="0.25">
      <c r="A519" s="18" t="s">
        <v>59</v>
      </c>
      <c r="B519" s="18">
        <v>40</v>
      </c>
    </row>
    <row r="520" spans="1:2" x14ac:dyDescent="0.25">
      <c r="A520" s="18" t="s">
        <v>302</v>
      </c>
      <c r="B520" s="18">
        <v>21</v>
      </c>
    </row>
    <row r="521" spans="1:2" x14ac:dyDescent="0.25">
      <c r="A521" s="18" t="s">
        <v>495</v>
      </c>
      <c r="B521" s="18">
        <v>2</v>
      </c>
    </row>
    <row r="522" spans="1:2" x14ac:dyDescent="0.25">
      <c r="A522" s="18" t="s">
        <v>242</v>
      </c>
      <c r="B522" s="18">
        <v>0</v>
      </c>
    </row>
    <row r="523" spans="1:2" x14ac:dyDescent="0.25">
      <c r="A523" s="18" t="s">
        <v>173</v>
      </c>
      <c r="B523" s="18">
        <v>7</v>
      </c>
    </row>
    <row r="524" spans="1:2" x14ac:dyDescent="0.25">
      <c r="A524" s="18" t="s">
        <v>491</v>
      </c>
      <c r="B524" s="18">
        <v>9</v>
      </c>
    </row>
    <row r="525" spans="1:2" x14ac:dyDescent="0.25">
      <c r="A525" s="18" t="s">
        <v>147</v>
      </c>
      <c r="B525" s="18">
        <v>10</v>
      </c>
    </row>
    <row r="526" spans="1:2" x14ac:dyDescent="0.25">
      <c r="A526" s="18" t="s">
        <v>499</v>
      </c>
      <c r="B526" s="18">
        <v>0</v>
      </c>
    </row>
    <row r="527" spans="1:2" x14ac:dyDescent="0.25">
      <c r="A527" s="18" t="s">
        <v>134</v>
      </c>
      <c r="B527" s="18">
        <v>11</v>
      </c>
    </row>
    <row r="528" spans="1:2" x14ac:dyDescent="0.25">
      <c r="A528" s="18" t="s">
        <v>265</v>
      </c>
      <c r="B528" s="18">
        <v>18</v>
      </c>
    </row>
    <row r="529" spans="1:2" x14ac:dyDescent="0.25">
      <c r="A529" s="18" t="s">
        <v>226</v>
      </c>
      <c r="B529" s="18">
        <v>5</v>
      </c>
    </row>
    <row r="530" spans="1:2" x14ac:dyDescent="0.25">
      <c r="A530" s="18" t="s">
        <v>106</v>
      </c>
      <c r="B530" s="18">
        <v>11</v>
      </c>
    </row>
    <row r="531" spans="1:2" x14ac:dyDescent="0.25">
      <c r="A531" s="18" t="s">
        <v>110</v>
      </c>
      <c r="B531" s="18">
        <v>0</v>
      </c>
    </row>
    <row r="532" spans="1:2" x14ac:dyDescent="0.25">
      <c r="A532" s="18" t="s">
        <v>410</v>
      </c>
      <c r="B532" s="18">
        <v>0</v>
      </c>
    </row>
    <row r="533" spans="1:2" x14ac:dyDescent="0.25">
      <c r="A533" s="18" t="s">
        <v>411</v>
      </c>
      <c r="B533" s="18">
        <v>0</v>
      </c>
    </row>
    <row r="534" spans="1:2" x14ac:dyDescent="0.25">
      <c r="A534" s="18" t="s">
        <v>540</v>
      </c>
      <c r="B534" s="18">
        <v>0</v>
      </c>
    </row>
    <row r="535" spans="1:2" x14ac:dyDescent="0.25">
      <c r="A535" s="18" t="s">
        <v>119</v>
      </c>
      <c r="B535" s="18">
        <v>10</v>
      </c>
    </row>
    <row r="536" spans="1:2" x14ac:dyDescent="0.25">
      <c r="A536" s="18" t="s">
        <v>99</v>
      </c>
      <c r="B536" s="18">
        <v>28</v>
      </c>
    </row>
    <row r="537" spans="1:2" x14ac:dyDescent="0.25">
      <c r="A537" s="18" t="s">
        <v>114</v>
      </c>
      <c r="B537" s="18">
        <v>38</v>
      </c>
    </row>
    <row r="538" spans="1:2" x14ac:dyDescent="0.25">
      <c r="A538" s="18" t="s">
        <v>259</v>
      </c>
      <c r="B538" s="18">
        <v>17</v>
      </c>
    </row>
    <row r="539" spans="1:2" x14ac:dyDescent="0.25">
      <c r="A539" s="18" t="s">
        <v>462</v>
      </c>
      <c r="B539" s="18">
        <v>0</v>
      </c>
    </row>
    <row r="540" spans="1:2" x14ac:dyDescent="0.25">
      <c r="A540" s="18" t="s">
        <v>472</v>
      </c>
      <c r="B540" s="18">
        <v>0</v>
      </c>
    </row>
    <row r="541" spans="1:2" x14ac:dyDescent="0.25">
      <c r="A541" s="18" t="s">
        <v>283</v>
      </c>
      <c r="B541" s="18">
        <v>0</v>
      </c>
    </row>
    <row r="542" spans="1:2" x14ac:dyDescent="0.25">
      <c r="A542" s="18" t="s">
        <v>224</v>
      </c>
      <c r="B542" s="18">
        <v>5</v>
      </c>
    </row>
    <row r="543" spans="1:2" x14ac:dyDescent="0.25">
      <c r="A543" s="18" t="s">
        <v>477</v>
      </c>
      <c r="B543" s="18">
        <v>0</v>
      </c>
    </row>
    <row r="544" spans="1:2" x14ac:dyDescent="0.25">
      <c r="A544" s="18" t="s">
        <v>366</v>
      </c>
      <c r="B544" s="18">
        <v>3</v>
      </c>
    </row>
    <row r="545" spans="1:2" x14ac:dyDescent="0.25">
      <c r="A545" s="18" t="s">
        <v>362</v>
      </c>
      <c r="B545" s="18">
        <v>0</v>
      </c>
    </row>
    <row r="546" spans="1:2" x14ac:dyDescent="0.25">
      <c r="A546" s="18" t="s">
        <v>141</v>
      </c>
      <c r="B546" s="18">
        <v>23</v>
      </c>
    </row>
    <row r="547" spans="1:2" x14ac:dyDescent="0.25">
      <c r="A547" s="18" t="s">
        <v>479</v>
      </c>
      <c r="B547" s="18">
        <v>10</v>
      </c>
    </row>
    <row r="548" spans="1:2" x14ac:dyDescent="0.25">
      <c r="A548" s="18" t="s">
        <v>35</v>
      </c>
      <c r="B548" s="18">
        <v>41</v>
      </c>
    </row>
    <row r="549" spans="1:2" x14ac:dyDescent="0.25">
      <c r="A549" s="18" t="s">
        <v>268</v>
      </c>
      <c r="B549" s="18">
        <v>16</v>
      </c>
    </row>
    <row r="550" spans="1:2" x14ac:dyDescent="0.25">
      <c r="A550" s="18" t="s">
        <v>343</v>
      </c>
      <c r="B550" s="18">
        <v>1</v>
      </c>
    </row>
    <row r="551" spans="1:2" x14ac:dyDescent="0.25">
      <c r="A551" s="18" t="s">
        <v>70</v>
      </c>
      <c r="B551" s="18">
        <v>23</v>
      </c>
    </row>
    <row r="552" spans="1:2" x14ac:dyDescent="0.25">
      <c r="A552" s="18" t="s">
        <v>36</v>
      </c>
      <c r="B552" s="18">
        <v>32</v>
      </c>
    </row>
    <row r="553" spans="1:2" x14ac:dyDescent="0.25">
      <c r="A553" s="18" t="s">
        <v>264</v>
      </c>
      <c r="B553" s="18">
        <v>10</v>
      </c>
    </row>
    <row r="554" spans="1:2" x14ac:dyDescent="0.25">
      <c r="A554" s="18" t="s">
        <v>135</v>
      </c>
      <c r="B554" s="18">
        <v>12</v>
      </c>
    </row>
    <row r="555" spans="1:2" x14ac:dyDescent="0.25">
      <c r="A555" s="18" t="s">
        <v>43</v>
      </c>
      <c r="B555" s="18">
        <v>16</v>
      </c>
    </row>
    <row r="556" spans="1:2" x14ac:dyDescent="0.25">
      <c r="A556" s="18" t="s">
        <v>77</v>
      </c>
      <c r="B556" s="18">
        <v>18</v>
      </c>
    </row>
    <row r="557" spans="1:2" x14ac:dyDescent="0.25">
      <c r="A557" s="18" t="s">
        <v>547</v>
      </c>
      <c r="B557" s="18">
        <v>13</v>
      </c>
    </row>
    <row r="558" spans="1:2" x14ac:dyDescent="0.25">
      <c r="A558" s="18" t="s">
        <v>508</v>
      </c>
      <c r="B558" s="18">
        <v>2</v>
      </c>
    </row>
    <row r="559" spans="1:2" x14ac:dyDescent="0.25">
      <c r="A559" s="18" t="s">
        <v>209</v>
      </c>
      <c r="B559" s="18">
        <v>13</v>
      </c>
    </row>
    <row r="560" spans="1:2" x14ac:dyDescent="0.25">
      <c r="A560" s="18" t="s">
        <v>125</v>
      </c>
      <c r="B560" s="18">
        <v>10</v>
      </c>
    </row>
    <row r="561" spans="1:2" x14ac:dyDescent="0.25">
      <c r="A561" s="18" t="s">
        <v>132</v>
      </c>
      <c r="B561" s="18">
        <v>12</v>
      </c>
    </row>
    <row r="562" spans="1:2" x14ac:dyDescent="0.25">
      <c r="A562" s="18" t="s">
        <v>88</v>
      </c>
      <c r="B562" s="18">
        <v>12</v>
      </c>
    </row>
    <row r="563" spans="1:2" x14ac:dyDescent="0.25">
      <c r="A563" s="18" t="s">
        <v>48</v>
      </c>
      <c r="B563" s="18">
        <v>61</v>
      </c>
    </row>
    <row r="564" spans="1:2" x14ac:dyDescent="0.25">
      <c r="A564" s="18" t="s">
        <v>80</v>
      </c>
      <c r="B564" s="18">
        <v>20</v>
      </c>
    </row>
    <row r="565" spans="1:2" x14ac:dyDescent="0.25">
      <c r="A565" s="18" t="s">
        <v>150</v>
      </c>
      <c r="B565" s="18">
        <v>35</v>
      </c>
    </row>
    <row r="566" spans="1:2" x14ac:dyDescent="0.25">
      <c r="A566" s="18" t="s">
        <v>314</v>
      </c>
      <c r="B566" s="18">
        <v>17</v>
      </c>
    </row>
    <row r="567" spans="1:2" x14ac:dyDescent="0.25">
      <c r="A567" s="18" t="s">
        <v>187</v>
      </c>
      <c r="B567" s="18">
        <v>15</v>
      </c>
    </row>
    <row r="568" spans="1:2" x14ac:dyDescent="0.25">
      <c r="A568" s="18" t="s">
        <v>511</v>
      </c>
      <c r="B568" s="18">
        <v>7</v>
      </c>
    </row>
    <row r="569" spans="1:2" x14ac:dyDescent="0.25">
      <c r="A569" s="18" t="s">
        <v>193</v>
      </c>
      <c r="B569" s="18">
        <v>9</v>
      </c>
    </row>
    <row r="570" spans="1:2" x14ac:dyDescent="0.25">
      <c r="A570" s="18" t="s">
        <v>198</v>
      </c>
      <c r="B570" s="18">
        <v>23</v>
      </c>
    </row>
    <row r="571" spans="1:2" x14ac:dyDescent="0.25">
      <c r="A571" s="18" t="s">
        <v>270</v>
      </c>
      <c r="B571" s="18">
        <v>14</v>
      </c>
    </row>
    <row r="572" spans="1:2" x14ac:dyDescent="0.25">
      <c r="A572" s="18" t="s">
        <v>97</v>
      </c>
      <c r="B572" s="18">
        <v>12</v>
      </c>
    </row>
    <row r="573" spans="1:2" x14ac:dyDescent="0.25">
      <c r="A573" s="18" t="s">
        <v>67</v>
      </c>
      <c r="B573" s="18">
        <v>51</v>
      </c>
    </row>
    <row r="574" spans="1:2" x14ac:dyDescent="0.25">
      <c r="A574" s="18" t="s">
        <v>34</v>
      </c>
      <c r="B574" s="18">
        <v>35</v>
      </c>
    </row>
    <row r="575" spans="1:2" x14ac:dyDescent="0.25">
      <c r="A575" s="18" t="s">
        <v>414</v>
      </c>
      <c r="B575" s="18">
        <v>0</v>
      </c>
    </row>
    <row r="576" spans="1:2" x14ac:dyDescent="0.25">
      <c r="A576" s="18" t="s">
        <v>17</v>
      </c>
      <c r="B576" s="18">
        <v>31</v>
      </c>
    </row>
    <row r="577" spans="1:2" x14ac:dyDescent="0.25">
      <c r="A577" s="18" t="s">
        <v>248</v>
      </c>
      <c r="B577" s="18">
        <v>11</v>
      </c>
    </row>
    <row r="578" spans="1:2" x14ac:dyDescent="0.25">
      <c r="A578" s="18" t="s">
        <v>536</v>
      </c>
      <c r="B578" s="18">
        <v>0</v>
      </c>
    </row>
    <row r="579" spans="1:2" x14ac:dyDescent="0.25">
      <c r="A579" s="18" t="s">
        <v>332</v>
      </c>
      <c r="B579" s="18">
        <v>0</v>
      </c>
    </row>
    <row r="580" spans="1:2" x14ac:dyDescent="0.25">
      <c r="A580" s="18" t="s">
        <v>563</v>
      </c>
      <c r="B580" s="18">
        <v>17</v>
      </c>
    </row>
    <row r="581" spans="1:2" x14ac:dyDescent="0.25">
      <c r="A581" s="18" t="s">
        <v>229</v>
      </c>
      <c r="B581" s="18">
        <v>17</v>
      </c>
    </row>
    <row r="582" spans="1:2" x14ac:dyDescent="0.25">
      <c r="A582" s="18" t="s">
        <v>419</v>
      </c>
      <c r="B582" s="18">
        <v>1</v>
      </c>
    </row>
    <row r="583" spans="1:2" x14ac:dyDescent="0.25">
      <c r="A583" s="18" t="s">
        <v>163</v>
      </c>
      <c r="B583" s="18">
        <v>23</v>
      </c>
    </row>
    <row r="584" spans="1:2" x14ac:dyDescent="0.25">
      <c r="A584" s="18" t="s">
        <v>257</v>
      </c>
      <c r="B584" s="1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F8" sqref="F8"/>
    </sheetView>
  </sheetViews>
  <sheetFormatPr defaultRowHeight="15" x14ac:dyDescent="0.25"/>
  <cols>
    <col min="1" max="1" width="16.140625" bestFit="1" customWidth="1"/>
    <col min="3" max="3" width="20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 x14ac:dyDescent="0.25">
      <c r="A1" s="1" t="s">
        <v>3</v>
      </c>
      <c r="B1" s="2"/>
      <c r="C1" s="1" t="s">
        <v>4</v>
      </c>
      <c r="E1" s="1" t="s">
        <v>5</v>
      </c>
      <c r="G1" s="1" t="s">
        <v>6</v>
      </c>
      <c r="H1" s="2"/>
      <c r="I1" s="1" t="s">
        <v>7</v>
      </c>
    </row>
    <row r="2" spans="1:9" x14ac:dyDescent="0.25">
      <c r="A2" t="s">
        <v>20</v>
      </c>
      <c r="C2" t="s">
        <v>152</v>
      </c>
    </row>
    <row r="3" spans="1:9" x14ac:dyDescent="0.25">
      <c r="A3" t="s">
        <v>17</v>
      </c>
      <c r="C3" t="s">
        <v>517</v>
      </c>
    </row>
    <row r="4" spans="1:9" x14ac:dyDescent="0.25">
      <c r="A4" t="s">
        <v>579</v>
      </c>
      <c r="C4" t="s">
        <v>26</v>
      </c>
    </row>
    <row r="5" spans="1:9" x14ac:dyDescent="0.25">
      <c r="A5" t="s">
        <v>91</v>
      </c>
      <c r="C5" t="s">
        <v>31</v>
      </c>
    </row>
    <row r="6" spans="1:9" x14ac:dyDescent="0.25">
      <c r="A6" t="s">
        <v>130</v>
      </c>
      <c r="C6" t="s">
        <v>222</v>
      </c>
    </row>
    <row r="7" spans="1:9" x14ac:dyDescent="0.25">
      <c r="A7" t="s">
        <v>90</v>
      </c>
      <c r="C7" t="s">
        <v>90</v>
      </c>
    </row>
    <row r="8" spans="1:9" x14ac:dyDescent="0.25">
      <c r="A8" t="s">
        <v>261</v>
      </c>
      <c r="C8" t="s">
        <v>24</v>
      </c>
    </row>
    <row r="9" spans="1:9" x14ac:dyDescent="0.25">
      <c r="A9" t="s">
        <v>18</v>
      </c>
      <c r="C9" t="s">
        <v>62</v>
      </c>
    </row>
    <row r="10" spans="1:9" x14ac:dyDescent="0.25">
      <c r="A10" t="s">
        <v>26</v>
      </c>
      <c r="C10" t="s">
        <v>30</v>
      </c>
    </row>
    <row r="11" spans="1:9" x14ac:dyDescent="0.25">
      <c r="A11" t="s">
        <v>27</v>
      </c>
      <c r="C11" t="s">
        <v>28</v>
      </c>
    </row>
    <row r="12" spans="1:9" x14ac:dyDescent="0.25">
      <c r="A12" t="s">
        <v>156</v>
      </c>
      <c r="C12" t="s">
        <v>227</v>
      </c>
    </row>
    <row r="13" spans="1:9" x14ac:dyDescent="0.25">
      <c r="A13" t="s">
        <v>62</v>
      </c>
      <c r="C13" t="s">
        <v>229</v>
      </c>
    </row>
    <row r="14" spans="1:9" x14ac:dyDescent="0.25">
      <c r="A14" t="s">
        <v>24</v>
      </c>
      <c r="C14" t="s">
        <v>592</v>
      </c>
    </row>
    <row r="15" spans="1:9" x14ac:dyDescent="0.25">
      <c r="A15" t="s">
        <v>28</v>
      </c>
      <c r="C15" t="s">
        <v>261</v>
      </c>
    </row>
    <row r="16" spans="1:9" x14ac:dyDescent="0.25">
      <c r="A16" t="s">
        <v>36</v>
      </c>
      <c r="C16" t="s">
        <v>122</v>
      </c>
    </row>
    <row r="17" spans="1:3" x14ac:dyDescent="0.25">
      <c r="A17" t="s">
        <v>129</v>
      </c>
      <c r="C17" t="s">
        <v>40</v>
      </c>
    </row>
    <row r="18" spans="1:3" x14ac:dyDescent="0.25">
      <c r="A18" t="s">
        <v>212</v>
      </c>
      <c r="C18" t="s">
        <v>603</v>
      </c>
    </row>
    <row r="19" spans="1:3" x14ac:dyDescent="0.25">
      <c r="A19" t="s">
        <v>38</v>
      </c>
      <c r="C19" t="s">
        <v>55</v>
      </c>
    </row>
    <row r="20" spans="1:3" x14ac:dyDescent="0.25">
      <c r="A20" t="s">
        <v>118</v>
      </c>
      <c r="C20" t="s">
        <v>212</v>
      </c>
    </row>
    <row r="21" spans="1:3" x14ac:dyDescent="0.25">
      <c r="A21" t="s">
        <v>31</v>
      </c>
      <c r="C21" t="s">
        <v>191</v>
      </c>
    </row>
    <row r="22" spans="1:3" x14ac:dyDescent="0.25">
      <c r="A22" t="s">
        <v>51</v>
      </c>
      <c r="C22" t="s">
        <v>272</v>
      </c>
    </row>
    <row r="23" spans="1:3" x14ac:dyDescent="0.25">
      <c r="A23" t="s">
        <v>122</v>
      </c>
      <c r="C23" t="s">
        <v>91</v>
      </c>
    </row>
    <row r="24" spans="1:3" x14ac:dyDescent="0.25">
      <c r="A24" t="s">
        <v>222</v>
      </c>
      <c r="C24" t="s">
        <v>22</v>
      </c>
    </row>
    <row r="25" spans="1:3" x14ac:dyDescent="0.25">
      <c r="A25" t="s">
        <v>116</v>
      </c>
      <c r="C25" t="s">
        <v>116</v>
      </c>
    </row>
    <row r="26" spans="1:3" x14ac:dyDescent="0.25">
      <c r="A26" t="s">
        <v>88</v>
      </c>
      <c r="C26" t="s">
        <v>38</v>
      </c>
    </row>
    <row r="27" spans="1:3" x14ac:dyDescent="0.25">
      <c r="A27" t="s">
        <v>48</v>
      </c>
      <c r="C27" t="s">
        <v>36</v>
      </c>
    </row>
    <row r="28" spans="1:3" x14ac:dyDescent="0.25">
      <c r="A28" t="s">
        <v>72</v>
      </c>
      <c r="C28" t="s">
        <v>34</v>
      </c>
    </row>
    <row r="29" spans="1:3" x14ac:dyDescent="0.25">
      <c r="A29" t="s">
        <v>517</v>
      </c>
      <c r="C29" t="s">
        <v>68</v>
      </c>
    </row>
    <row r="30" spans="1:3" x14ac:dyDescent="0.25">
      <c r="A30" t="s">
        <v>208</v>
      </c>
      <c r="C30" t="s">
        <v>70</v>
      </c>
    </row>
    <row r="31" spans="1:3" x14ac:dyDescent="0.25">
      <c r="A31" t="s">
        <v>59</v>
      </c>
      <c r="C31" t="s">
        <v>47</v>
      </c>
    </row>
    <row r="32" spans="1:3" x14ac:dyDescent="0.25">
      <c r="A32" t="s">
        <v>592</v>
      </c>
      <c r="C32" t="s">
        <v>56</v>
      </c>
    </row>
    <row r="33" spans="1:3" x14ac:dyDescent="0.25">
      <c r="A33" t="s">
        <v>473</v>
      </c>
      <c r="C33" t="s">
        <v>19</v>
      </c>
    </row>
    <row r="34" spans="1:3" x14ac:dyDescent="0.25">
      <c r="A34" t="s">
        <v>56</v>
      </c>
      <c r="C34" t="s">
        <v>61</v>
      </c>
    </row>
    <row r="35" spans="1:3" x14ac:dyDescent="0.25">
      <c r="A35" t="s">
        <v>57</v>
      </c>
      <c r="C35" t="s">
        <v>50</v>
      </c>
    </row>
    <row r="36" spans="1:3" x14ac:dyDescent="0.25">
      <c r="A36" t="s">
        <v>19</v>
      </c>
      <c r="C36" t="s">
        <v>59</v>
      </c>
    </row>
    <row r="37" spans="1:3" x14ac:dyDescent="0.25">
      <c r="A37" t="s">
        <v>49</v>
      </c>
      <c r="C37" t="s">
        <v>123</v>
      </c>
    </row>
    <row r="38" spans="1:3" x14ac:dyDescent="0.25">
      <c r="A38" t="s">
        <v>46</v>
      </c>
      <c r="C38" t="s">
        <v>67</v>
      </c>
    </row>
    <row r="39" spans="1:3" x14ac:dyDescent="0.25">
      <c r="A39" t="s">
        <v>54</v>
      </c>
      <c r="C39" t="s">
        <v>54</v>
      </c>
    </row>
    <row r="40" spans="1:3" x14ac:dyDescent="0.25">
      <c r="A40" t="s">
        <v>47</v>
      </c>
      <c r="C40" t="s">
        <v>199</v>
      </c>
    </row>
    <row r="41" spans="1:3" x14ac:dyDescent="0.25">
      <c r="A41" t="s">
        <v>25</v>
      </c>
      <c r="C41" t="s">
        <v>52</v>
      </c>
    </row>
    <row r="42" spans="1:3" x14ac:dyDescent="0.25">
      <c r="A42" t="s">
        <v>52</v>
      </c>
      <c r="C42" t="s">
        <v>224</v>
      </c>
    </row>
    <row r="43" spans="1:3" x14ac:dyDescent="0.25">
      <c r="A43" t="s">
        <v>123</v>
      </c>
      <c r="C43" t="s">
        <v>66</v>
      </c>
    </row>
    <row r="44" spans="1:3" x14ac:dyDescent="0.25">
      <c r="A44" t="s">
        <v>158</v>
      </c>
      <c r="C44" t="s">
        <v>21</v>
      </c>
    </row>
    <row r="45" spans="1:3" x14ac:dyDescent="0.25">
      <c r="A45" t="s">
        <v>50</v>
      </c>
      <c r="C45" t="s">
        <v>45</v>
      </c>
    </row>
    <row r="46" spans="1:3" x14ac:dyDescent="0.25">
      <c r="A46" t="s">
        <v>164</v>
      </c>
      <c r="C46" t="s">
        <v>64</v>
      </c>
    </row>
    <row r="47" spans="1:3" x14ac:dyDescent="0.25">
      <c r="A47" t="s">
        <v>552</v>
      </c>
      <c r="C47" t="s">
        <v>60</v>
      </c>
    </row>
    <row r="48" spans="1:3" x14ac:dyDescent="0.25">
      <c r="A48" t="s">
        <v>45</v>
      </c>
      <c r="C48" t="s">
        <v>200</v>
      </c>
    </row>
    <row r="49" spans="1:3" x14ac:dyDescent="0.25">
      <c r="A49" t="s">
        <v>256</v>
      </c>
      <c r="C49" t="s">
        <v>57</v>
      </c>
    </row>
    <row r="50" spans="1:3" x14ac:dyDescent="0.25">
      <c r="A50" t="s">
        <v>70</v>
      </c>
      <c r="C50" t="s">
        <v>177</v>
      </c>
    </row>
    <row r="51" spans="1:3" x14ac:dyDescent="0.25">
      <c r="A51" t="s">
        <v>61</v>
      </c>
      <c r="C51" t="s">
        <v>27</v>
      </c>
    </row>
    <row r="52" spans="1:3" x14ac:dyDescent="0.25">
      <c r="A52" t="s">
        <v>177</v>
      </c>
      <c r="C52" t="s">
        <v>140</v>
      </c>
    </row>
    <row r="53" spans="1:3" x14ac:dyDescent="0.25">
      <c r="A53" t="s">
        <v>152</v>
      </c>
      <c r="C53" t="s">
        <v>46</v>
      </c>
    </row>
    <row r="54" spans="1:3" x14ac:dyDescent="0.25">
      <c r="A54" t="s">
        <v>141</v>
      </c>
      <c r="C54" t="s">
        <v>69</v>
      </c>
    </row>
    <row r="55" spans="1:3" x14ac:dyDescent="0.25">
      <c r="A55" t="s">
        <v>229</v>
      </c>
      <c r="C55" t="s">
        <v>84</v>
      </c>
    </row>
    <row r="56" spans="1:3" x14ac:dyDescent="0.25">
      <c r="A56" t="s">
        <v>58</v>
      </c>
      <c r="C56" t="s">
        <v>105</v>
      </c>
    </row>
    <row r="57" spans="1:3" x14ac:dyDescent="0.25">
      <c r="A57" t="s">
        <v>69</v>
      </c>
      <c r="C57" t="s">
        <v>157</v>
      </c>
    </row>
    <row r="58" spans="1:3" x14ac:dyDescent="0.25">
      <c r="A58" t="s">
        <v>35</v>
      </c>
      <c r="C58" t="s">
        <v>81</v>
      </c>
    </row>
    <row r="59" spans="1:3" x14ac:dyDescent="0.25">
      <c r="A59" t="s">
        <v>104</v>
      </c>
      <c r="C59" t="s">
        <v>77</v>
      </c>
    </row>
    <row r="60" spans="1:3" x14ac:dyDescent="0.25">
      <c r="A60" t="s">
        <v>71</v>
      </c>
      <c r="C60" t="s">
        <v>35</v>
      </c>
    </row>
    <row r="61" spans="1:3" x14ac:dyDescent="0.25">
      <c r="A61" t="s">
        <v>143</v>
      </c>
      <c r="C61" t="s">
        <v>83</v>
      </c>
    </row>
    <row r="62" spans="1:3" x14ac:dyDescent="0.25">
      <c r="A62" t="s">
        <v>85</v>
      </c>
      <c r="C62" t="s">
        <v>87</v>
      </c>
    </row>
    <row r="63" spans="1:3" x14ac:dyDescent="0.25">
      <c r="A63" t="s">
        <v>86</v>
      </c>
      <c r="C63" t="s">
        <v>121</v>
      </c>
    </row>
    <row r="64" spans="1:3" x14ac:dyDescent="0.25">
      <c r="A64" t="s">
        <v>101</v>
      </c>
      <c r="C64" t="s">
        <v>144</v>
      </c>
    </row>
    <row r="65" spans="1:3" x14ac:dyDescent="0.25">
      <c r="A65" t="s">
        <v>87</v>
      </c>
      <c r="C65" t="s">
        <v>658</v>
      </c>
    </row>
    <row r="66" spans="1:3" x14ac:dyDescent="0.25">
      <c r="A66" t="s">
        <v>120</v>
      </c>
      <c r="C66" t="s">
        <v>159</v>
      </c>
    </row>
    <row r="67" spans="1:3" x14ac:dyDescent="0.25">
      <c r="A67" t="s">
        <v>100</v>
      </c>
      <c r="C67" t="s">
        <v>86</v>
      </c>
    </row>
    <row r="68" spans="1:3" x14ac:dyDescent="0.25">
      <c r="A68" t="s">
        <v>157</v>
      </c>
      <c r="C68" t="s">
        <v>547</v>
      </c>
    </row>
    <row r="69" spans="1:3" x14ac:dyDescent="0.25">
      <c r="A69" t="s">
        <v>76</v>
      </c>
      <c r="C69" t="s">
        <v>82</v>
      </c>
    </row>
    <row r="70" spans="1:3" x14ac:dyDescent="0.25">
      <c r="A70" t="s">
        <v>79</v>
      </c>
      <c r="C70" t="s">
        <v>583</v>
      </c>
    </row>
    <row r="71" spans="1:3" x14ac:dyDescent="0.25">
      <c r="A71" t="s">
        <v>75</v>
      </c>
      <c r="C71" t="s">
        <v>590</v>
      </c>
    </row>
    <row r="72" spans="1:3" x14ac:dyDescent="0.25">
      <c r="A72" t="s">
        <v>97</v>
      </c>
      <c r="C72" t="s">
        <v>78</v>
      </c>
    </row>
    <row r="73" spans="1:3" x14ac:dyDescent="0.25">
      <c r="A73" t="s">
        <v>145</v>
      </c>
      <c r="C73" t="s">
        <v>98</v>
      </c>
    </row>
    <row r="74" spans="1:3" x14ac:dyDescent="0.25">
      <c r="A74" t="s">
        <v>181</v>
      </c>
      <c r="C74" t="s">
        <v>108</v>
      </c>
    </row>
    <row r="75" spans="1:3" x14ac:dyDescent="0.25">
      <c r="A75" t="s">
        <v>153</v>
      </c>
      <c r="C75" t="s">
        <v>100</v>
      </c>
    </row>
    <row r="76" spans="1:3" x14ac:dyDescent="0.25">
      <c r="A76" t="s">
        <v>147</v>
      </c>
      <c r="C76" t="s">
        <v>76</v>
      </c>
    </row>
    <row r="77" spans="1:3" x14ac:dyDescent="0.25">
      <c r="A77" t="s">
        <v>155</v>
      </c>
      <c r="C77" t="s">
        <v>79</v>
      </c>
    </row>
    <row r="78" spans="1:3" x14ac:dyDescent="0.25">
      <c r="A78" t="s">
        <v>209</v>
      </c>
      <c r="C78" t="s">
        <v>75</v>
      </c>
    </row>
    <row r="79" spans="1:3" x14ac:dyDescent="0.25">
      <c r="A79" t="s">
        <v>77</v>
      </c>
      <c r="C79" t="s">
        <v>111</v>
      </c>
    </row>
    <row r="80" spans="1:3" x14ac:dyDescent="0.25">
      <c r="A80" t="s">
        <v>214</v>
      </c>
      <c r="C80" t="s">
        <v>181</v>
      </c>
    </row>
    <row r="81" spans="1:3" x14ac:dyDescent="0.25">
      <c r="A81" t="s">
        <v>146</v>
      </c>
      <c r="C81" t="s">
        <v>95</v>
      </c>
    </row>
    <row r="82" spans="1:3" x14ac:dyDescent="0.25">
      <c r="A82" t="s">
        <v>95</v>
      </c>
      <c r="C82" t="s">
        <v>146</v>
      </c>
    </row>
    <row r="83" spans="1:3" x14ac:dyDescent="0.25">
      <c r="A83" t="s">
        <v>68</v>
      </c>
      <c r="C83" t="s">
        <v>109</v>
      </c>
    </row>
    <row r="84" spans="1:3" x14ac:dyDescent="0.25">
      <c r="A84" t="s">
        <v>92</v>
      </c>
      <c r="C84" t="s">
        <v>104</v>
      </c>
    </row>
    <row r="85" spans="1:3" x14ac:dyDescent="0.25">
      <c r="A85" t="s">
        <v>103</v>
      </c>
      <c r="C85" t="s">
        <v>295</v>
      </c>
    </row>
    <row r="86" spans="1:3" x14ac:dyDescent="0.25">
      <c r="A86" t="s">
        <v>83</v>
      </c>
      <c r="C86" t="s">
        <v>71</v>
      </c>
    </row>
    <row r="87" spans="1:3" x14ac:dyDescent="0.25">
      <c r="A87" t="s">
        <v>557</v>
      </c>
      <c r="C87" t="s">
        <v>133</v>
      </c>
    </row>
    <row r="88" spans="1:3" x14ac:dyDescent="0.25">
      <c r="A88" t="s">
        <v>190</v>
      </c>
      <c r="C88" t="s">
        <v>150</v>
      </c>
    </row>
    <row r="89" spans="1:3" x14ac:dyDescent="0.25">
      <c r="A89" t="s">
        <v>220</v>
      </c>
      <c r="C89" t="s">
        <v>166</v>
      </c>
    </row>
    <row r="90" spans="1:3" x14ac:dyDescent="0.25">
      <c r="A90" t="s">
        <v>99</v>
      </c>
      <c r="C90" t="s">
        <v>128</v>
      </c>
    </row>
    <row r="91" spans="1:3" x14ac:dyDescent="0.25">
      <c r="A91" t="s">
        <v>142</v>
      </c>
      <c r="C91" t="s">
        <v>99</v>
      </c>
    </row>
    <row r="92" spans="1:3" x14ac:dyDescent="0.25">
      <c r="A92" t="s">
        <v>219</v>
      </c>
      <c r="C92" t="s">
        <v>103</v>
      </c>
    </row>
    <row r="93" spans="1:3" x14ac:dyDescent="0.25">
      <c r="A93" t="s">
        <v>34</v>
      </c>
      <c r="C93" t="s">
        <v>114</v>
      </c>
    </row>
    <row r="94" spans="1:3" x14ac:dyDescent="0.25">
      <c r="A94" t="s">
        <v>105</v>
      </c>
      <c r="C94" t="s">
        <v>97</v>
      </c>
    </row>
    <row r="95" spans="1:3" x14ac:dyDescent="0.25">
      <c r="A95" t="s">
        <v>80</v>
      </c>
      <c r="C95" t="s">
        <v>162</v>
      </c>
    </row>
    <row r="96" spans="1:3" x14ac:dyDescent="0.25">
      <c r="A96" t="s">
        <v>84</v>
      </c>
      <c r="C96" t="s">
        <v>72</v>
      </c>
    </row>
    <row r="97" spans="1:3" x14ac:dyDescent="0.25">
      <c r="A97" t="s">
        <v>67</v>
      </c>
      <c r="C97" t="s">
        <v>118</v>
      </c>
    </row>
    <row r="98" spans="1:3" x14ac:dyDescent="0.25">
      <c r="A98" t="s">
        <v>133</v>
      </c>
      <c r="C98" t="s">
        <v>85</v>
      </c>
    </row>
    <row r="99" spans="1:3" x14ac:dyDescent="0.25">
      <c r="A99" t="s">
        <v>302</v>
      </c>
      <c r="C99" t="s">
        <v>165</v>
      </c>
    </row>
    <row r="100" spans="1:3" x14ac:dyDescent="0.25">
      <c r="A100" t="s">
        <v>148</v>
      </c>
      <c r="C100" t="s">
        <v>80</v>
      </c>
    </row>
    <row r="101" spans="1:3" x14ac:dyDescent="0.25">
      <c r="A101" t="s">
        <v>98</v>
      </c>
      <c r="C101" t="s">
        <v>148</v>
      </c>
    </row>
    <row r="102" spans="1:3" x14ac:dyDescent="0.25">
      <c r="A102" t="s">
        <v>505</v>
      </c>
      <c r="C102" t="s">
        <v>242</v>
      </c>
    </row>
    <row r="103" spans="1:3" x14ac:dyDescent="0.25">
      <c r="A103" t="s">
        <v>107</v>
      </c>
      <c r="C103" t="s">
        <v>138</v>
      </c>
    </row>
    <row r="104" spans="1:3" x14ac:dyDescent="0.25">
      <c r="A104" t="s">
        <v>111</v>
      </c>
      <c r="C104" t="s">
        <v>18</v>
      </c>
    </row>
    <row r="105" spans="1:3" x14ac:dyDescent="0.25">
      <c r="A105" t="s">
        <v>81</v>
      </c>
      <c r="C105" t="s">
        <v>113</v>
      </c>
    </row>
    <row r="106" spans="1:3" x14ac:dyDescent="0.25">
      <c r="A106" t="s">
        <v>113</v>
      </c>
      <c r="C106" t="s">
        <v>130</v>
      </c>
    </row>
    <row r="107" spans="1:3" x14ac:dyDescent="0.25">
      <c r="A107" t="s">
        <v>128</v>
      </c>
      <c r="C107" t="s">
        <v>606</v>
      </c>
    </row>
    <row r="108" spans="1:3" x14ac:dyDescent="0.25">
      <c r="A108" t="s">
        <v>78</v>
      </c>
      <c r="C108" t="s">
        <v>106</v>
      </c>
    </row>
    <row r="109" spans="1:3" x14ac:dyDescent="0.25">
      <c r="A109" t="s">
        <v>199</v>
      </c>
      <c r="C109" t="s">
        <v>622</v>
      </c>
    </row>
    <row r="110" spans="1:3" x14ac:dyDescent="0.25">
      <c r="A110" t="s">
        <v>367</v>
      </c>
      <c r="C110" t="s">
        <v>418</v>
      </c>
    </row>
    <row r="111" spans="1:3" x14ac:dyDescent="0.25">
      <c r="A111" t="s">
        <v>40</v>
      </c>
      <c r="C111" t="s">
        <v>89</v>
      </c>
    </row>
    <row r="112" spans="1:3" x14ac:dyDescent="0.25">
      <c r="A112" t="s">
        <v>30</v>
      </c>
      <c r="C112" t="s">
        <v>577</v>
      </c>
    </row>
    <row r="113" spans="1:3" x14ac:dyDescent="0.25">
      <c r="A113" t="s">
        <v>179</v>
      </c>
      <c r="C113" t="s">
        <v>96</v>
      </c>
    </row>
    <row r="114" spans="1:3" x14ac:dyDescent="0.25">
      <c r="A114" t="s">
        <v>149</v>
      </c>
      <c r="C114" t="s">
        <v>600</v>
      </c>
    </row>
    <row r="115" spans="1:3" x14ac:dyDescent="0.25">
      <c r="A115" t="s">
        <v>102</v>
      </c>
      <c r="C115" t="s">
        <v>593</v>
      </c>
    </row>
    <row r="116" spans="1:3" x14ac:dyDescent="0.25">
      <c r="A116" t="s">
        <v>192</v>
      </c>
      <c r="C116" t="s">
        <v>282</v>
      </c>
    </row>
    <row r="117" spans="1:3" x14ac:dyDescent="0.25">
      <c r="A117" t="s">
        <v>109</v>
      </c>
      <c r="C117" t="s">
        <v>582</v>
      </c>
    </row>
    <row r="118" spans="1:3" x14ac:dyDescent="0.25">
      <c r="A118" t="s">
        <v>60</v>
      </c>
      <c r="C118" t="s">
        <v>58</v>
      </c>
    </row>
    <row r="119" spans="1:3" x14ac:dyDescent="0.25">
      <c r="A119" t="s">
        <v>150</v>
      </c>
      <c r="C119" t="s">
        <v>207</v>
      </c>
    </row>
    <row r="120" spans="1:3" x14ac:dyDescent="0.25">
      <c r="A120" t="s">
        <v>272</v>
      </c>
      <c r="C120" t="s">
        <v>126</v>
      </c>
    </row>
    <row r="121" spans="1:3" x14ac:dyDescent="0.25">
      <c r="C12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38" sqref="H38"/>
    </sheetView>
  </sheetViews>
  <sheetFormatPr defaultRowHeight="15" x14ac:dyDescent="0.25"/>
  <cols>
    <col min="1" max="1" width="16.28515625" bestFit="1" customWidth="1"/>
    <col min="3" max="3" width="8" bestFit="1" customWidth="1"/>
  </cols>
  <sheetData>
    <row r="1" spans="1:3" x14ac:dyDescent="0.25">
      <c r="A1" s="3" t="s">
        <v>8</v>
      </c>
      <c r="C1" s="3" t="s">
        <v>9</v>
      </c>
    </row>
    <row r="2" spans="1:3" x14ac:dyDescent="0.25">
      <c r="A2" t="s">
        <v>76</v>
      </c>
    </row>
    <row r="3" spans="1:3" x14ac:dyDescent="0.25">
      <c r="A3" t="s">
        <v>40</v>
      </c>
    </row>
    <row r="4" spans="1:3" x14ac:dyDescent="0.25">
      <c r="A4" t="s">
        <v>163</v>
      </c>
    </row>
    <row r="5" spans="1:3" x14ac:dyDescent="0.25">
      <c r="A5" t="s">
        <v>113</v>
      </c>
    </row>
    <row r="6" spans="1:3" x14ac:dyDescent="0.25">
      <c r="A6" t="s">
        <v>580</v>
      </c>
    </row>
    <row r="7" spans="1:3" x14ac:dyDescent="0.25">
      <c r="A7" t="s">
        <v>149</v>
      </c>
    </row>
    <row r="8" spans="1:3" x14ac:dyDescent="0.25">
      <c r="A8" t="s">
        <v>146</v>
      </c>
    </row>
    <row r="9" spans="1:3" x14ac:dyDescent="0.25">
      <c r="A9" t="s">
        <v>82</v>
      </c>
    </row>
    <row r="10" spans="1:3" x14ac:dyDescent="0.25">
      <c r="A10" t="s">
        <v>50</v>
      </c>
    </row>
    <row r="11" spans="1:3" x14ac:dyDescent="0.25">
      <c r="A11" t="s">
        <v>80</v>
      </c>
    </row>
    <row r="12" spans="1:3" x14ac:dyDescent="0.25">
      <c r="A12" t="s">
        <v>605</v>
      </c>
    </row>
    <row r="13" spans="1:3" x14ac:dyDescent="0.25">
      <c r="A13" t="s">
        <v>128</v>
      </c>
    </row>
    <row r="14" spans="1:3" x14ac:dyDescent="0.25">
      <c r="A14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zoomScaleNormal="100" workbookViewId="0">
      <selection activeCell="F2" sqref="F2"/>
    </sheetView>
  </sheetViews>
  <sheetFormatPr defaultRowHeight="15" x14ac:dyDescent="0.25"/>
  <cols>
    <col min="1" max="1" width="16.42578125" style="10" bestFit="1" customWidth="1"/>
    <col min="2" max="2" width="10.5703125" style="10" bestFit="1" customWidth="1"/>
    <col min="3" max="3" width="6" style="10" bestFit="1" customWidth="1"/>
    <col min="4" max="4" width="11.5703125" style="10" bestFit="1" customWidth="1"/>
    <col min="5" max="5" width="8.85546875" style="10" bestFit="1" customWidth="1"/>
    <col min="6" max="7" width="5.28515625" style="10" bestFit="1" customWidth="1"/>
    <col min="8" max="8" width="9.140625" style="10"/>
    <col min="9" max="9" width="9.7109375" style="10" customWidth="1"/>
    <col min="10" max="16384" width="9.140625" style="10"/>
  </cols>
  <sheetData>
    <row r="1" spans="1:9" x14ac:dyDescent="0.25">
      <c r="A1" s="8" t="s">
        <v>10</v>
      </c>
      <c r="B1" s="9" t="s">
        <v>14</v>
      </c>
      <c r="C1" s="9" t="s">
        <v>15</v>
      </c>
      <c r="D1" s="9" t="s">
        <v>16</v>
      </c>
      <c r="E1" s="9" t="s">
        <v>11</v>
      </c>
      <c r="F1" s="9" t="s">
        <v>12</v>
      </c>
      <c r="G1" s="9" t="s">
        <v>13</v>
      </c>
      <c r="I1" s="10">
        <f>SUM(F:F)</f>
        <v>225</v>
      </c>
    </row>
    <row r="2" spans="1:9" x14ac:dyDescent="0.25">
      <c r="A2" s="10" t="str">
        <f t="array" ref="A2">INDEX(本周系统DKP!A:A,SMALL(IF(本周系统DKP!$B$2:$B$600="万星楼",ROW($2:$600),4^8),ROW(本周系统DKP!A38)))&amp;""</f>
        <v>爆棚哥</v>
      </c>
      <c r="B2" s="10">
        <f>VLOOKUP(A2,本周系统DKP!A$1:C$598,3,FALSE)+IF(ISNA(VLOOKUP(A2,历史结余DKP!A$1:B$599,2,0)),0,VLOOKUP(A2,历史结余DKP!A$1:B$599,2,0))</f>
        <v>404</v>
      </c>
      <c r="C2" s="10">
        <f>5*COUNTIF(掠夺系统榜单!A$1:AB$150,$A2)</f>
        <v>5</v>
      </c>
      <c r="D2" s="10">
        <f>10*COUNTIF('周末活动-YY'!B$1:AC$150,$A2)</f>
        <v>0</v>
      </c>
      <c r="E2" s="10">
        <f>IF(ISNA(B2),0,SUM(B2:D2))</f>
        <v>409</v>
      </c>
      <c r="F2" s="11">
        <f>IF(E2&lt;7,0,IF(AND(E2&gt;7,E2&lt;17),1,IF(E2&gt;96,8,ROUNDDOWN((E2-7)/12,0))))</f>
        <v>8</v>
      </c>
      <c r="G2" s="10">
        <f>IF(F2=0.01,E2,E2-F2*10)</f>
        <v>329</v>
      </c>
    </row>
    <row r="3" spans="1:9" x14ac:dyDescent="0.25">
      <c r="A3" s="10" t="str">
        <f t="array" ref="A3">INDEX(本周系统DKP!A:A,SMALL(IF(本周系统DKP!$B$2:$B$600="万星楼",ROW($2:$600),4^8),ROW(本周系统DKP!A55)))&amp;""</f>
        <v>杭九歌</v>
      </c>
      <c r="B3" s="10">
        <f>VLOOKUP(A3,本周系统DKP!A$1:C$598,3,FALSE)+IF(ISNA(VLOOKUP(A3,历史结余DKP!A$1:B$599,2,0)),0,VLOOKUP(A3,历史结余DKP!A$1:B$599,2,0))</f>
        <v>114</v>
      </c>
      <c r="C3" s="10">
        <f>5*COUNTIF(掠夺系统榜单!A$1:AB$150,$A3)</f>
        <v>10</v>
      </c>
      <c r="D3" s="10">
        <f>10*COUNTIF('周末活动-YY'!B$1:AC$150,$A3)</f>
        <v>0</v>
      </c>
      <c r="E3" s="10">
        <f>IF(ISNA(B3),0,SUM(B3:D3))</f>
        <v>124</v>
      </c>
      <c r="F3" s="11">
        <f>IF(E3&lt;7,0,IF(AND(E3&gt;7,E3&lt;17),1,IF(E3&gt;96,8,ROUNDDOWN((E3-7)/12,0))))</f>
        <v>8</v>
      </c>
      <c r="G3" s="10">
        <f>IF(F3=0.01,E3,E3-F3*10)</f>
        <v>44</v>
      </c>
    </row>
    <row r="4" spans="1:9" x14ac:dyDescent="0.25">
      <c r="A4" s="10" t="str">
        <f t="array" ref="A4">INDEX(本周系统DKP!A:A,SMALL(IF(本周系统DKP!$B$2:$B$600="万星楼",ROW($2:$600),4^8),ROW(本周系统DKP!A57)))&amp;""</f>
        <v>李清清</v>
      </c>
      <c r="B4" s="10">
        <f>VLOOKUP(A4,本周系统DKP!A$1:C$598,3,FALSE)+IF(ISNA(VLOOKUP(A4,历史结余DKP!A$1:B$599,2,0)),0,VLOOKUP(A4,历史结余DKP!A$1:B$599,2,0))</f>
        <v>132</v>
      </c>
      <c r="C4" s="10">
        <f>5*COUNTIF(掠夺系统榜单!A$1:AB$150,$A4)</f>
        <v>10</v>
      </c>
      <c r="D4" s="10">
        <f>10*COUNTIF('周末活动-YY'!B$1:AC$150,$A4)</f>
        <v>0</v>
      </c>
      <c r="E4" s="10">
        <f>IF(ISNA(B4),0,SUM(B4:D4))</f>
        <v>142</v>
      </c>
      <c r="F4" s="11">
        <f>IF(E4&lt;7,0,IF(AND(E4&gt;7,E4&lt;17),1,IF(E4&gt;96,8,ROUNDDOWN((E4-7)/12,0))))</f>
        <v>8</v>
      </c>
      <c r="G4" s="10">
        <f>IF(F4=0.01,E4,E4-F4*10)</f>
        <v>62</v>
      </c>
    </row>
    <row r="5" spans="1:9" x14ac:dyDescent="0.25">
      <c r="A5" s="10" t="str">
        <f t="array" ref="A5">INDEX(本周系统DKP!A:A,SMALL(IF(本周系统DKP!$B$2:$B$600="万星楼",ROW($2:$600),4^8),ROW(本周系统DKP!A122)))&amp;""</f>
        <v>贤狼赫萝丶</v>
      </c>
      <c r="B5" s="10">
        <f>VLOOKUP(A5,本周系统DKP!A$1:C$598,3,FALSE)+IF(ISNA(VLOOKUP(A5,历史结余DKP!A$1:B$599,2,0)),0,VLOOKUP(A5,历史结余DKP!A$1:B$599,2,0))</f>
        <v>111</v>
      </c>
      <c r="C5" s="10">
        <f>5*COUNTIF(掠夺系统榜单!A$1:AB$150,$A5)</f>
        <v>0</v>
      </c>
      <c r="D5" s="10">
        <f>10*COUNTIF('周末活动-YY'!B$1:AC$150,$A5)</f>
        <v>0</v>
      </c>
      <c r="E5" s="10">
        <f>IF(ISNA(B5),0,SUM(B5:D5))</f>
        <v>111</v>
      </c>
      <c r="F5" s="11">
        <f>IF(E5&lt;7,0,IF(AND(E5&gt;7,E5&lt;17),1,IF(E5&gt;96,8,ROUNDDOWN((E5-7)/12,0))))</f>
        <v>8</v>
      </c>
      <c r="G5" s="10">
        <f>IF(F5=0.01,E5,E5-F5*10)</f>
        <v>31</v>
      </c>
    </row>
    <row r="6" spans="1:9" x14ac:dyDescent="0.25">
      <c r="A6" s="10" t="str">
        <f t="array" ref="A6">INDEX(本周系统DKP!A:A,SMALL(IF(本周系统DKP!$B$2:$B$600="万星楼",ROW($2:$600),4^8),ROW(本周系统DKP!A141)))&amp;""</f>
        <v>❀梓胥❀</v>
      </c>
      <c r="B6" s="10">
        <f>VLOOKUP(A6,本周系统DKP!A$1:C$598,3,FALSE)+IF(ISNA(VLOOKUP(A6,历史结余DKP!A$1:B$599,2,0)),0,VLOOKUP(A6,历史结余DKP!A$1:B$599,2,0))</f>
        <v>143</v>
      </c>
      <c r="C6" s="10">
        <f>5*COUNTIF(掠夺系统榜单!A$1:AB$150,$A6)</f>
        <v>5</v>
      </c>
      <c r="D6" s="10">
        <f>10*COUNTIF('周末活动-YY'!B$1:AC$150,$A6)</f>
        <v>0</v>
      </c>
      <c r="E6" s="10">
        <f>IF(ISNA(B6),0,SUM(B6:D6))</f>
        <v>148</v>
      </c>
      <c r="F6" s="11">
        <f>IF(E6&lt;7,0,IF(AND(E6&gt;7,E6&lt;17),1,IF(E6&gt;96,8,ROUNDDOWN((E6-7)/12,0))))</f>
        <v>8</v>
      </c>
      <c r="G6" s="10">
        <f>IF(F6=0.01,E6,E6-F6*10)</f>
        <v>68</v>
      </c>
    </row>
    <row r="7" spans="1:9" x14ac:dyDescent="0.25">
      <c r="A7" s="10" t="str">
        <f t="array" ref="A7">INDEX(本周系统DKP!A:A,SMALL(IF(本周系统DKP!$B$2:$B$600="万星楼",ROW($2:$600),4^8),ROW(本周系统DKP!A146)))&amp;""</f>
        <v>✣子目</v>
      </c>
      <c r="B7" s="10">
        <f>VLOOKUP(A7,本周系统DKP!A$1:C$598,3,FALSE)+IF(ISNA(VLOOKUP(A7,历史结余DKP!A$1:B$599,2,0)),0,VLOOKUP(A7,历史结余DKP!A$1:B$599,2,0))</f>
        <v>173</v>
      </c>
      <c r="C7" s="10">
        <f>5*COUNTIF(掠夺系统榜单!A$1:AB$150,$A7)</f>
        <v>10</v>
      </c>
      <c r="D7" s="10">
        <f>10*COUNTIF('周末活动-YY'!B$1:AC$150,$A7)</f>
        <v>0</v>
      </c>
      <c r="E7" s="10">
        <f>IF(ISNA(B7),0,SUM(B7:D7))</f>
        <v>183</v>
      </c>
      <c r="F7" s="11">
        <f>IF(E7&lt;7,0,IF(AND(E7&gt;7,E7&lt;17),1,IF(E7&gt;96,8,ROUNDDOWN((E7-7)/12,0))))</f>
        <v>8</v>
      </c>
      <c r="G7" s="10">
        <f>IF(F7=0.01,E7,E7-F7*10)</f>
        <v>103</v>
      </c>
    </row>
    <row r="8" spans="1:9" x14ac:dyDescent="0.25">
      <c r="A8" s="10" t="str">
        <f t="array" ref="A8">INDEX(本周系统DKP!A:A,SMALL(IF(本周系统DKP!$B$2:$B$600="万星楼",ROW($2:$600),4^8),ROW(本周系统DKP!A39)))&amp;""</f>
        <v>浅歌ぃ勿忘初心</v>
      </c>
      <c r="B8" s="10">
        <f>VLOOKUP(A8,本周系统DKP!A$1:C$598,3,FALSE)+IF(ISNA(VLOOKUP(A8,历史结余DKP!A$1:B$599,2,0)),0,VLOOKUP(A8,历史结余DKP!A$1:B$599,2,0))</f>
        <v>75</v>
      </c>
      <c r="C8" s="10">
        <f>5*COUNTIF(掠夺系统榜单!A$1:AB$150,$A8)</f>
        <v>5</v>
      </c>
      <c r="D8" s="10">
        <f>10*COUNTIF('周末活动-YY'!B$1:AC$150,$A8)</f>
        <v>0</v>
      </c>
      <c r="E8" s="10">
        <f>IF(ISNA(B8),0,SUM(B8:D8))</f>
        <v>80</v>
      </c>
      <c r="F8" s="11">
        <f>IF(E8&lt;7,0,IF(AND(E8&gt;7,E8&lt;17),1,IF(E8&gt;96,8,ROUNDDOWN((E8-7)/12,0))))</f>
        <v>6</v>
      </c>
      <c r="G8" s="10">
        <f>IF(F8=0.01,E8,E8-F8*10)</f>
        <v>20</v>
      </c>
    </row>
    <row r="9" spans="1:9" x14ac:dyDescent="0.25">
      <c r="A9" s="10" t="str">
        <f t="array" ref="A9">INDEX(本周系统DKP!A:A,SMALL(IF(本周系统DKP!$B$2:$B$600="万星楼",ROW($2:$600),4^8),ROW(本周系统DKP!A63)))&amp;""</f>
        <v>春困的团子</v>
      </c>
      <c r="B9" s="10">
        <f>VLOOKUP(A9,本周系统DKP!A$1:C$598,3,FALSE)+IF(ISNA(VLOOKUP(A9,历史结余DKP!A$1:B$599,2,0)),0,VLOOKUP(A9,历史结余DKP!A$1:B$599,2,0))</f>
        <v>71</v>
      </c>
      <c r="C9" s="10">
        <f>5*COUNTIF(掠夺系统榜单!A$1:AB$150,$A9)</f>
        <v>10</v>
      </c>
      <c r="D9" s="10">
        <f>10*COUNTIF('周末活动-YY'!B$1:AC$150,$A9)</f>
        <v>0</v>
      </c>
      <c r="E9" s="10">
        <f>IF(ISNA(B9),0,SUM(B9:D9))</f>
        <v>81</v>
      </c>
      <c r="F9" s="11">
        <f>IF(E9&lt;7,0,IF(AND(E9&gt;7,E9&lt;17),1,IF(E9&gt;96,8,ROUNDDOWN((E9-7)/12,0))))</f>
        <v>6</v>
      </c>
      <c r="G9" s="10">
        <f>IF(F9=0.01,E9,E9-F9*10)</f>
        <v>21</v>
      </c>
    </row>
    <row r="10" spans="1:9" x14ac:dyDescent="0.25">
      <c r="A10" s="10" t="str">
        <f t="array" ref="A10">INDEX(本周系统DKP!A:A,SMALL(IF(本周系统DKP!$B$2:$B$600="万星楼",ROW($2:$600),4^8),ROW(本周系统DKP!A134)))&amp;""</f>
        <v>❀蛮狐❀</v>
      </c>
      <c r="B10" s="10">
        <f>VLOOKUP(A10,本周系统DKP!A$1:C$598,3,FALSE)+IF(ISNA(VLOOKUP(A10,历史结余DKP!A$1:B$599,2,0)),0,VLOOKUP(A10,历史结余DKP!A$1:B$599,2,0))</f>
        <v>69</v>
      </c>
      <c r="C10" s="10">
        <f>5*COUNTIF(掠夺系统榜单!A$1:AB$150,$A10)</f>
        <v>10</v>
      </c>
      <c r="D10" s="10">
        <f>10*COUNTIF('周末活动-YY'!B$1:AC$150,$A10)</f>
        <v>0</v>
      </c>
      <c r="E10" s="10">
        <f>IF(ISNA(B10),0,SUM(B10:D10))</f>
        <v>79</v>
      </c>
      <c r="F10" s="11">
        <f>IF(E10&lt;7,0,IF(AND(E10&gt;7,E10&lt;17),1,IF(E10&gt;96,8,ROUNDDOWN((E10-7)/12,0))))</f>
        <v>6</v>
      </c>
      <c r="G10" s="10">
        <f>IF(F10=0.01,E10,E10-F10*10)</f>
        <v>19</v>
      </c>
    </row>
    <row r="11" spans="1:9" x14ac:dyDescent="0.25">
      <c r="A11" s="10" t="str">
        <f t="array" ref="A11">INDEX(本周系统DKP!A:A,SMALL(IF(本周系统DKP!$B$2:$B$600="万星楼",ROW($2:$600),4^8),ROW(本周系统DKP!A145)))&amp;""</f>
        <v>❀五橙橙❀</v>
      </c>
      <c r="B11" s="10">
        <f>VLOOKUP(A11,本周系统DKP!A$1:C$598,3,FALSE)+IF(ISNA(VLOOKUP(A11,历史结余DKP!A$1:B$599,2,0)),0,VLOOKUP(A11,历史结余DKP!A$1:B$599,2,0))</f>
        <v>73</v>
      </c>
      <c r="C11" s="10">
        <f>5*COUNTIF(掠夺系统榜单!A$1:AB$150,$A11)</f>
        <v>10</v>
      </c>
      <c r="D11" s="10">
        <f>10*COUNTIF('周末活动-YY'!B$1:AC$150,$A11)</f>
        <v>0</v>
      </c>
      <c r="E11" s="10">
        <f>IF(ISNA(B11),0,SUM(B11:D11))</f>
        <v>83</v>
      </c>
      <c r="F11" s="11">
        <f>IF(E11&lt;7,0,IF(AND(E11&gt;7,E11&lt;17),1,IF(E11&gt;96,8,ROUNDDOWN((E11-7)/12,0))))</f>
        <v>6</v>
      </c>
      <c r="G11" s="10">
        <f>IF(F11=0.01,E11,E11-F11*10)</f>
        <v>23</v>
      </c>
    </row>
    <row r="12" spans="1:9" x14ac:dyDescent="0.25">
      <c r="A12" s="10" t="str">
        <f t="array" ref="A12">INDEX(本周系统DKP!A:A,SMALL(IF(本周系统DKP!$B$2:$B$600="万星楼",ROW($2:$600),4^8),ROW(本周系统DKP!A13)))&amp;""</f>
        <v>酒清欢ゞ</v>
      </c>
      <c r="B12" s="10">
        <f>VLOOKUP(A12,本周系统DKP!A$1:C$598,3,FALSE)+IF(ISNA(VLOOKUP(A12,历史结余DKP!A$1:B$599,2,0)),0,VLOOKUP(A12,历史结余DKP!A$1:B$599,2,0))</f>
        <v>78</v>
      </c>
      <c r="C12" s="10">
        <f>5*COUNTIF(掠夺系统榜单!A$1:AB$150,$A12)</f>
        <v>0</v>
      </c>
      <c r="D12" s="10">
        <f>10*COUNTIF('周末活动-YY'!B$1:AC$150,$A12)</f>
        <v>0</v>
      </c>
      <c r="E12" s="10">
        <f>IF(ISNA(B12),0,SUM(B12:D12))</f>
        <v>78</v>
      </c>
      <c r="F12" s="11">
        <f>IF(E12&lt;7,0,IF(AND(E12&gt;7,E12&lt;17),1,IF(E12&gt;96,8,ROUNDDOWN((E12-7)/12,0))))</f>
        <v>5</v>
      </c>
      <c r="G12" s="10">
        <f>IF(F12=0.01,E12,E12-F12*10)</f>
        <v>28</v>
      </c>
    </row>
    <row r="13" spans="1:9" x14ac:dyDescent="0.25">
      <c r="A13" s="10" t="str">
        <f t="array" ref="A13">INDEX(本周系统DKP!A:A,SMALL(IF(本周系统DKP!$B$2:$B$600="万星楼",ROW($2:$600),4^8),ROW(本周系统DKP!A31)))&amp;""</f>
        <v>秦少游丶</v>
      </c>
      <c r="B13" s="10">
        <f>VLOOKUP(A13,本周系统DKP!A$1:C$598,3,FALSE)+IF(ISNA(VLOOKUP(A13,历史结余DKP!A$1:B$599,2,0)),0,VLOOKUP(A13,历史结余DKP!A$1:B$599,2,0))</f>
        <v>58</v>
      </c>
      <c r="C13" s="10">
        <f>5*COUNTIF(掠夺系统榜单!A$1:AB$150,$A13)</f>
        <v>10</v>
      </c>
      <c r="D13" s="10">
        <f>10*COUNTIF('周末活动-YY'!B$1:AC$150,$A13)</f>
        <v>0</v>
      </c>
      <c r="E13" s="10">
        <f>IF(ISNA(B13),0,SUM(B13:D13))</f>
        <v>68</v>
      </c>
      <c r="F13" s="11">
        <f>IF(E13&lt;7,0,IF(AND(E13&gt;7,E13&lt;17),1,IF(E13&gt;96,8,ROUNDDOWN((E13-7)/12,0))))</f>
        <v>5</v>
      </c>
      <c r="G13" s="10">
        <f>IF(F13=0.01,E13,E13-F13*10)</f>
        <v>18</v>
      </c>
    </row>
    <row r="14" spans="1:9" x14ac:dyDescent="0.25">
      <c r="A14" s="10" t="str">
        <f t="array" ref="A14">INDEX(本周系统DKP!A:A,SMALL(IF(本周系统DKP!$B$2:$B$600="万星楼",ROW($2:$600),4^8),ROW(本周系统DKP!A92)))&amp;""</f>
        <v>北葵向暖ゞ</v>
      </c>
      <c r="B14" s="10">
        <f>VLOOKUP(A14,本周系统DKP!A$1:C$598,3,FALSE)+IF(ISNA(VLOOKUP(A14,历史结余DKP!A$1:B$599,2,0)),0,VLOOKUP(A14,历史结余DKP!A$1:B$599,2,0))</f>
        <v>65</v>
      </c>
      <c r="C14" s="10">
        <f>5*COUNTIF(掠夺系统榜单!A$1:AB$150,$A14)</f>
        <v>10</v>
      </c>
      <c r="D14" s="10">
        <f>10*COUNTIF('周末活动-YY'!B$1:AC$150,$A14)</f>
        <v>0</v>
      </c>
      <c r="E14" s="10">
        <f>IF(ISNA(B14),0,SUM(B14:D14))</f>
        <v>75</v>
      </c>
      <c r="F14" s="11">
        <f>IF(E14&lt;7,0,IF(AND(E14&gt;7,E14&lt;17),1,IF(E14&gt;96,8,ROUNDDOWN((E14-7)/12,0))))</f>
        <v>5</v>
      </c>
      <c r="G14" s="10">
        <f>IF(F14=0.01,E14,E14-F14*10)</f>
        <v>25</v>
      </c>
    </row>
    <row r="15" spans="1:9" x14ac:dyDescent="0.25">
      <c r="A15" s="10" t="str">
        <f t="array" ref="A15">INDEX(本周系统DKP!A:A,SMALL(IF(本周系统DKP!$B$2:$B$600="万星楼",ROW($2:$600),4^8),ROW(本周系统DKP!A139)))&amp;""</f>
        <v>❀白露❀</v>
      </c>
      <c r="B15" s="10">
        <f>VLOOKUP(A15,本周系统DKP!A$1:C$598,3,FALSE)+IF(ISNA(VLOOKUP(A15,历史结余DKP!A$1:B$599,2,0)),0,VLOOKUP(A15,历史结余DKP!A$1:B$599,2,0))</f>
        <v>78</v>
      </c>
      <c r="C15" s="10">
        <f>5*COUNTIF(掠夺系统榜单!A$1:AB$150,$A15)</f>
        <v>0</v>
      </c>
      <c r="D15" s="10">
        <f>10*COUNTIF('周末活动-YY'!B$1:AC$150,$A15)</f>
        <v>0</v>
      </c>
      <c r="E15" s="10">
        <f>IF(ISNA(B15),0,SUM(B15:D15))</f>
        <v>78</v>
      </c>
      <c r="F15" s="11">
        <f>IF(E15&lt;7,0,IF(AND(E15&gt;7,E15&lt;17),1,IF(E15&gt;96,8,ROUNDDOWN((E15-7)/12,0))))</f>
        <v>5</v>
      </c>
      <c r="G15" s="10">
        <f>IF(F15=0.01,E15,E15-F15*10)</f>
        <v>28</v>
      </c>
    </row>
    <row r="16" spans="1:9" x14ac:dyDescent="0.25">
      <c r="A16" s="10" t="str">
        <f t="array" ref="A16">INDEX(本周系统DKP!A:A,SMALL(IF(本周系统DKP!$B$2:$B$600="万星楼",ROW($2:$600),4^8),ROW(本周系统DKP!A10)))&amp;""</f>
        <v>阿兰若ゞ</v>
      </c>
      <c r="B16" s="10">
        <f>VLOOKUP(A16,本周系统DKP!A$1:C$598,3,FALSE)+IF(ISNA(VLOOKUP(A16,历史结余DKP!A$1:B$599,2,0)),0,VLOOKUP(A16,历史结余DKP!A$1:B$599,2,0))</f>
        <v>54</v>
      </c>
      <c r="C16" s="10">
        <f>5*COUNTIF(掠夺系统榜单!A$1:AB$150,$A16)</f>
        <v>5</v>
      </c>
      <c r="D16" s="10">
        <f>10*COUNTIF('周末活动-YY'!B$1:AC$150,$A16)</f>
        <v>0</v>
      </c>
      <c r="E16" s="10">
        <f>IF(ISNA(B16),0,SUM(B16:D16))</f>
        <v>59</v>
      </c>
      <c r="F16" s="11">
        <f>IF(E16&lt;7,0,IF(AND(E16&gt;7,E16&lt;17),1,IF(E16&gt;96,8,ROUNDDOWN((E16-7)/12,0))))</f>
        <v>4</v>
      </c>
      <c r="G16" s="10">
        <f>IF(F16=0.01,E16,E16-F16*10)</f>
        <v>19</v>
      </c>
    </row>
    <row r="17" spans="1:7" x14ac:dyDescent="0.25">
      <c r="A17" s="10" t="str">
        <f t="array" ref="A17">INDEX(本周系统DKP!A:A,SMALL(IF(本周系统DKP!$B$2:$B$600="万星楼",ROW($2:$600),4^8),ROW(本周系统DKP!A15)))&amp;""</f>
        <v>迷路的沫沫</v>
      </c>
      <c r="B17" s="10">
        <f>VLOOKUP(A17,本周系统DKP!A$1:C$598,3,FALSE)+IF(ISNA(VLOOKUP(A17,历史结余DKP!A$1:B$599,2,0)),0,VLOOKUP(A17,历史结余DKP!A$1:B$599,2,0))</f>
        <v>50</v>
      </c>
      <c r="C17" s="10">
        <f>5*COUNTIF(掠夺系统榜单!A$1:AB$150,$A17)</f>
        <v>5</v>
      </c>
      <c r="D17" s="10">
        <f>10*COUNTIF('周末活动-YY'!B$1:AC$150,$A17)</f>
        <v>0</v>
      </c>
      <c r="E17" s="10">
        <f>IF(ISNA(B17),0,SUM(B17:D17))</f>
        <v>55</v>
      </c>
      <c r="F17" s="11">
        <f>IF(E17&lt;7,0,IF(AND(E17&gt;7,E17&lt;17),1,IF(E17&gt;96,8,ROUNDDOWN((E17-7)/12,0))))</f>
        <v>4</v>
      </c>
      <c r="G17" s="10">
        <f>IF(F17=0.01,E17,E17-F17*10)</f>
        <v>15</v>
      </c>
    </row>
    <row r="18" spans="1:7" x14ac:dyDescent="0.25">
      <c r="A18" s="10" t="str">
        <f t="array" ref="A18">INDEX(本周系统DKP!A:A,SMALL(IF(本周系统DKP!$B$2:$B$600="万星楼",ROW($2:$600),4^8),ROW(本周系统DKP!A35)))&amp;""</f>
        <v>登徒浪子可奈何</v>
      </c>
      <c r="B18" s="10">
        <f>VLOOKUP(A18,本周系统DKP!A$1:C$598,3,FALSE)+IF(ISNA(VLOOKUP(A18,历史结余DKP!A$1:B$599,2,0)),0,VLOOKUP(A18,历史结余DKP!A$1:B$599,2,0))</f>
        <v>49</v>
      </c>
      <c r="C18" s="10">
        <f>5*COUNTIF(掠夺系统榜单!A$1:AB$150,$A18)</f>
        <v>10</v>
      </c>
      <c r="D18" s="10">
        <f>10*COUNTIF('周末活动-YY'!B$1:AC$150,$A18)</f>
        <v>0</v>
      </c>
      <c r="E18" s="10">
        <f>IF(ISNA(B18),0,SUM(B18:D18))</f>
        <v>59</v>
      </c>
      <c r="F18" s="11">
        <f>IF(E18&lt;7,0,IF(AND(E18&gt;7,E18&lt;17),1,IF(E18&gt;96,8,ROUNDDOWN((E18-7)/12,0))))</f>
        <v>4</v>
      </c>
      <c r="G18" s="10">
        <f>IF(F18=0.01,E18,E18-F18*10)</f>
        <v>19</v>
      </c>
    </row>
    <row r="19" spans="1:7" x14ac:dyDescent="0.25">
      <c r="A19" s="10" t="str">
        <f t="array" ref="A19">INDEX(本周系统DKP!A:A,SMALL(IF(本周系统DKP!$B$2:$B$600="万星楼",ROW($2:$600),4^8),ROW(本周系统DKP!A49)))&amp;""</f>
        <v>梨花雨落</v>
      </c>
      <c r="B19" s="10">
        <f>VLOOKUP(A19,本周系统DKP!A$1:C$598,3,FALSE)+IF(ISNA(VLOOKUP(A19,历史结余DKP!A$1:B$599,2,0)),0,VLOOKUP(A19,历史结余DKP!A$1:B$599,2,0))</f>
        <v>53</v>
      </c>
      <c r="C19" s="10">
        <f>5*COUNTIF(掠夺系统榜单!A$1:AB$150,$A19)</f>
        <v>5</v>
      </c>
      <c r="D19" s="10">
        <f>10*COUNTIF('周末活动-YY'!B$1:AC$150,$A19)</f>
        <v>0</v>
      </c>
      <c r="E19" s="10">
        <f>IF(ISNA(B19),0,SUM(B19:D19))</f>
        <v>58</v>
      </c>
      <c r="F19" s="11">
        <f>IF(E19&lt;7,0,IF(AND(E19&gt;7,E19&lt;17),1,IF(E19&gt;96,8,ROUNDDOWN((E19-7)/12,0))))</f>
        <v>4</v>
      </c>
      <c r="G19" s="10">
        <f>IF(F19=0.01,E19,E19-F19*10)</f>
        <v>18</v>
      </c>
    </row>
    <row r="20" spans="1:7" x14ac:dyDescent="0.25">
      <c r="A20" s="10" t="str">
        <f t="array" ref="A20">INDEX(本周系统DKP!A:A,SMALL(IF(本周系统DKP!$B$2:$B$600="万星楼",ROW($2:$600),4^8),ROW(本周系统DKP!A83)))&amp;""</f>
        <v>反正我最咸〃</v>
      </c>
      <c r="B20" s="10">
        <f>VLOOKUP(A20,本周系统DKP!A$1:C$598,3,FALSE)+IF(ISNA(VLOOKUP(A20,历史结余DKP!A$1:B$599,2,0)),0,VLOOKUP(A20,历史结余DKP!A$1:B$599,2,0))</f>
        <v>47</v>
      </c>
      <c r="C20" s="10">
        <f>5*COUNTIF(掠夺系统榜单!A$1:AB$150,$A20)</f>
        <v>10</v>
      </c>
      <c r="D20" s="10">
        <f>10*COUNTIF('周末活动-YY'!B$1:AC$150,$A20)</f>
        <v>0</v>
      </c>
      <c r="E20" s="10">
        <f>IF(ISNA(B20),0,SUM(B20:D20))</f>
        <v>57</v>
      </c>
      <c r="F20" s="11">
        <f>IF(E20&lt;7,0,IF(AND(E20&gt;7,E20&lt;17),1,IF(E20&gt;96,8,ROUNDDOWN((E20-7)/12,0))))</f>
        <v>4</v>
      </c>
      <c r="G20" s="10">
        <f>IF(F20=0.01,E20,E20-F20*10)</f>
        <v>17</v>
      </c>
    </row>
    <row r="21" spans="1:7" x14ac:dyDescent="0.25">
      <c r="A21" s="10" t="str">
        <f t="array" ref="A21">INDEX(本周系统DKP!A:A,SMALL(IF(本周系统DKP!$B$2:$B$600="万星楼",ROW($2:$600),4^8),ROW(本周系统DKP!A104)))&amp;""</f>
        <v>云折苏</v>
      </c>
      <c r="B21" s="10">
        <f>VLOOKUP(A21,本周系统DKP!A$1:C$598,3,FALSE)+IF(ISNA(VLOOKUP(A21,历史结余DKP!A$1:B$599,2,0)),0,VLOOKUP(A21,历史结余DKP!A$1:B$599,2,0))</f>
        <v>59</v>
      </c>
      <c r="C21" s="10">
        <f>5*COUNTIF(掠夺系统榜单!A$1:AB$150,$A21)</f>
        <v>5</v>
      </c>
      <c r="D21" s="10">
        <f>10*COUNTIF('周末活动-YY'!B$1:AC$150,$A21)</f>
        <v>0</v>
      </c>
      <c r="E21" s="10">
        <f>IF(ISNA(B21),0,SUM(B21:D21))</f>
        <v>64</v>
      </c>
      <c r="F21" s="11">
        <f>IF(E21&lt;7,0,IF(AND(E21&gt;7,E21&lt;17),1,IF(E21&gt;96,8,ROUNDDOWN((E21-7)/12,0))))</f>
        <v>4</v>
      </c>
      <c r="G21" s="10">
        <f>IF(F21=0.01,E21,E21-F21*10)</f>
        <v>24</v>
      </c>
    </row>
    <row r="22" spans="1:7" x14ac:dyDescent="0.25">
      <c r="A22" s="10" t="str">
        <f t="array" ref="A22">INDEX(本周系统DKP!A:A,SMALL(IF(本周系统DKP!$B$2:$B$600="万星楼",ROW($2:$600),4^8),ROW(本周系统DKP!A116)))&amp;""</f>
        <v>一曲断魂思无涯</v>
      </c>
      <c r="B22" s="10">
        <f>VLOOKUP(A22,本周系统DKP!A$1:C$598,3,FALSE)+IF(ISNA(VLOOKUP(A22,历史结余DKP!A$1:B$599,2,0)),0,VLOOKUP(A22,历史结余DKP!A$1:B$599,2,0))</f>
        <v>64</v>
      </c>
      <c r="C22" s="10">
        <f>5*COUNTIF(掠夺系统榜单!A$1:AB$150,$A22)</f>
        <v>0</v>
      </c>
      <c r="D22" s="10">
        <f>10*COUNTIF('周末活动-YY'!B$1:AC$150,$A22)</f>
        <v>0</v>
      </c>
      <c r="E22" s="10">
        <f>IF(ISNA(B22),0,SUM(B22:D22))</f>
        <v>64</v>
      </c>
      <c r="F22" s="11">
        <f>IF(E22&lt;7,0,IF(AND(E22&gt;7,E22&lt;17),1,IF(E22&gt;96,8,ROUNDDOWN((E22-7)/12,0))))</f>
        <v>4</v>
      </c>
      <c r="G22" s="10">
        <f>IF(F22=0.01,E22,E22-F22*10)</f>
        <v>24</v>
      </c>
    </row>
    <row r="23" spans="1:7" x14ac:dyDescent="0.25">
      <c r="A23" s="10" t="str">
        <f t="array" ref="A23">INDEX(本周系统DKP!A:A,SMALL(IF(本周系统DKP!$B$2:$B$600="万星楼",ROW($2:$600),4^8),ROW(本周系统DKP!A128)))&amp;""</f>
        <v>つ南城忆潇湘ゝ</v>
      </c>
      <c r="B23" s="10">
        <f>VLOOKUP(A23,本周系统DKP!A$1:C$598,3,FALSE)+IF(ISNA(VLOOKUP(A23,历史结余DKP!A$1:B$599,2,0)),0,VLOOKUP(A23,历史结余DKP!A$1:B$599,2,0))</f>
        <v>61</v>
      </c>
      <c r="C23" s="10">
        <f>5*COUNTIF(掠夺系统榜单!A$1:AB$150,$A23)</f>
        <v>5</v>
      </c>
      <c r="D23" s="10">
        <f>10*COUNTIF('周末活动-YY'!B$1:AC$150,$A23)</f>
        <v>0</v>
      </c>
      <c r="E23" s="10">
        <f>IF(ISNA(B23),0,SUM(B23:D23))</f>
        <v>66</v>
      </c>
      <c r="F23" s="11">
        <f>IF(E23&lt;7,0,IF(AND(E23&gt;7,E23&lt;17),1,IF(E23&gt;96,8,ROUNDDOWN((E23-7)/12,0))))</f>
        <v>4</v>
      </c>
      <c r="G23" s="10">
        <f>IF(F23=0.01,E23,E23-F23*10)</f>
        <v>26</v>
      </c>
    </row>
    <row r="24" spans="1:7" x14ac:dyDescent="0.25">
      <c r="A24" s="10" t="str">
        <f t="array" ref="A24">INDEX(本周系统DKP!A:A,SMALL(IF(本周系统DKP!$B$2:$B$600="万星楼",ROW($2:$600),4^8),ROW(本周系统DKP!A135)))&amp;""</f>
        <v>❀芒种❀</v>
      </c>
      <c r="B24" s="10">
        <f>VLOOKUP(A24,本周系统DKP!A$1:C$598,3,FALSE)+IF(ISNA(VLOOKUP(A24,历史结余DKP!A$1:B$599,2,0)),0,VLOOKUP(A24,历史结余DKP!A$1:B$599,2,0))</f>
        <v>53</v>
      </c>
      <c r="C24" s="10">
        <f>5*COUNTIF(掠夺系统榜单!A$1:AB$150,$A24)</f>
        <v>5</v>
      </c>
      <c r="D24" s="10">
        <f>10*COUNTIF('周末活动-YY'!B$1:AC$150,$A24)</f>
        <v>0</v>
      </c>
      <c r="E24" s="10">
        <f>IF(ISNA(B24),0,SUM(B24:D24))</f>
        <v>58</v>
      </c>
      <c r="F24" s="11">
        <f>IF(E24&lt;7,0,IF(AND(E24&gt;7,E24&lt;17),1,IF(E24&gt;96,8,ROUNDDOWN((E24-7)/12,0))))</f>
        <v>4</v>
      </c>
      <c r="G24" s="10">
        <f>IF(F24=0.01,E24,E24-F24*10)</f>
        <v>18</v>
      </c>
    </row>
    <row r="25" spans="1:7" x14ac:dyDescent="0.25">
      <c r="A25" s="10" t="str">
        <f t="array" ref="A25">INDEX(本周系统DKP!A:A,SMALL(IF(本周系统DKP!$B$2:$B$600="万星楼",ROW($2:$600),4^8),ROW(本周系统DKP!A137)))&amp;""</f>
        <v>❀秋分❀</v>
      </c>
      <c r="B25" s="10">
        <f>VLOOKUP(A25,本周系统DKP!A$1:C$598,3,FALSE)+IF(ISNA(VLOOKUP(A25,历史结余DKP!A$1:B$599,2,0)),0,VLOOKUP(A25,历史结余DKP!A$1:B$599,2,0))</f>
        <v>56</v>
      </c>
      <c r="C25" s="10">
        <f>5*COUNTIF(掠夺系统榜单!A$1:AB$150,$A25)</f>
        <v>5</v>
      </c>
      <c r="D25" s="10">
        <f>10*COUNTIF('周末活动-YY'!B$1:AC$150,$A25)</f>
        <v>0</v>
      </c>
      <c r="E25" s="10">
        <f>IF(ISNA(B25),0,SUM(B25:D25))</f>
        <v>61</v>
      </c>
      <c r="F25" s="11">
        <f>IF(E25&lt;7,0,IF(AND(E25&gt;7,E25&lt;17),1,IF(E25&gt;96,8,ROUNDDOWN((E25-7)/12,0))))</f>
        <v>4</v>
      </c>
      <c r="G25" s="10">
        <f>IF(F25=0.01,E25,E25-F25*10)</f>
        <v>21</v>
      </c>
    </row>
    <row r="26" spans="1:7" x14ac:dyDescent="0.25">
      <c r="A26" s="10" t="str">
        <f t="array" ref="A26">INDEX(本周系统DKP!A:A,SMALL(IF(本周系统DKP!$B$2:$B$600="万星楼",ROW($2:$600),4^8),ROW(本周系统DKP!A12)))&amp;""</f>
        <v>醉人间ゞ</v>
      </c>
      <c r="B26" s="10">
        <f>VLOOKUP(A26,本周系统DKP!A$1:C$598,3,FALSE)+IF(ISNA(VLOOKUP(A26,历史结余DKP!A$1:B$599,2,0)),0,VLOOKUP(A26,历史结余DKP!A$1:B$599,2,0))</f>
        <v>44</v>
      </c>
      <c r="C26" s="10">
        <f>5*COUNTIF(掠夺系统榜单!A$1:AB$150,$A26)</f>
        <v>0</v>
      </c>
      <c r="D26" s="10">
        <f>10*COUNTIF('周末活动-YY'!B$1:AC$150,$A26)</f>
        <v>0</v>
      </c>
      <c r="E26" s="10">
        <f>IF(ISNA(B26),0,SUM(B26:D26))</f>
        <v>44</v>
      </c>
      <c r="F26" s="11">
        <f>IF(E26&lt;7,0,IF(AND(E26&gt;7,E26&lt;17),1,IF(E26&gt;96,8,ROUNDDOWN((E26-7)/12,0))))</f>
        <v>3</v>
      </c>
      <c r="G26" s="10">
        <f>IF(F26=0.01,E26,E26-F26*10)</f>
        <v>14</v>
      </c>
    </row>
    <row r="27" spans="1:7" x14ac:dyDescent="0.25">
      <c r="A27" s="10" t="str">
        <f t="array" ref="A27">INDEX(本周系统DKP!A:A,SMALL(IF(本周系统DKP!$B$2:$B$600="万星楼",ROW($2:$600),4^8),ROW(本周系统DKP!A36)))&amp;""</f>
        <v>玲娩儿</v>
      </c>
      <c r="B27" s="10">
        <f>VLOOKUP(A27,本周系统DKP!A$1:C$598,3,FALSE)+IF(ISNA(VLOOKUP(A27,历史结余DKP!A$1:B$599,2,0)),0,VLOOKUP(A27,历史结余DKP!A$1:B$599,2,0))</f>
        <v>50</v>
      </c>
      <c r="C27" s="10">
        <f>5*COUNTIF(掠夺系统榜单!A$1:AB$150,$A27)</f>
        <v>0</v>
      </c>
      <c r="D27" s="10">
        <f>10*COUNTIF('周末活动-YY'!B$1:AC$150,$A27)</f>
        <v>0</v>
      </c>
      <c r="E27" s="10">
        <f>IF(ISNA(B27),0,SUM(B27:D27))</f>
        <v>50</v>
      </c>
      <c r="F27" s="11">
        <f>IF(E27&lt;7,0,IF(AND(E27&gt;7,E27&lt;17),1,IF(E27&gt;96,8,ROUNDDOWN((E27-7)/12,0))))</f>
        <v>3</v>
      </c>
      <c r="G27" s="10">
        <f>IF(F27=0.01,E27,E27-F27*10)</f>
        <v>20</v>
      </c>
    </row>
    <row r="28" spans="1:7" x14ac:dyDescent="0.25">
      <c r="A28" s="10" t="str">
        <f t="array" ref="A28">INDEX(本周系统DKP!A:A,SMALL(IF(本周系统DKP!$B$2:$B$600="万星楼",ROW($2:$600),4^8),ROW(本周系统DKP!A48)))&amp;""</f>
        <v>欣小言</v>
      </c>
      <c r="B28" s="10">
        <f>VLOOKUP(A28,本周系统DKP!A$1:C$598,3,FALSE)+IF(ISNA(VLOOKUP(A28,历史结余DKP!A$1:B$599,2,0)),0,VLOOKUP(A28,历史结余DKP!A$1:B$599,2,0))</f>
        <v>48</v>
      </c>
      <c r="C28" s="10">
        <f>5*COUNTIF(掠夺系统榜单!A$1:AB$150,$A28)</f>
        <v>5</v>
      </c>
      <c r="D28" s="10">
        <f>10*COUNTIF('周末活动-YY'!B$1:AC$150,$A28)</f>
        <v>0</v>
      </c>
      <c r="E28" s="10">
        <f>IF(ISNA(B28),0,SUM(B28:D28))</f>
        <v>53</v>
      </c>
      <c r="F28" s="11">
        <f>IF(E28&lt;7,0,IF(AND(E28&gt;7,E28&lt;17),1,IF(E28&gt;96,8,ROUNDDOWN((E28-7)/12,0))))</f>
        <v>3</v>
      </c>
      <c r="G28" s="10">
        <f>IF(F28=0.01,E28,E28-F28*10)</f>
        <v>23</v>
      </c>
    </row>
    <row r="29" spans="1:7" x14ac:dyDescent="0.25">
      <c r="A29" s="10" t="str">
        <f t="array" ref="A29">INDEX(本周系统DKP!A:A,SMALL(IF(本周系统DKP!$B$2:$B$600="万星楼",ROW($2:$600),4^8),ROW(本周系统DKP!A74)))&amp;""</f>
        <v>完颜飞双</v>
      </c>
      <c r="B29" s="10">
        <f>VLOOKUP(A29,本周系统DKP!A$1:C$598,3,FALSE)+IF(ISNA(VLOOKUP(A29,历史结余DKP!A$1:B$599,2,0)),0,VLOOKUP(A29,历史结余DKP!A$1:B$599,2,0))</f>
        <v>37</v>
      </c>
      <c r="C29" s="10">
        <f>5*COUNTIF(掠夺系统榜单!A$1:AB$150,$A29)</f>
        <v>10</v>
      </c>
      <c r="D29" s="10">
        <f>10*COUNTIF('周末活动-YY'!B$1:AC$150,$A29)</f>
        <v>0</v>
      </c>
      <c r="E29" s="10">
        <f>IF(ISNA(B29),0,SUM(B29:D29))</f>
        <v>47</v>
      </c>
      <c r="F29" s="11">
        <f>IF(E29&lt;7,0,IF(AND(E29&gt;7,E29&lt;17),1,IF(E29&gt;96,8,ROUNDDOWN((E29-7)/12,0))))</f>
        <v>3</v>
      </c>
      <c r="G29" s="10">
        <f>IF(F29=0.01,E29,E29-F29*10)</f>
        <v>17</v>
      </c>
    </row>
    <row r="30" spans="1:7" x14ac:dyDescent="0.25">
      <c r="A30" s="10" t="str">
        <f t="array" ref="A30">INDEX(本周系统DKP!A:A,SMALL(IF(本周系统DKP!$B$2:$B$600="万星楼",ROW($2:$600),4^8),ROW(本周系统DKP!A79)))&amp;""</f>
        <v>哎呀快奶我呀ゞ</v>
      </c>
      <c r="B30" s="10">
        <f>VLOOKUP(A30,本周系统DKP!A$1:C$598,3,FALSE)+IF(ISNA(VLOOKUP(A30,历史结余DKP!A$1:B$599,2,0)),0,VLOOKUP(A30,历史结余DKP!A$1:B$599,2,0))</f>
        <v>44</v>
      </c>
      <c r="C30" s="10">
        <f>5*COUNTIF(掠夺系统榜单!A$1:AB$150,$A30)</f>
        <v>5</v>
      </c>
      <c r="D30" s="10">
        <f>10*COUNTIF('周末活动-YY'!B$1:AC$150,$A30)</f>
        <v>0</v>
      </c>
      <c r="E30" s="10">
        <f>IF(ISNA(B30),0,SUM(B30:D30))</f>
        <v>49</v>
      </c>
      <c r="F30" s="11">
        <f>IF(E30&lt;7,0,IF(AND(E30&gt;7,E30&lt;17),1,IF(E30&gt;96,8,ROUNDDOWN((E30-7)/12,0))))</f>
        <v>3</v>
      </c>
      <c r="G30" s="10">
        <f>IF(F30=0.01,E30,E30-F30*10)</f>
        <v>19</v>
      </c>
    </row>
    <row r="31" spans="1:7" x14ac:dyDescent="0.25">
      <c r="A31" s="10" t="str">
        <f t="array" ref="A31">INDEX(本周系统DKP!A:A,SMALL(IF(本周系统DKP!$B$2:$B$600="万星楼",ROW($2:$600),4^8),ROW(本周系统DKP!A88)))&amp;""</f>
        <v>卿心夏雨</v>
      </c>
      <c r="B31" s="10">
        <f>VLOOKUP(A31,本周系统DKP!A$1:C$598,3,FALSE)+IF(ISNA(VLOOKUP(A31,历史结余DKP!A$1:B$599,2,0)),0,VLOOKUP(A31,历史结余DKP!A$1:B$599,2,0))</f>
        <v>46</v>
      </c>
      <c r="C31" s="10">
        <f>5*COUNTIF(掠夺系统榜单!A$1:AB$150,$A31)</f>
        <v>0</v>
      </c>
      <c r="D31" s="10">
        <f>10*COUNTIF('周末活动-YY'!B$1:AC$150,$A31)</f>
        <v>0</v>
      </c>
      <c r="E31" s="10">
        <f>IF(ISNA(B31),0,SUM(B31:D31))</f>
        <v>46</v>
      </c>
      <c r="F31" s="11">
        <f>IF(E31&lt;7,0,IF(AND(E31&gt;7,E31&lt;17),1,IF(E31&gt;96,8,ROUNDDOWN((E31-7)/12,0))))</f>
        <v>3</v>
      </c>
      <c r="G31" s="10">
        <f>IF(F31=0.01,E31,E31-F31*10)</f>
        <v>16</v>
      </c>
    </row>
    <row r="32" spans="1:7" x14ac:dyDescent="0.25">
      <c r="A32" s="10" t="str">
        <f t="array" ref="A32">INDEX(本周系统DKP!A:A,SMALL(IF(本周系统DKP!$B$2:$B$600="万星楼",ROW($2:$600),4^8),ROW(本周系统DKP!A95)))&amp;""</f>
        <v>凌天一帝</v>
      </c>
      <c r="B32" s="10">
        <f>VLOOKUP(A32,本周系统DKP!A$1:C$598,3,FALSE)+IF(ISNA(VLOOKUP(A32,历史结余DKP!A$1:B$599,2,0)),0,VLOOKUP(A32,历史结余DKP!A$1:B$599,2,0))</f>
        <v>52</v>
      </c>
      <c r="C32" s="10">
        <f>5*COUNTIF(掠夺系统榜单!A$1:AB$150,$A32)</f>
        <v>0</v>
      </c>
      <c r="D32" s="10">
        <f>10*COUNTIF('周末活动-YY'!B$1:AC$150,$A32)</f>
        <v>0</v>
      </c>
      <c r="E32" s="10">
        <f>IF(ISNA(B32),0,SUM(B32:D32))</f>
        <v>52</v>
      </c>
      <c r="F32" s="11">
        <f>IF(E32&lt;7,0,IF(AND(E32&gt;7,E32&lt;17),1,IF(E32&gt;96,8,ROUNDDOWN((E32-7)/12,0))))</f>
        <v>3</v>
      </c>
      <c r="G32" s="10">
        <f>IF(F32=0.01,E32,E32-F32*10)</f>
        <v>22</v>
      </c>
    </row>
    <row r="33" spans="1:7" x14ac:dyDescent="0.25">
      <c r="A33" s="10" t="str">
        <f t="array" ref="A33">INDEX(本周系统DKP!A:A,SMALL(IF(本周系统DKP!$B$2:$B$600="万星楼",ROW($2:$600),4^8),ROW(本周系统DKP!A102)))&amp;""</f>
        <v>余欢喜</v>
      </c>
      <c r="B33" s="10">
        <f>VLOOKUP(A33,本周系统DKP!A$1:C$598,3,FALSE)+IF(ISNA(VLOOKUP(A33,历史结余DKP!A$1:B$599,2,0)),0,VLOOKUP(A33,历史结余DKP!A$1:B$599,2,0))</f>
        <v>40</v>
      </c>
      <c r="C33" s="10">
        <f>5*COUNTIF(掠夺系统榜单!A$1:AB$150,$A33)</f>
        <v>5</v>
      </c>
      <c r="D33" s="10">
        <f>10*COUNTIF('周末活动-YY'!B$1:AC$150,$A33)</f>
        <v>0</v>
      </c>
      <c r="E33" s="10">
        <f>IF(ISNA(B33),0,SUM(B33:D33))</f>
        <v>45</v>
      </c>
      <c r="F33" s="11">
        <f>IF(E33&lt;7,0,IF(AND(E33&gt;7,E33&lt;17),1,IF(E33&gt;96,8,ROUNDDOWN((E33-7)/12,0))))</f>
        <v>3</v>
      </c>
      <c r="G33" s="10">
        <f>IF(F33=0.01,E33,E33-F33*10)</f>
        <v>15</v>
      </c>
    </row>
    <row r="34" spans="1:7" x14ac:dyDescent="0.25">
      <c r="A34" s="10" t="str">
        <f t="array" ref="A34">INDEX(本周系统DKP!A:A,SMALL(IF(本周系统DKP!$B$2:$B$600="万星楼",ROW($2:$600),4^8),ROW(本周系统DKP!A107)))&amp;""</f>
        <v>丿小师姐灬</v>
      </c>
      <c r="B34" s="10">
        <f>VLOOKUP(A34,本周系统DKP!A$1:C$598,3,FALSE)+IF(ISNA(VLOOKUP(A34,历史结余DKP!A$1:B$599,2,0)),0,VLOOKUP(A34,历史结余DKP!A$1:B$599,2,0))</f>
        <v>53</v>
      </c>
      <c r="C34" s="10">
        <f>5*COUNTIF(掠夺系统榜单!A$1:AB$150,$A34)</f>
        <v>0</v>
      </c>
      <c r="D34" s="10">
        <f>10*COUNTIF('周末活动-YY'!B$1:AC$150,$A34)</f>
        <v>0</v>
      </c>
      <c r="E34" s="10">
        <f>IF(ISNA(B34),0,SUM(B34:D34))</f>
        <v>53</v>
      </c>
      <c r="F34" s="11">
        <f>IF(E34&lt;7,0,IF(AND(E34&gt;7,E34&lt;17),1,IF(E34&gt;96,8,ROUNDDOWN((E34-7)/12,0))))</f>
        <v>3</v>
      </c>
      <c r="G34" s="10">
        <f>IF(F34=0.01,E34,E34-F34*10)</f>
        <v>23</v>
      </c>
    </row>
    <row r="35" spans="1:7" x14ac:dyDescent="0.25">
      <c r="A35" s="10" t="str">
        <f t="array" ref="A35">INDEX(本周系统DKP!A:A,SMALL(IF(本周系统DKP!$B$2:$B$600="万星楼",ROW($2:$600),4^8),ROW(本周系统DKP!A131)))&amp;""</f>
        <v>㏑〝悠瑶</v>
      </c>
      <c r="B35" s="10">
        <f>VLOOKUP(A35,本周系统DKP!A$1:C$598,3,FALSE)+IF(ISNA(VLOOKUP(A35,历史结余DKP!A$1:B$599,2,0)),0,VLOOKUP(A35,历史结余DKP!A$1:B$599,2,0))</f>
        <v>42</v>
      </c>
      <c r="C35" s="10">
        <f>5*COUNTIF(掠夺系统榜单!A$1:AB$150,$A35)</f>
        <v>5</v>
      </c>
      <c r="D35" s="10">
        <f>10*COUNTIF('周末活动-YY'!B$1:AC$150,$A35)</f>
        <v>0</v>
      </c>
      <c r="E35" s="10">
        <f>IF(ISNA(B35),0,SUM(B35:D35))</f>
        <v>47</v>
      </c>
      <c r="F35" s="11">
        <f>IF(E35&lt;7,0,IF(AND(E35&gt;7,E35&lt;17),1,IF(E35&gt;96,8,ROUNDDOWN((E35-7)/12,0))))</f>
        <v>3</v>
      </c>
      <c r="G35" s="10">
        <f>IF(F35=0.01,E35,E35-F35*10)</f>
        <v>17</v>
      </c>
    </row>
    <row r="36" spans="1:7" x14ac:dyDescent="0.25">
      <c r="A36" s="10" t="str">
        <f t="array" ref="A36">INDEX(本周系统DKP!A:A,SMALL(IF(本周系统DKP!$B$2:$B$600="万星楼",ROW($2:$600),4^8),ROW(本周系统DKP!A9)))&amp;""</f>
        <v>陌上芓鸢</v>
      </c>
      <c r="B36" s="10">
        <f>VLOOKUP(A36,本周系统DKP!A$1:C$598,3,FALSE)+IF(ISNA(VLOOKUP(A36,历史结余DKP!A$1:B$599,2,0)),0,VLOOKUP(A36,历史结余DKP!A$1:B$599,2,0))</f>
        <v>29</v>
      </c>
      <c r="C36" s="10">
        <f>5*COUNTIF(掠夺系统榜单!A$1:AB$150,$A36)</f>
        <v>5</v>
      </c>
      <c r="D36" s="10">
        <f>10*COUNTIF('周末活动-YY'!B$1:AC$150,$A36)</f>
        <v>0</v>
      </c>
      <c r="E36" s="10">
        <f>IF(ISNA(B36),0,SUM(B36:D36))</f>
        <v>34</v>
      </c>
      <c r="F36" s="11">
        <f>IF(E36&lt;7,0,IF(AND(E36&gt;7,E36&lt;17),1,IF(E36&gt;96,8,ROUNDDOWN((E36-7)/12,0))))</f>
        <v>2</v>
      </c>
      <c r="G36" s="10">
        <f>IF(F36=0.01,E36,E36-F36*10)</f>
        <v>14</v>
      </c>
    </row>
    <row r="37" spans="1:7" x14ac:dyDescent="0.25">
      <c r="A37" s="10" t="str">
        <f t="array" ref="A37">INDEX(本周系统DKP!A:A,SMALL(IF(本周系统DKP!$B$2:$B$600="万星楼",ROW($2:$600),4^8),ROW(本周系统DKP!A26)))&amp;""</f>
        <v>苍青子</v>
      </c>
      <c r="B37" s="10">
        <f>VLOOKUP(A37,本周系统DKP!A$1:C$598,3,FALSE)+IF(ISNA(VLOOKUP(A37,历史结余DKP!A$1:B$599,2,0)),0,VLOOKUP(A37,历史结余DKP!A$1:B$599,2,0))</f>
        <v>30</v>
      </c>
      <c r="C37" s="10">
        <f>5*COUNTIF(掠夺系统榜单!A$1:AB$150,$A37)</f>
        <v>5</v>
      </c>
      <c r="D37" s="10">
        <f>10*COUNTIF('周末活动-YY'!B$1:AC$150,$A37)</f>
        <v>0</v>
      </c>
      <c r="E37" s="10">
        <f>IF(ISNA(B37),0,SUM(B37:D37))</f>
        <v>35</v>
      </c>
      <c r="F37" s="11">
        <f>IF(E37&lt;7,0,IF(AND(E37&gt;7,E37&lt;17),1,IF(E37&gt;96,8,ROUNDDOWN((E37-7)/12,0))))</f>
        <v>2</v>
      </c>
      <c r="G37" s="10">
        <f>IF(F37=0.01,E37,E37-F37*10)</f>
        <v>15</v>
      </c>
    </row>
    <row r="38" spans="1:7" x14ac:dyDescent="0.25">
      <c r="A38" s="10" t="str">
        <f t="array" ref="A38">INDEX(本周系统DKP!A:A,SMALL(IF(本周系统DKP!$B$2:$B$600="万星楼",ROW($2:$600),4^8),ROW(本周系统DKP!A53)))&amp;""</f>
        <v>梦似年少丶</v>
      </c>
      <c r="B38" s="10">
        <f>VLOOKUP(A38,本周系统DKP!A$1:C$598,3,FALSE)+IF(ISNA(VLOOKUP(A38,历史结余DKP!A$1:B$599,2,0)),0,VLOOKUP(A38,历史结余DKP!A$1:B$599,2,0))</f>
        <v>33</v>
      </c>
      <c r="C38" s="10">
        <f>5*COUNTIF(掠夺系统榜单!A$1:AB$150,$A38)</f>
        <v>5</v>
      </c>
      <c r="D38" s="10">
        <f>10*COUNTIF('周末活动-YY'!B$1:AC$150,$A38)</f>
        <v>0</v>
      </c>
      <c r="E38" s="10">
        <f>IF(ISNA(B38),0,SUM(B38:D38))</f>
        <v>38</v>
      </c>
      <c r="F38" s="11">
        <f>IF(E38&lt;7,0,IF(AND(E38&gt;7,E38&lt;17),1,IF(E38&gt;96,8,ROUNDDOWN((E38-7)/12,0))))</f>
        <v>2</v>
      </c>
      <c r="G38" s="10">
        <f>IF(F38=0.01,E38,E38-F38*10)</f>
        <v>18</v>
      </c>
    </row>
    <row r="39" spans="1:7" x14ac:dyDescent="0.25">
      <c r="A39" s="10" t="str">
        <f t="array" ref="A39">INDEX(本周系统DKP!A:A,SMALL(IF(本周系统DKP!$B$2:$B$600="万星楼",ROW($2:$600),4^8),ROW(本周系统DKP!A59)))&amp;""</f>
        <v>月隐篱</v>
      </c>
      <c r="B39" s="10">
        <f>VLOOKUP(A39,本周系统DKP!A$1:C$598,3,FALSE)+IF(ISNA(VLOOKUP(A39,历史结余DKP!A$1:B$599,2,0)),0,VLOOKUP(A39,历史结余DKP!A$1:B$599,2,0))</f>
        <v>34</v>
      </c>
      <c r="C39" s="10">
        <f>5*COUNTIF(掠夺系统榜单!A$1:AB$150,$A39)</f>
        <v>0</v>
      </c>
      <c r="D39" s="10">
        <f>10*COUNTIF('周末活动-YY'!B$1:AC$150,$A39)</f>
        <v>0</v>
      </c>
      <c r="E39" s="10">
        <f>IF(ISNA(B39),0,SUM(B39:D39))</f>
        <v>34</v>
      </c>
      <c r="F39" s="11">
        <f>IF(E39&lt;7,0,IF(AND(E39&gt;7,E39&lt;17),1,IF(E39&gt;96,8,ROUNDDOWN((E39-7)/12,0))))</f>
        <v>2</v>
      </c>
      <c r="G39" s="10">
        <f>IF(F39=0.01,E39,E39-F39*10)</f>
        <v>14</v>
      </c>
    </row>
    <row r="40" spans="1:7" x14ac:dyDescent="0.25">
      <c r="A40" s="10" t="str">
        <f t="array" ref="A40">INDEX(本周系统DKP!A:A,SMALL(IF(本周系统DKP!$B$2:$B$600="万星楼",ROW($2:$600),4^8),ROW(本周系统DKP!A71)))&amp;""</f>
        <v>巴蜀萨摩耶</v>
      </c>
      <c r="B40" s="10">
        <f>VLOOKUP(A40,本周系统DKP!A$1:C$598,3,FALSE)+IF(ISNA(VLOOKUP(A40,历史结余DKP!A$1:B$599,2,0)),0,VLOOKUP(A40,历史结余DKP!A$1:B$599,2,0))</f>
        <v>39</v>
      </c>
      <c r="C40" s="10">
        <f>5*COUNTIF(掠夺系统榜单!A$1:AB$150,$A40)</f>
        <v>0</v>
      </c>
      <c r="D40" s="10">
        <f>10*COUNTIF('周末活动-YY'!B$1:AC$150,$A40)</f>
        <v>0</v>
      </c>
      <c r="E40" s="10">
        <f>IF(ISNA(B40),0,SUM(B40:D40))</f>
        <v>39</v>
      </c>
      <c r="F40" s="11">
        <f>IF(E40&lt;7,0,IF(AND(E40&gt;7,E40&lt;17),1,IF(E40&gt;96,8,ROUNDDOWN((E40-7)/12,0))))</f>
        <v>2</v>
      </c>
      <c r="G40" s="10">
        <f>IF(F40=0.01,E40,E40-F40*10)</f>
        <v>19</v>
      </c>
    </row>
    <row r="41" spans="1:7" x14ac:dyDescent="0.25">
      <c r="A41" s="10" t="str">
        <f t="array" ref="A41">INDEX(本周系统DKP!A:A,SMALL(IF(本周系统DKP!$B$2:$B$600="万星楼",ROW($2:$600),4^8),ROW(本周系统DKP!A89)))&amp;""</f>
        <v>半之❀</v>
      </c>
      <c r="B41" s="10">
        <f>VLOOKUP(A41,本周系统DKP!A$1:C$598,3,FALSE)+IF(ISNA(VLOOKUP(A41,历史结余DKP!A$1:B$599,2,0)),0,VLOOKUP(A41,历史结余DKP!A$1:B$599,2,0))</f>
        <v>35</v>
      </c>
      <c r="C41" s="10">
        <f>5*COUNTIF(掠夺系统榜单!A$1:AB$150,$A41)</f>
        <v>5</v>
      </c>
      <c r="D41" s="10">
        <f>10*COUNTIF('周末活动-YY'!B$1:AC$150,$A41)</f>
        <v>0</v>
      </c>
      <c r="E41" s="10">
        <f>IF(ISNA(B41),0,SUM(B41:D41))</f>
        <v>40</v>
      </c>
      <c r="F41" s="11">
        <f>IF(E41&lt;7,0,IF(AND(E41&gt;7,E41&lt;17),1,IF(E41&gt;96,8,ROUNDDOWN((E41-7)/12,0))))</f>
        <v>2</v>
      </c>
      <c r="G41" s="10">
        <f>IF(F41=0.01,E41,E41-F41*10)</f>
        <v>20</v>
      </c>
    </row>
    <row r="42" spans="1:7" x14ac:dyDescent="0.25">
      <c r="A42" s="10" t="str">
        <f t="array" ref="A42">INDEX(本周系统DKP!A:A,SMALL(IF(本周系统DKP!$B$2:$B$600="万星楼",ROW($2:$600),4^8),ROW(本周系统DKP!A90)))&amp;""</f>
        <v>千侨墨白</v>
      </c>
      <c r="B42" s="10">
        <f>VLOOKUP(A42,本周系统DKP!A$1:C$598,3,FALSE)+IF(ISNA(VLOOKUP(A42,历史结余DKP!A$1:B$599,2,0)),0,VLOOKUP(A42,历史结余DKP!A$1:B$599,2,0))</f>
        <v>34</v>
      </c>
      <c r="C42" s="10">
        <f>5*COUNTIF(掠夺系统榜单!A$1:AB$150,$A42)</f>
        <v>0</v>
      </c>
      <c r="D42" s="10">
        <f>10*COUNTIF('周末活动-YY'!B$1:AC$150,$A42)</f>
        <v>0</v>
      </c>
      <c r="E42" s="10">
        <f>IF(ISNA(B42),0,SUM(B42:D42))</f>
        <v>34</v>
      </c>
      <c r="F42" s="11">
        <f>IF(E42&lt;7,0,IF(AND(E42&gt;7,E42&lt;17),1,IF(E42&gt;96,8,ROUNDDOWN((E42-7)/12,0))))</f>
        <v>2</v>
      </c>
      <c r="G42" s="10">
        <f>IF(F42=0.01,E42,E42-F42*10)</f>
        <v>14</v>
      </c>
    </row>
    <row r="43" spans="1:7" x14ac:dyDescent="0.25">
      <c r="A43" s="10" t="str">
        <f t="array" ref="A43">INDEX(本周系统DKP!A:A,SMALL(IF(本周系统DKP!$B$2:$B$600="万星楼",ROW($2:$600),4^8),ROW(本周系统DKP!A97)))&amp;""</f>
        <v>凉歌青鸢</v>
      </c>
      <c r="B43" s="10">
        <f>VLOOKUP(A43,本周系统DKP!A$1:C$598,3,FALSE)+IF(ISNA(VLOOKUP(A43,历史结余DKP!A$1:B$599,2,0)),0,VLOOKUP(A43,历史结余DKP!A$1:B$599,2,0))</f>
        <v>42</v>
      </c>
      <c r="C43" s="10">
        <f>5*COUNTIF(掠夺系统榜单!A$1:AB$150,$A43)</f>
        <v>0</v>
      </c>
      <c r="D43" s="10">
        <f>10*COUNTIF('周末活动-YY'!B$1:AC$150,$A43)</f>
        <v>0</v>
      </c>
      <c r="E43" s="10">
        <f>IF(ISNA(B43),0,SUM(B43:D43))</f>
        <v>42</v>
      </c>
      <c r="F43" s="11">
        <f>IF(E43&lt;7,0,IF(AND(E43&gt;7,E43&lt;17),1,IF(E43&gt;96,8,ROUNDDOWN((E43-7)/12,0))))</f>
        <v>2</v>
      </c>
      <c r="G43" s="10">
        <f>IF(F43=0.01,E43,E43-F43*10)</f>
        <v>22</v>
      </c>
    </row>
    <row r="44" spans="1:7" x14ac:dyDescent="0.25">
      <c r="A44" s="10" t="str">
        <f t="array" ref="A44">INDEX(本周系统DKP!A:A,SMALL(IF(本周系统DKP!$B$2:$B$600="万星楼",ROW($2:$600),4^8),ROW(本周系统DKP!A101)))&amp;""</f>
        <v>余长安</v>
      </c>
      <c r="B44" s="10">
        <f>VLOOKUP(A44,本周系统DKP!A$1:C$598,3,FALSE)+IF(ISNA(VLOOKUP(A44,历史结余DKP!A$1:B$599,2,0)),0,VLOOKUP(A44,历史结余DKP!A$1:B$599,2,0))</f>
        <v>33</v>
      </c>
      <c r="C44" s="10">
        <f>5*COUNTIF(掠夺系统榜单!A$1:AB$150,$A44)</f>
        <v>5</v>
      </c>
      <c r="D44" s="10">
        <f>10*COUNTIF('周末活动-YY'!B$1:AC$150,$A44)</f>
        <v>0</v>
      </c>
      <c r="E44" s="10">
        <f>IF(ISNA(B44),0,SUM(B44:D44))</f>
        <v>38</v>
      </c>
      <c r="F44" s="11">
        <f>IF(E44&lt;7,0,IF(AND(E44&gt;7,E44&lt;17),1,IF(E44&gt;96,8,ROUNDDOWN((E44-7)/12,0))))</f>
        <v>2</v>
      </c>
      <c r="G44" s="10">
        <f>IF(F44=0.01,E44,E44-F44*10)</f>
        <v>18</v>
      </c>
    </row>
    <row r="45" spans="1:7" x14ac:dyDescent="0.25">
      <c r="A45" s="10" t="str">
        <f t="array" ref="A45">INDEX(本周系统DKP!A:A,SMALL(IF(本周系统DKP!$B$2:$B$600="万星楼",ROW($2:$600),4^8),ROW(本周系统DKP!A111)))&amp;""</f>
        <v>三生半世</v>
      </c>
      <c r="B45" s="10">
        <f>VLOOKUP(A45,本周系统DKP!A$1:C$598,3,FALSE)+IF(ISNA(VLOOKUP(A45,历史结余DKP!A$1:B$599,2,0)),0,VLOOKUP(A45,历史结余DKP!A$1:B$599,2,0))</f>
        <v>34</v>
      </c>
      <c r="C45" s="10">
        <f>5*COUNTIF(掠夺系统榜单!A$1:AB$150,$A45)</f>
        <v>5</v>
      </c>
      <c r="D45" s="10">
        <f>10*COUNTIF('周末活动-YY'!B$1:AC$150,$A45)</f>
        <v>0</v>
      </c>
      <c r="E45" s="10">
        <f>IF(ISNA(B45),0,SUM(B45:D45))</f>
        <v>39</v>
      </c>
      <c r="F45" s="11">
        <f>IF(E45&lt;7,0,IF(AND(E45&gt;7,E45&lt;17),1,IF(E45&gt;96,8,ROUNDDOWN((E45-7)/12,0))))</f>
        <v>2</v>
      </c>
      <c r="G45" s="10">
        <f>IF(F45=0.01,E45,E45-F45*10)</f>
        <v>19</v>
      </c>
    </row>
    <row r="46" spans="1:7" x14ac:dyDescent="0.25">
      <c r="A46" s="10" t="str">
        <f t="array" ref="A46">INDEX(本周系统DKP!A:A,SMALL(IF(本周系统DKP!$B$2:$B$600="万星楼",ROW($2:$600),4^8),ROW(本周系统DKP!A138)))&amp;""</f>
        <v>❀益力多❀</v>
      </c>
      <c r="B46" s="10">
        <f>VLOOKUP(A46,本周系统DKP!A$1:C$598,3,FALSE)+IF(ISNA(VLOOKUP(A46,历史结余DKP!A$1:B$599,2,0)),0,VLOOKUP(A46,历史结余DKP!A$1:B$599,2,0))</f>
        <v>32</v>
      </c>
      <c r="C46" s="10">
        <f>5*COUNTIF(掠夺系统榜单!A$1:AB$150,$A46)</f>
        <v>0</v>
      </c>
      <c r="D46" s="10">
        <f>10*COUNTIF('周末活动-YY'!B$1:AC$150,$A46)</f>
        <v>0</v>
      </c>
      <c r="E46" s="10">
        <f>IF(ISNA(B46),0,SUM(B46:D46))</f>
        <v>32</v>
      </c>
      <c r="F46" s="11">
        <f>IF(E46&lt;7,0,IF(AND(E46&gt;7,E46&lt;17),1,IF(E46&gt;96,8,ROUNDDOWN((E46-7)/12,0))))</f>
        <v>2</v>
      </c>
      <c r="G46" s="10">
        <f>IF(F46=0.01,E46,E46-F46*10)</f>
        <v>12</v>
      </c>
    </row>
    <row r="47" spans="1:7" x14ac:dyDescent="0.25">
      <c r="A47" s="10" t="str">
        <f t="array" ref="A47">INDEX(本周系统DKP!A:A,SMALL(IF(本周系统DKP!$B$2:$B$600="万星楼",ROW($2:$600),4^8),ROW(本周系统DKP!A140)))&amp;""</f>
        <v>❀清明❀</v>
      </c>
      <c r="B47" s="10">
        <f>VLOOKUP(A47,本周系统DKP!A$1:C$598,3,FALSE)+IF(ISNA(VLOOKUP(A47,历史结余DKP!A$1:B$599,2,0)),0,VLOOKUP(A47,历史结余DKP!A$1:B$599,2,0))</f>
        <v>30</v>
      </c>
      <c r="C47" s="10">
        <f>5*COUNTIF(掠夺系统榜单!A$1:AB$150,$A47)</f>
        <v>5</v>
      </c>
      <c r="D47" s="10">
        <f>10*COUNTIF('周末活动-YY'!B$1:AC$150,$A47)</f>
        <v>0</v>
      </c>
      <c r="E47" s="10">
        <f>IF(ISNA(B47),0,SUM(B47:D47))</f>
        <v>35</v>
      </c>
      <c r="F47" s="11">
        <f>IF(E47&lt;7,0,IF(AND(E47&gt;7,E47&lt;17),1,IF(E47&gt;96,8,ROUNDDOWN((E47-7)/12,0))))</f>
        <v>2</v>
      </c>
      <c r="G47" s="10">
        <f>IF(F47=0.01,E47,E47-F47*10)</f>
        <v>15</v>
      </c>
    </row>
    <row r="48" spans="1:7" x14ac:dyDescent="0.25">
      <c r="A48" s="10" t="str">
        <f t="array" ref="A48">INDEX(本周系统DKP!A:A,SMALL(IF(本周系统DKP!$B$2:$B$600="万星楼",ROW($2:$600),4^8),ROW(本周系统DKP!A5)))&amp;""</f>
        <v>顾如皎</v>
      </c>
      <c r="B48" s="10">
        <f>VLOOKUP(A48,本周系统DKP!A$1:C$598,3,FALSE)+IF(ISNA(VLOOKUP(A48,历史结余DKP!A$1:B$599,2,0)),0,VLOOKUP(A48,历史结余DKP!A$1:B$599,2,0))</f>
        <v>10</v>
      </c>
      <c r="C48" s="10">
        <f>5*COUNTIF(掠夺系统榜单!A$1:AB$150,$A48)</f>
        <v>0</v>
      </c>
      <c r="D48" s="10">
        <f>10*COUNTIF('周末活动-YY'!B$1:AC$150,$A48)</f>
        <v>0</v>
      </c>
      <c r="E48" s="10">
        <f>IF(ISNA(B48),0,SUM(B48:D48))</f>
        <v>10</v>
      </c>
      <c r="F48" s="11">
        <f>IF(E48&lt;7,0,IF(AND(E48&gt;7,E48&lt;17),1,IF(E48&gt;96,8,ROUNDDOWN((E48-7)/12,0))))</f>
        <v>1</v>
      </c>
      <c r="G48" s="10">
        <f>IF(F48=0.01,E48,E48-F48*10)</f>
        <v>0</v>
      </c>
    </row>
    <row r="49" spans="1:7" x14ac:dyDescent="0.25">
      <c r="A49" s="10" t="str">
        <f t="array" ref="A49">INDEX(本周系统DKP!A:A,SMALL(IF(本周系统DKP!$B$2:$B$600="万星楼",ROW($2:$600),4^8),ROW(本周系统DKP!A7)))&amp;""</f>
        <v>雪舞云烟</v>
      </c>
      <c r="B49" s="10">
        <f>VLOOKUP(A49,本周系统DKP!A$1:C$598,3,FALSE)+IF(ISNA(VLOOKUP(A49,历史结余DKP!A$1:B$599,2,0)),0,VLOOKUP(A49,历史结余DKP!A$1:B$599,2,0))</f>
        <v>25</v>
      </c>
      <c r="C49" s="10">
        <f>5*COUNTIF(掠夺系统榜单!A$1:AB$150,$A49)</f>
        <v>5</v>
      </c>
      <c r="D49" s="10">
        <f>10*COUNTIF('周末活动-YY'!B$1:AC$150,$A49)</f>
        <v>0</v>
      </c>
      <c r="E49" s="10">
        <f>IF(ISNA(B49),0,SUM(B49:D49))</f>
        <v>30</v>
      </c>
      <c r="F49" s="11">
        <f>IF(E49&lt;7,0,IF(AND(E49&gt;7,E49&lt;17),1,IF(E49&gt;96,8,ROUNDDOWN((E49-7)/12,0))))</f>
        <v>1</v>
      </c>
      <c r="G49" s="10">
        <f>IF(F49=0.01,E49,E49-F49*10)</f>
        <v>20</v>
      </c>
    </row>
    <row r="50" spans="1:7" x14ac:dyDescent="0.25">
      <c r="A50" s="10" t="str">
        <f t="array" ref="A50">INDEX(本周系统DKP!A:A,SMALL(IF(本周系统DKP!$B$2:$B$600="万星楼",ROW($2:$600),4^8),ROW(本周系统DKP!A11)))&amp;""</f>
        <v>醉噵</v>
      </c>
      <c r="B50" s="10">
        <f>VLOOKUP(A50,本周系统DKP!A$1:C$598,3,FALSE)+IF(ISNA(VLOOKUP(A50,历史结余DKP!A$1:B$599,2,0)),0,VLOOKUP(A50,历史结余DKP!A$1:B$599,2,0))</f>
        <v>20</v>
      </c>
      <c r="C50" s="10">
        <f>5*COUNTIF(掠夺系统榜单!A$1:AB$150,$A50)</f>
        <v>0</v>
      </c>
      <c r="D50" s="10">
        <f>10*COUNTIF('周末活动-YY'!B$1:AC$150,$A50)</f>
        <v>0</v>
      </c>
      <c r="E50" s="10">
        <f>IF(ISNA(B50),0,SUM(B50:D50))</f>
        <v>20</v>
      </c>
      <c r="F50" s="11">
        <f>IF(E50&lt;7,0,IF(AND(E50&gt;7,E50&lt;17),1,IF(E50&gt;96,8,ROUNDDOWN((E50-7)/12,0))))</f>
        <v>1</v>
      </c>
      <c r="G50" s="10">
        <f>IF(F50=0.01,E50,E50-F50*10)</f>
        <v>10</v>
      </c>
    </row>
    <row r="51" spans="1:7" x14ac:dyDescent="0.25">
      <c r="A51" s="10" t="str">
        <f t="array" ref="A51">INDEX(本周系统DKP!A:A,SMALL(IF(本周系统DKP!$B$2:$B$600="万星楼",ROW($2:$600),4^8),ROW(本周系统DKP!A17)))&amp;""</f>
        <v>超咸鱼的伞菌菌</v>
      </c>
      <c r="B51" s="10">
        <f>VLOOKUP(A51,本周系统DKP!A$1:C$598,3,FALSE)+IF(ISNA(VLOOKUP(A51,历史结余DKP!A$1:B$599,2,0)),0,VLOOKUP(A51,历史结余DKP!A$1:B$599,2,0))</f>
        <v>23</v>
      </c>
      <c r="C51" s="10">
        <f>5*COUNTIF(掠夺系统榜单!A$1:AB$150,$A51)</f>
        <v>5</v>
      </c>
      <c r="D51" s="10">
        <f>10*COUNTIF('周末活动-YY'!B$1:AC$150,$A51)</f>
        <v>0</v>
      </c>
      <c r="E51" s="10">
        <f>IF(ISNA(B51),0,SUM(B51:D51))</f>
        <v>28</v>
      </c>
      <c r="F51" s="11">
        <f>IF(E51&lt;7,0,IF(AND(E51&gt;7,E51&lt;17),1,IF(E51&gt;96,8,ROUNDDOWN((E51-7)/12,0))))</f>
        <v>1</v>
      </c>
      <c r="G51" s="10">
        <f>IF(F51=0.01,E51,E51-F51*10)</f>
        <v>18</v>
      </c>
    </row>
    <row r="52" spans="1:7" x14ac:dyDescent="0.25">
      <c r="A52" s="10" t="str">
        <f t="array" ref="A52">INDEX(本周系统DKP!A:A,SMALL(IF(本周系统DKP!$B$2:$B$600="万星楼",ROW($2:$600),4^8),ROW(本周系统DKP!A18)))&amp;""</f>
        <v>讲真别搞事</v>
      </c>
      <c r="B52" s="10">
        <f>VLOOKUP(A52,本周系统DKP!A$1:C$598,3,FALSE)+IF(ISNA(VLOOKUP(A52,历史结余DKP!A$1:B$599,2,0)),0,VLOOKUP(A52,历史结余DKP!A$1:B$599,2,0))</f>
        <v>24</v>
      </c>
      <c r="C52" s="10">
        <f>5*COUNTIF(掠夺系统榜单!A$1:AB$150,$A52)</f>
        <v>0</v>
      </c>
      <c r="D52" s="10">
        <f>10*COUNTIF('周末活动-YY'!B$1:AC$150,$A52)</f>
        <v>0</v>
      </c>
      <c r="E52" s="10">
        <f>IF(ISNA(B52),0,SUM(B52:D52))</f>
        <v>24</v>
      </c>
      <c r="F52" s="11">
        <f>IF(E52&lt;7,0,IF(AND(E52&gt;7,E52&lt;17),1,IF(E52&gt;96,8,ROUNDDOWN((E52-7)/12,0))))</f>
        <v>1</v>
      </c>
      <c r="G52" s="10">
        <f>IF(F52=0.01,E52,E52-F52*10)</f>
        <v>14</v>
      </c>
    </row>
    <row r="53" spans="1:7" x14ac:dyDescent="0.25">
      <c r="A53" s="10" t="str">
        <f t="array" ref="A53">INDEX(本周系统DKP!A:A,SMALL(IF(本周系统DKP!$B$2:$B$600="万星楼",ROW($2:$600),4^8),ROW(本周系统DKP!A21)))&amp;""</f>
        <v>萌萌瑶瑶</v>
      </c>
      <c r="B53" s="10">
        <f>VLOOKUP(A53,本周系统DKP!A$1:C$598,3,FALSE)+IF(ISNA(VLOOKUP(A53,历史结余DKP!A$1:B$599,2,0)),0,VLOOKUP(A53,历史结余DKP!A$1:B$599,2,0))</f>
        <v>8</v>
      </c>
      <c r="C53" s="10">
        <f>5*COUNTIF(掠夺系统榜单!A$1:AB$150,$A53)</f>
        <v>0</v>
      </c>
      <c r="D53" s="10">
        <f>10*COUNTIF('周末活动-YY'!B$1:AC$150,$A53)</f>
        <v>0</v>
      </c>
      <c r="E53" s="10">
        <f>IF(ISNA(B53),0,SUM(B53:D53))</f>
        <v>8</v>
      </c>
      <c r="F53" s="11">
        <f>IF(E53&lt;7,0,IF(AND(E53&gt;7,E53&lt;17),1,IF(E53&gt;96,8,ROUNDDOWN((E53-7)/12,0))))</f>
        <v>1</v>
      </c>
      <c r="G53" s="10">
        <f>IF(F53=0.01,E53,E53-F53*10)</f>
        <v>-2</v>
      </c>
    </row>
    <row r="54" spans="1:7" x14ac:dyDescent="0.25">
      <c r="A54" s="10" t="str">
        <f t="array" ref="A54">INDEX(本周系统DKP!A:A,SMALL(IF(本周系统DKP!$B$2:$B$600="万星楼",ROW($2:$600),4^8),ROW(本周系统DKP!A22)))&amp;""</f>
        <v>莲啾啾</v>
      </c>
      <c r="B54" s="10">
        <f>VLOOKUP(A54,本周系统DKP!A$1:C$598,3,FALSE)+IF(ISNA(VLOOKUP(A54,历史结余DKP!A$1:B$599,2,0)),0,VLOOKUP(A54,历史结余DKP!A$1:B$599,2,0))</f>
        <v>16</v>
      </c>
      <c r="C54" s="10">
        <f>5*COUNTIF(掠夺系统榜单!A$1:AB$150,$A54)</f>
        <v>0</v>
      </c>
      <c r="D54" s="10">
        <f>10*COUNTIF('周末活动-YY'!B$1:AC$150,$A54)</f>
        <v>0</v>
      </c>
      <c r="E54" s="10">
        <f>IF(ISNA(B54),0,SUM(B54:D54))</f>
        <v>16</v>
      </c>
      <c r="F54" s="11">
        <f>IF(E54&lt;7,0,IF(AND(E54&gt;7,E54&lt;17),1,IF(E54&gt;96,8,ROUNDDOWN((E54-7)/12,0))))</f>
        <v>1</v>
      </c>
      <c r="G54" s="10">
        <f>IF(F54=0.01,E54,E54-F54*10)</f>
        <v>6</v>
      </c>
    </row>
    <row r="55" spans="1:7" x14ac:dyDescent="0.25">
      <c r="A55" s="10" t="str">
        <f t="array" ref="A55">INDEX(本周系统DKP!A:A,SMALL(IF(本周系统DKP!$B$2:$B$600="万星楼",ROW($2:$600),4^8),ROW(本周系统DKP!A24)))&amp;""</f>
        <v>苏木与冰沙</v>
      </c>
      <c r="B55" s="10">
        <f>VLOOKUP(A55,本周系统DKP!A$1:C$598,3,FALSE)+IF(ISNA(VLOOKUP(A55,历史结余DKP!A$1:B$599,2,0)),0,VLOOKUP(A55,历史结余DKP!A$1:B$599,2,0))</f>
        <v>9</v>
      </c>
      <c r="C55" s="10">
        <f>5*COUNTIF(掠夺系统榜单!A$1:AB$150,$A55)</f>
        <v>0</v>
      </c>
      <c r="D55" s="10">
        <f>10*COUNTIF('周末活动-YY'!B$1:AC$150,$A55)</f>
        <v>0</v>
      </c>
      <c r="E55" s="10">
        <f>IF(ISNA(B55),0,SUM(B55:D55))</f>
        <v>9</v>
      </c>
      <c r="F55" s="11">
        <f>IF(E55&lt;7,0,IF(AND(E55&gt;7,E55&lt;17),1,IF(E55&gt;96,8,ROUNDDOWN((E55-7)/12,0))))</f>
        <v>1</v>
      </c>
      <c r="G55" s="10">
        <f>IF(F55=0.01,E55,E55-F55*10)</f>
        <v>-1</v>
      </c>
    </row>
    <row r="56" spans="1:7" x14ac:dyDescent="0.25">
      <c r="A56" s="10" t="str">
        <f t="array" ref="A56">INDEX(本周系统DKP!A:A,SMALL(IF(本周系统DKP!$B$2:$B$600="万星楼",ROW($2:$600),4^8),ROW(本周系统DKP!A28)))&amp;""</f>
        <v>给心找个位置</v>
      </c>
      <c r="B56" s="10">
        <f>VLOOKUP(A56,本周系统DKP!A$1:C$598,3,FALSE)+IF(ISNA(VLOOKUP(A56,历史结余DKP!A$1:B$599,2,0)),0,VLOOKUP(A56,历史结余DKP!A$1:B$599,2,0))</f>
        <v>16</v>
      </c>
      <c r="C56" s="10">
        <f>5*COUNTIF(掠夺系统榜单!A$1:AB$150,$A56)</f>
        <v>0</v>
      </c>
      <c r="D56" s="10">
        <f>10*COUNTIF('周末活动-YY'!B$1:AC$150,$A56)</f>
        <v>0</v>
      </c>
      <c r="E56" s="10">
        <f>IF(ISNA(B56),0,SUM(B56:D56))</f>
        <v>16</v>
      </c>
      <c r="F56" s="11">
        <f>IF(E56&lt;7,0,IF(AND(E56&gt;7,E56&lt;17),1,IF(E56&gt;96,8,ROUNDDOWN((E56-7)/12,0))))</f>
        <v>1</v>
      </c>
      <c r="G56" s="10">
        <f>IF(F56=0.01,E56,E56-F56*10)</f>
        <v>6</v>
      </c>
    </row>
    <row r="57" spans="1:7" x14ac:dyDescent="0.25">
      <c r="A57" s="10" t="str">
        <f t="array" ref="A57">INDEX(本周系统DKP!A:A,SMALL(IF(本周系统DKP!$B$2:$B$600="万星楼",ROW($2:$600),4^8),ROW(本周系统DKP!A29)))&amp;""</f>
        <v>米其林餐厅</v>
      </c>
      <c r="B57" s="10">
        <f>VLOOKUP(A57,本周系统DKP!A$1:C$598,3,FALSE)+IF(ISNA(VLOOKUP(A57,历史结余DKP!A$1:B$599,2,0)),0,VLOOKUP(A57,历史结余DKP!A$1:B$599,2,0))</f>
        <v>12</v>
      </c>
      <c r="C57" s="10">
        <f>5*COUNTIF(掠夺系统榜单!A$1:AB$150,$A57)</f>
        <v>0</v>
      </c>
      <c r="D57" s="10">
        <f>10*COUNTIF('周末活动-YY'!B$1:AC$150,$A57)</f>
        <v>0</v>
      </c>
      <c r="E57" s="10">
        <f>IF(ISNA(B57),0,SUM(B57:D57))</f>
        <v>12</v>
      </c>
      <c r="F57" s="11">
        <f>IF(E57&lt;7,0,IF(AND(E57&gt;7,E57&lt;17),1,IF(E57&gt;96,8,ROUNDDOWN((E57-7)/12,0))))</f>
        <v>1</v>
      </c>
      <c r="G57" s="10">
        <f>IF(F57=0.01,E57,E57-F57*10)</f>
        <v>2</v>
      </c>
    </row>
    <row r="58" spans="1:7" x14ac:dyDescent="0.25">
      <c r="A58" s="10" t="str">
        <f t="array" ref="A58">INDEX(本周系统DKP!A:A,SMALL(IF(本周系统DKP!$B$2:$B$600="万星楼",ROW($2:$600),4^8),ROW(本周系统DKP!A30)))&amp;""</f>
        <v>笑靥如花九弦濯</v>
      </c>
      <c r="B58" s="10">
        <f>VLOOKUP(A58,本周系统DKP!A$1:C$598,3,FALSE)+IF(ISNA(VLOOKUP(A58,历史结余DKP!A$1:B$599,2,0)),0,VLOOKUP(A58,历史结余DKP!A$1:B$599,2,0))</f>
        <v>10</v>
      </c>
      <c r="C58" s="10">
        <f>5*COUNTIF(掠夺系统榜单!A$1:AB$150,$A58)</f>
        <v>0</v>
      </c>
      <c r="D58" s="10">
        <f>10*COUNTIF('周末活动-YY'!B$1:AC$150,$A58)</f>
        <v>0</v>
      </c>
      <c r="E58" s="10">
        <f>IF(ISNA(B58),0,SUM(B58:D58))</f>
        <v>10</v>
      </c>
      <c r="F58" s="11">
        <f>IF(E58&lt;7,0,IF(AND(E58&gt;7,E58&lt;17),1,IF(E58&gt;96,8,ROUNDDOWN((E58-7)/12,0))))</f>
        <v>1</v>
      </c>
      <c r="G58" s="10">
        <f>IF(F58=0.01,E58,E58-F58*10)</f>
        <v>0</v>
      </c>
    </row>
    <row r="59" spans="1:7" x14ac:dyDescent="0.25">
      <c r="A59" s="10" t="str">
        <f t="array" ref="A59">INDEX(本周系统DKP!A:A,SMALL(IF(本周系统DKP!$B$2:$B$600="万星楼",ROW($2:$600),4^8),ROW(本周系统DKP!A43)))&amp;""</f>
        <v>永恒永远十八岁</v>
      </c>
      <c r="B59" s="10">
        <f>VLOOKUP(A59,本周系统DKP!A$1:C$598,3,FALSE)+IF(ISNA(VLOOKUP(A59,历史结余DKP!A$1:B$599,2,0)),0,VLOOKUP(A59,历史结余DKP!A$1:B$599,2,0))</f>
        <v>10</v>
      </c>
      <c r="C59" s="10">
        <f>5*COUNTIF(掠夺系统榜单!A$1:AB$150,$A59)</f>
        <v>0</v>
      </c>
      <c r="D59" s="10">
        <f>10*COUNTIF('周末活动-YY'!B$1:AC$150,$A59)</f>
        <v>0</v>
      </c>
      <c r="E59" s="10">
        <f>IF(ISNA(B59),0,SUM(B59:D59))</f>
        <v>10</v>
      </c>
      <c r="F59" s="11">
        <f>IF(E59&lt;7,0,IF(AND(E59&gt;7,E59&lt;17),1,IF(E59&gt;96,8,ROUNDDOWN((E59-7)/12,0))))</f>
        <v>1</v>
      </c>
      <c r="G59" s="10">
        <f>IF(F59=0.01,E59,E59-F59*10)</f>
        <v>0</v>
      </c>
    </row>
    <row r="60" spans="1:7" x14ac:dyDescent="0.25">
      <c r="A60" s="10" t="str">
        <f t="array" ref="A60">INDEX(本周系统DKP!A:A,SMALL(IF(本周系统DKP!$B$2:$B$600="万星楼",ROW($2:$600),4^8),ROW(本周系统DKP!A44)))&amp;""</f>
        <v>水花生</v>
      </c>
      <c r="B60" s="10">
        <f>VLOOKUP(A60,本周系统DKP!A$1:C$598,3,FALSE)+IF(ISNA(VLOOKUP(A60,历史结余DKP!A$1:B$599,2,0)),0,VLOOKUP(A60,历史结余DKP!A$1:B$599,2,0))</f>
        <v>9</v>
      </c>
      <c r="C60" s="10">
        <f>5*COUNTIF(掠夺系统榜单!A$1:AB$150,$A60)</f>
        <v>0</v>
      </c>
      <c r="D60" s="10">
        <f>10*COUNTIF('周末活动-YY'!B$1:AC$150,$A60)</f>
        <v>0</v>
      </c>
      <c r="E60" s="10">
        <f>IF(ISNA(B60),0,SUM(B60:D60))</f>
        <v>9</v>
      </c>
      <c r="F60" s="11">
        <f>IF(E60&lt;7,0,IF(AND(E60&gt;7,E60&lt;17),1,IF(E60&gt;96,8,ROUNDDOWN((E60-7)/12,0))))</f>
        <v>1</v>
      </c>
      <c r="G60" s="10">
        <f>IF(F60=0.01,E60,E60-F60*10)</f>
        <v>-1</v>
      </c>
    </row>
    <row r="61" spans="1:7" x14ac:dyDescent="0.25">
      <c r="A61" s="10" t="str">
        <f t="array" ref="A61">INDEX(本周系统DKP!A:A,SMALL(IF(本周系统DKP!$B$2:$B$600="万星楼",ROW($2:$600),4^8),ROW(本周系统DKP!A45)))&amp;""</f>
        <v>水墨轻烟</v>
      </c>
      <c r="B61" s="10">
        <f>VLOOKUP(A61,本周系统DKP!A$1:C$598,3,FALSE)+IF(ISNA(VLOOKUP(A61,历史结余DKP!A$1:B$599,2,0)),0,VLOOKUP(A61,历史结余DKP!A$1:B$599,2,0))</f>
        <v>14</v>
      </c>
      <c r="C61" s="10">
        <f>5*COUNTIF(掠夺系统榜单!A$1:AB$150,$A61)</f>
        <v>5</v>
      </c>
      <c r="D61" s="10">
        <f>10*COUNTIF('周末活动-YY'!B$1:AC$150,$A61)</f>
        <v>0</v>
      </c>
      <c r="E61" s="10">
        <f>IF(ISNA(B61),0,SUM(B61:D61))</f>
        <v>19</v>
      </c>
      <c r="F61" s="11">
        <f>IF(E61&lt;7,0,IF(AND(E61&gt;7,E61&lt;17),1,IF(E61&gt;96,8,ROUNDDOWN((E61-7)/12,0))))</f>
        <v>1</v>
      </c>
      <c r="G61" s="10">
        <f>IF(F61=0.01,E61,E61-F61*10)</f>
        <v>9</v>
      </c>
    </row>
    <row r="62" spans="1:7" x14ac:dyDescent="0.25">
      <c r="A62" s="10" t="str">
        <f t="array" ref="A62">INDEX(本周系统DKP!A:A,SMALL(IF(本周系统DKP!$B$2:$B$600="万星楼",ROW($2:$600),4^8),ROW(本周系统DKP!A47)))&amp;""</f>
        <v>止于心っ</v>
      </c>
      <c r="B62" s="10">
        <f>VLOOKUP(A62,本周系统DKP!A$1:C$598,3,FALSE)+IF(ISNA(VLOOKUP(A62,历史结余DKP!A$1:B$599,2,0)),0,VLOOKUP(A62,历史结余DKP!A$1:B$599,2,0))</f>
        <v>29</v>
      </c>
      <c r="C62" s="10">
        <f>5*COUNTIF(掠夺系统榜单!A$1:AB$150,$A62)</f>
        <v>0</v>
      </c>
      <c r="D62" s="10">
        <f>10*COUNTIF('周末活动-YY'!B$1:AC$150,$A62)</f>
        <v>0</v>
      </c>
      <c r="E62" s="10">
        <f>IF(ISNA(B62),0,SUM(B62:D62))</f>
        <v>29</v>
      </c>
      <c r="F62" s="11">
        <f>IF(E62&lt;7,0,IF(AND(E62&gt;7,E62&lt;17),1,IF(E62&gt;96,8,ROUNDDOWN((E62-7)/12,0))))</f>
        <v>1</v>
      </c>
      <c r="G62" s="10">
        <f>IF(F62=0.01,E62,E62-F62*10)</f>
        <v>19</v>
      </c>
    </row>
    <row r="63" spans="1:7" x14ac:dyDescent="0.25">
      <c r="A63" s="10" t="str">
        <f t="array" ref="A63">INDEX(本周系统DKP!A:A,SMALL(IF(本周系统DKP!$B$2:$B$600="万星楼",ROW($2:$600),4^8),ROW(本周系统DKP!A52)))&amp;""</f>
        <v>梦剑天</v>
      </c>
      <c r="B63" s="10">
        <f>VLOOKUP(A63,本周系统DKP!A$1:C$598,3,FALSE)+IF(ISNA(VLOOKUP(A63,历史结余DKP!A$1:B$599,2,0)),0,VLOOKUP(A63,历史结余DKP!A$1:B$599,2,0))</f>
        <v>20</v>
      </c>
      <c r="C63" s="10">
        <f>5*COUNTIF(掠夺系统榜单!A$1:AB$150,$A63)</f>
        <v>5</v>
      </c>
      <c r="D63" s="10">
        <f>10*COUNTIF('周末活动-YY'!B$1:AC$150,$A63)</f>
        <v>0</v>
      </c>
      <c r="E63" s="10">
        <f>IF(ISNA(B63),0,SUM(B63:D63))</f>
        <v>25</v>
      </c>
      <c r="F63" s="11">
        <f>IF(E63&lt;7,0,IF(AND(E63&gt;7,E63&lt;17),1,IF(E63&gt;96,8,ROUNDDOWN((E63-7)/12,0))))</f>
        <v>1</v>
      </c>
      <c r="G63" s="10">
        <f>IF(F63=0.01,E63,E63-F63*10)</f>
        <v>15</v>
      </c>
    </row>
    <row r="64" spans="1:7" x14ac:dyDescent="0.25">
      <c r="A64" s="10" t="str">
        <f t="array" ref="A64">INDEX(本周系统DKP!A:A,SMALL(IF(本周系统DKP!$B$2:$B$600="万星楼",ROW($2:$600),4^8),ROW(本周系统DKP!A60)))&amp;""</f>
        <v>月落雅雅</v>
      </c>
      <c r="B64" s="10">
        <f>VLOOKUP(A64,本周系统DKP!A$1:C$598,3,FALSE)+IF(ISNA(VLOOKUP(A64,历史结余DKP!A$1:B$599,2,0)),0,VLOOKUP(A64,历史结余DKP!A$1:B$599,2,0))</f>
        <v>10</v>
      </c>
      <c r="C64" s="10">
        <f>5*COUNTIF(掠夺系统榜单!A$1:AB$150,$A64)</f>
        <v>0</v>
      </c>
      <c r="D64" s="10">
        <f>10*COUNTIF('周末活动-YY'!B$1:AC$150,$A64)</f>
        <v>0</v>
      </c>
      <c r="E64" s="10">
        <f>IF(ISNA(B64),0,SUM(B64:D64))</f>
        <v>10</v>
      </c>
      <c r="F64" s="11">
        <f>IF(E64&lt;7,0,IF(AND(E64&gt;7,E64&lt;17),1,IF(E64&gt;96,8,ROUNDDOWN((E64-7)/12,0))))</f>
        <v>1</v>
      </c>
      <c r="G64" s="10">
        <f>IF(F64=0.01,E64,E64-F64*10)</f>
        <v>0</v>
      </c>
    </row>
    <row r="65" spans="1:7" x14ac:dyDescent="0.25">
      <c r="A65" s="10" t="str">
        <f t="array" ref="A65">INDEX(本周系统DKP!A:A,SMALL(IF(本周系统DKP!$B$2:$B$600="万星楼",ROW($2:$600),4^8),ROW(本周系统DKP!A61)))&amp;""</f>
        <v>曾沿着雪路浪游</v>
      </c>
      <c r="B65" s="10">
        <f>VLOOKUP(A65,本周系统DKP!A$1:C$598,3,FALSE)+IF(ISNA(VLOOKUP(A65,历史结余DKP!A$1:B$599,2,0)),0,VLOOKUP(A65,历史结余DKP!A$1:B$599,2,0))</f>
        <v>9</v>
      </c>
      <c r="C65" s="10">
        <f>5*COUNTIF(掠夺系统榜单!A$1:AB$150,$A65)</f>
        <v>0</v>
      </c>
      <c r="D65" s="10">
        <f>10*COUNTIF('周末活动-YY'!B$1:AC$150,$A65)</f>
        <v>0</v>
      </c>
      <c r="E65" s="10">
        <f>IF(ISNA(B65),0,SUM(B65:D65))</f>
        <v>9</v>
      </c>
      <c r="F65" s="11">
        <f>IF(E65&lt;7,0,IF(AND(E65&gt;7,E65&lt;17),1,IF(E65&gt;96,8,ROUNDDOWN((E65-7)/12,0))))</f>
        <v>1</v>
      </c>
      <c r="G65" s="10">
        <f>IF(F65=0.01,E65,E65-F65*10)</f>
        <v>-1</v>
      </c>
    </row>
    <row r="66" spans="1:7" x14ac:dyDescent="0.25">
      <c r="A66" s="10" t="str">
        <f t="array" ref="A66">INDEX(本周系统DKP!A:A,SMALL(IF(本周系统DKP!$B$2:$B$600="万星楼",ROW($2:$600),4^8),ROW(本周系统DKP!A62)))&amp;""</f>
        <v>曾循着繁花飞舞</v>
      </c>
      <c r="B66" s="10">
        <f>VLOOKUP(A66,本周系统DKP!A$1:C$598,3,FALSE)+IF(ISNA(VLOOKUP(A66,历史结余DKP!A$1:B$599,2,0)),0,VLOOKUP(A66,历史结余DKP!A$1:B$599,2,0))</f>
        <v>9</v>
      </c>
      <c r="C66" s="10">
        <f>5*COUNTIF(掠夺系统榜单!A$1:AB$150,$A66)</f>
        <v>0</v>
      </c>
      <c r="D66" s="10">
        <f>10*COUNTIF('周末活动-YY'!B$1:AC$150,$A66)</f>
        <v>0</v>
      </c>
      <c r="E66" s="10">
        <f>IF(ISNA(B66),0,SUM(B66:D66))</f>
        <v>9</v>
      </c>
      <c r="F66" s="11">
        <f>IF(E66&lt;7,0,IF(AND(E66&gt;7,E66&lt;17),1,IF(E66&gt;96,8,ROUNDDOWN((E66-7)/12,0))))</f>
        <v>1</v>
      </c>
      <c r="G66" s="10">
        <f>IF(F66=0.01,E66,E66-F66*10)</f>
        <v>-1</v>
      </c>
    </row>
    <row r="67" spans="1:7" x14ac:dyDescent="0.25">
      <c r="A67" s="10" t="str">
        <f t="array" ref="A67">INDEX(本周系统DKP!A:A,SMALL(IF(本周系统DKP!$B$2:$B$600="万星楼",ROW($2:$600),4^8),ROW(本周系统DKP!A64)))&amp;""</f>
        <v>昔时松下晚栖风</v>
      </c>
      <c r="B67" s="10">
        <f>VLOOKUP(A67,本周系统DKP!A$1:C$598,3,FALSE)+IF(ISNA(VLOOKUP(A67,历史结余DKP!A$1:B$599,2,0)),0,VLOOKUP(A67,历史结余DKP!A$1:B$599,2,0))</f>
        <v>30</v>
      </c>
      <c r="C67" s="10">
        <f>5*COUNTIF(掠夺系统榜单!A$1:AB$150,$A67)</f>
        <v>0</v>
      </c>
      <c r="D67" s="10">
        <f>10*COUNTIF('周末活动-YY'!B$1:AC$150,$A67)</f>
        <v>0</v>
      </c>
      <c r="E67" s="10">
        <f>IF(ISNA(B67),0,SUM(B67:D67))</f>
        <v>30</v>
      </c>
      <c r="F67" s="11">
        <f>IF(E67&lt;7,0,IF(AND(E67&gt;7,E67&lt;17),1,IF(E67&gt;96,8,ROUNDDOWN((E67-7)/12,0))))</f>
        <v>1</v>
      </c>
      <c r="G67" s="10">
        <f>IF(F67=0.01,E67,E67-F67*10)</f>
        <v>20</v>
      </c>
    </row>
    <row r="68" spans="1:7" x14ac:dyDescent="0.25">
      <c r="A68" s="10" t="str">
        <f t="array" ref="A68">INDEX(本周系统DKP!A:A,SMALL(IF(本周系统DKP!$B$2:$B$600="万星楼",ROW($2:$600),4^8),ROW(本周系统DKP!A65)))&amp;""</f>
        <v>明月心♡</v>
      </c>
      <c r="B68" s="10">
        <f>VLOOKUP(A68,本周系统DKP!A$1:C$598,3,FALSE)+IF(ISNA(VLOOKUP(A68,历史结余DKP!A$1:B$599,2,0)),0,VLOOKUP(A68,历史结余DKP!A$1:B$599,2,0))</f>
        <v>14</v>
      </c>
      <c r="C68" s="10">
        <f>5*COUNTIF(掠夺系统榜单!A$1:AB$150,$A68)</f>
        <v>0</v>
      </c>
      <c r="D68" s="10">
        <f>10*COUNTIF('周末活动-YY'!B$1:AC$150,$A68)</f>
        <v>0</v>
      </c>
      <c r="E68" s="10">
        <f>IF(ISNA(B68),0,SUM(B68:D68))</f>
        <v>14</v>
      </c>
      <c r="F68" s="11">
        <f>IF(E68&lt;7,0,IF(AND(E68&gt;7,E68&lt;17),1,IF(E68&gt;96,8,ROUNDDOWN((E68-7)/12,0))))</f>
        <v>1</v>
      </c>
      <c r="G68" s="10">
        <f>IF(F68=0.01,E68,E68-F68*10)</f>
        <v>4</v>
      </c>
    </row>
    <row r="69" spans="1:7" x14ac:dyDescent="0.25">
      <c r="A69" s="10" t="str">
        <f t="array" ref="A69">INDEX(本周系统DKP!A:A,SMALL(IF(本周系统DKP!$B$2:$B$600="万星楼",ROW($2:$600),4^8),ROW(本周系统DKP!A69)))&amp;""</f>
        <v>快使用双节棍戳</v>
      </c>
      <c r="B69" s="10">
        <f>VLOOKUP(A69,本周系统DKP!A$1:C$598,3,FALSE)+IF(ISNA(VLOOKUP(A69,历史结余DKP!A$1:B$599,2,0)),0,VLOOKUP(A69,历史结余DKP!A$1:B$599,2,0))</f>
        <v>15</v>
      </c>
      <c r="C69" s="10">
        <f>5*COUNTIF(掠夺系统榜单!A$1:AB$150,$A69)</f>
        <v>0</v>
      </c>
      <c r="D69" s="10">
        <f>10*COUNTIF('周末活动-YY'!B$1:AC$150,$A69)</f>
        <v>0</v>
      </c>
      <c r="E69" s="10">
        <f>IF(ISNA(B69),0,SUM(B69:D69))</f>
        <v>15</v>
      </c>
      <c r="F69" s="11">
        <f>IF(E69&lt;7,0,IF(AND(E69&gt;7,E69&lt;17),1,IF(E69&gt;96,8,ROUNDDOWN((E69-7)/12,0))))</f>
        <v>1</v>
      </c>
      <c r="G69" s="10">
        <f>IF(F69=0.01,E69,E69-F69*10)</f>
        <v>5</v>
      </c>
    </row>
    <row r="70" spans="1:7" x14ac:dyDescent="0.25">
      <c r="A70" s="10" t="str">
        <f t="array" ref="A70">INDEX(本周系统DKP!A:A,SMALL(IF(本周系统DKP!$B$2:$B$600="万星楼",ROW($2:$600),4^8),ROW(本周系统DKP!A73)))&amp;""</f>
        <v>家有萌妹</v>
      </c>
      <c r="B70" s="10">
        <f>VLOOKUP(A70,本周系统DKP!A$1:C$598,3,FALSE)+IF(ISNA(VLOOKUP(A70,历史结余DKP!A$1:B$599,2,0)),0,VLOOKUP(A70,历史结余DKP!A$1:B$599,2,0))</f>
        <v>21</v>
      </c>
      <c r="C70" s="10">
        <f>5*COUNTIF(掠夺系统榜单!A$1:AB$150,$A70)</f>
        <v>5</v>
      </c>
      <c r="D70" s="10">
        <f>10*COUNTIF('周末活动-YY'!B$1:AC$150,$A70)</f>
        <v>0</v>
      </c>
      <c r="E70" s="10">
        <f>IF(ISNA(B70),0,SUM(B70:D70))</f>
        <v>26</v>
      </c>
      <c r="F70" s="11">
        <f>IF(E70&lt;7,0,IF(AND(E70&gt;7,E70&lt;17),1,IF(E70&gt;96,8,ROUNDDOWN((E70-7)/12,0))))</f>
        <v>1</v>
      </c>
      <c r="G70" s="10">
        <f>IF(F70=0.01,E70,E70-F70*10)</f>
        <v>16</v>
      </c>
    </row>
    <row r="71" spans="1:7" x14ac:dyDescent="0.25">
      <c r="A71" s="10" t="str">
        <f t="array" ref="A71">INDEX(本周系统DKP!A:A,SMALL(IF(本周系统DKP!$B$2:$B$600="万星楼",ROW($2:$600),4^8),ROW(本周系统DKP!A78)))&amp;""</f>
        <v>在下迦娜</v>
      </c>
      <c r="B71" s="10">
        <f>VLOOKUP(A71,本周系统DKP!A$1:C$598,3,FALSE)+IF(ISNA(VLOOKUP(A71,历史结余DKP!A$1:B$599,2,0)),0,VLOOKUP(A71,历史结余DKP!A$1:B$599,2,0))</f>
        <v>13</v>
      </c>
      <c r="C71" s="10">
        <f>5*COUNTIF(掠夺系统榜单!A$1:AB$150,$A71)</f>
        <v>0</v>
      </c>
      <c r="D71" s="10">
        <f>10*COUNTIF('周末活动-YY'!B$1:AC$150,$A71)</f>
        <v>0</v>
      </c>
      <c r="E71" s="10">
        <f>IF(ISNA(B71),0,SUM(B71:D71))</f>
        <v>13</v>
      </c>
      <c r="F71" s="11">
        <f>IF(E71&lt;7,0,IF(AND(E71&gt;7,E71&lt;17),1,IF(E71&gt;96,8,ROUNDDOWN((E71-7)/12,0))))</f>
        <v>1</v>
      </c>
      <c r="G71" s="10">
        <f>IF(F71=0.01,E71,E71-F71*10)</f>
        <v>3</v>
      </c>
    </row>
    <row r="72" spans="1:7" x14ac:dyDescent="0.25">
      <c r="A72" s="10" t="str">
        <f t="array" ref="A72">INDEX(本周系统DKP!A:A,SMALL(IF(本周系统DKP!$B$2:$B$600="万星楼",ROW($2:$600),4^8),ROW(本周系统DKP!A85)))&amp;""</f>
        <v>友善的可可</v>
      </c>
      <c r="B72" s="10">
        <f>VLOOKUP(A72,本周系统DKP!A$1:C$598,3,FALSE)+IF(ISNA(VLOOKUP(A72,历史结余DKP!A$1:B$599,2,0)),0,VLOOKUP(A72,历史结余DKP!A$1:B$599,2,0))</f>
        <v>11</v>
      </c>
      <c r="C72" s="10">
        <f>5*COUNTIF(掠夺系统榜单!A$1:AB$150,$A72)</f>
        <v>0</v>
      </c>
      <c r="D72" s="10">
        <f>10*COUNTIF('周末活动-YY'!B$1:AC$150,$A72)</f>
        <v>0</v>
      </c>
      <c r="E72" s="10">
        <f>IF(ISNA(B72),0,SUM(B72:D72))</f>
        <v>11</v>
      </c>
      <c r="F72" s="11">
        <f>IF(E72&lt;7,0,IF(AND(E72&gt;7,E72&lt;17),1,IF(E72&gt;96,8,ROUNDDOWN((E72-7)/12,0))))</f>
        <v>1</v>
      </c>
      <c r="G72" s="10">
        <f>IF(F72=0.01,E72,E72-F72*10)</f>
        <v>1</v>
      </c>
    </row>
    <row r="73" spans="1:7" x14ac:dyDescent="0.25">
      <c r="A73" s="10" t="str">
        <f t="array" ref="A73">INDEX(本周系统DKP!A:A,SMALL(IF(本周系统DKP!$B$2:$B$600="万星楼",ROW($2:$600),4^8),ROW(本周系统DKP!A87)))&amp;""</f>
        <v>厌黛</v>
      </c>
      <c r="B73" s="10">
        <f>VLOOKUP(A73,本周系统DKP!A$1:C$598,3,FALSE)+IF(ISNA(VLOOKUP(A73,历史结余DKP!A$1:B$599,2,0)),0,VLOOKUP(A73,历史结余DKP!A$1:B$599,2,0))</f>
        <v>15</v>
      </c>
      <c r="C73" s="10">
        <f>5*COUNTIF(掠夺系统榜单!A$1:AB$150,$A73)</f>
        <v>0</v>
      </c>
      <c r="D73" s="10">
        <f>10*COUNTIF('周末活动-YY'!B$1:AC$150,$A73)</f>
        <v>0</v>
      </c>
      <c r="E73" s="10">
        <f>IF(ISNA(B73),0,SUM(B73:D73))</f>
        <v>15</v>
      </c>
      <c r="F73" s="11">
        <f>IF(E73&lt;7,0,IF(AND(E73&gt;7,E73&lt;17),1,IF(E73&gt;96,8,ROUNDDOWN((E73-7)/12,0))))</f>
        <v>1</v>
      </c>
      <c r="G73" s="10">
        <f>IF(F73=0.01,E73,E73-F73*10)</f>
        <v>5</v>
      </c>
    </row>
    <row r="74" spans="1:7" x14ac:dyDescent="0.25">
      <c r="A74" s="10" t="str">
        <f t="array" ref="A74">INDEX(本周系统DKP!A:A,SMALL(IF(本周系统DKP!$B$2:$B$600="万星楼",ROW($2:$600),4^8),ROW(本周系统DKP!A99)))&amp;""</f>
        <v>依梦非梦</v>
      </c>
      <c r="B74" s="10">
        <f>VLOOKUP(A74,本周系统DKP!A$1:C$598,3,FALSE)+IF(ISNA(VLOOKUP(A74,历史结余DKP!A$1:B$599,2,0)),0,VLOOKUP(A74,历史结余DKP!A$1:B$599,2,0))</f>
        <v>14</v>
      </c>
      <c r="C74" s="10">
        <f>5*COUNTIF(掠夺系统榜单!A$1:AB$150,$A74)</f>
        <v>0</v>
      </c>
      <c r="D74" s="10">
        <f>10*COUNTIF('周末活动-YY'!B$1:AC$150,$A74)</f>
        <v>0</v>
      </c>
      <c r="E74" s="10">
        <f>IF(ISNA(B74),0,SUM(B74:D74))</f>
        <v>14</v>
      </c>
      <c r="F74" s="11">
        <f>IF(E74&lt;7,0,IF(AND(E74&gt;7,E74&lt;17),1,IF(E74&gt;96,8,ROUNDDOWN((E74-7)/12,0))))</f>
        <v>1</v>
      </c>
      <c r="G74" s="10">
        <f>IF(F74=0.01,E74,E74-F74*10)</f>
        <v>4</v>
      </c>
    </row>
    <row r="75" spans="1:7" x14ac:dyDescent="0.25">
      <c r="A75" s="10" t="str">
        <f t="array" ref="A75">INDEX(本周系统DKP!A:A,SMALL(IF(本周系统DKP!$B$2:$B$600="万星楼",ROW($2:$600),4^8),ROW(本周系统DKP!A103)))&amp;""</f>
        <v>任离流</v>
      </c>
      <c r="B75" s="10">
        <f>VLOOKUP(A75,本周系统DKP!A$1:C$598,3,FALSE)+IF(ISNA(VLOOKUP(A75,历史结余DKP!A$1:B$599,2,0)),0,VLOOKUP(A75,历史结余DKP!A$1:B$599,2,0))</f>
        <v>21</v>
      </c>
      <c r="C75" s="10">
        <f>5*COUNTIF(掠夺系统榜单!A$1:AB$150,$A75)</f>
        <v>5</v>
      </c>
      <c r="D75" s="10">
        <f>10*COUNTIF('周末活动-YY'!B$1:AC$150,$A75)</f>
        <v>0</v>
      </c>
      <c r="E75" s="10">
        <f>IF(ISNA(B75),0,SUM(B75:D75))</f>
        <v>26</v>
      </c>
      <c r="F75" s="11">
        <f>IF(E75&lt;7,0,IF(AND(E75&gt;7,E75&lt;17),1,IF(E75&gt;96,8,ROUNDDOWN((E75-7)/12,0))))</f>
        <v>1</v>
      </c>
      <c r="G75" s="10">
        <f>IF(F75=0.01,E75,E75-F75*10)</f>
        <v>16</v>
      </c>
    </row>
    <row r="76" spans="1:7" x14ac:dyDescent="0.25">
      <c r="A76" s="10" t="str">
        <f t="array" ref="A76">INDEX(本周系统DKP!A:A,SMALL(IF(本周系统DKP!$B$2:$B$600="万星楼",ROW($2:$600),4^8),ROW(本周系统DKP!A108)))&amp;""</f>
        <v>丶你先上我掩护</v>
      </c>
      <c r="B76" s="10">
        <f>VLOOKUP(A76,本周系统DKP!A$1:C$598,3,FALSE)+IF(ISNA(VLOOKUP(A76,历史结余DKP!A$1:B$599,2,0)),0,VLOOKUP(A76,历史结余DKP!A$1:B$599,2,0))</f>
        <v>8</v>
      </c>
      <c r="C76" s="10">
        <f>5*COUNTIF(掠夺系统榜单!A$1:AB$150,$A76)</f>
        <v>0</v>
      </c>
      <c r="D76" s="10">
        <f>10*COUNTIF('周末活动-YY'!B$1:AC$150,$A76)</f>
        <v>0</v>
      </c>
      <c r="E76" s="10">
        <f>IF(ISNA(B76),0,SUM(B76:D76))</f>
        <v>8</v>
      </c>
      <c r="F76" s="11">
        <f>IF(E76&lt;7,0,IF(AND(E76&gt;7,E76&lt;17),1,IF(E76&gt;96,8,ROUNDDOWN((E76-7)/12,0))))</f>
        <v>1</v>
      </c>
      <c r="G76" s="10">
        <f>IF(F76=0.01,E76,E76-F76*10)</f>
        <v>-2</v>
      </c>
    </row>
    <row r="77" spans="1:7" x14ac:dyDescent="0.25">
      <c r="A77" s="10" t="str">
        <f t="array" ref="A77">INDEX(本周系统DKP!A:A,SMALL(IF(本周系统DKP!$B$2:$B$600="万星楼",ROW($2:$600),4^8),ROW(本周系统DKP!A109)))&amp;""</f>
        <v>不眠天下人</v>
      </c>
      <c r="B77" s="10">
        <f>VLOOKUP(A77,本周系统DKP!A$1:C$598,3,FALSE)+IF(ISNA(VLOOKUP(A77,历史结余DKP!A$1:B$599,2,0)),0,VLOOKUP(A77,历史结余DKP!A$1:B$599,2,0))</f>
        <v>24</v>
      </c>
      <c r="C77" s="10">
        <f>5*COUNTIF(掠夺系统榜单!A$1:AB$150,$A77)</f>
        <v>0</v>
      </c>
      <c r="D77" s="10">
        <f>10*COUNTIF('周末活动-YY'!B$1:AC$150,$A77)</f>
        <v>0</v>
      </c>
      <c r="E77" s="10">
        <f>IF(ISNA(B77),0,SUM(B77:D77))</f>
        <v>24</v>
      </c>
      <c r="F77" s="11">
        <f>IF(E77&lt;7,0,IF(AND(E77&gt;7,E77&lt;17),1,IF(E77&gt;96,8,ROUNDDOWN((E77-7)/12,0))))</f>
        <v>1</v>
      </c>
      <c r="G77" s="10">
        <f>IF(F77=0.01,E77,E77-F77*10)</f>
        <v>14</v>
      </c>
    </row>
    <row r="78" spans="1:7" x14ac:dyDescent="0.25">
      <c r="A78" s="10" t="str">
        <f t="array" ref="A78">INDEX(本周系统DKP!A:A,SMALL(IF(本周系统DKP!$B$2:$B$600="万星楼",ROW($2:$600),4^8),ROW(本周系统DKP!A113)))&amp;""</f>
        <v>一蠢绿毛龟</v>
      </c>
      <c r="B78" s="10">
        <f>VLOOKUP(A78,本周系统DKP!A$1:C$598,3,FALSE)+IF(ISNA(VLOOKUP(A78,历史结余DKP!A$1:B$599,2,0)),0,VLOOKUP(A78,历史结余DKP!A$1:B$599,2,0))</f>
        <v>10</v>
      </c>
      <c r="C78" s="10">
        <f>5*COUNTIF(掠夺系统榜单!A$1:AB$150,$A78)</f>
        <v>0</v>
      </c>
      <c r="D78" s="10">
        <f>10*COUNTIF('周末活动-YY'!B$1:AC$150,$A78)</f>
        <v>0</v>
      </c>
      <c r="E78" s="10">
        <f>IF(ISNA(B78),0,SUM(B78:D78))</f>
        <v>10</v>
      </c>
      <c r="F78" s="11">
        <f>IF(E78&lt;7,0,IF(AND(E78&gt;7,E78&lt;17),1,IF(E78&gt;96,8,ROUNDDOWN((E78-7)/12,0))))</f>
        <v>1</v>
      </c>
      <c r="G78" s="10">
        <f>IF(F78=0.01,E78,E78-F78*10)</f>
        <v>0</v>
      </c>
    </row>
    <row r="79" spans="1:7" x14ac:dyDescent="0.25">
      <c r="A79" s="10" t="str">
        <f t="array" ref="A79">INDEX(本周系统DKP!A:A,SMALL(IF(本周系统DKP!$B$2:$B$600="万星楼",ROW($2:$600),4^8),ROW(本周系统DKP!A117)))&amp;""</f>
        <v>一抹残阳看红尘</v>
      </c>
      <c r="B79" s="10">
        <f>VLOOKUP(A79,本周系统DKP!A$1:C$598,3,FALSE)+IF(ISNA(VLOOKUP(A79,历史结余DKP!A$1:B$599,2,0)),0,VLOOKUP(A79,历史结余DKP!A$1:B$599,2,0))</f>
        <v>8</v>
      </c>
      <c r="C79" s="10">
        <f>5*COUNTIF(掠夺系统榜单!A$1:AB$150,$A79)</f>
        <v>0</v>
      </c>
      <c r="D79" s="10">
        <f>10*COUNTIF('周末活动-YY'!B$1:AC$150,$A79)</f>
        <v>0</v>
      </c>
      <c r="E79" s="10">
        <f>IF(ISNA(B79),0,SUM(B79:D79))</f>
        <v>8</v>
      </c>
      <c r="F79" s="11">
        <f>IF(E79&lt;7,0,IF(AND(E79&gt;7,E79&lt;17),1,IF(E79&gt;96,8,ROUNDDOWN((E79-7)/12,0))))</f>
        <v>1</v>
      </c>
      <c r="G79" s="10">
        <f>IF(F79=0.01,E79,E79-F79*10)</f>
        <v>-2</v>
      </c>
    </row>
    <row r="80" spans="1:7" x14ac:dyDescent="0.25">
      <c r="A80" s="10" t="str">
        <f t="array" ref="A80">INDEX(本周系统DKP!A:A,SMALL(IF(本周系统DKP!$B$2:$B$600="万星楼",ROW($2:$600),4^8),ROW(本周系统DKP!A125)))&amp;""</f>
        <v>叶孤哲</v>
      </c>
      <c r="B80" s="10">
        <f>VLOOKUP(A80,本周系统DKP!A$1:C$598,3,FALSE)+IF(ISNA(VLOOKUP(A80,历史结余DKP!A$1:B$599,2,0)),0,VLOOKUP(A80,历史结余DKP!A$1:B$599,2,0))</f>
        <v>11</v>
      </c>
      <c r="C80" s="10">
        <f>5*COUNTIF(掠夺系统榜单!A$1:AB$150,$A80)</f>
        <v>0</v>
      </c>
      <c r="D80" s="10">
        <f>10*COUNTIF('周末活动-YY'!B$1:AC$150,$A80)</f>
        <v>0</v>
      </c>
      <c r="E80" s="10">
        <f>IF(ISNA(B80),0,SUM(B80:D80))</f>
        <v>11</v>
      </c>
      <c r="F80" s="11">
        <f>IF(E80&lt;7,0,IF(AND(E80&gt;7,E80&lt;17),1,IF(E80&gt;96,8,ROUNDDOWN((E80-7)/12,0))))</f>
        <v>1</v>
      </c>
      <c r="G80" s="10">
        <f>IF(F80=0.01,E80,E80-F80*10)</f>
        <v>1</v>
      </c>
    </row>
    <row r="81" spans="1:7" x14ac:dyDescent="0.25">
      <c r="A81" s="10" t="str">
        <f t="array" ref="A81">INDEX(本周系统DKP!A:A,SMALL(IF(本周系统DKP!$B$2:$B$600="万星楼",ROW($2:$600),4^8),ROW(本周系统DKP!A132)))&amp;""</f>
        <v>❀锦瑟❀</v>
      </c>
      <c r="B81" s="10">
        <f>VLOOKUP(A81,本周系统DKP!A$1:C$598,3,FALSE)+IF(ISNA(VLOOKUP(A81,历史结余DKP!A$1:B$599,2,0)),0,VLOOKUP(A81,历史结余DKP!A$1:B$599,2,0))</f>
        <v>16</v>
      </c>
      <c r="C81" s="10">
        <f>5*COUNTIF(掠夺系统榜单!A$1:AB$150,$A81)</f>
        <v>0</v>
      </c>
      <c r="D81" s="10">
        <f>10*COUNTIF('周末活动-YY'!B$1:AC$150,$A81)</f>
        <v>0</v>
      </c>
      <c r="E81" s="10">
        <f>IF(ISNA(B81),0,SUM(B81:D81))</f>
        <v>16</v>
      </c>
      <c r="F81" s="11">
        <f>IF(E81&lt;7,0,IF(AND(E81&gt;7,E81&lt;17),1,IF(E81&gt;96,8,ROUNDDOWN((E81-7)/12,0))))</f>
        <v>1</v>
      </c>
      <c r="G81" s="10">
        <f>IF(F81=0.01,E81,E81-F81*10)</f>
        <v>6</v>
      </c>
    </row>
    <row r="82" spans="1:7" x14ac:dyDescent="0.25">
      <c r="A82" s="10" t="str">
        <f t="array" ref="A82">INDEX(本周系统DKP!A:A,SMALL(IF(本周系统DKP!$B$2:$B$600="万星楼",ROW($2:$600),4^8),ROW(本周系统DKP!A133)))&amp;""</f>
        <v>❀重阳❀</v>
      </c>
      <c r="B82" s="10">
        <f>VLOOKUP(A82,本周系统DKP!A$1:C$598,3,FALSE)+IF(ISNA(VLOOKUP(A82,历史结余DKP!A$1:B$599,2,0)),0,VLOOKUP(A82,历史结余DKP!A$1:B$599,2,0))</f>
        <v>19</v>
      </c>
      <c r="C82" s="10">
        <f>5*COUNTIF(掠夺系统榜单!A$1:AB$150,$A82)</f>
        <v>0</v>
      </c>
      <c r="D82" s="10">
        <f>10*COUNTIF('周末活动-YY'!B$1:AC$150,$A82)</f>
        <v>0</v>
      </c>
      <c r="E82" s="10">
        <f>IF(ISNA(B82),0,SUM(B82:D82))</f>
        <v>19</v>
      </c>
      <c r="F82" s="11">
        <f>IF(E82&lt;7,0,IF(AND(E82&gt;7,E82&lt;17),1,IF(E82&gt;96,8,ROUNDDOWN((E82-7)/12,0))))</f>
        <v>1</v>
      </c>
      <c r="G82" s="10">
        <f>IF(F82=0.01,E82,E82-F82*10)</f>
        <v>9</v>
      </c>
    </row>
    <row r="83" spans="1:7" x14ac:dyDescent="0.25">
      <c r="A83" s="10" t="str">
        <f t="array" ref="A83">INDEX(本周系统DKP!A:A,SMALL(IF(本周系统DKP!$B$2:$B$600="万星楼",ROW($2:$600),4^8),ROW(本周系统DKP!A136)))&amp;""</f>
        <v>❀背酸❀</v>
      </c>
      <c r="B83" s="10">
        <f>VLOOKUP(A83,本周系统DKP!A$1:C$598,3,FALSE)+IF(ISNA(VLOOKUP(A83,历史结余DKP!A$1:B$599,2,0)),0,VLOOKUP(A83,历史结余DKP!A$1:B$599,2,0))</f>
        <v>28</v>
      </c>
      <c r="C83" s="10">
        <f>5*COUNTIF(掠夺系统榜单!A$1:AB$150,$A83)</f>
        <v>0</v>
      </c>
      <c r="D83" s="10">
        <f>10*COUNTIF('周末活动-YY'!B$1:AC$150,$A83)</f>
        <v>0</v>
      </c>
      <c r="E83" s="10">
        <f>IF(ISNA(B83),0,SUM(B83:D83))</f>
        <v>28</v>
      </c>
      <c r="F83" s="11">
        <f>IF(E83&lt;7,0,IF(AND(E83&gt;7,E83&lt;17),1,IF(E83&gt;96,8,ROUNDDOWN((E83-7)/12,0))))</f>
        <v>1</v>
      </c>
      <c r="G83" s="10">
        <f>IF(F83=0.01,E83,E83-F83*10)</f>
        <v>18</v>
      </c>
    </row>
    <row r="84" spans="1:7" x14ac:dyDescent="0.25">
      <c r="A84" s="10" t="str">
        <f t="array" ref="A84">INDEX(本周系统DKP!A:A,SMALL(IF(本周系统DKP!$B$2:$B$600="万星楼",ROW($2:$600),4^8),ROW(本周系统DKP!A142)))&amp;""</f>
        <v>❀小寒❀</v>
      </c>
      <c r="B84" s="10">
        <f>VLOOKUP(A84,本周系统DKP!A$1:C$598,3,FALSE)+IF(ISNA(VLOOKUP(A84,历史结余DKP!A$1:B$599,2,0)),0,VLOOKUP(A84,历史结余DKP!A$1:B$599,2,0))</f>
        <v>9</v>
      </c>
      <c r="C84" s="10">
        <f>5*COUNTIF(掠夺系统榜单!A$1:AB$150,$A84)</f>
        <v>0</v>
      </c>
      <c r="D84" s="10">
        <f>10*COUNTIF('周末活动-YY'!B$1:AC$150,$A84)</f>
        <v>0</v>
      </c>
      <c r="E84" s="10">
        <f>IF(ISNA(B84),0,SUM(B84:D84))</f>
        <v>9</v>
      </c>
      <c r="F84" s="11">
        <f>IF(E84&lt;7,0,IF(AND(E84&gt;7,E84&lt;17),1,IF(E84&gt;96,8,ROUNDDOWN((E84-7)/12,0))))</f>
        <v>1</v>
      </c>
      <c r="G84" s="10">
        <f>IF(F84=0.01,E84,E84-F84*10)</f>
        <v>-1</v>
      </c>
    </row>
    <row r="85" spans="1:7" x14ac:dyDescent="0.25">
      <c r="A85" s="10" t="str">
        <f t="array" ref="A85">INDEX(本周系统DKP!A:A,SMALL(IF(本周系统DKP!$B$2:$B$600="万星楼",ROW($2:$600),4^8),ROW(本周系统DKP!A143)))&amp;""</f>
        <v>❀处暑❀</v>
      </c>
      <c r="B85" s="10">
        <f>VLOOKUP(A85,本周系统DKP!A$1:C$598,3,FALSE)+IF(ISNA(VLOOKUP(A85,历史结余DKP!A$1:B$599,2,0)),0,VLOOKUP(A85,历史结余DKP!A$1:B$599,2,0))</f>
        <v>9</v>
      </c>
      <c r="C85" s="10">
        <f>5*COUNTIF(掠夺系统榜单!A$1:AB$150,$A85)</f>
        <v>0</v>
      </c>
      <c r="D85" s="10">
        <f>10*COUNTIF('周末活动-YY'!B$1:AC$150,$A85)</f>
        <v>0</v>
      </c>
      <c r="E85" s="10">
        <f>IF(ISNA(B85),0,SUM(B85:D85))</f>
        <v>9</v>
      </c>
      <c r="F85" s="11">
        <f>IF(E85&lt;7,0,IF(AND(E85&gt;7,E85&lt;17),1,IF(E85&gt;96,8,ROUNDDOWN((E85-7)/12,0))))</f>
        <v>1</v>
      </c>
      <c r="G85" s="10">
        <f>IF(F85=0.01,E85,E85-F85*10)</f>
        <v>-1</v>
      </c>
    </row>
    <row r="86" spans="1:7" x14ac:dyDescent="0.25">
      <c r="A86" s="10" t="str">
        <f t="array" ref="A86">INDEX(本周系统DKP!A:A,SMALL(IF(本周系统DKP!$B$2:$B$600="万星楼",ROW($2:$600),4^8),ROW(本周系统DKP!A144)))&amp;""</f>
        <v>❀元旦❀</v>
      </c>
      <c r="B86" s="10">
        <f>VLOOKUP(A86,本周系统DKP!A$1:C$598,3,FALSE)+IF(ISNA(VLOOKUP(A86,历史结余DKP!A$1:B$599,2,0)),0,VLOOKUP(A86,历史结余DKP!A$1:B$599,2,0))</f>
        <v>22</v>
      </c>
      <c r="C86" s="10">
        <f>5*COUNTIF(掠夺系统榜单!A$1:AB$150,$A86)</f>
        <v>0</v>
      </c>
      <c r="D86" s="10">
        <f>10*COUNTIF('周末活动-YY'!B$1:AC$150,$A86)</f>
        <v>0</v>
      </c>
      <c r="E86" s="10">
        <f>IF(ISNA(B86),0,SUM(B86:D86))</f>
        <v>22</v>
      </c>
      <c r="F86" s="11">
        <f>IF(E86&lt;7,0,IF(AND(E86&gt;7,E86&lt;17),1,IF(E86&gt;96,8,ROUNDDOWN((E86-7)/12,0))))</f>
        <v>1</v>
      </c>
      <c r="G86" s="10">
        <f>IF(F86=0.01,E86,E86-F86*10)</f>
        <v>12</v>
      </c>
    </row>
    <row r="87" spans="1:7" x14ac:dyDescent="0.25">
      <c r="A87" s="10" t="str">
        <f t="array" ref="A87">INDEX(本周系统DKP!A:A,SMALL(IF(本周系统DKP!$B$2:$B$600="万星楼",ROW($2:$600),4^8),ROW(本周系统DKP!A2)))&amp;""</f>
        <v>黑恶势力的毒哥</v>
      </c>
      <c r="B87" s="10">
        <f>VLOOKUP(A87,本周系统DKP!A$1:C$598,3,FALSE)+IF(ISNA(VLOOKUP(A87,历史结余DKP!A$1:B$599,2,0)),0,VLOOKUP(A87,历史结余DKP!A$1:B$599,2,0))</f>
        <v>5</v>
      </c>
      <c r="C87" s="10">
        <f>5*COUNTIF(掠夺系统榜单!A$1:AB$150,$A87)</f>
        <v>0</v>
      </c>
      <c r="D87" s="10">
        <f>10*COUNTIF('周末活动-YY'!B$1:AC$150,$A87)</f>
        <v>0</v>
      </c>
      <c r="E87" s="10">
        <f>IF(ISNA(B87),0,SUM(B87:D87))</f>
        <v>5</v>
      </c>
      <c r="F87" s="11">
        <f>IF(E87&lt;7,0,IF(AND(E87&gt;7,E87&lt;17),1,IF(E87&gt;96,8,ROUNDDOWN((E87-7)/12,0))))</f>
        <v>0</v>
      </c>
      <c r="G87" s="10">
        <f>IF(F87=0.01,E87,E87-F87*10)</f>
        <v>5</v>
      </c>
    </row>
    <row r="88" spans="1:7" x14ac:dyDescent="0.25">
      <c r="A88" s="10" t="str">
        <f t="array" ref="A88">INDEX(本周系统DKP!A:A,SMALL(IF(本周系统DKP!$B$2:$B$600="万星楼",ROW($2:$600),4^8),ROW(本周系统DKP!A3)))&amp;""</f>
        <v>黑恶势力的帅白</v>
      </c>
      <c r="B88" s="10">
        <f>VLOOKUP(A88,本周系统DKP!A$1:C$598,3,FALSE)+IF(ISNA(VLOOKUP(A88,历史结余DKP!A$1:B$599,2,0)),0,VLOOKUP(A88,历史结余DKP!A$1:B$599,2,0))</f>
        <v>6</v>
      </c>
      <c r="C88" s="10">
        <f>5*COUNTIF(掠夺系统榜单!A$1:AB$150,$A88)</f>
        <v>0</v>
      </c>
      <c r="D88" s="10">
        <f>10*COUNTIF('周末活动-YY'!B$1:AC$150,$A88)</f>
        <v>0</v>
      </c>
      <c r="E88" s="10">
        <f>IF(ISNA(B88),0,SUM(B88:D88))</f>
        <v>6</v>
      </c>
      <c r="F88" s="11">
        <f>IF(E88&lt;7,0,IF(AND(E88&gt;7,E88&lt;17),1,IF(E88&gt;96,8,ROUNDDOWN((E88-7)/12,0))))</f>
        <v>0</v>
      </c>
      <c r="G88" s="10">
        <f>IF(F88=0.01,E88,E88-F88*10)</f>
        <v>6</v>
      </c>
    </row>
    <row r="89" spans="1:7" x14ac:dyDescent="0.25">
      <c r="A89" s="10" t="str">
        <f t="array" ref="A89">INDEX(本周系统DKP!A:A,SMALL(IF(本周系统DKP!$B$2:$B$600="万星楼",ROW($2:$600),4^8),ROW(本周系统DKP!A4)))&amp;""</f>
        <v>黑恶势力的医师</v>
      </c>
      <c r="B89" s="10">
        <f>VLOOKUP(A89,本周系统DKP!A$1:C$598,3,FALSE)+IF(ISNA(VLOOKUP(A89,历史结余DKP!A$1:B$599,2,0)),0,VLOOKUP(A89,历史结余DKP!A$1:B$599,2,0))</f>
        <v>5</v>
      </c>
      <c r="C89" s="10">
        <f>5*COUNTIF(掠夺系统榜单!A$1:AB$150,$A89)</f>
        <v>0</v>
      </c>
      <c r="D89" s="10">
        <f>10*COUNTIF('周末活动-YY'!B$1:AC$150,$A89)</f>
        <v>0</v>
      </c>
      <c r="E89" s="10">
        <f>IF(ISNA(B89),0,SUM(B89:D89))</f>
        <v>5</v>
      </c>
      <c r="F89" s="11">
        <f>IF(E89&lt;7,0,IF(AND(E89&gt;7,E89&lt;17),1,IF(E89&gt;96,8,ROUNDDOWN((E89-7)/12,0))))</f>
        <v>0</v>
      </c>
      <c r="G89" s="10">
        <f>IF(F89=0.01,E89,E89-F89*10)</f>
        <v>5</v>
      </c>
    </row>
    <row r="90" spans="1:7" x14ac:dyDescent="0.25">
      <c r="A90" s="10" t="str">
        <f t="array" ref="A90">INDEX(本周系统DKP!A:A,SMALL(IF(本周系统DKP!$B$2:$B$600="万星楼",ROW($2:$600),4^8),ROW(本周系统DKP!A6)))&amp;""</f>
        <v>青木幻域</v>
      </c>
      <c r="B90" s="10">
        <f>VLOOKUP(A90,本周系统DKP!A$1:C$598,3,FALSE)+IF(ISNA(VLOOKUP(A90,历史结余DKP!A$1:B$599,2,0)),0,VLOOKUP(A90,历史结余DKP!A$1:B$599,2,0))</f>
        <v>0</v>
      </c>
      <c r="C90" s="10">
        <f>5*COUNTIF(掠夺系统榜单!A$1:AB$150,$A90)</f>
        <v>0</v>
      </c>
      <c r="D90" s="10">
        <f>10*COUNTIF('周末活动-YY'!B$1:AC$150,$A90)</f>
        <v>0</v>
      </c>
      <c r="E90" s="10">
        <f>IF(ISNA(B90),0,SUM(B90:D90))</f>
        <v>0</v>
      </c>
      <c r="F90" s="11">
        <f>IF(E90&lt;7,0,IF(AND(E90&gt;7,E90&lt;17),1,IF(E90&gt;96,8,ROUNDDOWN((E90-7)/12,0))))</f>
        <v>0</v>
      </c>
      <c r="G90" s="10">
        <f>IF(F90=0.01,E90,E90-F90*10)</f>
        <v>0</v>
      </c>
    </row>
    <row r="91" spans="1:7" x14ac:dyDescent="0.25">
      <c r="A91" s="10" t="str">
        <f t="array" ref="A91">INDEX(本周系统DKP!A:A,SMALL(IF(本周系统DKP!$B$2:$B$600="万星楼",ROW($2:$600),4^8),ROW(本周系统DKP!A8)))&amp;""</f>
        <v>離貓</v>
      </c>
      <c r="B91" s="10">
        <f>VLOOKUP(A91,本周系统DKP!A$1:C$598,3,FALSE)+IF(ISNA(VLOOKUP(A91,历史结余DKP!A$1:B$599,2,0)),0,VLOOKUP(A91,历史结余DKP!A$1:B$599,2,0))</f>
        <v>0</v>
      </c>
      <c r="C91" s="10">
        <f>5*COUNTIF(掠夺系统榜单!A$1:AB$150,$A91)</f>
        <v>0</v>
      </c>
      <c r="D91" s="10">
        <f>10*COUNTIF('周末活动-YY'!B$1:AC$150,$A91)</f>
        <v>0</v>
      </c>
      <c r="E91" s="10">
        <f>IF(ISNA(B91),0,SUM(B91:D91))</f>
        <v>0</v>
      </c>
      <c r="F91" s="11">
        <f>IF(E91&lt;7,0,IF(AND(E91&gt;7,E91&lt;17),1,IF(E91&gt;96,8,ROUNDDOWN((E91-7)/12,0))))</f>
        <v>0</v>
      </c>
      <c r="G91" s="10">
        <f>IF(F91=0.01,E91,E91-F91*10)</f>
        <v>0</v>
      </c>
    </row>
    <row r="92" spans="1:7" x14ac:dyDescent="0.25">
      <c r="A92" s="10" t="str">
        <f t="array" ref="A92">INDEX(本周系统DKP!A:A,SMALL(IF(本周系统DKP!$B$2:$B$600="万星楼",ROW($2:$600),4^8),ROW(本周系统DKP!A14)))&amp;""</f>
        <v>逍遥新成</v>
      </c>
      <c r="B92" s="10">
        <f>VLOOKUP(A92,本周系统DKP!A$1:C$598,3,FALSE)+IF(ISNA(VLOOKUP(A92,历史结余DKP!A$1:B$599,2,0)),0,VLOOKUP(A92,历史结余DKP!A$1:B$599,2,0))</f>
        <v>0</v>
      </c>
      <c r="C92" s="10">
        <f>5*COUNTIF(掠夺系统榜单!A$1:AB$150,$A92)</f>
        <v>0</v>
      </c>
      <c r="D92" s="10">
        <f>10*COUNTIF('周末活动-YY'!B$1:AC$150,$A92)</f>
        <v>0</v>
      </c>
      <c r="E92" s="10">
        <f>IF(ISNA(B92),0,SUM(B92:D92))</f>
        <v>0</v>
      </c>
      <c r="F92" s="11">
        <f>IF(E92&lt;7,0,IF(AND(E92&gt;7,E92&lt;17),1,IF(E92&gt;96,8,ROUNDDOWN((E92-7)/12,0))))</f>
        <v>0</v>
      </c>
      <c r="G92" s="10">
        <f>IF(F92=0.01,E92,E92-F92*10)</f>
        <v>0</v>
      </c>
    </row>
    <row r="93" spans="1:7" x14ac:dyDescent="0.25">
      <c r="A93" s="10" t="str">
        <f t="array" ref="A93">INDEX(本周系统DKP!A:A,SMALL(IF(本周系统DKP!$B$2:$B$600="万星楼",ROW($2:$600),4^8),ROW(本周系统DKP!A16)))&amp;""</f>
        <v>跳跳虎。</v>
      </c>
      <c r="B93" s="10">
        <f>VLOOKUP(A93,本周系统DKP!A$1:C$598,3,FALSE)+IF(ISNA(VLOOKUP(A93,历史结余DKP!A$1:B$599,2,0)),0,VLOOKUP(A93,历史结余DKP!A$1:B$599,2,0))</f>
        <v>17</v>
      </c>
      <c r="C93" s="10">
        <f>5*COUNTIF(掠夺系统榜单!A$1:AB$150,$A93)</f>
        <v>0</v>
      </c>
      <c r="D93" s="10">
        <f>10*COUNTIF('周末活动-YY'!B$1:AC$150,$A93)</f>
        <v>0</v>
      </c>
      <c r="E93" s="10">
        <f>IF(ISNA(B93),0,SUM(B93:D93))</f>
        <v>17</v>
      </c>
      <c r="F93" s="11">
        <f>IF(E93&lt;7,0,IF(AND(E93&gt;7,E93&lt;17),1,IF(E93&gt;96,8,ROUNDDOWN((E93-7)/12,0))))</f>
        <v>0</v>
      </c>
      <c r="G93" s="10">
        <f>IF(F93=0.01,E93,E93-F93*10)</f>
        <v>17</v>
      </c>
    </row>
    <row r="94" spans="1:7" x14ac:dyDescent="0.25">
      <c r="A94" s="10" t="str">
        <f t="array" ref="A94">INDEX(本周系统DKP!A:A,SMALL(IF(本周系统DKP!$B$2:$B$600="万星楼",ROW($2:$600),4^8),ROW(本周系统DKP!A19)))&amp;""</f>
        <v>讨怜</v>
      </c>
      <c r="B94" s="10">
        <f>VLOOKUP(A94,本周系统DKP!A$1:C$598,3,FALSE)+IF(ISNA(VLOOKUP(A94,历史结余DKP!A$1:B$599,2,0)),0,VLOOKUP(A94,历史结余DKP!A$1:B$599,2,0))</f>
        <v>0</v>
      </c>
      <c r="C94" s="10">
        <f>5*COUNTIF(掠夺系统榜单!A$1:AB$150,$A94)</f>
        <v>0</v>
      </c>
      <c r="D94" s="10">
        <f>10*COUNTIF('周末活动-YY'!B$1:AC$150,$A94)</f>
        <v>0</v>
      </c>
      <c r="E94" s="10">
        <f>IF(ISNA(B94),0,SUM(B94:D94))</f>
        <v>0</v>
      </c>
      <c r="F94" s="11">
        <f>IF(E94&lt;7,0,IF(AND(E94&gt;7,E94&lt;17),1,IF(E94&gt;96,8,ROUNDDOWN((E94-7)/12,0))))</f>
        <v>0</v>
      </c>
      <c r="G94" s="10">
        <f>IF(F94=0.01,E94,E94-F94*10)</f>
        <v>0</v>
      </c>
    </row>
    <row r="95" spans="1:7" x14ac:dyDescent="0.25">
      <c r="A95" s="10" t="str">
        <f t="array" ref="A95">INDEX(本周系统DKP!A:A,SMALL(IF(本周系统DKP!$B$2:$B$600="万星楼",ROW($2:$600),4^8),ROW(本周系统DKP!A20)))&amp;""</f>
        <v>观星客</v>
      </c>
      <c r="B95" s="10">
        <f>VLOOKUP(A95,本周系统DKP!A$1:C$598,3,FALSE)+IF(ISNA(VLOOKUP(A95,历史结余DKP!A$1:B$599,2,0)),0,VLOOKUP(A95,历史结余DKP!A$1:B$599,2,0))</f>
        <v>1</v>
      </c>
      <c r="C95" s="10">
        <f>5*COUNTIF(掠夺系统榜单!A$1:AB$150,$A95)</f>
        <v>0</v>
      </c>
      <c r="D95" s="10">
        <f>10*COUNTIF('周末活动-YY'!B$1:AC$150,$A95)</f>
        <v>0</v>
      </c>
      <c r="E95" s="10">
        <f>IF(ISNA(B95),0,SUM(B95:D95))</f>
        <v>1</v>
      </c>
      <c r="F95" s="11">
        <f>IF(E95&lt;7,0,IF(AND(E95&gt;7,E95&lt;17),1,IF(E95&gt;96,8,ROUNDDOWN((E95-7)/12,0))))</f>
        <v>0</v>
      </c>
      <c r="G95" s="10">
        <f>IF(F95=0.01,E95,E95-F95*10)</f>
        <v>1</v>
      </c>
    </row>
    <row r="96" spans="1:7" x14ac:dyDescent="0.25">
      <c r="A96" s="10" t="str">
        <f t="array" ref="A96">INDEX(本周系统DKP!A:A,SMALL(IF(本周系统DKP!$B$2:$B$600="万星楼",ROW($2:$600),4^8),ROW(本周系统DKP!A23)))&amp;""</f>
        <v>莯霖</v>
      </c>
      <c r="B96" s="10">
        <f>VLOOKUP(A96,本周系统DKP!A$1:C$598,3,FALSE)+IF(ISNA(VLOOKUP(A96,历史结余DKP!A$1:B$599,2,0)),0,VLOOKUP(A96,历史结余DKP!A$1:B$599,2,0))</f>
        <v>17</v>
      </c>
      <c r="C96" s="10">
        <f>5*COUNTIF(掠夺系统榜单!A$1:AB$150,$A96)</f>
        <v>0</v>
      </c>
      <c r="D96" s="10">
        <f>10*COUNTIF('周末活动-YY'!B$1:AC$150,$A96)</f>
        <v>0</v>
      </c>
      <c r="E96" s="10">
        <f>IF(ISNA(B96),0,SUM(B96:D96))</f>
        <v>17</v>
      </c>
      <c r="F96" s="11">
        <f>IF(E96&lt;7,0,IF(AND(E96&gt;7,E96&lt;17),1,IF(E96&gt;96,8,ROUNDDOWN((E96-7)/12,0))))</f>
        <v>0</v>
      </c>
      <c r="G96" s="10">
        <f>IF(F96=0.01,E96,E96-F96*10)</f>
        <v>17</v>
      </c>
    </row>
    <row r="97" spans="1:7" x14ac:dyDescent="0.25">
      <c r="A97" s="10" t="str">
        <f t="array" ref="A97">INDEX(本周系统DKP!A:A,SMALL(IF(本周系统DKP!$B$2:$B$600="万星楼",ROW($2:$600),4^8),ROW(本周系统DKP!A25)))&amp;""</f>
        <v>苏子衿″</v>
      </c>
      <c r="B97" s="10">
        <f>VLOOKUP(A97,本周系统DKP!A$1:C$598,3,FALSE)+IF(ISNA(VLOOKUP(A97,历史结余DKP!A$1:B$599,2,0)),0,VLOOKUP(A97,历史结余DKP!A$1:B$599,2,0))</f>
        <v>3</v>
      </c>
      <c r="C97" s="10">
        <f>5*COUNTIF(掠夺系统榜单!A$1:AB$150,$A97)</f>
        <v>0</v>
      </c>
      <c r="D97" s="10">
        <f>10*COUNTIF('周末活动-YY'!B$1:AC$150,$A97)</f>
        <v>0</v>
      </c>
      <c r="E97" s="10">
        <f>IF(ISNA(B97),0,SUM(B97:D97))</f>
        <v>3</v>
      </c>
      <c r="F97" s="11">
        <f>IF(E97&lt;7,0,IF(AND(E97&gt;7,E97&lt;17),1,IF(E97&gt;96,8,ROUNDDOWN((E97-7)/12,0))))</f>
        <v>0</v>
      </c>
      <c r="G97" s="10">
        <f>IF(F97=0.01,E97,E97-F97*10)</f>
        <v>3</v>
      </c>
    </row>
    <row r="98" spans="1:7" x14ac:dyDescent="0.25">
      <c r="A98" s="10" t="str">
        <f t="array" ref="A98">INDEX(本周系统DKP!A:A,SMALL(IF(本周系统DKP!$B$2:$B$600="万星楼",ROW($2:$600),4^8),ROW(本周系统DKP!A27)))&amp;""</f>
        <v>老子多帅一太白</v>
      </c>
      <c r="B98" s="10">
        <f>VLOOKUP(A98,本周系统DKP!A$1:C$598,3,FALSE)+IF(ISNA(VLOOKUP(A98,历史结余DKP!A$1:B$599,2,0)),0,VLOOKUP(A98,历史结余DKP!A$1:B$599,2,0))</f>
        <v>0</v>
      </c>
      <c r="C98" s="10">
        <f>5*COUNTIF(掠夺系统榜单!A$1:AB$150,$A98)</f>
        <v>0</v>
      </c>
      <c r="D98" s="10">
        <f>10*COUNTIF('周末活动-YY'!B$1:AC$150,$A98)</f>
        <v>0</v>
      </c>
      <c r="E98" s="10">
        <f>IF(ISNA(B98),0,SUM(B98:D98))</f>
        <v>0</v>
      </c>
      <c r="F98" s="11">
        <f>IF(E98&lt;7,0,IF(AND(E98&gt;7,E98&lt;17),1,IF(E98&gt;96,8,ROUNDDOWN((E98-7)/12,0))))</f>
        <v>0</v>
      </c>
      <c r="G98" s="10">
        <f>IF(F98=0.01,E98,E98-F98*10)</f>
        <v>0</v>
      </c>
    </row>
    <row r="99" spans="1:7" x14ac:dyDescent="0.25">
      <c r="A99" s="10" t="str">
        <f t="array" ref="A99">INDEX(本周系统DKP!A:A,SMALL(IF(本周系统DKP!$B$2:$B$600="万星楼",ROW($2:$600),4^8),ROW(本周系统DKP!A32)))&amp;""</f>
        <v>神的孩子在抖腿</v>
      </c>
      <c r="B99" s="10">
        <f>VLOOKUP(A99,本周系统DKP!A$1:C$598,3,FALSE)+IF(ISNA(VLOOKUP(A99,历史结余DKP!A$1:B$599,2,0)),0,VLOOKUP(A99,历史结余DKP!A$1:B$599,2,0))</f>
        <v>18</v>
      </c>
      <c r="C99" s="10">
        <f>5*COUNTIF(掠夺系统榜单!A$1:AB$150,$A99)</f>
        <v>0</v>
      </c>
      <c r="D99" s="10">
        <f>10*COUNTIF('周末活动-YY'!B$1:AC$150,$A99)</f>
        <v>0</v>
      </c>
      <c r="E99" s="10">
        <f>IF(ISNA(B99),0,SUM(B99:D99))</f>
        <v>18</v>
      </c>
      <c r="F99" s="11">
        <f>IF(E99&lt;7,0,IF(AND(E99&gt;7,E99&lt;17),1,IF(E99&gt;96,8,ROUNDDOWN((E99-7)/12,0))))</f>
        <v>0</v>
      </c>
      <c r="G99" s="10">
        <f>IF(F99=0.01,E99,E99-F99*10)</f>
        <v>18</v>
      </c>
    </row>
    <row r="100" spans="1:7" x14ac:dyDescent="0.25">
      <c r="A100" s="10" t="str">
        <f t="array" ref="A100">INDEX(本周系统DKP!A:A,SMALL(IF(本周系统DKP!$B$2:$B$600="万星楼",ROW($2:$600),4^8),ROW(本周系统DKP!A33)))&amp;""</f>
        <v>碧琼瑶</v>
      </c>
      <c r="B100" s="10">
        <f>VLOOKUP(A100,本周系统DKP!A$1:C$598,3,FALSE)+IF(ISNA(VLOOKUP(A100,历史结余DKP!A$1:B$599,2,0)),0,VLOOKUP(A100,历史结余DKP!A$1:B$599,2,0))</f>
        <v>1</v>
      </c>
      <c r="C100" s="10">
        <f>5*COUNTIF(掠夺系统榜单!A$1:AB$150,$A100)</f>
        <v>0</v>
      </c>
      <c r="D100" s="10">
        <f>10*COUNTIF('周末活动-YY'!B$1:AC$150,$A100)</f>
        <v>0</v>
      </c>
      <c r="E100" s="10">
        <f>IF(ISNA(B100),0,SUM(B100:D100))</f>
        <v>1</v>
      </c>
      <c r="F100" s="11">
        <f>IF(E100&lt;7,0,IF(AND(E100&gt;7,E100&lt;17),1,IF(E100&gt;96,8,ROUNDDOWN((E100-7)/12,0))))</f>
        <v>0</v>
      </c>
      <c r="G100" s="10">
        <f>IF(F100=0.01,E100,E100-F100*10)</f>
        <v>1</v>
      </c>
    </row>
    <row r="101" spans="1:7" x14ac:dyDescent="0.25">
      <c r="A101" s="10" t="str">
        <f t="array" ref="A101">INDEX(本周系统DKP!A:A,SMALL(IF(本周系统DKP!$B$2:$B$600="万星楼",ROW($2:$600),4^8),ROW(本周系统DKP!A34)))&amp;""</f>
        <v>皇族丿凌风</v>
      </c>
      <c r="B101" s="10">
        <f>VLOOKUP(A101,本周系统DKP!A$1:C$598,3,FALSE)+IF(ISNA(VLOOKUP(A101,历史结余DKP!A$1:B$599,2,0)),0,VLOOKUP(A101,历史结余DKP!A$1:B$599,2,0))</f>
        <v>2</v>
      </c>
      <c r="C101" s="10">
        <f>5*COUNTIF(掠夺系统榜单!A$1:AB$150,$A101)</f>
        <v>0</v>
      </c>
      <c r="D101" s="10">
        <f>10*COUNTIF('周末活动-YY'!B$1:AC$150,$A101)</f>
        <v>0</v>
      </c>
      <c r="E101" s="10">
        <f>IF(ISNA(B101),0,SUM(B101:D101))</f>
        <v>2</v>
      </c>
      <c r="F101" s="11">
        <f>IF(E101&lt;7,0,IF(AND(E101&gt;7,E101&lt;17),1,IF(E101&gt;96,8,ROUNDDOWN((E101-7)/12,0))))</f>
        <v>0</v>
      </c>
      <c r="G101" s="10">
        <f>IF(F101=0.01,E101,E101-F101*10)</f>
        <v>2</v>
      </c>
    </row>
    <row r="102" spans="1:7" x14ac:dyDescent="0.25">
      <c r="A102" s="10" t="str">
        <f t="array" ref="A102">INDEX(本周系统DKP!A:A,SMALL(IF(本周系统DKP!$B$2:$B$600="万星楼",ROW($2:$600),4^8),ROW(本周系统DKP!A37)))&amp;""</f>
        <v>玖绊动情</v>
      </c>
      <c r="B102" s="10">
        <f>VLOOKUP(A102,本周系统DKP!A$1:C$598,3,FALSE)+IF(ISNA(VLOOKUP(A102,历史结余DKP!A$1:B$599,2,0)),0,VLOOKUP(A102,历史结余DKP!A$1:B$599,2,0))</f>
        <v>4</v>
      </c>
      <c r="C102" s="10">
        <f>5*COUNTIF(掠夺系统榜单!A$1:AB$150,$A102)</f>
        <v>0</v>
      </c>
      <c r="D102" s="10">
        <f>10*COUNTIF('周末活动-YY'!B$1:AC$150,$A102)</f>
        <v>0</v>
      </c>
      <c r="E102" s="10">
        <f>IF(ISNA(B102),0,SUM(B102:D102))</f>
        <v>4</v>
      </c>
      <c r="F102" s="11">
        <f>IF(E102&lt;7,0,IF(AND(E102&gt;7,E102&lt;17),1,IF(E102&gt;96,8,ROUNDDOWN((E102-7)/12,0))))</f>
        <v>0</v>
      </c>
      <c r="G102" s="10">
        <f>IF(F102=0.01,E102,E102-F102*10)</f>
        <v>4</v>
      </c>
    </row>
    <row r="103" spans="1:7" x14ac:dyDescent="0.25">
      <c r="A103" s="10" t="str">
        <f t="array" ref="A103">INDEX(本周系统DKP!A:A,SMALL(IF(本周系统DKP!$B$2:$B$600="万星楼",ROW($2:$600),4^8),ROW(本周系统DKP!A40)))&amp;""</f>
        <v>流年白羽</v>
      </c>
      <c r="B103" s="10">
        <f>VLOOKUP(A103,本周系统DKP!A$1:C$598,3,FALSE)+IF(ISNA(VLOOKUP(A103,历史结余DKP!A$1:B$599,2,0)),0,VLOOKUP(A103,历史结余DKP!A$1:B$599,2,0))</f>
        <v>6</v>
      </c>
      <c r="C103" s="10">
        <f>5*COUNTIF(掠夺系统榜单!A$1:AB$150,$A103)</f>
        <v>0</v>
      </c>
      <c r="D103" s="10">
        <f>10*COUNTIF('周末活动-YY'!B$1:AC$150,$A103)</f>
        <v>0</v>
      </c>
      <c r="E103" s="10">
        <f>IF(ISNA(B103),0,SUM(B103:D103))</f>
        <v>6</v>
      </c>
      <c r="F103" s="11">
        <f>IF(E103&lt;7,0,IF(AND(E103&gt;7,E103&lt;17),1,IF(E103&gt;96,8,ROUNDDOWN((E103-7)/12,0))))</f>
        <v>0</v>
      </c>
      <c r="G103" s="10">
        <f>IF(F103=0.01,E103,E103-F103*10)</f>
        <v>6</v>
      </c>
    </row>
    <row r="104" spans="1:7" x14ac:dyDescent="0.25">
      <c r="A104" s="10" t="str">
        <f t="array" ref="A104">INDEX(本周系统DKP!A:A,SMALL(IF(本周系统DKP!$B$2:$B$600="万星楼",ROW($2:$600),4^8),ROW(本周系统DKP!A41)))&amp;""</f>
        <v>゛沐熙ゞ</v>
      </c>
      <c r="B104" s="10">
        <f>VLOOKUP(A104,本周系统DKP!A$1:C$598,3,FALSE)+IF(ISNA(VLOOKUP(A104,历史结余DKP!A$1:B$599,2,0)),0,VLOOKUP(A104,历史结余DKP!A$1:B$599,2,0))</f>
        <v>2</v>
      </c>
      <c r="C104" s="10">
        <f>5*COUNTIF(掠夺系统榜单!A$1:AB$150,$A104)</f>
        <v>0</v>
      </c>
      <c r="D104" s="10">
        <f>10*COUNTIF('周末活动-YY'!B$1:AC$150,$A104)</f>
        <v>0</v>
      </c>
      <c r="E104" s="10">
        <f>IF(ISNA(B104),0,SUM(B104:D104))</f>
        <v>2</v>
      </c>
      <c r="F104" s="11">
        <f>IF(E104&lt;7,0,IF(AND(E104&gt;7,E104&lt;17),1,IF(E104&gt;96,8,ROUNDDOWN((E104-7)/12,0))))</f>
        <v>0</v>
      </c>
      <c r="G104" s="10">
        <f>IF(F104=0.01,E104,E104-F104*10)</f>
        <v>2</v>
      </c>
    </row>
    <row r="105" spans="1:7" x14ac:dyDescent="0.25">
      <c r="A105" s="10" t="str">
        <f t="array" ref="A105">INDEX(本周系统DKP!A:A,SMALL(IF(本周系统DKP!$B$2:$B$600="万星楼",ROW($2:$600),4^8),ROW(本周系统DKP!A42)))&amp;""</f>
        <v>江离ぅ</v>
      </c>
      <c r="B105" s="10">
        <f>VLOOKUP(A105,本周系统DKP!A$1:C$598,3,FALSE)+IF(ISNA(VLOOKUP(A105,历史结余DKP!A$1:B$599,2,0)),0,VLOOKUP(A105,历史结余DKP!A$1:B$599,2,0))</f>
        <v>2</v>
      </c>
      <c r="C105" s="10">
        <f>5*COUNTIF(掠夺系统榜单!A$1:AB$150,$A105)</f>
        <v>0</v>
      </c>
      <c r="D105" s="10">
        <f>10*COUNTIF('周末活动-YY'!B$1:AC$150,$A105)</f>
        <v>0</v>
      </c>
      <c r="E105" s="10">
        <f>IF(ISNA(B105),0,SUM(B105:D105))</f>
        <v>2</v>
      </c>
      <c r="F105" s="11">
        <f>IF(E105&lt;7,0,IF(AND(E105&gt;7,E105&lt;17),1,IF(E105&gt;96,8,ROUNDDOWN((E105-7)/12,0))))</f>
        <v>0</v>
      </c>
      <c r="G105" s="10">
        <f>IF(F105=0.01,E105,E105-F105*10)</f>
        <v>2</v>
      </c>
    </row>
    <row r="106" spans="1:7" x14ac:dyDescent="0.25">
      <c r="A106" s="10" t="str">
        <f t="array" ref="A106">INDEX(本周系统DKP!A:A,SMALL(IF(本周系统DKP!$B$2:$B$600="万星楼",ROW($2:$600),4^8),ROW(本周系统DKP!A46)))&amp;""</f>
        <v>段君临</v>
      </c>
      <c r="B106" s="10">
        <f>VLOOKUP(A106,本周系统DKP!A$1:C$598,3,FALSE)+IF(ISNA(VLOOKUP(A106,历史结余DKP!A$1:B$599,2,0)),0,VLOOKUP(A106,历史结余DKP!A$1:B$599,2,0))</f>
        <v>1</v>
      </c>
      <c r="C106" s="10">
        <f>5*COUNTIF(掠夺系统榜单!A$1:AB$150,$A106)</f>
        <v>0</v>
      </c>
      <c r="D106" s="10">
        <f>10*COUNTIF('周末活动-YY'!B$1:AC$150,$A106)</f>
        <v>0</v>
      </c>
      <c r="E106" s="10">
        <f>IF(ISNA(B106),0,SUM(B106:D106))</f>
        <v>1</v>
      </c>
      <c r="F106" s="11">
        <f>IF(E106&lt;7,0,IF(AND(E106&gt;7,E106&lt;17),1,IF(E106&gt;96,8,ROUNDDOWN((E106-7)/12,0))))</f>
        <v>0</v>
      </c>
      <c r="G106" s="10">
        <f>IF(F106=0.01,E106,E106-F106*10)</f>
        <v>1</v>
      </c>
    </row>
    <row r="107" spans="1:7" x14ac:dyDescent="0.25">
      <c r="A107" s="10" t="str">
        <f t="array" ref="A107">INDEX(本周系统DKP!A:A,SMALL(IF(本周系统DKP!$B$2:$B$600="万星楼",ROW($2:$600),4^8),ROW(本周系统DKP!A50)))&amp;""</f>
        <v>梨花心</v>
      </c>
      <c r="B107" s="10">
        <f>VLOOKUP(A107,本周系统DKP!A$1:C$598,3,FALSE)+IF(ISNA(VLOOKUP(A107,历史结余DKP!A$1:B$599,2,0)),0,VLOOKUP(A107,历史结余DKP!A$1:B$599,2,0))</f>
        <v>3</v>
      </c>
      <c r="C107" s="10">
        <f>5*COUNTIF(掠夺系统榜单!A$1:AB$150,$A107)</f>
        <v>0</v>
      </c>
      <c r="D107" s="10">
        <f>10*COUNTIF('周末活动-YY'!B$1:AC$150,$A107)</f>
        <v>0</v>
      </c>
      <c r="E107" s="10">
        <f>IF(ISNA(B107),0,SUM(B107:D107))</f>
        <v>3</v>
      </c>
      <c r="F107" s="11">
        <f>IF(E107&lt;7,0,IF(AND(E107&gt;7,E107&lt;17),1,IF(E107&gt;96,8,ROUNDDOWN((E107-7)/12,0))))</f>
        <v>0</v>
      </c>
      <c r="G107" s="10">
        <f>IF(F107=0.01,E107,E107-F107*10)</f>
        <v>3</v>
      </c>
    </row>
    <row r="108" spans="1:7" x14ac:dyDescent="0.25">
      <c r="A108" s="10" t="str">
        <f t="array" ref="A108">INDEX(本周系统DKP!A:A,SMALL(IF(本周系统DKP!$B$2:$B$600="万星楼",ROW($2:$600),4^8),ROW(本周系统DKP!A51)))&amp;""</f>
        <v>梦湿了内内</v>
      </c>
      <c r="B108" s="10">
        <f>VLOOKUP(A108,本周系统DKP!A$1:C$598,3,FALSE)+IF(ISNA(VLOOKUP(A108,历史结余DKP!A$1:B$599,2,0)),0,VLOOKUP(A108,历史结余DKP!A$1:B$599,2,0))</f>
        <v>17</v>
      </c>
      <c r="C108" s="10">
        <f>5*COUNTIF(掠夺系统榜单!A$1:AB$150,$A108)</f>
        <v>0</v>
      </c>
      <c r="D108" s="10">
        <f>10*COUNTIF('周末活动-YY'!B$1:AC$150,$A108)</f>
        <v>0</v>
      </c>
      <c r="E108" s="10">
        <f>IF(ISNA(B108),0,SUM(B108:D108))</f>
        <v>17</v>
      </c>
      <c r="F108" s="11">
        <f>IF(E108&lt;7,0,IF(AND(E108&gt;7,E108&lt;17),1,IF(E108&gt;96,8,ROUNDDOWN((E108-7)/12,0))))</f>
        <v>0</v>
      </c>
      <c r="G108" s="10">
        <f>IF(F108=0.01,E108,E108-F108*10)</f>
        <v>17</v>
      </c>
    </row>
    <row r="109" spans="1:7" x14ac:dyDescent="0.25">
      <c r="A109" s="10" t="str">
        <f t="array" ref="A109">INDEX(本周系统DKP!A:A,SMALL(IF(本周系统DKP!$B$2:$B$600="万星楼",ROW($2:$600),4^8),ROW(本周系统DKP!A54)))&amp;""</f>
        <v>柒染墨瑟</v>
      </c>
      <c r="B109" s="10">
        <f>VLOOKUP(A109,本周系统DKP!A$1:C$598,3,FALSE)+IF(ISNA(VLOOKUP(A109,历史结余DKP!A$1:B$599,2,0)),0,VLOOKUP(A109,历史结余DKP!A$1:B$599,2,0))</f>
        <v>2</v>
      </c>
      <c r="C109" s="10">
        <f>5*COUNTIF(掠夺系统榜单!A$1:AB$150,$A109)</f>
        <v>0</v>
      </c>
      <c r="D109" s="10">
        <f>10*COUNTIF('周末活动-YY'!B$1:AC$150,$A109)</f>
        <v>0</v>
      </c>
      <c r="E109" s="10">
        <f>IF(ISNA(B109),0,SUM(B109:D109))</f>
        <v>2</v>
      </c>
      <c r="F109" s="11">
        <f>IF(E109&lt;7,0,IF(AND(E109&gt;7,E109&lt;17),1,IF(E109&gt;96,8,ROUNDDOWN((E109-7)/12,0))))</f>
        <v>0</v>
      </c>
      <c r="G109" s="10">
        <f>IF(F109=0.01,E109,E109-F109*10)</f>
        <v>2</v>
      </c>
    </row>
    <row r="110" spans="1:7" x14ac:dyDescent="0.25">
      <c r="A110" s="10" t="str">
        <f t="array" ref="A110">INDEX(本周系统DKP!A:A,SMALL(IF(本周系统DKP!$B$2:$B$600="万星楼",ROW($2:$600),4^8),ROW(本周系统DKP!A56)))&amp;""</f>
        <v>杨枝</v>
      </c>
      <c r="B110" s="10">
        <f>VLOOKUP(A110,本周系统DKP!A$1:C$598,3,FALSE)+IF(ISNA(VLOOKUP(A110,历史结余DKP!A$1:B$599,2,0)),0,VLOOKUP(A110,历史结余DKP!A$1:B$599,2,0))</f>
        <v>0</v>
      </c>
      <c r="C110" s="10">
        <f>5*COUNTIF(掠夺系统榜单!A$1:AB$150,$A110)</f>
        <v>0</v>
      </c>
      <c r="D110" s="10">
        <f>10*COUNTIF('周末活动-YY'!B$1:AC$150,$A110)</f>
        <v>0</v>
      </c>
      <c r="E110" s="10">
        <f>IF(ISNA(B110),0,SUM(B110:D110))</f>
        <v>0</v>
      </c>
      <c r="F110" s="11">
        <f>IF(E110&lt;7,0,IF(AND(E110&gt;7,E110&lt;17),1,IF(E110&gt;96,8,ROUNDDOWN((E110-7)/12,0))))</f>
        <v>0</v>
      </c>
      <c r="G110" s="10">
        <f>IF(F110=0.01,E110,E110-F110*10)</f>
        <v>0</v>
      </c>
    </row>
    <row r="111" spans="1:7" x14ac:dyDescent="0.25">
      <c r="A111" s="10" t="str">
        <f t="array" ref="A111">INDEX(本周系统DKP!A:A,SMALL(IF(本周系统DKP!$B$2:$B$600="万星楼",ROW($2:$600),4^8),ROW(本周系统DKP!A58)))&amp;""</f>
        <v>有关信仰</v>
      </c>
      <c r="B111" s="10">
        <f>VLOOKUP(A111,本周系统DKP!A$1:C$598,3,FALSE)+IF(ISNA(VLOOKUP(A111,历史结余DKP!A$1:B$599,2,0)),0,VLOOKUP(A111,历史结余DKP!A$1:B$599,2,0))</f>
        <v>1</v>
      </c>
      <c r="C111" s="10">
        <f>5*COUNTIF(掠夺系统榜单!A$1:AB$150,$A111)</f>
        <v>0</v>
      </c>
      <c r="D111" s="10">
        <f>10*COUNTIF('周末活动-YY'!B$1:AC$150,$A111)</f>
        <v>0</v>
      </c>
      <c r="E111" s="10">
        <f>IF(ISNA(B111),0,SUM(B111:D111))</f>
        <v>1</v>
      </c>
      <c r="F111" s="11">
        <f>IF(E111&lt;7,0,IF(AND(E111&gt;7,E111&lt;17),1,IF(E111&gt;96,8,ROUNDDOWN((E111-7)/12,0))))</f>
        <v>0</v>
      </c>
      <c r="G111" s="10">
        <f>IF(F111=0.01,E111,E111-F111*10)</f>
        <v>1</v>
      </c>
    </row>
    <row r="112" spans="1:7" x14ac:dyDescent="0.25">
      <c r="A112" s="10" t="str">
        <f t="array" ref="A112">INDEX(本周系统DKP!A:A,SMALL(IF(本周系统DKP!$B$2:$B$600="万星楼",ROW($2:$600),4^8),ROW(本周系统DKP!A66)))&amp;""</f>
        <v>扶桑太可爱了゛</v>
      </c>
      <c r="B112" s="10">
        <f>VLOOKUP(A112,本周系统DKP!A$1:C$598,3,FALSE)+IF(ISNA(VLOOKUP(A112,历史结余DKP!A$1:B$599,2,0)),0,VLOOKUP(A112,历史结余DKP!A$1:B$599,2,0))</f>
        <v>1</v>
      </c>
      <c r="C112" s="10">
        <f>5*COUNTIF(掠夺系统榜单!A$1:AB$150,$A112)</f>
        <v>0</v>
      </c>
      <c r="D112" s="10">
        <f>10*COUNTIF('周末活动-YY'!B$1:AC$150,$A112)</f>
        <v>0</v>
      </c>
      <c r="E112" s="10">
        <f>IF(ISNA(B112),0,SUM(B112:D112))</f>
        <v>1</v>
      </c>
      <c r="F112" s="11">
        <f>IF(E112&lt;7,0,IF(AND(E112&gt;7,E112&lt;17),1,IF(E112&gt;96,8,ROUNDDOWN((E112-7)/12,0))))</f>
        <v>0</v>
      </c>
      <c r="G112" s="10">
        <f>IF(F112=0.01,E112,E112-F112*10)</f>
        <v>1</v>
      </c>
    </row>
    <row r="113" spans="1:7" x14ac:dyDescent="0.25">
      <c r="A113" s="10" t="str">
        <f t="array" ref="A113">INDEX(本周系统DKP!A:A,SMALL(IF(本周系统DKP!$B$2:$B$600="万星楼",ROW($2:$600),4^8),ROW(本周系统DKP!A67)))&amp;""</f>
        <v>我爱一条柴、</v>
      </c>
      <c r="B113" s="10">
        <f>VLOOKUP(A113,本周系统DKP!A$1:C$598,3,FALSE)+IF(ISNA(VLOOKUP(A113,历史结余DKP!A$1:B$599,2,0)),0,VLOOKUP(A113,历史结余DKP!A$1:B$599,2,0))</f>
        <v>1</v>
      </c>
      <c r="C113" s="10">
        <f>5*COUNTIF(掠夺系统榜单!A$1:AB$150,$A113)</f>
        <v>0</v>
      </c>
      <c r="D113" s="10">
        <f>10*COUNTIF('周末活动-YY'!B$1:AC$150,$A113)</f>
        <v>0</v>
      </c>
      <c r="E113" s="10">
        <f>IF(ISNA(B113),0,SUM(B113:D113))</f>
        <v>1</v>
      </c>
      <c r="F113" s="11">
        <f>IF(E113&lt;7,0,IF(AND(E113&gt;7,E113&lt;17),1,IF(E113&gt;96,8,ROUNDDOWN((E113-7)/12,0))))</f>
        <v>0</v>
      </c>
      <c r="G113" s="10">
        <f>IF(F113=0.01,E113,E113-F113*10)</f>
        <v>1</v>
      </c>
    </row>
    <row r="114" spans="1:7" x14ac:dyDescent="0.25">
      <c r="A114" s="10" t="str">
        <f t="array" ref="A114">INDEX(本周系统DKP!A:A,SMALL(IF(本周系统DKP!$B$2:$B$600="万星楼",ROW($2:$600),4^8),ROW(本周系统DKP!A68)))&amp;""</f>
        <v>慕戚戚</v>
      </c>
      <c r="B114" s="10">
        <f>VLOOKUP(A114,本周系统DKP!A$1:C$598,3,FALSE)+IF(ISNA(VLOOKUP(A114,历史结余DKP!A$1:B$599,2,0)),0,VLOOKUP(A114,历史结余DKP!A$1:B$599,2,0))</f>
        <v>2</v>
      </c>
      <c r="C114" s="10">
        <f>5*COUNTIF(掠夺系统榜单!A$1:AB$150,$A114)</f>
        <v>0</v>
      </c>
      <c r="D114" s="10">
        <f>10*COUNTIF('周末活动-YY'!B$1:AC$150,$A114)</f>
        <v>0</v>
      </c>
      <c r="E114" s="10">
        <f>IF(ISNA(B114),0,SUM(B114:D114))</f>
        <v>2</v>
      </c>
      <c r="F114" s="11">
        <f>IF(E114&lt;7,0,IF(AND(E114&gt;7,E114&lt;17),1,IF(E114&gt;96,8,ROUNDDOWN((E114-7)/12,0))))</f>
        <v>0</v>
      </c>
      <c r="G114" s="10">
        <f>IF(F114=0.01,E114,E114-F114*10)</f>
        <v>2</v>
      </c>
    </row>
    <row r="115" spans="1:7" x14ac:dyDescent="0.25">
      <c r="A115" s="10" t="str">
        <f t="array" ref="A115">INDEX(本周系统DKP!A:A,SMALL(IF(本周系统DKP!$B$2:$B$600="万星楼",ROW($2:$600),4^8),ROW(本周系统DKP!A70)))&amp;""</f>
        <v>忆沧澜</v>
      </c>
      <c r="B115" s="10">
        <f>VLOOKUP(A115,本周系统DKP!A$1:C$598,3,FALSE)+IF(ISNA(VLOOKUP(A115,历史结余DKP!A$1:B$599,2,0)),0,VLOOKUP(A115,历史结余DKP!A$1:B$599,2,0))</f>
        <v>6</v>
      </c>
      <c r="C115" s="10">
        <f>5*COUNTIF(掠夺系统榜单!A$1:AB$150,$A115)</f>
        <v>0</v>
      </c>
      <c r="D115" s="10">
        <f>10*COUNTIF('周末活动-YY'!B$1:AC$150,$A115)</f>
        <v>0</v>
      </c>
      <c r="E115" s="10">
        <f>IF(ISNA(B115),0,SUM(B115:D115))</f>
        <v>6</v>
      </c>
      <c r="F115" s="11">
        <f>IF(E115&lt;7,0,IF(AND(E115&gt;7,E115&lt;17),1,IF(E115&gt;96,8,ROUNDDOWN((E115-7)/12,0))))</f>
        <v>0</v>
      </c>
      <c r="G115" s="10">
        <f>IF(F115=0.01,E115,E115-F115*10)</f>
        <v>6</v>
      </c>
    </row>
    <row r="116" spans="1:7" x14ac:dyDescent="0.25">
      <c r="A116" s="10" t="str">
        <f t="array" ref="A116">INDEX(本周系统DKP!A:A,SMALL(IF(本周系统DKP!$B$2:$B$600="万星楼",ROW($2:$600),4^8),ROW(本周系统DKP!A72)))&amp;""</f>
        <v>尘埃之末</v>
      </c>
      <c r="B116" s="10">
        <f>VLOOKUP(A116,本周系统DKP!A$1:C$598,3,FALSE)+IF(ISNA(VLOOKUP(A116,历史结余DKP!A$1:B$599,2,0)),0,VLOOKUP(A116,历史结余DKP!A$1:B$599,2,0))</f>
        <v>0</v>
      </c>
      <c r="C116" s="10">
        <f>5*COUNTIF(掠夺系统榜单!A$1:AB$150,$A116)</f>
        <v>0</v>
      </c>
      <c r="D116" s="10">
        <f>10*COUNTIF('周末活动-YY'!B$1:AC$150,$A116)</f>
        <v>0</v>
      </c>
      <c r="E116" s="10">
        <f>IF(ISNA(B116),0,SUM(B116:D116))</f>
        <v>0</v>
      </c>
      <c r="F116" s="11">
        <f>IF(E116&lt;7,0,IF(AND(E116&gt;7,E116&lt;17),1,IF(E116&gt;96,8,ROUNDDOWN((E116-7)/12,0))))</f>
        <v>0</v>
      </c>
      <c r="G116" s="10">
        <f>IF(F116=0.01,E116,E116-F116*10)</f>
        <v>0</v>
      </c>
    </row>
    <row r="117" spans="1:7" x14ac:dyDescent="0.25">
      <c r="A117" s="10" t="str">
        <f t="array" ref="A117">INDEX(本周系统DKP!A:A,SMALL(IF(本周系统DKP!$B$2:$B$600="万星楼",ROW($2:$600),4^8),ROW(本周系统DKP!A75)))&amp;""</f>
        <v>妞丶给大爷笑个</v>
      </c>
      <c r="B117" s="10">
        <f>VLOOKUP(A117,本周系统DKP!A$1:C$598,3,FALSE)+IF(ISNA(VLOOKUP(A117,历史结余DKP!A$1:B$599,2,0)),0,VLOOKUP(A117,历史结余DKP!A$1:B$599,2,0))</f>
        <v>0</v>
      </c>
      <c r="C117" s="10">
        <f>5*COUNTIF(掠夺系统榜单!A$1:AB$150,$A117)</f>
        <v>0</v>
      </c>
      <c r="D117" s="10">
        <f>10*COUNTIF('周末活动-YY'!B$1:AC$150,$A117)</f>
        <v>0</v>
      </c>
      <c r="E117" s="10">
        <f>IF(ISNA(B117),0,SUM(B117:D117))</f>
        <v>0</v>
      </c>
      <c r="F117" s="11">
        <f>IF(E117&lt;7,0,IF(AND(E117&gt;7,E117&lt;17),1,IF(E117&gt;96,8,ROUNDDOWN((E117-7)/12,0))))</f>
        <v>0</v>
      </c>
      <c r="G117" s="10">
        <f>IF(F117=0.01,E117,E117-F117*10)</f>
        <v>0</v>
      </c>
    </row>
    <row r="118" spans="1:7" x14ac:dyDescent="0.25">
      <c r="A118" s="10" t="str">
        <f t="array" ref="A118">INDEX(本周系统DKP!A:A,SMALL(IF(本周系统DKP!$B$2:$B$600="万星楼",ROW($2:$600),4^8),ROW(本周系统DKP!A76)))&amp;""</f>
        <v>奕秋丶</v>
      </c>
      <c r="B118" s="10">
        <f>VLOOKUP(A118,本周系统DKP!A$1:C$598,3,FALSE)+IF(ISNA(VLOOKUP(A118,历史结余DKP!A$1:B$599,2,0)),0,VLOOKUP(A118,历史结余DKP!A$1:B$599,2,0))</f>
        <v>0</v>
      </c>
      <c r="C118" s="10">
        <f>5*COUNTIF(掠夺系统榜单!A$1:AB$150,$A118)</f>
        <v>0</v>
      </c>
      <c r="D118" s="10">
        <f>10*COUNTIF('周末活动-YY'!B$1:AC$150,$A118)</f>
        <v>0</v>
      </c>
      <c r="E118" s="10">
        <f>IF(ISNA(B118),0,SUM(B118:D118))</f>
        <v>0</v>
      </c>
      <c r="F118" s="11">
        <f>IF(E118&lt;7,0,IF(AND(E118&gt;7,E118&lt;17),1,IF(E118&gt;96,8,ROUNDDOWN((E118-7)/12,0))))</f>
        <v>0</v>
      </c>
      <c r="G118" s="10">
        <f>IF(F118=0.01,E118,E118-F118*10)</f>
        <v>0</v>
      </c>
    </row>
    <row r="119" spans="1:7" x14ac:dyDescent="0.25">
      <c r="A119" s="10" t="str">
        <f t="array" ref="A119">INDEX(本周系统DKP!A:A,SMALL(IF(本周系统DKP!$B$2:$B$600="万星楼",ROW($2:$600),4^8),ROW(本周系统DKP!A77)))&amp;""</f>
        <v>天涯第一演员</v>
      </c>
      <c r="B119" s="10">
        <f>VLOOKUP(A119,本周系统DKP!A$1:C$598,3,FALSE)+IF(ISNA(VLOOKUP(A119,历史结余DKP!A$1:B$599,2,0)),0,VLOOKUP(A119,历史结余DKP!A$1:B$599,2,0))</f>
        <v>3</v>
      </c>
      <c r="C119" s="10">
        <f>5*COUNTIF(掠夺系统榜单!A$1:AB$150,$A119)</f>
        <v>0</v>
      </c>
      <c r="D119" s="10">
        <f>10*COUNTIF('周末活动-YY'!B$1:AC$150,$A119)</f>
        <v>0</v>
      </c>
      <c r="E119" s="10">
        <f>IF(ISNA(B119),0,SUM(B119:D119))</f>
        <v>3</v>
      </c>
      <c r="F119" s="11">
        <f>IF(E119&lt;7,0,IF(AND(E119&gt;7,E119&lt;17),1,IF(E119&gt;96,8,ROUNDDOWN((E119-7)/12,0))))</f>
        <v>0</v>
      </c>
      <c r="G119" s="10">
        <f>IF(F119=0.01,E119,E119-F119*10)</f>
        <v>3</v>
      </c>
    </row>
    <row r="120" spans="1:7" x14ac:dyDescent="0.25">
      <c r="A120" s="10" t="str">
        <f t="array" ref="A120">INDEX(本周系统DKP!A:A,SMALL(IF(本周系统DKP!$B$2:$B$600="万星楼",ROW($2:$600),4^8),ROW(本周系统DKP!A80)))&amp;""</f>
        <v>呆愣的太白师兄</v>
      </c>
      <c r="B120" s="10">
        <f>VLOOKUP(A120,本周系统DKP!A$1:C$598,3,FALSE)+IF(ISNA(VLOOKUP(A120,历史结余DKP!A$1:B$599,2,0)),0,VLOOKUP(A120,历史结余DKP!A$1:B$599,2,0))</f>
        <v>7</v>
      </c>
      <c r="C120" s="10">
        <f>5*COUNTIF(掠夺系统榜单!A$1:AB$150,$A120)</f>
        <v>0</v>
      </c>
      <c r="D120" s="10">
        <f>10*COUNTIF('周末活动-YY'!B$1:AC$150,$A120)</f>
        <v>0</v>
      </c>
      <c r="E120" s="10">
        <f>IF(ISNA(B120),0,SUM(B120:D120))</f>
        <v>7</v>
      </c>
      <c r="F120" s="11">
        <f>IF(E120&lt;7,0,IF(AND(E120&gt;7,E120&lt;17),1,IF(E120&gt;96,8,ROUNDDOWN((E120-7)/12,0))))</f>
        <v>0</v>
      </c>
      <c r="G120" s="10">
        <f>IF(F120=0.01,E120,E120-F120*10)</f>
        <v>7</v>
      </c>
    </row>
    <row r="121" spans="1:7" x14ac:dyDescent="0.25">
      <c r="A121" s="10" t="str">
        <f t="array" ref="A121">INDEX(本周系统DKP!A:A,SMALL(IF(本周系统DKP!$B$2:$B$600="万星楼",ROW($2:$600),4^8),ROW(本周系统DKP!A81)))&amp;""</f>
        <v>叶眉雪</v>
      </c>
      <c r="B121" s="10">
        <f>VLOOKUP(A121,本周系统DKP!A$1:C$598,3,FALSE)+IF(ISNA(VLOOKUP(A121,历史结余DKP!A$1:B$599,2,0)),0,VLOOKUP(A121,历史结余DKP!A$1:B$599,2,0))</f>
        <v>0</v>
      </c>
      <c r="C121" s="10">
        <f>5*COUNTIF(掠夺系统榜单!A$1:AB$150,$A121)</f>
        <v>0</v>
      </c>
      <c r="D121" s="10">
        <f>10*COUNTIF('周末活动-YY'!B$1:AC$150,$A121)</f>
        <v>0</v>
      </c>
      <c r="E121" s="10">
        <f>IF(ISNA(B121),0,SUM(B121:D121))</f>
        <v>0</v>
      </c>
      <c r="F121" s="11">
        <f>IF(E121&lt;7,0,IF(AND(E121&gt;7,E121&lt;17),1,IF(E121&gt;96,8,ROUNDDOWN((E121-7)/12,0))))</f>
        <v>0</v>
      </c>
      <c r="G121" s="10">
        <f>IF(F121=0.01,E121,E121-F121*10)</f>
        <v>0</v>
      </c>
    </row>
    <row r="122" spans="1:7" x14ac:dyDescent="0.25">
      <c r="A122" s="10" t="str">
        <f t="array" ref="A122">INDEX(本周系统DKP!A:A,SMALL(IF(本周系统DKP!$B$2:$B$600="万星楼",ROW($2:$600),4^8),ROW(本周系统DKP!A82)))&amp;""</f>
        <v>可羽</v>
      </c>
      <c r="B122" s="10">
        <f>VLOOKUP(A122,本周系统DKP!A$1:C$598,3,FALSE)+IF(ISNA(VLOOKUP(A122,历史结余DKP!A$1:B$599,2,0)),0,VLOOKUP(A122,历史结余DKP!A$1:B$599,2,0))</f>
        <v>5</v>
      </c>
      <c r="C122" s="10">
        <f>5*COUNTIF(掠夺系统榜单!A$1:AB$150,$A122)</f>
        <v>0</v>
      </c>
      <c r="D122" s="10">
        <f>10*COUNTIF('周末活动-YY'!B$1:AC$150,$A122)</f>
        <v>0</v>
      </c>
      <c r="E122" s="10">
        <f>IF(ISNA(B122),0,SUM(B122:D122))</f>
        <v>5</v>
      </c>
      <c r="F122" s="11">
        <f>IF(E122&lt;7,0,IF(AND(E122&gt;7,E122&lt;17),1,IF(E122&gt;96,8,ROUNDDOWN((E122-7)/12,0))))</f>
        <v>0</v>
      </c>
      <c r="G122" s="10">
        <f>IF(F122=0.01,E122,E122-F122*10)</f>
        <v>5</v>
      </c>
    </row>
    <row r="123" spans="1:7" x14ac:dyDescent="0.25">
      <c r="A123" s="10" t="str">
        <f t="array" ref="A123">INDEX(本周系统DKP!A:A,SMALL(IF(本周系统DKP!$B$2:$B$600="万星楼",ROW($2:$600),4^8),ROW(本周系统DKP!A84)))&amp;""</f>
        <v>友善的羽儿</v>
      </c>
      <c r="B123" s="10">
        <f>VLOOKUP(A123,本周系统DKP!A$1:C$598,3,FALSE)+IF(ISNA(VLOOKUP(A123,历史结余DKP!A$1:B$599,2,0)),0,VLOOKUP(A123,历史结余DKP!A$1:B$599,2,0))</f>
        <v>6</v>
      </c>
      <c r="C123" s="10">
        <f>5*COUNTIF(掠夺系统榜单!A$1:AB$150,$A123)</f>
        <v>0</v>
      </c>
      <c r="D123" s="10">
        <f>10*COUNTIF('周末活动-YY'!B$1:AC$150,$A123)</f>
        <v>0</v>
      </c>
      <c r="E123" s="10">
        <f>IF(ISNA(B123),0,SUM(B123:D123))</f>
        <v>6</v>
      </c>
      <c r="F123" s="11">
        <f>IF(E123&lt;7,0,IF(AND(E123&gt;7,E123&lt;17),1,IF(E123&gt;96,8,ROUNDDOWN((E123-7)/12,0))))</f>
        <v>0</v>
      </c>
      <c r="G123" s="10">
        <f>IF(F123=0.01,E123,E123-F123*10)</f>
        <v>6</v>
      </c>
    </row>
    <row r="124" spans="1:7" x14ac:dyDescent="0.25">
      <c r="A124" s="10" t="str">
        <f t="array" ref="A124">INDEX(本周系统DKP!A:A,SMALL(IF(本周系统DKP!$B$2:$B$600="万星楼",ROW($2:$600),4^8),ROW(本周系统DKP!A86)))&amp;""</f>
        <v>原来是奉先丶</v>
      </c>
      <c r="B124" s="10">
        <f>VLOOKUP(A124,本周系统DKP!A$1:C$598,3,FALSE)+IF(ISNA(VLOOKUP(A124,历史结余DKP!A$1:B$599,2,0)),0,VLOOKUP(A124,历史结余DKP!A$1:B$599,2,0))</f>
        <v>0</v>
      </c>
      <c r="C124" s="10">
        <f>5*COUNTIF(掠夺系统榜单!A$1:AB$150,$A124)</f>
        <v>0</v>
      </c>
      <c r="D124" s="10">
        <f>10*COUNTIF('周末活动-YY'!B$1:AC$150,$A124)</f>
        <v>0</v>
      </c>
      <c r="E124" s="10">
        <f>IF(ISNA(B124),0,SUM(B124:D124))</f>
        <v>0</v>
      </c>
      <c r="F124" s="11">
        <f>IF(E124&lt;7,0,IF(AND(E124&gt;7,E124&lt;17),1,IF(E124&gt;96,8,ROUNDDOWN((E124-7)/12,0))))</f>
        <v>0</v>
      </c>
      <c r="G124" s="10">
        <f>IF(F124=0.01,E124,E124-F124*10)</f>
        <v>0</v>
      </c>
    </row>
    <row r="125" spans="1:7" x14ac:dyDescent="0.25">
      <c r="A125" s="10" t="str">
        <f t="array" ref="A125">INDEX(本周系统DKP!A:A,SMALL(IF(本周系统DKP!$B$2:$B$600="万星楼",ROW($2:$600),4^8),ROW(本周系统DKP!A91)))&amp;""</f>
        <v>十三余べ小埋</v>
      </c>
      <c r="B125" s="10">
        <f>VLOOKUP(A125,本周系统DKP!A$1:C$598,3,FALSE)+IF(ISNA(VLOOKUP(A125,历史结余DKP!A$1:B$599,2,0)),0,VLOOKUP(A125,历史结余DKP!A$1:B$599,2,0))</f>
        <v>3</v>
      </c>
      <c r="C125" s="10">
        <f>5*COUNTIF(掠夺系统榜单!A$1:AB$150,$A125)</f>
        <v>0</v>
      </c>
      <c r="D125" s="10">
        <f>10*COUNTIF('周末活动-YY'!B$1:AC$150,$A125)</f>
        <v>0</v>
      </c>
      <c r="E125" s="10">
        <f>IF(ISNA(B125),0,SUM(B125:D125))</f>
        <v>3</v>
      </c>
      <c r="F125" s="11">
        <f>IF(E125&lt;7,0,IF(AND(E125&gt;7,E125&lt;17),1,IF(E125&gt;96,8,ROUNDDOWN((E125-7)/12,0))))</f>
        <v>0</v>
      </c>
      <c r="G125" s="10">
        <f>IF(F125=0.01,E125,E125-F125*10)</f>
        <v>3</v>
      </c>
    </row>
    <row r="126" spans="1:7" x14ac:dyDescent="0.25">
      <c r="A126" s="10" t="str">
        <f t="array" ref="A126">INDEX(本周系统DKP!A:A,SMALL(IF(本周系统DKP!$B$2:$B$600="万星楼",ROW($2:$600),4^8),ROW(本周系统DKP!A93)))&amp;""</f>
        <v>北宫泽潇</v>
      </c>
      <c r="B126" s="10">
        <f>VLOOKUP(A126,本周系统DKP!A$1:C$598,3,FALSE)+IF(ISNA(VLOOKUP(A126,历史结余DKP!A$1:B$599,2,0)),0,VLOOKUP(A126,历史结余DKP!A$1:B$599,2,0))</f>
        <v>0</v>
      </c>
      <c r="C126" s="10">
        <f>5*COUNTIF(掠夺系统榜单!A$1:AB$150,$A126)</f>
        <v>0</v>
      </c>
      <c r="D126" s="10">
        <f>10*COUNTIF('周末活动-YY'!B$1:AC$150,$A126)</f>
        <v>0</v>
      </c>
      <c r="E126" s="10">
        <f>IF(ISNA(B126),0,SUM(B126:D126))</f>
        <v>0</v>
      </c>
      <c r="F126" s="11">
        <f>IF(E126&lt;7,0,IF(AND(E126&gt;7,E126&lt;17),1,IF(E126&gt;96,8,ROUNDDOWN((E126-7)/12,0))))</f>
        <v>0</v>
      </c>
      <c r="G126" s="10">
        <f>IF(F126=0.01,E126,E126-F126*10)</f>
        <v>0</v>
      </c>
    </row>
    <row r="127" spans="1:7" x14ac:dyDescent="0.25">
      <c r="A127" s="10" t="str">
        <f t="array" ref="A127">INDEX(本周系统DKP!A:A,SMALL(IF(本周系统DKP!$B$2:$B$600="万星楼",ROW($2:$600),4^8),ROW(本周系统DKP!A94)))&amp;""</f>
        <v>刀笨少女</v>
      </c>
      <c r="B127" s="10">
        <f>VLOOKUP(A127,本周系统DKP!A$1:C$598,3,FALSE)+IF(ISNA(VLOOKUP(A127,历史结余DKP!A$1:B$599,2,0)),0,VLOOKUP(A127,历史结余DKP!A$1:B$599,2,0))</f>
        <v>0</v>
      </c>
      <c r="C127" s="10">
        <f>5*COUNTIF(掠夺系统榜单!A$1:AB$150,$A127)</f>
        <v>0</v>
      </c>
      <c r="D127" s="10">
        <f>10*COUNTIF('周末活动-YY'!B$1:AC$150,$A127)</f>
        <v>0</v>
      </c>
      <c r="E127" s="10">
        <f>IF(ISNA(B127),0,SUM(B127:D127))</f>
        <v>0</v>
      </c>
      <c r="F127" s="11">
        <f>IF(E127&lt;7,0,IF(AND(E127&gt;7,E127&lt;17),1,IF(E127&gt;96,8,ROUNDDOWN((E127-7)/12,0))))</f>
        <v>0</v>
      </c>
      <c r="G127" s="10">
        <f>IF(F127=0.01,E127,E127-F127*10)</f>
        <v>0</v>
      </c>
    </row>
    <row r="128" spans="1:7" x14ac:dyDescent="0.25">
      <c r="A128" s="10" t="str">
        <f t="array" ref="A128">INDEX(本周系统DKP!A:A,SMALL(IF(本周系统DKP!$B$2:$B$600="万星楼",ROW($2:$600),4^8),ROW(本周系统DKP!A96)))&amp;""</f>
        <v>凉酒清杯</v>
      </c>
      <c r="B128" s="10">
        <f>VLOOKUP(A128,本周系统DKP!A$1:C$598,3,FALSE)+IF(ISNA(VLOOKUP(A128,历史结余DKP!A$1:B$599,2,0)),0,VLOOKUP(A128,历史结余DKP!A$1:B$599,2,0))</f>
        <v>1</v>
      </c>
      <c r="C128" s="10">
        <f>5*COUNTIF(掠夺系统榜单!A$1:AB$150,$A128)</f>
        <v>0</v>
      </c>
      <c r="D128" s="10">
        <f>10*COUNTIF('周末活动-YY'!B$1:AC$150,$A128)</f>
        <v>0</v>
      </c>
      <c r="E128" s="10">
        <f>IF(ISNA(B128),0,SUM(B128:D128))</f>
        <v>1</v>
      </c>
      <c r="F128" s="11">
        <f>IF(E128&lt;7,0,IF(AND(E128&gt;7,E128&lt;17),1,IF(E128&gt;96,8,ROUNDDOWN((E128-7)/12,0))))</f>
        <v>0</v>
      </c>
      <c r="G128" s="10">
        <f>IF(F128=0.01,E128,E128-F128*10)</f>
        <v>1</v>
      </c>
    </row>
    <row r="129" spans="1:7" x14ac:dyDescent="0.25">
      <c r="A129" s="10" t="str">
        <f t="array" ref="A129">INDEX(本周系统DKP!A:A,SMALL(IF(本周系统DKP!$B$2:$B$600="万星楼",ROW($2:$600),4^8),ROW(本周系统DKP!A98)))&amp;""</f>
        <v>冷墨瑾乾</v>
      </c>
      <c r="B129" s="10">
        <f>VLOOKUP(A129,本周系统DKP!A$1:C$598,3,FALSE)+IF(ISNA(VLOOKUP(A129,历史结余DKP!A$1:B$599,2,0)),0,VLOOKUP(A129,历史结余DKP!A$1:B$599,2,0))</f>
        <v>0</v>
      </c>
      <c r="C129" s="10">
        <f>5*COUNTIF(掠夺系统榜单!A$1:AB$150,$A129)</f>
        <v>0</v>
      </c>
      <c r="D129" s="10">
        <f>10*COUNTIF('周末活动-YY'!B$1:AC$150,$A129)</f>
        <v>0</v>
      </c>
      <c r="E129" s="10">
        <f>IF(ISNA(B129),0,SUM(B129:D129))</f>
        <v>0</v>
      </c>
      <c r="F129" s="11">
        <f>IF(E129&lt;7,0,IF(AND(E129&gt;7,E129&lt;17),1,IF(E129&gt;96,8,ROUNDDOWN((E129-7)/12,0))))</f>
        <v>0</v>
      </c>
      <c r="G129" s="10">
        <f>IF(F129=0.01,E129,E129-F129*10)</f>
        <v>0</v>
      </c>
    </row>
    <row r="130" spans="1:7" x14ac:dyDescent="0.25">
      <c r="A130" s="10" t="str">
        <f t="array" ref="A130">INDEX(本周系统DKP!A:A,SMALL(IF(本周系统DKP!$B$2:$B$600="万星楼",ROW($2:$600),4^8),ROW(本周系统DKP!A100)))&amp;""</f>
        <v>你眼里有星星♪</v>
      </c>
      <c r="B130" s="10">
        <f>VLOOKUP(A130,本周系统DKP!A$1:C$598,3,FALSE)+IF(ISNA(VLOOKUP(A130,历史结余DKP!A$1:B$599,2,0)),0,VLOOKUP(A130,历史结余DKP!A$1:B$599,2,0))</f>
        <v>7</v>
      </c>
      <c r="C130" s="10">
        <f>5*COUNTIF(掠夺系统榜单!A$1:AB$150,$A130)</f>
        <v>0</v>
      </c>
      <c r="D130" s="10">
        <f>10*COUNTIF('周末活动-YY'!B$1:AC$150,$A130)</f>
        <v>0</v>
      </c>
      <c r="E130" s="10">
        <f>IF(ISNA(B130),0,SUM(B130:D130))</f>
        <v>7</v>
      </c>
      <c r="F130" s="11">
        <f>IF(E130&lt;7,0,IF(AND(E130&gt;7,E130&lt;17),1,IF(E130&gt;96,8,ROUNDDOWN((E130-7)/12,0))))</f>
        <v>0</v>
      </c>
      <c r="G130" s="10">
        <f>IF(F130=0.01,E130,E130-F130*10)</f>
        <v>7</v>
      </c>
    </row>
    <row r="131" spans="1:7" x14ac:dyDescent="0.25">
      <c r="A131" s="10" t="str">
        <f t="array" ref="A131">INDEX(本周系统DKP!A:A,SMALL(IF(本周系统DKP!$B$2:$B$600="万星楼",ROW($2:$600),4^8),ROW(本周系统DKP!A105)))&amp;""</f>
        <v>云中鹤丷子凡</v>
      </c>
      <c r="B131" s="10">
        <f>VLOOKUP(A131,本周系统DKP!A$1:C$598,3,FALSE)+IF(ISNA(VLOOKUP(A131,历史结余DKP!A$1:B$599,2,0)),0,VLOOKUP(A131,历史结余DKP!A$1:B$599,2,0))</f>
        <v>0</v>
      </c>
      <c r="C131" s="10">
        <f>5*COUNTIF(掠夺系统榜单!A$1:AB$150,$A131)</f>
        <v>0</v>
      </c>
      <c r="D131" s="10">
        <f>10*COUNTIF('周末活动-YY'!B$1:AC$150,$A131)</f>
        <v>0</v>
      </c>
      <c r="E131" s="10">
        <f>IF(ISNA(B131),0,SUM(B131:D131))</f>
        <v>0</v>
      </c>
      <c r="F131" s="11">
        <f>IF(E131&lt;7,0,IF(AND(E131&gt;7,E131&lt;17),1,IF(E131&gt;96,8,ROUNDDOWN((E131-7)/12,0))))</f>
        <v>0</v>
      </c>
      <c r="G131" s="10">
        <f>IF(F131=0.01,E131,E131-F131*10)</f>
        <v>0</v>
      </c>
    </row>
    <row r="132" spans="1:7" x14ac:dyDescent="0.25">
      <c r="A132" s="10" t="str">
        <f t="array" ref="A132">INDEX(本周系统DKP!A:A,SMALL(IF(本周系统DKP!$B$2:$B$600="万星楼",ROW($2:$600),4^8),ROW(本周系统DKP!A106)))&amp;""</f>
        <v>九里梨寺</v>
      </c>
      <c r="B132" s="10">
        <f>VLOOKUP(A132,本周系统DKP!A$1:C$598,3,FALSE)+IF(ISNA(VLOOKUP(A132,历史结余DKP!A$1:B$599,2,0)),0,VLOOKUP(A132,历史结余DKP!A$1:B$599,2,0))</f>
        <v>17</v>
      </c>
      <c r="C132" s="10">
        <f>5*COUNTIF(掠夺系统榜单!A$1:AB$150,$A132)</f>
        <v>0</v>
      </c>
      <c r="D132" s="10">
        <f>10*COUNTIF('周末活动-YY'!B$1:AC$150,$A132)</f>
        <v>0</v>
      </c>
      <c r="E132" s="10">
        <f>IF(ISNA(B132),0,SUM(B132:D132))</f>
        <v>17</v>
      </c>
      <c r="F132" s="11">
        <f>IF(E132&lt;7,0,IF(AND(E132&gt;7,E132&lt;17),1,IF(E132&gt;96,8,ROUNDDOWN((E132-7)/12,0))))</f>
        <v>0</v>
      </c>
      <c r="G132" s="10">
        <f>IF(F132=0.01,E132,E132-F132*10)</f>
        <v>17</v>
      </c>
    </row>
    <row r="133" spans="1:7" x14ac:dyDescent="0.25">
      <c r="A133" s="10" t="str">
        <f t="array" ref="A133">INDEX(本周系统DKP!A:A,SMALL(IF(本周系统DKP!$B$2:$B$600="万星楼",ROW($2:$600),4^8),ROW(本周系统DKP!A110)))&amp;""</f>
        <v>不曾回头</v>
      </c>
      <c r="B133" s="10">
        <f>VLOOKUP(A133,本周系统DKP!A$1:C$598,3,FALSE)+IF(ISNA(VLOOKUP(A133,历史结余DKP!A$1:B$599,2,0)),0,VLOOKUP(A133,历史结余DKP!A$1:B$599,2,0))</f>
        <v>1</v>
      </c>
      <c r="C133" s="10">
        <f>5*COUNTIF(掠夺系统榜单!A$1:AB$150,$A133)</f>
        <v>0</v>
      </c>
      <c r="D133" s="10">
        <f>10*COUNTIF('周末活动-YY'!B$1:AC$150,$A133)</f>
        <v>0</v>
      </c>
      <c r="E133" s="10">
        <f>IF(ISNA(B133),0,SUM(B133:D133))</f>
        <v>1</v>
      </c>
      <c r="F133" s="11">
        <f>IF(E133&lt;7,0,IF(AND(E133&gt;7,E133&lt;17),1,IF(E133&gt;96,8,ROUNDDOWN((E133-7)/12,0))))</f>
        <v>0</v>
      </c>
      <c r="G133" s="10">
        <f>IF(F133=0.01,E133,E133-F133*10)</f>
        <v>1</v>
      </c>
    </row>
    <row r="134" spans="1:7" x14ac:dyDescent="0.25">
      <c r="A134" s="10" t="str">
        <f t="array" ref="A134">INDEX(本周系统DKP!A:A,SMALL(IF(本周系统DKP!$B$2:$B$600="万星楼",ROW($2:$600),4^8),ROW(本周系统DKP!A112)))&amp;""</f>
        <v>七阕</v>
      </c>
      <c r="B134" s="10">
        <f>VLOOKUP(A134,本周系统DKP!A$1:C$598,3,FALSE)+IF(ISNA(VLOOKUP(A134,历史结余DKP!A$1:B$599,2,0)),0,VLOOKUP(A134,历史结余DKP!A$1:B$599,2,0))</f>
        <v>0</v>
      </c>
      <c r="C134" s="10">
        <f>5*COUNTIF(掠夺系统榜单!A$1:AB$150,$A134)</f>
        <v>0</v>
      </c>
      <c r="D134" s="10">
        <f>10*COUNTIF('周末活动-YY'!B$1:AC$150,$A134)</f>
        <v>0</v>
      </c>
      <c r="E134" s="10">
        <f>IF(ISNA(B134),0,SUM(B134:D134))</f>
        <v>0</v>
      </c>
      <c r="F134" s="11">
        <f>IF(E134&lt;7,0,IF(AND(E134&gt;7,E134&lt;17),1,IF(E134&gt;96,8,ROUNDDOWN((E134-7)/12,0))))</f>
        <v>0</v>
      </c>
      <c r="G134" s="10">
        <f>IF(F134=0.01,E134,E134-F134*10)</f>
        <v>0</v>
      </c>
    </row>
    <row r="135" spans="1:7" x14ac:dyDescent="0.25">
      <c r="A135" s="10" t="str">
        <f t="array" ref="A135">INDEX(本周系统DKP!A:A,SMALL(IF(本周系统DKP!$B$2:$B$600="万星楼",ROW($2:$600),4^8),ROW(本周系统DKP!A114)))&amp;""</f>
        <v>一生莫醉</v>
      </c>
      <c r="B135" s="10">
        <f>VLOOKUP(A135,本周系统DKP!A$1:C$598,3,FALSE)+IF(ISNA(VLOOKUP(A135,历史结余DKP!A$1:B$599,2,0)),0,VLOOKUP(A135,历史结余DKP!A$1:B$599,2,0))</f>
        <v>3</v>
      </c>
      <c r="C135" s="10">
        <f>5*COUNTIF(掠夺系统榜单!A$1:AB$150,$A135)</f>
        <v>0</v>
      </c>
      <c r="D135" s="10">
        <f>10*COUNTIF('周末活动-YY'!B$1:AC$150,$A135)</f>
        <v>0</v>
      </c>
      <c r="E135" s="10">
        <f>IF(ISNA(B135),0,SUM(B135:D135))</f>
        <v>3</v>
      </c>
      <c r="F135" s="11">
        <f>IF(E135&lt;7,0,IF(AND(E135&gt;7,E135&lt;17),1,IF(E135&gt;96,8,ROUNDDOWN((E135-7)/12,0))))</f>
        <v>0</v>
      </c>
      <c r="G135" s="10">
        <f>IF(F135=0.01,E135,E135-F135*10)</f>
        <v>3</v>
      </c>
    </row>
    <row r="136" spans="1:7" x14ac:dyDescent="0.25">
      <c r="A136" s="10" t="str">
        <f t="array" ref="A136">INDEX(本周系统DKP!A:A,SMALL(IF(本周系统DKP!$B$2:$B$600="万星楼",ROW($2:$600),4^8),ROW(本周系统DKP!A115)))&amp;""</f>
        <v>゜一曲离殇゛</v>
      </c>
      <c r="B136" s="10">
        <f>VLOOKUP(A136,本周系统DKP!A$1:C$598,3,FALSE)+IF(ISNA(VLOOKUP(A136,历史结余DKP!A$1:B$599,2,0)),0,VLOOKUP(A136,历史结余DKP!A$1:B$599,2,0))</f>
        <v>0</v>
      </c>
      <c r="C136" s="10">
        <f>5*COUNTIF(掠夺系统榜单!A$1:AB$150,$A136)</f>
        <v>0</v>
      </c>
      <c r="D136" s="10">
        <f>10*COUNTIF('周末活动-YY'!B$1:AC$150,$A136)</f>
        <v>0</v>
      </c>
      <c r="E136" s="10">
        <f>IF(ISNA(B136),0,SUM(B136:D136))</f>
        <v>0</v>
      </c>
      <c r="F136" s="11">
        <f>IF(E136&lt;7,0,IF(AND(E136&gt;7,E136&lt;17),1,IF(E136&gt;96,8,ROUNDDOWN((E136-7)/12,0))))</f>
        <v>0</v>
      </c>
      <c r="G136" s="10">
        <f>IF(F136=0.01,E136,E136-F136*10)</f>
        <v>0</v>
      </c>
    </row>
    <row r="137" spans="1:7" x14ac:dyDescent="0.25">
      <c r="A137" s="10" t="str">
        <f t="array" ref="A137">INDEX(本周系统DKP!A:A,SMALL(IF(本周系统DKP!$B$2:$B$600="万星楼",ROW($2:$600),4^8),ROW(本周系统DKP!A118)))&amp;""</f>
        <v>一坨啾啾</v>
      </c>
      <c r="B137" s="10">
        <f>VLOOKUP(A137,本周系统DKP!A$1:C$598,3,FALSE)+IF(ISNA(VLOOKUP(A137,历史结余DKP!A$1:B$599,2,0)),0,VLOOKUP(A137,历史结余DKP!A$1:B$599,2,0))</f>
        <v>1</v>
      </c>
      <c r="C137" s="10">
        <f>5*COUNTIF(掠夺系统榜单!A$1:AB$150,$A137)</f>
        <v>0</v>
      </c>
      <c r="D137" s="10">
        <f>10*COUNTIF('周末活动-YY'!B$1:AC$150,$A137)</f>
        <v>0</v>
      </c>
      <c r="E137" s="10">
        <f>IF(ISNA(B137),0,SUM(B137:D137))</f>
        <v>1</v>
      </c>
      <c r="F137" s="11">
        <f>IF(E137&lt;7,0,IF(AND(E137&gt;7,E137&lt;17),1,IF(E137&gt;96,8,ROUNDDOWN((E137-7)/12,0))))</f>
        <v>0</v>
      </c>
      <c r="G137" s="10">
        <f>IF(F137=0.01,E137,E137-F137*10)</f>
        <v>1</v>
      </c>
    </row>
    <row r="138" spans="1:7" x14ac:dyDescent="0.25">
      <c r="A138" s="10" t="str">
        <f t="array" ref="A138">INDEX(本周系统DKP!A:A,SMALL(IF(本周系统DKP!$B$2:$B$600="万星楼",ROW($2:$600),4^8),ROW(本周系统DKP!A119)))&amp;""</f>
        <v>찾은半阙诗词단</v>
      </c>
      <c r="B138" s="10">
        <f>VLOOKUP(A138,本周系统DKP!A$1:C$598,3,FALSE)+IF(ISNA(VLOOKUP(A138,历史结余DKP!A$1:B$599,2,0)),0,VLOOKUP(A138,历史结余DKP!A$1:B$599,2,0))</f>
        <v>0</v>
      </c>
      <c r="C138" s="10">
        <f>5*COUNTIF(掠夺系统榜单!A$1:AB$150,$A138)</f>
        <v>0</v>
      </c>
      <c r="D138" s="10">
        <f>10*COUNTIF('周末活动-YY'!B$1:AC$150,$A138)</f>
        <v>0</v>
      </c>
      <c r="E138" s="10">
        <f>IF(ISNA(B138),0,SUM(B138:D138))</f>
        <v>0</v>
      </c>
      <c r="F138" s="11">
        <f>IF(E138&lt;7,0,IF(AND(E138&gt;7,E138&lt;17),1,IF(E138&gt;96,8,ROUNDDOWN((E138-7)/12,0))))</f>
        <v>0</v>
      </c>
      <c r="G138" s="10">
        <f>IF(F138=0.01,E138,E138-F138*10)</f>
        <v>0</v>
      </c>
    </row>
    <row r="139" spans="1:7" x14ac:dyDescent="0.25">
      <c r="A139" s="10" t="str">
        <f t="array" ref="A139">INDEX(本周系统DKP!A:A,SMALL(IF(本周系统DKP!$B$2:$B$600="万星楼",ROW($2:$600),4^8),ROW(本周系统DKP!A120)))&amp;""</f>
        <v>중挤挤总是有滴</v>
      </c>
      <c r="B139" s="10">
        <f>VLOOKUP(A139,本周系统DKP!A$1:C$598,3,FALSE)+IF(ISNA(VLOOKUP(A139,历史结余DKP!A$1:B$599,2,0)),0,VLOOKUP(A139,历史结余DKP!A$1:B$599,2,0))</f>
        <v>1</v>
      </c>
      <c r="C139" s="10">
        <f>5*COUNTIF(掠夺系统榜单!A$1:AB$150,$A139)</f>
        <v>0</v>
      </c>
      <c r="D139" s="10">
        <f>10*COUNTIF('周末活动-YY'!B$1:AC$150,$A139)</f>
        <v>0</v>
      </c>
      <c r="E139" s="10">
        <f>IF(ISNA(B139),0,SUM(B139:D139))</f>
        <v>1</v>
      </c>
      <c r="F139" s="11">
        <f>IF(E139&lt;7,0,IF(AND(E139&gt;7,E139&lt;17),1,IF(E139&gt;96,8,ROUNDDOWN((E139-7)/12,0))))</f>
        <v>0</v>
      </c>
      <c r="G139" s="10">
        <f>IF(F139=0.01,E139,E139-F139*10)</f>
        <v>1</v>
      </c>
    </row>
    <row r="140" spans="1:7" x14ac:dyDescent="0.25">
      <c r="A140" s="10" t="str">
        <f t="array" ref="A140">INDEX(本周系统DKP!A:A,SMALL(IF(本周系统DKP!$B$2:$B$600="万星楼",ROW($2:$600),4^8),ROW(本周系统DKP!A121)))&amp;""</f>
        <v>임唐임萌임</v>
      </c>
      <c r="B140" s="10">
        <f>VLOOKUP(A140,本周系统DKP!A$1:C$598,3,FALSE)+IF(ISNA(VLOOKUP(A140,历史结余DKP!A$1:B$599,2,0)),0,VLOOKUP(A140,历史结余DKP!A$1:B$599,2,0))</f>
        <v>1</v>
      </c>
      <c r="C140" s="10">
        <f>5*COUNTIF(掠夺系统榜单!A$1:AB$150,$A140)</f>
        <v>0</v>
      </c>
      <c r="D140" s="10">
        <f>10*COUNTIF('周末活动-YY'!B$1:AC$150,$A140)</f>
        <v>0</v>
      </c>
      <c r="E140" s="10">
        <f>IF(ISNA(B140),0,SUM(B140:D140))</f>
        <v>1</v>
      </c>
      <c r="F140" s="11">
        <f>IF(E140&lt;7,0,IF(AND(E140&gt;7,E140&lt;17),1,IF(E140&gt;96,8,ROUNDDOWN((E140-7)/12,0))))</f>
        <v>0</v>
      </c>
      <c r="G140" s="10">
        <f>IF(F140=0.01,E140,E140-F140*10)</f>
        <v>1</v>
      </c>
    </row>
    <row r="141" spans="1:7" x14ac:dyDescent="0.25">
      <c r="A141" s="10" t="str">
        <f t="array" ref="A141">INDEX(本周系统DKP!A:A,SMALL(IF(本周系统DKP!$B$2:$B$600="万星楼",ROW($2:$600),4^8),ROW(本周系统DKP!A123)))&amp;""</f>
        <v>寒露</v>
      </c>
      <c r="B141" s="10">
        <f>VLOOKUP(A141,本周系统DKP!A$1:C$598,3,FALSE)+IF(ISNA(VLOOKUP(A141,历史结余DKP!A$1:B$599,2,0)),0,VLOOKUP(A141,历史结余DKP!A$1:B$599,2,0))</f>
        <v>3</v>
      </c>
      <c r="C141" s="10">
        <f>5*COUNTIF(掠夺系统榜单!A$1:AB$150,$A141)</f>
        <v>0</v>
      </c>
      <c r="D141" s="10">
        <f>10*COUNTIF('周末活动-YY'!B$1:AC$150,$A141)</f>
        <v>0</v>
      </c>
      <c r="E141" s="10">
        <f>IF(ISNA(B141),0,SUM(B141:D141))</f>
        <v>3</v>
      </c>
      <c r="F141" s="11">
        <f>IF(E141&lt;7,0,IF(AND(E141&gt;7,E141&lt;17),1,IF(E141&gt;96,8,ROUNDDOWN((E141-7)/12,0))))</f>
        <v>0</v>
      </c>
      <c r="G141" s="10">
        <f>IF(F141=0.01,E141,E141-F141*10)</f>
        <v>3</v>
      </c>
    </row>
    <row r="142" spans="1:7" x14ac:dyDescent="0.25">
      <c r="A142" s="10" t="str">
        <f t="array" ref="A142">INDEX(本周系统DKP!A:A,SMALL(IF(本周系统DKP!$B$2:$B$600="万星楼",ROW($2:$600),4^8),ROW(本周系统DKP!A124)))&amp;""</f>
        <v>二心人。っ</v>
      </c>
      <c r="B142" s="10">
        <f>VLOOKUP(A142,本周系统DKP!A$1:C$598,3,FALSE)+IF(ISNA(VLOOKUP(A142,历史结余DKP!A$1:B$599,2,0)),0,VLOOKUP(A142,历史结余DKP!A$1:B$599,2,0))</f>
        <v>6</v>
      </c>
      <c r="C142" s="10">
        <f>5*COUNTIF(掠夺系统榜单!A$1:AB$150,$A142)</f>
        <v>0</v>
      </c>
      <c r="D142" s="10">
        <f>10*COUNTIF('周末活动-YY'!B$1:AC$150,$A142)</f>
        <v>0</v>
      </c>
      <c r="E142" s="10">
        <f>IF(ISNA(B142),0,SUM(B142:D142))</f>
        <v>6</v>
      </c>
      <c r="F142" s="11">
        <f>IF(E142&lt;7,0,IF(AND(E142&gt;7,E142&lt;17),1,IF(E142&gt;96,8,ROUNDDOWN((E142-7)/12,0))))</f>
        <v>0</v>
      </c>
      <c r="G142" s="10">
        <f>IF(F142=0.01,E142,E142-F142*10)</f>
        <v>6</v>
      </c>
    </row>
    <row r="143" spans="1:7" x14ac:dyDescent="0.25">
      <c r="A143" s="10" t="str">
        <f t="array" ref="A143">INDEX(本周系统DKP!A:A,SMALL(IF(本周系统DKP!$B$2:$B$600="万星楼",ROW($2:$600),4^8),ROW(本周系统DKP!A126)))&amp;""</f>
        <v>ㄨ羽沐ㄟ</v>
      </c>
      <c r="B143" s="10">
        <f>VLOOKUP(A143,本周系统DKP!A$1:C$598,3,FALSE)+IF(ISNA(VLOOKUP(A143,历史结余DKP!A$1:B$599,2,0)),0,VLOOKUP(A143,历史结余DKP!A$1:B$599,2,0))</f>
        <v>0</v>
      </c>
      <c r="C143" s="10">
        <f>5*COUNTIF(掠夺系统榜单!A$1:AB$150,$A143)</f>
        <v>0</v>
      </c>
      <c r="D143" s="10">
        <f>10*COUNTIF('周末活动-YY'!B$1:AC$150,$A143)</f>
        <v>0</v>
      </c>
      <c r="E143" s="10">
        <f>IF(ISNA(B143),0,SUM(B143:D143))</f>
        <v>0</v>
      </c>
      <c r="F143" s="11">
        <f>IF(E143&lt;7,0,IF(AND(E143&gt;7,E143&lt;17),1,IF(E143&gt;96,8,ROUNDDOWN((E143-7)/12,0))))</f>
        <v>0</v>
      </c>
      <c r="G143" s="10">
        <f>IF(F143=0.01,E143,E143-F143*10)</f>
        <v>0</v>
      </c>
    </row>
    <row r="144" spans="1:7" x14ac:dyDescent="0.25">
      <c r="A144" s="10" t="str">
        <f t="array" ref="A144">INDEX(本周系统DKP!A:A,SMALL(IF(本周系统DKP!$B$2:$B$600="万星楼",ROW($2:$600),4^8),ROW(本周系统DKP!A127)))&amp;""</f>
        <v>っ晓鱼</v>
      </c>
      <c r="B144" s="10">
        <f>VLOOKUP(A144,本周系统DKP!A$1:C$598,3,FALSE)+IF(ISNA(VLOOKUP(A144,历史结余DKP!A$1:B$599,2,0)),0,VLOOKUP(A144,历史结余DKP!A$1:B$599,2,0))</f>
        <v>5</v>
      </c>
      <c r="C144" s="10">
        <f>5*COUNTIF(掠夺系统榜单!A$1:AB$150,$A144)</f>
        <v>0</v>
      </c>
      <c r="D144" s="10">
        <f>10*COUNTIF('周末活动-YY'!B$1:AC$150,$A144)</f>
        <v>0</v>
      </c>
      <c r="E144" s="10">
        <f>IF(ISNA(B144),0,SUM(B144:D144))</f>
        <v>5</v>
      </c>
      <c r="F144" s="11">
        <f>IF(E144&lt;7,0,IF(AND(E144&gt;7,E144&lt;17),1,IF(E144&gt;96,8,ROUNDDOWN((E144-7)/12,0))))</f>
        <v>0</v>
      </c>
      <c r="G144" s="10">
        <f>IF(F144=0.01,E144,E144-F144*10)</f>
        <v>5</v>
      </c>
    </row>
    <row r="145" spans="1:7" x14ac:dyDescent="0.25">
      <c r="A145" s="10" t="str">
        <f t="array" ref="A145">INDEX(本周系统DKP!A:A,SMALL(IF(本周系统DKP!$B$2:$B$600="万星楼",ROW($2:$600),4^8),ROW(本周系统DKP!A129)))&amp;""</f>
        <v>ღ若浅倾墨ゞ</v>
      </c>
      <c r="B145" s="10">
        <f>VLOOKUP(A145,本周系统DKP!A$1:C$598,3,FALSE)+IF(ISNA(VLOOKUP(A145,历史结余DKP!A$1:B$599,2,0)),0,VLOOKUP(A145,历史结余DKP!A$1:B$599,2,0))</f>
        <v>0</v>
      </c>
      <c r="C145" s="10">
        <f>5*COUNTIF(掠夺系统榜单!A$1:AB$150,$A145)</f>
        <v>0</v>
      </c>
      <c r="D145" s="10">
        <f>10*COUNTIF('周末活动-YY'!B$1:AC$150,$A145)</f>
        <v>0</v>
      </c>
      <c r="E145" s="10">
        <f>IF(ISNA(B145),0,SUM(B145:D145))</f>
        <v>0</v>
      </c>
      <c r="F145" s="11">
        <f>IF(E145&lt;7,0,IF(AND(E145&gt;7,E145&lt;17),1,IF(E145&gt;96,8,ROUNDDOWN((E145-7)/12,0))))</f>
        <v>0</v>
      </c>
      <c r="G145" s="10">
        <f>IF(F145=0.01,E145,E145-F145*10)</f>
        <v>0</v>
      </c>
    </row>
    <row r="146" spans="1:7" x14ac:dyDescent="0.25">
      <c r="A146" s="10" t="str">
        <f t="array" ref="A146">INDEX(本周系统DKP!A:A,SMALL(IF(本周系统DKP!$B$2:$B$600="万星楼",ROW($2:$600),4^8),ROW(本周系统DKP!A130)))&amp;""</f>
        <v>㏑〝瑶的太白狗</v>
      </c>
      <c r="B146" s="10">
        <f>VLOOKUP(A146,本周系统DKP!A$1:C$598,3,FALSE)+IF(ISNA(VLOOKUP(A146,历史结余DKP!A$1:B$599,2,0)),0,VLOOKUP(A146,历史结余DKP!A$1:B$599,2,0))</f>
        <v>3</v>
      </c>
      <c r="C146" s="10">
        <f>5*COUNTIF(掠夺系统榜单!A$1:AB$150,$A146)</f>
        <v>0</v>
      </c>
      <c r="D146" s="10">
        <f>10*COUNTIF('周末活动-YY'!B$1:AC$150,$A146)</f>
        <v>0</v>
      </c>
      <c r="E146" s="10">
        <f>IF(ISNA(B146),0,SUM(B146:D146))</f>
        <v>3</v>
      </c>
      <c r="F146" s="11">
        <f>IF(E146&lt;7,0,IF(AND(E146&gt;7,E146&lt;17),1,IF(E146&gt;96,8,ROUNDDOWN((E146-7)/12,0))))</f>
        <v>0</v>
      </c>
      <c r="G146" s="10">
        <f>IF(F146=0.01,E146,E146-F146*10)</f>
        <v>3</v>
      </c>
    </row>
    <row r="147" spans="1:7" x14ac:dyDescent="0.25">
      <c r="A147" s="10" t="str">
        <f t="array" ref="A147">INDEX(本周系统DKP!A:A,SMALL(IF(本周系统DKP!$B$2:$B$600="万星楼",ROW($2:$600),4^8),ROW(本周系统DKP!A147)))&amp;""</f>
        <v>《木子李》</v>
      </c>
      <c r="B147" s="10">
        <f>VLOOKUP(A147,本周系统DKP!A$1:C$598,3,FALSE)+IF(ISNA(VLOOKUP(A147,历史结余DKP!A$1:B$599,2,0)),0,VLOOKUP(A147,历史结余DKP!A$1:B$599,2,0))</f>
        <v>17</v>
      </c>
      <c r="C147" s="10">
        <f>5*COUNTIF(掠夺系统榜单!A$1:AB$150,$A147)</f>
        <v>0</v>
      </c>
      <c r="D147" s="10">
        <f>10*COUNTIF('周末活动-YY'!B$1:AC$150,$A147)</f>
        <v>0</v>
      </c>
      <c r="E147" s="10">
        <f>IF(ISNA(B147),0,SUM(B147:D147))</f>
        <v>17</v>
      </c>
      <c r="F147" s="11">
        <f>IF(E147&lt;7,0,IF(AND(E147&gt;7,E147&lt;17),1,IF(E147&gt;96,8,ROUNDDOWN((E147-7)/12,0))))</f>
        <v>0</v>
      </c>
      <c r="G147" s="10">
        <f>IF(F147=0.01,E147,E147-F147*10)</f>
        <v>17</v>
      </c>
    </row>
    <row r="148" spans="1:7" x14ac:dyDescent="0.25">
      <c r="A148" s="10" t="str">
        <f t="array" ref="A148">INDEX(本周系统DKP!A:A,SMALL(IF(本周系统DKP!$B$2:$B$600="万星楼",ROW($2:$600),4^8),ROW(本周系统DKP!A148)))&amp;""</f>
        <v/>
      </c>
      <c r="B148" s="10" t="e">
        <f>VLOOKUP(A148,本周系统DKP!A$1:C$598,3,FALSE)+IF(ISNA(VLOOKUP(A148,历史结余DKP!A$1:B$599,2,0)),0,VLOOKUP(A148,历史结余DKP!A$1:B$599,2,0))</f>
        <v>#N/A</v>
      </c>
      <c r="C148" s="10">
        <f>5*COUNTIF(掠夺系统榜单!A$1:AB$150,$A148)</f>
        <v>19780</v>
      </c>
      <c r="D148" s="10">
        <f>10*COUNTIF('周末活动-YY'!B$1:AC$150,$A148)</f>
        <v>41990</v>
      </c>
      <c r="E148" s="10">
        <f>IF(ISNA(B148),0,SUM(B148:D148))</f>
        <v>0</v>
      </c>
      <c r="F148" s="11">
        <f>IF(E148&lt;7,0,IF(AND(E148&gt;7,E148&lt;17),1,IF(E148&gt;96,8,ROUNDDOWN((E148-7)/12,0))))</f>
        <v>0</v>
      </c>
      <c r="G148" s="10">
        <f>IF(F148=0.01,E148,E148-F148*10)</f>
        <v>0</v>
      </c>
    </row>
    <row r="149" spans="1:7" x14ac:dyDescent="0.25">
      <c r="A149" s="10" t="str">
        <f t="array" ref="A149">INDEX(本周系统DKP!A:A,SMALL(IF(本周系统DKP!$B$2:$B$600="万星楼",ROW($2:$600),4^8),ROW(本周系统DKP!A149)))&amp;""</f>
        <v/>
      </c>
      <c r="B149" s="10" t="e">
        <f>VLOOKUP(A149,本周系统DKP!A$1:C$598,3,FALSE)+IF(ISNA(VLOOKUP(A149,历史结余DKP!A$1:B$599,2,0)),0,VLOOKUP(A149,历史结余DKP!A$1:B$599,2,0))</f>
        <v>#N/A</v>
      </c>
      <c r="C149" s="10">
        <f>5*COUNTIF(掠夺系统榜单!A$1:AB$150,$A149)</f>
        <v>19780</v>
      </c>
      <c r="D149" s="10">
        <f>10*COUNTIF('周末活动-YY'!B$1:AC$150,$A149)</f>
        <v>41990</v>
      </c>
      <c r="E149" s="10">
        <f>IF(ISNA(B149),0,SUM(B149:D149))</f>
        <v>0</v>
      </c>
      <c r="F149" s="11">
        <f>IF(E149&lt;7,0,IF(AND(E149&gt;7,E149&lt;17),1,IF(E149&gt;96,8,ROUNDDOWN((E149-7)/12,0))))</f>
        <v>0</v>
      </c>
      <c r="G149" s="10">
        <f>IF(F149=0.01,E149,E149-F149*10)</f>
        <v>0</v>
      </c>
    </row>
    <row r="150" spans="1:7" x14ac:dyDescent="0.25">
      <c r="A150" s="10" t="str">
        <f t="array" ref="A150">INDEX(本周系统DKP!A:A,SMALL(IF(本周系统DKP!$B$2:$B$600="万星楼",ROW($2:$600),4^8),ROW(本周系统DKP!A150)))&amp;""</f>
        <v/>
      </c>
      <c r="B150" s="10" t="e">
        <f>VLOOKUP(A150,本周系统DKP!A$1:C$598,3,FALSE)+IF(ISNA(VLOOKUP(A150,历史结余DKP!A$1:B$599,2,0)),0,VLOOKUP(A150,历史结余DKP!A$1:B$599,2,0))</f>
        <v>#N/A</v>
      </c>
      <c r="C150" s="10">
        <f>5*COUNTIF(掠夺系统榜单!A$1:AB$150,$A150)</f>
        <v>19780</v>
      </c>
      <c r="D150" s="10">
        <f>10*COUNTIF('周末活动-YY'!B$1:AC$150,$A150)</f>
        <v>41990</v>
      </c>
      <c r="E150" s="10">
        <f>IF(ISNA(B150),0,SUM(B150:D150))</f>
        <v>0</v>
      </c>
      <c r="F150" s="11">
        <f>IF(E150&lt;7,0,IF(AND(E150&gt;7,E150&lt;17),1,IF(E150&gt;96,8,ROUNDDOWN((E150-7)/12,0))))</f>
        <v>0</v>
      </c>
      <c r="G150" s="10">
        <f>IF(F150=0.01,E150,E150-F150*10)</f>
        <v>0</v>
      </c>
    </row>
    <row r="151" spans="1:7" x14ac:dyDescent="0.25">
      <c r="A151" s="10" t="str">
        <f t="array" ref="A151">INDEX(本周系统DKP!A:A,SMALL(IF(本周系统DKP!$B$2:$B$600="万星楼",ROW($2:$600),4^8),ROW(本周系统DKP!A151)))&amp;""</f>
        <v/>
      </c>
      <c r="B151" s="10" t="e">
        <f>VLOOKUP(A151,本周系统DKP!A$1:C$598,3,FALSE)+IF(ISNA(VLOOKUP(A151,历史结余DKP!A$1:B$599,2,0)),0,VLOOKUP(A151,历史结余DKP!A$1:B$599,2,0))</f>
        <v>#N/A</v>
      </c>
      <c r="C151" s="10">
        <f>5*COUNTIF(掠夺系统榜单!A$1:AB$150,$A151)</f>
        <v>19780</v>
      </c>
      <c r="D151" s="10">
        <f>10*COUNTIF('周末活动-YY'!B$1:AC$150,$A151)</f>
        <v>41990</v>
      </c>
      <c r="E151" s="10">
        <f>IF(ISNA(B151),0,SUM(B151:D151))</f>
        <v>0</v>
      </c>
      <c r="F151" s="11">
        <f>IF(E151&lt;7,0,IF(AND(E151&gt;7,E151&lt;17),1,IF(E151&gt;96,8,ROUNDDOWN((E151-7)/12,0))))</f>
        <v>0</v>
      </c>
      <c r="G151" s="10">
        <f>IF(F151=0.01,E151,E151-F151*10)</f>
        <v>0</v>
      </c>
    </row>
  </sheetData>
  <sortState ref="A2:G151">
    <sortCondition descending="1" ref="F1"/>
  </sortState>
  <conditionalFormatting sqref="F2:F151">
    <cfRule type="cellIs" dxfId="7" priority="1" operator="equal">
      <formula>1</formula>
    </cfRule>
    <cfRule type="cellIs" dxfId="6" priority="2" operator="equal">
      <formula>2</formula>
    </cfRule>
    <cfRule type="cellIs" dxfId="5" priority="4" operator="equal">
      <formula>3</formula>
    </cfRule>
    <cfRule type="cellIs" dxfId="4" priority="5" operator="equal">
      <formula>4</formula>
    </cfRule>
    <cfRule type="cellIs" dxfId="3" priority="8" operator="equal">
      <formula>5</formula>
    </cfRule>
    <cfRule type="cellIs" dxfId="2" priority="9" operator="equal">
      <formula>6</formula>
    </cfRule>
    <cfRule type="cellIs" dxfId="1" priority="10" operator="equal">
      <formula>7</formula>
    </cfRule>
    <cfRule type="cellIs" dxfId="0" priority="11" operator="equal">
      <formula>8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  <col min="2" max="2" width="10.5703125" bestFit="1" customWidth="1"/>
    <col min="3" max="3" width="5.28515625" bestFit="1" customWidth="1"/>
    <col min="4" max="4" width="11.5703125" bestFit="1" customWidth="1"/>
    <col min="5" max="5" width="8.85546875" bestFit="1" customWidth="1"/>
    <col min="6" max="6" width="5.28515625" style="10" bestFit="1" customWidth="1"/>
    <col min="7" max="7" width="5.28515625" bestFit="1" customWidth="1"/>
  </cols>
  <sheetData>
    <row r="1" spans="1:9" x14ac:dyDescent="0.25">
      <c r="A1" s="4" t="s">
        <v>10</v>
      </c>
      <c r="B1" s="5" t="s">
        <v>14</v>
      </c>
      <c r="C1" s="5" t="s">
        <v>15</v>
      </c>
      <c r="D1" s="5" t="s">
        <v>16</v>
      </c>
      <c r="E1" s="5" t="s">
        <v>11</v>
      </c>
      <c r="F1" s="9" t="s">
        <v>12</v>
      </c>
      <c r="G1" s="5" t="s">
        <v>13</v>
      </c>
      <c r="I1" s="6">
        <f>SUM(F:F)</f>
        <v>240.48999999999955</v>
      </c>
    </row>
    <row r="2" spans="1:9" x14ac:dyDescent="0.25">
      <c r="A2" t="str">
        <f t="array" ref="A2">INDEX(本周系统DKP!A:A,SMALL(IF(本周系统DKP!$B$2:$B$600="天纵",ROW($2:$600),4^8),ROW(本周系统DKP!A60)))&amp;""</f>
        <v>明座</v>
      </c>
      <c r="B2" s="6">
        <f>VLOOKUP(A2,本周系统DKP!A$1:C$598,3,FALSE)+IF(ISNA(VLOOKUP(A2,历史结余DKP!A$1:B$599,2,0)),0,VLOOKUP(A2,历史结余DKP!A$1:B$599,2,0))</f>
        <v>148</v>
      </c>
      <c r="C2">
        <f>5*COUNTIF(掠夺系统榜单!A$1:AB$150,$A2)</f>
        <v>10</v>
      </c>
      <c r="D2" s="7">
        <f>10*COUNTIF('周末活动-YY'!B$1:AC$150,$A2)</f>
        <v>0</v>
      </c>
      <c r="E2">
        <f t="shared" ref="E2:E33" si="0">IF(ISNA(B2),0,SUM(B2:D2))</f>
        <v>158</v>
      </c>
      <c r="F2" s="11">
        <f t="shared" ref="F2:F33" si="1">IF(E2=0,0,IF(E2&lt;15,0.01,IF(E2&gt;120,8,ROUNDDOWN(E2/15,0))))</f>
        <v>8</v>
      </c>
      <c r="G2">
        <f t="shared" ref="G2:G33" si="2">IF(F2=0.01,E2,E2-F2*10)</f>
        <v>78</v>
      </c>
    </row>
    <row r="3" spans="1:9" x14ac:dyDescent="0.25">
      <c r="A3" t="str">
        <f t="array" ref="A3">INDEX(本周系统DKP!A:A,SMALL(IF(本周系统DKP!$B$2:$B$600="天纵",ROW($2:$600),4^8),ROW(本周系统DKP!A73)))&amp;""</f>
        <v>归去盼相逢</v>
      </c>
      <c r="B3" s="6">
        <f>VLOOKUP(A3,本周系统DKP!A$1:C$598,3,FALSE)+IF(ISNA(VLOOKUP(A3,历史结余DKP!A$1:B$599,2,0)),0,VLOOKUP(A3,历史结余DKP!A$1:B$599,2,0))</f>
        <v>136</v>
      </c>
      <c r="C3">
        <f>5*COUNTIF(掠夺系统榜单!A$1:AB$150,$A3)</f>
        <v>0</v>
      </c>
      <c r="D3" s="7">
        <f>10*COUNTIF('周末活动-YY'!B$1:AC$150,$A3)</f>
        <v>0</v>
      </c>
      <c r="E3">
        <f t="shared" si="0"/>
        <v>136</v>
      </c>
      <c r="F3" s="11">
        <f t="shared" si="1"/>
        <v>8</v>
      </c>
      <c r="G3">
        <f t="shared" si="2"/>
        <v>56</v>
      </c>
    </row>
    <row r="4" spans="1:9" x14ac:dyDescent="0.25">
      <c r="A4" t="str">
        <f t="array" ref="A4">INDEX(本周系统DKP!A:A,SMALL(IF(本周系统DKP!$B$2:$B$600="天纵",ROW($2:$600),4^8),ROW(本周系统DKP!A121)))&amp;""</f>
        <v>三岁沫</v>
      </c>
      <c r="B4" s="6">
        <f>VLOOKUP(A4,本周系统DKP!A$1:C$598,3,FALSE)+IF(ISNA(VLOOKUP(A4,历史结余DKP!A$1:B$599,2,0)),0,VLOOKUP(A4,历史结余DKP!A$1:B$599,2,0))</f>
        <v>127</v>
      </c>
      <c r="C4">
        <f>5*COUNTIF(掠夺系统榜单!A$1:AB$150,$A4)</f>
        <v>5</v>
      </c>
      <c r="D4" s="7">
        <f>10*COUNTIF('周末活动-YY'!B$1:AC$150,$A4)</f>
        <v>0</v>
      </c>
      <c r="E4">
        <f t="shared" si="0"/>
        <v>132</v>
      </c>
      <c r="F4" s="11">
        <f t="shared" si="1"/>
        <v>8</v>
      </c>
      <c r="G4">
        <f t="shared" si="2"/>
        <v>52</v>
      </c>
    </row>
    <row r="5" spans="1:9" x14ac:dyDescent="0.25">
      <c r="A5" t="str">
        <f t="array" ref="A5">INDEX(本周系统DKP!A:A,SMALL(IF(本周系统DKP!$B$2:$B$600="天纵",ROW($2:$600),4^8),ROW(本周系统DKP!A74)))&amp;""</f>
        <v>张剑锋</v>
      </c>
      <c r="B5" s="6">
        <f>VLOOKUP(A5,本周系统DKP!A$1:C$598,3,FALSE)+IF(ISNA(VLOOKUP(A5,历史结余DKP!A$1:B$599,2,0)),0,VLOOKUP(A5,历史结余DKP!A$1:B$599,2,0))</f>
        <v>122</v>
      </c>
      <c r="C5">
        <f>5*COUNTIF(掠夺系统榜单!A$1:AB$150,$A5)</f>
        <v>10</v>
      </c>
      <c r="D5" s="7">
        <f>10*COUNTIF('周末活动-YY'!B$1:AC$150,$A5)</f>
        <v>0</v>
      </c>
      <c r="E5">
        <f t="shared" si="0"/>
        <v>132</v>
      </c>
      <c r="F5" s="11">
        <f t="shared" si="1"/>
        <v>8</v>
      </c>
      <c r="G5">
        <f t="shared" si="2"/>
        <v>52</v>
      </c>
    </row>
    <row r="6" spans="1:9" x14ac:dyDescent="0.25">
      <c r="A6" t="str">
        <f t="array" ref="A6">INDEX(本周系统DKP!A:A,SMALL(IF(本周系统DKP!$B$2:$B$600="天纵",ROW($2:$600),4^8),ROW(本周系统DKP!A111)))&amp;""</f>
        <v>五岁果</v>
      </c>
      <c r="B6" s="6">
        <f>VLOOKUP(A6,本周系统DKP!A$1:C$598,3,FALSE)+IF(ISNA(VLOOKUP(A6,历史结余DKP!A$1:B$599,2,0)),0,VLOOKUP(A6,历史结余DKP!A$1:B$599,2,0))</f>
        <v>134</v>
      </c>
      <c r="C6">
        <f>5*COUNTIF(掠夺系统榜单!A$1:AB$150,$A6)</f>
        <v>10</v>
      </c>
      <c r="D6" s="7">
        <f>10*COUNTIF('周末活动-YY'!B$1:AC$150,$A6)</f>
        <v>0</v>
      </c>
      <c r="E6">
        <f t="shared" si="0"/>
        <v>144</v>
      </c>
      <c r="F6" s="11">
        <f t="shared" si="1"/>
        <v>8</v>
      </c>
      <c r="G6">
        <f t="shared" si="2"/>
        <v>64</v>
      </c>
    </row>
    <row r="7" spans="1:9" x14ac:dyDescent="0.25">
      <c r="A7" t="str">
        <f t="array" ref="A7">INDEX(本周系统DKP!A:A,SMALL(IF(本周系统DKP!$B$2:$B$600="天纵",ROW($2:$600),4^8),ROW(本周系统DKP!A124)))&amp;""</f>
        <v>一岁笑</v>
      </c>
      <c r="B7" s="6">
        <f>VLOOKUP(A7,本周系统DKP!A$1:C$598,3,FALSE)+IF(ISNA(VLOOKUP(A7,历史结余DKP!A$1:B$599,2,0)),0,VLOOKUP(A7,历史结余DKP!A$1:B$599,2,0))</f>
        <v>193</v>
      </c>
      <c r="C7">
        <f>5*COUNTIF(掠夺系统榜单!A$1:AB$150,$A7)</f>
        <v>10</v>
      </c>
      <c r="D7" s="7">
        <f>10*COUNTIF('周末活动-YY'!B$1:AC$150,$A7)</f>
        <v>0</v>
      </c>
      <c r="E7">
        <f t="shared" si="0"/>
        <v>203</v>
      </c>
      <c r="F7" s="11">
        <f t="shared" si="1"/>
        <v>8</v>
      </c>
      <c r="G7">
        <f t="shared" si="2"/>
        <v>123</v>
      </c>
    </row>
    <row r="8" spans="1:9" x14ac:dyDescent="0.25">
      <c r="A8" t="str">
        <f t="array" ref="A8">INDEX(本周系统DKP!A:A,SMALL(IF(本周系统DKP!$B$2:$B$600="天纵",ROW($2:$600),4^8),ROW(本周系统DKP!A7)))&amp;""</f>
        <v>那树山楂</v>
      </c>
      <c r="B8" s="6">
        <f>VLOOKUP(A8,本周系统DKP!A$1:C$598,3,FALSE)+IF(ISNA(VLOOKUP(A8,历史结余DKP!A$1:B$599,2,0)),0,VLOOKUP(A8,历史结余DKP!A$1:B$599,2,0))</f>
        <v>109</v>
      </c>
      <c r="C8">
        <f>5*COUNTIF(掠夺系统榜单!A$1:AB$150,$A8)</f>
        <v>10</v>
      </c>
      <c r="D8" s="7">
        <f>10*COUNTIF('周末活动-YY'!B$1:AC$150,$A8)</f>
        <v>0</v>
      </c>
      <c r="E8">
        <f t="shared" si="0"/>
        <v>119</v>
      </c>
      <c r="F8" s="11">
        <f t="shared" si="1"/>
        <v>7</v>
      </c>
      <c r="G8">
        <f t="shared" si="2"/>
        <v>49</v>
      </c>
    </row>
    <row r="9" spans="1:9" x14ac:dyDescent="0.25">
      <c r="A9" t="str">
        <f t="array" ref="A9">INDEX(本周系统DKP!A:A,SMALL(IF(本周系统DKP!$B$2:$B$600="天纵",ROW($2:$600),4^8),ROW(本周系统DKP!A88)))&amp;""</f>
        <v>天之天威</v>
      </c>
      <c r="B9" s="6">
        <f>VLOOKUP(A9,本周系统DKP!A$1:C$598,3,FALSE)+IF(ISNA(VLOOKUP(A9,历史结余DKP!A$1:B$599,2,0)),0,VLOOKUP(A9,历史结余DKP!A$1:B$599,2,0))</f>
        <v>95</v>
      </c>
      <c r="C9">
        <f>5*COUNTIF(掠夺系统榜单!A$1:AB$150,$A9)</f>
        <v>10</v>
      </c>
      <c r="D9" s="7">
        <f>10*COUNTIF('周末活动-YY'!B$1:AC$150,$A9)</f>
        <v>0</v>
      </c>
      <c r="E9">
        <f t="shared" si="0"/>
        <v>105</v>
      </c>
      <c r="F9" s="11">
        <f t="shared" si="1"/>
        <v>7</v>
      </c>
      <c r="G9">
        <f t="shared" si="2"/>
        <v>35</v>
      </c>
    </row>
    <row r="10" spans="1:9" x14ac:dyDescent="0.25">
      <c r="A10" t="str">
        <f t="array" ref="A10">INDEX(本周系统DKP!A:A,SMALL(IF(本周系统DKP!$B$2:$B$600="天纵",ROW($2:$600),4^8),ROW(本周系统DKP!A143)))&amp;""</f>
        <v>❀星珏❀</v>
      </c>
      <c r="B10" s="6">
        <f>VLOOKUP(A10,本周系统DKP!A$1:C$598,3,FALSE)+IF(ISNA(VLOOKUP(A10,历史结余DKP!A$1:B$599,2,0)),0,VLOOKUP(A10,历史结余DKP!A$1:B$599,2,0))</f>
        <v>102</v>
      </c>
      <c r="C10">
        <f>5*COUNTIF(掠夺系统榜单!A$1:AB$150,$A10)</f>
        <v>10</v>
      </c>
      <c r="D10" s="7">
        <f>10*COUNTIF('周末活动-YY'!B$1:AC$150,$A10)</f>
        <v>0</v>
      </c>
      <c r="E10">
        <f t="shared" si="0"/>
        <v>112</v>
      </c>
      <c r="F10" s="11">
        <f t="shared" si="1"/>
        <v>7</v>
      </c>
      <c r="G10">
        <f t="shared" si="2"/>
        <v>42</v>
      </c>
    </row>
    <row r="11" spans="1:9" x14ac:dyDescent="0.25">
      <c r="A11" t="str">
        <f t="array" ref="A11">INDEX(本周系统DKP!A:A,SMALL(IF(本周系统DKP!$B$2:$B$600="天纵",ROW($2:$600),4^8),ROW(本周系统DKP!A119)))&amp;""</f>
        <v>不夜羽</v>
      </c>
      <c r="B11" s="6">
        <f>VLOOKUP(A11,本周系统DKP!A$1:C$598,3,FALSE)+IF(ISNA(VLOOKUP(A11,历史结余DKP!A$1:B$599,2,0)),0,VLOOKUP(A11,历史结余DKP!A$1:B$599,2,0))</f>
        <v>108</v>
      </c>
      <c r="C11">
        <f>5*COUNTIF(掠夺系统榜单!A$1:AB$150,$A11)</f>
        <v>10</v>
      </c>
      <c r="D11" s="7">
        <f>10*COUNTIF('周末活动-YY'!B$1:AC$150,$A11)</f>
        <v>0</v>
      </c>
      <c r="E11">
        <f t="shared" si="0"/>
        <v>118</v>
      </c>
      <c r="F11" s="11">
        <f t="shared" si="1"/>
        <v>7</v>
      </c>
      <c r="G11">
        <f t="shared" si="2"/>
        <v>48</v>
      </c>
    </row>
    <row r="12" spans="1:9" x14ac:dyDescent="0.25">
      <c r="A12" t="str">
        <f t="array" ref="A12">INDEX(本周系统DKP!A:A,SMALL(IF(本周系统DKP!$B$2:$B$600="天纵",ROW($2:$600),4^8),ROW(本周系统DKP!A135)))&amp;""</f>
        <v>い嘿丶槑子づ</v>
      </c>
      <c r="B12" s="6">
        <f>VLOOKUP(A12,本周系统DKP!A$1:C$598,3,FALSE)+IF(ISNA(VLOOKUP(A12,历史结余DKP!A$1:B$599,2,0)),0,VLOOKUP(A12,历史结余DKP!A$1:B$599,2,0))</f>
        <v>94</v>
      </c>
      <c r="C12">
        <f>5*COUNTIF(掠夺系统榜单!A$1:AB$150,$A12)</f>
        <v>5</v>
      </c>
      <c r="D12" s="7">
        <f>10*COUNTIF('周末活动-YY'!B$1:AC$150,$A12)</f>
        <v>0</v>
      </c>
      <c r="E12">
        <f t="shared" si="0"/>
        <v>99</v>
      </c>
      <c r="F12" s="11">
        <f t="shared" si="1"/>
        <v>6</v>
      </c>
      <c r="G12">
        <f t="shared" si="2"/>
        <v>39</v>
      </c>
    </row>
    <row r="13" spans="1:9" x14ac:dyDescent="0.25">
      <c r="A13" t="str">
        <f t="array" ref="A13">INDEX(本周系统DKP!A:A,SMALL(IF(本周系统DKP!$B$2:$B$600="天纵",ROW($2:$600),4^8),ROW(本周系统DKP!A59)))&amp;""</f>
        <v>明狐</v>
      </c>
      <c r="B13" s="6">
        <f>VLOOKUP(A13,本周系统DKP!A$1:C$598,3,FALSE)+IF(ISNA(VLOOKUP(A13,历史结余DKP!A$1:B$599,2,0)),0,VLOOKUP(A13,历史结余DKP!A$1:B$599,2,0))</f>
        <v>85</v>
      </c>
      <c r="C13">
        <f>5*COUNTIF(掠夺系统榜单!A$1:AB$150,$A13)</f>
        <v>10</v>
      </c>
      <c r="D13" s="7">
        <f>10*COUNTIF('周末活动-YY'!B$1:AC$150,$A13)</f>
        <v>0</v>
      </c>
      <c r="E13">
        <f t="shared" si="0"/>
        <v>95</v>
      </c>
      <c r="F13" s="11">
        <f t="shared" si="1"/>
        <v>6</v>
      </c>
      <c r="G13">
        <f t="shared" si="2"/>
        <v>35</v>
      </c>
    </row>
    <row r="14" spans="1:9" x14ac:dyDescent="0.25">
      <c r="A14" t="str">
        <f t="array" ref="A14">INDEX(本周系统DKP!A:A,SMALL(IF(本周系统DKP!$B$2:$B$600="天纵",ROW($2:$600),4^8),ROW(本周系统DKP!A144)))&amp;""</f>
        <v>❀惊蛰❀</v>
      </c>
      <c r="B14" s="6">
        <f>VLOOKUP(A14,本周系统DKP!A$1:C$598,3,FALSE)+IF(ISNA(VLOOKUP(A14,历史结余DKP!A$1:B$599,2,0)),0,VLOOKUP(A14,历史结余DKP!A$1:B$599,2,0))</f>
        <v>90</v>
      </c>
      <c r="C14">
        <f>5*COUNTIF(掠夺系统榜单!A$1:AB$150,$A14)</f>
        <v>10</v>
      </c>
      <c r="D14" s="7">
        <f>10*COUNTIF('周末活动-YY'!B$1:AC$150,$A14)</f>
        <v>0</v>
      </c>
      <c r="E14">
        <f t="shared" si="0"/>
        <v>100</v>
      </c>
      <c r="F14" s="11">
        <f t="shared" si="1"/>
        <v>6</v>
      </c>
      <c r="G14">
        <f t="shared" si="2"/>
        <v>40</v>
      </c>
    </row>
    <row r="15" spans="1:9" x14ac:dyDescent="0.25">
      <c r="A15" t="str">
        <f t="array" ref="A15">INDEX(本周系统DKP!A:A,SMALL(IF(本周系统DKP!$B$2:$B$600="天纵",ROW($2:$600),4^8),ROW(本周系统DKP!A53)))&amp;""</f>
        <v>果味真知棒</v>
      </c>
      <c r="B15" s="6">
        <f>VLOOKUP(A15,本周系统DKP!A$1:C$598,3,FALSE)+IF(ISNA(VLOOKUP(A15,历史结余DKP!A$1:B$599,2,0)),0,VLOOKUP(A15,历史结余DKP!A$1:B$599,2,0))</f>
        <v>85</v>
      </c>
      <c r="C15">
        <f>5*COUNTIF(掠夺系统榜单!A$1:AB$150,$A15)</f>
        <v>10</v>
      </c>
      <c r="D15" s="7">
        <f>10*COUNTIF('周末活动-YY'!B$1:AC$150,$A15)</f>
        <v>0</v>
      </c>
      <c r="E15">
        <f t="shared" si="0"/>
        <v>95</v>
      </c>
      <c r="F15" s="11">
        <f t="shared" si="1"/>
        <v>6</v>
      </c>
      <c r="G15">
        <f t="shared" si="2"/>
        <v>35</v>
      </c>
    </row>
    <row r="16" spans="1:9" x14ac:dyDescent="0.25">
      <c r="A16" t="str">
        <f t="array" ref="A16">INDEX(本周系统DKP!A:A,SMALL(IF(本周系统DKP!$B$2:$B$600="天纵",ROW($2:$600),4^8),ROW(本周系统DKP!A134)))&amp;""</f>
        <v>い嘿丶翩翩づ</v>
      </c>
      <c r="B16" s="6">
        <f>VLOOKUP(A16,本周系统DKP!A$1:C$598,3,FALSE)+IF(ISNA(VLOOKUP(A16,历史结余DKP!A$1:B$599,2,0)),0,VLOOKUP(A16,历史结余DKP!A$1:B$599,2,0))</f>
        <v>88</v>
      </c>
      <c r="C16">
        <f>5*COUNTIF(掠夺系统榜单!A$1:AB$150,$A16)</f>
        <v>10</v>
      </c>
      <c r="D16" s="7">
        <f>10*COUNTIF('周末活动-YY'!B$1:AC$150,$A16)</f>
        <v>0</v>
      </c>
      <c r="E16">
        <f t="shared" si="0"/>
        <v>98</v>
      </c>
      <c r="F16" s="11">
        <f t="shared" si="1"/>
        <v>6</v>
      </c>
      <c r="G16">
        <f t="shared" si="2"/>
        <v>38</v>
      </c>
    </row>
    <row r="17" spans="1:7" x14ac:dyDescent="0.25">
      <c r="A17" t="str">
        <f t="array" ref="A17">INDEX(本周系统DKP!A:A,SMALL(IF(本周系统DKP!$B$2:$B$600="天纵",ROW($2:$600),4^8),ROW(本周系统DKP!A11)))&amp;""</f>
        <v>蘭裳丶雪宝</v>
      </c>
      <c r="B17" s="6">
        <f>VLOOKUP(A17,本周系统DKP!A$1:C$598,3,FALSE)+IF(ISNA(VLOOKUP(A17,历史结余DKP!A$1:B$599,2,0)),0,VLOOKUP(A17,历史结余DKP!A$1:B$599,2,0))</f>
        <v>94</v>
      </c>
      <c r="C17">
        <f>5*COUNTIF(掠夺系统榜单!A$1:AB$150,$A17)</f>
        <v>10</v>
      </c>
      <c r="D17" s="7">
        <f>10*COUNTIF('周末活动-YY'!B$1:AC$150,$A17)</f>
        <v>0</v>
      </c>
      <c r="E17">
        <f t="shared" si="0"/>
        <v>104</v>
      </c>
      <c r="F17" s="11">
        <f t="shared" si="1"/>
        <v>6</v>
      </c>
      <c r="G17">
        <f t="shared" si="2"/>
        <v>44</v>
      </c>
    </row>
    <row r="18" spans="1:7" x14ac:dyDescent="0.25">
      <c r="A18" t="str">
        <f t="array" ref="A18">INDEX(本周系统DKP!A:A,SMALL(IF(本周系统DKP!$B$2:$B$600="天纵",ROW($2:$600),4^8),ROW(本周系统DKP!A18)))&amp;""</f>
        <v>花落花无情</v>
      </c>
      <c r="B18" s="6">
        <f>VLOOKUP(A18,本周系统DKP!A$1:C$598,3,FALSE)+IF(ISNA(VLOOKUP(A18,历史结余DKP!A$1:B$599,2,0)),0,VLOOKUP(A18,历史结余DKP!A$1:B$599,2,0))</f>
        <v>88</v>
      </c>
      <c r="C18">
        <f>5*COUNTIF(掠夺系统榜单!A$1:AB$150,$A18)</f>
        <v>10</v>
      </c>
      <c r="D18" s="7">
        <f>10*COUNTIF('周末活动-YY'!B$1:AC$150,$A18)</f>
        <v>0</v>
      </c>
      <c r="E18">
        <f t="shared" si="0"/>
        <v>98</v>
      </c>
      <c r="F18" s="11">
        <f t="shared" si="1"/>
        <v>6</v>
      </c>
      <c r="G18">
        <f t="shared" si="2"/>
        <v>38</v>
      </c>
    </row>
    <row r="19" spans="1:7" x14ac:dyDescent="0.25">
      <c r="A19" t="str">
        <f t="array" ref="A19">INDEX(本周系统DKP!A:A,SMALL(IF(本周系统DKP!$B$2:$B$600="天纵",ROW($2:$600),4^8),ROW(本周系统DKP!A125)))&amp;""</f>
        <v>一叶问心</v>
      </c>
      <c r="B19" s="6">
        <f>VLOOKUP(A19,本周系统DKP!A$1:C$598,3,FALSE)+IF(ISNA(VLOOKUP(A19,历史结余DKP!A$1:B$599,2,0)),0,VLOOKUP(A19,历史结余DKP!A$1:B$599,2,0))</f>
        <v>86</v>
      </c>
      <c r="C19">
        <f>5*COUNTIF(掠夺系统榜单!A$1:AB$150,$A19)</f>
        <v>10</v>
      </c>
      <c r="D19" s="7">
        <f>10*COUNTIF('周末活动-YY'!B$1:AC$150,$A19)</f>
        <v>0</v>
      </c>
      <c r="E19">
        <f t="shared" si="0"/>
        <v>96</v>
      </c>
      <c r="F19" s="11">
        <f t="shared" si="1"/>
        <v>6</v>
      </c>
      <c r="G19">
        <f t="shared" si="2"/>
        <v>36</v>
      </c>
    </row>
    <row r="20" spans="1:7" x14ac:dyDescent="0.25">
      <c r="A20" t="str">
        <f t="array" ref="A20">INDEX(本周系统DKP!A:A,SMALL(IF(本周系统DKP!$B$2:$B$600="天纵",ROW($2:$600),4^8),ROW(本周系统DKP!A29)))&amp;""</f>
        <v>白白泡泡糖</v>
      </c>
      <c r="B20" s="6">
        <f>VLOOKUP(A20,本周系统DKP!A$1:C$598,3,FALSE)+IF(ISNA(VLOOKUP(A20,历史结余DKP!A$1:B$599,2,0)),0,VLOOKUP(A20,历史结余DKP!A$1:B$599,2,0))</f>
        <v>86</v>
      </c>
      <c r="C20">
        <f>5*COUNTIF(掠夺系统榜单!A$1:AB$150,$A20)</f>
        <v>10</v>
      </c>
      <c r="D20" s="7">
        <f>10*COUNTIF('周末活动-YY'!B$1:AC$150,$A20)</f>
        <v>0</v>
      </c>
      <c r="E20">
        <f t="shared" si="0"/>
        <v>96</v>
      </c>
      <c r="F20" s="11">
        <f t="shared" si="1"/>
        <v>6</v>
      </c>
      <c r="G20">
        <f t="shared" si="2"/>
        <v>36</v>
      </c>
    </row>
    <row r="21" spans="1:7" x14ac:dyDescent="0.25">
      <c r="A21" t="str">
        <f t="array" ref="A21">INDEX(本周系统DKP!A:A,SMALL(IF(本周系统DKP!$B$2:$B$600="天纵",ROW($2:$600),4^8),ROW(本周系统DKP!A79)))&amp;""</f>
        <v>少女心的棺材板</v>
      </c>
      <c r="B21" s="6">
        <f>VLOOKUP(A21,本周系统DKP!A$1:C$598,3,FALSE)+IF(ISNA(VLOOKUP(A21,历史结余DKP!A$1:B$599,2,0)),0,VLOOKUP(A21,历史结余DKP!A$1:B$599,2,0))</f>
        <v>92</v>
      </c>
      <c r="C21">
        <f>5*COUNTIF(掠夺系统榜单!A$1:AB$150,$A21)</f>
        <v>5</v>
      </c>
      <c r="D21" s="7">
        <f>10*COUNTIF('周末活动-YY'!B$1:AC$150,$A21)</f>
        <v>0</v>
      </c>
      <c r="E21">
        <f t="shared" si="0"/>
        <v>97</v>
      </c>
      <c r="F21" s="11">
        <f t="shared" si="1"/>
        <v>6</v>
      </c>
      <c r="G21">
        <f t="shared" si="2"/>
        <v>37</v>
      </c>
    </row>
    <row r="22" spans="1:7" x14ac:dyDescent="0.25">
      <c r="A22" t="str">
        <f t="array" ref="A22">INDEX(本周系统DKP!A:A,SMALL(IF(本周系统DKP!$B$2:$B$600="天纵",ROW($2:$600),4^8),ROW(本周系统DKP!A102)))&amp;""</f>
        <v>南宫萧枫</v>
      </c>
      <c r="B22" s="6">
        <f>VLOOKUP(A22,本周系统DKP!A$1:C$598,3,FALSE)+IF(ISNA(VLOOKUP(A22,历史结余DKP!A$1:B$599,2,0)),0,VLOOKUP(A22,历史结余DKP!A$1:B$599,2,0))</f>
        <v>80</v>
      </c>
      <c r="C22">
        <f>5*COUNTIF(掠夺系统榜单!A$1:AB$150,$A22)</f>
        <v>5</v>
      </c>
      <c r="D22" s="7">
        <f>10*COUNTIF('周末活动-YY'!B$1:AC$150,$A22)</f>
        <v>0</v>
      </c>
      <c r="E22">
        <f t="shared" si="0"/>
        <v>85</v>
      </c>
      <c r="F22" s="11">
        <f t="shared" si="1"/>
        <v>5</v>
      </c>
      <c r="G22">
        <f t="shared" si="2"/>
        <v>35</v>
      </c>
    </row>
    <row r="23" spans="1:7" x14ac:dyDescent="0.25">
      <c r="A23" t="str">
        <f t="array" ref="A23">INDEX(本周系统DKP!A:A,SMALL(IF(本周系统DKP!$B$2:$B$600="天纵",ROW($2:$600),4^8),ROW(本周系统DKP!A48)))&amp;""</f>
        <v>水月零</v>
      </c>
      <c r="B23" s="6">
        <f>VLOOKUP(A23,本周系统DKP!A$1:C$598,3,FALSE)+IF(ISNA(VLOOKUP(A23,历史结余DKP!A$1:B$599,2,0)),0,VLOOKUP(A23,历史结余DKP!A$1:B$599,2,0))</f>
        <v>79</v>
      </c>
      <c r="C23">
        <f>5*COUNTIF(掠夺系统榜单!A$1:AB$150,$A23)</f>
        <v>10</v>
      </c>
      <c r="D23" s="7">
        <f>10*COUNTIF('周末活动-YY'!B$1:AC$150,$A23)</f>
        <v>0</v>
      </c>
      <c r="E23">
        <f t="shared" si="0"/>
        <v>89</v>
      </c>
      <c r="F23" s="11">
        <f t="shared" si="1"/>
        <v>5</v>
      </c>
      <c r="G23">
        <f t="shared" si="2"/>
        <v>39</v>
      </c>
    </row>
    <row r="24" spans="1:7" x14ac:dyDescent="0.25">
      <c r="A24" t="str">
        <f t="array" ref="A24">INDEX(本周系统DKP!A:A,SMALL(IF(本周系统DKP!$B$2:$B$600="天纵",ROW($2:$600),4^8),ROW(本周系统DKP!A24)))&amp;""</f>
        <v>紫须黃发</v>
      </c>
      <c r="B24" s="6">
        <f>VLOOKUP(A24,本周系统DKP!A$1:C$598,3,FALSE)+IF(ISNA(VLOOKUP(A24,历史结余DKP!A$1:B$599,2,0)),0,VLOOKUP(A24,历史结余DKP!A$1:B$599,2,0))</f>
        <v>86</v>
      </c>
      <c r="C24">
        <f>5*COUNTIF(掠夺系统榜单!A$1:AB$150,$A24)</f>
        <v>0</v>
      </c>
      <c r="D24" s="7">
        <f>10*COUNTIF('周末活动-YY'!B$1:AC$150,$A24)</f>
        <v>0</v>
      </c>
      <c r="E24">
        <f t="shared" si="0"/>
        <v>86</v>
      </c>
      <c r="F24" s="11">
        <f t="shared" si="1"/>
        <v>5</v>
      </c>
      <c r="G24">
        <f t="shared" si="2"/>
        <v>36</v>
      </c>
    </row>
    <row r="25" spans="1:7" x14ac:dyDescent="0.25">
      <c r="A25" t="str">
        <f t="array" ref="A25">INDEX(本周系统DKP!A:A,SMALL(IF(本周系统DKP!$B$2:$B$600="天纵",ROW($2:$600),4^8),ROW(本周系统DKP!A51)))&amp;""</f>
        <v>梦若清兮</v>
      </c>
      <c r="B25" s="6">
        <f>VLOOKUP(A25,本周系统DKP!A$1:C$598,3,FALSE)+IF(ISNA(VLOOKUP(A25,历史结余DKP!A$1:B$599,2,0)),0,VLOOKUP(A25,历史结余DKP!A$1:B$599,2,0))</f>
        <v>50</v>
      </c>
      <c r="C25">
        <f>5*COUNTIF(掠夺系统榜单!A$1:AB$150,$A25)</f>
        <v>10</v>
      </c>
      <c r="D25" s="7">
        <f>10*COUNTIF('周末活动-YY'!B$1:AC$150,$A25)</f>
        <v>0</v>
      </c>
      <c r="E25">
        <f t="shared" si="0"/>
        <v>60</v>
      </c>
      <c r="F25" s="11">
        <f t="shared" si="1"/>
        <v>4</v>
      </c>
      <c r="G25">
        <f t="shared" si="2"/>
        <v>20</v>
      </c>
    </row>
    <row r="26" spans="1:7" x14ac:dyDescent="0.25">
      <c r="A26" t="str">
        <f t="array" ref="A26">INDEX(本周系统DKP!A:A,SMALL(IF(本周系统DKP!$B$2:$B$600="天纵",ROW($2:$600),4^8),ROW(本周系统DKP!A52)))&amp;""</f>
        <v>枯叶劫</v>
      </c>
      <c r="B26" s="6">
        <f>VLOOKUP(A26,本周系统DKP!A$1:C$598,3,FALSE)+IF(ISNA(VLOOKUP(A26,历史结余DKP!A$1:B$599,2,0)),0,VLOOKUP(A26,历史结余DKP!A$1:B$599,2,0))</f>
        <v>58</v>
      </c>
      <c r="C26">
        <f>5*COUNTIF(掠夺系统榜单!A$1:AB$150,$A26)</f>
        <v>10</v>
      </c>
      <c r="D26" s="7">
        <f>10*COUNTIF('周末活动-YY'!B$1:AC$150,$A26)</f>
        <v>0</v>
      </c>
      <c r="E26">
        <f t="shared" si="0"/>
        <v>68</v>
      </c>
      <c r="F26" s="11">
        <f t="shared" si="1"/>
        <v>4</v>
      </c>
      <c r="G26">
        <f t="shared" si="2"/>
        <v>28</v>
      </c>
    </row>
    <row r="27" spans="1:7" x14ac:dyDescent="0.25">
      <c r="A27" t="str">
        <f t="array" ref="A27">INDEX(本周系统DKP!A:A,SMALL(IF(本周系统DKP!$B$2:$B$600="天纵",ROW($2:$600),4^8),ROW(本周系统DKP!A112)))&amp;""</f>
        <v>云琼思</v>
      </c>
      <c r="B27" s="6">
        <f>VLOOKUP(A27,本周系统DKP!A$1:C$598,3,FALSE)+IF(ISNA(VLOOKUP(A27,历史结余DKP!A$1:B$599,2,0)),0,VLOOKUP(A27,历史结余DKP!A$1:B$599,2,0))</f>
        <v>62</v>
      </c>
      <c r="C27">
        <f>5*COUNTIF(掠夺系统榜单!A$1:AB$150,$A27)</f>
        <v>0</v>
      </c>
      <c r="D27" s="7">
        <f>10*COUNTIF('周末活动-YY'!B$1:AC$150,$A27)</f>
        <v>0</v>
      </c>
      <c r="E27">
        <f t="shared" si="0"/>
        <v>62</v>
      </c>
      <c r="F27" s="11">
        <f t="shared" si="1"/>
        <v>4</v>
      </c>
      <c r="G27">
        <f t="shared" si="2"/>
        <v>22</v>
      </c>
    </row>
    <row r="28" spans="1:7" x14ac:dyDescent="0.25">
      <c r="A28" t="str">
        <f t="array" ref="A28">INDEX(本周系统DKP!A:A,SMALL(IF(本周系统DKP!$B$2:$B$600="天纵",ROW($2:$600),4^8),ROW(本周系统DKP!A75)))&amp;""</f>
        <v>幽ゞ❤兮慕</v>
      </c>
      <c r="B28" s="6">
        <f>VLOOKUP(A28,本周系统DKP!A$1:C$598,3,FALSE)+IF(ISNA(VLOOKUP(A28,历史结余DKP!A$1:B$599,2,0)),0,VLOOKUP(A28,历史结余DKP!A$1:B$599,2,0))</f>
        <v>62</v>
      </c>
      <c r="C28">
        <f>5*COUNTIF(掠夺系统榜单!A$1:AB$150,$A28)</f>
        <v>0</v>
      </c>
      <c r="D28" s="7">
        <f>10*COUNTIF('周末活动-YY'!B$1:AC$150,$A28)</f>
        <v>0</v>
      </c>
      <c r="E28">
        <f t="shared" si="0"/>
        <v>62</v>
      </c>
      <c r="F28" s="11">
        <f t="shared" si="1"/>
        <v>4</v>
      </c>
      <c r="G28">
        <f t="shared" si="2"/>
        <v>22</v>
      </c>
    </row>
    <row r="29" spans="1:7" x14ac:dyDescent="0.25">
      <c r="A29" t="str">
        <f t="array" ref="A29">INDEX(本周系统DKP!A:A,SMALL(IF(本周系统DKP!$B$2:$B$600="天纵",ROW($2:$600),4^8),ROW(本周系统DKP!A38)))&amp;""</f>
        <v>王大奶的唐甜甜</v>
      </c>
      <c r="B29" s="6">
        <f>VLOOKUP(A29,本周系统DKP!A$1:C$598,3,FALSE)+IF(ISNA(VLOOKUP(A29,历史结余DKP!A$1:B$599,2,0)),0,VLOOKUP(A29,历史结余DKP!A$1:B$599,2,0))</f>
        <v>64</v>
      </c>
      <c r="C29">
        <f>5*COUNTIF(掠夺系统榜单!A$1:AB$150,$A29)</f>
        <v>0</v>
      </c>
      <c r="D29" s="7">
        <f>10*COUNTIF('周末活动-YY'!B$1:AC$150,$A29)</f>
        <v>0</v>
      </c>
      <c r="E29">
        <f t="shared" si="0"/>
        <v>64</v>
      </c>
      <c r="F29" s="11">
        <f t="shared" si="1"/>
        <v>4</v>
      </c>
      <c r="G29">
        <f t="shared" si="2"/>
        <v>24</v>
      </c>
    </row>
    <row r="30" spans="1:7" x14ac:dyDescent="0.25">
      <c r="A30" t="str">
        <f t="array" ref="A30">INDEX(本周系统DKP!A:A,SMALL(IF(本周系统DKP!$B$2:$B$600="天纵",ROW($2:$600),4^8),ROW(本周系统DKP!A72)))&amp;""</f>
        <v>归来颂相思</v>
      </c>
      <c r="B30" s="6">
        <f>VLOOKUP(A30,本周系统DKP!A$1:C$598,3,FALSE)+IF(ISNA(VLOOKUP(A30,历史结余DKP!A$1:B$599,2,0)),0,VLOOKUP(A30,历史结余DKP!A$1:B$599,2,0))</f>
        <v>47</v>
      </c>
      <c r="C30">
        <f>5*COUNTIF(掠夺系统榜单!A$1:AB$150,$A30)</f>
        <v>0</v>
      </c>
      <c r="D30" s="7">
        <f>10*COUNTIF('周末活动-YY'!B$1:AC$150,$A30)</f>
        <v>0</v>
      </c>
      <c r="E30">
        <f t="shared" si="0"/>
        <v>47</v>
      </c>
      <c r="F30" s="11">
        <f t="shared" si="1"/>
        <v>3</v>
      </c>
      <c r="G30">
        <f t="shared" si="2"/>
        <v>17</v>
      </c>
    </row>
    <row r="31" spans="1:7" x14ac:dyDescent="0.25">
      <c r="A31" t="str">
        <f t="array" ref="A31">INDEX(本周系统DKP!A:A,SMALL(IF(本周系统DKP!$B$2:$B$600="天纵",ROW($2:$600),4^8),ROW(本周系统DKP!A35)))&amp;""</f>
        <v>璃笙清月</v>
      </c>
      <c r="B31" s="6">
        <f>VLOOKUP(A31,本周系统DKP!A$1:C$598,3,FALSE)+IF(ISNA(VLOOKUP(A31,历史结余DKP!A$1:B$599,2,0)),0,VLOOKUP(A31,历史结余DKP!A$1:B$599,2,0))</f>
        <v>46</v>
      </c>
      <c r="C31">
        <f>5*COUNTIF(掠夺系统榜单!A$1:AB$150,$A31)</f>
        <v>10</v>
      </c>
      <c r="D31" s="7">
        <f>10*COUNTIF('周末活动-YY'!B$1:AC$150,$A31)</f>
        <v>0</v>
      </c>
      <c r="E31">
        <f t="shared" si="0"/>
        <v>56</v>
      </c>
      <c r="F31" s="11">
        <f t="shared" si="1"/>
        <v>3</v>
      </c>
      <c r="G31">
        <f t="shared" si="2"/>
        <v>26</v>
      </c>
    </row>
    <row r="32" spans="1:7" x14ac:dyDescent="0.25">
      <c r="A32" t="str">
        <f t="array" ref="A32">INDEX(本周系统DKP!A:A,SMALL(IF(本周系统DKP!$B$2:$B$600="天纵",ROW($2:$600),4^8),ROW(本周系统DKP!A83)))&amp;""</f>
        <v>寂静枫林</v>
      </c>
      <c r="B32" s="6">
        <f>VLOOKUP(A32,本周系统DKP!A$1:C$598,3,FALSE)+IF(ISNA(VLOOKUP(A32,历史结余DKP!A$1:B$599,2,0)),0,VLOOKUP(A32,历史结余DKP!A$1:B$599,2,0))</f>
        <v>48</v>
      </c>
      <c r="C32">
        <f>5*COUNTIF(掠夺系统榜单!A$1:AB$150,$A32)</f>
        <v>5</v>
      </c>
      <c r="D32" s="7">
        <f>10*COUNTIF('周末活动-YY'!B$1:AC$150,$A32)</f>
        <v>0</v>
      </c>
      <c r="E32">
        <f t="shared" si="0"/>
        <v>53</v>
      </c>
      <c r="F32" s="11">
        <f t="shared" si="1"/>
        <v>3</v>
      </c>
      <c r="G32">
        <f t="shared" si="2"/>
        <v>23</v>
      </c>
    </row>
    <row r="33" spans="1:7" x14ac:dyDescent="0.25">
      <c r="A33" t="str">
        <f t="array" ref="A33">INDEX(本周系统DKP!A:A,SMALL(IF(本周系统DKP!$B$2:$B$600="天纵",ROW($2:$600),4^8),ROW(本周系统DKP!A85)))&amp;""</f>
        <v>嫣语糖之星</v>
      </c>
      <c r="B33" s="6">
        <f>VLOOKUP(A33,本周系统DKP!A$1:C$598,3,FALSE)+IF(ISNA(VLOOKUP(A33,历史结余DKP!A$1:B$599,2,0)),0,VLOOKUP(A33,历史结余DKP!A$1:B$599,2,0))</f>
        <v>46</v>
      </c>
      <c r="C33">
        <f>5*COUNTIF(掠夺系统榜单!A$1:AB$150,$A33)</f>
        <v>0</v>
      </c>
      <c r="D33" s="7">
        <f>10*COUNTIF('周末活动-YY'!B$1:AC$150,$A33)</f>
        <v>0</v>
      </c>
      <c r="E33">
        <f t="shared" si="0"/>
        <v>46</v>
      </c>
      <c r="F33" s="11">
        <f t="shared" si="1"/>
        <v>3</v>
      </c>
      <c r="G33">
        <f t="shared" si="2"/>
        <v>16</v>
      </c>
    </row>
    <row r="34" spans="1:7" x14ac:dyDescent="0.25">
      <c r="A34" t="str">
        <f t="array" ref="A34">INDEX(本周系统DKP!A:A,SMALL(IF(本周系统DKP!$B$2:$B$600="天纵",ROW($2:$600),4^8),ROW(本周系统DKP!A90)))&amp;""</f>
        <v>夜雅-天纵</v>
      </c>
      <c r="B34" s="6">
        <f>VLOOKUP(A34,本周系统DKP!A$1:C$598,3,FALSE)+IF(ISNA(VLOOKUP(A34,历史结余DKP!A$1:B$599,2,0)),0,VLOOKUP(A34,历史结余DKP!A$1:B$599,2,0))</f>
        <v>46</v>
      </c>
      <c r="C34">
        <f>5*COUNTIF(掠夺系统榜单!A$1:AB$150,$A34)</f>
        <v>5</v>
      </c>
      <c r="D34" s="7">
        <f>10*COUNTIF('周末活动-YY'!B$1:AC$150,$A34)</f>
        <v>0</v>
      </c>
      <c r="E34">
        <f t="shared" ref="E34:E65" si="3">IF(ISNA(B34),0,SUM(B34:D34))</f>
        <v>51</v>
      </c>
      <c r="F34" s="11">
        <f t="shared" ref="F34:F65" si="4">IF(E34=0,0,IF(E34&lt;15,0.01,IF(E34&gt;120,8,ROUNDDOWN(E34/15,0))))</f>
        <v>3</v>
      </c>
      <c r="G34">
        <f t="shared" ref="G34:G65" si="5">IF(F34=0.01,E34,E34-F34*10)</f>
        <v>21</v>
      </c>
    </row>
    <row r="35" spans="1:7" x14ac:dyDescent="0.25">
      <c r="A35" t="str">
        <f t="array" ref="A35">INDEX(本周系统DKP!A:A,SMALL(IF(本周系统DKP!$B$2:$B$600="天纵",ROW($2:$600),4^8),ROW(本周系统DKP!A45)))&amp;""</f>
        <v>洛珊</v>
      </c>
      <c r="B35" s="6">
        <f>VLOOKUP(A35,本周系统DKP!A$1:C$598,3,FALSE)+IF(ISNA(VLOOKUP(A35,历史结余DKP!A$1:B$599,2,0)),0,VLOOKUP(A35,历史结余DKP!A$1:B$599,2,0))</f>
        <v>49</v>
      </c>
      <c r="C35">
        <f>5*COUNTIF(掠夺系统榜单!A$1:AB$150,$A35)</f>
        <v>10</v>
      </c>
      <c r="D35" s="7">
        <f>10*COUNTIF('周末活动-YY'!B$1:AC$150,$A35)</f>
        <v>0</v>
      </c>
      <c r="E35">
        <f t="shared" si="3"/>
        <v>59</v>
      </c>
      <c r="F35" s="11">
        <f t="shared" si="4"/>
        <v>3</v>
      </c>
      <c r="G35">
        <f t="shared" si="5"/>
        <v>29</v>
      </c>
    </row>
    <row r="36" spans="1:7" x14ac:dyDescent="0.25">
      <c r="A36" t="str">
        <f t="array" ref="A36">INDEX(本周系统DKP!A:A,SMALL(IF(本周系统DKP!$B$2:$B$600="天纵",ROW($2:$600),4^8),ROW(本周系统DKP!A1)))&amp;""</f>
        <v>鬼面七郎</v>
      </c>
      <c r="B36" s="6">
        <f>VLOOKUP(A36,本周系统DKP!A$1:C$598,3,FALSE)+IF(ISNA(VLOOKUP(A36,历史结余DKP!A$1:B$599,2,0)),0,VLOOKUP(A36,历史结余DKP!A$1:B$599,2,0))</f>
        <v>45</v>
      </c>
      <c r="C36">
        <f>5*COUNTIF(掠夺系统榜单!A$1:AB$150,$A36)</f>
        <v>0</v>
      </c>
      <c r="D36" s="7">
        <f>10*COUNTIF('周末活动-YY'!B$1:AC$150,$A36)</f>
        <v>0</v>
      </c>
      <c r="E36">
        <f t="shared" si="3"/>
        <v>45</v>
      </c>
      <c r="F36" s="11">
        <f t="shared" si="4"/>
        <v>3</v>
      </c>
      <c r="G36">
        <f t="shared" si="5"/>
        <v>15</v>
      </c>
    </row>
    <row r="37" spans="1:7" x14ac:dyDescent="0.25">
      <c r="A37" t="str">
        <f t="array" ref="A37">INDEX(本周系统DKP!A:A,SMALL(IF(本周系统DKP!$B$2:$B$600="天纵",ROW($2:$600),4^8),ROW(本周系统DKP!A34)))&amp;""</f>
        <v>璇。</v>
      </c>
      <c r="B37" s="6">
        <f>VLOOKUP(A37,本周系统DKP!A$1:C$598,3,FALSE)+IF(ISNA(VLOOKUP(A37,历史结余DKP!A$1:B$599,2,0)),0,VLOOKUP(A37,历史结余DKP!A$1:B$599,2,0))</f>
        <v>50</v>
      </c>
      <c r="C37">
        <f>5*COUNTIF(掠夺系统榜单!A$1:AB$150,$A37)</f>
        <v>0</v>
      </c>
      <c r="D37" s="7">
        <f>10*COUNTIF('周末活动-YY'!B$1:AC$150,$A37)</f>
        <v>0</v>
      </c>
      <c r="E37">
        <f t="shared" si="3"/>
        <v>50</v>
      </c>
      <c r="F37" s="11">
        <f t="shared" si="4"/>
        <v>3</v>
      </c>
      <c r="G37">
        <f t="shared" si="5"/>
        <v>20</v>
      </c>
    </row>
    <row r="38" spans="1:7" x14ac:dyDescent="0.25">
      <c r="A38" t="str">
        <f t="array" ref="A38">INDEX(本周系统DKP!A:A,SMALL(IF(本周系统DKP!$B$2:$B$600="天纵",ROW($2:$600),4^8),ROW(本周系统DKP!A148)))&amp;""</f>
        <v>✲✲展少✲✲</v>
      </c>
      <c r="B38" s="6">
        <f>VLOOKUP(A38,本周系统DKP!A$1:C$598,3,FALSE)+IF(ISNA(VLOOKUP(A38,历史结余DKP!A$1:B$599,2,0)),0,VLOOKUP(A38,历史结余DKP!A$1:B$599,2,0))</f>
        <v>53</v>
      </c>
      <c r="C38">
        <f>5*COUNTIF(掠夺系统榜单!A$1:AB$150,$A38)</f>
        <v>0</v>
      </c>
      <c r="D38" s="7">
        <f>10*COUNTIF('周末活动-YY'!B$1:AC$150,$A38)</f>
        <v>0</v>
      </c>
      <c r="E38">
        <f t="shared" si="3"/>
        <v>53</v>
      </c>
      <c r="F38" s="11">
        <f t="shared" si="4"/>
        <v>3</v>
      </c>
      <c r="G38">
        <f t="shared" si="5"/>
        <v>23</v>
      </c>
    </row>
    <row r="39" spans="1:7" x14ac:dyDescent="0.25">
      <c r="A39" t="str">
        <f t="array" ref="A39">INDEX(本周系统DKP!A:A,SMALL(IF(本周系统DKP!$B$2:$B$600="天纵",ROW($2:$600),4^8),ROW(本周系统DKP!A47)))&amp;""</f>
        <v>汐瑟ぃ</v>
      </c>
      <c r="B39" s="6">
        <f>VLOOKUP(A39,本周系统DKP!A$1:C$598,3,FALSE)+IF(ISNA(VLOOKUP(A39,历史结余DKP!A$1:B$599,2,0)),0,VLOOKUP(A39,历史结余DKP!A$1:B$599,2,0))</f>
        <v>36</v>
      </c>
      <c r="C39">
        <f>5*COUNTIF(掠夺系统榜单!A$1:AB$150,$A39)</f>
        <v>0</v>
      </c>
      <c r="D39" s="7">
        <f>10*COUNTIF('周末活动-YY'!B$1:AC$150,$A39)</f>
        <v>0</v>
      </c>
      <c r="E39">
        <f t="shared" si="3"/>
        <v>36</v>
      </c>
      <c r="F39" s="11">
        <f t="shared" si="4"/>
        <v>2</v>
      </c>
      <c r="G39">
        <f t="shared" si="5"/>
        <v>16</v>
      </c>
    </row>
    <row r="40" spans="1:7" x14ac:dyDescent="0.25">
      <c r="A40" t="str">
        <f t="array" ref="A40">INDEX(本周系统DKP!A:A,SMALL(IF(本周系统DKP!$B$2:$B$600="天纵",ROW($2:$600),4^8),ROW(本周系统DKP!A145)))&amp;""</f>
        <v>❀八岁半ღ</v>
      </c>
      <c r="B40" s="6">
        <f>VLOOKUP(A40,本周系统DKP!A$1:C$598,3,FALSE)+IF(ISNA(VLOOKUP(A40,历史结余DKP!A$1:B$599,2,0)),0,VLOOKUP(A40,历史结余DKP!A$1:B$599,2,0))</f>
        <v>35</v>
      </c>
      <c r="C40">
        <f>5*COUNTIF(掠夺系统榜单!A$1:AB$150,$A40)</f>
        <v>0</v>
      </c>
      <c r="D40" s="7">
        <f>10*COUNTIF('周末活动-YY'!B$1:AC$150,$A40)</f>
        <v>0</v>
      </c>
      <c r="E40">
        <f t="shared" si="3"/>
        <v>35</v>
      </c>
      <c r="F40" s="11">
        <f t="shared" si="4"/>
        <v>2</v>
      </c>
      <c r="G40">
        <f t="shared" si="5"/>
        <v>15</v>
      </c>
    </row>
    <row r="41" spans="1:7" x14ac:dyDescent="0.25">
      <c r="A41" t="str">
        <f t="array" ref="A41">INDEX(本周系统DKP!A:A,SMALL(IF(本周系统DKP!$B$2:$B$600="天纵",ROW($2:$600),4^8),ROW(本周系统DKP!A64)))&amp;""</f>
        <v>我有两只大脚</v>
      </c>
      <c r="B41" s="6">
        <f>VLOOKUP(A41,本周系统DKP!A$1:C$598,3,FALSE)+IF(ISNA(VLOOKUP(A41,历史结余DKP!A$1:B$599,2,0)),0,VLOOKUP(A41,历史结余DKP!A$1:B$599,2,0))</f>
        <v>34</v>
      </c>
      <c r="C41">
        <f>5*COUNTIF(掠夺系统榜单!A$1:AB$150,$A41)</f>
        <v>5</v>
      </c>
      <c r="D41" s="7">
        <f>10*COUNTIF('周末活动-YY'!B$1:AC$150,$A41)</f>
        <v>0</v>
      </c>
      <c r="E41">
        <f t="shared" si="3"/>
        <v>39</v>
      </c>
      <c r="F41" s="11">
        <f t="shared" si="4"/>
        <v>2</v>
      </c>
      <c r="G41">
        <f t="shared" si="5"/>
        <v>19</v>
      </c>
    </row>
    <row r="42" spans="1:7" x14ac:dyDescent="0.25">
      <c r="A42" t="str">
        <f t="array" ref="A42">INDEX(本周系统DKP!A:A,SMALL(IF(本周系统DKP!$B$2:$B$600="天纵",ROW($2:$600),4^8),ROW(本周系统DKP!A137)))&amp;""</f>
        <v>い嘿丶夜华づ</v>
      </c>
      <c r="B42" s="6">
        <f>VLOOKUP(A42,本周系统DKP!A$1:C$598,3,FALSE)+IF(ISNA(VLOOKUP(A42,历史结余DKP!A$1:B$599,2,0)),0,VLOOKUP(A42,历史结余DKP!A$1:B$599,2,0))</f>
        <v>44</v>
      </c>
      <c r="C42">
        <f>5*COUNTIF(掠夺系统榜单!A$1:AB$150,$A42)</f>
        <v>0</v>
      </c>
      <c r="D42" s="7">
        <f>10*COUNTIF('周末活动-YY'!B$1:AC$150,$A42)</f>
        <v>0</v>
      </c>
      <c r="E42">
        <f t="shared" si="3"/>
        <v>44</v>
      </c>
      <c r="F42" s="11">
        <f t="shared" si="4"/>
        <v>2</v>
      </c>
      <c r="G42">
        <f t="shared" si="5"/>
        <v>24</v>
      </c>
    </row>
    <row r="43" spans="1:7" x14ac:dyDescent="0.25">
      <c r="A43" t="str">
        <f t="array" ref="A43">INDEX(本周系统DKP!A:A,SMALL(IF(本周系统DKP!$B$2:$B$600="天纵",ROW($2:$600),4^8),ROW(本周系统DKP!A71)))&amp;""</f>
        <v>悠悠白书丶</v>
      </c>
      <c r="B43" s="6">
        <f>VLOOKUP(A43,本周系统DKP!A$1:C$598,3,FALSE)+IF(ISNA(VLOOKUP(A43,历史结余DKP!A$1:B$599,2,0)),0,VLOOKUP(A43,历史结余DKP!A$1:B$599,2,0))</f>
        <v>31</v>
      </c>
      <c r="C43">
        <f>5*COUNTIF(掠夺系统榜单!A$1:AB$150,$A43)</f>
        <v>10</v>
      </c>
      <c r="D43" s="7">
        <f>10*COUNTIF('周末活动-YY'!B$1:AC$150,$A43)</f>
        <v>0</v>
      </c>
      <c r="E43">
        <f t="shared" si="3"/>
        <v>41</v>
      </c>
      <c r="F43" s="11">
        <f t="shared" si="4"/>
        <v>2</v>
      </c>
      <c r="G43">
        <f t="shared" si="5"/>
        <v>21</v>
      </c>
    </row>
    <row r="44" spans="1:7" x14ac:dyDescent="0.25">
      <c r="A44" t="str">
        <f t="array" ref="A44">INDEX(本周系统DKP!A:A,SMALL(IF(本周系统DKP!$B$2:$B$600="天纵",ROW($2:$600),4^8),ROW(本周系统DKP!A4)))&amp;""</f>
        <v>雪诉凡尘。</v>
      </c>
      <c r="B44" s="6">
        <f>VLOOKUP(A44,本周系统DKP!A$1:C$598,3,FALSE)+IF(ISNA(VLOOKUP(A44,历史结余DKP!A$1:B$599,2,0)),0,VLOOKUP(A44,历史结余DKP!A$1:B$599,2,0))</f>
        <v>26</v>
      </c>
      <c r="C44">
        <f>5*COUNTIF(掠夺系统榜单!A$1:AB$150,$A44)</f>
        <v>5</v>
      </c>
      <c r="D44" s="7">
        <f>10*COUNTIF('周末活动-YY'!B$1:AC$150,$A44)</f>
        <v>0</v>
      </c>
      <c r="E44">
        <f t="shared" si="3"/>
        <v>31</v>
      </c>
      <c r="F44" s="11">
        <f t="shared" si="4"/>
        <v>2</v>
      </c>
      <c r="G44">
        <f t="shared" si="5"/>
        <v>11</v>
      </c>
    </row>
    <row r="45" spans="1:7" x14ac:dyDescent="0.25">
      <c r="A45" t="str">
        <f t="array" ref="A45">INDEX(本周系统DKP!A:A,SMALL(IF(本周系统DKP!$B$2:$B$600="天纵",ROW($2:$600),4^8),ROW(本周系统DKP!A9)))&amp;""</f>
        <v>谷神七</v>
      </c>
      <c r="B45" s="6">
        <f>VLOOKUP(A45,本周系统DKP!A$1:C$598,3,FALSE)+IF(ISNA(VLOOKUP(A45,历史结余DKP!A$1:B$599,2,0)),0,VLOOKUP(A45,历史结余DKP!A$1:B$599,2,0))</f>
        <v>39</v>
      </c>
      <c r="C45">
        <f>5*COUNTIF(掠夺系统榜单!A$1:AB$150,$A45)</f>
        <v>0</v>
      </c>
      <c r="D45" s="7">
        <f>10*COUNTIF('周末活动-YY'!B$1:AC$150,$A45)</f>
        <v>0</v>
      </c>
      <c r="E45">
        <f t="shared" si="3"/>
        <v>39</v>
      </c>
      <c r="F45" s="11">
        <f t="shared" si="4"/>
        <v>2</v>
      </c>
      <c r="G45">
        <f t="shared" si="5"/>
        <v>19</v>
      </c>
    </row>
    <row r="46" spans="1:7" x14ac:dyDescent="0.25">
      <c r="A46" t="str">
        <f t="array" ref="A46">INDEX(本周系统DKP!A:A,SMALL(IF(本周系统DKP!$B$2:$B$600="天纵",ROW($2:$600),4^8),ROW(本周系统DKP!A49)))&amp;""</f>
        <v>殷夜来ㄟ</v>
      </c>
      <c r="B46" s="6">
        <f>VLOOKUP(A46,本周系统DKP!A$1:C$598,3,FALSE)+IF(ISNA(VLOOKUP(A46,历史结余DKP!A$1:B$599,2,0)),0,VLOOKUP(A46,历史结余DKP!A$1:B$599,2,0))</f>
        <v>26</v>
      </c>
      <c r="C46">
        <f>5*COUNTIF(掠夺系统榜单!A$1:AB$150,$A46)</f>
        <v>5</v>
      </c>
      <c r="D46" s="7">
        <f>10*COUNTIF('周末活动-YY'!B$1:AC$150,$A46)</f>
        <v>0</v>
      </c>
      <c r="E46">
        <f t="shared" si="3"/>
        <v>31</v>
      </c>
      <c r="F46" s="11">
        <f t="shared" si="4"/>
        <v>2</v>
      </c>
      <c r="G46">
        <f t="shared" si="5"/>
        <v>11</v>
      </c>
    </row>
    <row r="47" spans="1:7" x14ac:dyDescent="0.25">
      <c r="A47" t="str">
        <f t="array" ref="A47">INDEX(本周系统DKP!A:A,SMALL(IF(本周系统DKP!$B$2:$B$600="天纵",ROW($2:$600),4^8),ROW(本周系统DKP!A94)))&amp;""</f>
        <v>墨浮笙ヾ参商</v>
      </c>
      <c r="B47" s="6">
        <f>VLOOKUP(A47,本周系统DKP!A$1:C$598,3,FALSE)+IF(ISNA(VLOOKUP(A47,历史结余DKP!A$1:B$599,2,0)),0,VLOOKUP(A47,历史结余DKP!A$1:B$599,2,0))</f>
        <v>28</v>
      </c>
      <c r="C47">
        <f>5*COUNTIF(掠夺系统榜单!A$1:AB$150,$A47)</f>
        <v>5</v>
      </c>
      <c r="D47" s="7">
        <f>10*COUNTIF('周末活动-YY'!B$1:AC$150,$A47)</f>
        <v>0</v>
      </c>
      <c r="E47">
        <f t="shared" si="3"/>
        <v>33</v>
      </c>
      <c r="F47" s="11">
        <f t="shared" si="4"/>
        <v>2</v>
      </c>
      <c r="G47">
        <f t="shared" si="5"/>
        <v>13</v>
      </c>
    </row>
    <row r="48" spans="1:7" x14ac:dyDescent="0.25">
      <c r="A48" t="str">
        <f t="array" ref="A48">INDEX(本周系统DKP!A:A,SMALL(IF(本周系统DKP!$B$2:$B$600="天纵",ROW($2:$600),4^8),ROW(本周系统DKP!A54)))&amp;""</f>
        <v>来吃我一剑</v>
      </c>
      <c r="B48" s="6">
        <f>VLOOKUP(A48,本周系统DKP!A$1:C$598,3,FALSE)+IF(ISNA(VLOOKUP(A48,历史结余DKP!A$1:B$599,2,0)),0,VLOOKUP(A48,历史结余DKP!A$1:B$599,2,0))</f>
        <v>32</v>
      </c>
      <c r="C48">
        <f>5*COUNTIF(掠夺系统榜单!A$1:AB$150,$A48)</f>
        <v>0</v>
      </c>
      <c r="D48" s="7">
        <f>10*COUNTIF('周末活动-YY'!B$1:AC$150,$A48)</f>
        <v>0</v>
      </c>
      <c r="E48">
        <f t="shared" si="3"/>
        <v>32</v>
      </c>
      <c r="F48" s="11">
        <f t="shared" si="4"/>
        <v>2</v>
      </c>
      <c r="G48">
        <f t="shared" si="5"/>
        <v>12</v>
      </c>
    </row>
    <row r="49" spans="1:7" x14ac:dyDescent="0.25">
      <c r="A49" t="str">
        <f t="array" ref="A49">INDEX(本周系统DKP!A:A,SMALL(IF(本周系统DKP!$B$2:$B$600="天纵",ROW($2:$600),4^8),ROW(本周系统DKP!A23)))&amp;""</f>
        <v>絮飞无影</v>
      </c>
      <c r="B49" s="6">
        <f>VLOOKUP(A49,本周系统DKP!A$1:C$598,3,FALSE)+IF(ISNA(VLOOKUP(A49,历史结余DKP!A$1:B$599,2,0)),0,VLOOKUP(A49,历史结余DKP!A$1:B$599,2,0))</f>
        <v>42</v>
      </c>
      <c r="C49">
        <f>5*COUNTIF(掠夺系统榜单!A$1:AB$150,$A49)</f>
        <v>0</v>
      </c>
      <c r="D49" s="7">
        <f>10*COUNTIF('周末活动-YY'!B$1:AC$150,$A49)</f>
        <v>0</v>
      </c>
      <c r="E49">
        <f t="shared" si="3"/>
        <v>42</v>
      </c>
      <c r="F49" s="11">
        <f t="shared" si="4"/>
        <v>2</v>
      </c>
      <c r="G49">
        <f t="shared" si="5"/>
        <v>22</v>
      </c>
    </row>
    <row r="50" spans="1:7" x14ac:dyDescent="0.25">
      <c r="A50" t="str">
        <f t="array" ref="A50">INDEX(本周系统DKP!A:A,SMALL(IF(本周系统DKP!$B$2:$B$600="天纵",ROW($2:$600),4^8),ROW(本周系统DKP!A108)))&amp;""</f>
        <v>你像场消散的梦</v>
      </c>
      <c r="B50" s="6">
        <f>VLOOKUP(A50,本周系统DKP!A$1:C$598,3,FALSE)+IF(ISNA(VLOOKUP(A50,历史结余DKP!A$1:B$599,2,0)),0,VLOOKUP(A50,历史结余DKP!A$1:B$599,2,0))</f>
        <v>43</v>
      </c>
      <c r="C50">
        <f>5*COUNTIF(掠夺系统榜单!A$1:AB$150,$A50)</f>
        <v>0</v>
      </c>
      <c r="D50" s="7">
        <f>10*COUNTIF('周末活动-YY'!B$1:AC$150,$A50)</f>
        <v>0</v>
      </c>
      <c r="E50">
        <f t="shared" si="3"/>
        <v>43</v>
      </c>
      <c r="F50" s="11">
        <f t="shared" si="4"/>
        <v>2</v>
      </c>
      <c r="G50">
        <f t="shared" si="5"/>
        <v>23</v>
      </c>
    </row>
    <row r="51" spans="1:7" x14ac:dyDescent="0.25">
      <c r="A51" t="str">
        <f t="array" ref="A51">INDEX(本周系统DKP!A:A,SMALL(IF(本周系统DKP!$B$2:$B$600="天纵",ROW($2:$600),4^8),ROW(本周系统DKP!A86)))&amp;""</f>
        <v>奕茴♫</v>
      </c>
      <c r="B51" s="6">
        <f>VLOOKUP(A51,本周系统DKP!A$1:C$598,3,FALSE)+IF(ISNA(VLOOKUP(A51,历史结余DKP!A$1:B$599,2,0)),0,VLOOKUP(A51,历史结余DKP!A$1:B$599,2,0))</f>
        <v>21</v>
      </c>
      <c r="C51">
        <f>5*COUNTIF(掠夺系统榜单!A$1:AB$150,$A51)</f>
        <v>0</v>
      </c>
      <c r="D51" s="7">
        <f>10*COUNTIF('周末活动-YY'!B$1:AC$150,$A51)</f>
        <v>0</v>
      </c>
      <c r="E51">
        <f t="shared" si="3"/>
        <v>21</v>
      </c>
      <c r="F51" s="11">
        <f t="shared" si="4"/>
        <v>1</v>
      </c>
      <c r="G51">
        <f t="shared" si="5"/>
        <v>11</v>
      </c>
    </row>
    <row r="52" spans="1:7" x14ac:dyDescent="0.25">
      <c r="A52" t="str">
        <f t="array" ref="A52">INDEX(本周系统DKP!A:A,SMALL(IF(本周系统DKP!$B$2:$B$600="天纵",ROW($2:$600),4^8),ROW(本周系统DKP!A114)))&amp;""</f>
        <v>主敎</v>
      </c>
      <c r="B52" s="6">
        <f>VLOOKUP(A52,本周系统DKP!A$1:C$598,3,FALSE)+IF(ISNA(VLOOKUP(A52,历史结余DKP!A$1:B$599,2,0)),0,VLOOKUP(A52,历史结余DKP!A$1:B$599,2,0))</f>
        <v>22</v>
      </c>
      <c r="C52">
        <f>5*COUNTIF(掠夺系统榜单!A$1:AB$150,$A52)</f>
        <v>0</v>
      </c>
      <c r="D52" s="7">
        <f>10*COUNTIF('周末活动-YY'!B$1:AC$150,$A52)</f>
        <v>0</v>
      </c>
      <c r="E52">
        <f t="shared" si="3"/>
        <v>22</v>
      </c>
      <c r="F52" s="11">
        <f t="shared" si="4"/>
        <v>1</v>
      </c>
      <c r="G52">
        <f t="shared" si="5"/>
        <v>12</v>
      </c>
    </row>
    <row r="53" spans="1:7" x14ac:dyDescent="0.25">
      <c r="A53" t="str">
        <f t="array" ref="A53">INDEX(本周系统DKP!A:A,SMALL(IF(本周系统DKP!$B$2:$B$600="天纵",ROW($2:$600),4^8),ROW(本周系统DKP!A10)))&amp;""</f>
        <v>衫渐青</v>
      </c>
      <c r="B53" s="6">
        <f>VLOOKUP(A53,本周系统DKP!A$1:C$598,3,FALSE)+IF(ISNA(VLOOKUP(A53,历史结余DKP!A$1:B$599,2,0)),0,VLOOKUP(A53,历史结余DKP!A$1:B$599,2,0))</f>
        <v>28</v>
      </c>
      <c r="C53">
        <f>5*COUNTIF(掠夺系统榜单!A$1:AB$150,$A53)</f>
        <v>0</v>
      </c>
      <c r="D53" s="7">
        <f>10*COUNTIF('周末活动-YY'!B$1:AC$150,$A53)</f>
        <v>0</v>
      </c>
      <c r="E53">
        <f t="shared" si="3"/>
        <v>28</v>
      </c>
      <c r="F53" s="11">
        <f t="shared" si="4"/>
        <v>1</v>
      </c>
      <c r="G53">
        <f t="shared" si="5"/>
        <v>18</v>
      </c>
    </row>
    <row r="54" spans="1:7" x14ac:dyDescent="0.25">
      <c r="A54" t="str">
        <f t="array" ref="A54">INDEX(本周系统DKP!A:A,SMALL(IF(本周系统DKP!$B$2:$B$600="天纵",ROW($2:$600),4^8),ROW(本周系统DKP!A110)))&amp;""</f>
        <v>五毒小妹妹</v>
      </c>
      <c r="B54" s="6">
        <f>VLOOKUP(A54,本周系统DKP!A$1:C$598,3,FALSE)+IF(ISNA(VLOOKUP(A54,历史结余DKP!A$1:B$599,2,0)),0,VLOOKUP(A54,历史结余DKP!A$1:B$599,2,0))</f>
        <v>21</v>
      </c>
      <c r="C54">
        <f>5*COUNTIF(掠夺系统榜单!A$1:AB$150,$A54)</f>
        <v>0</v>
      </c>
      <c r="D54" s="7">
        <f>10*COUNTIF('周末活动-YY'!B$1:AC$150,$A54)</f>
        <v>0</v>
      </c>
      <c r="E54">
        <f t="shared" si="3"/>
        <v>21</v>
      </c>
      <c r="F54" s="11">
        <f t="shared" si="4"/>
        <v>1</v>
      </c>
      <c r="G54">
        <f t="shared" si="5"/>
        <v>11</v>
      </c>
    </row>
    <row r="55" spans="1:7" x14ac:dyDescent="0.25">
      <c r="A55" t="str">
        <f t="array" ref="A55">INDEX(本周系统DKP!A:A,SMALL(IF(本周系统DKP!$B$2:$B$600="天纵",ROW($2:$600),4^8),ROW(本周系统DKP!A3)))&amp;""</f>
        <v>风聆丶</v>
      </c>
      <c r="B55" s="6">
        <f>VLOOKUP(A55,本周系统DKP!A$1:C$598,3,FALSE)+IF(ISNA(VLOOKUP(A55,历史结余DKP!A$1:B$599,2,0)),0,VLOOKUP(A55,历史结余DKP!A$1:B$599,2,0))</f>
        <v>23</v>
      </c>
      <c r="C55">
        <f>5*COUNTIF(掠夺系统榜单!A$1:AB$150,$A55)</f>
        <v>0</v>
      </c>
      <c r="D55" s="7">
        <f>10*COUNTIF('周末活动-YY'!B$1:AC$150,$A55)</f>
        <v>0</v>
      </c>
      <c r="E55">
        <f t="shared" si="3"/>
        <v>23</v>
      </c>
      <c r="F55" s="11">
        <f t="shared" si="4"/>
        <v>1</v>
      </c>
      <c r="G55">
        <f t="shared" si="5"/>
        <v>13</v>
      </c>
    </row>
    <row r="56" spans="1:7" x14ac:dyDescent="0.25">
      <c r="A56" t="str">
        <f t="array" ref="A56">INDEX(本周系统DKP!A:A,SMALL(IF(本周系统DKP!$B$2:$B$600="天纵",ROW($2:$600),4^8),ROW(本周系统DKP!A133)))&amp;""</f>
        <v>い嘿丶静诀づ</v>
      </c>
      <c r="B56" s="6">
        <f>VLOOKUP(A56,本周系统DKP!A$1:C$598,3,FALSE)+IF(ISNA(VLOOKUP(A56,历史结余DKP!A$1:B$599,2,0)),0,VLOOKUP(A56,历史结余DKP!A$1:B$599,2,0))</f>
        <v>28</v>
      </c>
      <c r="C56">
        <f>5*COUNTIF(掠夺系统榜单!A$1:AB$150,$A56)</f>
        <v>0</v>
      </c>
      <c r="D56" s="7">
        <f>10*COUNTIF('周末活动-YY'!B$1:AC$150,$A56)</f>
        <v>0</v>
      </c>
      <c r="E56">
        <f t="shared" si="3"/>
        <v>28</v>
      </c>
      <c r="F56" s="11">
        <f t="shared" si="4"/>
        <v>1</v>
      </c>
      <c r="G56">
        <f t="shared" si="5"/>
        <v>18</v>
      </c>
    </row>
    <row r="57" spans="1:7" x14ac:dyDescent="0.25">
      <c r="A57" t="str">
        <f t="array" ref="A57">INDEX(本周系统DKP!A:A,SMALL(IF(本周系统DKP!$B$2:$B$600="天纵",ROW($2:$600),4^8),ROW(本周系统DKP!A132)))&amp;""</f>
        <v>にしみやしょ</v>
      </c>
      <c r="B57" s="6">
        <f>VLOOKUP(A57,本周系统DKP!A$1:C$598,3,FALSE)+IF(ISNA(VLOOKUP(A57,历史结余DKP!A$1:B$599,2,0)),0,VLOOKUP(A57,历史结余DKP!A$1:B$599,2,0))</f>
        <v>18</v>
      </c>
      <c r="C57">
        <f>5*COUNTIF(掠夺系统榜单!A$1:AB$150,$A57)</f>
        <v>0</v>
      </c>
      <c r="D57" s="7">
        <f>10*COUNTIF('周末活动-YY'!B$1:AC$150,$A57)</f>
        <v>0</v>
      </c>
      <c r="E57">
        <f t="shared" si="3"/>
        <v>18</v>
      </c>
      <c r="F57" s="11">
        <f t="shared" si="4"/>
        <v>1</v>
      </c>
      <c r="G57">
        <f t="shared" si="5"/>
        <v>8</v>
      </c>
    </row>
    <row r="58" spans="1:7" x14ac:dyDescent="0.25">
      <c r="A58" t="str">
        <f t="array" ref="A58">INDEX(本周系统DKP!A:A,SMALL(IF(本周系统DKP!$B$2:$B$600="天纵",ROW($2:$600),4^8),ROW(本周系统DKP!A131)))&amp;""</f>
        <v>鲨鱼辣椒</v>
      </c>
      <c r="B58" s="6">
        <f>VLOOKUP(A58,本周系统DKP!A$1:C$598,3,FALSE)+IF(ISNA(VLOOKUP(A58,历史结余DKP!A$1:B$599,2,0)),0,VLOOKUP(A58,历史结余DKP!A$1:B$599,2,0))</f>
        <v>27</v>
      </c>
      <c r="C58">
        <f>5*COUNTIF(掠夺系统榜单!A$1:AB$150,$A58)</f>
        <v>0</v>
      </c>
      <c r="D58" s="7">
        <f>10*COUNTIF('周末活动-YY'!B$1:AC$150,$A58)</f>
        <v>0</v>
      </c>
      <c r="E58">
        <f t="shared" si="3"/>
        <v>27</v>
      </c>
      <c r="F58" s="11">
        <f t="shared" si="4"/>
        <v>1</v>
      </c>
      <c r="G58">
        <f t="shared" si="5"/>
        <v>17</v>
      </c>
    </row>
    <row r="59" spans="1:7" x14ac:dyDescent="0.25">
      <c r="A59" t="str">
        <f t="array" ref="A59">INDEX(本周系统DKP!A:A,SMALL(IF(本周系统DKP!$B$2:$B$600="天纵",ROW($2:$600),4^8),ROW(本周系统DKP!A32)))&amp;""</f>
        <v>白墨宸ㄟ</v>
      </c>
      <c r="B59" s="6">
        <f>VLOOKUP(A59,本周系统DKP!A$1:C$598,3,FALSE)+IF(ISNA(VLOOKUP(A59,历史结余DKP!A$1:B$599,2,0)),0,VLOOKUP(A59,历史结余DKP!A$1:B$599,2,0))</f>
        <v>22</v>
      </c>
      <c r="C59">
        <f>5*COUNTIF(掠夺系统榜单!A$1:AB$150,$A59)</f>
        <v>0</v>
      </c>
      <c r="D59" s="7">
        <f>10*COUNTIF('周末活动-YY'!B$1:AC$150,$A59)</f>
        <v>0</v>
      </c>
      <c r="E59">
        <f t="shared" si="3"/>
        <v>22</v>
      </c>
      <c r="F59" s="11">
        <f t="shared" si="4"/>
        <v>1</v>
      </c>
      <c r="G59">
        <f t="shared" si="5"/>
        <v>12</v>
      </c>
    </row>
    <row r="60" spans="1:7" x14ac:dyDescent="0.25">
      <c r="A60" t="str">
        <f t="array" ref="A60">INDEX(本周系统DKP!A:A,SMALL(IF(本周系统DKP!$B$2:$B$600="天纵",ROW($2:$600),4^8),ROW(本周系统DKP!A63)))&amp;""</f>
        <v>扶夏</v>
      </c>
      <c r="B60" s="6">
        <f>VLOOKUP(A60,本周系统DKP!A$1:C$598,3,FALSE)+IF(ISNA(VLOOKUP(A60,历史结余DKP!A$1:B$599,2,0)),0,VLOOKUP(A60,历史结余DKP!A$1:B$599,2,0))</f>
        <v>16</v>
      </c>
      <c r="C60">
        <f>5*COUNTIF(掠夺系统榜单!A$1:AB$150,$A60)</f>
        <v>0</v>
      </c>
      <c r="D60" s="7">
        <f>10*COUNTIF('周末活动-YY'!B$1:AC$150,$A60)</f>
        <v>0</v>
      </c>
      <c r="E60">
        <f t="shared" si="3"/>
        <v>16</v>
      </c>
      <c r="F60" s="11">
        <f t="shared" si="4"/>
        <v>1</v>
      </c>
      <c r="G60">
        <f t="shared" si="5"/>
        <v>6</v>
      </c>
    </row>
    <row r="61" spans="1:7" x14ac:dyDescent="0.25">
      <c r="A61" t="str">
        <f t="array" ref="A61">INDEX(本周系统DKP!A:A,SMALL(IF(本周系统DKP!$B$2:$B$600="天纵",ROW($2:$600),4^8),ROW(本周系统DKP!A109)))&amp;""</f>
        <v>似灼叹</v>
      </c>
      <c r="B61" s="6">
        <f>VLOOKUP(A61,本周系统DKP!A$1:C$598,3,FALSE)+IF(ISNA(VLOOKUP(A61,历史结余DKP!A$1:B$599,2,0)),0,VLOOKUP(A61,历史结余DKP!A$1:B$599,2,0))</f>
        <v>19</v>
      </c>
      <c r="C61">
        <f>5*COUNTIF(掠夺系统榜单!A$1:AB$150,$A61)</f>
        <v>0</v>
      </c>
      <c r="D61" s="7">
        <f>10*COUNTIF('周末活动-YY'!B$1:AC$150,$A61)</f>
        <v>0</v>
      </c>
      <c r="E61">
        <f t="shared" si="3"/>
        <v>19</v>
      </c>
      <c r="F61" s="11">
        <f t="shared" si="4"/>
        <v>1</v>
      </c>
      <c r="G61">
        <f t="shared" si="5"/>
        <v>9</v>
      </c>
    </row>
    <row r="62" spans="1:7" x14ac:dyDescent="0.25">
      <c r="A62" t="str">
        <f t="array" ref="A62">INDEX(本周系统DKP!A:A,SMALL(IF(本周系统DKP!$B$2:$B$600="天纵",ROW($2:$600),4^8),ROW(本周系统DKP!A20)))&amp;""</f>
        <v>花幽岚</v>
      </c>
      <c r="B62" s="6">
        <f>VLOOKUP(A62,本周系统DKP!A$1:C$598,3,FALSE)+IF(ISNA(VLOOKUP(A62,历史结余DKP!A$1:B$599,2,0)),0,VLOOKUP(A62,历史结余DKP!A$1:B$599,2,0))</f>
        <v>28</v>
      </c>
      <c r="C62">
        <f>5*COUNTIF(掠夺系统榜单!A$1:AB$150,$A62)</f>
        <v>0</v>
      </c>
      <c r="D62" s="7">
        <f>10*COUNTIF('周末活动-YY'!B$1:AC$150,$A62)</f>
        <v>0</v>
      </c>
      <c r="E62">
        <f t="shared" si="3"/>
        <v>28</v>
      </c>
      <c r="F62" s="11">
        <f t="shared" si="4"/>
        <v>1</v>
      </c>
      <c r="G62">
        <f t="shared" si="5"/>
        <v>18</v>
      </c>
    </row>
    <row r="63" spans="1:7" x14ac:dyDescent="0.25">
      <c r="A63" t="str">
        <f t="array" ref="A63">INDEX(本周系统DKP!A:A,SMALL(IF(本周系统DKP!$B$2:$B$600="天纵",ROW($2:$600),4^8),ROW(本周系统DKP!A37)))&amp;""</f>
        <v>玖月ˇ</v>
      </c>
      <c r="B63" s="6">
        <f>VLOOKUP(A63,本周系统DKP!A$1:C$598,3,FALSE)+IF(ISNA(VLOOKUP(A63,历史结余DKP!A$1:B$599,2,0)),0,VLOOKUP(A63,历史结余DKP!A$1:B$599,2,0))</f>
        <v>27</v>
      </c>
      <c r="C63">
        <f>5*COUNTIF(掠夺系统榜单!A$1:AB$150,$A63)</f>
        <v>0</v>
      </c>
      <c r="D63" s="7">
        <f>10*COUNTIF('周末活动-YY'!B$1:AC$150,$A63)</f>
        <v>0</v>
      </c>
      <c r="E63">
        <f t="shared" si="3"/>
        <v>27</v>
      </c>
      <c r="F63" s="11">
        <f t="shared" si="4"/>
        <v>1</v>
      </c>
      <c r="G63">
        <f t="shared" si="5"/>
        <v>17</v>
      </c>
    </row>
    <row r="64" spans="1:7" x14ac:dyDescent="0.25">
      <c r="A64" t="str">
        <f t="array" ref="A64">INDEX(本周系统DKP!A:A,SMALL(IF(本周系统DKP!$B$2:$B$600="天纵",ROW($2:$600),4^8),ROW(本周系统DKP!A41)))&amp;""</f>
        <v>濹蕓</v>
      </c>
      <c r="B64" s="6">
        <f>VLOOKUP(A64,本周系统DKP!A$1:C$598,3,FALSE)+IF(ISNA(VLOOKUP(A64,历史结余DKP!A$1:B$599,2,0)),0,VLOOKUP(A64,历史结余DKP!A$1:B$599,2,0))</f>
        <v>15</v>
      </c>
      <c r="C64">
        <f>5*COUNTIF(掠夺系统榜单!A$1:AB$150,$A64)</f>
        <v>0</v>
      </c>
      <c r="D64" s="7">
        <f>10*COUNTIF('周末活动-YY'!B$1:AC$150,$A64)</f>
        <v>0</v>
      </c>
      <c r="E64">
        <f t="shared" si="3"/>
        <v>15</v>
      </c>
      <c r="F64" s="11">
        <f t="shared" si="4"/>
        <v>1</v>
      </c>
      <c r="G64">
        <f t="shared" si="5"/>
        <v>5</v>
      </c>
    </row>
    <row r="65" spans="1:7" x14ac:dyDescent="0.25">
      <c r="A65" t="str">
        <f t="array" ref="A65">INDEX(本周系统DKP!A:A,SMALL(IF(本周系统DKP!$B$2:$B$600="天纵",ROW($2:$600),4^8),ROW(本周系统DKP!A130)))&amp;""</f>
        <v>藍澜</v>
      </c>
      <c r="B65" s="6">
        <f>VLOOKUP(A65,本周系统DKP!A$1:C$598,3,FALSE)+IF(ISNA(VLOOKUP(A65,历史结余DKP!A$1:B$599,2,0)),0,VLOOKUP(A65,历史结余DKP!A$1:B$599,2,0))</f>
        <v>11</v>
      </c>
      <c r="C65">
        <f>5*COUNTIF(掠夺系统榜单!A$1:AB$150,$A65)</f>
        <v>5</v>
      </c>
      <c r="D65" s="7">
        <f>10*COUNTIF('周末活动-YY'!B$1:AC$150,$A65)</f>
        <v>0</v>
      </c>
      <c r="E65">
        <f t="shared" si="3"/>
        <v>16</v>
      </c>
      <c r="F65" s="11">
        <f t="shared" si="4"/>
        <v>1</v>
      </c>
      <c r="G65">
        <f t="shared" si="5"/>
        <v>6</v>
      </c>
    </row>
    <row r="66" spans="1:7" x14ac:dyDescent="0.25">
      <c r="A66" t="str">
        <f t="array" ref="A66">INDEX(本周系统DKP!A:A,SMALL(IF(本周系统DKP!$B$2:$B$600="天纵",ROW($2:$600),4^8),ROW(本周系统DKP!A13)))&amp;""</f>
        <v>萧萧晓晓</v>
      </c>
      <c r="B66" s="6">
        <f>VLOOKUP(A66,本周系统DKP!A$1:C$598,3,FALSE)+IF(ISNA(VLOOKUP(A66,历史结余DKP!A$1:B$599,2,0)),0,VLOOKUP(A66,历史结余DKP!A$1:B$599,2,0))</f>
        <v>16</v>
      </c>
      <c r="C66">
        <f>5*COUNTIF(掠夺系统榜单!A$1:AB$150,$A66)</f>
        <v>5</v>
      </c>
      <c r="D66" s="7">
        <f>10*COUNTIF('周末活动-YY'!B$1:AC$150,$A66)</f>
        <v>0</v>
      </c>
      <c r="E66">
        <f t="shared" ref="E66:E97" si="6">IF(ISNA(B66),0,SUM(B66:D66))</f>
        <v>21</v>
      </c>
      <c r="F66" s="11">
        <f t="shared" ref="F66:F97" si="7">IF(E66=0,0,IF(E66&lt;15,0.01,IF(E66&gt;120,8,ROUNDDOWN(E66/15,0))))</f>
        <v>1</v>
      </c>
      <c r="G66">
        <f t="shared" ref="G66:G97" si="8">IF(F66=0.01,E66,E66-F66*10)</f>
        <v>11</v>
      </c>
    </row>
    <row r="67" spans="1:7" x14ac:dyDescent="0.25">
      <c r="A67" t="str">
        <f t="array" ref="A67">INDEX(本周系统DKP!A:A,SMALL(IF(本周系统DKP!$B$2:$B$600="天纵",ROW($2:$600),4^8),ROW(本周系统DKP!A92)))&amp;""</f>
        <v>夏末い染伤</v>
      </c>
      <c r="B67" s="6">
        <f>VLOOKUP(A67,本周系统DKP!A$1:C$598,3,FALSE)+IF(ISNA(VLOOKUP(A67,历史结余DKP!A$1:B$599,2,0)),0,VLOOKUP(A67,历史结余DKP!A$1:B$599,2,0))</f>
        <v>23</v>
      </c>
      <c r="C67">
        <f>5*COUNTIF(掠夺系统榜单!A$1:AB$150,$A67)</f>
        <v>0</v>
      </c>
      <c r="D67" s="7">
        <f>10*COUNTIF('周末活动-YY'!B$1:AC$150,$A67)</f>
        <v>0</v>
      </c>
      <c r="E67">
        <f t="shared" si="6"/>
        <v>23</v>
      </c>
      <c r="F67" s="11">
        <f t="shared" si="7"/>
        <v>1</v>
      </c>
      <c r="G67">
        <f t="shared" si="8"/>
        <v>13</v>
      </c>
    </row>
    <row r="68" spans="1:7" x14ac:dyDescent="0.25">
      <c r="A68" t="str">
        <f t="array" ref="A68">INDEX(本周系统DKP!A:A,SMALL(IF(本周系统DKP!$B$2:$B$600="天纵",ROW($2:$600),4^8),ROW(本周系统DKP!A120)))&amp;""</f>
        <v>三桑</v>
      </c>
      <c r="B68" s="6">
        <f>VLOOKUP(A68,本周系统DKP!A$1:C$598,3,FALSE)+IF(ISNA(VLOOKUP(A68,历史结余DKP!A$1:B$599,2,0)),0,VLOOKUP(A68,历史结余DKP!A$1:B$599,2,0))</f>
        <v>15</v>
      </c>
      <c r="C68">
        <f>5*COUNTIF(掠夺系统榜单!A$1:AB$150,$A68)</f>
        <v>0</v>
      </c>
      <c r="D68" s="7">
        <f>10*COUNTIF('周末活动-YY'!B$1:AC$150,$A68)</f>
        <v>0</v>
      </c>
      <c r="E68">
        <f t="shared" si="6"/>
        <v>15</v>
      </c>
      <c r="F68" s="11">
        <f t="shared" si="7"/>
        <v>1</v>
      </c>
      <c r="G68">
        <f t="shared" si="8"/>
        <v>5</v>
      </c>
    </row>
    <row r="69" spans="1:7" x14ac:dyDescent="0.25">
      <c r="A69" t="str">
        <f t="array" ref="A69">INDEX(本周系统DKP!A:A,SMALL(IF(本周系统DKP!$B$2:$B$600="天纵",ROW($2:$600),4^8),ROW(本周系统DKP!A26)))&amp;""</f>
        <v>神气</v>
      </c>
      <c r="B69" s="6">
        <f>VLOOKUP(A69,本周系统DKP!A$1:C$598,3,FALSE)+IF(ISNA(VLOOKUP(A69,历史结余DKP!A$1:B$599,2,0)),0,VLOOKUP(A69,历史结余DKP!A$1:B$599,2,0))</f>
        <v>1</v>
      </c>
      <c r="C69">
        <f>5*COUNTIF(掠夺系统榜单!A$1:AB$150,$A69)</f>
        <v>0</v>
      </c>
      <c r="D69" s="7">
        <f>10*COUNTIF('周末活动-YY'!B$1:AC$150,$A69)</f>
        <v>0</v>
      </c>
      <c r="E69">
        <f t="shared" si="6"/>
        <v>1</v>
      </c>
      <c r="F69" s="11">
        <f t="shared" si="7"/>
        <v>0.01</v>
      </c>
      <c r="G69">
        <f t="shared" si="8"/>
        <v>1</v>
      </c>
    </row>
    <row r="70" spans="1:7" x14ac:dyDescent="0.25">
      <c r="A70" t="str">
        <f t="array" ref="A70">INDEX(本周系统DKP!A:A,SMALL(IF(本周系统DKP!$B$2:$B$600="天纵",ROW($2:$600),4^8),ROW(本周系统DKP!A113)))&amp;""</f>
        <v>乔玢</v>
      </c>
      <c r="B70" s="6">
        <f>VLOOKUP(A70,本周系统DKP!A$1:C$598,3,FALSE)+IF(ISNA(VLOOKUP(A70,历史结余DKP!A$1:B$599,2,0)),0,VLOOKUP(A70,历史结余DKP!A$1:B$599,2,0))</f>
        <v>1</v>
      </c>
      <c r="C70">
        <f>5*COUNTIF(掠夺系统榜单!A$1:AB$150,$A70)</f>
        <v>0</v>
      </c>
      <c r="D70" s="7">
        <f>10*COUNTIF('周末活动-YY'!B$1:AC$150,$A70)</f>
        <v>0</v>
      </c>
      <c r="E70">
        <f t="shared" si="6"/>
        <v>1</v>
      </c>
      <c r="F70" s="11">
        <f t="shared" si="7"/>
        <v>0.01</v>
      </c>
      <c r="G70">
        <f t="shared" si="8"/>
        <v>1</v>
      </c>
    </row>
    <row r="71" spans="1:7" x14ac:dyDescent="0.25">
      <c r="A71" t="str">
        <f t="array" ref="A71">INDEX(本周系统DKP!A:A,SMALL(IF(本周系统DKP!$B$2:$B$600="天纵",ROW($2:$600),4^8),ROW(本周系统DKP!A19)))&amp;""</f>
        <v>花清潼</v>
      </c>
      <c r="B71" s="6">
        <f>VLOOKUP(A71,本周系统DKP!A$1:C$598,3,FALSE)+IF(ISNA(VLOOKUP(A71,历史结余DKP!A$1:B$599,2,0)),0,VLOOKUP(A71,历史结余DKP!A$1:B$599,2,0))</f>
        <v>12</v>
      </c>
      <c r="C71">
        <f>5*COUNTIF(掠夺系统榜单!A$1:AB$150,$A71)</f>
        <v>0</v>
      </c>
      <c r="D71" s="7">
        <f>10*COUNTIF('周末活动-YY'!B$1:AC$150,$A71)</f>
        <v>0</v>
      </c>
      <c r="E71">
        <f t="shared" si="6"/>
        <v>12</v>
      </c>
      <c r="F71" s="11">
        <f t="shared" si="7"/>
        <v>0.01</v>
      </c>
      <c r="G71">
        <f t="shared" si="8"/>
        <v>12</v>
      </c>
    </row>
    <row r="72" spans="1:7" x14ac:dyDescent="0.25">
      <c r="A72" t="str">
        <f t="array" ref="A72">INDEX(本周系统DKP!A:A,SMALL(IF(本周系统DKP!$B$2:$B$600="天纵",ROW($2:$600),4^8),ROW(本周系统DKP!A126)))&amp;""</f>
        <v>一卿璃心白゜</v>
      </c>
      <c r="B72" s="6">
        <f>VLOOKUP(A72,本周系统DKP!A$1:C$598,3,FALSE)+IF(ISNA(VLOOKUP(A72,历史结余DKP!A$1:B$599,2,0)),0,VLOOKUP(A72,历史结余DKP!A$1:B$599,2,0))</f>
        <v>7</v>
      </c>
      <c r="C72">
        <f>5*COUNTIF(掠夺系统榜单!A$1:AB$150,$A72)</f>
        <v>0</v>
      </c>
      <c r="D72" s="7">
        <f>10*COUNTIF('周末活动-YY'!B$1:AC$150,$A72)</f>
        <v>0</v>
      </c>
      <c r="E72">
        <f t="shared" si="6"/>
        <v>7</v>
      </c>
      <c r="F72" s="11">
        <f t="shared" si="7"/>
        <v>0.01</v>
      </c>
      <c r="G72">
        <f t="shared" si="8"/>
        <v>7</v>
      </c>
    </row>
    <row r="73" spans="1:7" x14ac:dyDescent="0.25">
      <c r="A73" t="str">
        <f t="array" ref="A73">INDEX(本周系统DKP!A:A,SMALL(IF(本周系统DKP!$B$2:$B$600="天纵",ROW($2:$600),4^8),ROW(本周系统DKP!A136)))&amp;""</f>
        <v>い嘿丶大翩づ</v>
      </c>
      <c r="B73" s="6">
        <f>VLOOKUP(A73,本周系统DKP!A$1:C$598,3,FALSE)+IF(ISNA(VLOOKUP(A73,历史结余DKP!A$1:B$599,2,0)),0,VLOOKUP(A73,历史结余DKP!A$1:B$599,2,0))</f>
        <v>1</v>
      </c>
      <c r="C73">
        <f>5*COUNTIF(掠夺系统榜单!A$1:AB$150,$A73)</f>
        <v>0</v>
      </c>
      <c r="D73" s="7">
        <f>10*COUNTIF('周末活动-YY'!B$1:AC$150,$A73)</f>
        <v>0</v>
      </c>
      <c r="E73">
        <f t="shared" si="6"/>
        <v>1</v>
      </c>
      <c r="F73" s="11">
        <f t="shared" si="7"/>
        <v>0.01</v>
      </c>
      <c r="G73">
        <f t="shared" si="8"/>
        <v>1</v>
      </c>
    </row>
    <row r="74" spans="1:7" x14ac:dyDescent="0.25">
      <c r="A74" t="str">
        <f t="array" ref="A74">INDEX(本周系统DKP!A:A,SMALL(IF(本周系统DKP!$B$2:$B$600="天纵",ROW($2:$600),4^8),ROW(本周系统DKP!A50)))&amp;""</f>
        <v>梧桐知雅意′</v>
      </c>
      <c r="B74" s="6">
        <f>VLOOKUP(A74,本周系统DKP!A$1:C$598,3,FALSE)+IF(ISNA(VLOOKUP(A74,历史结余DKP!A$1:B$599,2,0)),0,VLOOKUP(A74,历史结余DKP!A$1:B$599,2,0))</f>
        <v>1</v>
      </c>
      <c r="C74">
        <f>5*COUNTIF(掠夺系统榜单!A$1:AB$150,$A74)</f>
        <v>0</v>
      </c>
      <c r="D74" s="7">
        <f>10*COUNTIF('周末活动-YY'!B$1:AC$150,$A74)</f>
        <v>0</v>
      </c>
      <c r="E74">
        <f t="shared" si="6"/>
        <v>1</v>
      </c>
      <c r="F74" s="11">
        <f t="shared" si="7"/>
        <v>0.01</v>
      </c>
      <c r="G74">
        <f t="shared" si="8"/>
        <v>1</v>
      </c>
    </row>
    <row r="75" spans="1:7" x14ac:dyDescent="0.25">
      <c r="A75" t="str">
        <f t="array" ref="A75">INDEX(本周系统DKP!A:A,SMALL(IF(本周系统DKP!$B$2:$B$600="天纵",ROW($2:$600),4^8),ROW(本周系统DKP!A25)))&amp;""</f>
        <v>窈安</v>
      </c>
      <c r="B75" s="6">
        <f>VLOOKUP(A75,本周系统DKP!A$1:C$598,3,FALSE)+IF(ISNA(VLOOKUP(A75,历史结余DKP!A$1:B$599,2,0)),0,VLOOKUP(A75,历史结余DKP!A$1:B$599,2,0))</f>
        <v>3</v>
      </c>
      <c r="C75">
        <f>5*COUNTIF(掠夺系统榜单!A$1:AB$150,$A75)</f>
        <v>0</v>
      </c>
      <c r="D75" s="7">
        <f>10*COUNTIF('周末活动-YY'!B$1:AC$150,$A75)</f>
        <v>0</v>
      </c>
      <c r="E75">
        <f t="shared" si="6"/>
        <v>3</v>
      </c>
      <c r="F75" s="11">
        <f t="shared" si="7"/>
        <v>0.01</v>
      </c>
      <c r="G75">
        <f t="shared" si="8"/>
        <v>3</v>
      </c>
    </row>
    <row r="76" spans="1:7" x14ac:dyDescent="0.25">
      <c r="A76" t="str">
        <f t="array" ref="A76">INDEX(本周系统DKP!A:A,SMALL(IF(本周系统DKP!$B$2:$B$600="天纵",ROW($2:$600),4^8),ROW(本周系统DKP!A44)))&amp;""</f>
        <v>流水潺</v>
      </c>
      <c r="B76" s="6">
        <f>VLOOKUP(A76,本周系统DKP!A$1:C$598,3,FALSE)+IF(ISNA(VLOOKUP(A76,历史结余DKP!A$1:B$599,2,0)),0,VLOOKUP(A76,历史结余DKP!A$1:B$599,2,0))</f>
        <v>13</v>
      </c>
      <c r="C76">
        <f>5*COUNTIF(掠夺系统榜单!A$1:AB$150,$A76)</f>
        <v>0</v>
      </c>
      <c r="D76" s="7">
        <f>10*COUNTIF('周末活动-YY'!B$1:AC$150,$A76)</f>
        <v>0</v>
      </c>
      <c r="E76">
        <f t="shared" si="6"/>
        <v>13</v>
      </c>
      <c r="F76" s="11">
        <f t="shared" si="7"/>
        <v>0.01</v>
      </c>
      <c r="G76">
        <f t="shared" si="8"/>
        <v>13</v>
      </c>
    </row>
    <row r="77" spans="1:7" x14ac:dyDescent="0.25">
      <c r="A77" t="str">
        <f t="array" ref="A77">INDEX(本周系统DKP!A:A,SMALL(IF(本周系统DKP!$B$2:$B$600="天纵",ROW($2:$600),4^8),ROW(本周系统DKP!A123)))&amp;""</f>
        <v>一起抓黄鳝</v>
      </c>
      <c r="B77" s="6">
        <f>VLOOKUP(A77,本周系统DKP!A$1:C$598,3,FALSE)+IF(ISNA(VLOOKUP(A77,历史结余DKP!A$1:B$599,2,0)),0,VLOOKUP(A77,历史结余DKP!A$1:B$599,2,0))</f>
        <v>7</v>
      </c>
      <c r="C77">
        <f>5*COUNTIF(掠夺系统榜单!A$1:AB$150,$A77)</f>
        <v>0</v>
      </c>
      <c r="D77" s="7">
        <f>10*COUNTIF('周末活动-YY'!B$1:AC$150,$A77)</f>
        <v>0</v>
      </c>
      <c r="E77">
        <f t="shared" si="6"/>
        <v>7</v>
      </c>
      <c r="F77" s="11">
        <f t="shared" si="7"/>
        <v>0.01</v>
      </c>
      <c r="G77">
        <f t="shared" si="8"/>
        <v>7</v>
      </c>
    </row>
    <row r="78" spans="1:7" x14ac:dyDescent="0.25">
      <c r="A78" t="str">
        <f t="array" ref="A78">INDEX(本周系统DKP!A:A,SMALL(IF(本周系统DKP!$B$2:$B$600="天纵",ROW($2:$600),4^8),ROW(本周系统DKP!A84)))&amp;""</f>
        <v>宿雪</v>
      </c>
      <c r="B78" s="6">
        <f>VLOOKUP(A78,本周系统DKP!A$1:C$598,3,FALSE)+IF(ISNA(VLOOKUP(A78,历史结余DKP!A$1:B$599,2,0)),0,VLOOKUP(A78,历史结余DKP!A$1:B$599,2,0))</f>
        <v>3</v>
      </c>
      <c r="C78">
        <f>5*COUNTIF(掠夺系统榜单!A$1:AB$150,$A78)</f>
        <v>0</v>
      </c>
      <c r="D78" s="7">
        <f>10*COUNTIF('周末活动-YY'!B$1:AC$150,$A78)</f>
        <v>0</v>
      </c>
      <c r="E78">
        <f t="shared" si="6"/>
        <v>3</v>
      </c>
      <c r="F78" s="11">
        <f t="shared" si="7"/>
        <v>0.01</v>
      </c>
      <c r="G78">
        <f t="shared" si="8"/>
        <v>3</v>
      </c>
    </row>
    <row r="79" spans="1:7" x14ac:dyDescent="0.25">
      <c r="A79" t="str">
        <f t="array" ref="A79">INDEX(本周系统DKP!A:A,SMALL(IF(本周系统DKP!$B$2:$B$600="天纵",ROW($2:$600),4^8),ROW(本周系统DKP!A16)))&amp;""</f>
        <v>苏幕遮丶祁馨</v>
      </c>
      <c r="B79" s="6">
        <f>VLOOKUP(A79,本周系统DKP!A$1:C$598,3,FALSE)+IF(ISNA(VLOOKUP(A79,历史结余DKP!A$1:B$599,2,0)),0,VLOOKUP(A79,历史结余DKP!A$1:B$599,2,0))</f>
        <v>9</v>
      </c>
      <c r="C79">
        <f>5*COUNTIF(掠夺系统榜单!A$1:AB$150,$A79)</f>
        <v>0</v>
      </c>
      <c r="D79" s="7">
        <f>10*COUNTIF('周末活动-YY'!B$1:AC$150,$A79)</f>
        <v>0</v>
      </c>
      <c r="E79">
        <f t="shared" si="6"/>
        <v>9</v>
      </c>
      <c r="F79" s="11">
        <f t="shared" si="7"/>
        <v>0.01</v>
      </c>
      <c r="G79">
        <f t="shared" si="8"/>
        <v>9</v>
      </c>
    </row>
    <row r="80" spans="1:7" x14ac:dyDescent="0.25">
      <c r="A80" t="str">
        <f t="array" ref="A80">INDEX(本周系统DKP!A:A,SMALL(IF(本周系统DKP!$B$2:$B$600="天纵",ROW($2:$600),4^8),ROW(本周系统DKP!A55)))&amp;""</f>
        <v>李菁萝</v>
      </c>
      <c r="B80" s="6">
        <f>VLOOKUP(A80,本周系统DKP!A$1:C$598,3,FALSE)+IF(ISNA(VLOOKUP(A80,历史结余DKP!A$1:B$599,2,0)),0,VLOOKUP(A80,历史结余DKP!A$1:B$599,2,0))</f>
        <v>12</v>
      </c>
      <c r="C80">
        <f>5*COUNTIF(掠夺系统榜单!A$1:AB$150,$A80)</f>
        <v>0</v>
      </c>
      <c r="D80" s="7">
        <f>10*COUNTIF('周末活动-YY'!B$1:AC$150,$A80)</f>
        <v>0</v>
      </c>
      <c r="E80">
        <f t="shared" si="6"/>
        <v>12</v>
      </c>
      <c r="F80" s="11">
        <f t="shared" si="7"/>
        <v>0.01</v>
      </c>
      <c r="G80">
        <f t="shared" si="8"/>
        <v>12</v>
      </c>
    </row>
    <row r="81" spans="1:7" x14ac:dyDescent="0.25">
      <c r="A81" t="str">
        <f t="array" ref="A81">INDEX(本周系统DKP!A:A,SMALL(IF(本周系统DKP!$B$2:$B$600="天纵",ROW($2:$600),4^8),ROW(本周系统DKP!A122)))&amp;""</f>
        <v>万冬凛</v>
      </c>
      <c r="B81" s="6">
        <f>VLOOKUP(A81,本周系统DKP!A$1:C$598,3,FALSE)+IF(ISNA(VLOOKUP(A81,历史结余DKP!A$1:B$599,2,0)),0,VLOOKUP(A81,历史结余DKP!A$1:B$599,2,0))</f>
        <v>1</v>
      </c>
      <c r="C81">
        <f>5*COUNTIF(掠夺系统榜单!A$1:AB$150,$A81)</f>
        <v>0</v>
      </c>
      <c r="D81" s="7">
        <f>10*COUNTIF('周末活动-YY'!B$1:AC$150,$A81)</f>
        <v>0</v>
      </c>
      <c r="E81">
        <f t="shared" si="6"/>
        <v>1</v>
      </c>
      <c r="F81" s="11">
        <f t="shared" si="7"/>
        <v>0.01</v>
      </c>
      <c r="G81">
        <f t="shared" si="8"/>
        <v>1</v>
      </c>
    </row>
    <row r="82" spans="1:7" x14ac:dyDescent="0.25">
      <c r="A82" t="str">
        <f t="array" ref="A82">INDEX(本周系统DKP!A:A,SMALL(IF(本周系统DKP!$B$2:$B$600="天纵",ROW($2:$600),4^8),ROW(本周系统DKP!A39)))&amp;""</f>
        <v>烟雨朦胧丶小花</v>
      </c>
      <c r="B82" s="6">
        <f>VLOOKUP(A82,本周系统DKP!A$1:C$598,3,FALSE)+IF(ISNA(VLOOKUP(A82,历史结余DKP!A$1:B$599,2,0)),0,VLOOKUP(A82,历史结余DKP!A$1:B$599,2,0))</f>
        <v>12</v>
      </c>
      <c r="C82">
        <f>5*COUNTIF(掠夺系统榜单!A$1:AB$150,$A82)</f>
        <v>0</v>
      </c>
      <c r="D82" s="7">
        <f>10*COUNTIF('周末活动-YY'!B$1:AC$150,$A82)</f>
        <v>0</v>
      </c>
      <c r="E82">
        <f t="shared" si="6"/>
        <v>12</v>
      </c>
      <c r="F82" s="11">
        <f t="shared" si="7"/>
        <v>0.01</v>
      </c>
      <c r="G82">
        <f t="shared" si="8"/>
        <v>12</v>
      </c>
    </row>
    <row r="83" spans="1:7" x14ac:dyDescent="0.25">
      <c r="A83" t="str">
        <f t="array" ref="A83">INDEX(本周系统DKP!A:A,SMALL(IF(本周系统DKP!$B$2:$B$600="天纵",ROW($2:$600),4^8),ROW(本周系统DKP!A2)))&amp;""</f>
        <v>风邪☆梦新生</v>
      </c>
      <c r="B83" s="6">
        <f>VLOOKUP(A83,本周系统DKP!A$1:C$598,3,FALSE)+IF(ISNA(VLOOKUP(A83,历史结余DKP!A$1:B$599,2,0)),0,VLOOKUP(A83,历史结余DKP!A$1:B$599,2,0))</f>
        <v>14</v>
      </c>
      <c r="C83">
        <f>5*COUNTIF(掠夺系统榜单!A$1:AB$150,$A83)</f>
        <v>0</v>
      </c>
      <c r="D83" s="7">
        <f>10*COUNTIF('周末活动-YY'!B$1:AC$150,$A83)</f>
        <v>0</v>
      </c>
      <c r="E83">
        <f t="shared" si="6"/>
        <v>14</v>
      </c>
      <c r="F83" s="11">
        <f t="shared" si="7"/>
        <v>0.01</v>
      </c>
      <c r="G83">
        <f t="shared" si="8"/>
        <v>14</v>
      </c>
    </row>
    <row r="84" spans="1:7" x14ac:dyDescent="0.25">
      <c r="A84" t="str">
        <f t="array" ref="A84">INDEX(本周系统DKP!A:A,SMALL(IF(本周系统DKP!$B$2:$B$600="天纵",ROW($2:$600),4^8),ROW(本周系统DKP!A62)))&amp;""</f>
        <v>拂樱的枫岫主人</v>
      </c>
      <c r="B84" s="6">
        <f>VLOOKUP(A84,本周系统DKP!A$1:C$598,3,FALSE)+IF(ISNA(VLOOKUP(A84,历史结余DKP!A$1:B$599,2,0)),0,VLOOKUP(A84,历史结余DKP!A$1:B$599,2,0))</f>
        <v>9</v>
      </c>
      <c r="C84">
        <f>5*COUNTIF(掠夺系统榜单!A$1:AB$150,$A84)</f>
        <v>0</v>
      </c>
      <c r="D84" s="7">
        <f>10*COUNTIF('周末活动-YY'!B$1:AC$150,$A84)</f>
        <v>0</v>
      </c>
      <c r="E84">
        <f t="shared" si="6"/>
        <v>9</v>
      </c>
      <c r="F84" s="11">
        <f t="shared" si="7"/>
        <v>0.01</v>
      </c>
      <c r="G84">
        <f t="shared" si="8"/>
        <v>9</v>
      </c>
    </row>
    <row r="85" spans="1:7" x14ac:dyDescent="0.25">
      <c r="A85" t="str">
        <f t="array" ref="A85">INDEX(本周系统DKP!A:A,SMALL(IF(本周系统DKP!$B$2:$B$600="天纵",ROW($2:$600),4^8),ROW(本周系统DKP!A5)))&amp;""</f>
        <v>雪舞风影</v>
      </c>
      <c r="B85" s="6">
        <f>VLOOKUP(A85,本周系统DKP!A$1:C$598,3,FALSE)+IF(ISNA(VLOOKUP(A85,历史结余DKP!A$1:B$599,2,0)),0,VLOOKUP(A85,历史结余DKP!A$1:B$599,2,0))</f>
        <v>12</v>
      </c>
      <c r="C85">
        <f>5*COUNTIF(掠夺系统榜单!A$1:AB$150,$A85)</f>
        <v>0</v>
      </c>
      <c r="D85" s="7">
        <f>10*COUNTIF('周末活动-YY'!B$1:AC$150,$A85)</f>
        <v>0</v>
      </c>
      <c r="E85">
        <f t="shared" si="6"/>
        <v>12</v>
      </c>
      <c r="F85" s="11">
        <f t="shared" si="7"/>
        <v>0.01</v>
      </c>
      <c r="G85">
        <f t="shared" si="8"/>
        <v>12</v>
      </c>
    </row>
    <row r="86" spans="1:7" x14ac:dyDescent="0.25">
      <c r="A86" t="str">
        <f t="array" ref="A86">INDEX(本周系统DKP!A:A,SMALL(IF(本周系统DKP!$B$2:$B$600="天纵",ROW($2:$600),4^8),ROW(本周系统DKP!A17)))&amp;""</f>
        <v>苏丶打绿</v>
      </c>
      <c r="B86" s="6">
        <f>VLOOKUP(A86,本周系统DKP!A$1:C$598,3,FALSE)+IF(ISNA(VLOOKUP(A86,历史结余DKP!A$1:B$599,2,0)),0,VLOOKUP(A86,历史结余DKP!A$1:B$599,2,0))</f>
        <v>11</v>
      </c>
      <c r="C86">
        <f>5*COUNTIF(掠夺系统榜单!A$1:AB$150,$A86)</f>
        <v>0</v>
      </c>
      <c r="D86" s="7">
        <f>10*COUNTIF('周末活动-YY'!B$1:AC$150,$A86)</f>
        <v>0</v>
      </c>
      <c r="E86">
        <f t="shared" si="6"/>
        <v>11</v>
      </c>
      <c r="F86" s="11">
        <f t="shared" si="7"/>
        <v>0.01</v>
      </c>
      <c r="G86">
        <f t="shared" si="8"/>
        <v>11</v>
      </c>
    </row>
    <row r="87" spans="1:7" x14ac:dyDescent="0.25">
      <c r="A87" t="str">
        <f t="array" ref="A87">INDEX(本周系统DKP!A:A,SMALL(IF(本周系统DKP!$B$2:$B$600="天纵",ROW($2:$600),4^8),ROW(本周系统DKP!A142)))&amp;""</f>
        <v>❤❤❤啵叽</v>
      </c>
      <c r="B87" s="6">
        <f>VLOOKUP(A87,本周系统DKP!A$1:C$598,3,FALSE)+IF(ISNA(VLOOKUP(A87,历史结余DKP!A$1:B$599,2,0)),0,VLOOKUP(A87,历史结余DKP!A$1:B$599,2,0))</f>
        <v>11</v>
      </c>
      <c r="C87">
        <f>5*COUNTIF(掠夺系统榜单!A$1:AB$150,$A87)</f>
        <v>0</v>
      </c>
      <c r="D87" s="7">
        <f>10*COUNTIF('周末活动-YY'!B$1:AC$150,$A87)</f>
        <v>0</v>
      </c>
      <c r="E87">
        <f t="shared" si="6"/>
        <v>11</v>
      </c>
      <c r="F87" s="11">
        <f t="shared" si="7"/>
        <v>0.01</v>
      </c>
      <c r="G87">
        <f t="shared" si="8"/>
        <v>11</v>
      </c>
    </row>
    <row r="88" spans="1:7" x14ac:dyDescent="0.25">
      <c r="A88" t="str">
        <f t="array" ref="A88">INDEX(本周系统DKP!A:A,SMALL(IF(本周系统DKP!$B$2:$B$600="天纵",ROW($2:$600),4^8),ROW(本周系统DKP!A61)))&amp;""</f>
        <v>旋回活杀自在阵</v>
      </c>
      <c r="B88" s="6">
        <f>VLOOKUP(A88,本周系统DKP!A$1:C$598,3,FALSE)+IF(ISNA(VLOOKUP(A88,历史结余DKP!A$1:B$599,2,0)),0,VLOOKUP(A88,历史结余DKP!A$1:B$599,2,0))</f>
        <v>12</v>
      </c>
      <c r="C88">
        <f>5*COUNTIF(掠夺系统榜单!A$1:AB$150,$A88)</f>
        <v>0</v>
      </c>
      <c r="D88" s="7">
        <f>10*COUNTIF('周末活动-YY'!B$1:AC$150,$A88)</f>
        <v>0</v>
      </c>
      <c r="E88">
        <f t="shared" si="6"/>
        <v>12</v>
      </c>
      <c r="F88" s="11">
        <f t="shared" si="7"/>
        <v>0.01</v>
      </c>
      <c r="G88">
        <f t="shared" si="8"/>
        <v>12</v>
      </c>
    </row>
    <row r="89" spans="1:7" x14ac:dyDescent="0.25">
      <c r="A89" t="str">
        <f t="array" ref="A89">INDEX(本周系统DKP!A:A,SMALL(IF(本周系统DKP!$B$2:$B$600="天纵",ROW($2:$600),4^8),ROW(本周系统DKP!A87)))&amp;""</f>
        <v>天刀值日策划团</v>
      </c>
      <c r="B89" s="6">
        <f>VLOOKUP(A89,本周系统DKP!A$1:C$598,3,FALSE)+IF(ISNA(VLOOKUP(A89,历史结余DKP!A$1:B$599,2,0)),0,VLOOKUP(A89,历史结余DKP!A$1:B$599,2,0))</f>
        <v>7</v>
      </c>
      <c r="C89">
        <f>5*COUNTIF(掠夺系统榜单!A$1:AB$150,$A89)</f>
        <v>0</v>
      </c>
      <c r="D89" s="7">
        <f>10*COUNTIF('周末活动-YY'!B$1:AC$150,$A89)</f>
        <v>0</v>
      </c>
      <c r="E89">
        <f t="shared" si="6"/>
        <v>7</v>
      </c>
      <c r="F89" s="11">
        <f t="shared" si="7"/>
        <v>0.01</v>
      </c>
      <c r="G89">
        <f t="shared" si="8"/>
        <v>7</v>
      </c>
    </row>
    <row r="90" spans="1:7" x14ac:dyDescent="0.25">
      <c r="A90" t="str">
        <f t="array" ref="A90">INDEX(本周系统DKP!A:A,SMALL(IF(本周系统DKP!$B$2:$B$600="天纵",ROW($2:$600),4^8),ROW(本周系统DKP!A67)))&amp;""</f>
        <v>我可是國寶</v>
      </c>
      <c r="B90" s="6">
        <f>VLOOKUP(A90,本周系统DKP!A$1:C$598,3,FALSE)+IF(ISNA(VLOOKUP(A90,历史结余DKP!A$1:B$599,2,0)),0,VLOOKUP(A90,历史结余DKP!A$1:B$599,2,0))</f>
        <v>14</v>
      </c>
      <c r="C90">
        <f>5*COUNTIF(掠夺系统榜单!A$1:AB$150,$A90)</f>
        <v>0</v>
      </c>
      <c r="D90" s="7">
        <f>10*COUNTIF('周末活动-YY'!B$1:AC$150,$A90)</f>
        <v>0</v>
      </c>
      <c r="E90">
        <f t="shared" si="6"/>
        <v>14</v>
      </c>
      <c r="F90" s="11">
        <f t="shared" si="7"/>
        <v>0.01</v>
      </c>
      <c r="G90">
        <f t="shared" si="8"/>
        <v>14</v>
      </c>
    </row>
    <row r="91" spans="1:7" x14ac:dyDescent="0.25">
      <c r="A91" t="str">
        <f t="array" ref="A91">INDEX(本周系统DKP!A:A,SMALL(IF(本周系统DKP!$B$2:$B$600="天纵",ROW($2:$600),4^8),ROW(本周系统DKP!A68)))&amp;""</f>
        <v>我可是国宝</v>
      </c>
      <c r="B91" s="6">
        <f>VLOOKUP(A91,本周系统DKP!A$1:C$598,3,FALSE)+IF(ISNA(VLOOKUP(A91,历史结余DKP!A$1:B$599,2,0)),0,VLOOKUP(A91,历史结余DKP!A$1:B$599,2,0))</f>
        <v>12</v>
      </c>
      <c r="C91">
        <f>5*COUNTIF(掠夺系统榜单!A$1:AB$150,$A91)</f>
        <v>0</v>
      </c>
      <c r="D91" s="7">
        <f>10*COUNTIF('周末活动-YY'!B$1:AC$150,$A91)</f>
        <v>0</v>
      </c>
      <c r="E91">
        <f t="shared" si="6"/>
        <v>12</v>
      </c>
      <c r="F91" s="11">
        <f t="shared" si="7"/>
        <v>0.01</v>
      </c>
      <c r="G91">
        <f t="shared" si="8"/>
        <v>12</v>
      </c>
    </row>
    <row r="92" spans="1:7" x14ac:dyDescent="0.25">
      <c r="A92" t="str">
        <f t="array" ref="A92">INDEX(本周系统DKP!A:A,SMALL(IF(本周系统DKP!$B$2:$B$600="天纵",ROW($2:$600),4^8),ROW(本周系统DKP!A15)))&amp;""</f>
        <v>若嫣糖之兮</v>
      </c>
      <c r="B92" s="6">
        <f>VLOOKUP(A92,本周系统DKP!A$1:C$598,3,FALSE)+IF(ISNA(VLOOKUP(A92,历史结余DKP!A$1:B$599,2,0)),0,VLOOKUP(A92,历史结余DKP!A$1:B$599,2,0))</f>
        <v>11</v>
      </c>
      <c r="C92">
        <f>5*COUNTIF(掠夺系统榜单!A$1:AB$150,$A92)</f>
        <v>0</v>
      </c>
      <c r="D92" s="7">
        <f>10*COUNTIF('周末活动-YY'!B$1:AC$150,$A92)</f>
        <v>0</v>
      </c>
      <c r="E92">
        <f t="shared" si="6"/>
        <v>11</v>
      </c>
      <c r="F92" s="11">
        <f t="shared" si="7"/>
        <v>0.01</v>
      </c>
      <c r="G92">
        <f t="shared" si="8"/>
        <v>11</v>
      </c>
    </row>
    <row r="93" spans="1:7" x14ac:dyDescent="0.25">
      <c r="A93" t="str">
        <f t="array" ref="A93">INDEX(本周系统DKP!A:A,SMALL(IF(本周系统DKP!$B$2:$B$600="天纵",ROW($2:$600),4^8),ROW(本周系统DKP!A58)))&amp;""</f>
        <v>晓夜歌</v>
      </c>
      <c r="B93" s="6">
        <f>VLOOKUP(A93,本周系统DKP!A$1:C$598,3,FALSE)+IF(ISNA(VLOOKUP(A93,历史结余DKP!A$1:B$599,2,0)),0,VLOOKUP(A93,历史结余DKP!A$1:B$599,2,0))</f>
        <v>1</v>
      </c>
      <c r="C93">
        <f>5*COUNTIF(掠夺系统榜单!A$1:AB$150,$A93)</f>
        <v>0</v>
      </c>
      <c r="D93" s="7">
        <f>10*COUNTIF('周末活动-YY'!B$1:AC$150,$A93)</f>
        <v>0</v>
      </c>
      <c r="E93">
        <f t="shared" si="6"/>
        <v>1</v>
      </c>
      <c r="F93" s="11">
        <f t="shared" si="7"/>
        <v>0.01</v>
      </c>
      <c r="G93">
        <f t="shared" si="8"/>
        <v>1</v>
      </c>
    </row>
    <row r="94" spans="1:7" x14ac:dyDescent="0.25">
      <c r="A94" t="str">
        <f t="array" ref="A94">INDEX(本周系统DKP!A:A,SMALL(IF(本周系统DKP!$B$2:$B$600="天纵",ROW($2:$600),4^8),ROW(本周系统DKP!A40)))&amp;""</f>
        <v>灵馨星</v>
      </c>
      <c r="B94" s="6">
        <f>VLOOKUP(A94,本周系统DKP!A$1:C$598,3,FALSE)+IF(ISNA(VLOOKUP(A94,历史结余DKP!A$1:B$599,2,0)),0,VLOOKUP(A94,历史结余DKP!A$1:B$599,2,0))</f>
        <v>14</v>
      </c>
      <c r="C94">
        <f>5*COUNTIF(掠夺系统榜单!A$1:AB$150,$A94)</f>
        <v>0</v>
      </c>
      <c r="D94" s="7">
        <f>10*COUNTIF('周末活动-YY'!B$1:AC$150,$A94)</f>
        <v>0</v>
      </c>
      <c r="E94">
        <f t="shared" si="6"/>
        <v>14</v>
      </c>
      <c r="F94" s="11">
        <f t="shared" si="7"/>
        <v>0.01</v>
      </c>
      <c r="G94">
        <f t="shared" si="8"/>
        <v>14</v>
      </c>
    </row>
    <row r="95" spans="1:7" x14ac:dyDescent="0.25">
      <c r="A95" t="str">
        <f t="array" ref="A95">INDEX(本周系统DKP!A:A,SMALL(IF(本周系统DKP!$B$2:$B$600="天纵",ROW($2:$600),4^8),ROW(本周系统DKP!A66)))&amp;""</f>
        <v>我可能不会出金</v>
      </c>
      <c r="B95" s="6">
        <f>VLOOKUP(A95,本周系统DKP!A$1:C$598,3,FALSE)+IF(ISNA(VLOOKUP(A95,历史结余DKP!A$1:B$599,2,0)),0,VLOOKUP(A95,历史结余DKP!A$1:B$599,2,0))</f>
        <v>3</v>
      </c>
      <c r="C95">
        <f>5*COUNTIF(掠夺系统榜单!A$1:AB$150,$A95)</f>
        <v>0</v>
      </c>
      <c r="D95" s="7">
        <f>10*COUNTIF('周末活动-YY'!B$1:AC$150,$A95)</f>
        <v>0</v>
      </c>
      <c r="E95">
        <f t="shared" si="6"/>
        <v>3</v>
      </c>
      <c r="F95" s="11">
        <f t="shared" si="7"/>
        <v>0.01</v>
      </c>
      <c r="G95">
        <f t="shared" si="8"/>
        <v>3</v>
      </c>
    </row>
    <row r="96" spans="1:7" x14ac:dyDescent="0.25">
      <c r="A96" t="str">
        <f t="array" ref="A96">INDEX(本周系统DKP!A:A,SMALL(IF(本周系统DKP!$B$2:$B$600="天纵",ROW($2:$600),4^8),ROW(本周系统DKP!A96)))&amp;""</f>
        <v>国宝快看金石头</v>
      </c>
      <c r="B96" s="6">
        <f>VLOOKUP(A96,本周系统DKP!A$1:C$598,3,FALSE)+IF(ISNA(VLOOKUP(A96,历史结余DKP!A$1:B$599,2,0)),0,VLOOKUP(A96,历史结余DKP!A$1:B$599,2,0))</f>
        <v>7</v>
      </c>
      <c r="C96">
        <f>5*COUNTIF(掠夺系统榜单!A$1:AB$150,$A96)</f>
        <v>0</v>
      </c>
      <c r="D96" s="7">
        <f>10*COUNTIF('周末活动-YY'!B$1:AC$150,$A96)</f>
        <v>0</v>
      </c>
      <c r="E96">
        <f t="shared" si="6"/>
        <v>7</v>
      </c>
      <c r="F96" s="11">
        <f t="shared" si="7"/>
        <v>0.01</v>
      </c>
      <c r="G96">
        <f t="shared" si="8"/>
        <v>7</v>
      </c>
    </row>
    <row r="97" spans="1:7" x14ac:dyDescent="0.25">
      <c r="A97" t="str">
        <f t="array" ref="A97">INDEX(本周系统DKP!A:A,SMALL(IF(本周系统DKP!$B$2:$B$600="天纵",ROW($2:$600),4^8),ROW(本周系统DKP!A147)))&amp;""</f>
        <v>❀三岁半ღ</v>
      </c>
      <c r="B97" s="6">
        <f>VLOOKUP(A97,本周系统DKP!A$1:C$598,3,FALSE)+IF(ISNA(VLOOKUP(A97,历史结余DKP!A$1:B$599,2,0)),0,VLOOKUP(A97,历史结余DKP!A$1:B$599,2,0))</f>
        <v>14</v>
      </c>
      <c r="C97">
        <f>5*COUNTIF(掠夺系统榜单!A$1:AB$150,$A97)</f>
        <v>0</v>
      </c>
      <c r="D97" s="7">
        <f>10*COUNTIF('周末活动-YY'!B$1:AC$150,$A97)</f>
        <v>0</v>
      </c>
      <c r="E97">
        <f t="shared" si="6"/>
        <v>14</v>
      </c>
      <c r="F97" s="11">
        <f t="shared" si="7"/>
        <v>0.01</v>
      </c>
      <c r="G97">
        <f t="shared" si="8"/>
        <v>14</v>
      </c>
    </row>
    <row r="98" spans="1:7" x14ac:dyDescent="0.25">
      <c r="A98" t="str">
        <f t="array" ref="A98">INDEX(本周系统DKP!A:A,SMALL(IF(本周系统DKP!$B$2:$B$600="天纵",ROW($2:$600),4^8),ROW(本周系统DKP!A42)))&amp;""</f>
        <v>潋几绡尘</v>
      </c>
      <c r="B98" s="6">
        <f>VLOOKUP(A98,本周系统DKP!A$1:C$598,3,FALSE)+IF(ISNA(VLOOKUP(A98,历史结余DKP!A$1:B$599,2,0)),0,VLOOKUP(A98,历史结余DKP!A$1:B$599,2,0))</f>
        <v>3</v>
      </c>
      <c r="C98">
        <f>5*COUNTIF(掠夺系统榜单!A$1:AB$150,$A98)</f>
        <v>0</v>
      </c>
      <c r="D98" s="7">
        <f>10*COUNTIF('周末活动-YY'!B$1:AC$150,$A98)</f>
        <v>0</v>
      </c>
      <c r="E98">
        <f t="shared" ref="E98:E129" si="9">IF(ISNA(B98),0,SUM(B98:D98))</f>
        <v>3</v>
      </c>
      <c r="F98" s="11">
        <f t="shared" ref="F98:F129" si="10">IF(E98=0,0,IF(E98&lt;15,0.01,IF(E98&gt;120,8,ROUNDDOWN(E98/15,0))))</f>
        <v>0.01</v>
      </c>
      <c r="G98">
        <f t="shared" ref="G98:G129" si="11">IF(F98=0.01,E98,E98-F98*10)</f>
        <v>3</v>
      </c>
    </row>
    <row r="99" spans="1:7" x14ac:dyDescent="0.25">
      <c r="A99" t="str">
        <f t="array" ref="A99">INDEX(本周系统DKP!A:A,SMALL(IF(本周系统DKP!$B$2:$B$600="天纵",ROW($2:$600),4^8),ROW(本周系统DKP!A69)))&amp;""</f>
        <v>感悟无聊</v>
      </c>
      <c r="B99" s="6">
        <f>VLOOKUP(A99,本周系统DKP!A$1:C$598,3,FALSE)+IF(ISNA(VLOOKUP(A99,历史结余DKP!A$1:B$599,2,0)),0,VLOOKUP(A99,历史结余DKP!A$1:B$599,2,0))</f>
        <v>9</v>
      </c>
      <c r="C99">
        <f>5*COUNTIF(掠夺系统榜单!A$1:AB$150,$A99)</f>
        <v>0</v>
      </c>
      <c r="D99" s="7">
        <f>10*COUNTIF('周末活动-YY'!B$1:AC$150,$A99)</f>
        <v>0</v>
      </c>
      <c r="E99">
        <f t="shared" si="9"/>
        <v>9</v>
      </c>
      <c r="F99" s="11">
        <f t="shared" si="10"/>
        <v>0.01</v>
      </c>
      <c r="G99">
        <f t="shared" si="11"/>
        <v>9</v>
      </c>
    </row>
    <row r="100" spans="1:7" x14ac:dyDescent="0.25">
      <c r="A100" t="str">
        <f t="array" ref="A100">INDEX(本周系统DKP!A:A,SMALL(IF(本周系统DKP!$B$2:$B$600="天纵",ROW($2:$600),4^8),ROW(本周系统DKP!A31)))&amp;""</f>
        <v>白念菌</v>
      </c>
      <c r="B100" s="6">
        <f>VLOOKUP(A100,本周系统DKP!A$1:C$598,3,FALSE)+IF(ISNA(VLOOKUP(A100,历史结余DKP!A$1:B$599,2,0)),0,VLOOKUP(A100,历史结余DKP!A$1:B$599,2,0))</f>
        <v>7</v>
      </c>
      <c r="C100">
        <f>5*COUNTIF(掠夺系统榜单!A$1:AB$150,$A100)</f>
        <v>0</v>
      </c>
      <c r="D100" s="7">
        <f>10*COUNTIF('周末活动-YY'!B$1:AC$150,$A100)</f>
        <v>0</v>
      </c>
      <c r="E100">
        <f t="shared" si="9"/>
        <v>7</v>
      </c>
      <c r="F100" s="11">
        <f t="shared" si="10"/>
        <v>0.01</v>
      </c>
      <c r="G100">
        <f t="shared" si="11"/>
        <v>7</v>
      </c>
    </row>
    <row r="101" spans="1:7" x14ac:dyDescent="0.25">
      <c r="A101" t="str">
        <f t="array" ref="A101">INDEX(本周系统DKP!A:A,SMALL(IF(本周系统DKP!$B$2:$B$600="天纵",ROW($2:$600),4^8),ROW(本周系统DKP!A8)))&amp;""</f>
        <v>轻孤</v>
      </c>
      <c r="B101" s="6">
        <f>VLOOKUP(A101,本周系统DKP!A$1:C$598,3,FALSE)+IF(ISNA(VLOOKUP(A101,历史结余DKP!A$1:B$599,2,0)),0,VLOOKUP(A101,历史结余DKP!A$1:B$599,2,0))</f>
        <v>11</v>
      </c>
      <c r="C101">
        <f>5*COUNTIF(掠夺系统榜单!A$1:AB$150,$A101)</f>
        <v>0</v>
      </c>
      <c r="D101" s="7">
        <f>10*COUNTIF('周末活动-YY'!B$1:AC$150,$A101)</f>
        <v>0</v>
      </c>
      <c r="E101">
        <f t="shared" si="9"/>
        <v>11</v>
      </c>
      <c r="F101" s="11">
        <f t="shared" si="10"/>
        <v>0.01</v>
      </c>
      <c r="G101">
        <f t="shared" si="11"/>
        <v>11</v>
      </c>
    </row>
    <row r="102" spans="1:7" x14ac:dyDescent="0.25">
      <c r="A102" t="str">
        <f t="array" ref="A102">INDEX(本周系统DKP!A:A,SMALL(IF(本周系统DKP!$B$2:$B$600="天纵",ROW($2:$600),4^8),ROW(本周系统DKP!A56)))&amp;""</f>
        <v>有没有耒莱</v>
      </c>
      <c r="B102" s="6">
        <f>VLOOKUP(A102,本周系统DKP!A$1:C$598,3,FALSE)+IF(ISNA(VLOOKUP(A102,历史结余DKP!A$1:B$599,2,0)),0,VLOOKUP(A102,历史结余DKP!A$1:B$599,2,0))</f>
        <v>13</v>
      </c>
      <c r="C102">
        <f>5*COUNTIF(掠夺系统榜单!A$1:AB$150,$A102)</f>
        <v>0</v>
      </c>
      <c r="D102" s="7">
        <f>10*COUNTIF('周末活动-YY'!B$1:AC$150,$A102)</f>
        <v>0</v>
      </c>
      <c r="E102">
        <f t="shared" si="9"/>
        <v>13</v>
      </c>
      <c r="F102" s="11">
        <f t="shared" si="10"/>
        <v>0.01</v>
      </c>
      <c r="G102">
        <f t="shared" si="11"/>
        <v>13</v>
      </c>
    </row>
    <row r="103" spans="1:7" x14ac:dyDescent="0.25">
      <c r="A103" t="str">
        <f t="array" ref="A103">INDEX(本周系统DKP!A:A,SMALL(IF(本周系统DKP!$B$2:$B$600="天纵",ROW($2:$600),4^8),ROW(本周系统DKP!A106)))&amp;""</f>
        <v>凤爪是我的</v>
      </c>
      <c r="B103" s="6">
        <f>VLOOKUP(A103,本周系统DKP!A$1:C$598,3,FALSE)+IF(ISNA(VLOOKUP(A103,历史结余DKP!A$1:B$599,2,0)),0,VLOOKUP(A103,历史结余DKP!A$1:B$599,2,0))</f>
        <v>1</v>
      </c>
      <c r="C103">
        <f>5*COUNTIF(掠夺系统榜单!A$1:AB$150,$A103)</f>
        <v>0</v>
      </c>
      <c r="D103" s="7">
        <f>10*COUNTIF('周末活动-YY'!B$1:AC$150,$A103)</f>
        <v>0</v>
      </c>
      <c r="E103">
        <f t="shared" si="9"/>
        <v>1</v>
      </c>
      <c r="F103" s="11">
        <f t="shared" si="10"/>
        <v>0.01</v>
      </c>
      <c r="G103">
        <f t="shared" si="11"/>
        <v>1</v>
      </c>
    </row>
    <row r="104" spans="1:7" x14ac:dyDescent="0.25">
      <c r="A104" t="str">
        <f t="array" ref="A104">INDEX(本周系统DKP!A:A,SMALL(IF(本周系统DKP!$B$2:$B$600="天纵",ROW($2:$600),4^8),ROW(本周系统DKP!A22)))&amp;""</f>
        <v>纳兰明珠</v>
      </c>
      <c r="B104" s="6">
        <f>VLOOKUP(A104,本周系统DKP!A$1:C$598,3,FALSE)+IF(ISNA(VLOOKUP(A104,历史结余DKP!A$1:B$599,2,0)),0,VLOOKUP(A104,历史结余DKP!A$1:B$599,2,0))</f>
        <v>8</v>
      </c>
      <c r="C104">
        <f>5*COUNTIF(掠夺系统榜单!A$1:AB$150,$A104)</f>
        <v>0</v>
      </c>
      <c r="D104" s="7">
        <f>10*COUNTIF('周末活动-YY'!B$1:AC$150,$A104)</f>
        <v>0</v>
      </c>
      <c r="E104">
        <f t="shared" si="9"/>
        <v>8</v>
      </c>
      <c r="F104" s="11">
        <f t="shared" si="10"/>
        <v>0.01</v>
      </c>
      <c r="G104">
        <f t="shared" si="11"/>
        <v>8</v>
      </c>
    </row>
    <row r="105" spans="1:7" x14ac:dyDescent="0.25">
      <c r="A105" t="str">
        <f t="array" ref="A105">INDEX(本周系统DKP!A:A,SMALL(IF(本周系统DKP!$B$2:$B$600="天纵",ROW($2:$600),4^8),ROW(本周系统DKP!A14)))&amp;""</f>
        <v>莫忆夕颜</v>
      </c>
      <c r="B105" s="6">
        <f>VLOOKUP(A105,本周系统DKP!A$1:C$598,3,FALSE)+IF(ISNA(VLOOKUP(A105,历史结余DKP!A$1:B$599,2,0)),0,VLOOKUP(A105,历史结余DKP!A$1:B$599,2,0))</f>
        <v>3</v>
      </c>
      <c r="C105">
        <f>5*COUNTIF(掠夺系统榜单!A$1:AB$150,$A105)</f>
        <v>0</v>
      </c>
      <c r="D105" s="7">
        <f>10*COUNTIF('周末活动-YY'!B$1:AC$150,$A105)</f>
        <v>0</v>
      </c>
      <c r="E105">
        <f t="shared" si="9"/>
        <v>3</v>
      </c>
      <c r="F105" s="11">
        <f t="shared" si="10"/>
        <v>0.01</v>
      </c>
      <c r="G105">
        <f t="shared" si="11"/>
        <v>3</v>
      </c>
    </row>
    <row r="106" spans="1:7" x14ac:dyDescent="0.25">
      <c r="A106" t="str">
        <f t="array" ref="A106">INDEX(本周系统DKP!A:A,SMALL(IF(本周系统DKP!$B$2:$B$600="天纵",ROW($2:$600),4^8),ROW(本周系统DKP!A141)))&amp;""</f>
        <v>Juri丶ueno</v>
      </c>
      <c r="B106" s="6">
        <f>VLOOKUP(A106,本周系统DKP!A$1:C$598,3,FALSE)+IF(ISNA(VLOOKUP(A106,历史结余DKP!A$1:B$599,2,0)),0,VLOOKUP(A106,历史结余DKP!A$1:B$599,2,0))</f>
        <v>14</v>
      </c>
      <c r="C106">
        <f>5*COUNTIF(掠夺系统榜单!A$1:AB$150,$A106)</f>
        <v>0</v>
      </c>
      <c r="D106" s="7">
        <f>10*COUNTIF('周末活动-YY'!B$1:AC$150,$A106)</f>
        <v>0</v>
      </c>
      <c r="E106">
        <f t="shared" si="9"/>
        <v>14</v>
      </c>
      <c r="F106" s="11">
        <f t="shared" si="10"/>
        <v>0.01</v>
      </c>
      <c r="G106">
        <f t="shared" si="11"/>
        <v>14</v>
      </c>
    </row>
    <row r="107" spans="1:7" x14ac:dyDescent="0.25">
      <c r="A107" t="str">
        <f t="array" ref="A107">INDEX(本周系统DKP!A:A,SMALL(IF(本周系统DKP!$B$2:$B$600="天纵",ROW($2:$600),4^8),ROW(本周系统DKP!A118)))&amp;""</f>
        <v>且以深情伴余笙</v>
      </c>
      <c r="B107" s="6">
        <f>VLOOKUP(A107,本周系统DKP!A$1:C$598,3,FALSE)+IF(ISNA(VLOOKUP(A107,历史结余DKP!A$1:B$599,2,0)),0,VLOOKUP(A107,历史结余DKP!A$1:B$599,2,0))</f>
        <v>7</v>
      </c>
      <c r="C107">
        <f>5*COUNTIF(掠夺系统榜单!A$1:AB$150,$A107)</f>
        <v>0</v>
      </c>
      <c r="D107" s="7">
        <f>10*COUNTIF('周末活动-YY'!B$1:AC$150,$A107)</f>
        <v>0</v>
      </c>
      <c r="E107">
        <f t="shared" si="9"/>
        <v>7</v>
      </c>
      <c r="F107" s="11">
        <f t="shared" si="10"/>
        <v>0.01</v>
      </c>
      <c r="G107">
        <f t="shared" si="11"/>
        <v>7</v>
      </c>
    </row>
    <row r="108" spans="1:7" x14ac:dyDescent="0.25">
      <c r="A108" t="str">
        <f t="array" ref="A108">INDEX(本周系统DKP!A:A,SMALL(IF(本周系统DKP!$B$2:$B$600="天纵",ROW($2:$600),4^8),ROW(本周系统DKP!A80)))&amp;""</f>
        <v>小不忍则乱大谋</v>
      </c>
      <c r="B108" s="6">
        <f>VLOOKUP(A108,本周系统DKP!A$1:C$598,3,FALSE)+IF(ISNA(VLOOKUP(A108,历史结余DKP!A$1:B$599,2,0)),0,VLOOKUP(A108,历史结余DKP!A$1:B$599,2,0))</f>
        <v>13</v>
      </c>
      <c r="C108">
        <f>5*COUNTIF(掠夺系统榜单!A$1:AB$150,$A108)</f>
        <v>0</v>
      </c>
      <c r="D108" s="7">
        <f>10*COUNTIF('周末活动-YY'!B$1:AC$150,$A108)</f>
        <v>0</v>
      </c>
      <c r="E108">
        <f t="shared" si="9"/>
        <v>13</v>
      </c>
      <c r="F108" s="11">
        <f t="shared" si="10"/>
        <v>0.01</v>
      </c>
      <c r="G108">
        <f t="shared" si="11"/>
        <v>13</v>
      </c>
    </row>
    <row r="109" spans="1:7" x14ac:dyDescent="0.25">
      <c r="A109" t="str">
        <f t="array" ref="A109">INDEX(本周系统DKP!A:A,SMALL(IF(本周系统DKP!$B$2:$B$600="天纵",ROW($2:$600),4^8),ROW(本周系统DKP!A115)))&amp;""</f>
        <v>丶飞飞</v>
      </c>
      <c r="B109" s="6">
        <f>VLOOKUP(A109,本周系统DKP!A$1:C$598,3,FALSE)+IF(ISNA(VLOOKUP(A109,历史结余DKP!A$1:B$599,2,0)),0,VLOOKUP(A109,历史结余DKP!A$1:B$599,2,0))</f>
        <v>13</v>
      </c>
      <c r="C109">
        <f>5*COUNTIF(掠夺系统榜单!A$1:AB$150,$A109)</f>
        <v>0</v>
      </c>
      <c r="D109" s="7">
        <f>10*COUNTIF('周末活动-YY'!B$1:AC$150,$A109)</f>
        <v>0</v>
      </c>
      <c r="E109">
        <f t="shared" si="9"/>
        <v>13</v>
      </c>
      <c r="F109" s="11">
        <f t="shared" si="10"/>
        <v>0.01</v>
      </c>
      <c r="G109">
        <f t="shared" si="11"/>
        <v>13</v>
      </c>
    </row>
    <row r="110" spans="1:7" x14ac:dyDescent="0.25">
      <c r="A110" t="str">
        <f t="array" ref="A110">INDEX(本周系统DKP!A:A,SMALL(IF(本周系统DKP!$B$2:$B$600="天纵",ROW($2:$600),4^8),ROW(本周系统DKP!A27)))&amp;""</f>
        <v>神奢华</v>
      </c>
      <c r="B110" s="6">
        <f>VLOOKUP(A110,本周系统DKP!A$1:C$598,3,FALSE)+IF(ISNA(VLOOKUP(A110,历史结余DKP!A$1:B$599,2,0)),0,VLOOKUP(A110,历史结余DKP!A$1:B$599,2,0))</f>
        <v>8</v>
      </c>
      <c r="C110">
        <f>5*COUNTIF(掠夺系统榜单!A$1:AB$150,$A110)</f>
        <v>0</v>
      </c>
      <c r="D110" s="7">
        <f>10*COUNTIF('周末活动-YY'!B$1:AC$150,$A110)</f>
        <v>0</v>
      </c>
      <c r="E110">
        <f t="shared" si="9"/>
        <v>8</v>
      </c>
      <c r="F110" s="11">
        <f t="shared" si="10"/>
        <v>0.01</v>
      </c>
      <c r="G110">
        <f t="shared" si="11"/>
        <v>8</v>
      </c>
    </row>
    <row r="111" spans="1:7" x14ac:dyDescent="0.25">
      <c r="A111" t="str">
        <f t="array" ref="A111">INDEX(本周系统DKP!A:A,SMALL(IF(本周系统DKP!$B$2:$B$600="天纵",ROW($2:$600),4^8),ROW(本周系统DKP!A76)))&amp;""</f>
        <v>左耳</v>
      </c>
      <c r="B111" s="6">
        <f>VLOOKUP(A111,本周系统DKP!A$1:C$598,3,FALSE)+IF(ISNA(VLOOKUP(A111,历史结余DKP!A$1:B$599,2,0)),0,VLOOKUP(A111,历史结余DKP!A$1:B$599,2,0))</f>
        <v>6</v>
      </c>
      <c r="C111">
        <f>5*COUNTIF(掠夺系统榜单!A$1:AB$150,$A111)</f>
        <v>0</v>
      </c>
      <c r="D111" s="7">
        <f>10*COUNTIF('周末活动-YY'!B$1:AC$150,$A111)</f>
        <v>0</v>
      </c>
      <c r="E111">
        <f t="shared" si="9"/>
        <v>6</v>
      </c>
      <c r="F111" s="11">
        <f t="shared" si="10"/>
        <v>0.01</v>
      </c>
      <c r="G111">
        <f t="shared" si="11"/>
        <v>6</v>
      </c>
    </row>
    <row r="112" spans="1:7" x14ac:dyDescent="0.25">
      <c r="A112" t="str">
        <f t="array" ref="A112">INDEX(本周系统DKP!A:A,SMALL(IF(本周系统DKP!$B$2:$B$600="天纵",ROW($2:$600),4^8),ROW(本周系统DKP!A77)))&amp;""</f>
        <v>岑經沧海難為水</v>
      </c>
      <c r="B112" s="6">
        <f>VLOOKUP(A112,本周系统DKP!A$1:C$598,3,FALSE)+IF(ISNA(VLOOKUP(A112,历史结余DKP!A$1:B$599,2,0)),0,VLOOKUP(A112,历史结余DKP!A$1:B$599,2,0))</f>
        <v>1</v>
      </c>
      <c r="C112">
        <f>5*COUNTIF(掠夺系统榜单!A$1:AB$150,$A112)</f>
        <v>0</v>
      </c>
      <c r="D112" s="7">
        <f>10*COUNTIF('周末活动-YY'!B$1:AC$150,$A112)</f>
        <v>0</v>
      </c>
      <c r="E112">
        <f t="shared" si="9"/>
        <v>1</v>
      </c>
      <c r="F112" s="11">
        <f t="shared" si="10"/>
        <v>0.01</v>
      </c>
      <c r="G112">
        <f t="shared" si="11"/>
        <v>1</v>
      </c>
    </row>
    <row r="113" spans="1:7" x14ac:dyDescent="0.25">
      <c r="A113" t="str">
        <f t="array" ref="A113">INDEX(本周系统DKP!A:A,SMALL(IF(本周系统DKP!$B$2:$B$600="天纵",ROW($2:$600),4^8),ROW(本周系统DKP!A93)))&amp;""</f>
        <v>墨笔点青丝</v>
      </c>
      <c r="B113" s="6">
        <f>VLOOKUP(A113,本周系统DKP!A$1:C$598,3,FALSE)+IF(ISNA(VLOOKUP(A113,历史结余DKP!A$1:B$599,2,0)),0,VLOOKUP(A113,历史结余DKP!A$1:B$599,2,0))</f>
        <v>14</v>
      </c>
      <c r="C113">
        <f>5*COUNTIF(掠夺系统榜单!A$1:AB$150,$A113)</f>
        <v>0</v>
      </c>
      <c r="D113" s="7">
        <f>10*COUNTIF('周末活动-YY'!B$1:AC$150,$A113)</f>
        <v>0</v>
      </c>
      <c r="E113">
        <f t="shared" si="9"/>
        <v>14</v>
      </c>
      <c r="F113" s="11">
        <f t="shared" si="10"/>
        <v>0.01</v>
      </c>
      <c r="G113">
        <f t="shared" si="11"/>
        <v>14</v>
      </c>
    </row>
    <row r="114" spans="1:7" x14ac:dyDescent="0.25">
      <c r="A114" t="str">
        <f t="array" ref="A114">INDEX(本周系统DKP!A:A,SMALL(IF(本周系统DKP!$B$2:$B$600="天纵",ROW($2:$600),4^8),ROW(本周系统DKP!A97)))&amp;""</f>
        <v>国宝タ素风铃</v>
      </c>
      <c r="B114" s="6">
        <f>VLOOKUP(A114,本周系统DKP!A$1:C$598,3,FALSE)+IF(ISNA(VLOOKUP(A114,历史结余DKP!A$1:B$599,2,0)),0,VLOOKUP(A114,历史结余DKP!A$1:B$599,2,0))</f>
        <v>11</v>
      </c>
      <c r="C114">
        <f>5*COUNTIF(掠夺系统榜单!A$1:AB$150,$A114)</f>
        <v>0</v>
      </c>
      <c r="D114" s="7">
        <f>10*COUNTIF('周末活动-YY'!B$1:AC$150,$A114)</f>
        <v>0</v>
      </c>
      <c r="E114">
        <f t="shared" si="9"/>
        <v>11</v>
      </c>
      <c r="F114" s="11">
        <f t="shared" si="10"/>
        <v>0.01</v>
      </c>
      <c r="G114">
        <f t="shared" si="11"/>
        <v>11</v>
      </c>
    </row>
    <row r="115" spans="1:7" x14ac:dyDescent="0.25">
      <c r="A115" t="str">
        <f t="array" ref="A115">INDEX(本周系统DKP!A:A,SMALL(IF(本周系统DKP!$B$2:$B$600="天纵",ROW($2:$600),4^8),ROW(本周系统DKP!A99)))&amp;""</f>
        <v>去吧丶皮皮须</v>
      </c>
      <c r="B115" s="6">
        <f>VLOOKUP(A115,本周系统DKP!A$1:C$598,3,FALSE)+IF(ISNA(VLOOKUP(A115,历史结余DKP!A$1:B$599,2,0)),0,VLOOKUP(A115,历史结余DKP!A$1:B$599,2,0))</f>
        <v>12</v>
      </c>
      <c r="C115">
        <f>5*COUNTIF(掠夺系统榜单!A$1:AB$150,$A115)</f>
        <v>0</v>
      </c>
      <c r="D115" s="7">
        <f>10*COUNTIF('周末活动-YY'!B$1:AC$150,$A115)</f>
        <v>0</v>
      </c>
      <c r="E115">
        <f t="shared" si="9"/>
        <v>12</v>
      </c>
      <c r="F115" s="11">
        <f t="shared" si="10"/>
        <v>0.01</v>
      </c>
      <c r="G115">
        <f t="shared" si="11"/>
        <v>12</v>
      </c>
    </row>
    <row r="116" spans="1:7" x14ac:dyDescent="0.25">
      <c r="A116" t="str">
        <f t="array" ref="A116">INDEX(本周系统DKP!A:A,SMALL(IF(本周系统DKP!$B$2:$B$600="天纵",ROW($2:$600),4^8),ROW(本周系统DKP!A104)))&amp;""</f>
        <v>北辰。殛</v>
      </c>
      <c r="B116" s="6">
        <f>VLOOKUP(A116,本周系统DKP!A$1:C$598,3,FALSE)+IF(ISNA(VLOOKUP(A116,历史结余DKP!A$1:B$599,2,0)),0,VLOOKUP(A116,历史结余DKP!A$1:B$599,2,0))</f>
        <v>3</v>
      </c>
      <c r="C116">
        <f>5*COUNTIF(掠夺系统榜单!A$1:AB$150,$A116)</f>
        <v>0</v>
      </c>
      <c r="D116" s="7">
        <f>10*COUNTIF('周末活动-YY'!B$1:AC$150,$A116)</f>
        <v>0</v>
      </c>
      <c r="E116">
        <f t="shared" si="9"/>
        <v>3</v>
      </c>
      <c r="F116" s="11">
        <f t="shared" si="10"/>
        <v>0.01</v>
      </c>
      <c r="G116">
        <f t="shared" si="11"/>
        <v>3</v>
      </c>
    </row>
    <row r="117" spans="1:7" x14ac:dyDescent="0.25">
      <c r="A117" t="str">
        <f t="array" ref="A117">INDEX(本周系统DKP!A:A,SMALL(IF(本周系统DKP!$B$2:$B$600="天纵",ROW($2:$600),4^8),ROW(本周系统DKP!A146)))&amp;""</f>
        <v>❀两岁半ღ</v>
      </c>
      <c r="B117" s="6">
        <f>VLOOKUP(A117,本周系统DKP!A$1:C$598,3,FALSE)+IF(ISNA(VLOOKUP(A117,历史结余DKP!A$1:B$599,2,0)),0,VLOOKUP(A117,历史结余DKP!A$1:B$599,2,0))</f>
        <v>2</v>
      </c>
      <c r="C117">
        <f>5*COUNTIF(掠夺系统榜单!A$1:AB$150,$A117)</f>
        <v>0</v>
      </c>
      <c r="D117" s="7">
        <f>10*COUNTIF('周末活动-YY'!B$1:AC$150,$A117)</f>
        <v>0</v>
      </c>
      <c r="E117">
        <f t="shared" si="9"/>
        <v>2</v>
      </c>
      <c r="F117" s="11">
        <f t="shared" si="10"/>
        <v>0.01</v>
      </c>
      <c r="G117">
        <f t="shared" si="11"/>
        <v>2</v>
      </c>
    </row>
    <row r="118" spans="1:7" x14ac:dyDescent="0.25">
      <c r="A118" t="str">
        <f t="array" ref="A118">INDEX(本周系统DKP!A:A,SMALL(IF(本周系统DKP!$B$2:$B$600="天纵",ROW($2:$600),4^8),ROW(本周系统DKP!A78)))&amp;""</f>
        <v>尼哲上天了</v>
      </c>
      <c r="B118" s="6">
        <f>VLOOKUP(A118,本周系统DKP!A$1:C$598,3,FALSE)+IF(ISNA(VLOOKUP(A118,历史结余DKP!A$1:B$599,2,0)),0,VLOOKUP(A118,历史结余DKP!A$1:B$599,2,0))</f>
        <v>0</v>
      </c>
      <c r="C118">
        <f>5*COUNTIF(掠夺系统榜单!A$1:AB$150,$A118)</f>
        <v>0</v>
      </c>
      <c r="D118" s="7">
        <f>10*COUNTIF('周末活动-YY'!B$1:AC$150,$A118)</f>
        <v>0</v>
      </c>
      <c r="E118">
        <f t="shared" si="9"/>
        <v>0</v>
      </c>
      <c r="F118" s="11">
        <f t="shared" si="10"/>
        <v>0</v>
      </c>
      <c r="G118">
        <f t="shared" si="11"/>
        <v>0</v>
      </c>
    </row>
    <row r="119" spans="1:7" x14ac:dyDescent="0.25">
      <c r="A119" t="str">
        <f t="array" ref="A119">INDEX(本周系统DKP!A:A,SMALL(IF(本周系统DKP!$B$2:$B$600="天纵",ROW($2:$600),4^8),ROW(本周系统DKP!A12)))&amp;""</f>
        <v>葛琅尘</v>
      </c>
      <c r="B119" s="6">
        <f>VLOOKUP(A119,本周系统DKP!A$1:C$598,3,FALSE)+IF(ISNA(VLOOKUP(A119,历史结余DKP!A$1:B$599,2,0)),0,VLOOKUP(A119,历史结余DKP!A$1:B$599,2,0))</f>
        <v>0</v>
      </c>
      <c r="C119">
        <f>5*COUNTIF(掠夺系统榜单!A$1:AB$150,$A119)</f>
        <v>0</v>
      </c>
      <c r="D119" s="7">
        <f>10*COUNTIF('周末活动-YY'!B$1:AC$150,$A119)</f>
        <v>0</v>
      </c>
      <c r="E119">
        <f t="shared" si="9"/>
        <v>0</v>
      </c>
      <c r="F119" s="11">
        <f t="shared" si="10"/>
        <v>0</v>
      </c>
      <c r="G119">
        <f t="shared" si="11"/>
        <v>0</v>
      </c>
    </row>
    <row r="120" spans="1:7" x14ac:dyDescent="0.25">
      <c r="A120" t="str">
        <f t="array" ref="A120">INDEX(本周系统DKP!A:A,SMALL(IF(本周系统DKP!$B$2:$B$600="天纵",ROW($2:$600),4^8),ROW(本周系统DKP!A36)))&amp;""</f>
        <v>珟茗</v>
      </c>
      <c r="B120" s="6">
        <f>VLOOKUP(A120,本周系统DKP!A$1:C$598,3,FALSE)+IF(ISNA(VLOOKUP(A120,历史结余DKP!A$1:B$599,2,0)),0,VLOOKUP(A120,历史结余DKP!A$1:B$599,2,0))</f>
        <v>0</v>
      </c>
      <c r="C120">
        <f>5*COUNTIF(掠夺系统榜单!A$1:AB$150,$A120)</f>
        <v>0</v>
      </c>
      <c r="D120" s="7">
        <f>10*COUNTIF('周末活动-YY'!B$1:AC$150,$A120)</f>
        <v>0</v>
      </c>
      <c r="E120">
        <f t="shared" si="9"/>
        <v>0</v>
      </c>
      <c r="F120" s="11">
        <f t="shared" si="10"/>
        <v>0</v>
      </c>
      <c r="G120">
        <f t="shared" si="11"/>
        <v>0</v>
      </c>
    </row>
    <row r="121" spans="1:7" x14ac:dyDescent="0.25">
      <c r="A121" t="str">
        <f t="array" ref="A121">INDEX(本周系统DKP!A:A,SMALL(IF(本周系统DKP!$B$2:$B$600="天纵",ROW($2:$600),4^8),ROW(本周系统DKP!A30)))&amp;""</f>
        <v>白玲子</v>
      </c>
      <c r="B121" s="6">
        <f>VLOOKUP(A121,本周系统DKP!A$1:C$598,3,FALSE)+IF(ISNA(VLOOKUP(A121,历史结余DKP!A$1:B$599,2,0)),0,VLOOKUP(A121,历史结余DKP!A$1:B$599,2,0))</f>
        <v>0</v>
      </c>
      <c r="C121">
        <f>5*COUNTIF(掠夺系统榜单!A$1:AB$150,$A121)</f>
        <v>0</v>
      </c>
      <c r="D121" s="7">
        <f>10*COUNTIF('周末活动-YY'!B$1:AC$150,$A121)</f>
        <v>0</v>
      </c>
      <c r="E121">
        <f t="shared" si="9"/>
        <v>0</v>
      </c>
      <c r="F121" s="11">
        <f t="shared" si="10"/>
        <v>0</v>
      </c>
      <c r="G121">
        <f t="shared" si="11"/>
        <v>0</v>
      </c>
    </row>
    <row r="122" spans="1:7" x14ac:dyDescent="0.25">
      <c r="A122" t="str">
        <f t="array" ref="A122">INDEX(本周系统DKP!A:A,SMALL(IF(本周系统DKP!$B$2:$B$600="天纵",ROW($2:$600),4^8),ROW(本周系统DKP!A46)))&amp;""</f>
        <v>沫轻舞</v>
      </c>
      <c r="B122" s="6">
        <f>VLOOKUP(A122,本周系统DKP!A$1:C$598,3,FALSE)+IF(ISNA(VLOOKUP(A122,历史结余DKP!A$1:B$599,2,0)),0,VLOOKUP(A122,历史结余DKP!A$1:B$599,2,0))</f>
        <v>0</v>
      </c>
      <c r="C122">
        <f>5*COUNTIF(掠夺系统榜单!A$1:AB$150,$A122)</f>
        <v>0</v>
      </c>
      <c r="D122" s="7">
        <f>10*COUNTIF('周末活动-YY'!B$1:AC$150,$A122)</f>
        <v>0</v>
      </c>
      <c r="E122">
        <f t="shared" si="9"/>
        <v>0</v>
      </c>
      <c r="F122" s="11">
        <f t="shared" si="10"/>
        <v>0</v>
      </c>
      <c r="G122">
        <f t="shared" si="11"/>
        <v>0</v>
      </c>
    </row>
    <row r="123" spans="1:7" x14ac:dyDescent="0.25">
      <c r="A123" t="str">
        <f t="array" ref="A123">INDEX(本周系统DKP!A:A,SMALL(IF(本周系统DKP!$B$2:$B$600="天纵",ROW($2:$600),4^8),ROW(本周系统DKP!A81)))&amp;""</f>
        <v>寒箫北诀。</v>
      </c>
      <c r="B123" s="6">
        <f>VLOOKUP(A123,本周系统DKP!A$1:C$598,3,FALSE)+IF(ISNA(VLOOKUP(A123,历史结余DKP!A$1:B$599,2,0)),0,VLOOKUP(A123,历史结余DKP!A$1:B$599,2,0))</f>
        <v>0</v>
      </c>
      <c r="C123">
        <f>5*COUNTIF(掠夺系统榜单!A$1:AB$150,$A123)</f>
        <v>0</v>
      </c>
      <c r="D123" s="7">
        <f>10*COUNTIF('周末活动-YY'!B$1:AC$150,$A123)</f>
        <v>0</v>
      </c>
      <c r="E123">
        <f t="shared" si="9"/>
        <v>0</v>
      </c>
      <c r="F123" s="11">
        <f t="shared" si="10"/>
        <v>0</v>
      </c>
      <c r="G123">
        <f t="shared" si="11"/>
        <v>0</v>
      </c>
    </row>
    <row r="124" spans="1:7" x14ac:dyDescent="0.25">
      <c r="A124" t="str">
        <f t="array" ref="A124">INDEX(本周系统DKP!A:A,SMALL(IF(本周系统DKP!$B$2:$B$600="天纵",ROW($2:$600),4^8),ROW(本周系统DKP!A127)))&amp;""</f>
        <v>抱月ゝ</v>
      </c>
      <c r="B124" s="6">
        <f>VLOOKUP(A124,本周系统DKP!A$1:C$598,3,FALSE)+IF(ISNA(VLOOKUP(A124,历史结余DKP!A$1:B$599,2,0)),0,VLOOKUP(A124,历史结余DKP!A$1:B$599,2,0))</f>
        <v>0</v>
      </c>
      <c r="C124">
        <f>5*COUNTIF(掠夺系统榜单!A$1:AB$150,$A124)</f>
        <v>0</v>
      </c>
      <c r="D124" s="7">
        <f>10*COUNTIF('周末活动-YY'!B$1:AC$150,$A124)</f>
        <v>0</v>
      </c>
      <c r="E124">
        <f t="shared" si="9"/>
        <v>0</v>
      </c>
      <c r="F124" s="11">
        <f t="shared" si="10"/>
        <v>0</v>
      </c>
      <c r="G124">
        <f t="shared" si="11"/>
        <v>0</v>
      </c>
    </row>
    <row r="125" spans="1:7" x14ac:dyDescent="0.25">
      <c r="A125" t="str">
        <f t="array" ref="A125">INDEX(本周系统DKP!A:A,SMALL(IF(本周系统DKP!$B$2:$B$600="天纵",ROW($2:$600),4^8),ROW(本周系统DKP!A91)))&amp;""</f>
        <v>夕梨ぐ</v>
      </c>
      <c r="B125" s="6">
        <f>VLOOKUP(A125,本周系统DKP!A$1:C$598,3,FALSE)+IF(ISNA(VLOOKUP(A125,历史结余DKP!A$1:B$599,2,0)),0,VLOOKUP(A125,历史结余DKP!A$1:B$599,2,0))</f>
        <v>0</v>
      </c>
      <c r="C125">
        <f>5*COUNTIF(掠夺系统榜单!A$1:AB$150,$A125)</f>
        <v>0</v>
      </c>
      <c r="D125" s="7">
        <f>10*COUNTIF('周末活动-YY'!B$1:AC$150,$A125)</f>
        <v>0</v>
      </c>
      <c r="E125">
        <f t="shared" si="9"/>
        <v>0</v>
      </c>
      <c r="F125" s="11">
        <f t="shared" si="10"/>
        <v>0</v>
      </c>
      <c r="G125">
        <f t="shared" si="11"/>
        <v>0</v>
      </c>
    </row>
    <row r="126" spans="1:7" x14ac:dyDescent="0.25">
      <c r="A126" t="str">
        <f t="array" ref="A126">INDEX(本周系统DKP!A:A,SMALL(IF(本周系统DKP!$B$2:$B$600="天纵",ROW($2:$600),4^8),ROW(本周系统DKP!A70)))&amp;""</f>
        <v>情剑浪子</v>
      </c>
      <c r="B126" s="6">
        <f>VLOOKUP(A126,本周系统DKP!A$1:C$598,3,FALSE)+IF(ISNA(VLOOKUP(A126,历史结余DKP!A$1:B$599,2,0)),0,VLOOKUP(A126,历史结余DKP!A$1:B$599,2,0))</f>
        <v>0</v>
      </c>
      <c r="C126">
        <f>5*COUNTIF(掠夺系统榜单!A$1:AB$150,$A126)</f>
        <v>0</v>
      </c>
      <c r="D126" s="7">
        <f>10*COUNTIF('周末活动-YY'!B$1:AC$150,$A126)</f>
        <v>0</v>
      </c>
      <c r="E126">
        <f t="shared" si="9"/>
        <v>0</v>
      </c>
      <c r="F126" s="11">
        <f t="shared" si="10"/>
        <v>0</v>
      </c>
      <c r="G126">
        <f t="shared" si="11"/>
        <v>0</v>
      </c>
    </row>
    <row r="127" spans="1:7" x14ac:dyDescent="0.25">
      <c r="A127" t="str">
        <f t="array" ref="A127">INDEX(本周系统DKP!A:A,SMALL(IF(本周系统DKP!$B$2:$B$600="天纵",ROW($2:$600),4^8),ROW(本周系统DKP!A21)))&amp;""</f>
        <v>花呦呦</v>
      </c>
      <c r="B127" s="6">
        <f>VLOOKUP(A127,本周系统DKP!A$1:C$598,3,FALSE)+IF(ISNA(VLOOKUP(A127,历史结余DKP!A$1:B$599,2,0)),0,VLOOKUP(A127,历史结余DKP!A$1:B$599,2,0))</f>
        <v>0</v>
      </c>
      <c r="C127">
        <f>5*COUNTIF(掠夺系统榜单!A$1:AB$150,$A127)</f>
        <v>0</v>
      </c>
      <c r="D127" s="7">
        <f>10*COUNTIF('周末活动-YY'!B$1:AC$150,$A127)</f>
        <v>0</v>
      </c>
      <c r="E127">
        <f t="shared" si="9"/>
        <v>0</v>
      </c>
      <c r="F127" s="11">
        <f t="shared" si="10"/>
        <v>0</v>
      </c>
      <c r="G127">
        <f t="shared" si="11"/>
        <v>0</v>
      </c>
    </row>
    <row r="128" spans="1:7" x14ac:dyDescent="0.25">
      <c r="A128" t="str">
        <f t="array" ref="A128">INDEX(本周系统DKP!A:A,SMALL(IF(本周系统DKP!$B$2:$B$600="天纵",ROW($2:$600),4^8),ROW(本周系统DKP!A98)))&amp;""</f>
        <v>唐三岁</v>
      </c>
      <c r="B128" s="6">
        <f>VLOOKUP(A128,本周系统DKP!A$1:C$598,3,FALSE)+IF(ISNA(VLOOKUP(A128,历史结余DKP!A$1:B$599,2,0)),0,VLOOKUP(A128,历史结余DKP!A$1:B$599,2,0))</f>
        <v>0</v>
      </c>
      <c r="C128">
        <f>5*COUNTIF(掠夺系统榜单!A$1:AB$150,$A128)</f>
        <v>0</v>
      </c>
      <c r="D128" s="7">
        <f>10*COUNTIF('周末活动-YY'!B$1:AC$150,$A128)</f>
        <v>0</v>
      </c>
      <c r="E128">
        <f t="shared" si="9"/>
        <v>0</v>
      </c>
      <c r="F128" s="11">
        <f t="shared" si="10"/>
        <v>0</v>
      </c>
      <c r="G128">
        <f t="shared" si="11"/>
        <v>0</v>
      </c>
    </row>
    <row r="129" spans="1:7" x14ac:dyDescent="0.25">
      <c r="A129" t="str">
        <f t="array" ref="A129">INDEX(本周系统DKP!A:A,SMALL(IF(本周系统DKP!$B$2:$B$600="天纵",ROW($2:$600),4^8),ROW(本周系统DKP!A117)))&amp;""</f>
        <v>东到海</v>
      </c>
      <c r="B129" s="6">
        <f>VLOOKUP(A129,本周系统DKP!A$1:C$598,3,FALSE)+IF(ISNA(VLOOKUP(A129,历史结余DKP!A$1:B$599,2,0)),0,VLOOKUP(A129,历史结余DKP!A$1:B$599,2,0))</f>
        <v>0</v>
      </c>
      <c r="C129">
        <f>5*COUNTIF(掠夺系统榜单!A$1:AB$150,$A129)</f>
        <v>0</v>
      </c>
      <c r="D129" s="7">
        <f>10*COUNTIF('周末活动-YY'!B$1:AC$150,$A129)</f>
        <v>0</v>
      </c>
      <c r="E129">
        <f t="shared" si="9"/>
        <v>0</v>
      </c>
      <c r="F129" s="11">
        <f t="shared" si="10"/>
        <v>0</v>
      </c>
      <c r="G129">
        <f t="shared" si="11"/>
        <v>0</v>
      </c>
    </row>
    <row r="130" spans="1:7" x14ac:dyDescent="0.25">
      <c r="A130" t="str">
        <f t="array" ref="A130">INDEX(本周系统DKP!A:A,SMALL(IF(本周系统DKP!$B$2:$B$600="天纵",ROW($2:$600),4^8),ROW(本周系统DKP!A43)))&amp;""</f>
        <v>浅吟ぃ半盏流年</v>
      </c>
      <c r="B130" s="6">
        <f>VLOOKUP(A130,本周系统DKP!A$1:C$598,3,FALSE)+IF(ISNA(VLOOKUP(A130,历史结余DKP!A$1:B$599,2,0)),0,VLOOKUP(A130,历史结余DKP!A$1:B$599,2,0))</f>
        <v>0</v>
      </c>
      <c r="C130">
        <f>5*COUNTIF(掠夺系统榜单!A$1:AB$150,$A130)</f>
        <v>0</v>
      </c>
      <c r="D130" s="7">
        <f>10*COUNTIF('周末活动-YY'!B$1:AC$150,$A130)</f>
        <v>0</v>
      </c>
      <c r="E130">
        <f t="shared" ref="E130:E161" si="12">IF(ISNA(B130),0,SUM(B130:D130))</f>
        <v>0</v>
      </c>
      <c r="F130" s="11">
        <f t="shared" ref="F130:F161" si="13">IF(E130=0,0,IF(E130&lt;15,0.01,IF(E130&gt;120,8,ROUNDDOWN(E130/15,0))))</f>
        <v>0</v>
      </c>
      <c r="G130">
        <f t="shared" ref="G130:G161" si="14">IF(F130=0.01,E130,E130-F130*10)</f>
        <v>0</v>
      </c>
    </row>
    <row r="131" spans="1:7" x14ac:dyDescent="0.25">
      <c r="A131" t="str">
        <f t="array" ref="A131">INDEX(本周系统DKP!A:A,SMALL(IF(本周系统DKP!$B$2:$B$600="天纵",ROW($2:$600),4^8),ROW(本周系统DKP!A28)))&amp;""</f>
        <v>神勇铁金刚</v>
      </c>
      <c r="B131" s="6">
        <f>VLOOKUP(A131,本周系统DKP!A$1:C$598,3,FALSE)+IF(ISNA(VLOOKUP(A131,历史结余DKP!A$1:B$599,2,0)),0,VLOOKUP(A131,历史结余DKP!A$1:B$599,2,0))</f>
        <v>0</v>
      </c>
      <c r="C131">
        <f>5*COUNTIF(掠夺系统榜单!A$1:AB$150,$A131)</f>
        <v>0</v>
      </c>
      <c r="D131" s="7">
        <f>10*COUNTIF('周末活动-YY'!B$1:AC$150,$A131)</f>
        <v>0</v>
      </c>
      <c r="E131">
        <f t="shared" si="12"/>
        <v>0</v>
      </c>
      <c r="F131" s="11">
        <f t="shared" si="13"/>
        <v>0</v>
      </c>
      <c r="G131">
        <f t="shared" si="14"/>
        <v>0</v>
      </c>
    </row>
    <row r="132" spans="1:7" x14ac:dyDescent="0.25">
      <c r="A132" t="str">
        <f t="array" ref="A132">INDEX(本周系统DKP!A:A,SMALL(IF(本周系统DKP!$B$2:$B$600="天纵",ROW($2:$600),4^8),ROW(本周系统DKP!A89)))&amp;""</f>
        <v>大魔王丶无缺</v>
      </c>
      <c r="B132" s="6">
        <f>VLOOKUP(A132,本周系统DKP!A$1:C$598,3,FALSE)+IF(ISNA(VLOOKUP(A132,历史结余DKP!A$1:B$599,2,0)),0,VLOOKUP(A132,历史结余DKP!A$1:B$599,2,0))</f>
        <v>0</v>
      </c>
      <c r="C132">
        <f>5*COUNTIF(掠夺系统榜单!A$1:AB$150,$A132)</f>
        <v>0</v>
      </c>
      <c r="D132" s="7">
        <f>10*COUNTIF('周末活动-YY'!B$1:AC$150,$A132)</f>
        <v>0</v>
      </c>
      <c r="E132">
        <f t="shared" si="12"/>
        <v>0</v>
      </c>
      <c r="F132" s="11">
        <f t="shared" si="13"/>
        <v>0</v>
      </c>
      <c r="G132">
        <f t="shared" si="14"/>
        <v>0</v>
      </c>
    </row>
    <row r="133" spans="1:7" x14ac:dyDescent="0.25">
      <c r="A133" t="str">
        <f t="array" ref="A133">INDEX(本周系统DKP!A:A,SMALL(IF(本周系统DKP!$B$2:$B$600="天纵",ROW($2:$600),4^8),ROW(本周系统DKP!A116)))&amp;""</f>
        <v>丶剑荡八荒</v>
      </c>
      <c r="B133" s="6">
        <f>VLOOKUP(A133,本周系统DKP!A$1:C$598,3,FALSE)+IF(ISNA(VLOOKUP(A133,历史结余DKP!A$1:B$599,2,0)),0,VLOOKUP(A133,历史结余DKP!A$1:B$599,2,0))</f>
        <v>0</v>
      </c>
      <c r="C133">
        <f>5*COUNTIF(掠夺系统榜单!A$1:AB$150,$A133)</f>
        <v>0</v>
      </c>
      <c r="D133" s="7">
        <f>10*COUNTIF('周末活动-YY'!B$1:AC$150,$A133)</f>
        <v>0</v>
      </c>
      <c r="E133">
        <f t="shared" si="12"/>
        <v>0</v>
      </c>
      <c r="F133" s="11">
        <f t="shared" si="13"/>
        <v>0</v>
      </c>
      <c r="G133">
        <f t="shared" si="14"/>
        <v>0</v>
      </c>
    </row>
    <row r="134" spans="1:7" x14ac:dyDescent="0.25">
      <c r="A134" t="str">
        <f t="array" ref="A134">INDEX(本周系统DKP!A:A,SMALL(IF(本周系统DKP!$B$2:$B$600="天纵",ROW($2:$600),4^8),ROW(本周系统DKP!A33)))&amp;""</f>
        <v>画微蓉</v>
      </c>
      <c r="B134" s="6">
        <f>VLOOKUP(A134,本周系统DKP!A$1:C$598,3,FALSE)+IF(ISNA(VLOOKUP(A134,历史结余DKP!A$1:B$599,2,0)),0,VLOOKUP(A134,历史结余DKP!A$1:B$599,2,0))</f>
        <v>0</v>
      </c>
      <c r="C134">
        <f>5*COUNTIF(掠夺系统榜单!A$1:AB$150,$A134)</f>
        <v>0</v>
      </c>
      <c r="D134" s="7">
        <f>10*COUNTIF('周末活动-YY'!B$1:AC$150,$A134)</f>
        <v>0</v>
      </c>
      <c r="E134">
        <f t="shared" si="12"/>
        <v>0</v>
      </c>
      <c r="F134" s="11">
        <f t="shared" si="13"/>
        <v>0</v>
      </c>
      <c r="G134">
        <f t="shared" si="14"/>
        <v>0</v>
      </c>
    </row>
    <row r="135" spans="1:7" x14ac:dyDescent="0.25">
      <c r="A135" t="str">
        <f t="array" ref="A135">INDEX(本周系统DKP!A:A,SMALL(IF(本周系统DKP!$B$2:$B$600="天纵",ROW($2:$600),4^8),ROW(本周系统DKP!A65)))&amp;""</f>
        <v>我是sniper</v>
      </c>
      <c r="B135" s="6">
        <f>VLOOKUP(A135,本周系统DKP!A$1:C$598,3,FALSE)+IF(ISNA(VLOOKUP(A135,历史结余DKP!A$1:B$599,2,0)),0,VLOOKUP(A135,历史结余DKP!A$1:B$599,2,0))</f>
        <v>0</v>
      </c>
      <c r="C135">
        <f>5*COUNTIF(掠夺系统榜单!A$1:AB$150,$A135)</f>
        <v>0</v>
      </c>
      <c r="D135" s="7">
        <f>10*COUNTIF('周末活动-YY'!B$1:AC$150,$A135)</f>
        <v>0</v>
      </c>
      <c r="E135">
        <f t="shared" si="12"/>
        <v>0</v>
      </c>
      <c r="F135" s="11">
        <f t="shared" si="13"/>
        <v>0</v>
      </c>
      <c r="G135">
        <f t="shared" si="14"/>
        <v>0</v>
      </c>
    </row>
    <row r="136" spans="1:7" x14ac:dyDescent="0.25">
      <c r="A136" t="str">
        <f t="array" ref="A136">INDEX(本周系统DKP!A:A,SMALL(IF(本周系统DKP!$B$2:$B$600="天纵",ROW($2:$600),4^8),ROW(本周系统DKP!A82)))&amp;""</f>
        <v>寒夕幽梦</v>
      </c>
      <c r="B136" s="6">
        <f>VLOOKUP(A136,本周系统DKP!A$1:C$598,3,FALSE)+IF(ISNA(VLOOKUP(A136,历史结余DKP!A$1:B$599,2,0)),0,VLOOKUP(A136,历史结余DKP!A$1:B$599,2,0))</f>
        <v>0</v>
      </c>
      <c r="C136">
        <f>5*COUNTIF(掠夺系统榜单!A$1:AB$150,$A136)</f>
        <v>0</v>
      </c>
      <c r="D136" s="7">
        <f>10*COUNTIF('周末活动-YY'!B$1:AC$150,$A136)</f>
        <v>0</v>
      </c>
      <c r="E136">
        <f t="shared" si="12"/>
        <v>0</v>
      </c>
      <c r="F136" s="11">
        <f t="shared" si="13"/>
        <v>0</v>
      </c>
      <c r="G136">
        <f t="shared" si="14"/>
        <v>0</v>
      </c>
    </row>
    <row r="137" spans="1:7" x14ac:dyDescent="0.25">
      <c r="A137" t="str">
        <f t="array" ref="A137">INDEX(本周系统DKP!A:A,SMALL(IF(本周系统DKP!$B$2:$B$600="天纵",ROW($2:$600),4^8),ROW(本周系统DKP!A95)))&amp;""</f>
        <v>墨浅ゝ</v>
      </c>
      <c r="B137" s="6">
        <f>VLOOKUP(A137,本周系统DKP!A$1:C$598,3,FALSE)+IF(ISNA(VLOOKUP(A137,历史结余DKP!A$1:B$599,2,0)),0,VLOOKUP(A137,历史结余DKP!A$1:B$599,2,0))</f>
        <v>0</v>
      </c>
      <c r="C137">
        <f>5*COUNTIF(掠夺系统榜单!A$1:AB$150,$A137)</f>
        <v>0</v>
      </c>
      <c r="D137" s="7">
        <f>10*COUNTIF('周末活动-YY'!B$1:AC$150,$A137)</f>
        <v>0</v>
      </c>
      <c r="E137">
        <f t="shared" si="12"/>
        <v>0</v>
      </c>
      <c r="F137" s="11">
        <f t="shared" si="13"/>
        <v>0</v>
      </c>
      <c r="G137">
        <f t="shared" si="14"/>
        <v>0</v>
      </c>
    </row>
    <row r="138" spans="1:7" x14ac:dyDescent="0.25">
      <c r="A138" t="str">
        <f t="array" ref="A138">INDEX(本周系统DKP!A:A,SMALL(IF(本周系统DKP!$B$2:$B$600="天纵",ROW($2:$600),4^8),ROW(本周系统DKP!A107)))&amp;""</f>
        <v>凝惜月</v>
      </c>
      <c r="B138" s="6">
        <f>VLOOKUP(A138,本周系统DKP!A$1:C$598,3,FALSE)+IF(ISNA(VLOOKUP(A138,历史结余DKP!A$1:B$599,2,0)),0,VLOOKUP(A138,历史结余DKP!A$1:B$599,2,0))</f>
        <v>0</v>
      </c>
      <c r="C138">
        <f>5*COUNTIF(掠夺系统榜单!A$1:AB$150,$A138)</f>
        <v>0</v>
      </c>
      <c r="D138" s="7">
        <f>10*COUNTIF('周末活动-YY'!B$1:AC$150,$A138)</f>
        <v>0</v>
      </c>
      <c r="E138">
        <f t="shared" si="12"/>
        <v>0</v>
      </c>
      <c r="F138" s="11">
        <f t="shared" si="13"/>
        <v>0</v>
      </c>
      <c r="G138">
        <f t="shared" si="14"/>
        <v>0</v>
      </c>
    </row>
    <row r="139" spans="1:7" x14ac:dyDescent="0.25">
      <c r="A139" t="str">
        <f t="array" ref="A139">INDEX(本周系统DKP!A:A,SMALL(IF(本周系统DKP!$B$2:$B$600="天纵",ROW($2:$600),4^8),ROW(本周系统DKP!A140)))&amp;""</f>
        <v>PEACHYPIE</v>
      </c>
      <c r="B139" s="6">
        <f>VLOOKUP(A139,本周系统DKP!A$1:C$598,3,FALSE)+IF(ISNA(VLOOKUP(A139,历史结余DKP!A$1:B$599,2,0)),0,VLOOKUP(A139,历史结余DKP!A$1:B$599,2,0))</f>
        <v>0</v>
      </c>
      <c r="C139">
        <f>5*COUNTIF(掠夺系统榜单!A$1:AB$150,$A139)</f>
        <v>0</v>
      </c>
      <c r="D139" s="7">
        <f>10*COUNTIF('周末活动-YY'!B$1:AC$150,$A139)</f>
        <v>0</v>
      </c>
      <c r="E139">
        <f t="shared" si="12"/>
        <v>0</v>
      </c>
      <c r="F139" s="11">
        <f t="shared" si="13"/>
        <v>0</v>
      </c>
      <c r="G139">
        <f t="shared" si="14"/>
        <v>0</v>
      </c>
    </row>
    <row r="140" spans="1:7" x14ac:dyDescent="0.25">
      <c r="A140" t="str">
        <f t="array" ref="A140">INDEX(本周系统DKP!A:A,SMALL(IF(本周系统DKP!$B$2:$B$600="天纵",ROW($2:$600),4^8),ROW(本周系统DKP!A6)))&amp;""</f>
        <v>醉酒戏红颜丶</v>
      </c>
      <c r="B140" s="6">
        <f>VLOOKUP(A140,本周系统DKP!A$1:C$598,3,FALSE)+IF(ISNA(VLOOKUP(A140,历史结余DKP!A$1:B$599,2,0)),0,VLOOKUP(A140,历史结余DKP!A$1:B$599,2,0))</f>
        <v>0</v>
      </c>
      <c r="C140">
        <f>5*COUNTIF(掠夺系统榜单!A$1:AB$150,$A140)</f>
        <v>0</v>
      </c>
      <c r="D140" s="7">
        <f>10*COUNTIF('周末活动-YY'!B$1:AC$150,$A140)</f>
        <v>0</v>
      </c>
      <c r="E140">
        <f t="shared" si="12"/>
        <v>0</v>
      </c>
      <c r="F140" s="11">
        <f t="shared" si="13"/>
        <v>0</v>
      </c>
      <c r="G140">
        <f t="shared" si="14"/>
        <v>0</v>
      </c>
    </row>
    <row r="141" spans="1:7" x14ac:dyDescent="0.25">
      <c r="A141" t="str">
        <f t="array" ref="A141">INDEX(本周系统DKP!A:A,SMALL(IF(本周系统DKP!$B$2:$B$600="天纵",ROW($2:$600),4^8),ROW(本周系统DKP!A57)))&amp;""</f>
        <v>暖笙西辞。</v>
      </c>
      <c r="B141" s="6">
        <f>VLOOKUP(A141,本周系统DKP!A$1:C$598,3,FALSE)+IF(ISNA(VLOOKUP(A141,历史结余DKP!A$1:B$599,2,0)),0,VLOOKUP(A141,历史结余DKP!A$1:B$599,2,0))</f>
        <v>0</v>
      </c>
      <c r="C141">
        <f>5*COUNTIF(掠夺系统榜单!A$1:AB$150,$A141)</f>
        <v>0</v>
      </c>
      <c r="D141" s="7">
        <f>10*COUNTIF('周末活动-YY'!B$1:AC$150,$A141)</f>
        <v>0</v>
      </c>
      <c r="E141">
        <f t="shared" si="12"/>
        <v>0</v>
      </c>
      <c r="F141" s="11">
        <f t="shared" si="13"/>
        <v>0</v>
      </c>
      <c r="G141">
        <f t="shared" si="14"/>
        <v>0</v>
      </c>
    </row>
    <row r="142" spans="1:7" x14ac:dyDescent="0.25">
      <c r="A142" t="str">
        <f t="array" ref="A142">INDEX(本周系统DKP!A:A,SMALL(IF(本周系统DKP!$B$2:$B$600="天纵",ROW($2:$600),4^8),ROW(本周系统DKP!A105)))&amp;""</f>
        <v>前沉。</v>
      </c>
      <c r="B142" s="6">
        <f>VLOOKUP(A142,本周系统DKP!A$1:C$598,3,FALSE)+IF(ISNA(VLOOKUP(A142,历史结余DKP!A$1:B$599,2,0)),0,VLOOKUP(A142,历史结余DKP!A$1:B$599,2,0))</f>
        <v>0</v>
      </c>
      <c r="C142">
        <f>5*COUNTIF(掠夺系统榜单!A$1:AB$150,$A142)</f>
        <v>0</v>
      </c>
      <c r="D142" s="7">
        <f>10*COUNTIF('周末活动-YY'!B$1:AC$150,$A142)</f>
        <v>0</v>
      </c>
      <c r="E142">
        <f t="shared" si="12"/>
        <v>0</v>
      </c>
      <c r="F142" s="11">
        <f t="shared" si="13"/>
        <v>0</v>
      </c>
      <c r="G142">
        <f t="shared" si="14"/>
        <v>0</v>
      </c>
    </row>
    <row r="143" spans="1:7" x14ac:dyDescent="0.25">
      <c r="A143" t="str">
        <f t="array" ref="A143">INDEX(本周系统DKP!A:A,SMALL(IF(本周系统DKP!$B$2:$B$600="天纵",ROW($2:$600),4^8),ROW(本周系统DKP!A129)))&amp;""</f>
        <v>九歌ゝ</v>
      </c>
      <c r="B143" s="6">
        <f>VLOOKUP(A143,本周系统DKP!A$1:C$598,3,FALSE)+IF(ISNA(VLOOKUP(A143,历史结余DKP!A$1:B$599,2,0)),0,VLOOKUP(A143,历史结余DKP!A$1:B$599,2,0))</f>
        <v>0</v>
      </c>
      <c r="C143">
        <f>5*COUNTIF(掠夺系统榜单!A$1:AB$150,$A143)</f>
        <v>0</v>
      </c>
      <c r="D143" s="7">
        <f>10*COUNTIF('周末活动-YY'!B$1:AC$150,$A143)</f>
        <v>0</v>
      </c>
      <c r="E143">
        <f t="shared" si="12"/>
        <v>0</v>
      </c>
      <c r="F143" s="11">
        <f t="shared" si="13"/>
        <v>0</v>
      </c>
      <c r="G143">
        <f t="shared" si="14"/>
        <v>0</v>
      </c>
    </row>
    <row r="144" spans="1:7" x14ac:dyDescent="0.25">
      <c r="A144" t="str">
        <f t="array" ref="A144">INDEX(本周系统DKP!A:A,SMALL(IF(本周系统DKP!$B$2:$B$600="天纵",ROW($2:$600),4^8),ROW(本周系统DKP!A128)))&amp;""</f>
        <v>惊风ゝ</v>
      </c>
      <c r="B144" s="6">
        <f>VLOOKUP(A144,本周系统DKP!A$1:C$598,3,FALSE)+IF(ISNA(VLOOKUP(A144,历史结余DKP!A$1:B$599,2,0)),0,VLOOKUP(A144,历史结余DKP!A$1:B$599,2,0))</f>
        <v>0</v>
      </c>
      <c r="C144">
        <f>5*COUNTIF(掠夺系统榜单!A$1:AB$150,$A144)</f>
        <v>0</v>
      </c>
      <c r="D144" s="7">
        <f>10*COUNTIF('周末活动-YY'!B$1:AC$150,$A144)</f>
        <v>0</v>
      </c>
      <c r="E144">
        <f t="shared" si="12"/>
        <v>0</v>
      </c>
      <c r="F144" s="11">
        <f t="shared" si="13"/>
        <v>0</v>
      </c>
      <c r="G144">
        <f t="shared" si="14"/>
        <v>0</v>
      </c>
    </row>
    <row r="145" spans="1:7" x14ac:dyDescent="0.25">
      <c r="A145" t="str">
        <f t="array" ref="A145">INDEX(本周系统DKP!A:A,SMALL(IF(本周系统DKP!$B$2:$B$600="天纵",ROW($2:$600),4^8),ROW(本周系统DKP!A138)))&amp;""</f>
        <v>Ｕmbrella</v>
      </c>
      <c r="B145" s="6">
        <f>VLOOKUP(A145,本周系统DKP!A$1:C$598,3,FALSE)+IF(ISNA(VLOOKUP(A145,历史结余DKP!A$1:B$599,2,0)),0,VLOOKUP(A145,历史结余DKP!A$1:B$599,2,0))</f>
        <v>0</v>
      </c>
      <c r="C145">
        <f>5*COUNTIF(掠夺系统榜单!A$1:AB$150,$A145)</f>
        <v>0</v>
      </c>
      <c r="D145" s="7">
        <f>10*COUNTIF('周末活动-YY'!B$1:AC$150,$A145)</f>
        <v>0</v>
      </c>
      <c r="E145">
        <f t="shared" si="12"/>
        <v>0</v>
      </c>
      <c r="F145" s="11">
        <f t="shared" si="13"/>
        <v>0</v>
      </c>
      <c r="G145">
        <f t="shared" si="14"/>
        <v>0</v>
      </c>
    </row>
    <row r="146" spans="1:7" x14ac:dyDescent="0.25">
      <c r="A146" t="str">
        <f t="array" ref="A146">INDEX(本周系统DKP!A:A,SMALL(IF(本周系统DKP!$B$2:$B$600="天纵",ROW($2:$600),4^8),ROW(本周系统DKP!A100)))&amp;""</f>
        <v>南芷琥珀</v>
      </c>
      <c r="B146" s="6">
        <f>VLOOKUP(A146,本周系统DKP!A$1:C$598,3,FALSE)+IF(ISNA(VLOOKUP(A146,历史结余DKP!A$1:B$599,2,0)),0,VLOOKUP(A146,历史结余DKP!A$1:B$599,2,0))</f>
        <v>0</v>
      </c>
      <c r="C146">
        <f>5*COUNTIF(掠夺系统榜单!A$1:AB$150,$A146)</f>
        <v>0</v>
      </c>
      <c r="D146" s="7">
        <f>10*COUNTIF('周末活动-YY'!B$1:AC$150,$A146)</f>
        <v>0</v>
      </c>
      <c r="E146">
        <f t="shared" si="12"/>
        <v>0</v>
      </c>
      <c r="F146" s="11">
        <f t="shared" si="13"/>
        <v>0</v>
      </c>
      <c r="G146">
        <f t="shared" si="14"/>
        <v>0</v>
      </c>
    </row>
    <row r="147" spans="1:7" x14ac:dyDescent="0.25">
      <c r="A147" t="str">
        <f t="array" ref="A147">INDEX(本周系统DKP!A:A,SMALL(IF(本周系统DKP!$B$2:$B$600="天纵",ROW($2:$600),4^8),ROW(本周系统DKP!A101)))&amp;""</f>
        <v>南山吟月</v>
      </c>
      <c r="B147" s="6">
        <f>VLOOKUP(A147,本周系统DKP!A$1:C$598,3,FALSE)+IF(ISNA(VLOOKUP(A147,历史结余DKP!A$1:B$599,2,0)),0,VLOOKUP(A147,历史结余DKP!A$1:B$599,2,0))</f>
        <v>0</v>
      </c>
      <c r="C147">
        <f>5*COUNTIF(掠夺系统榜单!A$1:AB$150,$A147)</f>
        <v>0</v>
      </c>
      <c r="D147" s="7">
        <f>10*COUNTIF('周末活动-YY'!B$1:AC$150,$A147)</f>
        <v>0</v>
      </c>
      <c r="E147">
        <f t="shared" si="12"/>
        <v>0</v>
      </c>
      <c r="F147" s="11">
        <f t="shared" si="13"/>
        <v>0</v>
      </c>
      <c r="G147">
        <f t="shared" si="14"/>
        <v>0</v>
      </c>
    </row>
    <row r="148" spans="1:7" x14ac:dyDescent="0.25">
      <c r="A148" t="str">
        <f t="array" ref="A148">INDEX(本周系统DKP!A:A,SMALL(IF(本周系统DKP!$B$2:$B$600="天纵",ROW($2:$600),4^8),ROW(本周系统DKP!A103)))&amp;""</f>
        <v>半梦半醒伴孤独</v>
      </c>
      <c r="B148" s="6">
        <f>VLOOKUP(A148,本周系统DKP!A$1:C$598,3,FALSE)+IF(ISNA(VLOOKUP(A148,历史结余DKP!A$1:B$599,2,0)),0,VLOOKUP(A148,历史结余DKP!A$1:B$599,2,0))</f>
        <v>0</v>
      </c>
      <c r="C148">
        <f>5*COUNTIF(掠夺系统榜单!A$1:AB$150,$A148)</f>
        <v>0</v>
      </c>
      <c r="D148" s="7">
        <f>10*COUNTIF('周末活动-YY'!B$1:AC$150,$A148)</f>
        <v>0</v>
      </c>
      <c r="E148">
        <f t="shared" si="12"/>
        <v>0</v>
      </c>
      <c r="F148" s="11">
        <f t="shared" si="13"/>
        <v>0</v>
      </c>
      <c r="G148">
        <f t="shared" si="14"/>
        <v>0</v>
      </c>
    </row>
    <row r="149" spans="1:7" x14ac:dyDescent="0.25">
      <c r="A149" t="str">
        <f t="array" ref="A149">INDEX(本周系统DKP!A:A,SMALL(IF(本周系统DKP!$B$2:$B$600="天纵",ROW($2:$600),4^8),ROW(本周系统DKP!A139)))&amp;""</f>
        <v>ting丶那年初見</v>
      </c>
      <c r="B149" s="6">
        <f>VLOOKUP(A149,本周系统DKP!A$1:C$598,3,FALSE)+IF(ISNA(VLOOKUP(A149,历史结余DKP!A$1:B$599,2,0)),0,VLOOKUP(A149,历史结余DKP!A$1:B$599,2,0))</f>
        <v>0</v>
      </c>
      <c r="C149">
        <f>5*COUNTIF(掠夺系统榜单!A$1:AB$150,$A149)</f>
        <v>0</v>
      </c>
      <c r="D149" s="7">
        <f>10*COUNTIF('周末活动-YY'!B$1:AC$150,$A149)</f>
        <v>0</v>
      </c>
      <c r="E149">
        <f t="shared" si="12"/>
        <v>0</v>
      </c>
      <c r="F149" s="11">
        <f t="shared" si="13"/>
        <v>0</v>
      </c>
      <c r="G149">
        <f t="shared" si="14"/>
        <v>0</v>
      </c>
    </row>
    <row r="150" spans="1:7" x14ac:dyDescent="0.25">
      <c r="A150" t="str">
        <f t="array" ref="A150">INDEX(本周系统DKP!A:A,SMALL(IF(本周系统DKP!$B$2:$B$600="天纵",ROW($2:$600),4^8),ROW(本周系统DKP!A149)))&amp;""</f>
        <v>〓戦斗不止〓</v>
      </c>
      <c r="B150" s="6">
        <f>VLOOKUP(A150,本周系统DKP!A$1:C$598,3,FALSE)+IF(ISNA(VLOOKUP(A150,历史结余DKP!A$1:B$599,2,0)),0,VLOOKUP(A150,历史结余DKP!A$1:B$599,2,0))</f>
        <v>0</v>
      </c>
      <c r="C150">
        <f>5*COUNTIF(掠夺系统榜单!A$1:AB$150,$A150)</f>
        <v>0</v>
      </c>
      <c r="D150" s="7">
        <f>10*COUNTIF('周末活动-YY'!B$1:AC$150,$A150)</f>
        <v>0</v>
      </c>
      <c r="E150">
        <f t="shared" si="12"/>
        <v>0</v>
      </c>
      <c r="F150" s="11">
        <f t="shared" si="13"/>
        <v>0</v>
      </c>
      <c r="G150">
        <f t="shared" si="14"/>
        <v>0</v>
      </c>
    </row>
    <row r="151" spans="1:7" x14ac:dyDescent="0.25">
      <c r="A151" t="str">
        <f t="array" ref="A151">INDEX(本周系统DKP!A:A,SMALL(IF(本周系统DKP!$B$2:$B$600="天纵",ROW($2:$600),4^8),ROW(本周系统DKP!A150)))&amp;""</f>
        <v>＊＇稚毒毒′＊</v>
      </c>
      <c r="F151" s="11"/>
    </row>
  </sheetData>
  <sortState ref="A2:G151">
    <sortCondition descending="1" ref="F1"/>
  </sortState>
  <conditionalFormatting sqref="F2:F151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4</formula>
    </cfRule>
    <cfRule type="cellIs" dxfId="27" priority="5" operator="equal">
      <formula>5</formula>
    </cfRule>
    <cfRule type="cellIs" dxfId="26" priority="6" operator="equal">
      <formula>6</formula>
    </cfRule>
    <cfRule type="cellIs" dxfId="25" priority="7" operator="equal">
      <formula>7</formula>
    </cfRule>
    <cfRule type="cellIs" dxfId="24" priority="8" operator="equal">
      <formula>8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F11" sqref="F11"/>
    </sheetView>
  </sheetViews>
  <sheetFormatPr defaultRowHeight="15" x14ac:dyDescent="0.25"/>
  <cols>
    <col min="1" max="1" width="16.140625" bestFit="1" customWidth="1"/>
    <col min="2" max="2" width="10.5703125" bestFit="1" customWidth="1"/>
    <col min="3" max="3" width="5.28515625" bestFit="1" customWidth="1"/>
    <col min="4" max="4" width="11.5703125" bestFit="1" customWidth="1"/>
    <col min="5" max="5" width="8.85546875" bestFit="1" customWidth="1"/>
    <col min="6" max="6" width="5.28515625" style="10" bestFit="1" customWidth="1"/>
    <col min="7" max="7" width="5.28515625" bestFit="1" customWidth="1"/>
  </cols>
  <sheetData>
    <row r="1" spans="1:9" x14ac:dyDescent="0.25">
      <c r="A1" s="4" t="s">
        <v>10</v>
      </c>
      <c r="B1" s="5" t="s">
        <v>14</v>
      </c>
      <c r="C1" s="5" t="s">
        <v>15</v>
      </c>
      <c r="D1" s="5" t="s">
        <v>16</v>
      </c>
      <c r="E1" s="5" t="s">
        <v>11</v>
      </c>
      <c r="F1" s="9" t="s">
        <v>12</v>
      </c>
      <c r="G1" s="5" t="s">
        <v>13</v>
      </c>
      <c r="I1" s="6">
        <f>SUM(F:F)</f>
        <v>294.38999999999965</v>
      </c>
    </row>
    <row r="2" spans="1:9" x14ac:dyDescent="0.25">
      <c r="A2" t="str">
        <f t="array" ref="A2">INDEX(本周系统DKP!A:A,SMALL(IF(本周系统DKP!$B$2:$B$600="陌上花开",ROW($2:$600),4^8),ROW(本周系统DKP!A24)))&amp;""</f>
        <v>软梦儿的x玩具</v>
      </c>
      <c r="B2" s="6">
        <f>VLOOKUP(A2,本周系统DKP!A$1:C$598,3,FALSE)+IF(ISNA(VLOOKUP(A2,历史结余DKP!A$1:B$599,2,0)),0,VLOOKUP(A2,历史结余DKP!A$1:B$599,2,0))</f>
        <v>169</v>
      </c>
      <c r="C2">
        <f>5*COUNTIF(掠夺系统榜单!A$1:AB$150,$A2)</f>
        <v>10</v>
      </c>
      <c r="D2" s="7">
        <f>10*COUNTIF('周末活动-YY'!B$1:AC$150,$A2)</f>
        <v>0</v>
      </c>
      <c r="E2">
        <f t="shared" ref="E2:E33" si="0">IF(ISNA(B2),0,SUM(B2:D2))</f>
        <v>179</v>
      </c>
      <c r="F2" s="11">
        <f t="shared" ref="F2:F33" si="1">IF(E2=0,0,IF(E2&lt;15,0.01,IF(E2&gt;120,8,ROUNDDOWN(E2/15,0))))</f>
        <v>8</v>
      </c>
      <c r="G2">
        <f t="shared" ref="G2:G33" si="2">IF(F2=0.01,E2,E2-F2*10)</f>
        <v>99</v>
      </c>
    </row>
    <row r="3" spans="1:9" x14ac:dyDescent="0.25">
      <c r="A3" t="str">
        <f t="array" ref="A3">INDEX(本周系统DKP!A:A,SMALL(IF(本周系统DKP!$B$2:$B$600="陌上花开",ROW($2:$600),4^8),ROW(本周系统DKP!A25)))&amp;""</f>
        <v>软梦儿</v>
      </c>
      <c r="B3" s="6">
        <f>VLOOKUP(A3,本周系统DKP!A$1:C$598,3,FALSE)+IF(ISNA(VLOOKUP(A3,历史结余DKP!A$1:B$599,2,0)),0,VLOOKUP(A3,历史结余DKP!A$1:B$599,2,0))</f>
        <v>138</v>
      </c>
      <c r="C3">
        <f>5*COUNTIF(掠夺系统榜单!A$1:AB$150,$A3)</f>
        <v>10</v>
      </c>
      <c r="D3" s="7">
        <f>10*COUNTIF('周末活动-YY'!B$1:AC$150,$A3)</f>
        <v>0</v>
      </c>
      <c r="E3">
        <f t="shared" si="0"/>
        <v>148</v>
      </c>
      <c r="F3" s="11">
        <f t="shared" si="1"/>
        <v>8</v>
      </c>
      <c r="G3">
        <f t="shared" si="2"/>
        <v>68</v>
      </c>
    </row>
    <row r="4" spans="1:9" x14ac:dyDescent="0.25">
      <c r="A4" t="str">
        <f t="array" ref="A4">INDEX(本周系统DKP!A:A,SMALL(IF(本周系统DKP!$B$2:$B$600="陌上花开",ROW($2:$600),4^8),ROW(本周系统DKP!A48)))&amp;""</f>
        <v>神楽</v>
      </c>
      <c r="B4" s="6">
        <f>VLOOKUP(A4,本周系统DKP!A$1:C$598,3,FALSE)+IF(ISNA(VLOOKUP(A4,历史结余DKP!A$1:B$599,2,0)),0,VLOOKUP(A4,历史结余DKP!A$1:B$599,2,0))</f>
        <v>253</v>
      </c>
      <c r="C4">
        <f>5*COUNTIF(掠夺系统榜单!A$1:AB$150,$A4)</f>
        <v>10</v>
      </c>
      <c r="D4" s="7">
        <f>10*COUNTIF('周末活动-YY'!B$1:AC$150,$A4)</f>
        <v>0</v>
      </c>
      <c r="E4">
        <f t="shared" si="0"/>
        <v>263</v>
      </c>
      <c r="F4" s="11">
        <f t="shared" si="1"/>
        <v>8</v>
      </c>
      <c r="G4">
        <f t="shared" si="2"/>
        <v>183</v>
      </c>
    </row>
    <row r="5" spans="1:9" x14ac:dyDescent="0.25">
      <c r="A5" t="str">
        <f t="array" ref="A5">INDEX(本周系统DKP!A:A,SMALL(IF(本周系统DKP!$B$2:$B$600="陌上花开",ROW($2:$600),4^8),ROW(本周系统DKP!A26)))&amp;""</f>
        <v>赋清歌OvO．</v>
      </c>
      <c r="B5" s="6">
        <f>VLOOKUP(A5,本周系统DKP!A$1:C$598,3,FALSE)+IF(ISNA(VLOOKUP(A5,历史结余DKP!A$1:B$599,2,0)),0,VLOOKUP(A5,历史结余DKP!A$1:B$599,2,0))</f>
        <v>123</v>
      </c>
      <c r="C5">
        <f>5*COUNTIF(掠夺系统榜单!A$1:AB$150,$A5)</f>
        <v>10</v>
      </c>
      <c r="D5" s="7">
        <f>10*COUNTIF('周末活动-YY'!B$1:AC$150,$A5)</f>
        <v>0</v>
      </c>
      <c r="E5">
        <f t="shared" si="0"/>
        <v>133</v>
      </c>
      <c r="F5" s="11">
        <f t="shared" si="1"/>
        <v>8</v>
      </c>
      <c r="G5">
        <f t="shared" si="2"/>
        <v>53</v>
      </c>
    </row>
    <row r="6" spans="1:9" x14ac:dyDescent="0.25">
      <c r="A6" t="str">
        <f t="array" ref="A6">INDEX(本周系统DKP!A:A,SMALL(IF(本周系统DKP!$B$2:$B$600="陌上花开",ROW($2:$600),4^8),ROW(本周系统DKP!A44)))&amp;""</f>
        <v>纯黑</v>
      </c>
      <c r="B6" s="6">
        <f>VLOOKUP(A6,本周系统DKP!A$1:C$598,3,FALSE)+IF(ISNA(VLOOKUP(A6,历史结余DKP!A$1:B$599,2,0)),0,VLOOKUP(A6,历史结余DKP!A$1:B$599,2,0))</f>
        <v>197</v>
      </c>
      <c r="C6">
        <f>5*COUNTIF(掠夺系统榜单!A$1:AB$150,$A6)</f>
        <v>10</v>
      </c>
      <c r="D6" s="7">
        <f>10*COUNTIF('周末活动-YY'!B$1:AC$150,$A6)</f>
        <v>0</v>
      </c>
      <c r="E6">
        <f t="shared" si="0"/>
        <v>207</v>
      </c>
      <c r="F6" s="11">
        <f t="shared" si="1"/>
        <v>8</v>
      </c>
      <c r="G6">
        <f t="shared" si="2"/>
        <v>127</v>
      </c>
    </row>
    <row r="7" spans="1:9" x14ac:dyDescent="0.25">
      <c r="A7" t="str">
        <f t="array" ref="A7">INDEX(本周系统DKP!A:A,SMALL(IF(本周系统DKP!$B$2:$B$600="陌上花开",ROW($2:$600),4^8),ROW(本周系统DKP!A137)))&amp;""</f>
        <v>ㅉㅉㅉ君瞳〃ㅉ</v>
      </c>
      <c r="B7" s="6">
        <f>VLOOKUP(A7,本周系统DKP!A$1:C$598,3,FALSE)+IF(ISNA(VLOOKUP(A7,历史结余DKP!A$1:B$599,2,0)),0,VLOOKUP(A7,历史结余DKP!A$1:B$599,2,0))</f>
        <v>129</v>
      </c>
      <c r="C7">
        <f>5*COUNTIF(掠夺系统榜单!A$1:AB$150,$A7)</f>
        <v>10</v>
      </c>
      <c r="D7" s="7">
        <f>10*COUNTIF('周末活动-YY'!B$1:AC$150,$A7)</f>
        <v>0</v>
      </c>
      <c r="E7">
        <f t="shared" si="0"/>
        <v>139</v>
      </c>
      <c r="F7" s="11">
        <f t="shared" si="1"/>
        <v>8</v>
      </c>
      <c r="G7">
        <f t="shared" si="2"/>
        <v>59</v>
      </c>
    </row>
    <row r="8" spans="1:9" x14ac:dyDescent="0.25">
      <c r="A8" t="str">
        <f t="array" ref="A8">INDEX(本周系统DKP!A:A,SMALL(IF(本周系统DKP!$B$2:$B$600="陌上花开",ROW($2:$600),4^8),ROW(本周系统DKP!A104)))&amp;""</f>
        <v>南清尘</v>
      </c>
      <c r="B8" s="6">
        <f>VLOOKUP(A8,本周系统DKP!A$1:C$598,3,FALSE)+IF(ISNA(VLOOKUP(A8,历史结余DKP!A$1:B$599,2,0)),0,VLOOKUP(A8,历史结余DKP!A$1:B$599,2,0))</f>
        <v>115</v>
      </c>
      <c r="C8">
        <f>5*COUNTIF(掠夺系统榜单!A$1:AB$150,$A8)</f>
        <v>10</v>
      </c>
      <c r="D8" s="7">
        <f>10*COUNTIF('周末活动-YY'!B$1:AC$150,$A8)</f>
        <v>0</v>
      </c>
      <c r="E8">
        <f t="shared" si="0"/>
        <v>125</v>
      </c>
      <c r="F8" s="11">
        <f t="shared" si="1"/>
        <v>8</v>
      </c>
      <c r="G8">
        <f t="shared" si="2"/>
        <v>45</v>
      </c>
    </row>
    <row r="9" spans="1:9" x14ac:dyDescent="0.25">
      <c r="A9" t="str">
        <f t="array" ref="A9">INDEX(本周系统DKP!A:A,SMALL(IF(本周系统DKP!$B$2:$B$600="陌上花开",ROW($2:$600),4^8),ROW(本周系统DKP!A106)))&amp;""</f>
        <v>南宫霏雪</v>
      </c>
      <c r="B9" s="6">
        <f>VLOOKUP(A9,本周系统DKP!A$1:C$598,3,FALSE)+IF(ISNA(VLOOKUP(A9,历史结余DKP!A$1:B$599,2,0)),0,VLOOKUP(A9,历史结余DKP!A$1:B$599,2,0))</f>
        <v>115</v>
      </c>
      <c r="C9">
        <f>5*COUNTIF(掠夺系统榜单!A$1:AB$150,$A9)</f>
        <v>5</v>
      </c>
      <c r="D9" s="7">
        <f>10*COUNTIF('周末活动-YY'!B$1:AC$150,$A9)</f>
        <v>0</v>
      </c>
      <c r="E9">
        <f t="shared" si="0"/>
        <v>120</v>
      </c>
      <c r="F9" s="11">
        <f t="shared" si="1"/>
        <v>8</v>
      </c>
      <c r="G9">
        <f t="shared" si="2"/>
        <v>40</v>
      </c>
    </row>
    <row r="10" spans="1:9" x14ac:dyDescent="0.25">
      <c r="A10" t="str">
        <f t="array" ref="A10">INDEX(本周系统DKP!A:A,SMALL(IF(本周系统DKP!$B$2:$B$600="陌上花开",ROW($2:$600),4^8),ROW(本周系统DKP!A149)))&amp;""</f>
        <v>♡♡唐♡珏♡♡</v>
      </c>
      <c r="B10" s="6">
        <f>VLOOKUP(A10,本周系统DKP!A$1:C$598,3,FALSE)+IF(ISNA(VLOOKUP(A10,历史结余DKP!A$1:B$599,2,0)),0,VLOOKUP(A10,历史结余DKP!A$1:B$599,2,0))</f>
        <v>117</v>
      </c>
      <c r="C10">
        <f>5*COUNTIF(掠夺系统榜单!A$1:AB$150,$A10)</f>
        <v>10</v>
      </c>
      <c r="D10" s="7">
        <f>10*COUNTIF('周末活动-YY'!B$1:AC$150,$A10)</f>
        <v>0</v>
      </c>
      <c r="E10">
        <f t="shared" si="0"/>
        <v>127</v>
      </c>
      <c r="F10" s="11">
        <f t="shared" si="1"/>
        <v>8</v>
      </c>
      <c r="G10">
        <f t="shared" si="2"/>
        <v>47</v>
      </c>
    </row>
    <row r="11" spans="1:9" x14ac:dyDescent="0.25">
      <c r="A11" t="str">
        <f t="array" ref="A11">INDEX(本周系统DKP!A:A,SMALL(IF(本周系统DKP!$B$2:$B$600="陌上花开",ROW($2:$600),4^8),ROW(本周系统DKP!A116)))&amp;""</f>
        <v>剑凌萱</v>
      </c>
      <c r="B11" s="6">
        <f>VLOOKUP(A11,本周系统DKP!A$1:C$598,3,FALSE)+IF(ISNA(VLOOKUP(A11,历史结余DKP!A$1:B$599,2,0)),0,VLOOKUP(A11,历史结余DKP!A$1:B$599,2,0))</f>
        <v>102</v>
      </c>
      <c r="C11">
        <f>5*COUNTIF(掠夺系统榜单!A$1:AB$150,$A11)</f>
        <v>10</v>
      </c>
      <c r="D11" s="7">
        <f>10*COUNTIF('周末活动-YY'!B$1:AC$150,$A11)</f>
        <v>0</v>
      </c>
      <c r="E11">
        <f t="shared" si="0"/>
        <v>112</v>
      </c>
      <c r="F11" s="11">
        <f t="shared" si="1"/>
        <v>7</v>
      </c>
      <c r="G11">
        <f t="shared" si="2"/>
        <v>42</v>
      </c>
    </row>
    <row r="12" spans="1:9" x14ac:dyDescent="0.25">
      <c r="A12" t="str">
        <f t="array" ref="A12">INDEX(本周系统DKP!A:A,SMALL(IF(本周系统DKP!$B$2:$B$600="陌上花开",ROW($2:$600),4^8),ROW(本周系统DKP!A120)))&amp;""</f>
        <v>冥利、</v>
      </c>
      <c r="B12" s="6">
        <f>VLOOKUP(A12,本周系统DKP!A$1:C$598,3,FALSE)+IF(ISNA(VLOOKUP(A12,历史结余DKP!A$1:B$599,2,0)),0,VLOOKUP(A12,历史结余DKP!A$1:B$599,2,0))</f>
        <v>102</v>
      </c>
      <c r="C12">
        <f>5*COUNTIF(掠夺系统榜单!A$1:AB$150,$A12)</f>
        <v>5</v>
      </c>
      <c r="D12" s="7">
        <f>10*COUNTIF('周末活动-YY'!B$1:AC$150,$A12)</f>
        <v>0</v>
      </c>
      <c r="E12">
        <f t="shared" si="0"/>
        <v>107</v>
      </c>
      <c r="F12" s="11">
        <f t="shared" si="1"/>
        <v>7</v>
      </c>
      <c r="G12">
        <f t="shared" si="2"/>
        <v>37</v>
      </c>
    </row>
    <row r="13" spans="1:9" x14ac:dyDescent="0.25">
      <c r="A13" t="str">
        <f t="array" ref="A13">INDEX(本周系统DKP!A:A,SMALL(IF(本周系统DKP!$B$2:$B$600="陌上花开",ROW($2:$600),4^8),ROW(本周系统DKP!A139)))&amp;""</f>
        <v>一念花开</v>
      </c>
      <c r="B13" s="6">
        <f>VLOOKUP(A13,本周系统DKP!A$1:C$598,3,FALSE)+IF(ISNA(VLOOKUP(A13,历史结余DKP!A$1:B$599,2,0)),0,VLOOKUP(A13,历史结余DKP!A$1:B$599,2,0))</f>
        <v>94</v>
      </c>
      <c r="C13">
        <f>5*COUNTIF(掠夺系统榜单!A$1:AB$150,$A13)</f>
        <v>10</v>
      </c>
      <c r="D13" s="7">
        <f>10*COUNTIF('周末活动-YY'!B$1:AC$150,$A13)</f>
        <v>0</v>
      </c>
      <c r="E13">
        <f t="shared" si="0"/>
        <v>104</v>
      </c>
      <c r="F13" s="11">
        <f t="shared" si="1"/>
        <v>6</v>
      </c>
      <c r="G13">
        <f t="shared" si="2"/>
        <v>44</v>
      </c>
    </row>
    <row r="14" spans="1:9" x14ac:dyDescent="0.25">
      <c r="A14" t="str">
        <f t="array" ref="A14">INDEX(本周系统DKP!A:A,SMALL(IF(本周系统DKP!$B$2:$B$600="陌上花开",ROW($2:$600),4^8),ROW(本周系统DKP!A109)))&amp;""</f>
        <v>千樱丷羽</v>
      </c>
      <c r="B14" s="6">
        <f>VLOOKUP(A14,本周系统DKP!A$1:C$598,3,FALSE)+IF(ISNA(VLOOKUP(A14,历史结余DKP!A$1:B$599,2,0)),0,VLOOKUP(A14,历史结余DKP!A$1:B$599,2,0))</f>
        <v>98</v>
      </c>
      <c r="C14">
        <f>5*COUNTIF(掠夺系统榜单!A$1:AB$150,$A14)</f>
        <v>5</v>
      </c>
      <c r="D14" s="7">
        <f>10*COUNTIF('周末活动-YY'!B$1:AC$150,$A14)</f>
        <v>0</v>
      </c>
      <c r="E14">
        <f t="shared" si="0"/>
        <v>103</v>
      </c>
      <c r="F14" s="11">
        <f t="shared" si="1"/>
        <v>6</v>
      </c>
      <c r="G14">
        <f t="shared" si="2"/>
        <v>43</v>
      </c>
    </row>
    <row r="15" spans="1:9" x14ac:dyDescent="0.25">
      <c r="A15" t="str">
        <f t="array" ref="A15">INDEX(本周系统DKP!A:A,SMALL(IF(本周系统DKP!$B$2:$B$600="陌上花开",ROW($2:$600),4^8),ROW(本周系统DKP!A146)))&amp;""</f>
        <v>۞四糸乃＊</v>
      </c>
      <c r="B15" s="6">
        <f>VLOOKUP(A15,本周系统DKP!A$1:C$598,3,FALSE)+IF(ISNA(VLOOKUP(A15,历史结余DKP!A$1:B$599,2,0)),0,VLOOKUP(A15,历史结余DKP!A$1:B$599,2,0))</f>
        <v>94</v>
      </c>
      <c r="C15">
        <f>5*COUNTIF(掠夺系统榜单!A$1:AB$150,$A15)</f>
        <v>10</v>
      </c>
      <c r="D15" s="7">
        <f>10*COUNTIF('周末活动-YY'!B$1:AC$150,$A15)</f>
        <v>0</v>
      </c>
      <c r="E15">
        <f t="shared" si="0"/>
        <v>104</v>
      </c>
      <c r="F15" s="11">
        <f t="shared" si="1"/>
        <v>6</v>
      </c>
      <c r="G15">
        <f t="shared" si="2"/>
        <v>44</v>
      </c>
    </row>
    <row r="16" spans="1:9" x14ac:dyDescent="0.25">
      <c r="A16" t="str">
        <f t="array" ref="A16">INDEX(本周系统DKP!A:A,SMALL(IF(本周系统DKP!$B$2:$B$600="陌上花开",ROW($2:$600),4^8),ROW(本周系统DKP!A123)))&amp;""</f>
        <v>公子服输</v>
      </c>
      <c r="B16" s="6">
        <f>VLOOKUP(A16,本周系统DKP!A$1:C$598,3,FALSE)+IF(ISNA(VLOOKUP(A16,历史结余DKP!A$1:B$599,2,0)),0,VLOOKUP(A16,历史结余DKP!A$1:B$599,2,0))</f>
        <v>82</v>
      </c>
      <c r="C16">
        <f>5*COUNTIF(掠夺系统榜单!A$1:AB$150,$A16)</f>
        <v>10</v>
      </c>
      <c r="D16" s="7">
        <f>10*COUNTIF('周末活动-YY'!B$1:AC$150,$A16)</f>
        <v>0</v>
      </c>
      <c r="E16">
        <f t="shared" si="0"/>
        <v>92</v>
      </c>
      <c r="F16" s="11">
        <f t="shared" si="1"/>
        <v>6</v>
      </c>
      <c r="G16">
        <f t="shared" si="2"/>
        <v>32</v>
      </c>
    </row>
    <row r="17" spans="1:7" x14ac:dyDescent="0.25">
      <c r="A17" t="str">
        <f t="array" ref="A17">INDEX(本周系统DKP!A:A,SMALL(IF(本周系统DKP!$B$2:$B$600="陌上花开",ROW($2:$600),4^8),ROW(本周系统DKP!A34)))&amp;""</f>
        <v>葬雪</v>
      </c>
      <c r="B17" s="6">
        <f>VLOOKUP(A17,本周系统DKP!A$1:C$598,3,FALSE)+IF(ISNA(VLOOKUP(A17,历史结余DKP!A$1:B$599,2,0)),0,VLOOKUP(A17,历史结余DKP!A$1:B$599,2,0))</f>
        <v>81</v>
      </c>
      <c r="C17">
        <f>5*COUNTIF(掠夺系统榜单!A$1:AB$150,$A17)</f>
        <v>10</v>
      </c>
      <c r="D17" s="7">
        <f>10*COUNTIF('周末活动-YY'!B$1:AC$150,$A17)</f>
        <v>0</v>
      </c>
      <c r="E17">
        <f t="shared" si="0"/>
        <v>91</v>
      </c>
      <c r="F17" s="11">
        <f t="shared" si="1"/>
        <v>6</v>
      </c>
      <c r="G17">
        <f t="shared" si="2"/>
        <v>31</v>
      </c>
    </row>
    <row r="18" spans="1:7" x14ac:dyDescent="0.25">
      <c r="A18" t="str">
        <f t="array" ref="A18">INDEX(本周系统DKP!A:A,SMALL(IF(本周系统DKP!$B$2:$B$600="陌上花开",ROW($2:$600),4^8),ROW(本周系统DKP!A76)))&amp;""</f>
        <v>抒素语OvO．</v>
      </c>
      <c r="B18" s="6">
        <f>VLOOKUP(A18,本周系统DKP!A$1:C$598,3,FALSE)+IF(ISNA(VLOOKUP(A18,历史结余DKP!A$1:B$599,2,0)),0,VLOOKUP(A18,历史结余DKP!A$1:B$599,2,0))</f>
        <v>85</v>
      </c>
      <c r="C18">
        <f>5*COUNTIF(掠夺系统榜单!A$1:AB$150,$A18)</f>
        <v>10</v>
      </c>
      <c r="D18" s="7">
        <f>10*COUNTIF('周末活动-YY'!B$1:AC$150,$A18)</f>
        <v>0</v>
      </c>
      <c r="E18">
        <f t="shared" si="0"/>
        <v>95</v>
      </c>
      <c r="F18" s="11">
        <f t="shared" si="1"/>
        <v>6</v>
      </c>
      <c r="G18">
        <f t="shared" si="2"/>
        <v>35</v>
      </c>
    </row>
    <row r="19" spans="1:7" x14ac:dyDescent="0.25">
      <c r="A19" t="str">
        <f t="array" ref="A19">INDEX(本周系统DKP!A:A,SMALL(IF(本周系统DKP!$B$2:$B$600="陌上花开",ROW($2:$600),4^8),ROW(本周系统DKP!A150)))&amp;""</f>
        <v>，ben蛋</v>
      </c>
      <c r="B19" s="6">
        <f>VLOOKUP(A19,本周系统DKP!A$1:C$598,3,FALSE)+IF(ISNA(VLOOKUP(A19,历史结余DKP!A$1:B$599,2,0)),0,VLOOKUP(A19,历史结余DKP!A$1:B$599,2,0))</f>
        <v>82</v>
      </c>
      <c r="C19">
        <f>5*COUNTIF(掠夺系统榜单!A$1:AB$150,$A19)</f>
        <v>10</v>
      </c>
      <c r="D19" s="7">
        <f>10*COUNTIF('周末活动-YY'!B$1:AC$150,$A19)</f>
        <v>0</v>
      </c>
      <c r="E19">
        <f t="shared" si="0"/>
        <v>92</v>
      </c>
      <c r="F19" s="11">
        <f t="shared" si="1"/>
        <v>6</v>
      </c>
      <c r="G19">
        <f t="shared" si="2"/>
        <v>32</v>
      </c>
    </row>
    <row r="20" spans="1:7" x14ac:dyDescent="0.25">
      <c r="A20" t="str">
        <f t="array" ref="A20">INDEX(本周系统DKP!A:A,SMALL(IF(本周系统DKP!$B$2:$B$600="陌上花开",ROW($2:$600),4^8),ROW(本周系统DKP!A143)))&amp;""</f>
        <v>Grm……Rmlg</v>
      </c>
      <c r="B20" s="6">
        <f>VLOOKUP(A20,本周系统DKP!A$1:C$598,3,FALSE)+IF(ISNA(VLOOKUP(A20,历史结余DKP!A$1:B$599,2,0)),0,VLOOKUP(A20,历史结余DKP!A$1:B$599,2,0))</f>
        <v>78</v>
      </c>
      <c r="C20">
        <f>5*COUNTIF(掠夺系统榜单!A$1:AB$150,$A20)</f>
        <v>10</v>
      </c>
      <c r="D20" s="7">
        <f>10*COUNTIF('周末活动-YY'!B$1:AC$150,$A20)</f>
        <v>0</v>
      </c>
      <c r="E20">
        <f t="shared" si="0"/>
        <v>88</v>
      </c>
      <c r="F20" s="11">
        <f t="shared" si="1"/>
        <v>5</v>
      </c>
      <c r="G20">
        <f t="shared" si="2"/>
        <v>38</v>
      </c>
    </row>
    <row r="21" spans="1:7" x14ac:dyDescent="0.25">
      <c r="A21" t="str">
        <f t="array" ref="A21">INDEX(本周系统DKP!A:A,SMALL(IF(本周系统DKP!$B$2:$B$600="陌上花开",ROW($2:$600),4^8),ROW(本周系统DKP!A19)))&amp;""</f>
        <v>醉清欢ゞ挽風</v>
      </c>
      <c r="B21" s="6">
        <f>VLOOKUP(A21,本周系统DKP!A$1:C$598,3,FALSE)+IF(ISNA(VLOOKUP(A21,历史结余DKP!A$1:B$599,2,0)),0,VLOOKUP(A21,历史结余DKP!A$1:B$599,2,0))</f>
        <v>70</v>
      </c>
      <c r="C21">
        <f>5*COUNTIF(掠夺系统榜单!A$1:AB$150,$A21)</f>
        <v>5</v>
      </c>
      <c r="D21" s="7">
        <f>10*COUNTIF('周末活动-YY'!B$1:AC$150,$A21)</f>
        <v>0</v>
      </c>
      <c r="E21">
        <f t="shared" si="0"/>
        <v>75</v>
      </c>
      <c r="F21" s="11">
        <f t="shared" si="1"/>
        <v>5</v>
      </c>
      <c r="G21">
        <f t="shared" si="2"/>
        <v>25</v>
      </c>
    </row>
    <row r="22" spans="1:7" x14ac:dyDescent="0.25">
      <c r="A22" t="str">
        <f t="array" ref="A22">INDEX(本周系统DKP!A:A,SMALL(IF(本周系统DKP!$B$2:$B$600="陌上花开",ROW($2:$600),4^8),ROW(本周系统DKP!A145)))&amp;""</f>
        <v>۞白不易＊</v>
      </c>
      <c r="B22" s="6">
        <f>VLOOKUP(A22,本周系统DKP!A$1:C$598,3,FALSE)+IF(ISNA(VLOOKUP(A22,历史结余DKP!A$1:B$599,2,0)),0,VLOOKUP(A22,历史结余DKP!A$1:B$599,2,0))</f>
        <v>74</v>
      </c>
      <c r="C22">
        <f>5*COUNTIF(掠夺系统榜单!A$1:AB$150,$A22)</f>
        <v>10</v>
      </c>
      <c r="D22" s="7">
        <f>10*COUNTIF('周末活动-YY'!B$1:AC$150,$A22)</f>
        <v>0</v>
      </c>
      <c r="E22">
        <f t="shared" si="0"/>
        <v>84</v>
      </c>
      <c r="F22" s="11">
        <f t="shared" si="1"/>
        <v>5</v>
      </c>
      <c r="G22">
        <f t="shared" si="2"/>
        <v>34</v>
      </c>
    </row>
    <row r="23" spans="1:7" x14ac:dyDescent="0.25">
      <c r="A23" t="str">
        <f t="array" ref="A23">INDEX(本周系统DKP!A:A,SMALL(IF(本周系统DKP!$B$2:$B$600="陌上花开",ROW($2:$600),4^8),ROW(本周系统DKP!A23)))&amp;""</f>
        <v>辞不知丶</v>
      </c>
      <c r="B23" s="6">
        <f>VLOOKUP(A23,本周系统DKP!A$1:C$598,3,FALSE)+IF(ISNA(VLOOKUP(A23,历史结余DKP!A$1:B$599,2,0)),0,VLOOKUP(A23,历史结余DKP!A$1:B$599,2,0))</f>
        <v>71</v>
      </c>
      <c r="C23">
        <f>5*COUNTIF(掠夺系统榜单!A$1:AB$150,$A23)</f>
        <v>5</v>
      </c>
      <c r="D23" s="7">
        <f>10*COUNTIF('周末活动-YY'!B$1:AC$150,$A23)</f>
        <v>0</v>
      </c>
      <c r="E23">
        <f t="shared" si="0"/>
        <v>76</v>
      </c>
      <c r="F23" s="11">
        <f t="shared" si="1"/>
        <v>5</v>
      </c>
      <c r="G23">
        <f t="shared" si="2"/>
        <v>26</v>
      </c>
    </row>
    <row r="24" spans="1:7" x14ac:dyDescent="0.25">
      <c r="A24" t="str">
        <f t="array" ref="A24">INDEX(本周系统DKP!A:A,SMALL(IF(本周系统DKP!$B$2:$B$600="陌上花开",ROW($2:$600),4^8),ROW(本周系统DKP!A14)))&amp;""</f>
        <v>陌默</v>
      </c>
      <c r="B24" s="6">
        <f>VLOOKUP(A24,本周系统DKP!A$1:C$598,3,FALSE)+IF(ISNA(VLOOKUP(A24,历史结余DKP!A$1:B$599,2,0)),0,VLOOKUP(A24,历史结余DKP!A$1:B$599,2,0))</f>
        <v>85</v>
      </c>
      <c r="C24">
        <f>5*COUNTIF(掠夺系统榜单!A$1:AB$150,$A24)</f>
        <v>0</v>
      </c>
      <c r="D24" s="7">
        <f>10*COUNTIF('周末活动-YY'!B$1:AC$150,$A24)</f>
        <v>0</v>
      </c>
      <c r="E24">
        <f t="shared" si="0"/>
        <v>85</v>
      </c>
      <c r="F24" s="11">
        <f t="shared" si="1"/>
        <v>5</v>
      </c>
      <c r="G24">
        <f t="shared" si="2"/>
        <v>35</v>
      </c>
    </row>
    <row r="25" spans="1:7" x14ac:dyDescent="0.25">
      <c r="A25" t="str">
        <f t="array" ref="A25">INDEX(本周系统DKP!A:A,SMALL(IF(本周系统DKP!$B$2:$B$600="陌上花开",ROW($2:$600),4^8),ROW(本周系统DKP!A124)))&amp;""</f>
        <v>兔兔不抠脚</v>
      </c>
      <c r="B25" s="6">
        <f>VLOOKUP(A25,本周系统DKP!A$1:C$598,3,FALSE)+IF(ISNA(VLOOKUP(A25,历史结余DKP!A$1:B$599,2,0)),0,VLOOKUP(A25,历史结余DKP!A$1:B$599,2,0))</f>
        <v>77</v>
      </c>
      <c r="C25">
        <f>5*COUNTIF(掠夺系统榜单!A$1:AB$150,$A25)</f>
        <v>5</v>
      </c>
      <c r="D25" s="7">
        <f>10*COUNTIF('周末活动-YY'!B$1:AC$150,$A25)</f>
        <v>0</v>
      </c>
      <c r="E25">
        <f t="shared" si="0"/>
        <v>82</v>
      </c>
      <c r="F25" s="11">
        <f t="shared" si="1"/>
        <v>5</v>
      </c>
      <c r="G25">
        <f t="shared" si="2"/>
        <v>32</v>
      </c>
    </row>
    <row r="26" spans="1:7" x14ac:dyDescent="0.25">
      <c r="A26" t="str">
        <f t="array" ref="A26">INDEX(本周系统DKP!A:A,SMALL(IF(本周系统DKP!$B$2:$B$600="陌上花开",ROW($2:$600),4^8),ROW(本周系统DKP!A8)))&amp;""</f>
        <v>顾亓鸢</v>
      </c>
      <c r="B26" s="6">
        <f>VLOOKUP(A26,本周系统DKP!A$1:C$598,3,FALSE)+IF(ISNA(VLOOKUP(A26,历史结余DKP!A$1:B$599,2,0)),0,VLOOKUP(A26,历史结余DKP!A$1:B$599,2,0))</f>
        <v>71</v>
      </c>
      <c r="C26">
        <f>5*COUNTIF(掠夺系统榜单!A$1:AB$150,$A26)</f>
        <v>10</v>
      </c>
      <c r="D26" s="7">
        <f>10*COUNTIF('周末活动-YY'!B$1:AC$150,$A26)</f>
        <v>0</v>
      </c>
      <c r="E26">
        <f t="shared" si="0"/>
        <v>81</v>
      </c>
      <c r="F26" s="11">
        <f t="shared" si="1"/>
        <v>5</v>
      </c>
      <c r="G26">
        <f t="shared" si="2"/>
        <v>31</v>
      </c>
    </row>
    <row r="27" spans="1:7" x14ac:dyDescent="0.25">
      <c r="A27" t="str">
        <f t="array" ref="A27">INDEX(本周系统DKP!A:A,SMALL(IF(本周系统DKP!$B$2:$B$600="陌上花开",ROW($2:$600),4^8),ROW(本周系统DKP!A70)))&amp;""</f>
        <v>曲儿′</v>
      </c>
      <c r="B27" s="6">
        <f>VLOOKUP(A27,本周系统DKP!A$1:C$598,3,FALSE)+IF(ISNA(VLOOKUP(A27,历史结余DKP!A$1:B$599,2,0)),0,VLOOKUP(A27,历史结余DKP!A$1:B$599,2,0))</f>
        <v>65</v>
      </c>
      <c r="C27">
        <f>5*COUNTIF(掠夺系统榜单!A$1:AB$150,$A27)</f>
        <v>10</v>
      </c>
      <c r="D27" s="7">
        <f>10*COUNTIF('周末活动-YY'!B$1:AC$150,$A27)</f>
        <v>0</v>
      </c>
      <c r="E27">
        <f t="shared" si="0"/>
        <v>75</v>
      </c>
      <c r="F27" s="11">
        <f t="shared" si="1"/>
        <v>5</v>
      </c>
      <c r="G27">
        <f t="shared" si="2"/>
        <v>25</v>
      </c>
    </row>
    <row r="28" spans="1:7" x14ac:dyDescent="0.25">
      <c r="A28" t="str">
        <f t="array" ref="A28">INDEX(本周系统DKP!A:A,SMALL(IF(本周系统DKP!$B$2:$B$600="陌上花开",ROW($2:$600),4^8),ROW(本周系统DKP!A112)))&amp;""</f>
        <v>北宫剑寒</v>
      </c>
      <c r="B28" s="6">
        <f>VLOOKUP(A28,本周系统DKP!A$1:C$598,3,FALSE)+IF(ISNA(VLOOKUP(A28,历史结余DKP!A$1:B$599,2,0)),0,VLOOKUP(A28,历史结余DKP!A$1:B$599,2,0))</f>
        <v>65</v>
      </c>
      <c r="C28">
        <f>5*COUNTIF(掠夺系统榜单!A$1:AB$150,$A28)</f>
        <v>5</v>
      </c>
      <c r="D28" s="7">
        <f>10*COUNTIF('周末活动-YY'!B$1:AC$150,$A28)</f>
        <v>0</v>
      </c>
      <c r="E28">
        <f t="shared" si="0"/>
        <v>70</v>
      </c>
      <c r="F28" s="11">
        <f t="shared" si="1"/>
        <v>4</v>
      </c>
      <c r="G28">
        <f t="shared" si="2"/>
        <v>30</v>
      </c>
    </row>
    <row r="29" spans="1:7" x14ac:dyDescent="0.25">
      <c r="A29" t="str">
        <f t="array" ref="A29">INDEX(本周系统DKP!A:A,SMALL(IF(本周系统DKP!$B$2:$B$600="陌上花开",ROW($2:$600),4^8),ROW(本周系统DKP!A119)))&amp;""</f>
        <v>冰镇豆腐</v>
      </c>
      <c r="B29" s="6">
        <f>VLOOKUP(A29,本周系统DKP!A$1:C$598,3,FALSE)+IF(ISNA(VLOOKUP(A29,历史结余DKP!A$1:B$599,2,0)),0,VLOOKUP(A29,历史结余DKP!A$1:B$599,2,0))</f>
        <v>56</v>
      </c>
      <c r="C29">
        <f>5*COUNTIF(掠夺系统榜单!A$1:AB$150,$A29)</f>
        <v>10</v>
      </c>
      <c r="D29" s="7">
        <f>10*COUNTIF('周末活动-YY'!B$1:AC$150,$A29)</f>
        <v>0</v>
      </c>
      <c r="E29">
        <f t="shared" si="0"/>
        <v>66</v>
      </c>
      <c r="F29" s="11">
        <f t="shared" si="1"/>
        <v>4</v>
      </c>
      <c r="G29">
        <f t="shared" si="2"/>
        <v>26</v>
      </c>
    </row>
    <row r="30" spans="1:7" x14ac:dyDescent="0.25">
      <c r="A30" t="str">
        <f t="array" ref="A30">INDEX(本周系统DKP!A:A,SMALL(IF(本周系统DKP!$B$2:$B$600="陌上花开",ROW($2:$600),4^8),ROW(本周系统DKP!A58)))&amp;""</f>
        <v>狐倾九</v>
      </c>
      <c r="B30" s="6">
        <f>VLOOKUP(A30,本周系统DKP!A$1:C$598,3,FALSE)+IF(ISNA(VLOOKUP(A30,历史结余DKP!A$1:B$599,2,0)),0,VLOOKUP(A30,历史结余DKP!A$1:B$599,2,0))</f>
        <v>53</v>
      </c>
      <c r="C30">
        <f>5*COUNTIF(掠夺系统榜单!A$1:AB$150,$A30)</f>
        <v>10</v>
      </c>
      <c r="D30" s="7">
        <f>10*COUNTIF('周末活动-YY'!B$1:AC$150,$A30)</f>
        <v>0</v>
      </c>
      <c r="E30">
        <f t="shared" si="0"/>
        <v>63</v>
      </c>
      <c r="F30" s="11">
        <f t="shared" si="1"/>
        <v>4</v>
      </c>
      <c r="G30">
        <f t="shared" si="2"/>
        <v>23</v>
      </c>
    </row>
    <row r="31" spans="1:7" x14ac:dyDescent="0.25">
      <c r="A31" t="str">
        <f t="array" ref="A31">INDEX(本周系统DKP!A:A,SMALL(IF(本周系统DKP!$B$2:$B$600="陌上花开",ROW($2:$600),4^8),ROW(本周系统DKP!A140)))&amp;""</f>
        <v>红尘</v>
      </c>
      <c r="B31" s="6">
        <f>VLOOKUP(A31,本周系统DKP!A$1:C$598,3,FALSE)+IF(ISNA(VLOOKUP(A31,历史结余DKP!A$1:B$599,2,0)),0,VLOOKUP(A31,历史结余DKP!A$1:B$599,2,0))</f>
        <v>60</v>
      </c>
      <c r="C31">
        <f>5*COUNTIF(掠夺系统榜单!A$1:AB$150,$A31)</f>
        <v>5</v>
      </c>
      <c r="D31" s="7">
        <f>10*COUNTIF('周末活动-YY'!B$1:AC$150,$A31)</f>
        <v>0</v>
      </c>
      <c r="E31">
        <f t="shared" si="0"/>
        <v>65</v>
      </c>
      <c r="F31" s="11">
        <f t="shared" si="1"/>
        <v>4</v>
      </c>
      <c r="G31">
        <f t="shared" si="2"/>
        <v>25</v>
      </c>
    </row>
    <row r="32" spans="1:7" x14ac:dyDescent="0.25">
      <c r="A32" t="str">
        <f t="array" ref="A32">INDEX(本周系统DKP!A:A,SMALL(IF(本周系统DKP!$B$2:$B$600="陌上花开",ROW($2:$600),4^8),ROW(本周系统DKP!A20)))&amp;""</f>
        <v>酥酥今天不开心</v>
      </c>
      <c r="B32" s="6">
        <f>VLOOKUP(A32,本周系统DKP!A$1:C$598,3,FALSE)+IF(ISNA(VLOOKUP(A32,历史结余DKP!A$1:B$599,2,0)),0,VLOOKUP(A32,历史结余DKP!A$1:B$599,2,0))</f>
        <v>59</v>
      </c>
      <c r="C32">
        <f>5*COUNTIF(掠夺系统榜单!A$1:AB$150,$A32)</f>
        <v>10</v>
      </c>
      <c r="D32" s="7">
        <f>10*COUNTIF('周末活动-YY'!B$1:AC$150,$A32)</f>
        <v>0</v>
      </c>
      <c r="E32">
        <f t="shared" si="0"/>
        <v>69</v>
      </c>
      <c r="F32" s="11">
        <f t="shared" si="1"/>
        <v>4</v>
      </c>
      <c r="G32">
        <f t="shared" si="2"/>
        <v>29</v>
      </c>
    </row>
    <row r="33" spans="1:7" x14ac:dyDescent="0.25">
      <c r="A33" t="str">
        <f t="array" ref="A33">INDEX(本周系统DKP!A:A,SMALL(IF(本周系统DKP!$B$2:$B$600="陌上花开",ROW($2:$600),4^8),ROW(本周系统DKP!A40)))&amp;""</f>
        <v>苏小欢゛</v>
      </c>
      <c r="B33" s="6">
        <f>VLOOKUP(A33,本周系统DKP!A$1:C$598,3,FALSE)+IF(ISNA(VLOOKUP(A33,历史结余DKP!A$1:B$599,2,0)),0,VLOOKUP(A33,历史结余DKP!A$1:B$599,2,0))</f>
        <v>67</v>
      </c>
      <c r="C33">
        <f>5*COUNTIF(掠夺系统榜单!A$1:AB$150,$A33)</f>
        <v>5</v>
      </c>
      <c r="D33" s="7">
        <f>10*COUNTIF('周末活动-YY'!B$1:AC$150,$A33)</f>
        <v>0</v>
      </c>
      <c r="E33">
        <f t="shared" si="0"/>
        <v>72</v>
      </c>
      <c r="F33" s="11">
        <f t="shared" si="1"/>
        <v>4</v>
      </c>
      <c r="G33">
        <f t="shared" si="2"/>
        <v>32</v>
      </c>
    </row>
    <row r="34" spans="1:7" x14ac:dyDescent="0.25">
      <c r="A34" t="str">
        <f t="array" ref="A34">INDEX(本周系统DKP!A:A,SMALL(IF(本周系统DKP!$B$2:$B$600="陌上花开",ROW($2:$600),4^8),ROW(本周系统DKP!A27)))&amp;""</f>
        <v>豆怪你</v>
      </c>
      <c r="B34" s="6">
        <f>VLOOKUP(A34,本周系统DKP!A$1:C$598,3,FALSE)+IF(ISNA(VLOOKUP(A34,历史结余DKP!A$1:B$599,2,0)),0,VLOOKUP(A34,历史结余DKP!A$1:B$599,2,0))</f>
        <v>61</v>
      </c>
      <c r="C34">
        <f>5*COUNTIF(掠夺系统榜单!A$1:AB$150,$A34)</f>
        <v>10</v>
      </c>
      <c r="D34" s="7">
        <f>10*COUNTIF('周末活动-YY'!B$1:AC$150,$A34)</f>
        <v>0</v>
      </c>
      <c r="E34">
        <f t="shared" ref="E34:E65" si="3">IF(ISNA(B34),0,SUM(B34:D34))</f>
        <v>71</v>
      </c>
      <c r="F34" s="11">
        <f t="shared" ref="F34:F65" si="4">IF(E34=0,0,IF(E34&lt;15,0.01,IF(E34&gt;120,8,ROUNDDOWN(E34/15,0))))</f>
        <v>4</v>
      </c>
      <c r="G34">
        <f t="shared" ref="G34:G65" si="5">IF(F34=0.01,E34,E34-F34*10)</f>
        <v>31</v>
      </c>
    </row>
    <row r="35" spans="1:7" x14ac:dyDescent="0.25">
      <c r="A35" t="str">
        <f t="array" ref="A35">INDEX(本周系统DKP!A:A,SMALL(IF(本周系统DKP!$B$2:$B$600="陌上花开",ROW($2:$600),4^8),ROW(本周系统DKP!A134)))&amp;""</f>
        <v>一袭黑衣染红尘</v>
      </c>
      <c r="B35" s="6">
        <f>VLOOKUP(A35,本周系统DKP!A$1:C$598,3,FALSE)+IF(ISNA(VLOOKUP(A35,历史结余DKP!A$1:B$599,2,0)),0,VLOOKUP(A35,历史结余DKP!A$1:B$599,2,0))</f>
        <v>56</v>
      </c>
      <c r="C35">
        <f>5*COUNTIF(掠夺系统榜单!A$1:AB$150,$A35)</f>
        <v>5</v>
      </c>
      <c r="D35" s="7">
        <f>10*COUNTIF('周末活动-YY'!B$1:AC$150,$A35)</f>
        <v>0</v>
      </c>
      <c r="E35">
        <f t="shared" si="3"/>
        <v>61</v>
      </c>
      <c r="F35" s="11">
        <f t="shared" si="4"/>
        <v>4</v>
      </c>
      <c r="G35">
        <f t="shared" si="5"/>
        <v>21</v>
      </c>
    </row>
    <row r="36" spans="1:7" x14ac:dyDescent="0.25">
      <c r="A36" t="str">
        <f t="array" ref="A36">INDEX(本周系统DKP!A:A,SMALL(IF(本周系统DKP!$B$2:$B$600="陌上花开",ROW($2:$600),4^8),ROW(本周系统DKP!A42)))&amp;""</f>
        <v>缘壹</v>
      </c>
      <c r="B36" s="6">
        <f>VLOOKUP(A36,本周系统DKP!A$1:C$598,3,FALSE)+IF(ISNA(VLOOKUP(A36,历史结余DKP!A$1:B$599,2,0)),0,VLOOKUP(A36,历史结余DKP!A$1:B$599,2,0))</f>
        <v>59</v>
      </c>
      <c r="C36">
        <f>5*COUNTIF(掠夺系统榜单!A$1:AB$150,$A36)</f>
        <v>5</v>
      </c>
      <c r="D36" s="7">
        <f>10*COUNTIF('周末活动-YY'!B$1:AC$150,$A36)</f>
        <v>0</v>
      </c>
      <c r="E36">
        <f t="shared" si="3"/>
        <v>64</v>
      </c>
      <c r="F36" s="11">
        <f t="shared" si="4"/>
        <v>4</v>
      </c>
      <c r="G36">
        <f t="shared" si="5"/>
        <v>24</v>
      </c>
    </row>
    <row r="37" spans="1:7" x14ac:dyDescent="0.25">
      <c r="A37" t="str">
        <f t="array" ref="A37">INDEX(本周系统DKP!A:A,SMALL(IF(本周系统DKP!$B$2:$B$600="陌上花开",ROW($2:$600),4^8),ROW(本周系统DKP!A57)))&amp;""</f>
        <v>独去闲人</v>
      </c>
      <c r="B37" s="6">
        <f>VLOOKUP(A37,本周系统DKP!A$1:C$598,3,FALSE)+IF(ISNA(VLOOKUP(A37,历史结余DKP!A$1:B$599,2,0)),0,VLOOKUP(A37,历史结余DKP!A$1:B$599,2,0))</f>
        <v>55</v>
      </c>
      <c r="C37">
        <f>5*COUNTIF(掠夺系统榜单!A$1:AB$150,$A37)</f>
        <v>10</v>
      </c>
      <c r="D37" s="7">
        <f>10*COUNTIF('周末活动-YY'!B$1:AC$150,$A37)</f>
        <v>0</v>
      </c>
      <c r="E37">
        <f t="shared" si="3"/>
        <v>65</v>
      </c>
      <c r="F37" s="11">
        <f t="shared" si="4"/>
        <v>4</v>
      </c>
      <c r="G37">
        <f t="shared" si="5"/>
        <v>25</v>
      </c>
    </row>
    <row r="38" spans="1:7" x14ac:dyDescent="0.25">
      <c r="A38" t="str">
        <f t="array" ref="A38">INDEX(本周系统DKP!A:A,SMALL(IF(本周系统DKP!$B$2:$B$600="陌上花开",ROW($2:$600),4^8),ROW(本周系统DKP!A39)))&amp;""</f>
        <v>苒落落</v>
      </c>
      <c r="B38" s="6">
        <f>VLOOKUP(A38,本周系统DKP!A$1:C$598,3,FALSE)+IF(ISNA(VLOOKUP(A38,历史结余DKP!A$1:B$599,2,0)),0,VLOOKUP(A38,历史结余DKP!A$1:B$599,2,0))</f>
        <v>60</v>
      </c>
      <c r="C38">
        <f>5*COUNTIF(掠夺系统榜单!A$1:AB$150,$A38)</f>
        <v>5</v>
      </c>
      <c r="D38" s="7">
        <f>10*COUNTIF('周末活动-YY'!B$1:AC$150,$A38)</f>
        <v>0</v>
      </c>
      <c r="E38">
        <f t="shared" si="3"/>
        <v>65</v>
      </c>
      <c r="F38" s="11">
        <f t="shared" si="4"/>
        <v>4</v>
      </c>
      <c r="G38">
        <f t="shared" si="5"/>
        <v>25</v>
      </c>
    </row>
    <row r="39" spans="1:7" x14ac:dyDescent="0.25">
      <c r="A39" t="str">
        <f t="array" ref="A39">INDEX(本周系统DKP!A:A,SMALL(IF(本周系统DKP!$B$2:$B$600="陌上花开",ROW($2:$600),4^8),ROW(本周系统DKP!A72)))&amp;""</f>
        <v>晔非仙</v>
      </c>
      <c r="B39" s="6">
        <f>VLOOKUP(A39,本周系统DKP!A$1:C$598,3,FALSE)+IF(ISNA(VLOOKUP(A39,历史结余DKP!A$1:B$599,2,0)),0,VLOOKUP(A39,历史结余DKP!A$1:B$599,2,0))</f>
        <v>61</v>
      </c>
      <c r="C39">
        <f>5*COUNTIF(掠夺系统榜单!A$1:AB$150,$A39)</f>
        <v>0</v>
      </c>
      <c r="D39" s="7">
        <f>10*COUNTIF('周末活动-YY'!B$1:AC$150,$A39)</f>
        <v>0</v>
      </c>
      <c r="E39">
        <f t="shared" si="3"/>
        <v>61</v>
      </c>
      <c r="F39" s="11">
        <f t="shared" si="4"/>
        <v>4</v>
      </c>
      <c r="G39">
        <f t="shared" si="5"/>
        <v>21</v>
      </c>
    </row>
    <row r="40" spans="1:7" x14ac:dyDescent="0.25">
      <c r="A40" t="str">
        <f t="array" ref="A40">INDEX(本周系统DKP!A:A,SMALL(IF(本周系统DKP!$B$2:$B$600="陌上花开",ROW($2:$600),4^8),ROW(本周系统DKP!A52)))&amp;""</f>
        <v>瑾悦、</v>
      </c>
      <c r="B40" s="6">
        <f>VLOOKUP(A40,本周系统DKP!A$1:C$598,3,FALSE)+IF(ISNA(VLOOKUP(A40,历史结余DKP!A$1:B$599,2,0)),0,VLOOKUP(A40,历史结余DKP!A$1:B$599,2,0))</f>
        <v>60</v>
      </c>
      <c r="C40">
        <f>5*COUNTIF(掠夺系统榜单!A$1:AB$150,$A40)</f>
        <v>5</v>
      </c>
      <c r="D40" s="7">
        <f>10*COUNTIF('周末活动-YY'!B$1:AC$150,$A40)</f>
        <v>0</v>
      </c>
      <c r="E40">
        <f t="shared" si="3"/>
        <v>65</v>
      </c>
      <c r="F40" s="11">
        <f t="shared" si="4"/>
        <v>4</v>
      </c>
      <c r="G40">
        <f t="shared" si="5"/>
        <v>25</v>
      </c>
    </row>
    <row r="41" spans="1:7" x14ac:dyDescent="0.25">
      <c r="A41" t="str">
        <f t="array" ref="A41">INDEX(本周系统DKP!A:A,SMALL(IF(本周系统DKP!$B$2:$B$600="陌上花开",ROW($2:$600),4^8),ROW(本周系统DKP!A77)))&amp;""</f>
        <v>扶意寻樱</v>
      </c>
      <c r="B41" s="6">
        <f>VLOOKUP(A41,本周系统DKP!A$1:C$598,3,FALSE)+IF(ISNA(VLOOKUP(A41,历史结余DKP!A$1:B$599,2,0)),0,VLOOKUP(A41,历史结余DKP!A$1:B$599,2,0))</f>
        <v>62</v>
      </c>
      <c r="C41">
        <f>5*COUNTIF(掠夺系统榜单!A$1:AB$150,$A41)</f>
        <v>5</v>
      </c>
      <c r="D41" s="7">
        <f>10*COUNTIF('周末活动-YY'!B$1:AC$150,$A41)</f>
        <v>0</v>
      </c>
      <c r="E41">
        <f t="shared" si="3"/>
        <v>67</v>
      </c>
      <c r="F41" s="11">
        <f t="shared" si="4"/>
        <v>4</v>
      </c>
      <c r="G41">
        <f t="shared" si="5"/>
        <v>27</v>
      </c>
    </row>
    <row r="42" spans="1:7" x14ac:dyDescent="0.25">
      <c r="A42" t="str">
        <f t="array" ref="A42">INDEX(本周系统DKP!A:A,SMALL(IF(本周系统DKP!$B$2:$B$600="陌上花开",ROW($2:$600),4^8),ROW(本周系统DKP!A9)))&amp;""</f>
        <v>霸气的豆沙包</v>
      </c>
      <c r="B42" s="6">
        <f>VLOOKUP(A42,本周系统DKP!A$1:C$598,3,FALSE)+IF(ISNA(VLOOKUP(A42,历史结余DKP!A$1:B$599,2,0)),0,VLOOKUP(A42,历史结余DKP!A$1:B$599,2,0))</f>
        <v>57</v>
      </c>
      <c r="C42">
        <f>5*COUNTIF(掠夺系统榜单!A$1:AB$150,$A42)</f>
        <v>0</v>
      </c>
      <c r="D42" s="7">
        <f>10*COUNTIF('周末活动-YY'!B$1:AC$150,$A42)</f>
        <v>0</v>
      </c>
      <c r="E42">
        <f t="shared" si="3"/>
        <v>57</v>
      </c>
      <c r="F42" s="11">
        <f t="shared" si="4"/>
        <v>3</v>
      </c>
      <c r="G42">
        <f t="shared" si="5"/>
        <v>27</v>
      </c>
    </row>
    <row r="43" spans="1:7" x14ac:dyDescent="0.25">
      <c r="A43" t="str">
        <f t="array" ref="A43">INDEX(本周系统DKP!A:A,SMALL(IF(本周系统DKP!$B$2:$B$600="陌上花开",ROW($2:$600),4^8),ROW(本周系统DKP!A3)))&amp;""</f>
        <v>鹧鸪秋扇委尘埃</v>
      </c>
      <c r="B43" s="6">
        <f>VLOOKUP(A43,本周系统DKP!A$1:C$598,3,FALSE)+IF(ISNA(VLOOKUP(A43,历史结余DKP!A$1:B$599,2,0)),0,VLOOKUP(A43,历史结余DKP!A$1:B$599,2,0))</f>
        <v>47</v>
      </c>
      <c r="C43">
        <f>5*COUNTIF(掠夺系统榜单!A$1:AB$150,$A43)</f>
        <v>5</v>
      </c>
      <c r="D43" s="7">
        <f>10*COUNTIF('周末活动-YY'!B$1:AC$150,$A43)</f>
        <v>0</v>
      </c>
      <c r="E43">
        <f t="shared" si="3"/>
        <v>52</v>
      </c>
      <c r="F43" s="11">
        <f t="shared" si="4"/>
        <v>3</v>
      </c>
      <c r="G43">
        <f t="shared" si="5"/>
        <v>22</v>
      </c>
    </row>
    <row r="44" spans="1:7" x14ac:dyDescent="0.25">
      <c r="A44" t="str">
        <f t="array" ref="A44">INDEX(本周系统DKP!A:A,SMALL(IF(本周系统DKP!$B$2:$B$600="陌上花开",ROW($2:$600),4^8),ROW(本周系统DKP!A41)))&amp;""</f>
        <v>花堇色</v>
      </c>
      <c r="B44" s="6">
        <f>VLOOKUP(A44,本周系统DKP!A$1:C$598,3,FALSE)+IF(ISNA(VLOOKUP(A44,历史结余DKP!A$1:B$599,2,0)),0,VLOOKUP(A44,历史结余DKP!A$1:B$599,2,0))</f>
        <v>48</v>
      </c>
      <c r="C44">
        <f>5*COUNTIF(掠夺系统榜单!A$1:AB$150,$A44)</f>
        <v>0</v>
      </c>
      <c r="D44" s="7">
        <f>10*COUNTIF('周末活动-YY'!B$1:AC$150,$A44)</f>
        <v>0</v>
      </c>
      <c r="E44">
        <f t="shared" si="3"/>
        <v>48</v>
      </c>
      <c r="F44" s="11">
        <f t="shared" si="4"/>
        <v>3</v>
      </c>
      <c r="G44">
        <f t="shared" si="5"/>
        <v>18</v>
      </c>
    </row>
    <row r="45" spans="1:7" x14ac:dyDescent="0.25">
      <c r="A45" t="str">
        <f t="array" ref="A45">INDEX(本周系统DKP!A:A,SMALL(IF(本周系统DKP!$B$2:$B$600="陌上花开",ROW($2:$600),4^8),ROW(本周系统DKP!A5)))&amp;""</f>
        <v>颜梦汐</v>
      </c>
      <c r="B45" s="6">
        <f>VLOOKUP(A45,本周系统DKP!A$1:C$598,3,FALSE)+IF(ISNA(VLOOKUP(A45,历史结余DKP!A$1:B$599,2,0)),0,VLOOKUP(A45,历史结余DKP!A$1:B$599,2,0))</f>
        <v>48</v>
      </c>
      <c r="C45">
        <f>5*COUNTIF(掠夺系统榜单!A$1:AB$150,$A45)</f>
        <v>0</v>
      </c>
      <c r="D45" s="7">
        <f>10*COUNTIF('周末活动-YY'!B$1:AC$150,$A45)</f>
        <v>0</v>
      </c>
      <c r="E45">
        <f t="shared" si="3"/>
        <v>48</v>
      </c>
      <c r="F45" s="11">
        <f t="shared" si="4"/>
        <v>3</v>
      </c>
      <c r="G45">
        <f t="shared" si="5"/>
        <v>18</v>
      </c>
    </row>
    <row r="46" spans="1:7" x14ac:dyDescent="0.25">
      <c r="A46" t="str">
        <f t="array" ref="A46">INDEX(本周系统DKP!A:A,SMALL(IF(本周系统DKP!$B$2:$B$600="陌上花开",ROW($2:$600),4^8),ROW(本周系统DKP!A113)))&amp;""</f>
        <v>加菲猫的猪肉卷</v>
      </c>
      <c r="B46" s="6">
        <f>VLOOKUP(A46,本周系统DKP!A$1:C$598,3,FALSE)+IF(ISNA(VLOOKUP(A46,历史结余DKP!A$1:B$599,2,0)),0,VLOOKUP(A46,历史结余DKP!A$1:B$599,2,0))</f>
        <v>53</v>
      </c>
      <c r="C46">
        <f>5*COUNTIF(掠夺系统榜单!A$1:AB$150,$A46)</f>
        <v>0</v>
      </c>
      <c r="D46" s="7">
        <f>10*COUNTIF('周末活动-YY'!B$1:AC$150,$A46)</f>
        <v>0</v>
      </c>
      <c r="E46">
        <f t="shared" si="3"/>
        <v>53</v>
      </c>
      <c r="F46" s="11">
        <f t="shared" si="4"/>
        <v>3</v>
      </c>
      <c r="G46">
        <f t="shared" si="5"/>
        <v>23</v>
      </c>
    </row>
    <row r="47" spans="1:7" x14ac:dyDescent="0.25">
      <c r="A47" t="str">
        <f t="array" ref="A47">INDEX(本周系统DKP!A:A,SMALL(IF(本周系统DKP!$B$2:$B$600="陌上花开",ROW($2:$600),4^8),ROW(本周系统DKP!A135)))&amp;""</f>
        <v>一叶怀秋</v>
      </c>
      <c r="B47" s="6">
        <f>VLOOKUP(A47,本周系统DKP!A$1:C$598,3,FALSE)+IF(ISNA(VLOOKUP(A47,历史结余DKP!A$1:B$599,2,0)),0,VLOOKUP(A47,历史结余DKP!A$1:B$599,2,0))</f>
        <v>53</v>
      </c>
      <c r="C47">
        <f>5*COUNTIF(掠夺系统榜单!A$1:AB$150,$A47)</f>
        <v>0</v>
      </c>
      <c r="D47" s="7">
        <f>10*COUNTIF('周末活动-YY'!B$1:AC$150,$A47)</f>
        <v>0</v>
      </c>
      <c r="E47">
        <f t="shared" si="3"/>
        <v>53</v>
      </c>
      <c r="F47" s="11">
        <f t="shared" si="4"/>
        <v>3</v>
      </c>
      <c r="G47">
        <f t="shared" si="5"/>
        <v>23</v>
      </c>
    </row>
    <row r="48" spans="1:7" x14ac:dyDescent="0.25">
      <c r="A48" t="str">
        <f t="array" ref="A48">INDEX(本周系统DKP!A:A,SMALL(IF(本周系统DKP!$B$2:$B$600="陌上花开",ROW($2:$600),4^8),ROW(本周系统DKP!A50)))&amp;""</f>
        <v>皮皮雪､</v>
      </c>
      <c r="B48" s="6">
        <f>VLOOKUP(A48,本周系统DKP!A$1:C$598,3,FALSE)+IF(ISNA(VLOOKUP(A48,历史结余DKP!A$1:B$599,2,0)),0,VLOOKUP(A48,历史结余DKP!A$1:B$599,2,0))</f>
        <v>55</v>
      </c>
      <c r="C48">
        <f>5*COUNTIF(掠夺系统榜单!A$1:AB$150,$A48)</f>
        <v>0</v>
      </c>
      <c r="D48" s="7">
        <f>10*COUNTIF('周末活动-YY'!B$1:AC$150,$A48)</f>
        <v>0</v>
      </c>
      <c r="E48">
        <f t="shared" si="3"/>
        <v>55</v>
      </c>
      <c r="F48" s="11">
        <f t="shared" si="4"/>
        <v>3</v>
      </c>
      <c r="G48">
        <f t="shared" si="5"/>
        <v>25</v>
      </c>
    </row>
    <row r="49" spans="1:7" x14ac:dyDescent="0.25">
      <c r="A49" t="str">
        <f t="array" ref="A49">INDEX(本周系统DKP!A:A,SMALL(IF(本周系统DKP!$B$2:$B$600="陌上花开",ROW($2:$600),4^8),ROW(本周系统DKP!A64)))&amp;""</f>
        <v>梦影芊浔</v>
      </c>
      <c r="B49" s="6">
        <f>VLOOKUP(A49,本周系统DKP!A$1:C$598,3,FALSE)+IF(ISNA(VLOOKUP(A49,历史结余DKP!A$1:B$599,2,0)),0,VLOOKUP(A49,历史结余DKP!A$1:B$599,2,0))</f>
        <v>46</v>
      </c>
      <c r="C49">
        <f>5*COUNTIF(掠夺系统榜单!A$1:AB$150,$A49)</f>
        <v>0</v>
      </c>
      <c r="D49" s="7">
        <f>10*COUNTIF('周末活动-YY'!B$1:AC$150,$A49)</f>
        <v>0</v>
      </c>
      <c r="E49">
        <f t="shared" si="3"/>
        <v>46</v>
      </c>
      <c r="F49" s="11">
        <f t="shared" si="4"/>
        <v>3</v>
      </c>
      <c r="G49">
        <f t="shared" si="5"/>
        <v>16</v>
      </c>
    </row>
    <row r="50" spans="1:7" x14ac:dyDescent="0.25">
      <c r="A50" t="str">
        <f t="array" ref="A50">INDEX(本周系统DKP!A:A,SMALL(IF(本周系统DKP!$B$2:$B$600="陌上花开",ROW($2:$600),4^8),ROW(本周系统DKP!A100)))&amp;""</f>
        <v>唐琰</v>
      </c>
      <c r="B50" s="6">
        <f>VLOOKUP(A50,本周系统DKP!A$1:C$598,3,FALSE)+IF(ISNA(VLOOKUP(A50,历史结余DKP!A$1:B$599,2,0)),0,VLOOKUP(A50,历史结余DKP!A$1:B$599,2,0))</f>
        <v>56</v>
      </c>
      <c r="C50">
        <f>5*COUNTIF(掠夺系统榜单!A$1:AB$150,$A50)</f>
        <v>0</v>
      </c>
      <c r="D50" s="7">
        <f>10*COUNTIF('周末活动-YY'!B$1:AC$150,$A50)</f>
        <v>0</v>
      </c>
      <c r="E50">
        <f t="shared" si="3"/>
        <v>56</v>
      </c>
      <c r="F50" s="11">
        <f t="shared" si="4"/>
        <v>3</v>
      </c>
      <c r="G50">
        <f t="shared" si="5"/>
        <v>26</v>
      </c>
    </row>
    <row r="51" spans="1:7" x14ac:dyDescent="0.25">
      <c r="A51" t="str">
        <f t="array" ref="A51">INDEX(本周系统DKP!A:A,SMALL(IF(本周系统DKP!$B$2:$B$600="陌上花开",ROW($2:$600),4^8),ROW(本周系统DKP!A125)))&amp;""</f>
        <v>傲娇腹黑萝莉酱</v>
      </c>
      <c r="B51" s="6">
        <f>VLOOKUP(A51,本周系统DKP!A$1:C$598,3,FALSE)+IF(ISNA(VLOOKUP(A51,历史结余DKP!A$1:B$599,2,0)),0,VLOOKUP(A51,历史结余DKP!A$1:B$599,2,0))</f>
        <v>57</v>
      </c>
      <c r="C51">
        <f>5*COUNTIF(掠夺系统榜单!A$1:AB$150,$A51)</f>
        <v>0</v>
      </c>
      <c r="D51" s="7">
        <f>10*COUNTIF('周末活动-YY'!B$1:AC$150,$A51)</f>
        <v>0</v>
      </c>
      <c r="E51">
        <f t="shared" si="3"/>
        <v>57</v>
      </c>
      <c r="F51" s="11">
        <f t="shared" si="4"/>
        <v>3</v>
      </c>
      <c r="G51">
        <f t="shared" si="5"/>
        <v>27</v>
      </c>
    </row>
    <row r="52" spans="1:7" x14ac:dyDescent="0.25">
      <c r="A52" t="str">
        <f t="array" ref="A52">INDEX(本周系统DKP!A:A,SMALL(IF(本周系统DKP!$B$2:$B$600="陌上花开",ROW($2:$600),4^8),ROW(本周系统DKP!A59)))&amp;""</f>
        <v>爷丶给妞笑个呗</v>
      </c>
      <c r="B52" s="6">
        <f>VLOOKUP(A52,本周系统DKP!A$1:C$598,3,FALSE)+IF(ISNA(VLOOKUP(A52,历史结余DKP!A$1:B$599,2,0)),0,VLOOKUP(A52,历史结余DKP!A$1:B$599,2,0))</f>
        <v>43</v>
      </c>
      <c r="C52">
        <f>5*COUNTIF(掠夺系统榜单!A$1:AB$150,$A52)</f>
        <v>0</v>
      </c>
      <c r="D52" s="7">
        <f>10*COUNTIF('周末活动-YY'!B$1:AC$150,$A52)</f>
        <v>0</v>
      </c>
      <c r="E52">
        <f t="shared" si="3"/>
        <v>43</v>
      </c>
      <c r="F52" s="11">
        <f t="shared" si="4"/>
        <v>2</v>
      </c>
      <c r="G52">
        <f t="shared" si="5"/>
        <v>23</v>
      </c>
    </row>
    <row r="53" spans="1:7" x14ac:dyDescent="0.25">
      <c r="A53" t="str">
        <f t="array" ref="A53">INDEX(本周系统DKP!A:A,SMALL(IF(本周系统DKP!$B$2:$B$600="陌上花开",ROW($2:$600),4^8),ROW(本周系统DKP!A45)))&amp;""</f>
        <v>絔月</v>
      </c>
      <c r="B53" s="6">
        <f>VLOOKUP(A53,本周系统DKP!A$1:C$598,3,FALSE)+IF(ISNA(VLOOKUP(A53,历史结余DKP!A$1:B$599,2,0)),0,VLOOKUP(A53,历史结余DKP!A$1:B$599,2,0))</f>
        <v>35</v>
      </c>
      <c r="C53">
        <f>5*COUNTIF(掠夺系统榜单!A$1:AB$150,$A53)</f>
        <v>5</v>
      </c>
      <c r="D53" s="7">
        <f>10*COUNTIF('周末活动-YY'!B$1:AC$150,$A53)</f>
        <v>0</v>
      </c>
      <c r="E53">
        <f t="shared" si="3"/>
        <v>40</v>
      </c>
      <c r="F53" s="11">
        <f t="shared" si="4"/>
        <v>2</v>
      </c>
      <c r="G53">
        <f t="shared" si="5"/>
        <v>20</v>
      </c>
    </row>
    <row r="54" spans="1:7" x14ac:dyDescent="0.25">
      <c r="A54" t="str">
        <f t="array" ref="A54">INDEX(本周系统DKP!A:A,SMALL(IF(本周系统DKP!$B$2:$B$600="陌上花开",ROW($2:$600),4^8),ROW(本周系统DKP!A95)))&amp;""</f>
        <v>夏雨别夕庭</v>
      </c>
      <c r="B54" s="6">
        <f>VLOOKUP(A54,本周系统DKP!A$1:C$598,3,FALSE)+IF(ISNA(VLOOKUP(A54,历史结余DKP!A$1:B$599,2,0)),0,VLOOKUP(A54,历史结余DKP!A$1:B$599,2,0))</f>
        <v>37</v>
      </c>
      <c r="C54">
        <f>5*COUNTIF(掠夺系统榜单!A$1:AB$150,$A54)</f>
        <v>5</v>
      </c>
      <c r="D54" s="7">
        <f>10*COUNTIF('周末活动-YY'!B$1:AC$150,$A54)</f>
        <v>0</v>
      </c>
      <c r="E54">
        <f t="shared" si="3"/>
        <v>42</v>
      </c>
      <c r="F54" s="11">
        <f t="shared" si="4"/>
        <v>2</v>
      </c>
      <c r="G54">
        <f t="shared" si="5"/>
        <v>22</v>
      </c>
    </row>
    <row r="55" spans="1:7" x14ac:dyDescent="0.25">
      <c r="A55" t="str">
        <f t="array" ref="A55">INDEX(本周系统DKP!A:A,SMALL(IF(本周系统DKP!$B$2:$B$600="陌上花开",ROW($2:$600),4^8),ROW(本周系统DKP!A141)))&amp;""</f>
        <v>ら绾青丝゛</v>
      </c>
      <c r="B55" s="6">
        <f>VLOOKUP(A55,本周系统DKP!A$1:C$598,3,FALSE)+IF(ISNA(VLOOKUP(A55,历史结余DKP!A$1:B$599,2,0)),0,VLOOKUP(A55,历史结余DKP!A$1:B$599,2,0))</f>
        <v>36</v>
      </c>
      <c r="C55">
        <f>5*COUNTIF(掠夺系统榜单!A$1:AB$150,$A55)</f>
        <v>0</v>
      </c>
      <c r="D55" s="7">
        <f>10*COUNTIF('周末活动-YY'!B$1:AC$150,$A55)</f>
        <v>0</v>
      </c>
      <c r="E55">
        <f t="shared" si="3"/>
        <v>36</v>
      </c>
      <c r="F55" s="11">
        <f t="shared" si="4"/>
        <v>2</v>
      </c>
      <c r="G55">
        <f t="shared" si="5"/>
        <v>16</v>
      </c>
    </row>
    <row r="56" spans="1:7" x14ac:dyDescent="0.25">
      <c r="A56" t="str">
        <f t="array" ref="A56">INDEX(本周系统DKP!A:A,SMALL(IF(本周系统DKP!$B$2:$B$600="陌上花开",ROW($2:$600),4^8),ROW(本周系统DKP!A83)))&amp;""</f>
        <v>帝柒影</v>
      </c>
      <c r="B56" s="6">
        <f>VLOOKUP(A56,本周系统DKP!A$1:C$598,3,FALSE)+IF(ISNA(VLOOKUP(A56,历史结余DKP!A$1:B$599,2,0)),0,VLOOKUP(A56,历史结余DKP!A$1:B$599,2,0))</f>
        <v>44</v>
      </c>
      <c r="C56">
        <f>5*COUNTIF(掠夺系统榜单!A$1:AB$150,$A56)</f>
        <v>0</v>
      </c>
      <c r="D56" s="7">
        <f>10*COUNTIF('周末活动-YY'!B$1:AC$150,$A56)</f>
        <v>0</v>
      </c>
      <c r="E56">
        <f t="shared" si="3"/>
        <v>44</v>
      </c>
      <c r="F56" s="11">
        <f t="shared" si="4"/>
        <v>2</v>
      </c>
      <c r="G56">
        <f t="shared" si="5"/>
        <v>24</v>
      </c>
    </row>
    <row r="57" spans="1:7" x14ac:dyDescent="0.25">
      <c r="A57" t="str">
        <f t="array" ref="A57">INDEX(本周系统DKP!A:A,SMALL(IF(本周系统DKP!$B$2:$B$600="陌上花开",ROW($2:$600),4^8),ROW(本周系统DKP!A1)))&amp;""</f>
        <v>麻辣小龙虾</v>
      </c>
      <c r="B57" s="6">
        <f>VLOOKUP(A57,本周系统DKP!A$1:C$598,3,FALSE)+IF(ISNA(VLOOKUP(A57,历史结余DKP!A$1:B$599,2,0)),0,VLOOKUP(A57,历史结余DKP!A$1:B$599,2,0))</f>
        <v>44</v>
      </c>
      <c r="C57">
        <f>5*COUNTIF(掠夺系统榜单!A$1:AB$150,$A57)</f>
        <v>0</v>
      </c>
      <c r="D57" s="7">
        <f>10*COUNTIF('周末活动-YY'!B$1:AC$150,$A57)</f>
        <v>0</v>
      </c>
      <c r="E57">
        <f t="shared" si="3"/>
        <v>44</v>
      </c>
      <c r="F57" s="11">
        <f t="shared" si="4"/>
        <v>2</v>
      </c>
      <c r="G57">
        <f t="shared" si="5"/>
        <v>24</v>
      </c>
    </row>
    <row r="58" spans="1:7" x14ac:dyDescent="0.25">
      <c r="A58" t="str">
        <f t="array" ref="A58">INDEX(本周系统DKP!A:A,SMALL(IF(本周系统DKP!$B$2:$B$600="陌上花开",ROW($2:$600),4^8),ROW(本周系统DKP!A53)))&amp;""</f>
        <v>珠玑子</v>
      </c>
      <c r="B58" s="6">
        <f>VLOOKUP(A58,本周系统DKP!A$1:C$598,3,FALSE)+IF(ISNA(VLOOKUP(A58,历史结余DKP!A$1:B$599,2,0)),0,VLOOKUP(A58,历史结余DKP!A$1:B$599,2,0))</f>
        <v>28</v>
      </c>
      <c r="C58">
        <f>5*COUNTIF(掠夺系统榜单!A$1:AB$150,$A58)</f>
        <v>10</v>
      </c>
      <c r="D58" s="7">
        <f>10*COUNTIF('周末活动-YY'!B$1:AC$150,$A58)</f>
        <v>0</v>
      </c>
      <c r="E58">
        <f t="shared" si="3"/>
        <v>38</v>
      </c>
      <c r="F58" s="11">
        <f t="shared" si="4"/>
        <v>2</v>
      </c>
      <c r="G58">
        <f t="shared" si="5"/>
        <v>18</v>
      </c>
    </row>
    <row r="59" spans="1:7" x14ac:dyDescent="0.25">
      <c r="A59" t="str">
        <f t="array" ref="A59">INDEX(本周系统DKP!A:A,SMALL(IF(本周系统DKP!$B$2:$B$600="陌上花开",ROW($2:$600),4^8),ROW(本周系统DKP!A117)))&amp;""</f>
        <v>刹那雪音</v>
      </c>
      <c r="B59" s="6">
        <f>VLOOKUP(A59,本周系统DKP!A$1:C$598,3,FALSE)+IF(ISNA(VLOOKUP(A59,历史结余DKP!A$1:B$599,2,0)),0,VLOOKUP(A59,历史结余DKP!A$1:B$599,2,0))</f>
        <v>40</v>
      </c>
      <c r="C59">
        <f>5*COUNTIF(掠夺系统榜单!A$1:AB$150,$A59)</f>
        <v>0</v>
      </c>
      <c r="D59" s="7">
        <f>10*COUNTIF('周末活动-YY'!B$1:AC$150,$A59)</f>
        <v>0</v>
      </c>
      <c r="E59">
        <f t="shared" si="3"/>
        <v>40</v>
      </c>
      <c r="F59" s="11">
        <f t="shared" si="4"/>
        <v>2</v>
      </c>
      <c r="G59">
        <f t="shared" si="5"/>
        <v>20</v>
      </c>
    </row>
    <row r="60" spans="1:7" x14ac:dyDescent="0.25">
      <c r="A60" t="str">
        <f t="array" ref="A60">INDEX(本周系统DKP!A:A,SMALL(IF(本周系统DKP!$B$2:$B$600="陌上花开",ROW($2:$600),4^8),ROW(本周系统DKP!A147)))&amp;""</f>
        <v>❀微枫ღ</v>
      </c>
      <c r="B60" s="6">
        <f>VLOOKUP(A60,本周系统DKP!A$1:C$598,3,FALSE)+IF(ISNA(VLOOKUP(A60,历史结余DKP!A$1:B$599,2,0)),0,VLOOKUP(A60,历史结余DKP!A$1:B$599,2,0))</f>
        <v>39</v>
      </c>
      <c r="C60">
        <f>5*COUNTIF(掠夺系统榜单!A$1:AB$150,$A60)</f>
        <v>0</v>
      </c>
      <c r="D60" s="7">
        <f>10*COUNTIF('周末活动-YY'!B$1:AC$150,$A60)</f>
        <v>0</v>
      </c>
      <c r="E60">
        <f t="shared" si="3"/>
        <v>39</v>
      </c>
      <c r="F60" s="11">
        <f t="shared" si="4"/>
        <v>2</v>
      </c>
      <c r="G60">
        <f t="shared" si="5"/>
        <v>19</v>
      </c>
    </row>
    <row r="61" spans="1:7" x14ac:dyDescent="0.25">
      <c r="A61" t="str">
        <f t="array" ref="A61">INDEX(本周系统DKP!A:A,SMALL(IF(本周系统DKP!$B$2:$B$600="陌上花开",ROW($2:$600),4^8),ROW(本周系统DKP!A35)))&amp;""</f>
        <v>菠萝大口大口</v>
      </c>
      <c r="B61" s="6">
        <f>VLOOKUP(A61,本周系统DKP!A$1:C$598,3,FALSE)+IF(ISNA(VLOOKUP(A61,历史结余DKP!A$1:B$599,2,0)),0,VLOOKUP(A61,历史结余DKP!A$1:B$599,2,0))</f>
        <v>26</v>
      </c>
      <c r="C61">
        <f>5*COUNTIF(掠夺系统榜单!A$1:AB$150,$A61)</f>
        <v>0</v>
      </c>
      <c r="D61" s="7">
        <f>10*COUNTIF('周末活动-YY'!B$1:AC$150,$A61)</f>
        <v>0</v>
      </c>
      <c r="E61">
        <f t="shared" si="3"/>
        <v>26</v>
      </c>
      <c r="F61" s="11">
        <f t="shared" si="4"/>
        <v>1</v>
      </c>
      <c r="G61">
        <f t="shared" si="5"/>
        <v>16</v>
      </c>
    </row>
    <row r="62" spans="1:7" x14ac:dyDescent="0.25">
      <c r="A62" t="str">
        <f t="array" ref="A62">INDEX(本周系统DKP!A:A,SMALL(IF(本周系统DKP!$B$2:$B$600="陌上花开",ROW($2:$600),4^8),ROW(本周系统DKP!A108)))&amp;""</f>
        <v>゜半世霓裳゛</v>
      </c>
      <c r="B62" s="6">
        <f>VLOOKUP(A62,本周系统DKP!A$1:C$598,3,FALSE)+IF(ISNA(VLOOKUP(A62,历史结余DKP!A$1:B$599,2,0)),0,VLOOKUP(A62,历史结余DKP!A$1:B$599,2,0))</f>
        <v>16</v>
      </c>
      <c r="C62">
        <f>5*COUNTIF(掠夺系统榜单!A$1:AB$150,$A62)</f>
        <v>0</v>
      </c>
      <c r="D62" s="7">
        <f>10*COUNTIF('周末活动-YY'!B$1:AC$150,$A62)</f>
        <v>0</v>
      </c>
      <c r="E62">
        <f t="shared" si="3"/>
        <v>16</v>
      </c>
      <c r="F62" s="11">
        <f t="shared" si="4"/>
        <v>1</v>
      </c>
      <c r="G62">
        <f t="shared" si="5"/>
        <v>6</v>
      </c>
    </row>
    <row r="63" spans="1:7" x14ac:dyDescent="0.25">
      <c r="A63" t="str">
        <f t="array" ref="A63">INDEX(本周系统DKP!A:A,SMALL(IF(本周系统DKP!$B$2:$B$600="陌上花开",ROW($2:$600),4^8),ROW(本周系统DKP!A128)))&amp;""</f>
        <v>云天曌</v>
      </c>
      <c r="B63" s="6">
        <f>VLOOKUP(A63,本周系统DKP!A$1:C$598,3,FALSE)+IF(ISNA(VLOOKUP(A63,历史结余DKP!A$1:B$599,2,0)),0,VLOOKUP(A63,历史结余DKP!A$1:B$599,2,0))</f>
        <v>19</v>
      </c>
      <c r="C63">
        <f>5*COUNTIF(掠夺系统榜单!A$1:AB$150,$A63)</f>
        <v>0</v>
      </c>
      <c r="D63" s="7">
        <f>10*COUNTIF('周末活动-YY'!B$1:AC$150,$A63)</f>
        <v>0</v>
      </c>
      <c r="E63">
        <f t="shared" si="3"/>
        <v>19</v>
      </c>
      <c r="F63" s="11">
        <f t="shared" si="4"/>
        <v>1</v>
      </c>
      <c r="G63">
        <f t="shared" si="5"/>
        <v>9</v>
      </c>
    </row>
    <row r="64" spans="1:7" x14ac:dyDescent="0.25">
      <c r="A64" t="str">
        <f t="array" ref="A64">INDEX(本周系统DKP!A:A,SMALL(IF(本周系统DKP!$B$2:$B$600="陌上花开",ROW($2:$600),4^8),ROW(本周系统DKP!A43)))&amp;""</f>
        <v>维挽</v>
      </c>
      <c r="B64" s="6">
        <f>VLOOKUP(A64,本周系统DKP!A$1:C$598,3,FALSE)+IF(ISNA(VLOOKUP(A64,历史结余DKP!A$1:B$599,2,0)),0,VLOOKUP(A64,历史结余DKP!A$1:B$599,2,0))</f>
        <v>17</v>
      </c>
      <c r="C64">
        <f>5*COUNTIF(掠夺系统榜单!A$1:AB$150,$A64)</f>
        <v>0</v>
      </c>
      <c r="D64" s="7">
        <f>10*COUNTIF('周末活动-YY'!B$1:AC$150,$A64)</f>
        <v>0</v>
      </c>
      <c r="E64">
        <f t="shared" si="3"/>
        <v>17</v>
      </c>
      <c r="F64" s="11">
        <f t="shared" si="4"/>
        <v>1</v>
      </c>
      <c r="G64">
        <f t="shared" si="5"/>
        <v>7</v>
      </c>
    </row>
    <row r="65" spans="1:7" x14ac:dyDescent="0.25">
      <c r="A65" t="str">
        <f t="array" ref="A65">INDEX(本周系统DKP!A:A,SMALL(IF(本周系统DKP!$B$2:$B$600="陌上花开",ROW($2:$600),4^8),ROW(本周系统DKP!A46)))&amp;""</f>
        <v>糯米团儿゛</v>
      </c>
      <c r="B65" s="6">
        <f>VLOOKUP(A65,本周系统DKP!A$1:C$598,3,FALSE)+IF(ISNA(VLOOKUP(A65,历史结余DKP!A$1:B$599,2,0)),0,VLOOKUP(A65,历史结余DKP!A$1:B$599,2,0))</f>
        <v>24</v>
      </c>
      <c r="C65">
        <f>5*COUNTIF(掠夺系统榜单!A$1:AB$150,$A65)</f>
        <v>0</v>
      </c>
      <c r="D65" s="7">
        <f>10*COUNTIF('周末活动-YY'!B$1:AC$150,$A65)</f>
        <v>0</v>
      </c>
      <c r="E65">
        <f t="shared" si="3"/>
        <v>24</v>
      </c>
      <c r="F65" s="11">
        <f t="shared" si="4"/>
        <v>1</v>
      </c>
      <c r="G65">
        <f t="shared" si="5"/>
        <v>14</v>
      </c>
    </row>
    <row r="66" spans="1:7" x14ac:dyDescent="0.25">
      <c r="A66" t="str">
        <f t="array" ref="A66">INDEX(本周系统DKP!A:A,SMALL(IF(本周系统DKP!$B$2:$B$600="陌上花开",ROW($2:$600),4^8),ROW(本周系统DKP!A29)))&amp;""</f>
        <v>西西西西西米酱</v>
      </c>
      <c r="B66" s="6">
        <f>VLOOKUP(A66,本周系统DKP!A$1:C$598,3,FALSE)+IF(ISNA(VLOOKUP(A66,历史结余DKP!A$1:B$599,2,0)),0,VLOOKUP(A66,历史结余DKP!A$1:B$599,2,0))</f>
        <v>17</v>
      </c>
      <c r="C66">
        <f>5*COUNTIF(掠夺系统榜单!A$1:AB$150,$A66)</f>
        <v>0</v>
      </c>
      <c r="D66" s="7">
        <f>10*COUNTIF('周末活动-YY'!B$1:AC$150,$A66)</f>
        <v>0</v>
      </c>
      <c r="E66">
        <f t="shared" ref="E66:E97" si="6">IF(ISNA(B66),0,SUM(B66:D66))</f>
        <v>17</v>
      </c>
      <c r="F66" s="11">
        <f t="shared" ref="F66:F97" si="7">IF(E66=0,0,IF(E66&lt;15,0.01,IF(E66&gt;120,8,ROUNDDOWN(E66/15,0))))</f>
        <v>1</v>
      </c>
      <c r="G66">
        <f t="shared" ref="G66:G97" si="8">IF(F66=0.01,E66,E66-F66*10)</f>
        <v>7</v>
      </c>
    </row>
    <row r="67" spans="1:7" x14ac:dyDescent="0.25">
      <c r="A67" t="str">
        <f t="array" ref="A67">INDEX(本周系统DKP!A:A,SMALL(IF(本周系统DKP!$B$2:$B$600="陌上花开",ROW($2:$600),4^8),ROW(本周系统DKP!A122)))&amp;""</f>
        <v>六扇門乄追命</v>
      </c>
      <c r="B67" s="6">
        <f>VLOOKUP(A67,本周系统DKP!A$1:C$598,3,FALSE)+IF(ISNA(VLOOKUP(A67,历史结余DKP!A$1:B$599,2,0)),0,VLOOKUP(A67,历史结余DKP!A$1:B$599,2,0))</f>
        <v>22</v>
      </c>
      <c r="C67">
        <f>5*COUNTIF(掠夺系统榜单!A$1:AB$150,$A67)</f>
        <v>0</v>
      </c>
      <c r="D67" s="7">
        <f>10*COUNTIF('周末活动-YY'!B$1:AC$150,$A67)</f>
        <v>0</v>
      </c>
      <c r="E67">
        <f t="shared" si="6"/>
        <v>22</v>
      </c>
      <c r="F67" s="11">
        <f t="shared" si="7"/>
        <v>1</v>
      </c>
      <c r="G67">
        <f t="shared" si="8"/>
        <v>12</v>
      </c>
    </row>
    <row r="68" spans="1:7" x14ac:dyDescent="0.25">
      <c r="A68" t="str">
        <f t="array" ref="A68">INDEX(本周系统DKP!A:A,SMALL(IF(本周系统DKP!$B$2:$B$600="陌上花开",ROW($2:$600),4^8),ROW(本周系统DKP!A18)))&amp;""</f>
        <v>采栗子的小樱桃</v>
      </c>
      <c r="B68" s="6">
        <f>VLOOKUP(A68,本周系统DKP!A$1:C$598,3,FALSE)+IF(ISNA(VLOOKUP(A68,历史结余DKP!A$1:B$599,2,0)),0,VLOOKUP(A68,历史结余DKP!A$1:B$599,2,0))</f>
        <v>21</v>
      </c>
      <c r="C68">
        <f>5*COUNTIF(掠夺系统榜单!A$1:AB$150,$A68)</f>
        <v>0</v>
      </c>
      <c r="D68" s="7">
        <f>10*COUNTIF('周末活动-YY'!B$1:AC$150,$A68)</f>
        <v>0</v>
      </c>
      <c r="E68">
        <f t="shared" si="6"/>
        <v>21</v>
      </c>
      <c r="F68" s="11">
        <f t="shared" si="7"/>
        <v>1</v>
      </c>
      <c r="G68">
        <f t="shared" si="8"/>
        <v>11</v>
      </c>
    </row>
    <row r="69" spans="1:7" x14ac:dyDescent="0.25">
      <c r="A69" t="str">
        <f t="array" ref="A69">INDEX(本周系统DKP!A:A,SMALL(IF(本周系统DKP!$B$2:$B$600="陌上花开",ROW($2:$600),4^8),ROW(本周系统DKP!A17)))&amp;""</f>
        <v>采蘑菇的小栗子</v>
      </c>
      <c r="B69" s="6">
        <f>VLOOKUP(A69,本周系统DKP!A$1:C$598,3,FALSE)+IF(ISNA(VLOOKUP(A69,历史结余DKP!A$1:B$599,2,0)),0,VLOOKUP(A69,历史结余DKP!A$1:B$599,2,0))</f>
        <v>18</v>
      </c>
      <c r="C69">
        <f>5*COUNTIF(掠夺系统榜单!A$1:AB$150,$A69)</f>
        <v>0</v>
      </c>
      <c r="D69" s="7">
        <f>10*COUNTIF('周末活动-YY'!B$1:AC$150,$A69)</f>
        <v>0</v>
      </c>
      <c r="E69">
        <f t="shared" si="6"/>
        <v>18</v>
      </c>
      <c r="F69" s="11">
        <f t="shared" si="7"/>
        <v>1</v>
      </c>
      <c r="G69">
        <f t="shared" si="8"/>
        <v>8</v>
      </c>
    </row>
    <row r="70" spans="1:7" x14ac:dyDescent="0.25">
      <c r="A70" t="str">
        <f t="array" ref="A70">INDEX(本周系统DKP!A:A,SMALL(IF(本周系统DKP!$B$2:$B$600="陌上花开",ROW($2:$600),4^8),ROW(本周系统DKP!A47)))&amp;""</f>
        <v>穆翎萱</v>
      </c>
      <c r="B70" s="6">
        <f>VLOOKUP(A70,本周系统DKP!A$1:C$598,3,FALSE)+IF(ISNA(VLOOKUP(A70,历史结余DKP!A$1:B$599,2,0)),0,VLOOKUP(A70,历史结余DKP!A$1:B$599,2,0))</f>
        <v>26</v>
      </c>
      <c r="C70">
        <f>5*COUNTIF(掠夺系统榜单!A$1:AB$150,$A70)</f>
        <v>0</v>
      </c>
      <c r="D70" s="7">
        <f>10*COUNTIF('周末活动-YY'!B$1:AC$150,$A70)</f>
        <v>0</v>
      </c>
      <c r="E70">
        <f t="shared" si="6"/>
        <v>26</v>
      </c>
      <c r="F70" s="11">
        <f t="shared" si="7"/>
        <v>1</v>
      </c>
      <c r="G70">
        <f t="shared" si="8"/>
        <v>16</v>
      </c>
    </row>
    <row r="71" spans="1:7" x14ac:dyDescent="0.25">
      <c r="A71" t="str">
        <f t="array" ref="A71">INDEX(本周系统DKP!A:A,SMALL(IF(本周系统DKP!$B$2:$B$600="陌上花开",ROW($2:$600),4^8),ROW(本周系统DKP!A85)))&amp;""</f>
        <v>小汤圆儿゛</v>
      </c>
      <c r="B71" s="6">
        <f>VLOOKUP(A71,本周系统DKP!A$1:C$598,3,FALSE)+IF(ISNA(VLOOKUP(A71,历史结余DKP!A$1:B$599,2,0)),0,VLOOKUP(A71,历史结余DKP!A$1:B$599,2,0))</f>
        <v>19</v>
      </c>
      <c r="C71">
        <f>5*COUNTIF(掠夺系统榜单!A$1:AB$150,$A71)</f>
        <v>0</v>
      </c>
      <c r="D71" s="7">
        <f>10*COUNTIF('周末活动-YY'!B$1:AC$150,$A71)</f>
        <v>0</v>
      </c>
      <c r="E71">
        <f t="shared" si="6"/>
        <v>19</v>
      </c>
      <c r="F71" s="11">
        <f t="shared" si="7"/>
        <v>1</v>
      </c>
      <c r="G71">
        <f t="shared" si="8"/>
        <v>9</v>
      </c>
    </row>
    <row r="72" spans="1:7" x14ac:dyDescent="0.25">
      <c r="A72" t="str">
        <f t="array" ref="A72">INDEX(本周系统DKP!A:A,SMALL(IF(本周系统DKP!$B$2:$B$600="陌上花开",ROW($2:$600),4^8),ROW(本周系统DKP!A82)))&amp;""</f>
        <v>帝脩</v>
      </c>
      <c r="B72" s="6">
        <f>VLOOKUP(A72,本周系统DKP!A$1:C$598,3,FALSE)+IF(ISNA(VLOOKUP(A72,历史结余DKP!A$1:B$599,2,0)),0,VLOOKUP(A72,历史结余DKP!A$1:B$599,2,0))</f>
        <v>29</v>
      </c>
      <c r="C72">
        <f>5*COUNTIF(掠夺系统榜单!A$1:AB$150,$A72)</f>
        <v>0</v>
      </c>
      <c r="D72" s="7">
        <f>10*COUNTIF('周末活动-YY'!B$1:AC$150,$A72)</f>
        <v>0</v>
      </c>
      <c r="E72">
        <f t="shared" si="6"/>
        <v>29</v>
      </c>
      <c r="F72" s="11">
        <f t="shared" si="7"/>
        <v>1</v>
      </c>
      <c r="G72">
        <f t="shared" si="8"/>
        <v>19</v>
      </c>
    </row>
    <row r="73" spans="1:7" x14ac:dyDescent="0.25">
      <c r="A73" t="str">
        <f t="array" ref="A73">INDEX(本周系统DKP!A:A,SMALL(IF(本周系统DKP!$B$2:$B$600="陌上花开",ROW($2:$600),4^8),ROW(本周系统DKP!A63)))&amp;""</f>
        <v>梨晞</v>
      </c>
      <c r="B73" s="6">
        <f>VLOOKUP(A73,本周系统DKP!A$1:C$598,3,FALSE)+IF(ISNA(VLOOKUP(A73,历史结余DKP!A$1:B$599,2,0)),0,VLOOKUP(A73,历史结余DKP!A$1:B$599,2,0))</f>
        <v>17</v>
      </c>
      <c r="C73">
        <f>5*COUNTIF(掠夺系统榜单!A$1:AB$150,$A73)</f>
        <v>0</v>
      </c>
      <c r="D73" s="7">
        <f>10*COUNTIF('周末活动-YY'!B$1:AC$150,$A73)</f>
        <v>0</v>
      </c>
      <c r="E73">
        <f t="shared" si="6"/>
        <v>17</v>
      </c>
      <c r="F73" s="11">
        <f t="shared" si="7"/>
        <v>1</v>
      </c>
      <c r="G73">
        <f t="shared" si="8"/>
        <v>7</v>
      </c>
    </row>
    <row r="74" spans="1:7" x14ac:dyDescent="0.25">
      <c r="A74" t="str">
        <f t="array" ref="A74">INDEX(本周系统DKP!A:A,SMALL(IF(本周系统DKP!$B$2:$B$600="陌上花开",ROW($2:$600),4^8),ROW(本周系统DKP!A84)))&amp;""</f>
        <v>小缘猫</v>
      </c>
      <c r="B74" s="6">
        <f>VLOOKUP(A74,本周系统DKP!A$1:C$598,3,FALSE)+IF(ISNA(VLOOKUP(A74,历史结余DKP!A$1:B$599,2,0)),0,VLOOKUP(A74,历史结余DKP!A$1:B$599,2,0))</f>
        <v>19</v>
      </c>
      <c r="C74">
        <f>5*COUNTIF(掠夺系统榜单!A$1:AB$150,$A74)</f>
        <v>0</v>
      </c>
      <c r="D74" s="7">
        <f>10*COUNTIF('周末活动-YY'!B$1:AC$150,$A74)</f>
        <v>0</v>
      </c>
      <c r="E74">
        <f t="shared" si="6"/>
        <v>19</v>
      </c>
      <c r="F74" s="11">
        <f t="shared" si="7"/>
        <v>1</v>
      </c>
      <c r="G74">
        <f t="shared" si="8"/>
        <v>9</v>
      </c>
    </row>
    <row r="75" spans="1:7" x14ac:dyDescent="0.25">
      <c r="A75" t="str">
        <f t="array" ref="A75">INDEX(本周系统DKP!A:A,SMALL(IF(本周系统DKP!$B$2:$B$600="陌上花开",ROW($2:$600),4^8),ROW(本周系统DKP!A127)))&amp;""</f>
        <v>仅是灬相逢</v>
      </c>
      <c r="B75" s="6">
        <f>VLOOKUP(A75,本周系统DKP!A$1:C$598,3,FALSE)+IF(ISNA(VLOOKUP(A75,历史结余DKP!A$1:B$599,2,0)),0,VLOOKUP(A75,历史结余DKP!A$1:B$599,2,0))</f>
        <v>26</v>
      </c>
      <c r="C75">
        <f>5*COUNTIF(掠夺系统榜单!A$1:AB$150,$A75)</f>
        <v>0</v>
      </c>
      <c r="D75" s="7">
        <f>10*COUNTIF('周末活动-YY'!B$1:AC$150,$A75)</f>
        <v>0</v>
      </c>
      <c r="E75">
        <f t="shared" si="6"/>
        <v>26</v>
      </c>
      <c r="F75" s="11">
        <f t="shared" si="7"/>
        <v>1</v>
      </c>
      <c r="G75">
        <f t="shared" si="8"/>
        <v>16</v>
      </c>
    </row>
    <row r="76" spans="1:7" x14ac:dyDescent="0.25">
      <c r="A76" t="str">
        <f t="array" ref="A76">INDEX(本周系统DKP!A:A,SMALL(IF(本周系统DKP!$B$2:$B$600="陌上花开",ROW($2:$600),4^8),ROW(本周系统DKP!A144)))&amp;""</f>
        <v>cc一念花开、</v>
      </c>
      <c r="B76" s="6">
        <f>VLOOKUP(A76,本周系统DKP!A$1:C$598,3,FALSE)+IF(ISNA(VLOOKUP(A76,历史结余DKP!A$1:B$599,2,0)),0,VLOOKUP(A76,历史结余DKP!A$1:B$599,2,0))</f>
        <v>20</v>
      </c>
      <c r="C76">
        <f>5*COUNTIF(掠夺系统榜单!A$1:AB$150,$A76)</f>
        <v>0</v>
      </c>
      <c r="D76" s="7">
        <f>10*COUNTIF('周末活动-YY'!B$1:AC$150,$A76)</f>
        <v>0</v>
      </c>
      <c r="E76">
        <f t="shared" si="6"/>
        <v>20</v>
      </c>
      <c r="F76" s="11">
        <f t="shared" si="7"/>
        <v>1</v>
      </c>
      <c r="G76">
        <f t="shared" si="8"/>
        <v>10</v>
      </c>
    </row>
    <row r="77" spans="1:7" x14ac:dyDescent="0.25">
      <c r="A77" t="str">
        <f t="array" ref="A77">INDEX(本周系统DKP!A:A,SMALL(IF(本周系统DKP!$B$2:$B$600="陌上花开",ROW($2:$600),4^8),ROW(本周系统DKP!A56)))&amp;""</f>
        <v>独孤璃殇</v>
      </c>
      <c r="B77" s="6">
        <f>VLOOKUP(A77,本周系统DKP!A$1:C$598,3,FALSE)+IF(ISNA(VLOOKUP(A77,历史结余DKP!A$1:B$599,2,0)),0,VLOOKUP(A77,历史结余DKP!A$1:B$599,2,0))</f>
        <v>19</v>
      </c>
      <c r="C77">
        <f>5*COUNTIF(掠夺系统榜单!A$1:AB$150,$A77)</f>
        <v>0</v>
      </c>
      <c r="D77" s="7">
        <f>10*COUNTIF('周末活动-YY'!B$1:AC$150,$A77)</f>
        <v>0</v>
      </c>
      <c r="E77">
        <f t="shared" si="6"/>
        <v>19</v>
      </c>
      <c r="F77" s="11">
        <f t="shared" si="7"/>
        <v>1</v>
      </c>
      <c r="G77">
        <f t="shared" si="8"/>
        <v>9</v>
      </c>
    </row>
    <row r="78" spans="1:7" x14ac:dyDescent="0.25">
      <c r="A78" t="str">
        <f t="array" ref="A78">INDEX(本周系统DKP!A:A,SMALL(IF(本周系统DKP!$B$2:$B$600="陌上花开",ROW($2:$600),4^8),ROW(本周系统DKP!A61)))&amp;""</f>
        <v>源绯白</v>
      </c>
      <c r="B78" s="6">
        <f>VLOOKUP(A78,本周系统DKP!A$1:C$598,3,FALSE)+IF(ISNA(VLOOKUP(A78,历史结余DKP!A$1:B$599,2,0)),0,VLOOKUP(A78,历史结余DKP!A$1:B$599,2,0))</f>
        <v>16</v>
      </c>
      <c r="C78">
        <f>5*COUNTIF(掠夺系统榜单!A$1:AB$150,$A78)</f>
        <v>0</v>
      </c>
      <c r="D78" s="7">
        <f>10*COUNTIF('周末活动-YY'!B$1:AC$150,$A78)</f>
        <v>0</v>
      </c>
      <c r="E78">
        <f t="shared" si="6"/>
        <v>16</v>
      </c>
      <c r="F78" s="11">
        <f t="shared" si="7"/>
        <v>1</v>
      </c>
      <c r="G78">
        <f t="shared" si="8"/>
        <v>6</v>
      </c>
    </row>
    <row r="79" spans="1:7" x14ac:dyDescent="0.25">
      <c r="A79" t="str">
        <f t="array" ref="A79">INDEX(本周系统DKP!A:A,SMALL(IF(本周系统DKP!$B$2:$B$600="陌上花开",ROW($2:$600),4^8),ROW(本周系统DKP!A97)))&amp;""</f>
        <v>墨墨哒。</v>
      </c>
      <c r="B79" s="6">
        <f>VLOOKUP(A79,本周系统DKP!A$1:C$598,3,FALSE)+IF(ISNA(VLOOKUP(A79,历史结余DKP!A$1:B$599,2,0)),0,VLOOKUP(A79,历史结余DKP!A$1:B$599,2,0))</f>
        <v>17</v>
      </c>
      <c r="C79">
        <f>5*COUNTIF(掠夺系统榜单!A$1:AB$150,$A79)</f>
        <v>5</v>
      </c>
      <c r="D79" s="7">
        <f>10*COUNTIF('周末活动-YY'!B$1:AC$150,$A79)</f>
        <v>0</v>
      </c>
      <c r="E79">
        <f t="shared" si="6"/>
        <v>22</v>
      </c>
      <c r="F79" s="11">
        <f t="shared" si="7"/>
        <v>1</v>
      </c>
      <c r="G79">
        <f t="shared" si="8"/>
        <v>12</v>
      </c>
    </row>
    <row r="80" spans="1:7" x14ac:dyDescent="0.25">
      <c r="A80" t="str">
        <f t="array" ref="A80">INDEX(本周系统DKP!A:A,SMALL(IF(本周系统DKP!$B$2:$B$600="陌上花开",ROW($2:$600),4^8),ROW(本周系统DKP!A136)))&amp;""</f>
        <v>一俯一仰一长啸</v>
      </c>
      <c r="B80" s="6">
        <f>VLOOKUP(A80,本周系统DKP!A$1:C$598,3,FALSE)+IF(ISNA(VLOOKUP(A80,历史结余DKP!A$1:B$599,2,0)),0,VLOOKUP(A80,历史结余DKP!A$1:B$599,2,0))</f>
        <v>24</v>
      </c>
      <c r="C80">
        <f>5*COUNTIF(掠夺系统榜单!A$1:AB$150,$A80)</f>
        <v>0</v>
      </c>
      <c r="D80" s="7">
        <f>10*COUNTIF('周末活动-YY'!B$1:AC$150,$A80)</f>
        <v>0</v>
      </c>
      <c r="E80">
        <f t="shared" si="6"/>
        <v>24</v>
      </c>
      <c r="F80" s="11">
        <f t="shared" si="7"/>
        <v>1</v>
      </c>
      <c r="G80">
        <f t="shared" si="8"/>
        <v>14</v>
      </c>
    </row>
    <row r="81" spans="1:7" x14ac:dyDescent="0.25">
      <c r="A81" t="str">
        <f t="array" ref="A81">INDEX(本周系统DKP!A:A,SMALL(IF(本周系统DKP!$B$2:$B$600="陌上花开",ROW($2:$600),4^8),ROW(本周系统DKP!A49)))&amp;""</f>
        <v>看云淡风轻ㅉ</v>
      </c>
      <c r="B81" s="6">
        <f>VLOOKUP(A81,本周系统DKP!A$1:C$598,3,FALSE)+IF(ISNA(VLOOKUP(A81,历史结余DKP!A$1:B$599,2,0)),0,VLOOKUP(A81,历史结余DKP!A$1:B$599,2,0))</f>
        <v>27</v>
      </c>
      <c r="C81">
        <f>5*COUNTIF(掠夺系统榜单!A$1:AB$150,$A81)</f>
        <v>0</v>
      </c>
      <c r="D81" s="7">
        <f>10*COUNTIF('周末活动-YY'!B$1:AC$150,$A81)</f>
        <v>0</v>
      </c>
      <c r="E81">
        <f t="shared" si="6"/>
        <v>27</v>
      </c>
      <c r="F81" s="11">
        <f t="shared" si="7"/>
        <v>1</v>
      </c>
      <c r="G81">
        <f t="shared" si="8"/>
        <v>17</v>
      </c>
    </row>
    <row r="82" spans="1:7" x14ac:dyDescent="0.25">
      <c r="A82" t="str">
        <f t="array" ref="A82">INDEX(本周系统DKP!A:A,SMALL(IF(本周系统DKP!$B$2:$B$600="陌上花开",ROW($2:$600),4^8),ROW(本周系统DKP!A148)))&amp;""</f>
        <v>❀微凉ღ</v>
      </c>
      <c r="B82" s="6">
        <f>VLOOKUP(A82,本周系统DKP!A$1:C$598,3,FALSE)+IF(ISNA(VLOOKUP(A82,历史结余DKP!A$1:B$599,2,0)),0,VLOOKUP(A82,历史结余DKP!A$1:B$599,2,0))</f>
        <v>23</v>
      </c>
      <c r="C82">
        <f>5*COUNTIF(掠夺系统榜单!A$1:AB$150,$A82)</f>
        <v>0</v>
      </c>
      <c r="D82" s="7">
        <f>10*COUNTIF('周末活动-YY'!B$1:AC$150,$A82)</f>
        <v>0</v>
      </c>
      <c r="E82">
        <f t="shared" si="6"/>
        <v>23</v>
      </c>
      <c r="F82" s="11">
        <f t="shared" si="7"/>
        <v>1</v>
      </c>
      <c r="G82">
        <f t="shared" si="8"/>
        <v>13</v>
      </c>
    </row>
    <row r="83" spans="1:7" x14ac:dyDescent="0.25">
      <c r="A83" t="str">
        <f t="array" ref="A83">INDEX(本周系统DKP!A:A,SMALL(IF(本周系统DKP!$B$2:$B$600="陌上花开",ROW($2:$600),4^8),ROW(本周系统DKP!A99)))&amp;""</f>
        <v>唐诵</v>
      </c>
      <c r="B83" s="6">
        <f>VLOOKUP(A83,本周系统DKP!A$1:C$598,3,FALSE)+IF(ISNA(VLOOKUP(A83,历史结余DKP!A$1:B$599,2,0)),0,VLOOKUP(A83,历史结余DKP!A$1:B$599,2,0))</f>
        <v>1</v>
      </c>
      <c r="C83">
        <f>5*COUNTIF(掠夺系统榜单!A$1:AB$150,$A83)</f>
        <v>0</v>
      </c>
      <c r="D83" s="7">
        <f>10*COUNTIF('周末活动-YY'!B$1:AC$150,$A83)</f>
        <v>0</v>
      </c>
      <c r="E83">
        <f t="shared" si="6"/>
        <v>1</v>
      </c>
      <c r="F83" s="11">
        <f t="shared" si="7"/>
        <v>0.01</v>
      </c>
      <c r="G83">
        <f t="shared" si="8"/>
        <v>1</v>
      </c>
    </row>
    <row r="84" spans="1:7" x14ac:dyDescent="0.25">
      <c r="A84" t="str">
        <f t="array" ref="A84">INDEX(本周系统DKP!A:A,SMALL(IF(本周系统DKP!$B$2:$B$600="陌上花开",ROW($2:$600),4^8),ROW(本周系统DKP!A51)))&amp;""</f>
        <v>白沉剑</v>
      </c>
      <c r="B84" s="6">
        <f>VLOOKUP(A84,本周系统DKP!A$1:C$598,3,FALSE)+IF(ISNA(VLOOKUP(A84,历史结余DKP!A$1:B$599,2,0)),0,VLOOKUP(A84,历史结余DKP!A$1:B$599,2,0))</f>
        <v>1</v>
      </c>
      <c r="C84">
        <f>5*COUNTIF(掠夺系统榜单!A$1:AB$150,$A84)</f>
        <v>0</v>
      </c>
      <c r="D84" s="7">
        <f>10*COUNTIF('周末活动-YY'!B$1:AC$150,$A84)</f>
        <v>0</v>
      </c>
      <c r="E84">
        <f t="shared" si="6"/>
        <v>1</v>
      </c>
      <c r="F84" s="11">
        <f t="shared" si="7"/>
        <v>0.01</v>
      </c>
      <c r="G84">
        <f t="shared" si="8"/>
        <v>1</v>
      </c>
    </row>
    <row r="85" spans="1:7" x14ac:dyDescent="0.25">
      <c r="A85" t="str">
        <f t="array" ref="A85">INDEX(本周系统DKP!A:A,SMALL(IF(本周系统DKP!$B$2:$B$600="陌上花开",ROW($2:$600),4^8),ROW(本周系统DKP!A91)))&amp;""</f>
        <v>妩惊鸿</v>
      </c>
      <c r="B85" s="6">
        <f>VLOOKUP(A85,本周系统DKP!A$1:C$598,3,FALSE)+IF(ISNA(VLOOKUP(A85,历史结余DKP!A$1:B$599,2,0)),0,VLOOKUP(A85,历史结余DKP!A$1:B$599,2,0))</f>
        <v>9</v>
      </c>
      <c r="C85">
        <f>5*COUNTIF(掠夺系统榜单!A$1:AB$150,$A85)</f>
        <v>0</v>
      </c>
      <c r="D85" s="7">
        <f>10*COUNTIF('周末活动-YY'!B$1:AC$150,$A85)</f>
        <v>0</v>
      </c>
      <c r="E85">
        <f t="shared" si="6"/>
        <v>9</v>
      </c>
      <c r="F85" s="11">
        <f t="shared" si="7"/>
        <v>0.01</v>
      </c>
      <c r="G85">
        <f t="shared" si="8"/>
        <v>9</v>
      </c>
    </row>
    <row r="86" spans="1:7" x14ac:dyDescent="0.25">
      <c r="A86" t="str">
        <f t="array" ref="A86">INDEX(本周系统DKP!A:A,SMALL(IF(本周系统DKP!$B$2:$B$600="陌上花开",ROW($2:$600),4^8),ROW(本周系统DKP!A71)))&amp;""</f>
        <v>晴天ゞ</v>
      </c>
      <c r="B86" s="6">
        <f>VLOOKUP(A86,本周系统DKP!A$1:C$598,3,FALSE)+IF(ISNA(VLOOKUP(A86,历史结余DKP!A$1:B$599,2,0)),0,VLOOKUP(A86,历史结余DKP!A$1:B$599,2,0))</f>
        <v>12</v>
      </c>
      <c r="C86">
        <f>5*COUNTIF(掠夺系统榜单!A$1:AB$150,$A86)</f>
        <v>0</v>
      </c>
      <c r="D86" s="7">
        <f>10*COUNTIF('周末活动-YY'!B$1:AC$150,$A86)</f>
        <v>0</v>
      </c>
      <c r="E86">
        <f t="shared" si="6"/>
        <v>12</v>
      </c>
      <c r="F86" s="11">
        <f t="shared" si="7"/>
        <v>0.01</v>
      </c>
      <c r="G86">
        <f t="shared" si="8"/>
        <v>12</v>
      </c>
    </row>
    <row r="87" spans="1:7" x14ac:dyDescent="0.25">
      <c r="A87" t="str">
        <f t="array" ref="A87">INDEX(本周系统DKP!A:A,SMALL(IF(本周系统DKP!$B$2:$B$600="陌上花开",ROW($2:$600),4^8),ROW(本周系统DKP!A129)))&amp;""</f>
        <v>乡下白菜</v>
      </c>
      <c r="B87" s="6">
        <f>VLOOKUP(A87,本周系统DKP!A$1:C$598,3,FALSE)+IF(ISNA(VLOOKUP(A87,历史结余DKP!A$1:B$599,2,0)),0,VLOOKUP(A87,历史结余DKP!A$1:B$599,2,0))</f>
        <v>6</v>
      </c>
      <c r="C87">
        <f>5*COUNTIF(掠夺系统榜单!A$1:AB$150,$A87)</f>
        <v>0</v>
      </c>
      <c r="D87" s="7">
        <f>10*COUNTIF('周末活动-YY'!B$1:AC$150,$A87)</f>
        <v>0</v>
      </c>
      <c r="E87">
        <f t="shared" si="6"/>
        <v>6</v>
      </c>
      <c r="F87" s="11">
        <f t="shared" si="7"/>
        <v>0.01</v>
      </c>
      <c r="G87">
        <f t="shared" si="8"/>
        <v>6</v>
      </c>
    </row>
    <row r="88" spans="1:7" x14ac:dyDescent="0.25">
      <c r="A88" t="str">
        <f t="array" ref="A88">INDEX(本周系统DKP!A:A,SMALL(IF(本周系统DKP!$B$2:$B$600="陌上花开",ROW($2:$600),4^8),ROW(本周系统DKP!A69)))&amp;""</f>
        <v>林妈妈</v>
      </c>
      <c r="B88" s="6">
        <f>VLOOKUP(A88,本周系统DKP!A$1:C$598,3,FALSE)+IF(ISNA(VLOOKUP(A88,历史结余DKP!A$1:B$599,2,0)),0,VLOOKUP(A88,历史结余DKP!A$1:B$599,2,0))</f>
        <v>12</v>
      </c>
      <c r="C88">
        <f>5*COUNTIF(掠夺系统榜单!A$1:AB$150,$A88)</f>
        <v>0</v>
      </c>
      <c r="D88" s="7">
        <f>10*COUNTIF('周末活动-YY'!B$1:AC$150,$A88)</f>
        <v>0</v>
      </c>
      <c r="E88">
        <f t="shared" si="6"/>
        <v>12</v>
      </c>
      <c r="F88" s="11">
        <f t="shared" si="7"/>
        <v>0.01</v>
      </c>
      <c r="G88">
        <f t="shared" si="8"/>
        <v>12</v>
      </c>
    </row>
    <row r="89" spans="1:7" x14ac:dyDescent="0.25">
      <c r="A89" t="str">
        <f t="array" ref="A89">INDEX(本周系统DKP!A:A,SMALL(IF(本周系统DKP!$B$2:$B$600="陌上花开",ROW($2:$600),4^8),ROW(本周系统DKP!A118)))&amp;""</f>
        <v>凉月白</v>
      </c>
      <c r="B89" s="6">
        <f>VLOOKUP(A89,本周系统DKP!A$1:C$598,3,FALSE)+IF(ISNA(VLOOKUP(A89,历史结余DKP!A$1:B$599,2,0)),0,VLOOKUP(A89,历史结余DKP!A$1:B$599,2,0))</f>
        <v>7</v>
      </c>
      <c r="C89">
        <f>5*COUNTIF(掠夺系统榜单!A$1:AB$150,$A89)</f>
        <v>0</v>
      </c>
      <c r="D89" s="7">
        <f>10*COUNTIF('周末活动-YY'!B$1:AC$150,$A89)</f>
        <v>0</v>
      </c>
      <c r="E89">
        <f t="shared" si="6"/>
        <v>7</v>
      </c>
      <c r="F89" s="11">
        <f t="shared" si="7"/>
        <v>0.01</v>
      </c>
      <c r="G89">
        <f t="shared" si="8"/>
        <v>7</v>
      </c>
    </row>
    <row r="90" spans="1:7" x14ac:dyDescent="0.25">
      <c r="A90" t="str">
        <f t="array" ref="A90">INDEX(本周系统DKP!A:A,SMALL(IF(本周系统DKP!$B$2:$B$600="陌上花开",ROW($2:$600),4^8),ROW(本周系统DKP!A75)))&amp;""</f>
        <v>摸鱼呢</v>
      </c>
      <c r="B90" s="6">
        <f>VLOOKUP(A90,本周系统DKP!A$1:C$598,3,FALSE)+IF(ISNA(VLOOKUP(A90,历史结余DKP!A$1:B$599,2,0)),0,VLOOKUP(A90,历史结余DKP!A$1:B$599,2,0))</f>
        <v>5</v>
      </c>
      <c r="C90">
        <f>5*COUNTIF(掠夺系统榜单!A$1:AB$150,$A90)</f>
        <v>0</v>
      </c>
      <c r="D90" s="7">
        <f>10*COUNTIF('周末活动-YY'!B$1:AC$150,$A90)</f>
        <v>0</v>
      </c>
      <c r="E90">
        <f t="shared" si="6"/>
        <v>5</v>
      </c>
      <c r="F90" s="11">
        <f t="shared" si="7"/>
        <v>0.01</v>
      </c>
      <c r="G90">
        <f t="shared" si="8"/>
        <v>5</v>
      </c>
    </row>
    <row r="91" spans="1:7" x14ac:dyDescent="0.25">
      <c r="A91" t="str">
        <f t="array" ref="A91">INDEX(本周系统DKP!A:A,SMALL(IF(本周系统DKP!$B$2:$B$600="陌上花开",ROW($2:$600),4^8),ROW(本周系统DKP!A81)))&amp;""</f>
        <v>幽ゞ❤成曦瑾风</v>
      </c>
      <c r="B91" s="6">
        <f>VLOOKUP(A91,本周系统DKP!A$1:C$598,3,FALSE)+IF(ISNA(VLOOKUP(A91,历史结余DKP!A$1:B$599,2,0)),0,VLOOKUP(A91,历史结余DKP!A$1:B$599,2,0))</f>
        <v>7</v>
      </c>
      <c r="C91">
        <f>5*COUNTIF(掠夺系统榜单!A$1:AB$150,$A91)</f>
        <v>0</v>
      </c>
      <c r="D91" s="7">
        <f>10*COUNTIF('周末活动-YY'!B$1:AC$150,$A91)</f>
        <v>0</v>
      </c>
      <c r="E91">
        <f t="shared" si="6"/>
        <v>7</v>
      </c>
      <c r="F91" s="11">
        <f t="shared" si="7"/>
        <v>0.01</v>
      </c>
      <c r="G91">
        <f t="shared" si="8"/>
        <v>7</v>
      </c>
    </row>
    <row r="92" spans="1:7" x14ac:dyDescent="0.25">
      <c r="A92" t="str">
        <f t="array" ref="A92">INDEX(本周系统DKP!A:A,SMALL(IF(本周系统DKP!$B$2:$B$600="陌上花开",ROW($2:$600),4^8),ROW(本周系统DKP!A10)))&amp;""</f>
        <v>雾里看花弦外雨</v>
      </c>
      <c r="B92" s="6">
        <f>VLOOKUP(A92,本周系统DKP!A$1:C$598,3,FALSE)+IF(ISNA(VLOOKUP(A92,历史结余DKP!A$1:B$599,2,0)),0,VLOOKUP(A92,历史结余DKP!A$1:B$599,2,0))</f>
        <v>8</v>
      </c>
      <c r="C92">
        <f>5*COUNTIF(掠夺系统榜单!A$1:AB$150,$A92)</f>
        <v>0</v>
      </c>
      <c r="D92" s="7">
        <f>10*COUNTIF('周末活动-YY'!B$1:AC$150,$A92)</f>
        <v>0</v>
      </c>
      <c r="E92">
        <f t="shared" si="6"/>
        <v>8</v>
      </c>
      <c r="F92" s="11">
        <f t="shared" si="7"/>
        <v>0.01</v>
      </c>
      <c r="G92">
        <f t="shared" si="8"/>
        <v>8</v>
      </c>
    </row>
    <row r="93" spans="1:7" x14ac:dyDescent="0.25">
      <c r="A93" t="str">
        <f t="array" ref="A93">INDEX(本周系统DKP!A:A,SMALL(IF(本周系统DKP!$B$2:$B$600="陌上花开",ROW($2:$600),4^8),ROW(本周系统DKP!A60)))&amp;""</f>
        <v>溪语</v>
      </c>
      <c r="B93" s="6">
        <f>VLOOKUP(A93,本周系统DKP!A$1:C$598,3,FALSE)+IF(ISNA(VLOOKUP(A93,历史结余DKP!A$1:B$599,2,0)),0,VLOOKUP(A93,历史结余DKP!A$1:B$599,2,0))</f>
        <v>1</v>
      </c>
      <c r="C93">
        <f>5*COUNTIF(掠夺系统榜单!A$1:AB$150,$A93)</f>
        <v>0</v>
      </c>
      <c r="D93" s="7">
        <f>10*COUNTIF('周末活动-YY'!B$1:AC$150,$A93)</f>
        <v>0</v>
      </c>
      <c r="E93">
        <f t="shared" si="6"/>
        <v>1</v>
      </c>
      <c r="F93" s="11">
        <f t="shared" si="7"/>
        <v>0.01</v>
      </c>
      <c r="G93">
        <f t="shared" si="8"/>
        <v>1</v>
      </c>
    </row>
    <row r="94" spans="1:7" x14ac:dyDescent="0.25">
      <c r="A94" t="str">
        <f t="array" ref="A94">INDEX(本周系统DKP!A:A,SMALL(IF(本周系统DKP!$B$2:$B$600="陌上花开",ROW($2:$600),4^8),ROW(本周系统DKP!A107)))&amp;""</f>
        <v>南宫槿儿</v>
      </c>
      <c r="B94" s="6">
        <f>VLOOKUP(A94,本周系统DKP!A$1:C$598,3,FALSE)+IF(ISNA(VLOOKUP(A94,历史结余DKP!A$1:B$599,2,0)),0,VLOOKUP(A94,历史结余DKP!A$1:B$599,2,0))</f>
        <v>14</v>
      </c>
      <c r="C94">
        <f>5*COUNTIF(掠夺系统榜单!A$1:AB$150,$A94)</f>
        <v>0</v>
      </c>
      <c r="D94" s="7">
        <f>10*COUNTIF('周末活动-YY'!B$1:AC$150,$A94)</f>
        <v>0</v>
      </c>
      <c r="E94">
        <f t="shared" si="6"/>
        <v>14</v>
      </c>
      <c r="F94" s="11">
        <f t="shared" si="7"/>
        <v>0.01</v>
      </c>
      <c r="G94">
        <f t="shared" si="8"/>
        <v>14</v>
      </c>
    </row>
    <row r="95" spans="1:7" x14ac:dyDescent="0.25">
      <c r="A95" t="str">
        <f t="array" ref="A95">INDEX(本周系统DKP!A:A,SMALL(IF(本周系统DKP!$B$2:$B$600="陌上花开",ROW($2:$600),4^8),ROW(本周系统DKP!A80)))&amp;""</f>
        <v>影墨萧</v>
      </c>
      <c r="B95" s="6">
        <f>VLOOKUP(A95,本周系统DKP!A$1:C$598,3,FALSE)+IF(ISNA(VLOOKUP(A95,历史结余DKP!A$1:B$599,2,0)),0,VLOOKUP(A95,历史结余DKP!A$1:B$599,2,0))</f>
        <v>1</v>
      </c>
      <c r="C95">
        <f>5*COUNTIF(掠夺系统榜单!A$1:AB$150,$A95)</f>
        <v>0</v>
      </c>
      <c r="D95" s="7">
        <f>10*COUNTIF('周末活动-YY'!B$1:AC$150,$A95)</f>
        <v>0</v>
      </c>
      <c r="E95">
        <f t="shared" si="6"/>
        <v>1</v>
      </c>
      <c r="F95" s="11">
        <f t="shared" si="7"/>
        <v>0.01</v>
      </c>
      <c r="G95">
        <f t="shared" si="8"/>
        <v>1</v>
      </c>
    </row>
    <row r="96" spans="1:7" x14ac:dyDescent="0.25">
      <c r="A96" t="str">
        <f t="array" ref="A96">INDEX(本周系统DKP!A:A,SMALL(IF(本周系统DKP!$B$2:$B$600="陌上花开",ROW($2:$600),4^8),ROW(本周系统DKP!A121)))&amp;""</f>
        <v>再买就剁手</v>
      </c>
      <c r="B96" s="6">
        <f>VLOOKUP(A96,本周系统DKP!A$1:C$598,3,FALSE)+IF(ISNA(VLOOKUP(A96,历史结余DKP!A$1:B$599,2,0)),0,VLOOKUP(A96,历史结余DKP!A$1:B$599,2,0))</f>
        <v>1</v>
      </c>
      <c r="C96">
        <f>5*COUNTIF(掠夺系统榜单!A$1:AB$150,$A96)</f>
        <v>0</v>
      </c>
      <c r="D96" s="7">
        <f>10*COUNTIF('周末活动-YY'!B$1:AC$150,$A96)</f>
        <v>0</v>
      </c>
      <c r="E96">
        <f t="shared" si="6"/>
        <v>1</v>
      </c>
      <c r="F96" s="11">
        <f t="shared" si="7"/>
        <v>0.01</v>
      </c>
      <c r="G96">
        <f t="shared" si="8"/>
        <v>1</v>
      </c>
    </row>
    <row r="97" spans="1:7" x14ac:dyDescent="0.25">
      <c r="A97" t="str">
        <f t="array" ref="A97">INDEX(本周系统DKP!A:A,SMALL(IF(本周系统DKP!$B$2:$B$600="陌上花开",ROW($2:$600),4^8),ROW(本周系统DKP!A130)))&amp;""</f>
        <v>乔玢的宝贝白衣</v>
      </c>
      <c r="B97" s="6">
        <f>VLOOKUP(A97,本周系统DKP!A$1:C$598,3,FALSE)+IF(ISNA(VLOOKUP(A97,历史结余DKP!A$1:B$599,2,0)),0,VLOOKUP(A97,历史结余DKP!A$1:B$599,2,0))</f>
        <v>9</v>
      </c>
      <c r="C97">
        <f>5*COUNTIF(掠夺系统榜单!A$1:AB$150,$A97)</f>
        <v>0</v>
      </c>
      <c r="D97" s="7">
        <f>10*COUNTIF('周末活动-YY'!B$1:AC$150,$A97)</f>
        <v>0</v>
      </c>
      <c r="E97">
        <f t="shared" si="6"/>
        <v>9</v>
      </c>
      <c r="F97" s="11">
        <f t="shared" si="7"/>
        <v>0.01</v>
      </c>
      <c r="G97">
        <f t="shared" si="8"/>
        <v>9</v>
      </c>
    </row>
    <row r="98" spans="1:7" x14ac:dyDescent="0.25">
      <c r="A98" t="str">
        <f t="array" ref="A98">INDEX(本周系统DKP!A:A,SMALL(IF(本周系统DKP!$B$2:$B$600="陌上花开",ROW($2:$600),4^8),ROW(本周系统DKP!A142)))&amp;""</f>
        <v>い楓ゞ妖い</v>
      </c>
      <c r="B98" s="6">
        <f>VLOOKUP(A98,本周系统DKP!A$1:C$598,3,FALSE)+IF(ISNA(VLOOKUP(A98,历史结余DKP!A$1:B$599,2,0)),0,VLOOKUP(A98,历史结余DKP!A$1:B$599,2,0))</f>
        <v>1</v>
      </c>
      <c r="C98">
        <f>5*COUNTIF(掠夺系统榜单!A$1:AB$150,$A98)</f>
        <v>0</v>
      </c>
      <c r="D98" s="7">
        <f>10*COUNTIF('周末活动-YY'!B$1:AC$150,$A98)</f>
        <v>0</v>
      </c>
      <c r="E98">
        <f t="shared" ref="E98:E129" si="9">IF(ISNA(B98),0,SUM(B98:D98))</f>
        <v>1</v>
      </c>
      <c r="F98" s="11">
        <f t="shared" ref="F98:F129" si="10">IF(E98=0,0,IF(E98&lt;15,0.01,IF(E98&gt;120,8,ROUNDDOWN(E98/15,0))))</f>
        <v>0.01</v>
      </c>
      <c r="G98">
        <f t="shared" ref="G98:G129" si="11">IF(F98=0.01,E98,E98-F98*10)</f>
        <v>1</v>
      </c>
    </row>
    <row r="99" spans="1:7" x14ac:dyDescent="0.25">
      <c r="A99" t="str">
        <f t="array" ref="A99">INDEX(本周系统DKP!A:A,SMALL(IF(本周系统DKP!$B$2:$B$600="陌上花开",ROW($2:$600),4^8),ROW(本周系统DKP!A132)))&amp;""</f>
        <v>七濑薰</v>
      </c>
      <c r="B99" s="6">
        <f>VLOOKUP(A99,本周系统DKP!A$1:C$598,3,FALSE)+IF(ISNA(VLOOKUP(A99,历史结余DKP!A$1:B$599,2,0)),0,VLOOKUP(A99,历史结余DKP!A$1:B$599,2,0))</f>
        <v>13</v>
      </c>
      <c r="C99">
        <f>5*COUNTIF(掠夺系统榜单!A$1:AB$150,$A99)</f>
        <v>0</v>
      </c>
      <c r="D99" s="7">
        <f>10*COUNTIF('周末活动-YY'!B$1:AC$150,$A99)</f>
        <v>0</v>
      </c>
      <c r="E99">
        <f t="shared" si="9"/>
        <v>13</v>
      </c>
      <c r="F99" s="11">
        <f t="shared" si="10"/>
        <v>0.01</v>
      </c>
      <c r="G99">
        <f t="shared" si="11"/>
        <v>13</v>
      </c>
    </row>
    <row r="100" spans="1:7" x14ac:dyDescent="0.25">
      <c r="A100" t="str">
        <f t="array" ref="A100">INDEX(本周系统DKP!A:A,SMALL(IF(本周系统DKP!$B$2:$B$600="陌上花开",ROW($2:$600),4^8),ROW(本周系统DKP!A101)))&amp;""</f>
        <v>唐珏的小姐姐</v>
      </c>
      <c r="B100" s="6">
        <f>VLOOKUP(A100,本周系统DKP!A$1:C$598,3,FALSE)+IF(ISNA(VLOOKUP(A100,历史结余DKP!A$1:B$599,2,0)),0,VLOOKUP(A100,历史结余DKP!A$1:B$599,2,0))</f>
        <v>14</v>
      </c>
      <c r="C100">
        <f>5*COUNTIF(掠夺系统榜单!A$1:AB$150,$A100)</f>
        <v>0</v>
      </c>
      <c r="D100" s="7">
        <f>10*COUNTIF('周末活动-YY'!B$1:AC$150,$A100)</f>
        <v>0</v>
      </c>
      <c r="E100">
        <f t="shared" si="9"/>
        <v>14</v>
      </c>
      <c r="F100" s="11">
        <f t="shared" si="10"/>
        <v>0.01</v>
      </c>
      <c r="G100">
        <f t="shared" si="11"/>
        <v>14</v>
      </c>
    </row>
    <row r="101" spans="1:7" x14ac:dyDescent="0.25">
      <c r="A101" t="str">
        <f t="array" ref="A101">INDEX(本周系统DKP!A:A,SMALL(IF(本周系统DKP!$B$2:$B$600="陌上花开",ROW($2:$600),4^8),ROW(本周系统DKP!A114)))&amp;""</f>
        <v>剑雨声烦</v>
      </c>
      <c r="B101" s="6">
        <f>VLOOKUP(A101,本周系统DKP!A$1:C$598,3,FALSE)+IF(ISNA(VLOOKUP(A101,历史结余DKP!A$1:B$599,2,0)),0,VLOOKUP(A101,历史结余DKP!A$1:B$599,2,0))</f>
        <v>1</v>
      </c>
      <c r="C101">
        <f>5*COUNTIF(掠夺系统榜单!A$1:AB$150,$A101)</f>
        <v>0</v>
      </c>
      <c r="D101" s="7">
        <f>10*COUNTIF('周末活动-YY'!B$1:AC$150,$A101)</f>
        <v>0</v>
      </c>
      <c r="E101">
        <f t="shared" si="9"/>
        <v>1</v>
      </c>
      <c r="F101" s="11">
        <f t="shared" si="10"/>
        <v>0.01</v>
      </c>
      <c r="G101">
        <f t="shared" si="11"/>
        <v>1</v>
      </c>
    </row>
    <row r="102" spans="1:7" x14ac:dyDescent="0.25">
      <c r="A102" t="str">
        <f t="array" ref="A102">INDEX(本周系统DKP!A:A,SMALL(IF(本周系统DKP!$B$2:$B$600="陌上花开",ROW($2:$600),4^8),ROW(本周系统DKP!A79)))&amp;""</f>
        <v>慕容羽</v>
      </c>
      <c r="B102" s="6">
        <f>VLOOKUP(A102,本周系统DKP!A$1:C$598,3,FALSE)+IF(ISNA(VLOOKUP(A102,历史结余DKP!A$1:B$599,2,0)),0,VLOOKUP(A102,历史结余DKP!A$1:B$599,2,0))</f>
        <v>2</v>
      </c>
      <c r="C102">
        <f>5*COUNTIF(掠夺系统榜单!A$1:AB$150,$A102)</f>
        <v>0</v>
      </c>
      <c r="D102" s="7">
        <f>10*COUNTIF('周末活动-YY'!B$1:AC$150,$A102)</f>
        <v>0</v>
      </c>
      <c r="E102">
        <f t="shared" si="9"/>
        <v>2</v>
      </c>
      <c r="F102" s="11">
        <f t="shared" si="10"/>
        <v>0.01</v>
      </c>
      <c r="G102">
        <f t="shared" si="11"/>
        <v>2</v>
      </c>
    </row>
    <row r="103" spans="1:7" x14ac:dyDescent="0.25">
      <c r="A103" t="str">
        <f t="array" ref="A103">INDEX(本周系统DKP!A:A,SMALL(IF(本周系统DKP!$B$2:$B$600="陌上花开",ROW($2:$600),4^8),ROW(本周系统DKP!A103)))&amp;""</f>
        <v>卢茶彪</v>
      </c>
      <c r="B103" s="6">
        <f>VLOOKUP(A103,本周系统DKP!A$1:C$598,3,FALSE)+IF(ISNA(VLOOKUP(A103,历史结余DKP!A$1:B$599,2,0)),0,VLOOKUP(A103,历史结余DKP!A$1:B$599,2,0))</f>
        <v>1</v>
      </c>
      <c r="C103">
        <f>5*COUNTIF(掠夺系统榜单!A$1:AB$150,$A103)</f>
        <v>0</v>
      </c>
      <c r="D103" s="7">
        <f>10*COUNTIF('周末活动-YY'!B$1:AC$150,$A103)</f>
        <v>0</v>
      </c>
      <c r="E103">
        <f t="shared" si="9"/>
        <v>1</v>
      </c>
      <c r="F103" s="11">
        <f t="shared" si="10"/>
        <v>0.01</v>
      </c>
      <c r="G103">
        <f t="shared" si="11"/>
        <v>1</v>
      </c>
    </row>
    <row r="104" spans="1:7" x14ac:dyDescent="0.25">
      <c r="A104" t="str">
        <f t="array" ref="A104">INDEX(本周系统DKP!A:A,SMALL(IF(本周系统DKP!$B$2:$B$600="陌上花开",ROW($2:$600),4^8),ROW(本周系统DKP!A110)))&amp;""</f>
        <v>十里重莲踏雪缨</v>
      </c>
      <c r="B104" s="6">
        <f>VLOOKUP(A104,本周系统DKP!A$1:C$598,3,FALSE)+IF(ISNA(VLOOKUP(A104,历史结余DKP!A$1:B$599,2,0)),0,VLOOKUP(A104,历史结余DKP!A$1:B$599,2,0))</f>
        <v>3</v>
      </c>
      <c r="C104">
        <f>5*COUNTIF(掠夺系统榜单!A$1:AB$150,$A104)</f>
        <v>0</v>
      </c>
      <c r="D104" s="7">
        <f>10*COUNTIF('周末活动-YY'!B$1:AC$150,$A104)</f>
        <v>0</v>
      </c>
      <c r="E104">
        <f t="shared" si="9"/>
        <v>3</v>
      </c>
      <c r="F104" s="11">
        <f t="shared" si="10"/>
        <v>0.01</v>
      </c>
      <c r="G104">
        <f t="shared" si="11"/>
        <v>3</v>
      </c>
    </row>
    <row r="105" spans="1:7" x14ac:dyDescent="0.25">
      <c r="A105" t="str">
        <f t="array" ref="A105">INDEX(本周系统DKP!A:A,SMALL(IF(本周系统DKP!$B$2:$B$600="陌上花开",ROW($2:$600),4^8),ROW(本周系统DKP!A88)))&amp;""</f>
        <v>寒衣入画</v>
      </c>
      <c r="B105" s="6">
        <f>VLOOKUP(A105,本周系统DKP!A$1:C$598,3,FALSE)+IF(ISNA(VLOOKUP(A105,历史结余DKP!A$1:B$599,2,0)),0,VLOOKUP(A105,历史结余DKP!A$1:B$599,2,0))</f>
        <v>5</v>
      </c>
      <c r="C105">
        <f>5*COUNTIF(掠夺系统榜单!A$1:AB$150,$A105)</f>
        <v>0</v>
      </c>
      <c r="D105" s="7">
        <f>10*COUNTIF('周末活动-YY'!B$1:AC$150,$A105)</f>
        <v>0</v>
      </c>
      <c r="E105">
        <f t="shared" si="9"/>
        <v>5</v>
      </c>
      <c r="F105" s="11">
        <f t="shared" si="10"/>
        <v>0.01</v>
      </c>
      <c r="G105">
        <f t="shared" si="11"/>
        <v>5</v>
      </c>
    </row>
    <row r="106" spans="1:7" x14ac:dyDescent="0.25">
      <c r="A106" t="str">
        <f t="array" ref="A106">INDEX(本周系统DKP!A:A,SMALL(IF(本周系统DKP!$B$2:$B$600="陌上花开",ROW($2:$600),4^8),ROW(本周系统DKP!A32)))&amp;""</f>
        <v>蛋包饭加辣</v>
      </c>
      <c r="B106" s="6">
        <f>VLOOKUP(A106,本周系统DKP!A$1:C$598,3,FALSE)+IF(ISNA(VLOOKUP(A106,历史结余DKP!A$1:B$599,2,0)),0,VLOOKUP(A106,历史结余DKP!A$1:B$599,2,0))</f>
        <v>1</v>
      </c>
      <c r="C106">
        <f>5*COUNTIF(掠夺系统榜单!A$1:AB$150,$A106)</f>
        <v>0</v>
      </c>
      <c r="D106" s="7">
        <f>10*COUNTIF('周末活动-YY'!B$1:AC$150,$A106)</f>
        <v>0</v>
      </c>
      <c r="E106">
        <f t="shared" si="9"/>
        <v>1</v>
      </c>
      <c r="F106" s="11">
        <f t="shared" si="10"/>
        <v>0.01</v>
      </c>
      <c r="G106">
        <f t="shared" si="11"/>
        <v>1</v>
      </c>
    </row>
    <row r="107" spans="1:7" x14ac:dyDescent="0.25">
      <c r="A107" t="str">
        <f t="array" ref="A107">INDEX(本周系统DKP!A:A,SMALL(IF(本周系统DKP!$B$2:$B$600="陌上花开",ROW($2:$600),4^8),ROW(本周系统DKP!A62)))&amp;""</f>
        <v>殘念無念</v>
      </c>
      <c r="B107" s="6">
        <f>VLOOKUP(A107,本周系统DKP!A$1:C$598,3,FALSE)+IF(ISNA(VLOOKUP(A107,历史结余DKP!A$1:B$599,2,0)),0,VLOOKUP(A107,历史结余DKP!A$1:B$599,2,0))</f>
        <v>6</v>
      </c>
      <c r="C107">
        <f>5*COUNTIF(掠夺系统榜单!A$1:AB$150,$A107)</f>
        <v>0</v>
      </c>
      <c r="D107" s="7">
        <f>10*COUNTIF('周末活动-YY'!B$1:AC$150,$A107)</f>
        <v>0</v>
      </c>
      <c r="E107">
        <f t="shared" si="9"/>
        <v>6</v>
      </c>
      <c r="F107" s="11">
        <f t="shared" si="10"/>
        <v>0.01</v>
      </c>
      <c r="G107">
        <f t="shared" si="11"/>
        <v>6</v>
      </c>
    </row>
    <row r="108" spans="1:7" x14ac:dyDescent="0.25">
      <c r="A108" t="str">
        <f t="array" ref="A108">INDEX(本周系统DKP!A:A,SMALL(IF(本周系统DKP!$B$2:$B$600="陌上花开",ROW($2:$600),4^8),ROW(本周系统DKP!A68)))&amp;""</f>
        <v>柒佰年後丶</v>
      </c>
      <c r="B108" s="6">
        <f>VLOOKUP(A108,本周系统DKP!A$1:C$598,3,FALSE)+IF(ISNA(VLOOKUP(A108,历史结余DKP!A$1:B$599,2,0)),0,VLOOKUP(A108,历史结余DKP!A$1:B$599,2,0))</f>
        <v>4</v>
      </c>
      <c r="C108">
        <f>5*COUNTIF(掠夺系统榜单!A$1:AB$150,$A108)</f>
        <v>0</v>
      </c>
      <c r="D108" s="7">
        <f>10*COUNTIF('周末活动-YY'!B$1:AC$150,$A108)</f>
        <v>0</v>
      </c>
      <c r="E108">
        <f t="shared" si="9"/>
        <v>4</v>
      </c>
      <c r="F108" s="11">
        <f t="shared" si="10"/>
        <v>0.01</v>
      </c>
      <c r="G108">
        <f t="shared" si="11"/>
        <v>4</v>
      </c>
    </row>
    <row r="109" spans="1:7" x14ac:dyDescent="0.25">
      <c r="A109" t="str">
        <f t="array" ref="A109">INDEX(本周系统DKP!A:A,SMALL(IF(本周系统DKP!$B$2:$B$600="陌上花开",ROW($2:$600),4^8),ROW(本周系统DKP!A86)))&amp;""</f>
        <v>小桑酒哦</v>
      </c>
      <c r="B109" s="6">
        <f>VLOOKUP(A109,本周系统DKP!A$1:C$598,3,FALSE)+IF(ISNA(VLOOKUP(A109,历史结余DKP!A$1:B$599,2,0)),0,VLOOKUP(A109,历史结余DKP!A$1:B$599,2,0))</f>
        <v>12</v>
      </c>
      <c r="C109">
        <f>5*COUNTIF(掠夺系统榜单!A$1:AB$150,$A109)</f>
        <v>0</v>
      </c>
      <c r="D109" s="7">
        <f>10*COUNTIF('周末活动-YY'!B$1:AC$150,$A109)</f>
        <v>0</v>
      </c>
      <c r="E109">
        <f t="shared" si="9"/>
        <v>12</v>
      </c>
      <c r="F109" s="11">
        <f t="shared" si="10"/>
        <v>0.01</v>
      </c>
      <c r="G109">
        <f t="shared" si="11"/>
        <v>12</v>
      </c>
    </row>
    <row r="110" spans="1:7" x14ac:dyDescent="0.25">
      <c r="A110" t="str">
        <f t="array" ref="A110">INDEX(本周系统DKP!A:A,SMALL(IF(本周系统DKP!$B$2:$B$600="陌上花开",ROW($2:$600),4^8),ROW(本周系统DKP!A87)))&amp;""</f>
        <v>小小白点</v>
      </c>
      <c r="B110" s="6">
        <f>VLOOKUP(A110,本周系统DKP!A$1:C$598,3,FALSE)+IF(ISNA(VLOOKUP(A110,历史结余DKP!A$1:B$599,2,0)),0,VLOOKUP(A110,历史结余DKP!A$1:B$599,2,0))</f>
        <v>12</v>
      </c>
      <c r="C110">
        <f>5*COUNTIF(掠夺系统榜单!A$1:AB$150,$A110)</f>
        <v>0</v>
      </c>
      <c r="D110" s="7">
        <f>10*COUNTIF('周末活动-YY'!B$1:AC$150,$A110)</f>
        <v>0</v>
      </c>
      <c r="E110">
        <f t="shared" si="9"/>
        <v>12</v>
      </c>
      <c r="F110" s="11">
        <f t="shared" si="10"/>
        <v>0.01</v>
      </c>
      <c r="G110">
        <f t="shared" si="11"/>
        <v>12</v>
      </c>
    </row>
    <row r="111" spans="1:7" x14ac:dyDescent="0.25">
      <c r="A111" t="str">
        <f t="array" ref="A111">INDEX(本周系统DKP!A:A,SMALL(IF(本周系统DKP!$B$2:$B$600="陌上花开",ROW($2:$600),4^8),ROW(本周系统DKP!A6)))&amp;""</f>
        <v>颜墨溪</v>
      </c>
      <c r="B111" s="6">
        <f>VLOOKUP(A111,本周系统DKP!A$1:C$598,3,FALSE)+IF(ISNA(VLOOKUP(A111,历史结余DKP!A$1:B$599,2,0)),0,VLOOKUP(A111,历史结余DKP!A$1:B$599,2,0))</f>
        <v>5</v>
      </c>
      <c r="C111">
        <f>5*COUNTIF(掠夺系统榜单!A$1:AB$150,$A111)</f>
        <v>0</v>
      </c>
      <c r="D111" s="7">
        <f>10*COUNTIF('周末活动-YY'!B$1:AC$150,$A111)</f>
        <v>0</v>
      </c>
      <c r="E111">
        <f t="shared" si="9"/>
        <v>5</v>
      </c>
      <c r="F111" s="11">
        <f t="shared" si="10"/>
        <v>0.01</v>
      </c>
      <c r="G111">
        <f t="shared" si="11"/>
        <v>5</v>
      </c>
    </row>
    <row r="112" spans="1:7" x14ac:dyDescent="0.25">
      <c r="A112" t="str">
        <f t="array" ref="A112">INDEX(本周系统DKP!A:A,SMALL(IF(本周系统DKP!$B$2:$B$600="陌上花开",ROW($2:$600),4^8),ROW(本周系统DKP!A11)))&amp;""</f>
        <v>雨落倾峸</v>
      </c>
      <c r="B112" s="6">
        <f>VLOOKUP(A112,本周系统DKP!A$1:C$598,3,FALSE)+IF(ISNA(VLOOKUP(A112,历史结余DKP!A$1:B$599,2,0)),0,VLOOKUP(A112,历史结余DKP!A$1:B$599,2,0))</f>
        <v>1</v>
      </c>
      <c r="C112">
        <f>5*COUNTIF(掠夺系统榜单!A$1:AB$150,$A112)</f>
        <v>0</v>
      </c>
      <c r="D112" s="7">
        <f>10*COUNTIF('周末活动-YY'!B$1:AC$150,$A112)</f>
        <v>0</v>
      </c>
      <c r="E112">
        <f t="shared" si="9"/>
        <v>1</v>
      </c>
      <c r="F112" s="11">
        <f t="shared" si="10"/>
        <v>0.01</v>
      </c>
      <c r="G112">
        <f t="shared" si="11"/>
        <v>1</v>
      </c>
    </row>
    <row r="113" spans="1:7" x14ac:dyDescent="0.25">
      <c r="A113" t="str">
        <f t="array" ref="A113">INDEX(本周系统DKP!A:A,SMALL(IF(本周系统DKP!$B$2:$B$600="陌上花开",ROW($2:$600),4^8),ROW(本周系统DKP!A15)))&amp;""</f>
        <v>阎小罗</v>
      </c>
      <c r="B113" s="6">
        <f>VLOOKUP(A113,本周系统DKP!A$1:C$598,3,FALSE)+IF(ISNA(VLOOKUP(A113,历史结余DKP!A$1:B$599,2,0)),0,VLOOKUP(A113,历史结余DKP!A$1:B$599,2,0))</f>
        <v>3</v>
      </c>
      <c r="C113">
        <f>5*COUNTIF(掠夺系统榜单!A$1:AB$150,$A113)</f>
        <v>0</v>
      </c>
      <c r="D113" s="7">
        <f>10*COUNTIF('周末活动-YY'!B$1:AC$150,$A113)</f>
        <v>0</v>
      </c>
      <c r="E113">
        <f t="shared" si="9"/>
        <v>3</v>
      </c>
      <c r="F113" s="11">
        <f t="shared" si="10"/>
        <v>0.01</v>
      </c>
      <c r="G113">
        <f t="shared" si="11"/>
        <v>3</v>
      </c>
    </row>
    <row r="114" spans="1:7" x14ac:dyDescent="0.25">
      <c r="A114" t="str">
        <f t="array" ref="A114">INDEX(本周系统DKP!A:A,SMALL(IF(本周系统DKP!$B$2:$B$600="陌上花开",ROW($2:$600),4^8),ROW(本周系统DKP!A30)))&amp;""</f>
        <v>袖珍的鲸</v>
      </c>
      <c r="B114" s="6">
        <f>VLOOKUP(A114,本周系统DKP!A$1:C$598,3,FALSE)+IF(ISNA(VLOOKUP(A114,历史结余DKP!A$1:B$599,2,0)),0,VLOOKUP(A114,历史结余DKP!A$1:B$599,2,0))</f>
        <v>2</v>
      </c>
      <c r="C114">
        <f>5*COUNTIF(掠夺系统榜单!A$1:AB$150,$A114)</f>
        <v>0</v>
      </c>
      <c r="D114" s="7">
        <f>10*COUNTIF('周末活动-YY'!B$1:AC$150,$A114)</f>
        <v>0</v>
      </c>
      <c r="E114">
        <f t="shared" si="9"/>
        <v>2</v>
      </c>
      <c r="F114" s="11">
        <f t="shared" si="10"/>
        <v>0.01</v>
      </c>
      <c r="G114">
        <f t="shared" si="11"/>
        <v>2</v>
      </c>
    </row>
    <row r="115" spans="1:7" x14ac:dyDescent="0.25">
      <c r="A115" t="str">
        <f t="array" ref="A115">INDEX(本周系统DKP!A:A,SMALL(IF(本周系统DKP!$B$2:$B$600="陌上花开",ROW($2:$600),4^8),ROW(本周系统DKP!A89)))&amp;""</f>
        <v>孤独死了</v>
      </c>
      <c r="B115" s="6">
        <f>VLOOKUP(A115,本周系统DKP!A$1:C$598,3,FALSE)+IF(ISNA(VLOOKUP(A115,历史结余DKP!A$1:B$599,2,0)),0,VLOOKUP(A115,历史结余DKP!A$1:B$599,2,0))</f>
        <v>9</v>
      </c>
      <c r="C115">
        <f>5*COUNTIF(掠夺系统榜单!A$1:AB$150,$A115)</f>
        <v>0</v>
      </c>
      <c r="D115" s="7">
        <f>10*COUNTIF('周末活动-YY'!B$1:AC$150,$A115)</f>
        <v>0</v>
      </c>
      <c r="E115">
        <f t="shared" si="9"/>
        <v>9</v>
      </c>
      <c r="F115" s="11">
        <f t="shared" si="10"/>
        <v>0.01</v>
      </c>
      <c r="G115">
        <f t="shared" si="11"/>
        <v>9</v>
      </c>
    </row>
    <row r="116" spans="1:7" x14ac:dyDescent="0.25">
      <c r="A116" t="str">
        <f t="array" ref="A116">INDEX(本周系统DKP!A:A,SMALL(IF(本周系统DKP!$B$2:$B$600="陌上花开",ROW($2:$600),4^8),ROW(本周系统DKP!A96)))&amp;""</f>
        <v>夏末冬初ゞ</v>
      </c>
      <c r="B116" s="6">
        <f>VLOOKUP(A116,本周系统DKP!A$1:C$598,3,FALSE)+IF(ISNA(VLOOKUP(A116,历史结余DKP!A$1:B$599,2,0)),0,VLOOKUP(A116,历史结余DKP!A$1:B$599,2,0))</f>
        <v>6</v>
      </c>
      <c r="C116">
        <f>5*COUNTIF(掠夺系统榜单!A$1:AB$150,$A116)</f>
        <v>0</v>
      </c>
      <c r="D116" s="7">
        <f>10*COUNTIF('周末活动-YY'!B$1:AC$150,$A116)</f>
        <v>0</v>
      </c>
      <c r="E116">
        <f t="shared" si="9"/>
        <v>6</v>
      </c>
      <c r="F116" s="11">
        <f t="shared" si="10"/>
        <v>0.01</v>
      </c>
      <c r="G116">
        <f t="shared" si="11"/>
        <v>6</v>
      </c>
    </row>
    <row r="117" spans="1:7" x14ac:dyDescent="0.25">
      <c r="A117" t="str">
        <f t="array" ref="A117">INDEX(本周系统DKP!A:A,SMALL(IF(本周系统DKP!$B$2:$B$600="陌上花开",ROW($2:$600),4^8),ROW(本周系统DKP!A111)))&amp;""</f>
        <v>北歌知夏梦</v>
      </c>
      <c r="B117" s="6">
        <f>VLOOKUP(A117,本周系统DKP!A$1:C$598,3,FALSE)+IF(ISNA(VLOOKUP(A117,历史结余DKP!A$1:B$599,2,0)),0,VLOOKUP(A117,历史结余DKP!A$1:B$599,2,0))</f>
        <v>11</v>
      </c>
      <c r="C117">
        <f>5*COUNTIF(掠夺系统榜单!A$1:AB$150,$A117)</f>
        <v>0</v>
      </c>
      <c r="D117" s="7">
        <f>10*COUNTIF('周末活动-YY'!B$1:AC$150,$A117)</f>
        <v>0</v>
      </c>
      <c r="E117">
        <f t="shared" si="9"/>
        <v>11</v>
      </c>
      <c r="F117" s="11">
        <f t="shared" si="10"/>
        <v>0.01</v>
      </c>
      <c r="G117">
        <f t="shared" si="11"/>
        <v>11</v>
      </c>
    </row>
    <row r="118" spans="1:7" x14ac:dyDescent="0.25">
      <c r="A118" t="str">
        <f t="array" ref="A118">INDEX(本周系统DKP!A:A,SMALL(IF(本周系统DKP!$B$2:$B$600="陌上花开",ROW($2:$600),4^8),ROW(本周系统DKP!A126)))&amp;""</f>
        <v>伞剑情</v>
      </c>
      <c r="B118" s="6">
        <f>VLOOKUP(A118,本周系统DKP!A$1:C$598,3,FALSE)+IF(ISNA(VLOOKUP(A118,历史结余DKP!A$1:B$599,2,0)),0,VLOOKUP(A118,历史结余DKP!A$1:B$599,2,0))</f>
        <v>1</v>
      </c>
      <c r="C118">
        <f>5*COUNTIF(掠夺系统榜单!A$1:AB$150,$A118)</f>
        <v>0</v>
      </c>
      <c r="D118" s="7">
        <f>10*COUNTIF('周末活动-YY'!B$1:AC$150,$A118)</f>
        <v>0</v>
      </c>
      <c r="E118">
        <f t="shared" si="9"/>
        <v>1</v>
      </c>
      <c r="F118" s="11">
        <f t="shared" si="10"/>
        <v>0.01</v>
      </c>
      <c r="G118">
        <f t="shared" si="11"/>
        <v>1</v>
      </c>
    </row>
    <row r="119" spans="1:7" x14ac:dyDescent="0.25">
      <c r="A119" t="str">
        <f t="array" ref="A119">INDEX(本周系统DKP!A:A,SMALL(IF(本周系统DKP!$B$2:$B$600="陌上花开",ROW($2:$600),4^8),ROW(本周系统DKP!A13)))&amp;""</f>
        <v>隔壁村的林大娘</v>
      </c>
      <c r="B119" s="6">
        <f>VLOOKUP(A119,本周系统DKP!A$1:C$598,3,FALSE)+IF(ISNA(VLOOKUP(A119,历史结余DKP!A$1:B$599,2,0)),0,VLOOKUP(A119,历史结余DKP!A$1:B$599,2,0))</f>
        <v>7</v>
      </c>
      <c r="C119">
        <f>5*COUNTIF(掠夺系统榜单!A$1:AB$150,$A119)</f>
        <v>0</v>
      </c>
      <c r="D119" s="7">
        <f>10*COUNTIF('周末活动-YY'!B$1:AC$150,$A119)</f>
        <v>0</v>
      </c>
      <c r="E119">
        <f t="shared" si="9"/>
        <v>7</v>
      </c>
      <c r="F119" s="11">
        <f t="shared" si="10"/>
        <v>0.01</v>
      </c>
      <c r="G119">
        <f t="shared" si="11"/>
        <v>7</v>
      </c>
    </row>
    <row r="120" spans="1:7" x14ac:dyDescent="0.25">
      <c r="A120" t="str">
        <f t="array" ref="A120">INDEX(本周系统DKP!A:A,SMALL(IF(本周系统DKP!$B$2:$B$600="陌上花开",ROW($2:$600),4^8),ROW(本周系统DKP!A55)))&amp;""</f>
        <v>玥卿</v>
      </c>
      <c r="B120" s="6">
        <f>VLOOKUP(A120,本周系统DKP!A$1:C$598,3,FALSE)+IF(ISNA(VLOOKUP(A120,历史结余DKP!A$1:B$599,2,0)),0,VLOOKUP(A120,历史结余DKP!A$1:B$599,2,0))</f>
        <v>1</v>
      </c>
      <c r="C120">
        <f>5*COUNTIF(掠夺系统榜单!A$1:AB$150,$A120)</f>
        <v>0</v>
      </c>
      <c r="D120" s="7">
        <f>10*COUNTIF('周末活动-YY'!B$1:AC$150,$A120)</f>
        <v>0</v>
      </c>
      <c r="E120">
        <f t="shared" si="9"/>
        <v>1</v>
      </c>
      <c r="F120" s="11">
        <f t="shared" si="10"/>
        <v>0.01</v>
      </c>
      <c r="G120">
        <f t="shared" si="11"/>
        <v>1</v>
      </c>
    </row>
    <row r="121" spans="1:7" x14ac:dyDescent="0.25">
      <c r="A121" t="str">
        <f t="array" ref="A121">INDEX(本周系统DKP!A:A,SMALL(IF(本周系统DKP!$B$2:$B$600="陌上花开",ROW($2:$600),4^8),ROW(本周系统DKP!A73)))&amp;""</f>
        <v>明月恋我心</v>
      </c>
      <c r="B121" s="6">
        <f>VLOOKUP(A121,本周系统DKP!A$1:C$598,3,FALSE)+IF(ISNA(VLOOKUP(A121,历史结余DKP!A$1:B$599,2,0)),0,VLOOKUP(A121,历史结余DKP!A$1:B$599,2,0))</f>
        <v>4</v>
      </c>
      <c r="C121">
        <f>5*COUNTIF(掠夺系统榜单!A$1:AB$150,$A121)</f>
        <v>0</v>
      </c>
      <c r="D121" s="7">
        <f>10*COUNTIF('周末活动-YY'!B$1:AC$150,$A121)</f>
        <v>0</v>
      </c>
      <c r="E121">
        <f t="shared" si="9"/>
        <v>4</v>
      </c>
      <c r="F121" s="11">
        <f t="shared" si="10"/>
        <v>0.01</v>
      </c>
      <c r="G121">
        <f t="shared" si="11"/>
        <v>4</v>
      </c>
    </row>
    <row r="122" spans="1:7" x14ac:dyDescent="0.25">
      <c r="A122" t="str">
        <f t="array" ref="A122">INDEX(本周系统DKP!A:A,SMALL(IF(本周系统DKP!$B$2:$B$600="陌上花开",ROW($2:$600),4^8),ROW(本周系统DKP!A133)))&amp;""</f>
        <v>七哥儿的小萌娃</v>
      </c>
      <c r="B122" s="6">
        <f>VLOOKUP(A122,本周系统DKP!A$1:C$598,3,FALSE)+IF(ISNA(VLOOKUP(A122,历史结余DKP!A$1:B$599,2,0)),0,VLOOKUP(A122,历史结余DKP!A$1:B$599,2,0))</f>
        <v>0</v>
      </c>
      <c r="C122">
        <f>5*COUNTIF(掠夺系统榜单!A$1:AB$150,$A122)</f>
        <v>0</v>
      </c>
      <c r="D122" s="7">
        <f>10*COUNTIF('周末活动-YY'!B$1:AC$150,$A122)</f>
        <v>0</v>
      </c>
      <c r="E122">
        <f t="shared" si="9"/>
        <v>0</v>
      </c>
      <c r="F122" s="11">
        <f t="shared" si="10"/>
        <v>0</v>
      </c>
      <c r="G122">
        <f t="shared" si="11"/>
        <v>0</v>
      </c>
    </row>
    <row r="123" spans="1:7" x14ac:dyDescent="0.25">
      <c r="A123" t="str">
        <f t="array" ref="A123">INDEX(本周系统DKP!A:A,SMALL(IF(本周系统DKP!$B$2:$B$600="陌上花开",ROW($2:$600),4^8),ROW(本周系统DKP!A102)))&amp;""</f>
        <v>后卿将臣</v>
      </c>
      <c r="B123" s="6">
        <f>VLOOKUP(A123,本周系统DKP!A$1:C$598,3,FALSE)+IF(ISNA(VLOOKUP(A123,历史结余DKP!A$1:B$599,2,0)),0,VLOOKUP(A123,历史结余DKP!A$1:B$599,2,0))</f>
        <v>0</v>
      </c>
      <c r="C123">
        <f>5*COUNTIF(掠夺系统榜单!A$1:AB$150,$A123)</f>
        <v>0</v>
      </c>
      <c r="D123" s="7">
        <f>10*COUNTIF('周末活动-YY'!B$1:AC$150,$A123)</f>
        <v>0</v>
      </c>
      <c r="E123">
        <f t="shared" si="9"/>
        <v>0</v>
      </c>
      <c r="F123" s="11">
        <f t="shared" si="10"/>
        <v>0</v>
      </c>
      <c r="G123">
        <f t="shared" si="11"/>
        <v>0</v>
      </c>
    </row>
    <row r="124" spans="1:7" x14ac:dyDescent="0.25">
      <c r="A124" t="str">
        <f t="array" ref="A124">INDEX(本周系统DKP!A:A,SMALL(IF(本周系统DKP!$B$2:$B$600="陌上花开",ROW($2:$600),4^8),ROW(本周系统DKP!A131)))&amp;""</f>
        <v>丿灬无虑〃</v>
      </c>
      <c r="B124" s="6">
        <f>VLOOKUP(A124,本周系统DKP!A$1:C$598,3,FALSE)+IF(ISNA(VLOOKUP(A124,历史结余DKP!A$1:B$599,2,0)),0,VLOOKUP(A124,历史结余DKP!A$1:B$599,2,0))</f>
        <v>0</v>
      </c>
      <c r="C124">
        <f>5*COUNTIF(掠夺系统榜单!A$1:AB$150,$A124)</f>
        <v>0</v>
      </c>
      <c r="D124" s="7">
        <f>10*COUNTIF('周末活动-YY'!B$1:AC$150,$A124)</f>
        <v>0</v>
      </c>
      <c r="E124">
        <f t="shared" si="9"/>
        <v>0</v>
      </c>
      <c r="F124" s="11">
        <f t="shared" si="10"/>
        <v>0</v>
      </c>
      <c r="G124">
        <f t="shared" si="11"/>
        <v>0</v>
      </c>
    </row>
    <row r="125" spans="1:7" x14ac:dyDescent="0.25">
      <c r="A125" t="str">
        <f t="array" ref="A125">INDEX(本周系统DKP!A:A,SMALL(IF(本周系统DKP!$B$2:$B$600="陌上花开",ROW($2:$600),4^8),ROW(本周系统DKP!A105)))&amp;""</f>
        <v>南屿沐承゛</v>
      </c>
      <c r="B125" s="6">
        <f>VLOOKUP(A125,本周系统DKP!A$1:C$598,3,FALSE)+IF(ISNA(VLOOKUP(A125,历史结余DKP!A$1:B$599,2,0)),0,VLOOKUP(A125,历史结余DKP!A$1:B$599,2,0))</f>
        <v>0</v>
      </c>
      <c r="C125">
        <f>5*COUNTIF(掠夺系统榜单!A$1:AB$150,$A125)</f>
        <v>0</v>
      </c>
      <c r="D125" s="7">
        <f>10*COUNTIF('周末活动-YY'!B$1:AC$150,$A125)</f>
        <v>0</v>
      </c>
      <c r="E125">
        <f t="shared" si="9"/>
        <v>0</v>
      </c>
      <c r="F125" s="11">
        <f t="shared" si="10"/>
        <v>0</v>
      </c>
      <c r="G125">
        <f t="shared" si="11"/>
        <v>0</v>
      </c>
    </row>
    <row r="126" spans="1:7" x14ac:dyDescent="0.25">
      <c r="A126" t="str">
        <f t="array" ref="A126">INDEX(本周系统DKP!A:A,SMALL(IF(本周系统DKP!$B$2:$B$600="陌上花开",ROW($2:$600),4^8),ROW(本周系统DKP!A74)))&amp;""</f>
        <v>旧城忆梦</v>
      </c>
      <c r="B126" s="6">
        <f>VLOOKUP(A126,本周系统DKP!A$1:C$598,3,FALSE)+IF(ISNA(VLOOKUP(A126,历史结余DKP!A$1:B$599,2,0)),0,VLOOKUP(A126,历史结余DKP!A$1:B$599,2,0))</f>
        <v>0</v>
      </c>
      <c r="C126">
        <f>5*COUNTIF(掠夺系统榜单!A$1:AB$150,$A126)</f>
        <v>0</v>
      </c>
      <c r="D126" s="7">
        <f>10*COUNTIF('周末活动-YY'!B$1:AC$150,$A126)</f>
        <v>0</v>
      </c>
      <c r="E126">
        <f t="shared" si="9"/>
        <v>0</v>
      </c>
      <c r="F126" s="11">
        <f t="shared" si="10"/>
        <v>0</v>
      </c>
      <c r="G126">
        <f t="shared" si="11"/>
        <v>0</v>
      </c>
    </row>
    <row r="127" spans="1:7" x14ac:dyDescent="0.25">
      <c r="A127" t="str">
        <f t="array" ref="A127">INDEX(本周系统DKP!A:A,SMALL(IF(本周系统DKP!$B$2:$B$600="陌上花开",ROW($2:$600),4^8),ROW(本周系统DKP!A115)))&amp;""</f>
        <v>剑指江山葬红尘</v>
      </c>
      <c r="B127" s="6">
        <f>VLOOKUP(A127,本周系统DKP!A$1:C$598,3,FALSE)+IF(ISNA(VLOOKUP(A127,历史结余DKP!A$1:B$599,2,0)),0,VLOOKUP(A127,历史结余DKP!A$1:B$599,2,0))</f>
        <v>0</v>
      </c>
      <c r="C127">
        <f>5*COUNTIF(掠夺系统榜单!A$1:AB$150,$A127)</f>
        <v>0</v>
      </c>
      <c r="D127" s="7">
        <f>10*COUNTIF('周末活动-YY'!B$1:AC$150,$A127)</f>
        <v>0</v>
      </c>
      <c r="E127">
        <f t="shared" si="9"/>
        <v>0</v>
      </c>
      <c r="F127" s="11">
        <f t="shared" si="10"/>
        <v>0</v>
      </c>
      <c r="G127">
        <f t="shared" si="11"/>
        <v>0</v>
      </c>
    </row>
    <row r="128" spans="1:7" x14ac:dyDescent="0.25">
      <c r="A128" t="str">
        <f t="array" ref="A128">INDEX(本周系统DKP!A:A,SMALL(IF(本周系统DKP!$B$2:$B$600="陌上花开",ROW($2:$600),4^8),ROW(本周系统DKP!A138)))&amp;""</f>
        <v>음啾咪음</v>
      </c>
      <c r="B128" s="6">
        <f>VLOOKUP(A128,本周系统DKP!A$1:C$598,3,FALSE)+IF(ISNA(VLOOKUP(A128,历史结余DKP!A$1:B$599,2,0)),0,VLOOKUP(A128,历史结余DKP!A$1:B$599,2,0))</f>
        <v>0</v>
      </c>
      <c r="C128">
        <f>5*COUNTIF(掠夺系统榜单!A$1:AB$150,$A128)</f>
        <v>0</v>
      </c>
      <c r="D128" s="7">
        <f>10*COUNTIF('周末活动-YY'!B$1:AC$150,$A128)</f>
        <v>0</v>
      </c>
      <c r="E128">
        <f t="shared" si="9"/>
        <v>0</v>
      </c>
      <c r="F128" s="11">
        <f t="shared" si="10"/>
        <v>0</v>
      </c>
      <c r="G128">
        <f t="shared" si="11"/>
        <v>0</v>
      </c>
    </row>
    <row r="129" spans="1:7" x14ac:dyDescent="0.25">
      <c r="A129" t="str">
        <f t="array" ref="A129">INDEX(本周系统DKP!A:A,SMALL(IF(本周系统DKP!$B$2:$B$600="陌上花开",ROW($2:$600),4^8),ROW(本周系统DKP!A54)))&amp;""</f>
        <v>珊筱</v>
      </c>
      <c r="B129" s="6">
        <f>VLOOKUP(A129,本周系统DKP!A$1:C$598,3,FALSE)+IF(ISNA(VLOOKUP(A129,历史结余DKP!A$1:B$599,2,0)),0,VLOOKUP(A129,历史结余DKP!A$1:B$599,2,0))</f>
        <v>0</v>
      </c>
      <c r="C129">
        <f>5*COUNTIF(掠夺系统榜单!A$1:AB$150,$A129)</f>
        <v>0</v>
      </c>
      <c r="D129" s="7">
        <f>10*COUNTIF('周末活动-YY'!B$1:AC$150,$A129)</f>
        <v>0</v>
      </c>
      <c r="E129">
        <f t="shared" si="9"/>
        <v>0</v>
      </c>
      <c r="F129" s="11">
        <f t="shared" si="10"/>
        <v>0</v>
      </c>
      <c r="G129">
        <f t="shared" si="11"/>
        <v>0</v>
      </c>
    </row>
    <row r="130" spans="1:7" x14ac:dyDescent="0.25">
      <c r="A130" t="str">
        <f t="array" ref="A130">INDEX(本周系统DKP!A:A,SMALL(IF(本周系统DKP!$B$2:$B$600="陌上花开",ROW($2:$600),4^8),ROW(本周系统DKP!A92)))&amp;""</f>
        <v>如戏呐。</v>
      </c>
      <c r="B130" s="6">
        <f>VLOOKUP(A130,本周系统DKP!A$1:C$598,3,FALSE)+IF(ISNA(VLOOKUP(A130,历史结余DKP!A$1:B$599,2,0)),0,VLOOKUP(A130,历史结余DKP!A$1:B$599,2,0))</f>
        <v>0</v>
      </c>
      <c r="C130">
        <f>5*COUNTIF(掠夺系统榜单!A$1:AB$150,$A130)</f>
        <v>0</v>
      </c>
      <c r="D130" s="7">
        <f>10*COUNTIF('周末活动-YY'!B$1:AC$150,$A130)</f>
        <v>0</v>
      </c>
      <c r="E130">
        <f t="shared" ref="E130:E161" si="12">IF(ISNA(B130),0,SUM(B130:D130))</f>
        <v>0</v>
      </c>
      <c r="F130" s="11">
        <f t="shared" ref="F130:F161" si="13">IF(E130=0,0,IF(E130&lt;15,0.01,IF(E130&gt;120,8,ROUNDDOWN(E130/15,0))))</f>
        <v>0</v>
      </c>
      <c r="G130">
        <f t="shared" ref="G130:G161" si="14">IF(F130=0.01,E130,E130-F130*10)</f>
        <v>0</v>
      </c>
    </row>
    <row r="131" spans="1:7" x14ac:dyDescent="0.25">
      <c r="A131" t="str">
        <f t="array" ref="A131">INDEX(本周系统DKP!A:A,SMALL(IF(本周系统DKP!$B$2:$B$600="陌上花开",ROW($2:$600),4^8),ROW(本周系统DKP!A36)))&amp;""</f>
        <v>莫蓉雨</v>
      </c>
      <c r="B131" s="6">
        <f>VLOOKUP(A131,本周系统DKP!A$1:C$598,3,FALSE)+IF(ISNA(VLOOKUP(A131,历史结余DKP!A$1:B$599,2,0)),0,VLOOKUP(A131,历史结余DKP!A$1:B$599,2,0))</f>
        <v>0</v>
      </c>
      <c r="C131">
        <f>5*COUNTIF(掠夺系统榜单!A$1:AB$150,$A131)</f>
        <v>0</v>
      </c>
      <c r="D131" s="7">
        <f>10*COUNTIF('周末活动-YY'!B$1:AC$150,$A131)</f>
        <v>0</v>
      </c>
      <c r="E131">
        <f t="shared" si="12"/>
        <v>0</v>
      </c>
      <c r="F131" s="11">
        <f t="shared" si="13"/>
        <v>0</v>
      </c>
      <c r="G131">
        <f t="shared" si="14"/>
        <v>0</v>
      </c>
    </row>
    <row r="132" spans="1:7" x14ac:dyDescent="0.25">
      <c r="A132" t="str">
        <f t="array" ref="A132">INDEX(本周系统DKP!A:A,SMALL(IF(本周系统DKP!$B$2:$B$600="陌上花开",ROW($2:$600),4^8),ROW(本周系统DKP!A28)))&amp;""</f>
        <v>西门炒饭烧</v>
      </c>
      <c r="B132" s="6">
        <f>VLOOKUP(A132,本周系统DKP!A$1:C$598,3,FALSE)+IF(ISNA(VLOOKUP(A132,历史结余DKP!A$1:B$599,2,0)),0,VLOOKUP(A132,历史结余DKP!A$1:B$599,2,0))</f>
        <v>0</v>
      </c>
      <c r="C132">
        <f>5*COUNTIF(掠夺系统榜单!A$1:AB$150,$A132)</f>
        <v>0</v>
      </c>
      <c r="D132" s="7">
        <f>10*COUNTIF('周末活动-YY'!B$1:AC$150,$A132)</f>
        <v>0</v>
      </c>
      <c r="E132">
        <f t="shared" si="12"/>
        <v>0</v>
      </c>
      <c r="F132" s="11">
        <f t="shared" si="13"/>
        <v>0</v>
      </c>
      <c r="G132">
        <f t="shared" si="14"/>
        <v>0</v>
      </c>
    </row>
    <row r="133" spans="1:7" x14ac:dyDescent="0.25">
      <c r="A133" t="str">
        <f t="array" ref="A133">INDEX(本周系统DKP!A:A,SMALL(IF(本周系统DKP!$B$2:$B$600="陌上花开",ROW($2:$600),4^8),ROW(本周系统DKP!A94)))&amp;""</f>
        <v>天〆熊熊ゞ涯</v>
      </c>
      <c r="B133" s="6">
        <f>VLOOKUP(A133,本周系统DKP!A$1:C$598,3,FALSE)+IF(ISNA(VLOOKUP(A133,历史结余DKP!A$1:B$599,2,0)),0,VLOOKUP(A133,历史结余DKP!A$1:B$599,2,0))</f>
        <v>0</v>
      </c>
      <c r="C133">
        <f>5*COUNTIF(掠夺系统榜单!A$1:AB$150,$A133)</f>
        <v>0</v>
      </c>
      <c r="D133" s="7">
        <f>10*COUNTIF('周末活动-YY'!B$1:AC$150,$A133)</f>
        <v>0</v>
      </c>
      <c r="E133">
        <f t="shared" si="12"/>
        <v>0</v>
      </c>
      <c r="F133" s="11">
        <f t="shared" si="13"/>
        <v>0</v>
      </c>
      <c r="G133">
        <f t="shared" si="14"/>
        <v>0</v>
      </c>
    </row>
    <row r="134" spans="1:7" x14ac:dyDescent="0.25">
      <c r="A134" t="str">
        <f t="array" ref="A134">INDEX(本周系统DKP!A:A,SMALL(IF(本周系统DKP!$B$2:$B$600="陌上花开",ROW($2:$600),4^8),ROW(本周系统DKP!A4)))&amp;""</f>
        <v>香菜大口大口</v>
      </c>
      <c r="B134" s="6">
        <f>VLOOKUP(A134,本周系统DKP!A$1:C$598,3,FALSE)+IF(ISNA(VLOOKUP(A134,历史结余DKP!A$1:B$599,2,0)),0,VLOOKUP(A134,历史结余DKP!A$1:B$599,2,0))</f>
        <v>0</v>
      </c>
      <c r="C134">
        <f>5*COUNTIF(掠夺系统榜单!A$1:AB$150,$A134)</f>
        <v>0</v>
      </c>
      <c r="D134" s="7">
        <f>10*COUNTIF('周末活动-YY'!B$1:AC$150,$A134)</f>
        <v>0</v>
      </c>
      <c r="E134">
        <f t="shared" si="12"/>
        <v>0</v>
      </c>
      <c r="F134" s="11">
        <f t="shared" si="13"/>
        <v>0</v>
      </c>
      <c r="G134">
        <f t="shared" si="14"/>
        <v>0</v>
      </c>
    </row>
    <row r="135" spans="1:7" x14ac:dyDescent="0.25">
      <c r="A135" t="str">
        <f t="array" ref="A135">INDEX(本周系统DKP!A:A,SMALL(IF(本周系统DKP!$B$2:$B$600="陌上花开",ROW($2:$600),4^8),ROW(本周系统DKP!A7)))&amp;""</f>
        <v>颜丝萝</v>
      </c>
      <c r="B135" s="6">
        <f>VLOOKUP(A135,本周系统DKP!A$1:C$598,3,FALSE)+IF(ISNA(VLOOKUP(A135,历史结余DKP!A$1:B$599,2,0)),0,VLOOKUP(A135,历史结余DKP!A$1:B$599,2,0))</f>
        <v>0</v>
      </c>
      <c r="C135">
        <f>5*COUNTIF(掠夺系统榜单!A$1:AB$150,$A135)</f>
        <v>0</v>
      </c>
      <c r="D135" s="7">
        <f>10*COUNTIF('周末活动-YY'!B$1:AC$150,$A135)</f>
        <v>0</v>
      </c>
      <c r="E135">
        <f t="shared" si="12"/>
        <v>0</v>
      </c>
      <c r="F135" s="11">
        <f t="shared" si="13"/>
        <v>0</v>
      </c>
      <c r="G135">
        <f t="shared" si="14"/>
        <v>0</v>
      </c>
    </row>
    <row r="136" spans="1:7" x14ac:dyDescent="0.25">
      <c r="A136" t="str">
        <f t="array" ref="A136">INDEX(本周系统DKP!A:A,SMALL(IF(本周系统DKP!$B$2:$B$600="陌上花开",ROW($2:$600),4^8),ROW(本周系统DKP!A67)))&amp;""</f>
        <v>柯苗苗</v>
      </c>
      <c r="B136" s="6">
        <f>VLOOKUP(A136,本周系统DKP!A$1:C$598,3,FALSE)+IF(ISNA(VLOOKUP(A136,历史结余DKP!A$1:B$599,2,0)),0,VLOOKUP(A136,历史结余DKP!A$1:B$599,2,0))</f>
        <v>0</v>
      </c>
      <c r="C136">
        <f>5*COUNTIF(掠夺系统榜单!A$1:AB$150,$A136)</f>
        <v>0</v>
      </c>
      <c r="D136" s="7">
        <f>10*COUNTIF('周末活动-YY'!B$1:AC$150,$A136)</f>
        <v>0</v>
      </c>
      <c r="E136">
        <f t="shared" si="12"/>
        <v>0</v>
      </c>
      <c r="F136" s="11">
        <f t="shared" si="13"/>
        <v>0</v>
      </c>
      <c r="G136">
        <f t="shared" si="14"/>
        <v>0</v>
      </c>
    </row>
    <row r="137" spans="1:7" x14ac:dyDescent="0.25">
      <c r="A137" t="str">
        <f t="array" ref="A137">INDEX(本周系统DKP!A:A,SMALL(IF(本周系统DKP!$B$2:$B$600="陌上花开",ROW($2:$600),4^8),ROW(本周系统DKP!A12)))&amp;""</f>
        <v>雨中客</v>
      </c>
      <c r="B137" s="6">
        <f>VLOOKUP(A137,本周系统DKP!A$1:C$598,3,FALSE)+IF(ISNA(VLOOKUP(A137,历史结余DKP!A$1:B$599,2,0)),0,VLOOKUP(A137,历史结余DKP!A$1:B$599,2,0))</f>
        <v>0</v>
      </c>
      <c r="C137">
        <f>5*COUNTIF(掠夺系统榜单!A$1:AB$150,$A137)</f>
        <v>0</v>
      </c>
      <c r="D137" s="7">
        <f>10*COUNTIF('周末活动-YY'!B$1:AC$150,$A137)</f>
        <v>0</v>
      </c>
      <c r="E137">
        <f t="shared" si="12"/>
        <v>0</v>
      </c>
      <c r="F137" s="11">
        <f t="shared" si="13"/>
        <v>0</v>
      </c>
      <c r="G137">
        <f t="shared" si="14"/>
        <v>0</v>
      </c>
    </row>
    <row r="138" spans="1:7" x14ac:dyDescent="0.25">
      <c r="A138" t="str">
        <f t="array" ref="A138">INDEX(本周系统DKP!A:A,SMALL(IF(本周系统DKP!$B$2:$B$600="陌上花开",ROW($2:$600),4^8),ROW(本周系统DKP!A21)))&amp;""</f>
        <v>迢迢韶衣</v>
      </c>
      <c r="B138" s="6">
        <f>VLOOKUP(A138,本周系统DKP!A$1:C$598,3,FALSE)+IF(ISNA(VLOOKUP(A138,历史结余DKP!A$1:B$599,2,0)),0,VLOOKUP(A138,历史结余DKP!A$1:B$599,2,0))</f>
        <v>0</v>
      </c>
      <c r="C138">
        <f>5*COUNTIF(掠夺系统榜单!A$1:AB$150,$A138)</f>
        <v>0</v>
      </c>
      <c r="D138" s="7">
        <f>10*COUNTIF('周末活动-YY'!B$1:AC$150,$A138)</f>
        <v>0</v>
      </c>
      <c r="E138">
        <f t="shared" si="12"/>
        <v>0</v>
      </c>
      <c r="F138" s="11">
        <f t="shared" si="13"/>
        <v>0</v>
      </c>
      <c r="G138">
        <f t="shared" si="14"/>
        <v>0</v>
      </c>
    </row>
    <row r="139" spans="1:7" x14ac:dyDescent="0.25">
      <c r="A139" t="str">
        <f t="array" ref="A139">INDEX(本周系统DKP!A:A,SMALL(IF(本周系统DKP!$B$2:$B$600="陌上花开",ROW($2:$600),4^8),ROW(本周系统DKP!A33)))&amp;""</f>
        <v>蓝霂霖</v>
      </c>
      <c r="B139" s="6">
        <f>VLOOKUP(A139,本周系统DKP!A$1:C$598,3,FALSE)+IF(ISNA(VLOOKUP(A139,历史结余DKP!A$1:B$599,2,0)),0,VLOOKUP(A139,历史结余DKP!A$1:B$599,2,0))</f>
        <v>0</v>
      </c>
      <c r="C139">
        <f>5*COUNTIF(掠夺系统榜单!A$1:AB$150,$A139)</f>
        <v>0</v>
      </c>
      <c r="D139" s="7">
        <f>10*COUNTIF('周末活动-YY'!B$1:AC$150,$A139)</f>
        <v>0</v>
      </c>
      <c r="E139">
        <f t="shared" si="12"/>
        <v>0</v>
      </c>
      <c r="F139" s="11">
        <f t="shared" si="13"/>
        <v>0</v>
      </c>
      <c r="G139">
        <f t="shared" si="14"/>
        <v>0</v>
      </c>
    </row>
    <row r="140" spans="1:7" x14ac:dyDescent="0.25">
      <c r="A140" t="str">
        <f t="array" ref="A140">INDEX(本周系统DKP!A:A,SMALL(IF(本周系统DKP!$B$2:$B$600="陌上花开",ROW($2:$600),4^8),ROW(本周系统DKP!A78)))&amp;""</f>
        <v>慕鲤</v>
      </c>
      <c r="B140" s="6">
        <f>VLOOKUP(A140,本周系统DKP!A$1:C$598,3,FALSE)+IF(ISNA(VLOOKUP(A140,历史结余DKP!A$1:B$599,2,0)),0,VLOOKUP(A140,历史结余DKP!A$1:B$599,2,0))</f>
        <v>0</v>
      </c>
      <c r="C140">
        <f>5*COUNTIF(掠夺系统榜单!A$1:AB$150,$A140)</f>
        <v>0</v>
      </c>
      <c r="D140" s="7">
        <f>10*COUNTIF('周末活动-YY'!B$1:AC$150,$A140)</f>
        <v>0</v>
      </c>
      <c r="E140">
        <f t="shared" si="12"/>
        <v>0</v>
      </c>
      <c r="F140" s="11">
        <f t="shared" si="13"/>
        <v>0</v>
      </c>
      <c r="G140">
        <f t="shared" si="14"/>
        <v>0</v>
      </c>
    </row>
    <row r="141" spans="1:7" x14ac:dyDescent="0.25">
      <c r="A141" t="str">
        <f t="array" ref="A141">INDEX(本周系统DKP!A:A,SMALL(IF(本周系统DKP!$B$2:$B$600="陌上花开",ROW($2:$600),4^8),ROW(本周系统DKP!A98)))&amp;""</f>
        <v>墨·子</v>
      </c>
      <c r="B141" s="6">
        <f>VLOOKUP(A141,本周系统DKP!A$1:C$598,3,FALSE)+IF(ISNA(VLOOKUP(A141,历史结余DKP!A$1:B$599,2,0)),0,VLOOKUP(A141,历史结余DKP!A$1:B$599,2,0))</f>
        <v>0</v>
      </c>
      <c r="C141">
        <f>5*COUNTIF(掠夺系统榜单!A$1:AB$150,$A141)</f>
        <v>0</v>
      </c>
      <c r="D141" s="7">
        <f>10*COUNTIF('周末活动-YY'!B$1:AC$150,$A141)</f>
        <v>0</v>
      </c>
      <c r="E141">
        <f t="shared" si="12"/>
        <v>0</v>
      </c>
      <c r="F141" s="11">
        <f t="shared" si="13"/>
        <v>0</v>
      </c>
      <c r="G141">
        <f t="shared" si="14"/>
        <v>0</v>
      </c>
    </row>
    <row r="142" spans="1:7" x14ac:dyDescent="0.25">
      <c r="A142" t="str">
        <f t="array" ref="A142">INDEX(本周系统DKP!A:A,SMALL(IF(本周系统DKP!$B$2:$B$600="陌上花开",ROW($2:$600),4^8),ROW(本周系统DKP!A22)))&amp;""</f>
        <v>连辞幽</v>
      </c>
      <c r="B142" s="6">
        <f>VLOOKUP(A142,本周系统DKP!A$1:C$598,3,FALSE)+IF(ISNA(VLOOKUP(A142,历史结余DKP!A$1:B$599,2,0)),0,VLOOKUP(A142,历史结余DKP!A$1:B$599,2,0))</f>
        <v>0</v>
      </c>
      <c r="C142">
        <f>5*COUNTIF(掠夺系统榜单!A$1:AB$150,$A142)</f>
        <v>0</v>
      </c>
      <c r="D142" s="7">
        <f>10*COUNTIF('周末活动-YY'!B$1:AC$150,$A142)</f>
        <v>0</v>
      </c>
      <c r="E142">
        <f t="shared" si="12"/>
        <v>0</v>
      </c>
      <c r="F142" s="11">
        <f t="shared" si="13"/>
        <v>0</v>
      </c>
      <c r="G142">
        <f t="shared" si="14"/>
        <v>0</v>
      </c>
    </row>
    <row r="143" spans="1:7" x14ac:dyDescent="0.25">
      <c r="A143" t="str">
        <f t="array" ref="A143">INDEX(本周系统DKP!A:A,SMALL(IF(本周系统DKP!$B$2:$B$600="陌上花开",ROW($2:$600),4^8),ROW(本周系统DKP!A38)))&amp;""</f>
        <v>药莫庭</v>
      </c>
      <c r="B143" s="6">
        <f>VLOOKUP(A143,本周系统DKP!A$1:C$598,3,FALSE)+IF(ISNA(VLOOKUP(A143,历史结余DKP!A$1:B$599,2,0)),0,VLOOKUP(A143,历史结余DKP!A$1:B$599,2,0))</f>
        <v>0</v>
      </c>
      <c r="C143">
        <f>5*COUNTIF(掠夺系统榜单!A$1:AB$150,$A143)</f>
        <v>0</v>
      </c>
      <c r="D143" s="7">
        <f>10*COUNTIF('周末活动-YY'!B$1:AC$150,$A143)</f>
        <v>0</v>
      </c>
      <c r="E143">
        <f t="shared" si="12"/>
        <v>0</v>
      </c>
      <c r="F143" s="11">
        <f t="shared" si="13"/>
        <v>0</v>
      </c>
      <c r="G143">
        <f t="shared" si="14"/>
        <v>0</v>
      </c>
    </row>
    <row r="144" spans="1:7" x14ac:dyDescent="0.25">
      <c r="A144" t="str">
        <f t="array" ref="A144">INDEX(本周系统DKP!A:A,SMALL(IF(本周系统DKP!$B$2:$B$600="陌上花开",ROW($2:$600),4^8),ROW(本周系统DKP!A16)))&amp;""</f>
        <v>闻虞</v>
      </c>
      <c r="B144" s="6">
        <f>VLOOKUP(A144,本周系统DKP!A$1:C$598,3,FALSE)+IF(ISNA(VLOOKUP(A144,历史结余DKP!A$1:B$599,2,0)),0,VLOOKUP(A144,历史结余DKP!A$1:B$599,2,0))</f>
        <v>0</v>
      </c>
      <c r="C144">
        <f>5*COUNTIF(掠夺系统榜单!A$1:AB$150,$A144)</f>
        <v>0</v>
      </c>
      <c r="D144" s="7">
        <f>10*COUNTIF('周末活动-YY'!B$1:AC$150,$A144)</f>
        <v>0</v>
      </c>
      <c r="E144">
        <f t="shared" si="12"/>
        <v>0</v>
      </c>
      <c r="F144" s="11">
        <f t="shared" si="13"/>
        <v>0</v>
      </c>
      <c r="G144">
        <f t="shared" si="14"/>
        <v>0</v>
      </c>
    </row>
    <row r="145" spans="1:7" x14ac:dyDescent="0.25">
      <c r="A145" t="str">
        <f t="array" ref="A145">INDEX(本周系统DKP!A:A,SMALL(IF(本周系统DKP!$B$2:$B$600="陌上花开",ROW($2:$600),4^8),ROW(本周系统DKP!A31)))&amp;""</f>
        <v>衣阙沉香</v>
      </c>
      <c r="B145" s="6">
        <f>VLOOKUP(A145,本周系统DKP!A$1:C$598,3,FALSE)+IF(ISNA(VLOOKUP(A145,历史结余DKP!A$1:B$599,2,0)),0,VLOOKUP(A145,历史结余DKP!A$1:B$599,2,0))</f>
        <v>0</v>
      </c>
      <c r="C145">
        <f>5*COUNTIF(掠夺系统榜单!A$1:AB$150,$A145)</f>
        <v>0</v>
      </c>
      <c r="D145" s="7">
        <f>10*COUNTIF('周末活动-YY'!B$1:AC$150,$A145)</f>
        <v>0</v>
      </c>
      <c r="E145">
        <f t="shared" si="12"/>
        <v>0</v>
      </c>
      <c r="F145" s="11">
        <f t="shared" si="13"/>
        <v>0</v>
      </c>
      <c r="G145">
        <f t="shared" si="14"/>
        <v>0</v>
      </c>
    </row>
    <row r="146" spans="1:7" x14ac:dyDescent="0.25">
      <c r="A146" t="str">
        <f t="array" ref="A146">INDEX(本周系统DKP!A:A,SMALL(IF(本周系统DKP!$B$2:$B$600="陌上花开",ROW($2:$600),4^8),ROW(本周系统DKP!A90)))&amp;""</f>
        <v>姬乌秋</v>
      </c>
      <c r="B146" s="6">
        <f>VLOOKUP(A146,本周系统DKP!A$1:C$598,3,FALSE)+IF(ISNA(VLOOKUP(A146,历史结余DKP!A$1:B$599,2,0)),0,VLOOKUP(A146,历史结余DKP!A$1:B$599,2,0))</f>
        <v>0</v>
      </c>
      <c r="C146">
        <f>5*COUNTIF(掠夺系统榜单!A$1:AB$150,$A146)</f>
        <v>0</v>
      </c>
      <c r="D146" s="7">
        <f>10*COUNTIF('周末活动-YY'!B$1:AC$150,$A146)</f>
        <v>0</v>
      </c>
      <c r="E146">
        <f t="shared" si="12"/>
        <v>0</v>
      </c>
      <c r="F146" s="11">
        <f t="shared" si="13"/>
        <v>0</v>
      </c>
      <c r="G146">
        <f t="shared" si="14"/>
        <v>0</v>
      </c>
    </row>
    <row r="147" spans="1:7" x14ac:dyDescent="0.25">
      <c r="A147" t="str">
        <f t="array" ref="A147">INDEX(本周系统DKP!A:A,SMALL(IF(本周系统DKP!$B$2:$B$600="陌上花开",ROW($2:$600),4^8),ROW(本周系统DKP!A2)))&amp;""</f>
        <v>鹭歌</v>
      </c>
      <c r="B147" s="6">
        <f>VLOOKUP(A147,本周系统DKP!A$1:C$598,3,FALSE)+IF(ISNA(VLOOKUP(A147,历史结余DKP!A$1:B$599,2,0)),0,VLOOKUP(A147,历史结余DKP!A$1:B$599,2,0))</f>
        <v>0</v>
      </c>
      <c r="C147">
        <f>5*COUNTIF(掠夺系统榜单!A$1:AB$150,$A147)</f>
        <v>0</v>
      </c>
      <c r="D147" s="7">
        <f>10*COUNTIF('周末活动-YY'!B$1:AC$150,$A147)</f>
        <v>0</v>
      </c>
      <c r="E147">
        <f t="shared" si="12"/>
        <v>0</v>
      </c>
      <c r="F147" s="11">
        <f t="shared" si="13"/>
        <v>0</v>
      </c>
      <c r="G147">
        <f t="shared" si="14"/>
        <v>0</v>
      </c>
    </row>
    <row r="148" spans="1:7" x14ac:dyDescent="0.25">
      <c r="A148" t="str">
        <f t="array" ref="A148">INDEX(本周系统DKP!A:A,SMALL(IF(本周系统DKP!$B$2:$B$600="陌上花开",ROW($2:$600),4^8),ROW(本周系统DKP!A37)))&amp;""</f>
        <v>药陌庭</v>
      </c>
      <c r="B148" s="6">
        <f>VLOOKUP(A148,本周系统DKP!A$1:C$598,3,FALSE)+IF(ISNA(VLOOKUP(A148,历史结余DKP!A$1:B$599,2,0)),0,VLOOKUP(A148,历史结余DKP!A$1:B$599,2,0))</f>
        <v>0</v>
      </c>
      <c r="C148">
        <f>5*COUNTIF(掠夺系统榜单!A$1:AB$150,$A148)</f>
        <v>0</v>
      </c>
      <c r="D148" s="7">
        <f>10*COUNTIF('周末活动-YY'!B$1:AC$150,$A148)</f>
        <v>0</v>
      </c>
      <c r="E148">
        <f t="shared" si="12"/>
        <v>0</v>
      </c>
      <c r="F148" s="11">
        <f t="shared" si="13"/>
        <v>0</v>
      </c>
      <c r="G148">
        <f t="shared" si="14"/>
        <v>0</v>
      </c>
    </row>
    <row r="149" spans="1:7" x14ac:dyDescent="0.25">
      <c r="A149" t="str">
        <f t="array" ref="A149">INDEX(本周系统DKP!A:A,SMALL(IF(本周系统DKP!$B$2:$B$600="陌上花开",ROW($2:$600),4^8),ROW(本周系统DKP!A65)))&amp;""</f>
        <v>柳月夜</v>
      </c>
      <c r="B149" s="6">
        <f>VLOOKUP(A149,本周系统DKP!A$1:C$598,3,FALSE)+IF(ISNA(VLOOKUP(A149,历史结余DKP!A$1:B$599,2,0)),0,VLOOKUP(A149,历史结余DKP!A$1:B$599,2,0))</f>
        <v>0</v>
      </c>
      <c r="C149">
        <f>5*COUNTIF(掠夺系统榜单!A$1:AB$150,$A149)</f>
        <v>0</v>
      </c>
      <c r="D149" s="7">
        <f>10*COUNTIF('周末活动-YY'!B$1:AC$150,$A149)</f>
        <v>0</v>
      </c>
      <c r="E149">
        <f t="shared" si="12"/>
        <v>0</v>
      </c>
      <c r="F149" s="11">
        <f t="shared" si="13"/>
        <v>0</v>
      </c>
      <c r="G149">
        <f t="shared" si="14"/>
        <v>0</v>
      </c>
    </row>
    <row r="150" spans="1:7" x14ac:dyDescent="0.25">
      <c r="A150" t="str">
        <f t="array" ref="A150">INDEX(本周系统DKP!A:A,SMALL(IF(本周系统DKP!$B$2:$B$600="陌上花开",ROW($2:$600),4^8),ROW(本周系统DKP!A66)))&amp;""</f>
        <v>柳叶成</v>
      </c>
      <c r="B150" s="6">
        <f>VLOOKUP(A150,本周系统DKP!A$1:C$598,3,FALSE)+IF(ISNA(VLOOKUP(A150,历史结余DKP!A$1:B$599,2,0)),0,VLOOKUP(A150,历史结余DKP!A$1:B$599,2,0))</f>
        <v>0</v>
      </c>
      <c r="C150">
        <f>5*COUNTIF(掠夺系统榜单!A$1:AB$150,$A150)</f>
        <v>0</v>
      </c>
      <c r="D150" s="7">
        <f>10*COUNTIF('周末活动-YY'!B$1:AC$150,$A150)</f>
        <v>0</v>
      </c>
      <c r="E150">
        <f t="shared" si="12"/>
        <v>0</v>
      </c>
      <c r="F150" s="11">
        <f t="shared" si="13"/>
        <v>0</v>
      </c>
      <c r="G150">
        <f t="shared" si="14"/>
        <v>0</v>
      </c>
    </row>
    <row r="151" spans="1:7" x14ac:dyDescent="0.25">
      <c r="A151" t="str">
        <f t="array" ref="A151">INDEX(本周系统DKP!A:A,SMALL(IF(本周系统DKP!$B$2:$B$600="陌上花开",ROW($2:$600),4^8),ROW(本周系统DKP!A93)))&amp;""</f>
        <v>奔放的荔枝</v>
      </c>
      <c r="B151" s="6">
        <f>VLOOKUP(A151,本周系统DKP!A$1:C$598,3,FALSE)+IF(ISNA(VLOOKUP(A151,历史结余DKP!A$1:B$599,2,0)),0,VLOOKUP(A151,历史结余DKP!A$1:B$599,2,0))</f>
        <v>0</v>
      </c>
      <c r="C151">
        <f>5*COUNTIF(掠夺系统榜单!A$1:AB$150,$A151)</f>
        <v>0</v>
      </c>
      <c r="D151" s="7">
        <f>10*COUNTIF('周末活动-YY'!B$1:AC$150,$A151)</f>
        <v>0</v>
      </c>
      <c r="E151">
        <f t="shared" si="12"/>
        <v>0</v>
      </c>
      <c r="F151" s="11">
        <f t="shared" si="13"/>
        <v>0</v>
      </c>
      <c r="G151">
        <f t="shared" si="14"/>
        <v>0</v>
      </c>
    </row>
  </sheetData>
  <sortState ref="A2:G151">
    <sortCondition descending="1" ref="F1"/>
  </sortState>
  <conditionalFormatting sqref="F2:F151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4</formula>
    </cfRule>
    <cfRule type="cellIs" dxfId="19" priority="5" operator="equal">
      <formula>5</formula>
    </cfRule>
    <cfRule type="cellIs" dxfId="18" priority="6" operator="equal">
      <formula>6</formula>
    </cfRule>
    <cfRule type="cellIs" dxfId="17" priority="7" operator="equal">
      <formula>7</formula>
    </cfRule>
    <cfRule type="cellIs" dxfId="16" priority="8" operator="equal">
      <formula>8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I7" sqref="I7"/>
    </sheetView>
  </sheetViews>
  <sheetFormatPr defaultRowHeight="15" x14ac:dyDescent="0.25"/>
  <cols>
    <col min="1" max="1" width="16.42578125" style="14" bestFit="1" customWidth="1"/>
    <col min="2" max="2" width="10.5703125" style="14" bestFit="1" customWidth="1"/>
    <col min="3" max="3" width="6" style="14" bestFit="1" customWidth="1"/>
    <col min="4" max="4" width="11.5703125" style="14" bestFit="1" customWidth="1"/>
    <col min="5" max="5" width="8.85546875" style="14" bestFit="1" customWidth="1"/>
    <col min="6" max="7" width="5.28515625" style="14" bestFit="1" customWidth="1"/>
    <col min="8" max="8" width="9.140625" style="14"/>
    <col min="9" max="9" width="7" style="14" bestFit="1" customWidth="1"/>
    <col min="10" max="16384" width="9.140625" style="14"/>
  </cols>
  <sheetData>
    <row r="1" spans="1:9" x14ac:dyDescent="0.25">
      <c r="A1" s="12" t="s">
        <v>10</v>
      </c>
      <c r="B1" s="13" t="s">
        <v>14</v>
      </c>
      <c r="C1" s="13" t="s">
        <v>15</v>
      </c>
      <c r="D1" s="13" t="s">
        <v>16</v>
      </c>
      <c r="E1" s="13" t="s">
        <v>11</v>
      </c>
      <c r="F1" s="13" t="s">
        <v>12</v>
      </c>
      <c r="G1" s="13" t="s">
        <v>13</v>
      </c>
      <c r="I1" s="14">
        <f>SUM(F:F)</f>
        <v>263.36999999999966</v>
      </c>
    </row>
    <row r="2" spans="1:9" x14ac:dyDescent="0.25">
      <c r="A2" s="14" t="str">
        <f t="array" ref="A2">INDEX(本周系统DKP!A:A,SMALL(IF(本周系统DKP!$B$2:$B$600="奇谷",ROW($2:$600),4^8),ROW(本周系统DKP!A28)))&amp;""</f>
        <v>萱萱〞</v>
      </c>
      <c r="B2" s="14">
        <f>VLOOKUP(A2,本周系统DKP!A$1:C$598,3,FALSE)+IF(ISNA(VLOOKUP(A2,历史结余DKP!A$1:B$599,2,0)),0,VLOOKUP(A2,历史结余DKP!A$1:B$599,2,0))</f>
        <v>144</v>
      </c>
      <c r="C2" s="14">
        <f>5*COUNTIF(掠夺系统榜单!A$1:AB$150,$A2)</f>
        <v>10</v>
      </c>
      <c r="D2" s="14">
        <f>10*COUNTIF('周末活动-YY'!B$1:AC$150,$A2)</f>
        <v>0</v>
      </c>
      <c r="E2" s="14">
        <f t="shared" ref="E2:E33" si="0">IF(ISNA(B2),0,SUM(B2:D2))</f>
        <v>154</v>
      </c>
      <c r="F2" s="15">
        <f t="shared" ref="F2:F33" si="1">IF(E2=0,0,IF(E2&lt;15,0.01,IF(E2&gt;120,8,ROUNDDOWN(E2/15,0))))</f>
        <v>8</v>
      </c>
      <c r="G2" s="14">
        <f t="shared" ref="G2:G33" si="2">IF(F2=0.01,E2,E2-F2*10)</f>
        <v>74</v>
      </c>
    </row>
    <row r="3" spans="1:9" x14ac:dyDescent="0.25">
      <c r="A3" s="14" t="str">
        <f t="array" ref="A3">INDEX(本周系统DKP!A:A,SMALL(IF(本周系统DKP!$B$2:$B$600="奇谷",ROW($2:$600),4^8),ROW(本周系统DKP!A12)))&amp;""</f>
        <v>陈雨虹</v>
      </c>
      <c r="B3" s="14">
        <f>VLOOKUP(A3,本周系统DKP!A$1:C$598,3,FALSE)+IF(ISNA(VLOOKUP(A3,历史结余DKP!A$1:B$599,2,0)),0,VLOOKUP(A3,历史结余DKP!A$1:B$599,2,0))</f>
        <v>118</v>
      </c>
      <c r="C3" s="14">
        <f>5*COUNTIF(掠夺系统榜单!A$1:AB$150,$A3)</f>
        <v>10</v>
      </c>
      <c r="D3" s="14">
        <f>10*COUNTIF('周末活动-YY'!B$1:AC$150,$A3)</f>
        <v>0</v>
      </c>
      <c r="E3" s="14">
        <f t="shared" si="0"/>
        <v>128</v>
      </c>
      <c r="F3" s="15">
        <f t="shared" si="1"/>
        <v>8</v>
      </c>
      <c r="G3" s="14">
        <f t="shared" si="2"/>
        <v>48</v>
      </c>
    </row>
    <row r="4" spans="1:9" x14ac:dyDescent="0.25">
      <c r="A4" s="14" t="str">
        <f t="array" ref="A4">INDEX(本周系统DKP!A:A,SMALL(IF(本周系统DKP!$B$2:$B$600="奇谷",ROW($2:$600),4^8),ROW(本周系统DKP!A128)))&amp;""</f>
        <v>寒鹿</v>
      </c>
      <c r="B4" s="14">
        <f>VLOOKUP(A4,本周系统DKP!A$1:C$598,3,FALSE)+IF(ISNA(VLOOKUP(A4,历史结余DKP!A$1:B$599,2,0)),0,VLOOKUP(A4,历史结余DKP!A$1:B$599,2,0))</f>
        <v>137</v>
      </c>
      <c r="C4" s="14">
        <f>5*COUNTIF(掠夺系统榜单!A$1:AB$150,$A4)</f>
        <v>10</v>
      </c>
      <c r="D4" s="14">
        <f>10*COUNTIF('周末活动-YY'!B$1:AC$150,$A4)</f>
        <v>0</v>
      </c>
      <c r="E4" s="14">
        <f t="shared" si="0"/>
        <v>147</v>
      </c>
      <c r="F4" s="15">
        <f t="shared" si="1"/>
        <v>8</v>
      </c>
      <c r="G4" s="14">
        <f t="shared" si="2"/>
        <v>67</v>
      </c>
    </row>
    <row r="5" spans="1:9" x14ac:dyDescent="0.25">
      <c r="A5" s="14" t="str">
        <f t="array" ref="A5">INDEX(本周系统DKP!A:A,SMALL(IF(本周系统DKP!$B$2:$B$600="奇谷",ROW($2:$600),4^8),ROW(本周系统DKP!A86)))&amp;""</f>
        <v>奔跑的烤冷面</v>
      </c>
      <c r="B5" s="14">
        <f>VLOOKUP(A5,本周系统DKP!A$1:C$598,3,FALSE)+IF(ISNA(VLOOKUP(A5,历史结余DKP!A$1:B$599,2,0)),0,VLOOKUP(A5,历史结余DKP!A$1:B$599,2,0))</f>
        <v>109</v>
      </c>
      <c r="C5" s="14">
        <f>5*COUNTIF(掠夺系统榜单!A$1:AB$150,$A5)</f>
        <v>5</v>
      </c>
      <c r="D5" s="14">
        <f>10*COUNTIF('周末活动-YY'!B$1:AC$150,$A5)</f>
        <v>0</v>
      </c>
      <c r="E5" s="14">
        <f t="shared" si="0"/>
        <v>114</v>
      </c>
      <c r="F5" s="15">
        <f t="shared" si="1"/>
        <v>7</v>
      </c>
      <c r="G5" s="14">
        <f t="shared" si="2"/>
        <v>44</v>
      </c>
    </row>
    <row r="6" spans="1:9" x14ac:dyDescent="0.25">
      <c r="A6" s="14" t="str">
        <f t="array" ref="A6">INDEX(本周系统DKP!A:A,SMALL(IF(本周系统DKP!$B$2:$B$600="奇谷",ROW($2:$600),4^8),ROW(本周系统DKP!A26)))&amp;""</f>
        <v>蘭裳丶丛雨</v>
      </c>
      <c r="B6" s="14">
        <f>VLOOKUP(A6,本周系统DKP!A$1:C$598,3,FALSE)+IF(ISNA(VLOOKUP(A6,历史结余DKP!A$1:B$599,2,0)),0,VLOOKUP(A6,历史结余DKP!A$1:B$599,2,0))</f>
        <v>100</v>
      </c>
      <c r="C6" s="14">
        <f>5*COUNTIF(掠夺系统榜单!A$1:AB$150,$A6)</f>
        <v>10</v>
      </c>
      <c r="D6" s="14">
        <f>10*COUNTIF('周末活动-YY'!B$1:AC$150,$A6)</f>
        <v>0</v>
      </c>
      <c r="E6" s="14">
        <f t="shared" si="0"/>
        <v>110</v>
      </c>
      <c r="F6" s="15">
        <f t="shared" si="1"/>
        <v>7</v>
      </c>
      <c r="G6" s="14">
        <f t="shared" si="2"/>
        <v>40</v>
      </c>
    </row>
    <row r="7" spans="1:9" x14ac:dyDescent="0.25">
      <c r="A7" s="14" t="str">
        <f t="array" ref="A7">INDEX(本周系统DKP!A:A,SMALL(IF(本周系统DKP!$B$2:$B$600="奇谷",ROW($2:$600),4^8),ROW(本周系统DKP!A52)))&amp;""</f>
        <v>流云〞</v>
      </c>
      <c r="B7" s="14">
        <f>VLOOKUP(A7,本周系统DKP!A$1:C$598,3,FALSE)+IF(ISNA(VLOOKUP(A7,历史结余DKP!A$1:B$599,2,0)),0,VLOOKUP(A7,历史结余DKP!A$1:B$599,2,0))</f>
        <v>109</v>
      </c>
      <c r="C7" s="14">
        <f>5*COUNTIF(掠夺系统榜单!A$1:AB$150,$A7)</f>
        <v>5</v>
      </c>
      <c r="D7" s="14">
        <f>10*COUNTIF('周末活动-YY'!B$1:AC$150,$A7)</f>
        <v>0</v>
      </c>
      <c r="E7" s="14">
        <f t="shared" si="0"/>
        <v>114</v>
      </c>
      <c r="F7" s="15">
        <f t="shared" si="1"/>
        <v>7</v>
      </c>
      <c r="G7" s="14">
        <f t="shared" si="2"/>
        <v>44</v>
      </c>
    </row>
    <row r="8" spans="1:9" x14ac:dyDescent="0.25">
      <c r="A8" s="14" t="str">
        <f t="array" ref="A8">INDEX(本周系统DKP!A:A,SMALL(IF(本周系统DKP!$B$2:$B$600="奇谷",ROW($2:$600),4^8),ROW(本周系统DKP!A35)))&amp;""</f>
        <v>经典〞</v>
      </c>
      <c r="B8" s="14">
        <f>VLOOKUP(A8,本周系统DKP!A$1:C$598,3,FALSE)+IF(ISNA(VLOOKUP(A8,历史结余DKP!A$1:B$599,2,0)),0,VLOOKUP(A8,历史结余DKP!A$1:B$599,2,0))</f>
        <v>98</v>
      </c>
      <c r="C8" s="14">
        <f>5*COUNTIF(掠夺系统榜单!A$1:AB$150,$A8)</f>
        <v>10</v>
      </c>
      <c r="D8" s="14">
        <f>10*COUNTIF('周末活动-YY'!B$1:AC$150,$A8)</f>
        <v>0</v>
      </c>
      <c r="E8" s="14">
        <f t="shared" si="0"/>
        <v>108</v>
      </c>
      <c r="F8" s="15">
        <f t="shared" si="1"/>
        <v>7</v>
      </c>
      <c r="G8" s="14">
        <f t="shared" si="2"/>
        <v>38</v>
      </c>
    </row>
    <row r="9" spans="1:9" x14ac:dyDescent="0.25">
      <c r="A9" s="14" t="str">
        <f t="array" ref="A9">INDEX(本周系统DKP!A:A,SMALL(IF(本周系统DKP!$B$2:$B$600="奇谷",ROW($2:$600),4^8),ROW(本周系统DKP!A72)))&amp;""</f>
        <v>折纸ゞ</v>
      </c>
      <c r="B9" s="14">
        <f>VLOOKUP(A9,本周系统DKP!A$1:C$598,3,FALSE)+IF(ISNA(VLOOKUP(A9,历史结余DKP!A$1:B$599,2,0)),0,VLOOKUP(A9,历史结余DKP!A$1:B$599,2,0))</f>
        <v>108</v>
      </c>
      <c r="C9" s="14">
        <f>5*COUNTIF(掠夺系统榜单!A$1:AB$150,$A9)</f>
        <v>10</v>
      </c>
      <c r="D9" s="14">
        <f>10*COUNTIF('周末活动-YY'!B$1:AC$150,$A9)</f>
        <v>0</v>
      </c>
      <c r="E9" s="14">
        <f t="shared" si="0"/>
        <v>118</v>
      </c>
      <c r="F9" s="15">
        <f t="shared" si="1"/>
        <v>7</v>
      </c>
      <c r="G9" s="14">
        <f t="shared" si="2"/>
        <v>48</v>
      </c>
    </row>
    <row r="10" spans="1:9" x14ac:dyDescent="0.25">
      <c r="A10" s="14" t="str">
        <f t="array" ref="A10">INDEX(本周系统DKP!A:A,SMALL(IF(本周系统DKP!$B$2:$B$600="奇谷",ROW($2:$600),4^8),ROW(本周系统DKP!A20)))&amp;""</f>
        <v>蘭裳丶风雪</v>
      </c>
      <c r="B10" s="14">
        <f>VLOOKUP(A10,本周系统DKP!A$1:C$598,3,FALSE)+IF(ISNA(VLOOKUP(A10,历史结余DKP!A$1:B$599,2,0)),0,VLOOKUP(A10,历史结余DKP!A$1:B$599,2,0))</f>
        <v>100</v>
      </c>
      <c r="C10" s="14">
        <f>5*COUNTIF(掠夺系统榜单!A$1:AB$150,$A10)</f>
        <v>10</v>
      </c>
      <c r="D10" s="14">
        <f>10*COUNTIF('周末活动-YY'!B$1:AC$150,$A10)</f>
        <v>0</v>
      </c>
      <c r="E10" s="14">
        <f t="shared" si="0"/>
        <v>110</v>
      </c>
      <c r="F10" s="15">
        <f t="shared" si="1"/>
        <v>7</v>
      </c>
      <c r="G10" s="14">
        <f t="shared" si="2"/>
        <v>40</v>
      </c>
    </row>
    <row r="11" spans="1:9" x14ac:dyDescent="0.25">
      <c r="A11" s="14" t="str">
        <f t="array" ref="A11">INDEX(本周系统DKP!A:A,SMALL(IF(本周系统DKP!$B$2:$B$600="奇谷",ROW($2:$600),4^8),ROW(本周系统DKP!A88)))&amp;""</f>
        <v>夢與千尋</v>
      </c>
      <c r="B11" s="14">
        <f>VLOOKUP(A11,本周系统DKP!A$1:C$598,3,FALSE)+IF(ISNA(VLOOKUP(A11,历史结余DKP!A$1:B$599,2,0)),0,VLOOKUP(A11,历史结余DKP!A$1:B$599,2,0))</f>
        <v>82</v>
      </c>
      <c r="C11" s="14">
        <f>5*COUNTIF(掠夺系统榜单!A$1:AB$150,$A11)</f>
        <v>10</v>
      </c>
      <c r="D11" s="14">
        <f>10*COUNTIF('周末活动-YY'!B$1:AC$150,$A11)</f>
        <v>0</v>
      </c>
      <c r="E11" s="14">
        <f t="shared" si="0"/>
        <v>92</v>
      </c>
      <c r="F11" s="15">
        <f t="shared" si="1"/>
        <v>6</v>
      </c>
      <c r="G11" s="14">
        <f t="shared" si="2"/>
        <v>32</v>
      </c>
    </row>
    <row r="12" spans="1:9" x14ac:dyDescent="0.25">
      <c r="A12" s="14" t="str">
        <f t="array" ref="A12">INDEX(本周系统DKP!A:A,SMALL(IF(本周系统DKP!$B$2:$B$600="奇谷",ROW($2:$600),4^8),ROW(本周系统DKP!A90)))&amp;""</f>
        <v>墨玦与鱼</v>
      </c>
      <c r="B12" s="14">
        <f>VLOOKUP(A12,本周系统DKP!A$1:C$598,3,FALSE)+IF(ISNA(VLOOKUP(A12,历史结余DKP!A$1:B$599,2,0)),0,VLOOKUP(A12,历史结余DKP!A$1:B$599,2,0))</f>
        <v>84</v>
      </c>
      <c r="C12" s="14">
        <f>5*COUNTIF(掠夺系统榜单!A$1:AB$150,$A12)</f>
        <v>10</v>
      </c>
      <c r="D12" s="14">
        <f>10*COUNTIF('周末活动-YY'!B$1:AC$150,$A12)</f>
        <v>0</v>
      </c>
      <c r="E12" s="14">
        <f t="shared" si="0"/>
        <v>94</v>
      </c>
      <c r="F12" s="15">
        <f t="shared" si="1"/>
        <v>6</v>
      </c>
      <c r="G12" s="14">
        <f t="shared" si="2"/>
        <v>34</v>
      </c>
    </row>
    <row r="13" spans="1:9" x14ac:dyDescent="0.25">
      <c r="A13" s="14" t="str">
        <f t="array" ref="A13">INDEX(本周系统DKP!A:A,SMALL(IF(本周系统DKP!$B$2:$B$600="奇谷",ROW($2:$600),4^8),ROW(本周系统DKP!A76)))&amp;""</f>
        <v>懒小跑</v>
      </c>
      <c r="B13" s="14">
        <f>VLOOKUP(A13,本周系统DKP!A$1:C$598,3,FALSE)+IF(ISNA(VLOOKUP(A13,历史结余DKP!A$1:B$599,2,0)),0,VLOOKUP(A13,历史结余DKP!A$1:B$599,2,0))</f>
        <v>94</v>
      </c>
      <c r="C13" s="14">
        <f>5*COUNTIF(掠夺系统榜单!A$1:AB$150,$A13)</f>
        <v>10</v>
      </c>
      <c r="D13" s="14">
        <f>10*COUNTIF('周末活动-YY'!B$1:AC$150,$A13)</f>
        <v>0</v>
      </c>
      <c r="E13" s="14">
        <f t="shared" si="0"/>
        <v>104</v>
      </c>
      <c r="F13" s="15">
        <f t="shared" si="1"/>
        <v>6</v>
      </c>
      <c r="G13" s="14">
        <f t="shared" si="2"/>
        <v>44</v>
      </c>
    </row>
    <row r="14" spans="1:9" x14ac:dyDescent="0.25">
      <c r="A14" s="14" t="str">
        <f t="array" ref="A14">INDEX(本周系统DKP!A:A,SMALL(IF(本周系统DKP!$B$2:$B$600="奇谷",ROW($2:$600),4^8),ROW(本周系统DKP!A56)))&amp;""</f>
        <v>此奶凶兆</v>
      </c>
      <c r="B14" s="14">
        <f>VLOOKUP(A14,本周系统DKP!A$1:C$598,3,FALSE)+IF(ISNA(VLOOKUP(A14,历史结余DKP!A$1:B$599,2,0)),0,VLOOKUP(A14,历史结余DKP!A$1:B$599,2,0))</f>
        <v>96</v>
      </c>
      <c r="C14" s="14">
        <f>5*COUNTIF(掠夺系统榜单!A$1:AB$150,$A14)</f>
        <v>5</v>
      </c>
      <c r="D14" s="14">
        <f>10*COUNTIF('周末活动-YY'!B$1:AC$150,$A14)</f>
        <v>0</v>
      </c>
      <c r="E14" s="14">
        <f t="shared" si="0"/>
        <v>101</v>
      </c>
      <c r="F14" s="15">
        <f t="shared" si="1"/>
        <v>6</v>
      </c>
      <c r="G14" s="14">
        <f t="shared" si="2"/>
        <v>41</v>
      </c>
    </row>
    <row r="15" spans="1:9" x14ac:dyDescent="0.25">
      <c r="A15" s="14" t="str">
        <f t="array" ref="A15">INDEX(本周系统DKP!A:A,SMALL(IF(本周系统DKP!$B$2:$B$600="奇谷",ROW($2:$600),4^8),ROW(本周系统DKP!A91)))&amp;""</f>
        <v>嘿我是二鸟鸟</v>
      </c>
      <c r="B15" s="14">
        <f>VLOOKUP(A15,本周系统DKP!A$1:C$598,3,FALSE)+IF(ISNA(VLOOKUP(A15,历史结余DKP!A$1:B$599,2,0)),0,VLOOKUP(A15,历史结余DKP!A$1:B$599,2,0))</f>
        <v>96</v>
      </c>
      <c r="C15" s="14">
        <f>5*COUNTIF(掠夺系统榜单!A$1:AB$150,$A15)</f>
        <v>5</v>
      </c>
      <c r="D15" s="14">
        <f>10*COUNTIF('周末活动-YY'!B$1:AC$150,$A15)</f>
        <v>0</v>
      </c>
      <c r="E15" s="14">
        <f t="shared" si="0"/>
        <v>101</v>
      </c>
      <c r="F15" s="15">
        <f t="shared" si="1"/>
        <v>6</v>
      </c>
      <c r="G15" s="14">
        <f t="shared" si="2"/>
        <v>41</v>
      </c>
    </row>
    <row r="16" spans="1:9" x14ac:dyDescent="0.25">
      <c r="A16" s="14" t="str">
        <f t="array" ref="A16">INDEX(本周系统DKP!A:A,SMALL(IF(本周系统DKP!$B$2:$B$600="奇谷",ROW($2:$600),4^8),ROW(本周系统DKP!A71)))&amp;""</f>
        <v>挽月序</v>
      </c>
      <c r="B16" s="14">
        <f>VLOOKUP(A16,本周系统DKP!A$1:C$598,3,FALSE)+IF(ISNA(VLOOKUP(A16,历史结余DKP!A$1:B$599,2,0)),0,VLOOKUP(A16,历史结余DKP!A$1:B$599,2,0))</f>
        <v>94</v>
      </c>
      <c r="C16" s="14">
        <f>5*COUNTIF(掠夺系统榜单!A$1:AB$150,$A16)</f>
        <v>10</v>
      </c>
      <c r="D16" s="14">
        <f>10*COUNTIF('周末活动-YY'!B$1:AC$150,$A16)</f>
        <v>0</v>
      </c>
      <c r="E16" s="14">
        <f t="shared" si="0"/>
        <v>104</v>
      </c>
      <c r="F16" s="15">
        <f t="shared" si="1"/>
        <v>6</v>
      </c>
      <c r="G16" s="14">
        <f t="shared" si="2"/>
        <v>44</v>
      </c>
    </row>
    <row r="17" spans="1:7" x14ac:dyDescent="0.25">
      <c r="A17" s="14" t="str">
        <f t="array" ref="A17">INDEX(本周系统DKP!A:A,SMALL(IF(本周系统DKP!$B$2:$B$600="奇谷",ROW($2:$600),4^8),ROW(本周系统DKP!A32)))&amp;""</f>
        <v>苏昀故</v>
      </c>
      <c r="B17" s="14">
        <f>VLOOKUP(A17,本周系统DKP!A$1:C$598,3,FALSE)+IF(ISNA(VLOOKUP(A17,历史结余DKP!A$1:B$599,2,0)),0,VLOOKUP(A17,历史结余DKP!A$1:B$599,2,0))</f>
        <v>90</v>
      </c>
      <c r="C17" s="14">
        <f>5*COUNTIF(掠夺系统榜单!A$1:AB$150,$A17)</f>
        <v>10</v>
      </c>
      <c r="D17" s="14">
        <f>10*COUNTIF('周末活动-YY'!B$1:AC$150,$A17)</f>
        <v>0</v>
      </c>
      <c r="E17" s="14">
        <f t="shared" si="0"/>
        <v>100</v>
      </c>
      <c r="F17" s="15">
        <f t="shared" si="1"/>
        <v>6</v>
      </c>
      <c r="G17" s="14">
        <f t="shared" si="2"/>
        <v>40</v>
      </c>
    </row>
    <row r="18" spans="1:7" x14ac:dyDescent="0.25">
      <c r="A18" s="14" t="str">
        <f t="array" ref="A18">INDEX(本周系统DKP!A:A,SMALL(IF(本周系统DKP!$B$2:$B$600="奇谷",ROW($2:$600),4^8),ROW(本周系统DKP!A108)))&amp;""</f>
        <v>再见是否红着脸</v>
      </c>
      <c r="B18" s="14">
        <f>VLOOKUP(A18,本周系统DKP!A$1:C$598,3,FALSE)+IF(ISNA(VLOOKUP(A18,历史结余DKP!A$1:B$599,2,0)),0,VLOOKUP(A18,历史结余DKP!A$1:B$599,2,0))</f>
        <v>101</v>
      </c>
      <c r="C18" s="14">
        <f>5*COUNTIF(掠夺系统榜单!A$1:AB$150,$A18)</f>
        <v>0</v>
      </c>
      <c r="D18" s="14">
        <f>10*COUNTIF('周末活动-YY'!B$1:AC$150,$A18)</f>
        <v>0</v>
      </c>
      <c r="E18" s="14">
        <f t="shared" si="0"/>
        <v>101</v>
      </c>
      <c r="F18" s="15">
        <f t="shared" si="1"/>
        <v>6</v>
      </c>
      <c r="G18" s="14">
        <f t="shared" si="2"/>
        <v>41</v>
      </c>
    </row>
    <row r="19" spans="1:7" x14ac:dyDescent="0.25">
      <c r="A19" s="14" t="str">
        <f t="array" ref="A19">INDEX(本周系统DKP!A:A,SMALL(IF(本周系统DKP!$B$2:$B$600="奇谷",ROW($2:$600),4^8),ROW(本周系统DKP!A24)))&amp;""</f>
        <v>蘭裳丶微凉</v>
      </c>
      <c r="B19" s="14">
        <f>VLOOKUP(A19,本周系统DKP!A$1:C$598,3,FALSE)+IF(ISNA(VLOOKUP(A19,历史结余DKP!A$1:B$599,2,0)),0,VLOOKUP(A19,历史结余DKP!A$1:B$599,2,0))</f>
        <v>77</v>
      </c>
      <c r="C19" s="14">
        <f>5*COUNTIF(掠夺系统榜单!A$1:AB$150,$A19)</f>
        <v>10</v>
      </c>
      <c r="D19" s="14">
        <f>10*COUNTIF('周末活动-YY'!B$1:AC$150,$A19)</f>
        <v>0</v>
      </c>
      <c r="E19" s="14">
        <f t="shared" si="0"/>
        <v>87</v>
      </c>
      <c r="F19" s="15">
        <f t="shared" si="1"/>
        <v>5</v>
      </c>
      <c r="G19" s="14">
        <f t="shared" si="2"/>
        <v>37</v>
      </c>
    </row>
    <row r="20" spans="1:7" x14ac:dyDescent="0.25">
      <c r="A20" s="14" t="str">
        <f t="array" ref="A20">INDEX(本周系统DKP!A:A,SMALL(IF(本周系统DKP!$B$2:$B$600="奇谷",ROW($2:$600),4^8),ROW(本周系统DKP!A61)))&amp;""</f>
        <v>梦太假</v>
      </c>
      <c r="B20" s="14">
        <f>VLOOKUP(A20,本周系统DKP!A$1:C$598,3,FALSE)+IF(ISNA(VLOOKUP(A20,历史结余DKP!A$1:B$599,2,0)),0,VLOOKUP(A20,历史结余DKP!A$1:B$599,2,0))</f>
        <v>70</v>
      </c>
      <c r="C20" s="14">
        <f>5*COUNTIF(掠夺系统榜单!A$1:AB$150,$A20)</f>
        <v>10</v>
      </c>
      <c r="D20" s="14">
        <f>10*COUNTIF('周末活动-YY'!B$1:AC$150,$A20)</f>
        <v>0</v>
      </c>
      <c r="E20" s="14">
        <f t="shared" si="0"/>
        <v>80</v>
      </c>
      <c r="F20" s="15">
        <f t="shared" si="1"/>
        <v>5</v>
      </c>
      <c r="G20" s="14">
        <f t="shared" si="2"/>
        <v>30</v>
      </c>
    </row>
    <row r="21" spans="1:7" x14ac:dyDescent="0.25">
      <c r="A21" s="14" t="str">
        <f t="array" ref="A21">INDEX(本周系统DKP!A:A,SMALL(IF(本周系统DKP!$B$2:$B$600="奇谷",ROW($2:$600),4^8),ROW(本周系统DKP!A25)))&amp;""</f>
        <v>蘭裳丶巧巧</v>
      </c>
      <c r="B21" s="14">
        <f>VLOOKUP(A21,本周系统DKP!A$1:C$598,3,FALSE)+IF(ISNA(VLOOKUP(A21,历史结余DKP!A$1:B$599,2,0)),0,VLOOKUP(A21,历史结余DKP!A$1:B$599,2,0))</f>
        <v>68</v>
      </c>
      <c r="C21" s="14">
        <f>5*COUNTIF(掠夺系统榜单!A$1:AB$150,$A21)</f>
        <v>10</v>
      </c>
      <c r="D21" s="14">
        <f>10*COUNTIF('周末活动-YY'!B$1:AC$150,$A21)</f>
        <v>0</v>
      </c>
      <c r="E21" s="14">
        <f t="shared" si="0"/>
        <v>78</v>
      </c>
      <c r="F21" s="15">
        <f t="shared" si="1"/>
        <v>5</v>
      </c>
      <c r="G21" s="14">
        <f t="shared" si="2"/>
        <v>28</v>
      </c>
    </row>
    <row r="22" spans="1:7" x14ac:dyDescent="0.25">
      <c r="A22" s="14" t="str">
        <f t="array" ref="A22">INDEX(本周系统DKP!A:A,SMALL(IF(本周系统DKP!$B$2:$B$600="奇谷",ROW($2:$600),4^8),ROW(本周系统DKP!A96)))&amp;""</f>
        <v>唐小妖夭</v>
      </c>
      <c r="B22" s="14">
        <f>VLOOKUP(A22,本周系统DKP!A$1:C$598,3,FALSE)+IF(ISNA(VLOOKUP(A22,历史结余DKP!A$1:B$599,2,0)),0,VLOOKUP(A22,历史结余DKP!A$1:B$599,2,0))</f>
        <v>68</v>
      </c>
      <c r="C22" s="14">
        <f>5*COUNTIF(掠夺系统榜单!A$1:AB$150,$A22)</f>
        <v>10</v>
      </c>
      <c r="D22" s="14">
        <f>10*COUNTIF('周末活动-YY'!B$1:AC$150,$A22)</f>
        <v>0</v>
      </c>
      <c r="E22" s="14">
        <f t="shared" si="0"/>
        <v>78</v>
      </c>
      <c r="F22" s="15">
        <f t="shared" si="1"/>
        <v>5</v>
      </c>
      <c r="G22" s="14">
        <f t="shared" si="2"/>
        <v>28</v>
      </c>
    </row>
    <row r="23" spans="1:7" x14ac:dyDescent="0.25">
      <c r="A23" s="14" t="str">
        <f t="array" ref="A23">INDEX(本周系统DKP!A:A,SMALL(IF(本周系统DKP!$B$2:$B$600="奇谷",ROW($2:$600),4^8),ROW(本周系统DKP!A107)))&amp;""</f>
        <v>冷暖〞</v>
      </c>
      <c r="B23" s="14">
        <f>VLOOKUP(A23,本周系统DKP!A$1:C$598,3,FALSE)+IF(ISNA(VLOOKUP(A23,历史结余DKP!A$1:B$599,2,0)),0,VLOOKUP(A23,历史结余DKP!A$1:B$599,2,0))</f>
        <v>81</v>
      </c>
      <c r="C23" s="14">
        <f>5*COUNTIF(掠夺系统榜单!A$1:AB$150,$A23)</f>
        <v>5</v>
      </c>
      <c r="D23" s="14">
        <f>10*COUNTIF('周末活动-YY'!B$1:AC$150,$A23)</f>
        <v>0</v>
      </c>
      <c r="E23" s="14">
        <f t="shared" si="0"/>
        <v>86</v>
      </c>
      <c r="F23" s="15">
        <f t="shared" si="1"/>
        <v>5</v>
      </c>
      <c r="G23" s="14">
        <f t="shared" si="2"/>
        <v>36</v>
      </c>
    </row>
    <row r="24" spans="1:7" x14ac:dyDescent="0.25">
      <c r="A24" s="14" t="str">
        <f t="array" ref="A24">INDEX(本周系统DKP!A:A,SMALL(IF(本周系统DKP!$B$2:$B$600="奇谷",ROW($2:$600),4^8),ROW(本周系统DKP!A135)))&amp;""</f>
        <v>〆卿白弦已决ゞ</v>
      </c>
      <c r="B24" s="14">
        <f>VLOOKUP(A24,本周系统DKP!A$1:C$598,3,FALSE)+IF(ISNA(VLOOKUP(A24,历史结余DKP!A$1:B$599,2,0)),0,VLOOKUP(A24,历史结余DKP!A$1:B$599,2,0))</f>
        <v>84</v>
      </c>
      <c r="C24" s="14">
        <f>5*COUNTIF(掠夺系统榜单!A$1:AB$150,$A24)</f>
        <v>5</v>
      </c>
      <c r="D24" s="14">
        <f>10*COUNTIF('周末活动-YY'!B$1:AC$150,$A24)</f>
        <v>0</v>
      </c>
      <c r="E24" s="14">
        <f t="shared" si="0"/>
        <v>89</v>
      </c>
      <c r="F24" s="15">
        <f t="shared" si="1"/>
        <v>5</v>
      </c>
      <c r="G24" s="14">
        <f t="shared" si="2"/>
        <v>39</v>
      </c>
    </row>
    <row r="25" spans="1:7" x14ac:dyDescent="0.25">
      <c r="A25" s="14" t="str">
        <f t="array" ref="A25">INDEX(本周系统DKP!A:A,SMALL(IF(本周系统DKP!$B$2:$B$600="奇谷",ROW($2:$600),4^8),ROW(本周系统DKP!A44)))&amp;""</f>
        <v>灬蓝ゞ绯樱</v>
      </c>
      <c r="B25" s="14">
        <f>VLOOKUP(A25,本周系统DKP!A$1:C$598,3,FALSE)+IF(ISNA(VLOOKUP(A25,历史结余DKP!A$1:B$599,2,0)),0,VLOOKUP(A25,历史结余DKP!A$1:B$599,2,0))</f>
        <v>73</v>
      </c>
      <c r="C25" s="14">
        <f>5*COUNTIF(掠夺系统榜单!A$1:AB$150,$A25)</f>
        <v>10</v>
      </c>
      <c r="D25" s="14">
        <f>10*COUNTIF('周末活动-YY'!B$1:AC$150,$A25)</f>
        <v>0</v>
      </c>
      <c r="E25" s="14">
        <f t="shared" si="0"/>
        <v>83</v>
      </c>
      <c r="F25" s="15">
        <f t="shared" si="1"/>
        <v>5</v>
      </c>
      <c r="G25" s="14">
        <f t="shared" si="2"/>
        <v>33</v>
      </c>
    </row>
    <row r="26" spans="1:7" x14ac:dyDescent="0.25">
      <c r="A26" s="14" t="str">
        <f t="array" ref="A26">INDEX(本周系统DKP!A:A,SMALL(IF(本周系统DKP!$B$2:$B$600="奇谷",ROW($2:$600),4^8),ROW(本周系统DKP!A3)))&amp;""</f>
        <v>鮮衣怒馬尐哖鎯</v>
      </c>
      <c r="B26" s="14">
        <f>VLOOKUP(A26,本周系统DKP!A$1:C$598,3,FALSE)+IF(ISNA(VLOOKUP(A26,历史结余DKP!A$1:B$599,2,0)),0,VLOOKUP(A26,历史结余DKP!A$1:B$599,2,0))</f>
        <v>76</v>
      </c>
      <c r="C26" s="14">
        <f>5*COUNTIF(掠夺系统榜单!A$1:AB$150,$A26)</f>
        <v>5</v>
      </c>
      <c r="D26" s="14">
        <f>10*COUNTIF('周末活动-YY'!B$1:AC$150,$A26)</f>
        <v>0</v>
      </c>
      <c r="E26" s="14">
        <f t="shared" si="0"/>
        <v>81</v>
      </c>
      <c r="F26" s="15">
        <f t="shared" si="1"/>
        <v>5</v>
      </c>
      <c r="G26" s="14">
        <f t="shared" si="2"/>
        <v>31</v>
      </c>
    </row>
    <row r="27" spans="1:7" x14ac:dyDescent="0.25">
      <c r="A27" s="14" t="str">
        <f t="array" ref="A27">INDEX(本周系统DKP!A:A,SMALL(IF(本周系统DKP!$B$2:$B$600="奇谷",ROW($2:$600),4^8),ROW(本周系统DKP!A2)))&amp;""</f>
        <v>龙雀。</v>
      </c>
      <c r="B27" s="14">
        <f>VLOOKUP(A27,本周系统DKP!A$1:C$598,3,FALSE)+IF(ISNA(VLOOKUP(A27,历史结余DKP!A$1:B$599,2,0)),0,VLOOKUP(A27,历史结余DKP!A$1:B$599,2,0))</f>
        <v>57</v>
      </c>
      <c r="C27" s="14">
        <f>5*COUNTIF(掠夺系统榜单!A$1:AB$150,$A27)</f>
        <v>5</v>
      </c>
      <c r="D27" s="14">
        <f>10*COUNTIF('周末活动-YY'!B$1:AC$150,$A27)</f>
        <v>0</v>
      </c>
      <c r="E27" s="14">
        <f t="shared" si="0"/>
        <v>62</v>
      </c>
      <c r="F27" s="15">
        <f t="shared" si="1"/>
        <v>4</v>
      </c>
      <c r="G27" s="14">
        <f t="shared" si="2"/>
        <v>22</v>
      </c>
    </row>
    <row r="28" spans="1:7" x14ac:dyDescent="0.25">
      <c r="A28" s="14" t="str">
        <f t="array" ref="A28">INDEX(本周系统DKP!A:A,SMALL(IF(本周系统DKP!$B$2:$B$600="奇谷",ROW($2:$600),4^8),ROW(本周系统DKP!A110)))&amp;""</f>
        <v>公子糕</v>
      </c>
      <c r="B28" s="14">
        <f>VLOOKUP(A28,本周系统DKP!A$1:C$598,3,FALSE)+IF(ISNA(VLOOKUP(A28,历史结余DKP!A$1:B$599,2,0)),0,VLOOKUP(A28,历史结余DKP!A$1:B$599,2,0))</f>
        <v>62</v>
      </c>
      <c r="C28" s="14">
        <f>5*COUNTIF(掠夺系统榜单!A$1:AB$150,$A28)</f>
        <v>0</v>
      </c>
      <c r="D28" s="14">
        <f>10*COUNTIF('周末活动-YY'!B$1:AC$150,$A28)</f>
        <v>0</v>
      </c>
      <c r="E28" s="14">
        <f t="shared" si="0"/>
        <v>62</v>
      </c>
      <c r="F28" s="15">
        <f t="shared" si="1"/>
        <v>4</v>
      </c>
      <c r="G28" s="14">
        <f t="shared" si="2"/>
        <v>22</v>
      </c>
    </row>
    <row r="29" spans="1:7" x14ac:dyDescent="0.25">
      <c r="A29" s="14" t="str">
        <f t="array" ref="A29">INDEX(本周系统DKP!A:A,SMALL(IF(本周系统DKP!$B$2:$B$600="奇谷",ROW($2:$600),4^8),ROW(本周系统DKP!A22)))&amp;""</f>
        <v>蘭裳丶白筱</v>
      </c>
      <c r="B29" s="14">
        <f>VLOOKUP(A29,本周系统DKP!A$1:C$598,3,FALSE)+IF(ISNA(VLOOKUP(A29,历史结余DKP!A$1:B$599,2,0)),0,VLOOKUP(A29,历史结余DKP!A$1:B$599,2,0))</f>
        <v>55</v>
      </c>
      <c r="C29" s="14">
        <f>5*COUNTIF(掠夺系统榜单!A$1:AB$150,$A29)</f>
        <v>10</v>
      </c>
      <c r="D29" s="14">
        <f>10*COUNTIF('周末活动-YY'!B$1:AC$150,$A29)</f>
        <v>0</v>
      </c>
      <c r="E29" s="14">
        <f t="shared" si="0"/>
        <v>65</v>
      </c>
      <c r="F29" s="15">
        <f t="shared" si="1"/>
        <v>4</v>
      </c>
      <c r="G29" s="14">
        <f t="shared" si="2"/>
        <v>25</v>
      </c>
    </row>
    <row r="30" spans="1:7" x14ac:dyDescent="0.25">
      <c r="A30" s="14" t="str">
        <f t="array" ref="A30">INDEX(本周系统DKP!A:A,SMALL(IF(本周系统DKP!$B$2:$B$600="奇谷",ROW($2:$600),4^8),ROW(本周系统DKP!A4)))&amp;""</f>
        <v>风湮醉丶沫溪</v>
      </c>
      <c r="B30" s="14">
        <f>VLOOKUP(A30,本周系统DKP!A$1:C$598,3,FALSE)+IF(ISNA(VLOOKUP(A30,历史结余DKP!A$1:B$599,2,0)),0,VLOOKUP(A30,历史结余DKP!A$1:B$599,2,0))</f>
        <v>66</v>
      </c>
      <c r="C30" s="14">
        <f>5*COUNTIF(掠夺系统榜单!A$1:AB$150,$A30)</f>
        <v>0</v>
      </c>
      <c r="D30" s="14">
        <f>10*COUNTIF('周末活动-YY'!B$1:AC$150,$A30)</f>
        <v>0</v>
      </c>
      <c r="E30" s="14">
        <f t="shared" si="0"/>
        <v>66</v>
      </c>
      <c r="F30" s="15">
        <f t="shared" si="1"/>
        <v>4</v>
      </c>
      <c r="G30" s="14">
        <f t="shared" si="2"/>
        <v>26</v>
      </c>
    </row>
    <row r="31" spans="1:7" x14ac:dyDescent="0.25">
      <c r="A31" s="14" t="str">
        <f t="array" ref="A31">INDEX(本周系统DKP!A:A,SMALL(IF(本周系统DKP!$B$2:$B$600="奇谷",ROW($2:$600),4^8),ROW(本周系统DKP!A120)))&amp;""</f>
        <v>东阳夏之</v>
      </c>
      <c r="B31" s="14">
        <f>VLOOKUP(A31,本周系统DKP!A$1:C$598,3,FALSE)+IF(ISNA(VLOOKUP(A31,历史结余DKP!A$1:B$599,2,0)),0,VLOOKUP(A31,历史结余DKP!A$1:B$599,2,0))</f>
        <v>61</v>
      </c>
      <c r="C31" s="14">
        <f>5*COUNTIF(掠夺系统榜单!A$1:AB$150,$A31)</f>
        <v>5</v>
      </c>
      <c r="D31" s="14">
        <f>10*COUNTIF('周末活动-YY'!B$1:AC$150,$A31)</f>
        <v>0</v>
      </c>
      <c r="E31" s="14">
        <f t="shared" si="0"/>
        <v>66</v>
      </c>
      <c r="F31" s="15">
        <f t="shared" si="1"/>
        <v>4</v>
      </c>
      <c r="G31" s="14">
        <f t="shared" si="2"/>
        <v>26</v>
      </c>
    </row>
    <row r="32" spans="1:7" x14ac:dyDescent="0.25">
      <c r="A32" s="14" t="str">
        <f t="array" ref="A32">INDEX(本周系统DKP!A:A,SMALL(IF(本周系统DKP!$B$2:$B$600="奇谷",ROW($2:$600),4^8),ROW(本周系统DKP!A11)))&amp;""</f>
        <v>陌清挽</v>
      </c>
      <c r="B32" s="14">
        <f>VLOOKUP(A32,本周系统DKP!A$1:C$598,3,FALSE)+IF(ISNA(VLOOKUP(A32,历史结余DKP!A$1:B$599,2,0)),0,VLOOKUP(A32,历史结余DKP!A$1:B$599,2,0))</f>
        <v>65</v>
      </c>
      <c r="C32" s="14">
        <f>5*COUNTIF(掠夺系统榜单!A$1:AB$150,$A32)</f>
        <v>5</v>
      </c>
      <c r="D32" s="14">
        <f>10*COUNTIF('周末活动-YY'!B$1:AC$150,$A32)</f>
        <v>0</v>
      </c>
      <c r="E32" s="14">
        <f t="shared" si="0"/>
        <v>70</v>
      </c>
      <c r="F32" s="15">
        <f t="shared" si="1"/>
        <v>4</v>
      </c>
      <c r="G32" s="14">
        <f t="shared" si="2"/>
        <v>30</v>
      </c>
    </row>
    <row r="33" spans="1:7" x14ac:dyDescent="0.25">
      <c r="A33" s="14" t="str">
        <f t="array" ref="A33">INDEX(本周系统DKP!A:A,SMALL(IF(本周系统DKP!$B$2:$B$600="奇谷",ROW($2:$600),4^8),ROW(本周系统DKP!A84)))&amp;""</f>
        <v>封訫</v>
      </c>
      <c r="B33" s="14">
        <f>VLOOKUP(A33,本周系统DKP!A$1:C$598,3,FALSE)+IF(ISNA(VLOOKUP(A33,历史结余DKP!A$1:B$599,2,0)),0,VLOOKUP(A33,历史结余DKP!A$1:B$599,2,0))</f>
        <v>62</v>
      </c>
      <c r="C33" s="14">
        <f>5*COUNTIF(掠夺系统榜单!A$1:AB$150,$A33)</f>
        <v>0</v>
      </c>
      <c r="D33" s="14">
        <f>10*COUNTIF('周末活动-YY'!B$1:AC$150,$A33)</f>
        <v>0</v>
      </c>
      <c r="E33" s="14">
        <f t="shared" si="0"/>
        <v>62</v>
      </c>
      <c r="F33" s="15">
        <f t="shared" si="1"/>
        <v>4</v>
      </c>
      <c r="G33" s="14">
        <f t="shared" si="2"/>
        <v>22</v>
      </c>
    </row>
    <row r="34" spans="1:7" x14ac:dyDescent="0.25">
      <c r="A34" s="14" t="str">
        <f t="array" ref="A34">INDEX(本周系统DKP!A:A,SMALL(IF(本周系统DKP!$B$2:$B$600="奇谷",ROW($2:$600),4^8),ROW(本周系统DKP!A129)))&amp;""</f>
        <v>小桃子。っ</v>
      </c>
      <c r="B34" s="14">
        <f>VLOOKUP(A34,本周系统DKP!A$1:C$598,3,FALSE)+IF(ISNA(VLOOKUP(A34,历史结余DKP!A$1:B$599,2,0)),0,VLOOKUP(A34,历史结余DKP!A$1:B$599,2,0))</f>
        <v>58</v>
      </c>
      <c r="C34" s="14">
        <f>5*COUNTIF(掠夺系统榜单!A$1:AB$150,$A34)</f>
        <v>5</v>
      </c>
      <c r="D34" s="14">
        <f>10*COUNTIF('周末活动-YY'!B$1:AC$150,$A34)</f>
        <v>0</v>
      </c>
      <c r="E34" s="14">
        <f t="shared" ref="E34:E65" si="3">IF(ISNA(B34),0,SUM(B34:D34))</f>
        <v>63</v>
      </c>
      <c r="F34" s="15">
        <f t="shared" ref="F34:F65" si="4">IF(E34=0,0,IF(E34&lt;15,0.01,IF(E34&gt;120,8,ROUNDDOWN(E34/15,0))))</f>
        <v>4</v>
      </c>
      <c r="G34" s="14">
        <f t="shared" ref="G34:G65" si="5">IF(F34=0.01,E34,E34-F34*10)</f>
        <v>23</v>
      </c>
    </row>
    <row r="35" spans="1:7" x14ac:dyDescent="0.25">
      <c r="A35" s="14" t="str">
        <f t="array" ref="A35">INDEX(本周系统DKP!A:A,SMALL(IF(本周系统DKP!$B$2:$B$600="奇谷",ROW($2:$600),4^8),ROW(本周系统DKP!A137)))&amp;""</f>
        <v>＊寒鸢知情暖</v>
      </c>
      <c r="B35" s="14">
        <f>VLOOKUP(A35,本周系统DKP!A$1:C$598,3,FALSE)+IF(ISNA(VLOOKUP(A35,历史结余DKP!A$1:B$599,2,0)),0,VLOOKUP(A35,历史结余DKP!A$1:B$599,2,0))</f>
        <v>69</v>
      </c>
      <c r="C35" s="14">
        <f>5*COUNTIF(掠夺系统榜单!A$1:AB$150,$A35)</f>
        <v>0</v>
      </c>
      <c r="D35" s="14">
        <f>10*COUNTIF('周末活动-YY'!B$1:AC$150,$A35)</f>
        <v>0</v>
      </c>
      <c r="E35" s="14">
        <f t="shared" si="3"/>
        <v>69</v>
      </c>
      <c r="F35" s="15">
        <f t="shared" si="4"/>
        <v>4</v>
      </c>
      <c r="G35" s="14">
        <f t="shared" si="5"/>
        <v>29</v>
      </c>
    </row>
    <row r="36" spans="1:7" x14ac:dyDescent="0.25">
      <c r="A36" s="14" t="str">
        <f t="array" ref="A36">INDEX(本周系统DKP!A:A,SMALL(IF(本周系统DKP!$B$2:$B$600="奇谷",ROW($2:$600),4^8),ROW(本周系统DKP!A59)))&amp;""</f>
        <v>森屿ˇ暖树</v>
      </c>
      <c r="B36" s="14">
        <f>VLOOKUP(A36,本周系统DKP!A$1:C$598,3,FALSE)+IF(ISNA(VLOOKUP(A36,历史结余DKP!A$1:B$599,2,0)),0,VLOOKUP(A36,历史结余DKP!A$1:B$599,2,0))</f>
        <v>61</v>
      </c>
      <c r="C36" s="14">
        <f>5*COUNTIF(掠夺系统榜单!A$1:AB$150,$A36)</f>
        <v>5</v>
      </c>
      <c r="D36" s="14">
        <f>10*COUNTIF('周末活动-YY'!B$1:AC$150,$A36)</f>
        <v>0</v>
      </c>
      <c r="E36" s="14">
        <f t="shared" si="3"/>
        <v>66</v>
      </c>
      <c r="F36" s="15">
        <f t="shared" si="4"/>
        <v>4</v>
      </c>
      <c r="G36" s="14">
        <f t="shared" si="5"/>
        <v>26</v>
      </c>
    </row>
    <row r="37" spans="1:7" x14ac:dyDescent="0.25">
      <c r="A37" s="14" t="str">
        <f t="array" ref="A37">INDEX(本周系统DKP!A:A,SMALL(IF(本周系统DKP!$B$2:$B$600="奇谷",ROW($2:$600),4^8),ROW(本周系统DKP!A101)))&amp;""</f>
        <v>南国旧梦＊</v>
      </c>
      <c r="B37" s="14">
        <f>VLOOKUP(A37,本周系统DKP!A$1:C$598,3,FALSE)+IF(ISNA(VLOOKUP(A37,历史结余DKP!A$1:B$599,2,0)),0,VLOOKUP(A37,历史结余DKP!A$1:B$599,2,0))</f>
        <v>59</v>
      </c>
      <c r="C37" s="14">
        <f>5*COUNTIF(掠夺系统榜单!A$1:AB$150,$A37)</f>
        <v>5</v>
      </c>
      <c r="D37" s="14">
        <f>10*COUNTIF('周末活动-YY'!B$1:AC$150,$A37)</f>
        <v>0</v>
      </c>
      <c r="E37" s="14">
        <f t="shared" si="3"/>
        <v>64</v>
      </c>
      <c r="F37" s="15">
        <f t="shared" si="4"/>
        <v>4</v>
      </c>
      <c r="G37" s="14">
        <f t="shared" si="5"/>
        <v>24</v>
      </c>
    </row>
    <row r="38" spans="1:7" x14ac:dyDescent="0.25">
      <c r="A38" s="14" t="str">
        <f t="array" ref="A38">INDEX(本周系统DKP!A:A,SMALL(IF(本周系统DKP!$B$2:$B$600="奇谷",ROW($2:$600),4^8),ROW(本周系统DKP!A36)))&amp;""</f>
        <v>纤梓</v>
      </c>
      <c r="B38" s="14">
        <f>VLOOKUP(A38,本周系统DKP!A$1:C$598,3,FALSE)+IF(ISNA(VLOOKUP(A38,历史结余DKP!A$1:B$599,2,0)),0,VLOOKUP(A38,历史结余DKP!A$1:B$599,2,0))</f>
        <v>61</v>
      </c>
      <c r="C38" s="14">
        <f>5*COUNTIF(掠夺系统榜单!A$1:AB$150,$A38)</f>
        <v>0</v>
      </c>
      <c r="D38" s="14">
        <f>10*COUNTIF('周末活动-YY'!B$1:AC$150,$A38)</f>
        <v>0</v>
      </c>
      <c r="E38" s="14">
        <f t="shared" si="3"/>
        <v>61</v>
      </c>
      <c r="F38" s="15">
        <f t="shared" si="4"/>
        <v>4</v>
      </c>
      <c r="G38" s="14">
        <f t="shared" si="5"/>
        <v>21</v>
      </c>
    </row>
    <row r="39" spans="1:7" x14ac:dyDescent="0.25">
      <c r="A39" s="14" t="str">
        <f t="array" ref="A39">INDEX(本周系统DKP!A:A,SMALL(IF(本周系统DKP!$B$2:$B$600="奇谷",ROW($2:$600),4^8),ROW(本周系统DKP!A50)))&amp;""</f>
        <v>浅呓痴梦</v>
      </c>
      <c r="B39" s="14">
        <f>VLOOKUP(A39,本周系统DKP!A$1:C$598,3,FALSE)+IF(ISNA(VLOOKUP(A39,历史结余DKP!A$1:B$599,2,0)),0,VLOOKUP(A39,历史结余DKP!A$1:B$599,2,0))</f>
        <v>54</v>
      </c>
      <c r="C39" s="14">
        <f>5*COUNTIF(掠夺系统榜单!A$1:AB$150,$A39)</f>
        <v>10</v>
      </c>
      <c r="D39" s="14">
        <f>10*COUNTIF('周末活动-YY'!B$1:AC$150,$A39)</f>
        <v>0</v>
      </c>
      <c r="E39" s="14">
        <f t="shared" si="3"/>
        <v>64</v>
      </c>
      <c r="F39" s="15">
        <f t="shared" si="4"/>
        <v>4</v>
      </c>
      <c r="G39" s="14">
        <f t="shared" si="5"/>
        <v>24</v>
      </c>
    </row>
    <row r="40" spans="1:7" x14ac:dyDescent="0.25">
      <c r="A40" s="14" t="str">
        <f t="array" ref="A40">INDEX(本周系统DKP!A:A,SMALL(IF(本周系统DKP!$B$2:$B$600="奇谷",ROW($2:$600),4^8),ROW(本周系统DKP!A13)))&amp;""</f>
        <v>酥软绵绵ゝ</v>
      </c>
      <c r="B40" s="14">
        <f>VLOOKUP(A40,本周系统DKP!A$1:C$598,3,FALSE)+IF(ISNA(VLOOKUP(A40,历史结余DKP!A$1:B$599,2,0)),0,VLOOKUP(A40,历史结余DKP!A$1:B$599,2,0))</f>
        <v>46</v>
      </c>
      <c r="C40" s="14">
        <f>5*COUNTIF(掠夺系统榜单!A$1:AB$150,$A40)</f>
        <v>0</v>
      </c>
      <c r="D40" s="14">
        <f>10*COUNTIF('周末活动-YY'!B$1:AC$150,$A40)</f>
        <v>0</v>
      </c>
      <c r="E40" s="14">
        <f t="shared" si="3"/>
        <v>46</v>
      </c>
      <c r="F40" s="15">
        <f t="shared" si="4"/>
        <v>3</v>
      </c>
      <c r="G40" s="14">
        <f t="shared" si="5"/>
        <v>16</v>
      </c>
    </row>
    <row r="41" spans="1:7" x14ac:dyDescent="0.25">
      <c r="A41" s="14" t="str">
        <f t="array" ref="A41">INDEX(本周系统DKP!A:A,SMALL(IF(本周系统DKP!$B$2:$B$600="奇谷",ROW($2:$600),4^8),ROW(本周系统DKP!A112)))&amp;""</f>
        <v>他们的前女友임</v>
      </c>
      <c r="B41" s="14">
        <f>VLOOKUP(A41,本周系统DKP!A$1:C$598,3,FALSE)+IF(ISNA(VLOOKUP(A41,历史结余DKP!A$1:B$599,2,0)),0,VLOOKUP(A41,历史结余DKP!A$1:B$599,2,0))</f>
        <v>59</v>
      </c>
      <c r="C41" s="14">
        <f>5*COUNTIF(掠夺系统榜单!A$1:AB$150,$A41)</f>
        <v>0</v>
      </c>
      <c r="D41" s="14">
        <f>10*COUNTIF('周末活动-YY'!B$1:AC$150,$A41)</f>
        <v>0</v>
      </c>
      <c r="E41" s="14">
        <f t="shared" si="3"/>
        <v>59</v>
      </c>
      <c r="F41" s="15">
        <f t="shared" si="4"/>
        <v>3</v>
      </c>
      <c r="G41" s="14">
        <f t="shared" si="5"/>
        <v>29</v>
      </c>
    </row>
    <row r="42" spans="1:7" x14ac:dyDescent="0.25">
      <c r="A42" s="14" t="str">
        <f t="array" ref="A42">INDEX(本周系统DKP!A:A,SMALL(IF(本周系统DKP!$B$2:$B$600="奇谷",ROW($2:$600),4^8),ROW(本周系统DKP!A42)))&amp;""</f>
        <v>王丶青鸟</v>
      </c>
      <c r="B42" s="14">
        <f>VLOOKUP(A42,本周系统DKP!A$1:C$598,3,FALSE)+IF(ISNA(VLOOKUP(A42,历史结余DKP!A$1:B$599,2,0)),0,VLOOKUP(A42,历史结余DKP!A$1:B$599,2,0))</f>
        <v>55</v>
      </c>
      <c r="C42" s="14">
        <f>5*COUNTIF(掠夺系统榜单!A$1:AB$150,$A42)</f>
        <v>0</v>
      </c>
      <c r="D42" s="14">
        <f>10*COUNTIF('周末活动-YY'!B$1:AC$150,$A42)</f>
        <v>0</v>
      </c>
      <c r="E42" s="14">
        <f t="shared" si="3"/>
        <v>55</v>
      </c>
      <c r="F42" s="15">
        <f t="shared" si="4"/>
        <v>3</v>
      </c>
      <c r="G42" s="14">
        <f t="shared" si="5"/>
        <v>25</v>
      </c>
    </row>
    <row r="43" spans="1:7" x14ac:dyDescent="0.25">
      <c r="A43" s="14" t="str">
        <f t="array" ref="A43">INDEX(本周系统DKP!A:A,SMALL(IF(本周系统DKP!$B$2:$B$600="奇谷",ROW($2:$600),4^8),ROW(本周系统DKP!A17)))&amp;""</f>
        <v>这个丐帮不大酒</v>
      </c>
      <c r="B43" s="14">
        <f>VLOOKUP(A43,本周系统DKP!A$1:C$598,3,FALSE)+IF(ISNA(VLOOKUP(A43,历史结余DKP!A$1:B$599,2,0)),0,VLOOKUP(A43,历史结余DKP!A$1:B$599,2,0))</f>
        <v>52</v>
      </c>
      <c r="C43" s="14">
        <f>5*COUNTIF(掠夺系统榜单!A$1:AB$150,$A43)</f>
        <v>0</v>
      </c>
      <c r="D43" s="14">
        <f>10*COUNTIF('周末活动-YY'!B$1:AC$150,$A43)</f>
        <v>0</v>
      </c>
      <c r="E43" s="14">
        <f t="shared" si="3"/>
        <v>52</v>
      </c>
      <c r="F43" s="15">
        <f t="shared" si="4"/>
        <v>3</v>
      </c>
      <c r="G43" s="14">
        <f t="shared" si="5"/>
        <v>22</v>
      </c>
    </row>
    <row r="44" spans="1:7" x14ac:dyDescent="0.25">
      <c r="A44" s="14" t="str">
        <f t="array" ref="A44">INDEX(本周系统DKP!A:A,SMALL(IF(本周系统DKP!$B$2:$B$600="奇谷",ROW($2:$600),4^8),ROW(本周系统DKP!A65)))&amp;""</f>
        <v>木有鱼丸</v>
      </c>
      <c r="B44" s="14">
        <f>VLOOKUP(A44,本周系统DKP!A$1:C$598,3,FALSE)+IF(ISNA(VLOOKUP(A44,历史结余DKP!A$1:B$599,2,0)),0,VLOOKUP(A44,历史结余DKP!A$1:B$599,2,0))</f>
        <v>44</v>
      </c>
      <c r="C44" s="14">
        <f>5*COUNTIF(掠夺系统榜单!A$1:AB$150,$A44)</f>
        <v>5</v>
      </c>
      <c r="D44" s="14">
        <f>10*COUNTIF('周末活动-YY'!B$1:AC$150,$A44)</f>
        <v>0</v>
      </c>
      <c r="E44" s="14">
        <f t="shared" si="3"/>
        <v>49</v>
      </c>
      <c r="F44" s="15">
        <f t="shared" si="4"/>
        <v>3</v>
      </c>
      <c r="G44" s="14">
        <f t="shared" si="5"/>
        <v>19</v>
      </c>
    </row>
    <row r="45" spans="1:7" x14ac:dyDescent="0.25">
      <c r="A45" s="14" t="str">
        <f t="array" ref="A45">INDEX(本周系统DKP!A:A,SMALL(IF(本周系统DKP!$B$2:$B$600="奇谷",ROW($2:$600),4^8),ROW(本周系统DKP!A5)))&amp;""</f>
        <v>风去云不回。</v>
      </c>
      <c r="B45" s="14">
        <f>VLOOKUP(A45,本周系统DKP!A$1:C$598,3,FALSE)+IF(ISNA(VLOOKUP(A45,历史结余DKP!A$1:B$599,2,0)),0,VLOOKUP(A45,历史结余DKP!A$1:B$599,2,0))</f>
        <v>32</v>
      </c>
      <c r="C45" s="14">
        <f>5*COUNTIF(掠夺系统榜单!A$1:AB$150,$A45)</f>
        <v>5</v>
      </c>
      <c r="D45" s="14">
        <f>10*COUNTIF('周末活动-YY'!B$1:AC$150,$A45)</f>
        <v>0</v>
      </c>
      <c r="E45" s="14">
        <f t="shared" si="3"/>
        <v>37</v>
      </c>
      <c r="F45" s="15">
        <f t="shared" si="4"/>
        <v>2</v>
      </c>
      <c r="G45" s="14">
        <f t="shared" si="5"/>
        <v>17</v>
      </c>
    </row>
    <row r="46" spans="1:7" x14ac:dyDescent="0.25">
      <c r="A46" s="14" t="str">
        <f t="array" ref="A46">INDEX(本周系统DKP!A:A,SMALL(IF(本周系统DKP!$B$2:$B$600="奇谷",ROW($2:$600),4^8),ROW(本周系统DKP!A43)))&amp;""</f>
        <v>烟雨朦胧丶小乖</v>
      </c>
      <c r="B46" s="14">
        <f>VLOOKUP(A46,本周系统DKP!A$1:C$598,3,FALSE)+IF(ISNA(VLOOKUP(A46,历史结余DKP!A$1:B$599,2,0)),0,VLOOKUP(A46,历史结余DKP!A$1:B$599,2,0))</f>
        <v>40</v>
      </c>
      <c r="C46" s="14">
        <f>5*COUNTIF(掠夺系统榜单!A$1:AB$150,$A46)</f>
        <v>0</v>
      </c>
      <c r="D46" s="14">
        <f>10*COUNTIF('周末活动-YY'!B$1:AC$150,$A46)</f>
        <v>0</v>
      </c>
      <c r="E46" s="14">
        <f t="shared" si="3"/>
        <v>40</v>
      </c>
      <c r="F46" s="15">
        <f t="shared" si="4"/>
        <v>2</v>
      </c>
      <c r="G46" s="14">
        <f t="shared" si="5"/>
        <v>20</v>
      </c>
    </row>
    <row r="47" spans="1:7" x14ac:dyDescent="0.25">
      <c r="A47" s="14" t="str">
        <f t="array" ref="A47">INDEX(本周系统DKP!A:A,SMALL(IF(本周系统DKP!$B$2:$B$600="奇谷",ROW($2:$600),4^8),ROW(本周系统DKP!A23)))&amp;""</f>
        <v>蘭裳丶狐爸</v>
      </c>
      <c r="B47" s="14">
        <f>VLOOKUP(A47,本周系统DKP!A$1:C$598,3,FALSE)+IF(ISNA(VLOOKUP(A47,历史结余DKP!A$1:B$599,2,0)),0,VLOOKUP(A47,历史结余DKP!A$1:B$599,2,0))</f>
        <v>41</v>
      </c>
      <c r="C47" s="14">
        <f>5*COUNTIF(掠夺系统榜单!A$1:AB$150,$A47)</f>
        <v>0</v>
      </c>
      <c r="D47" s="14">
        <f>10*COUNTIF('周末活动-YY'!B$1:AC$150,$A47)</f>
        <v>0</v>
      </c>
      <c r="E47" s="14">
        <f t="shared" si="3"/>
        <v>41</v>
      </c>
      <c r="F47" s="15">
        <f t="shared" si="4"/>
        <v>2</v>
      </c>
      <c r="G47" s="14">
        <f t="shared" si="5"/>
        <v>21</v>
      </c>
    </row>
    <row r="48" spans="1:7" x14ac:dyDescent="0.25">
      <c r="A48" s="14" t="str">
        <f t="array" ref="A48">INDEX(本周系统DKP!A:A,SMALL(IF(本周系统DKP!$B$2:$B$600="奇谷",ROW($2:$600),4^8),ROW(本周系统DKP!A6)))&amp;""</f>
        <v>韩金。</v>
      </c>
      <c r="B48" s="14">
        <f>VLOOKUP(A48,本周系统DKP!A$1:C$598,3,FALSE)+IF(ISNA(VLOOKUP(A48,历史结余DKP!A$1:B$599,2,0)),0,VLOOKUP(A48,历史结余DKP!A$1:B$599,2,0))</f>
        <v>38</v>
      </c>
      <c r="C48" s="14">
        <f>5*COUNTIF(掠夺系统榜单!A$1:AB$150,$A48)</f>
        <v>0</v>
      </c>
      <c r="D48" s="14">
        <f>10*COUNTIF('周末活动-YY'!B$1:AC$150,$A48)</f>
        <v>0</v>
      </c>
      <c r="E48" s="14">
        <f t="shared" si="3"/>
        <v>38</v>
      </c>
      <c r="F48" s="15">
        <f t="shared" si="4"/>
        <v>2</v>
      </c>
      <c r="G48" s="14">
        <f t="shared" si="5"/>
        <v>18</v>
      </c>
    </row>
    <row r="49" spans="1:7" x14ac:dyDescent="0.25">
      <c r="A49" s="14" t="str">
        <f t="array" ref="A49">INDEX(本周系统DKP!A:A,SMALL(IF(本周系统DKP!$B$2:$B$600="奇谷",ROW($2:$600),4^8),ROW(本周系统DKP!A124)))&amp;""</f>
        <v>三月天叻</v>
      </c>
      <c r="B49" s="14">
        <f>VLOOKUP(A49,本周系统DKP!A$1:C$598,3,FALSE)+IF(ISNA(VLOOKUP(A49,历史结余DKP!A$1:B$599,2,0)),0,VLOOKUP(A49,历史结余DKP!A$1:B$599,2,0))</f>
        <v>33</v>
      </c>
      <c r="C49" s="14">
        <f>5*COUNTIF(掠夺系统榜单!A$1:AB$150,$A49)</f>
        <v>5</v>
      </c>
      <c r="D49" s="14">
        <f>10*COUNTIF('周末活动-YY'!B$1:AC$150,$A49)</f>
        <v>0</v>
      </c>
      <c r="E49" s="14">
        <f t="shared" si="3"/>
        <v>38</v>
      </c>
      <c r="F49" s="15">
        <f t="shared" si="4"/>
        <v>2</v>
      </c>
      <c r="G49" s="14">
        <f t="shared" si="5"/>
        <v>18</v>
      </c>
    </row>
    <row r="50" spans="1:7" x14ac:dyDescent="0.25">
      <c r="A50" s="14" t="str">
        <f t="array" ref="A50">INDEX(本周系统DKP!A:A,SMALL(IF(本周系统DKP!$B$2:$B$600="奇谷",ROW($2:$600),4^8),ROW(本周系统DKP!A114)))&amp;""</f>
        <v>乐佳然</v>
      </c>
      <c r="B50" s="14">
        <f>VLOOKUP(A50,本周系统DKP!A$1:C$598,3,FALSE)+IF(ISNA(VLOOKUP(A50,历史结余DKP!A$1:B$599,2,0)),0,VLOOKUP(A50,历史结余DKP!A$1:B$599,2,0))</f>
        <v>36</v>
      </c>
      <c r="C50" s="14">
        <f>5*COUNTIF(掠夺系统榜单!A$1:AB$150,$A50)</f>
        <v>0</v>
      </c>
      <c r="D50" s="14">
        <f>10*COUNTIF('周末活动-YY'!B$1:AC$150,$A50)</f>
        <v>0</v>
      </c>
      <c r="E50" s="14">
        <f t="shared" si="3"/>
        <v>36</v>
      </c>
      <c r="F50" s="15">
        <f t="shared" si="4"/>
        <v>2</v>
      </c>
      <c r="G50" s="14">
        <f t="shared" si="5"/>
        <v>16</v>
      </c>
    </row>
    <row r="51" spans="1:7" x14ac:dyDescent="0.25">
      <c r="A51" s="14" t="str">
        <f t="array" ref="A51">INDEX(本周系统DKP!A:A,SMALL(IF(本周系统DKP!$B$2:$B$600="奇谷",ROW($2:$600),4^8),ROW(本周系统DKP!A89)))&amp;""</f>
        <v>夏翡</v>
      </c>
      <c r="B51" s="14">
        <f>VLOOKUP(A51,本周系统DKP!A$1:C$598,3,FALSE)+IF(ISNA(VLOOKUP(A51,历史结余DKP!A$1:B$599,2,0)),0,VLOOKUP(A51,历史结余DKP!A$1:B$599,2,0))</f>
        <v>26</v>
      </c>
      <c r="C51" s="14">
        <f>5*COUNTIF(掠夺系统榜单!A$1:AB$150,$A51)</f>
        <v>10</v>
      </c>
      <c r="D51" s="14">
        <f>10*COUNTIF('周末活动-YY'!B$1:AC$150,$A51)</f>
        <v>0</v>
      </c>
      <c r="E51" s="14">
        <f t="shared" si="3"/>
        <v>36</v>
      </c>
      <c r="F51" s="15">
        <f t="shared" si="4"/>
        <v>2</v>
      </c>
      <c r="G51" s="14">
        <f t="shared" si="5"/>
        <v>16</v>
      </c>
    </row>
    <row r="52" spans="1:7" x14ac:dyDescent="0.25">
      <c r="A52" s="14" t="str">
        <f t="array" ref="A52">INDEX(本周系统DKP!A:A,SMALL(IF(本周系统DKP!$B$2:$B$600="奇谷",ROW($2:$600),4^8),ROW(本周系统DKP!A121)))&amp;""</f>
        <v>东篱白衣</v>
      </c>
      <c r="B52" s="14">
        <f>VLOOKUP(A52,本周系统DKP!A$1:C$598,3,FALSE)+IF(ISNA(VLOOKUP(A52,历史结余DKP!A$1:B$599,2,0)),0,VLOOKUP(A52,历史结余DKP!A$1:B$599,2,0))</f>
        <v>37</v>
      </c>
      <c r="C52" s="14">
        <f>5*COUNTIF(掠夺系统榜单!A$1:AB$150,$A52)</f>
        <v>0</v>
      </c>
      <c r="D52" s="14">
        <f>10*COUNTIF('周末活动-YY'!B$1:AC$150,$A52)</f>
        <v>0</v>
      </c>
      <c r="E52" s="14">
        <f t="shared" si="3"/>
        <v>37</v>
      </c>
      <c r="F52" s="15">
        <f t="shared" si="4"/>
        <v>2</v>
      </c>
      <c r="G52" s="14">
        <f t="shared" si="5"/>
        <v>17</v>
      </c>
    </row>
    <row r="53" spans="1:7" x14ac:dyDescent="0.25">
      <c r="A53" s="14" t="str">
        <f t="array" ref="A53">INDEX(本周系统DKP!A:A,SMALL(IF(本周系统DKP!$B$2:$B$600="奇谷",ROW($2:$600),4^8),ROW(本周系统DKP!A80)))&amp;""</f>
        <v>幽暗的月光</v>
      </c>
      <c r="B53" s="14">
        <f>VLOOKUP(A53,本周系统DKP!A$1:C$598,3,FALSE)+IF(ISNA(VLOOKUP(A53,历史结余DKP!A$1:B$599,2,0)),0,VLOOKUP(A53,历史结余DKP!A$1:B$599,2,0))</f>
        <v>42</v>
      </c>
      <c r="C53" s="14">
        <f>5*COUNTIF(掠夺系统榜单!A$1:AB$150,$A53)</f>
        <v>0</v>
      </c>
      <c r="D53" s="14">
        <f>10*COUNTIF('周末活动-YY'!B$1:AC$150,$A53)</f>
        <v>0</v>
      </c>
      <c r="E53" s="14">
        <f t="shared" si="3"/>
        <v>42</v>
      </c>
      <c r="F53" s="15">
        <f t="shared" si="4"/>
        <v>2</v>
      </c>
      <c r="G53" s="14">
        <f t="shared" si="5"/>
        <v>22</v>
      </c>
    </row>
    <row r="54" spans="1:7" x14ac:dyDescent="0.25">
      <c r="A54" s="14" t="str">
        <f t="array" ref="A54">INDEX(本周系统DKP!A:A,SMALL(IF(本周系统DKP!$B$2:$B$600="奇谷",ROW($2:$600),4^8),ROW(本周系统DKP!A75)))&amp;""</f>
        <v>懒小鷹</v>
      </c>
      <c r="B54" s="14">
        <f>VLOOKUP(A54,本周系统DKP!A$1:C$598,3,FALSE)+IF(ISNA(VLOOKUP(A54,历史结余DKP!A$1:B$599,2,0)),0,VLOOKUP(A54,历史结余DKP!A$1:B$599,2,0))</f>
        <v>42</v>
      </c>
      <c r="C54" s="14">
        <f>5*COUNTIF(掠夺系统榜单!A$1:AB$150,$A54)</f>
        <v>0</v>
      </c>
      <c r="D54" s="14">
        <f>10*COUNTIF('周末活动-YY'!B$1:AC$150,$A54)</f>
        <v>0</v>
      </c>
      <c r="E54" s="14">
        <f t="shared" si="3"/>
        <v>42</v>
      </c>
      <c r="F54" s="15">
        <f t="shared" si="4"/>
        <v>2</v>
      </c>
      <c r="G54" s="14">
        <f t="shared" si="5"/>
        <v>22</v>
      </c>
    </row>
    <row r="55" spans="1:7" x14ac:dyDescent="0.25">
      <c r="A55" s="14" t="str">
        <f t="array" ref="A55">INDEX(本周系统DKP!A:A,SMALL(IF(本周系统DKP!$B$2:$B$600="奇谷",ROW($2:$600),4^8),ROW(本周系统DKP!A99)))&amp;""</f>
        <v>君白〝</v>
      </c>
      <c r="B55" s="14">
        <f>VLOOKUP(A55,本周系统DKP!A$1:C$598,3,FALSE)+IF(ISNA(VLOOKUP(A55,历史结余DKP!A$1:B$599,2,0)),0,VLOOKUP(A55,历史结余DKP!A$1:B$599,2,0))</f>
        <v>30</v>
      </c>
      <c r="C55" s="14">
        <f>5*COUNTIF(掠夺系统榜单!A$1:AB$150,$A55)</f>
        <v>0</v>
      </c>
      <c r="D55" s="14">
        <f>10*COUNTIF('周末活动-YY'!B$1:AC$150,$A55)</f>
        <v>0</v>
      </c>
      <c r="E55" s="14">
        <f t="shared" si="3"/>
        <v>30</v>
      </c>
      <c r="F55" s="15">
        <f t="shared" si="4"/>
        <v>2</v>
      </c>
      <c r="G55" s="14">
        <f t="shared" si="5"/>
        <v>10</v>
      </c>
    </row>
    <row r="56" spans="1:7" x14ac:dyDescent="0.25">
      <c r="A56" s="14" t="str">
        <f t="array" ref="A56">INDEX(本周系统DKP!A:A,SMALL(IF(本周系统DKP!$B$2:$B$600="奇谷",ROW($2:$600),4^8),ROW(本周系统DKP!A29)))&amp;""</f>
        <v>萌帅超人ぃ</v>
      </c>
      <c r="B56" s="14">
        <f>VLOOKUP(A56,本周系统DKP!A$1:C$598,3,FALSE)+IF(ISNA(VLOOKUP(A56,历史结余DKP!A$1:B$599,2,0)),0,VLOOKUP(A56,历史结余DKP!A$1:B$599,2,0))</f>
        <v>20</v>
      </c>
      <c r="C56" s="14">
        <f>5*COUNTIF(掠夺系统榜单!A$1:AB$150,$A56)</f>
        <v>0</v>
      </c>
      <c r="D56" s="14">
        <f>10*COUNTIF('周末活动-YY'!B$1:AC$150,$A56)</f>
        <v>0</v>
      </c>
      <c r="E56" s="14">
        <f t="shared" si="3"/>
        <v>20</v>
      </c>
      <c r="F56" s="15">
        <f t="shared" si="4"/>
        <v>1</v>
      </c>
      <c r="G56" s="14">
        <f t="shared" si="5"/>
        <v>10</v>
      </c>
    </row>
    <row r="57" spans="1:7" x14ac:dyDescent="0.25">
      <c r="A57" s="14" t="str">
        <f t="array" ref="A57">INDEX(本周系统DKP!A:A,SMALL(IF(本周系统DKP!$B$2:$B$600="奇谷",ROW($2:$600),4^8),ROW(本周系统DKP!A74)))&amp;""</f>
        <v>我为伊人醉</v>
      </c>
      <c r="B57" s="14">
        <f>VLOOKUP(A57,本周系统DKP!A$1:C$598,3,FALSE)+IF(ISNA(VLOOKUP(A57,历史结余DKP!A$1:B$599,2,0)),0,VLOOKUP(A57,历史结余DKP!A$1:B$599,2,0))</f>
        <v>15</v>
      </c>
      <c r="C57" s="14">
        <f>5*COUNTIF(掠夺系统榜单!A$1:AB$150,$A57)</f>
        <v>0</v>
      </c>
      <c r="D57" s="14">
        <f>10*COUNTIF('周末活动-YY'!B$1:AC$150,$A57)</f>
        <v>0</v>
      </c>
      <c r="E57" s="14">
        <f t="shared" si="3"/>
        <v>15</v>
      </c>
      <c r="F57" s="15">
        <f t="shared" si="4"/>
        <v>1</v>
      </c>
      <c r="G57" s="14">
        <f t="shared" si="5"/>
        <v>5</v>
      </c>
    </row>
    <row r="58" spans="1:7" x14ac:dyDescent="0.25">
      <c r="A58" s="14" t="str">
        <f t="array" ref="A58">INDEX(本周系统DKP!A:A,SMALL(IF(本周系统DKP!$B$2:$B$600="奇谷",ROW($2:$600),4^8),ROW(本周系统DKP!A93)))&amp;""</f>
        <v>嗷大喵</v>
      </c>
      <c r="B58" s="14">
        <f>VLOOKUP(A58,本周系统DKP!A$1:C$598,3,FALSE)+IF(ISNA(VLOOKUP(A58,历史结余DKP!A$1:B$599,2,0)),0,VLOOKUP(A58,历史结余DKP!A$1:B$599,2,0))</f>
        <v>25</v>
      </c>
      <c r="C58" s="14">
        <f>5*COUNTIF(掠夺系统榜单!A$1:AB$150,$A58)</f>
        <v>0</v>
      </c>
      <c r="D58" s="14">
        <f>10*COUNTIF('周末活动-YY'!B$1:AC$150,$A58)</f>
        <v>0</v>
      </c>
      <c r="E58" s="14">
        <f t="shared" si="3"/>
        <v>25</v>
      </c>
      <c r="F58" s="15">
        <f t="shared" si="4"/>
        <v>1</v>
      </c>
      <c r="G58" s="14">
        <f t="shared" si="5"/>
        <v>15</v>
      </c>
    </row>
    <row r="59" spans="1:7" x14ac:dyDescent="0.25">
      <c r="A59" s="14" t="str">
        <f t="array" ref="A59">INDEX(本周系统DKP!A:A,SMALL(IF(本周系统DKP!$B$2:$B$600="奇谷",ROW($2:$600),4^8),ROW(本周系统DKP!A54)))&amp;""</f>
        <v>江瘋</v>
      </c>
      <c r="B59" s="14">
        <f>VLOOKUP(A59,本周系统DKP!A$1:C$598,3,FALSE)+IF(ISNA(VLOOKUP(A59,历史结余DKP!A$1:B$599,2,0)),0,VLOOKUP(A59,历史结余DKP!A$1:B$599,2,0))</f>
        <v>22</v>
      </c>
      <c r="C59" s="14">
        <f>5*COUNTIF(掠夺系统榜单!A$1:AB$150,$A59)</f>
        <v>0</v>
      </c>
      <c r="D59" s="14">
        <f>10*COUNTIF('周末活动-YY'!B$1:AC$150,$A59)</f>
        <v>0</v>
      </c>
      <c r="E59" s="14">
        <f t="shared" si="3"/>
        <v>22</v>
      </c>
      <c r="F59" s="15">
        <f t="shared" si="4"/>
        <v>1</v>
      </c>
      <c r="G59" s="14">
        <f t="shared" si="5"/>
        <v>12</v>
      </c>
    </row>
    <row r="60" spans="1:7" x14ac:dyDescent="0.25">
      <c r="A60" s="14" t="str">
        <f t="array" ref="A60">INDEX(本周系统DKP!A:A,SMALL(IF(本周系统DKP!$B$2:$B$600="奇谷",ROW($2:$600),4^8),ROW(本周系统DKP!A109)))&amp;""</f>
        <v>公瑾迷岚</v>
      </c>
      <c r="B60" s="14">
        <f>VLOOKUP(A60,本周系统DKP!A$1:C$598,3,FALSE)+IF(ISNA(VLOOKUP(A60,历史结余DKP!A$1:B$599,2,0)),0,VLOOKUP(A60,历史结余DKP!A$1:B$599,2,0))</f>
        <v>28</v>
      </c>
      <c r="C60" s="14">
        <f>5*COUNTIF(掠夺系统榜单!A$1:AB$150,$A60)</f>
        <v>0</v>
      </c>
      <c r="D60" s="14">
        <f>10*COUNTIF('周末活动-YY'!B$1:AC$150,$A60)</f>
        <v>0</v>
      </c>
      <c r="E60" s="14">
        <f t="shared" si="3"/>
        <v>28</v>
      </c>
      <c r="F60" s="15">
        <f t="shared" si="4"/>
        <v>1</v>
      </c>
      <c r="G60" s="14">
        <f t="shared" si="5"/>
        <v>18</v>
      </c>
    </row>
    <row r="61" spans="1:7" x14ac:dyDescent="0.25">
      <c r="A61" s="14" t="str">
        <f t="array" ref="A61">INDEX(本周系统DKP!A:A,SMALL(IF(本周系统DKP!$B$2:$B$600="奇谷",ROW($2:$600),4^8),ROW(本周系统DKP!A92)))&amp;""</f>
        <v>嘀以ˇ光年</v>
      </c>
      <c r="B61" s="14">
        <f>VLOOKUP(A61,本周系统DKP!A$1:C$598,3,FALSE)+IF(ISNA(VLOOKUP(A61,历史结余DKP!A$1:B$599,2,0)),0,VLOOKUP(A61,历史结余DKP!A$1:B$599,2,0))</f>
        <v>15</v>
      </c>
      <c r="C61" s="14">
        <f>5*COUNTIF(掠夺系统榜单!A$1:AB$150,$A61)</f>
        <v>0</v>
      </c>
      <c r="D61" s="14">
        <f>10*COUNTIF('周末活动-YY'!B$1:AC$150,$A61)</f>
        <v>0</v>
      </c>
      <c r="E61" s="14">
        <f t="shared" si="3"/>
        <v>15</v>
      </c>
      <c r="F61" s="15">
        <f t="shared" si="4"/>
        <v>1</v>
      </c>
      <c r="G61" s="14">
        <f t="shared" si="5"/>
        <v>5</v>
      </c>
    </row>
    <row r="62" spans="1:7" x14ac:dyDescent="0.25">
      <c r="A62" s="14" t="str">
        <f t="array" ref="A62">INDEX(本周系统DKP!A:A,SMALL(IF(本周系统DKP!$B$2:$B$600="奇谷",ROW($2:$600),4^8),ROW(本周系统DKP!A27)))&amp;""</f>
        <v>藍。</v>
      </c>
      <c r="B62" s="14">
        <f>VLOOKUP(A62,本周系统DKP!A$1:C$598,3,FALSE)+IF(ISNA(VLOOKUP(A62,历史结余DKP!A$1:B$599,2,0)),0,VLOOKUP(A62,历史结余DKP!A$1:B$599,2,0))</f>
        <v>16</v>
      </c>
      <c r="C62" s="14">
        <f>5*COUNTIF(掠夺系统榜单!A$1:AB$150,$A62)</f>
        <v>0</v>
      </c>
      <c r="D62" s="14">
        <f>10*COUNTIF('周末活动-YY'!B$1:AC$150,$A62)</f>
        <v>0</v>
      </c>
      <c r="E62" s="14">
        <f t="shared" si="3"/>
        <v>16</v>
      </c>
      <c r="F62" s="15">
        <f t="shared" si="4"/>
        <v>1</v>
      </c>
      <c r="G62" s="14">
        <f t="shared" si="5"/>
        <v>6</v>
      </c>
    </row>
    <row r="63" spans="1:7" x14ac:dyDescent="0.25">
      <c r="A63" s="14" t="str">
        <f t="array" ref="A63">INDEX(本周系统DKP!A:A,SMALL(IF(本周系统DKP!$B$2:$B$600="奇谷",ROW($2:$600),4^8),ROW(本周系统DKP!A63)))&amp;""</f>
        <v>村姑的水果刀</v>
      </c>
      <c r="B63" s="14">
        <f>VLOOKUP(A63,本周系统DKP!A$1:C$598,3,FALSE)+IF(ISNA(VLOOKUP(A63,历史结余DKP!A$1:B$599,2,0)),0,VLOOKUP(A63,历史结余DKP!A$1:B$599,2,0))</f>
        <v>19</v>
      </c>
      <c r="C63" s="14">
        <f>5*COUNTIF(掠夺系统榜单!A$1:AB$150,$A63)</f>
        <v>0</v>
      </c>
      <c r="D63" s="14">
        <f>10*COUNTIF('周末活动-YY'!B$1:AC$150,$A63)</f>
        <v>0</v>
      </c>
      <c r="E63" s="14">
        <f t="shared" si="3"/>
        <v>19</v>
      </c>
      <c r="F63" s="15">
        <f t="shared" si="4"/>
        <v>1</v>
      </c>
      <c r="G63" s="14">
        <f t="shared" si="5"/>
        <v>9</v>
      </c>
    </row>
    <row r="64" spans="1:7" x14ac:dyDescent="0.25">
      <c r="A64" s="14" t="str">
        <f t="array" ref="A64">INDEX(本周系统DKP!A:A,SMALL(IF(本周系统DKP!$B$2:$B$600="奇谷",ROW($2:$600),4^8),ROW(本周系统DKP!A41)))&amp;""</f>
        <v>璃阿诺</v>
      </c>
      <c r="B64" s="14">
        <f>VLOOKUP(A64,本周系统DKP!A$1:C$598,3,FALSE)+IF(ISNA(VLOOKUP(A64,历史结余DKP!A$1:B$599,2,0)),0,VLOOKUP(A64,历史结余DKP!A$1:B$599,2,0))</f>
        <v>29</v>
      </c>
      <c r="C64" s="14">
        <f>5*COUNTIF(掠夺系统榜单!A$1:AB$150,$A64)</f>
        <v>0</v>
      </c>
      <c r="D64" s="14">
        <f>10*COUNTIF('周末活动-YY'!B$1:AC$150,$A64)</f>
        <v>0</v>
      </c>
      <c r="E64" s="14">
        <f t="shared" si="3"/>
        <v>29</v>
      </c>
      <c r="F64" s="15">
        <f t="shared" si="4"/>
        <v>1</v>
      </c>
      <c r="G64" s="14">
        <f t="shared" si="5"/>
        <v>19</v>
      </c>
    </row>
    <row r="65" spans="1:7" x14ac:dyDescent="0.25">
      <c r="A65" s="14" t="str">
        <f t="array" ref="A65">INDEX(本周系统DKP!A:A,SMALL(IF(本周系统DKP!$B$2:$B$600="奇谷",ROW($2:$600),4^8),ROW(本周系统DKP!A21)))&amp;""</f>
        <v>蘭裳丶非酋</v>
      </c>
      <c r="B65" s="14">
        <f>VLOOKUP(A65,本周系统DKP!A$1:C$598,3,FALSE)+IF(ISNA(VLOOKUP(A65,历史结余DKP!A$1:B$599,2,0)),0,VLOOKUP(A65,历史结余DKP!A$1:B$599,2,0))</f>
        <v>16</v>
      </c>
      <c r="C65" s="14">
        <f>5*COUNTIF(掠夺系统榜单!A$1:AB$150,$A65)</f>
        <v>0</v>
      </c>
      <c r="D65" s="14">
        <f>10*COUNTIF('周末活动-YY'!B$1:AC$150,$A65)</f>
        <v>0</v>
      </c>
      <c r="E65" s="14">
        <f t="shared" si="3"/>
        <v>16</v>
      </c>
      <c r="F65" s="15">
        <f t="shared" si="4"/>
        <v>1</v>
      </c>
      <c r="G65" s="14">
        <f t="shared" si="5"/>
        <v>6</v>
      </c>
    </row>
    <row r="66" spans="1:7" x14ac:dyDescent="0.25">
      <c r="A66" s="14" t="str">
        <f t="array" ref="A66">INDEX(本周系统DKP!A:A,SMALL(IF(本周系统DKP!$B$2:$B$600="奇谷",ROW($2:$600),4^8),ROW(本周系统DKP!A9)))&amp;""</f>
        <v>雨季过后丶</v>
      </c>
      <c r="B66" s="14">
        <f>VLOOKUP(A66,本周系统DKP!A$1:C$598,3,FALSE)+IF(ISNA(VLOOKUP(A66,历史结余DKP!A$1:B$599,2,0)),0,VLOOKUP(A66,历史结余DKP!A$1:B$599,2,0))</f>
        <v>18</v>
      </c>
      <c r="C66" s="14">
        <f>5*COUNTIF(掠夺系统榜单!A$1:AB$150,$A66)</f>
        <v>0</v>
      </c>
      <c r="D66" s="14">
        <f>10*COUNTIF('周末活动-YY'!B$1:AC$150,$A66)</f>
        <v>0</v>
      </c>
      <c r="E66" s="14">
        <f t="shared" ref="E66:E97" si="6">IF(ISNA(B66),0,SUM(B66:D66))</f>
        <v>18</v>
      </c>
      <c r="F66" s="15">
        <f t="shared" ref="F66:F97" si="7">IF(E66=0,0,IF(E66&lt;15,0.01,IF(E66&gt;120,8,ROUNDDOWN(E66/15,0))))</f>
        <v>1</v>
      </c>
      <c r="G66" s="14">
        <f t="shared" ref="G66:G97" si="8">IF(F66=0.01,E66,E66-F66*10)</f>
        <v>8</v>
      </c>
    </row>
    <row r="67" spans="1:7" x14ac:dyDescent="0.25">
      <c r="A67" s="14" t="str">
        <f t="array" ref="A67">INDEX(本周系统DKP!A:A,SMALL(IF(本周系统DKP!$B$2:$B$600="奇谷",ROW($2:$600),4^8),ROW(本周系统DKP!A53)))&amp;""</f>
        <v>沐兮颜</v>
      </c>
      <c r="B67" s="14">
        <f>VLOOKUP(A67,本周系统DKP!A$1:C$598,3,FALSE)+IF(ISNA(VLOOKUP(A67,历史结余DKP!A$1:B$599,2,0)),0,VLOOKUP(A67,历史结余DKP!A$1:B$599,2,0))</f>
        <v>29</v>
      </c>
      <c r="C67" s="14">
        <f>5*COUNTIF(掠夺系统榜单!A$1:AB$150,$A67)</f>
        <v>0</v>
      </c>
      <c r="D67" s="14">
        <f>10*COUNTIF('周末活动-YY'!B$1:AC$150,$A67)</f>
        <v>0</v>
      </c>
      <c r="E67" s="14">
        <f t="shared" si="6"/>
        <v>29</v>
      </c>
      <c r="F67" s="15">
        <f t="shared" si="7"/>
        <v>1</v>
      </c>
      <c r="G67" s="14">
        <f t="shared" si="8"/>
        <v>19</v>
      </c>
    </row>
    <row r="68" spans="1:7" x14ac:dyDescent="0.25">
      <c r="A68" s="14" t="str">
        <f t="array" ref="A68">INDEX(本周系统DKP!A:A,SMALL(IF(本周系统DKP!$B$2:$B$600="奇谷",ROW($2:$600),4^8),ROW(本周系统DKP!A55)))&amp;""</f>
        <v>殊机</v>
      </c>
      <c r="B68" s="14">
        <f>VLOOKUP(A68,本周系统DKP!A$1:C$598,3,FALSE)+IF(ISNA(VLOOKUP(A68,历史结余DKP!A$1:B$599,2,0)),0,VLOOKUP(A68,历史结余DKP!A$1:B$599,2,0))</f>
        <v>16</v>
      </c>
      <c r="C68" s="14">
        <f>5*COUNTIF(掠夺系统榜单!A$1:AB$150,$A68)</f>
        <v>0</v>
      </c>
      <c r="D68" s="14">
        <f>10*COUNTIF('周末活动-YY'!B$1:AC$150,$A68)</f>
        <v>0</v>
      </c>
      <c r="E68" s="14">
        <f t="shared" si="6"/>
        <v>16</v>
      </c>
      <c r="F68" s="15">
        <f t="shared" si="7"/>
        <v>1</v>
      </c>
      <c r="G68" s="14">
        <f t="shared" si="8"/>
        <v>6</v>
      </c>
    </row>
    <row r="69" spans="1:7" x14ac:dyDescent="0.25">
      <c r="A69" s="14" t="str">
        <f t="array" ref="A69">INDEX(本周系统DKP!A:A,SMALL(IF(本周系统DKP!$B$2:$B$600="奇谷",ROW($2:$600),4^8),ROW(本周系统DKP!A83)))&amp;""</f>
        <v>小明是个智障</v>
      </c>
      <c r="B69" s="14">
        <f>VLOOKUP(A69,本周系统DKP!A$1:C$598,3,FALSE)+IF(ISNA(VLOOKUP(A69,历史结余DKP!A$1:B$599,2,0)),0,VLOOKUP(A69,历史结余DKP!A$1:B$599,2,0))</f>
        <v>16</v>
      </c>
      <c r="C69" s="14">
        <f>5*COUNTIF(掠夺系统榜单!A$1:AB$150,$A69)</f>
        <v>0</v>
      </c>
      <c r="D69" s="14">
        <f>10*COUNTIF('周末活动-YY'!B$1:AC$150,$A69)</f>
        <v>0</v>
      </c>
      <c r="E69" s="14">
        <f t="shared" si="6"/>
        <v>16</v>
      </c>
      <c r="F69" s="15">
        <f t="shared" si="7"/>
        <v>1</v>
      </c>
      <c r="G69" s="14">
        <f t="shared" si="8"/>
        <v>6</v>
      </c>
    </row>
    <row r="70" spans="1:7" x14ac:dyDescent="0.25">
      <c r="A70" s="14" t="str">
        <f t="array" ref="A70">INDEX(本周系统DKP!A:A,SMALL(IF(本周系统DKP!$B$2:$B$600="奇谷",ROW($2:$600),4^8),ROW(本周系统DKP!A94)))&amp;""</f>
        <v>唐閆</v>
      </c>
      <c r="B70" s="14">
        <f>VLOOKUP(A70,本周系统DKP!A$1:C$598,3,FALSE)+IF(ISNA(VLOOKUP(A70,历史结余DKP!A$1:B$599,2,0)),0,VLOOKUP(A70,历史结余DKP!A$1:B$599,2,0))</f>
        <v>15</v>
      </c>
      <c r="C70" s="14">
        <f>5*COUNTIF(掠夺系统榜单!A$1:AB$150,$A70)</f>
        <v>0</v>
      </c>
      <c r="D70" s="14">
        <f>10*COUNTIF('周末活动-YY'!B$1:AC$150,$A70)</f>
        <v>0</v>
      </c>
      <c r="E70" s="14">
        <f t="shared" si="6"/>
        <v>15</v>
      </c>
      <c r="F70" s="15">
        <f t="shared" si="7"/>
        <v>1</v>
      </c>
      <c r="G70" s="14">
        <f t="shared" si="8"/>
        <v>5</v>
      </c>
    </row>
    <row r="71" spans="1:7" x14ac:dyDescent="0.25">
      <c r="A71" s="14" t="str">
        <f t="array" ref="A71">INDEX(本周系统DKP!A:A,SMALL(IF(本周系统DKP!$B$2:$B$600="奇谷",ROW($2:$600),4^8),ROW(本周系统DKP!A117)))&amp;""</f>
        <v>丿夜沧澜丶潮汐</v>
      </c>
      <c r="B71" s="14">
        <f>VLOOKUP(A71,本周系统DKP!A$1:C$598,3,FALSE)+IF(ISNA(VLOOKUP(A71,历史结余DKP!A$1:B$599,2,0)),0,VLOOKUP(A71,历史结余DKP!A$1:B$599,2,0))</f>
        <v>20</v>
      </c>
      <c r="C71" s="14">
        <f>5*COUNTIF(掠夺系统榜单!A$1:AB$150,$A71)</f>
        <v>0</v>
      </c>
      <c r="D71" s="14">
        <f>10*COUNTIF('周末活动-YY'!B$1:AC$150,$A71)</f>
        <v>0</v>
      </c>
      <c r="E71" s="14">
        <f t="shared" si="6"/>
        <v>20</v>
      </c>
      <c r="F71" s="15">
        <f t="shared" si="7"/>
        <v>1</v>
      </c>
      <c r="G71" s="14">
        <f t="shared" si="8"/>
        <v>10</v>
      </c>
    </row>
    <row r="72" spans="1:7" x14ac:dyDescent="0.25">
      <c r="A72" s="14" t="str">
        <f t="array" ref="A72">INDEX(本周系统DKP!A:A,SMALL(IF(本周系统DKP!$B$2:$B$600="奇谷",ROW($2:$600),4^8),ROW(本周系统DKP!A47)))&amp;""</f>
        <v>灬墨ゞ萧华</v>
      </c>
      <c r="B72" s="14">
        <f>VLOOKUP(A72,本周系统DKP!A$1:C$598,3,FALSE)+IF(ISNA(VLOOKUP(A72,历史结余DKP!A$1:B$599,2,0)),0,VLOOKUP(A72,历史结余DKP!A$1:B$599,2,0))</f>
        <v>23</v>
      </c>
      <c r="C72" s="14">
        <f>5*COUNTIF(掠夺系统榜单!A$1:AB$150,$A72)</f>
        <v>5</v>
      </c>
      <c r="D72" s="14">
        <f>10*COUNTIF('周末活动-YY'!B$1:AC$150,$A72)</f>
        <v>0</v>
      </c>
      <c r="E72" s="14">
        <f t="shared" si="6"/>
        <v>28</v>
      </c>
      <c r="F72" s="15">
        <f t="shared" si="7"/>
        <v>1</v>
      </c>
      <c r="G72" s="14">
        <f t="shared" si="8"/>
        <v>18</v>
      </c>
    </row>
    <row r="73" spans="1:7" x14ac:dyDescent="0.25">
      <c r="A73" s="14" t="str">
        <f t="array" ref="A73">INDEX(本周系统DKP!A:A,SMALL(IF(本周系统DKP!$B$2:$B$600="奇谷",ROW($2:$600),4^8),ROW(本周系统DKP!A19)))&amp;""</f>
        <v>西伯利亚没有菜</v>
      </c>
      <c r="B73" s="14">
        <f>VLOOKUP(A73,本周系统DKP!A$1:C$598,3,FALSE)+IF(ISNA(VLOOKUP(A73,历史结余DKP!A$1:B$599,2,0)),0,VLOOKUP(A73,历史结余DKP!A$1:B$599,2,0))</f>
        <v>21</v>
      </c>
      <c r="C73" s="14">
        <f>5*COUNTIF(掠夺系统榜单!A$1:AB$150,$A73)</f>
        <v>0</v>
      </c>
      <c r="D73" s="14">
        <f>10*COUNTIF('周末活动-YY'!B$1:AC$150,$A73)</f>
        <v>0</v>
      </c>
      <c r="E73" s="14">
        <f t="shared" si="6"/>
        <v>21</v>
      </c>
      <c r="F73" s="15">
        <f t="shared" si="7"/>
        <v>1</v>
      </c>
      <c r="G73" s="14">
        <f t="shared" si="8"/>
        <v>11</v>
      </c>
    </row>
    <row r="74" spans="1:7" x14ac:dyDescent="0.25">
      <c r="A74" s="14" t="str">
        <f t="array" ref="A74">INDEX(本周系统DKP!A:A,SMALL(IF(本周系统DKP!$B$2:$B$600="奇谷",ROW($2:$600),4^8),ROW(本周系统DKP!A49)))&amp;""</f>
        <v>淇丝</v>
      </c>
      <c r="B74" s="14">
        <f>VLOOKUP(A74,本周系统DKP!A$1:C$598,3,FALSE)+IF(ISNA(VLOOKUP(A74,历史结余DKP!A$1:B$599,2,0)),0,VLOOKUP(A74,历史结余DKP!A$1:B$599,2,0))</f>
        <v>23</v>
      </c>
      <c r="C74" s="14">
        <f>5*COUNTIF(掠夺系统榜单!A$1:AB$150,$A74)</f>
        <v>0</v>
      </c>
      <c r="D74" s="14">
        <f>10*COUNTIF('周末活动-YY'!B$1:AC$150,$A74)</f>
        <v>0</v>
      </c>
      <c r="E74" s="14">
        <f t="shared" si="6"/>
        <v>23</v>
      </c>
      <c r="F74" s="15">
        <f t="shared" si="7"/>
        <v>1</v>
      </c>
      <c r="G74" s="14">
        <f t="shared" si="8"/>
        <v>13</v>
      </c>
    </row>
    <row r="75" spans="1:7" x14ac:dyDescent="0.25">
      <c r="A75" s="14" t="str">
        <f t="array" ref="A75">INDEX(本周系统DKP!A:A,SMALL(IF(本周系统DKP!$B$2:$B$600="奇谷",ROW($2:$600),4^8),ROW(本周系统DKP!A132)))&amp;""</f>
        <v>Roseづ大小姐</v>
      </c>
      <c r="B75" s="14">
        <f>VLOOKUP(A75,本周系统DKP!A$1:C$598,3,FALSE)+IF(ISNA(VLOOKUP(A75,历史结余DKP!A$1:B$599,2,0)),0,VLOOKUP(A75,历史结余DKP!A$1:B$599,2,0))</f>
        <v>20</v>
      </c>
      <c r="C75" s="14">
        <f>5*COUNTIF(掠夺系统榜单!A$1:AB$150,$A75)</f>
        <v>5</v>
      </c>
      <c r="D75" s="14">
        <f>10*COUNTIF('周末活动-YY'!B$1:AC$150,$A75)</f>
        <v>0</v>
      </c>
      <c r="E75" s="14">
        <f t="shared" si="6"/>
        <v>25</v>
      </c>
      <c r="F75" s="15">
        <f t="shared" si="7"/>
        <v>1</v>
      </c>
      <c r="G75" s="14">
        <f t="shared" si="8"/>
        <v>15</v>
      </c>
    </row>
    <row r="76" spans="1:7" x14ac:dyDescent="0.25">
      <c r="A76" s="14" t="str">
        <f t="array" ref="A76">INDEX(本周系统DKP!A:A,SMALL(IF(本周系统DKP!$B$2:$B$600="奇谷",ROW($2:$600),4^8),ROW(本周系统DKP!A131)))&amp;""</f>
        <v>い轩゛青璇</v>
      </c>
      <c r="B76" s="14">
        <f>VLOOKUP(A76,本周系统DKP!A$1:C$598,3,FALSE)+IF(ISNA(VLOOKUP(A76,历史结余DKP!A$1:B$599,2,0)),0,VLOOKUP(A76,历史结余DKP!A$1:B$599,2,0))</f>
        <v>10</v>
      </c>
      <c r="C76" s="14">
        <f>5*COUNTIF(掠夺系统榜单!A$1:AB$150,$A76)</f>
        <v>0</v>
      </c>
      <c r="D76" s="14">
        <f>10*COUNTIF('周末活动-YY'!B$1:AC$150,$A76)</f>
        <v>0</v>
      </c>
      <c r="E76" s="14">
        <f t="shared" si="6"/>
        <v>10</v>
      </c>
      <c r="F76" s="15">
        <f t="shared" si="7"/>
        <v>0.01</v>
      </c>
      <c r="G76" s="14">
        <f t="shared" si="8"/>
        <v>10</v>
      </c>
    </row>
    <row r="77" spans="1:7" x14ac:dyDescent="0.25">
      <c r="A77" s="14" t="str">
        <f t="array" ref="A77">INDEX(本周系统DKP!A:A,SMALL(IF(本周系统DKP!$B$2:$B$600="奇谷",ROW($2:$600),4^8),ROW(本周系统DKP!A34)))&amp;""</f>
        <v>花倾洛</v>
      </c>
      <c r="B77" s="14">
        <f>VLOOKUP(A77,本周系统DKP!A$1:C$598,3,FALSE)+IF(ISNA(VLOOKUP(A77,历史结余DKP!A$1:B$599,2,0)),0,VLOOKUP(A77,历史结余DKP!A$1:B$599,2,0))</f>
        <v>3</v>
      </c>
      <c r="C77" s="14">
        <f>5*COUNTIF(掠夺系统榜单!A$1:AB$150,$A77)</f>
        <v>0</v>
      </c>
      <c r="D77" s="14">
        <f>10*COUNTIF('周末活动-YY'!B$1:AC$150,$A77)</f>
        <v>0</v>
      </c>
      <c r="E77" s="14">
        <f t="shared" si="6"/>
        <v>3</v>
      </c>
      <c r="F77" s="15">
        <f t="shared" si="7"/>
        <v>0.01</v>
      </c>
      <c r="G77" s="14">
        <f t="shared" si="8"/>
        <v>3</v>
      </c>
    </row>
    <row r="78" spans="1:7" x14ac:dyDescent="0.25">
      <c r="A78" s="14" t="str">
        <f t="array" ref="A78">INDEX(本周系统DKP!A:A,SMALL(IF(本周系统DKP!$B$2:$B$600="奇谷",ROW($2:$600),4^8),ROW(本周系统DKP!A98)))&amp;""</f>
        <v>吝啬公子</v>
      </c>
      <c r="B78" s="14">
        <f>VLOOKUP(A78,本周系统DKP!A$1:C$598,3,FALSE)+IF(ISNA(VLOOKUP(A78,历史结余DKP!A$1:B$599,2,0)),0,VLOOKUP(A78,历史结余DKP!A$1:B$599,2,0))</f>
        <v>3</v>
      </c>
      <c r="C78" s="14">
        <f>5*COUNTIF(掠夺系统榜单!A$1:AB$150,$A78)</f>
        <v>0</v>
      </c>
      <c r="D78" s="14">
        <f>10*COUNTIF('周末活动-YY'!B$1:AC$150,$A78)</f>
        <v>0</v>
      </c>
      <c r="E78" s="14">
        <f t="shared" si="6"/>
        <v>3</v>
      </c>
      <c r="F78" s="15">
        <f t="shared" si="7"/>
        <v>0.01</v>
      </c>
      <c r="G78" s="14">
        <f t="shared" si="8"/>
        <v>3</v>
      </c>
    </row>
    <row r="79" spans="1:7" x14ac:dyDescent="0.25">
      <c r="A79" s="14" t="str">
        <f t="array" ref="A79">INDEX(本周系统DKP!A:A,SMALL(IF(本周系统DKP!$B$2:$B$600="奇谷",ROW($2:$600),4^8),ROW(本周系统DKP!A37)))&amp;""</f>
        <v>红卿似月丶</v>
      </c>
      <c r="B79" s="14">
        <f>VLOOKUP(A79,本周系统DKP!A$1:C$598,3,FALSE)+IF(ISNA(VLOOKUP(A79,历史结余DKP!A$1:B$599,2,0)),0,VLOOKUP(A79,历史结余DKP!A$1:B$599,2,0))</f>
        <v>3</v>
      </c>
      <c r="C79" s="14">
        <f>5*COUNTIF(掠夺系统榜单!A$1:AB$150,$A79)</f>
        <v>0</v>
      </c>
      <c r="D79" s="14">
        <f>10*COUNTIF('周末活动-YY'!B$1:AC$150,$A79)</f>
        <v>0</v>
      </c>
      <c r="E79" s="14">
        <f t="shared" si="6"/>
        <v>3</v>
      </c>
      <c r="F79" s="15">
        <f t="shared" si="7"/>
        <v>0.01</v>
      </c>
      <c r="G79" s="14">
        <f t="shared" si="8"/>
        <v>3</v>
      </c>
    </row>
    <row r="80" spans="1:7" x14ac:dyDescent="0.25">
      <c r="A80" s="14" t="str">
        <f t="array" ref="A80">INDEX(本周系统DKP!A:A,SMALL(IF(本周系统DKP!$B$2:$B$600="奇谷",ROW($2:$600),4^8),ROW(本周系统DKP!A38)))&amp;""</f>
        <v>簡。</v>
      </c>
      <c r="B80" s="14">
        <f>VLOOKUP(A80,本周系统DKP!A$1:C$598,3,FALSE)+IF(ISNA(VLOOKUP(A80,历史结余DKP!A$1:B$599,2,0)),0,VLOOKUP(A80,历史结余DKP!A$1:B$599,2,0))</f>
        <v>13</v>
      </c>
      <c r="C80" s="14">
        <f>5*COUNTIF(掠夺系统榜单!A$1:AB$150,$A80)</f>
        <v>0</v>
      </c>
      <c r="D80" s="14">
        <f>10*COUNTIF('周末活动-YY'!B$1:AC$150,$A80)</f>
        <v>0</v>
      </c>
      <c r="E80" s="14">
        <f t="shared" si="6"/>
        <v>13</v>
      </c>
      <c r="F80" s="15">
        <f t="shared" si="7"/>
        <v>0.01</v>
      </c>
      <c r="G80" s="14">
        <f t="shared" si="8"/>
        <v>13</v>
      </c>
    </row>
    <row r="81" spans="1:7" x14ac:dyDescent="0.25">
      <c r="A81" s="14" t="str">
        <f t="array" ref="A81">INDEX(本周系统DKP!A:A,SMALL(IF(本周系统DKP!$B$2:$B$600="奇谷",ROW($2:$600),4^8),ROW(本周系统DKP!A95)))&amp;""</f>
        <v>唐小白君</v>
      </c>
      <c r="B81" s="14">
        <f>VLOOKUP(A81,本周系统DKP!A$1:C$598,3,FALSE)+IF(ISNA(VLOOKUP(A81,历史结余DKP!A$1:B$599,2,0)),0,VLOOKUP(A81,历史结余DKP!A$1:B$599,2,0))</f>
        <v>12</v>
      </c>
      <c r="C81" s="14">
        <f>5*COUNTIF(掠夺系统榜单!A$1:AB$150,$A81)</f>
        <v>0</v>
      </c>
      <c r="D81" s="14">
        <f>10*COUNTIF('周末活动-YY'!B$1:AC$150,$A81)</f>
        <v>0</v>
      </c>
      <c r="E81" s="14">
        <f t="shared" si="6"/>
        <v>12</v>
      </c>
      <c r="F81" s="15">
        <f t="shared" si="7"/>
        <v>0.01</v>
      </c>
      <c r="G81" s="14">
        <f t="shared" si="8"/>
        <v>12</v>
      </c>
    </row>
    <row r="82" spans="1:7" x14ac:dyDescent="0.25">
      <c r="A82" s="14" t="str">
        <f t="array" ref="A82">INDEX(本周系统DKP!A:A,SMALL(IF(本周系统DKP!$B$2:$B$600="奇谷",ROW($2:$600),4^8),ROW(本周系统DKP!A103)))&amp;""</f>
        <v>十三余べ白羽</v>
      </c>
      <c r="B82" s="14">
        <f>VLOOKUP(A82,本周系统DKP!A$1:C$598,3,FALSE)+IF(ISNA(VLOOKUP(A82,历史结余DKP!A$1:B$599,2,0)),0,VLOOKUP(A82,历史结余DKP!A$1:B$599,2,0))</f>
        <v>4</v>
      </c>
      <c r="C82" s="14">
        <f>5*COUNTIF(掠夺系统榜单!A$1:AB$150,$A82)</f>
        <v>0</v>
      </c>
      <c r="D82" s="14">
        <f>10*COUNTIF('周末活动-YY'!B$1:AC$150,$A82)</f>
        <v>0</v>
      </c>
      <c r="E82" s="14">
        <f t="shared" si="6"/>
        <v>4</v>
      </c>
      <c r="F82" s="15">
        <f t="shared" si="7"/>
        <v>0.01</v>
      </c>
      <c r="G82" s="14">
        <f t="shared" si="8"/>
        <v>4</v>
      </c>
    </row>
    <row r="83" spans="1:7" x14ac:dyDescent="0.25">
      <c r="A83" s="14" t="str">
        <f t="array" ref="A83">INDEX(本周系统DKP!A:A,SMALL(IF(本周系统DKP!$B$2:$B$600="奇谷",ROW($2:$600),4^8),ROW(本周系统DKP!A48)))&amp;""</f>
        <v>清菀ヾ</v>
      </c>
      <c r="B83" s="14">
        <f>VLOOKUP(A83,本周系统DKP!A$1:C$598,3,FALSE)+IF(ISNA(VLOOKUP(A83,历史结余DKP!A$1:B$599,2,0)),0,VLOOKUP(A83,历史结余DKP!A$1:B$599,2,0))</f>
        <v>1</v>
      </c>
      <c r="C83" s="14">
        <f>5*COUNTIF(掠夺系统榜单!A$1:AB$150,$A83)</f>
        <v>0</v>
      </c>
      <c r="D83" s="14">
        <f>10*COUNTIF('周末活动-YY'!B$1:AC$150,$A83)</f>
        <v>0</v>
      </c>
      <c r="E83" s="14">
        <f t="shared" si="6"/>
        <v>1</v>
      </c>
      <c r="F83" s="15">
        <f t="shared" si="7"/>
        <v>0.01</v>
      </c>
      <c r="G83" s="14">
        <f t="shared" si="8"/>
        <v>1</v>
      </c>
    </row>
    <row r="84" spans="1:7" x14ac:dyDescent="0.25">
      <c r="A84" s="14" t="str">
        <f t="array" ref="A84">INDEX(本周系统DKP!A:A,SMALL(IF(本周系统DKP!$B$2:$B$600="奇谷",ROW($2:$600),4^8),ROW(本周系统DKP!A111)))&amp;""</f>
        <v>伊人醉丶夙愿</v>
      </c>
      <c r="B84" s="14">
        <f>VLOOKUP(A84,本周系统DKP!A$1:C$598,3,FALSE)+IF(ISNA(VLOOKUP(A84,历史结余DKP!A$1:B$599,2,0)),0,VLOOKUP(A84,历史结余DKP!A$1:B$599,2,0))</f>
        <v>6</v>
      </c>
      <c r="C84" s="14">
        <f>5*COUNTIF(掠夺系统榜单!A$1:AB$150,$A84)</f>
        <v>0</v>
      </c>
      <c r="D84" s="14">
        <f>10*COUNTIF('周末活动-YY'!B$1:AC$150,$A84)</f>
        <v>0</v>
      </c>
      <c r="E84" s="14">
        <f t="shared" si="6"/>
        <v>6</v>
      </c>
      <c r="F84" s="15">
        <f t="shared" si="7"/>
        <v>0.01</v>
      </c>
      <c r="G84" s="14">
        <f t="shared" si="8"/>
        <v>6</v>
      </c>
    </row>
    <row r="85" spans="1:7" x14ac:dyDescent="0.25">
      <c r="A85" s="14" t="str">
        <f t="array" ref="A85">INDEX(本周系统DKP!A:A,SMALL(IF(本周系统DKP!$B$2:$B$600="奇谷",ROW($2:$600),4^8),ROW(本周系统DKP!A133)))&amp;""</f>
        <v>Mirana</v>
      </c>
      <c r="B85" s="14">
        <f>VLOOKUP(A85,本周系统DKP!A$1:C$598,3,FALSE)+IF(ISNA(VLOOKUP(A85,历史结余DKP!A$1:B$599,2,0)),0,VLOOKUP(A85,历史结余DKP!A$1:B$599,2,0))</f>
        <v>5</v>
      </c>
      <c r="C85" s="14">
        <f>5*COUNTIF(掠夺系统榜单!A$1:AB$150,$A85)</f>
        <v>0</v>
      </c>
      <c r="D85" s="14">
        <f>10*COUNTIF('周末活动-YY'!B$1:AC$150,$A85)</f>
        <v>0</v>
      </c>
      <c r="E85" s="14">
        <f t="shared" si="6"/>
        <v>5</v>
      </c>
      <c r="F85" s="15">
        <f t="shared" si="7"/>
        <v>0.01</v>
      </c>
      <c r="G85" s="14">
        <f t="shared" si="8"/>
        <v>5</v>
      </c>
    </row>
    <row r="86" spans="1:7" x14ac:dyDescent="0.25">
      <c r="A86" s="14" t="str">
        <f t="array" ref="A86">INDEX(本周系统DKP!A:A,SMALL(IF(本周系统DKP!$B$2:$B$600="奇谷",ROW($2:$600),4^8),ROW(本周系统DKP!A77)))&amp;""</f>
        <v>懒小梦</v>
      </c>
      <c r="B86" s="14">
        <f>VLOOKUP(A86,本周系统DKP!A$1:C$598,3,FALSE)+IF(ISNA(VLOOKUP(A86,历史结余DKP!A$1:B$599,2,0)),0,VLOOKUP(A86,历史结余DKP!A$1:B$599,2,0))</f>
        <v>8</v>
      </c>
      <c r="C86" s="14">
        <f>5*COUNTIF(掠夺系统榜单!A$1:AB$150,$A86)</f>
        <v>0</v>
      </c>
      <c r="D86" s="14">
        <f>10*COUNTIF('周末活动-YY'!B$1:AC$150,$A86)</f>
        <v>0</v>
      </c>
      <c r="E86" s="14">
        <f t="shared" si="6"/>
        <v>8</v>
      </c>
      <c r="F86" s="15">
        <f t="shared" si="7"/>
        <v>0.01</v>
      </c>
      <c r="G86" s="14">
        <f t="shared" si="8"/>
        <v>8</v>
      </c>
    </row>
    <row r="87" spans="1:7" x14ac:dyDescent="0.25">
      <c r="A87" s="14" t="str">
        <f t="array" ref="A87">INDEX(本周系统DKP!A:A,SMALL(IF(本周系统DKP!$B$2:$B$600="奇谷",ROW($2:$600),4^8),ROW(本周系统DKP!A30)))&amp;""</f>
        <v>萌呆呆ˇ</v>
      </c>
      <c r="B87" s="14">
        <f>VLOOKUP(A87,本周系统DKP!A$1:C$598,3,FALSE)+IF(ISNA(VLOOKUP(A87,历史结余DKP!A$1:B$599,2,0)),0,VLOOKUP(A87,历史结余DKP!A$1:B$599,2,0))</f>
        <v>1</v>
      </c>
      <c r="C87" s="14">
        <f>5*COUNTIF(掠夺系统榜单!A$1:AB$150,$A87)</f>
        <v>0</v>
      </c>
      <c r="D87" s="14">
        <f>10*COUNTIF('周末活动-YY'!B$1:AC$150,$A87)</f>
        <v>0</v>
      </c>
      <c r="E87" s="14">
        <f t="shared" si="6"/>
        <v>1</v>
      </c>
      <c r="F87" s="15">
        <f t="shared" si="7"/>
        <v>0.01</v>
      </c>
      <c r="G87" s="14">
        <f t="shared" si="8"/>
        <v>1</v>
      </c>
    </row>
    <row r="88" spans="1:7" x14ac:dyDescent="0.25">
      <c r="A88" s="14" t="str">
        <f t="array" ref="A88">INDEX(本周系统DKP!A:A,SMALL(IF(本周系统DKP!$B$2:$B$600="奇谷",ROW($2:$600),4^8),ROW(本周系统DKP!A7)))&amp;""</f>
        <v>霜霖임</v>
      </c>
      <c r="B88" s="14">
        <f>VLOOKUP(A88,本周系统DKP!A$1:C$598,3,FALSE)+IF(ISNA(VLOOKUP(A88,历史结余DKP!A$1:B$599,2,0)),0,VLOOKUP(A88,历史结余DKP!A$1:B$599,2,0))</f>
        <v>10</v>
      </c>
      <c r="C88" s="14">
        <f>5*COUNTIF(掠夺系统榜单!A$1:AB$150,$A88)</f>
        <v>0</v>
      </c>
      <c r="D88" s="14">
        <f>10*COUNTIF('周末活动-YY'!B$1:AC$150,$A88)</f>
        <v>0</v>
      </c>
      <c r="E88" s="14">
        <f t="shared" si="6"/>
        <v>10</v>
      </c>
      <c r="F88" s="15">
        <f t="shared" si="7"/>
        <v>0.01</v>
      </c>
      <c r="G88" s="14">
        <f t="shared" si="8"/>
        <v>10</v>
      </c>
    </row>
    <row r="89" spans="1:7" x14ac:dyDescent="0.25">
      <c r="A89" s="14" t="str">
        <f t="array" ref="A89">INDEX(本周系统DKP!A:A,SMALL(IF(本周系统DKP!$B$2:$B$600="奇谷",ROW($2:$600),4^8),ROW(本周系统DKP!A14)))&amp;""</f>
        <v>逝夏丶</v>
      </c>
      <c r="B89" s="14">
        <f>VLOOKUP(A89,本周系统DKP!A$1:C$598,3,FALSE)+IF(ISNA(VLOOKUP(A89,历史结余DKP!A$1:B$599,2,0)),0,VLOOKUP(A89,历史结余DKP!A$1:B$599,2,0))</f>
        <v>4</v>
      </c>
      <c r="C89" s="14">
        <f>5*COUNTIF(掠夺系统榜单!A$1:AB$150,$A89)</f>
        <v>0</v>
      </c>
      <c r="D89" s="14">
        <f>10*COUNTIF('周末活动-YY'!B$1:AC$150,$A89)</f>
        <v>0</v>
      </c>
      <c r="E89" s="14">
        <f t="shared" si="6"/>
        <v>4</v>
      </c>
      <c r="F89" s="15">
        <f t="shared" si="7"/>
        <v>0.01</v>
      </c>
      <c r="G89" s="14">
        <f t="shared" si="8"/>
        <v>4</v>
      </c>
    </row>
    <row r="90" spans="1:7" x14ac:dyDescent="0.25">
      <c r="A90" s="14" t="str">
        <f t="array" ref="A90">INDEX(本周系统DKP!A:A,SMALL(IF(本周系统DKP!$B$2:$B$600="奇谷",ROW($2:$600),4^8),ROW(本周系统DKP!A1)))&amp;""</f>
        <v>ゞゝ疯狂偸情</v>
      </c>
      <c r="B90" s="14">
        <f>VLOOKUP(A90,本周系统DKP!A$1:C$598,3,FALSE)+IF(ISNA(VLOOKUP(A90,历史结余DKP!A$1:B$599,2,0)),0,VLOOKUP(A90,历史结余DKP!A$1:B$599,2,0))</f>
        <v>13</v>
      </c>
      <c r="C90" s="14">
        <f>5*COUNTIF(掠夺系统榜单!A$1:AB$150,$A90)</f>
        <v>0</v>
      </c>
      <c r="D90" s="14">
        <f>10*COUNTIF('周末活动-YY'!B$1:AC$150,$A90)</f>
        <v>0</v>
      </c>
      <c r="E90" s="14">
        <f t="shared" si="6"/>
        <v>13</v>
      </c>
      <c r="F90" s="15">
        <f t="shared" si="7"/>
        <v>0.01</v>
      </c>
      <c r="G90" s="14">
        <f t="shared" si="8"/>
        <v>13</v>
      </c>
    </row>
    <row r="91" spans="1:7" x14ac:dyDescent="0.25">
      <c r="A91" s="14" t="str">
        <f t="array" ref="A91">INDEX(本周系统DKP!A:A,SMALL(IF(本周系统DKP!$B$2:$B$600="奇谷",ROW($2:$600),4^8),ROW(本周系统DKP!A10)))&amp;""</f>
        <v>陌诺丶</v>
      </c>
      <c r="B91" s="14">
        <f>VLOOKUP(A91,本周系统DKP!A$1:C$598,3,FALSE)+IF(ISNA(VLOOKUP(A91,历史结余DKP!A$1:B$599,2,0)),0,VLOOKUP(A91,历史结余DKP!A$1:B$599,2,0))</f>
        <v>14</v>
      </c>
      <c r="C91" s="14">
        <f>5*COUNTIF(掠夺系统榜单!A$1:AB$150,$A91)</f>
        <v>0</v>
      </c>
      <c r="D91" s="14">
        <f>10*COUNTIF('周末活动-YY'!B$1:AC$150,$A91)</f>
        <v>0</v>
      </c>
      <c r="E91" s="14">
        <f t="shared" si="6"/>
        <v>14</v>
      </c>
      <c r="F91" s="15">
        <f t="shared" si="7"/>
        <v>0.01</v>
      </c>
      <c r="G91" s="14">
        <f t="shared" si="8"/>
        <v>14</v>
      </c>
    </row>
    <row r="92" spans="1:7" x14ac:dyDescent="0.25">
      <c r="A92" s="14" t="str">
        <f t="array" ref="A92">INDEX(本周系统DKP!A:A,SMALL(IF(本周系统DKP!$B$2:$B$600="奇谷",ROW($2:$600),4^8),ROW(本周系统DKP!A31)))&amp;""</f>
        <v>莉蕾</v>
      </c>
      <c r="B92" s="14">
        <f>VLOOKUP(A92,本周系统DKP!A$1:C$598,3,FALSE)+IF(ISNA(VLOOKUP(A92,历史结余DKP!A$1:B$599,2,0)),0,VLOOKUP(A92,历史结余DKP!A$1:B$599,2,0))</f>
        <v>12</v>
      </c>
      <c r="C92" s="14">
        <f>5*COUNTIF(掠夺系统榜单!A$1:AB$150,$A92)</f>
        <v>0</v>
      </c>
      <c r="D92" s="14">
        <f>10*COUNTIF('周末活动-YY'!B$1:AC$150,$A92)</f>
        <v>0</v>
      </c>
      <c r="E92" s="14">
        <f t="shared" si="6"/>
        <v>12</v>
      </c>
      <c r="F92" s="15">
        <f t="shared" si="7"/>
        <v>0.01</v>
      </c>
      <c r="G92" s="14">
        <f t="shared" si="8"/>
        <v>12</v>
      </c>
    </row>
    <row r="93" spans="1:7" x14ac:dyDescent="0.25">
      <c r="A93" s="14" t="str">
        <f t="array" ref="A93">INDEX(本周系统DKP!A:A,SMALL(IF(本周系统DKP!$B$2:$B$600="奇谷",ROW($2:$600),4^8),ROW(本周系统DKP!A62)))&amp;""</f>
        <v>梦也源辰</v>
      </c>
      <c r="B93" s="14">
        <f>VLOOKUP(A93,本周系统DKP!A$1:C$598,3,FALSE)+IF(ISNA(VLOOKUP(A93,历史结余DKP!A$1:B$599,2,0)),0,VLOOKUP(A93,历史结余DKP!A$1:B$599,2,0))</f>
        <v>3</v>
      </c>
      <c r="C93" s="14">
        <f>5*COUNTIF(掠夺系统榜单!A$1:AB$150,$A93)</f>
        <v>0</v>
      </c>
      <c r="D93" s="14">
        <f>10*COUNTIF('周末活动-YY'!B$1:AC$150,$A93)</f>
        <v>0</v>
      </c>
      <c r="E93" s="14">
        <f t="shared" si="6"/>
        <v>3</v>
      </c>
      <c r="F93" s="15">
        <f t="shared" si="7"/>
        <v>0.01</v>
      </c>
      <c r="G93" s="14">
        <f t="shared" si="8"/>
        <v>3</v>
      </c>
    </row>
    <row r="94" spans="1:7" x14ac:dyDescent="0.25">
      <c r="A94" s="14" t="str">
        <f t="array" ref="A94">INDEX(本周系统DKP!A:A,SMALL(IF(本周系统DKP!$B$2:$B$600="奇谷",ROW($2:$600),4^8),ROW(本周系统DKP!A118)))&amp;""</f>
        <v>丷無期</v>
      </c>
      <c r="B94" s="14">
        <f>VLOOKUP(A94,本周系统DKP!A$1:C$598,3,FALSE)+IF(ISNA(VLOOKUP(A94,历史结余DKP!A$1:B$599,2,0)),0,VLOOKUP(A94,历史结余DKP!A$1:B$599,2,0))</f>
        <v>2</v>
      </c>
      <c r="C94" s="14">
        <f>5*COUNTIF(掠夺系统榜单!A$1:AB$150,$A94)</f>
        <v>0</v>
      </c>
      <c r="D94" s="14">
        <f>10*COUNTIF('周末活动-YY'!B$1:AC$150,$A94)</f>
        <v>0</v>
      </c>
      <c r="E94" s="14">
        <f t="shared" si="6"/>
        <v>2</v>
      </c>
      <c r="F94" s="15">
        <f t="shared" si="7"/>
        <v>0.01</v>
      </c>
      <c r="G94" s="14">
        <f t="shared" si="8"/>
        <v>2</v>
      </c>
    </row>
    <row r="95" spans="1:7" x14ac:dyDescent="0.25">
      <c r="A95" s="14" t="str">
        <f t="array" ref="A95">INDEX(本周系统DKP!A:A,SMALL(IF(本周系统DKP!$B$2:$B$600="奇谷",ROW($2:$600),4^8),ROW(本周系统DKP!A138)))&amp;""</f>
        <v>＊ˆ尕野喵ヾ</v>
      </c>
      <c r="B95" s="14">
        <f>VLOOKUP(A95,本周系统DKP!A$1:C$598,3,FALSE)+IF(ISNA(VLOOKUP(A95,历史结余DKP!A$1:B$599,2,0)),0,VLOOKUP(A95,历史结余DKP!A$1:B$599,2,0))</f>
        <v>13</v>
      </c>
      <c r="C95" s="14">
        <f>5*COUNTIF(掠夺系统榜单!A$1:AB$150,$A95)</f>
        <v>0</v>
      </c>
      <c r="D95" s="14">
        <f>10*COUNTIF('周末活动-YY'!B$1:AC$150,$A95)</f>
        <v>0</v>
      </c>
      <c r="E95" s="14">
        <f t="shared" si="6"/>
        <v>13</v>
      </c>
      <c r="F95" s="15">
        <f t="shared" si="7"/>
        <v>0.01</v>
      </c>
      <c r="G95" s="14">
        <f t="shared" si="8"/>
        <v>13</v>
      </c>
    </row>
    <row r="96" spans="1:7" x14ac:dyDescent="0.25">
      <c r="A96" s="14" t="str">
        <f t="array" ref="A96">INDEX(本周系统DKP!A:A,SMALL(IF(本周系统DKP!$B$2:$B$600="奇谷",ROW($2:$600),4^8),ROW(本周系统DKP!A122)))&amp;""</f>
        <v>东宫千火</v>
      </c>
      <c r="B96" s="14">
        <f>VLOOKUP(A96,本周系统DKP!A$1:C$598,3,FALSE)+IF(ISNA(VLOOKUP(A96,历史结余DKP!A$1:B$599,2,0)),0,VLOOKUP(A96,历史结余DKP!A$1:B$599,2,0))</f>
        <v>6</v>
      </c>
      <c r="C96" s="14">
        <f>5*COUNTIF(掠夺系统榜单!A$1:AB$150,$A96)</f>
        <v>0</v>
      </c>
      <c r="D96" s="14">
        <f>10*COUNTIF('周末活动-YY'!B$1:AC$150,$A96)</f>
        <v>0</v>
      </c>
      <c r="E96" s="14">
        <f t="shared" si="6"/>
        <v>6</v>
      </c>
      <c r="F96" s="15">
        <f t="shared" si="7"/>
        <v>0.01</v>
      </c>
      <c r="G96" s="14">
        <f t="shared" si="8"/>
        <v>6</v>
      </c>
    </row>
    <row r="97" spans="1:7" x14ac:dyDescent="0.25">
      <c r="A97" s="14" t="str">
        <f t="array" ref="A97">INDEX(本周系统DKP!A:A,SMALL(IF(本周系统DKP!$B$2:$B$600="奇谷",ROW($2:$600),4^8),ROW(本周系统DKP!A8)))&amp;""</f>
        <v>雪见酱ゝ</v>
      </c>
      <c r="B97" s="14">
        <f>VLOOKUP(A97,本周系统DKP!A$1:C$598,3,FALSE)+IF(ISNA(VLOOKUP(A97,历史结余DKP!A$1:B$599,2,0)),0,VLOOKUP(A97,历史结余DKP!A$1:B$599,2,0))</f>
        <v>1</v>
      </c>
      <c r="C97" s="14">
        <f>5*COUNTIF(掠夺系统榜单!A$1:AB$150,$A97)</f>
        <v>0</v>
      </c>
      <c r="D97" s="14">
        <f>10*COUNTIF('周末活动-YY'!B$1:AC$150,$A97)</f>
        <v>0</v>
      </c>
      <c r="E97" s="14">
        <f t="shared" si="6"/>
        <v>1</v>
      </c>
      <c r="F97" s="15">
        <f t="shared" si="7"/>
        <v>0.01</v>
      </c>
      <c r="G97" s="14">
        <f t="shared" si="8"/>
        <v>1</v>
      </c>
    </row>
    <row r="98" spans="1:7" x14ac:dyDescent="0.25">
      <c r="A98" s="14" t="str">
        <f t="array" ref="A98">INDEX(本周系统DKP!A:A,SMALL(IF(本周系统DKP!$B$2:$B$600="奇谷",ROW($2:$600),4^8),ROW(本周系统DKP!A39)))&amp;""</f>
        <v>益八斗</v>
      </c>
      <c r="B98" s="14">
        <f>VLOOKUP(A98,本周系统DKP!A$1:C$598,3,FALSE)+IF(ISNA(VLOOKUP(A98,历史结余DKP!A$1:B$599,2,0)),0,VLOOKUP(A98,历史结余DKP!A$1:B$599,2,0))</f>
        <v>5</v>
      </c>
      <c r="C98" s="14">
        <f>5*COUNTIF(掠夺系统榜单!A$1:AB$150,$A98)</f>
        <v>0</v>
      </c>
      <c r="D98" s="14">
        <f>10*COUNTIF('周末活动-YY'!B$1:AC$150,$A98)</f>
        <v>0</v>
      </c>
      <c r="E98" s="14">
        <f t="shared" ref="E98:E129" si="9">IF(ISNA(B98),0,SUM(B98:D98))</f>
        <v>5</v>
      </c>
      <c r="F98" s="15">
        <f t="shared" ref="F98:F129" si="10">IF(E98=0,0,IF(E98&lt;15,0.01,IF(E98&gt;120,8,ROUNDDOWN(E98/15,0))))</f>
        <v>0.01</v>
      </c>
      <c r="G98" s="14">
        <f t="shared" ref="G98:G129" si="11">IF(F98=0.01,E98,E98-F98*10)</f>
        <v>5</v>
      </c>
    </row>
    <row r="99" spans="1:7" x14ac:dyDescent="0.25">
      <c r="A99" s="14" t="str">
        <f t="array" ref="A99">INDEX(本周系统DKP!A:A,SMALL(IF(本周系统DKP!$B$2:$B$600="奇谷",ROW($2:$600),4^8),ROW(本周系统DKP!A81)))&amp;""</f>
        <v>屏世倾奇</v>
      </c>
      <c r="B99" s="14">
        <f>VLOOKUP(A99,本周系统DKP!A$1:C$598,3,FALSE)+IF(ISNA(VLOOKUP(A99,历史结余DKP!A$1:B$599,2,0)),0,VLOOKUP(A99,历史结余DKP!A$1:B$599,2,0))</f>
        <v>11</v>
      </c>
      <c r="C99" s="14">
        <f>5*COUNTIF(掠夺系统榜单!A$1:AB$150,$A99)</f>
        <v>0</v>
      </c>
      <c r="D99" s="14">
        <f>10*COUNTIF('周末活动-YY'!B$1:AC$150,$A99)</f>
        <v>0</v>
      </c>
      <c r="E99" s="14">
        <f t="shared" si="9"/>
        <v>11</v>
      </c>
      <c r="F99" s="15">
        <f t="shared" si="10"/>
        <v>0.01</v>
      </c>
      <c r="G99" s="14">
        <f t="shared" si="11"/>
        <v>11</v>
      </c>
    </row>
    <row r="100" spans="1:7" x14ac:dyDescent="0.25">
      <c r="A100" s="14" t="str">
        <f t="array" ref="A100">INDEX(本周系统DKP!A:A,SMALL(IF(本周系统DKP!$B$2:$B$600="奇谷",ROW($2:$600),4^8),ROW(本周系统DKP!A85)))&amp;""</f>
        <v>奢求未必久远</v>
      </c>
      <c r="B100" s="14">
        <f>VLOOKUP(A100,本周系统DKP!A$1:C$598,3,FALSE)+IF(ISNA(VLOOKUP(A100,历史结余DKP!A$1:B$599,2,0)),0,VLOOKUP(A100,历史结余DKP!A$1:B$599,2,0))</f>
        <v>2</v>
      </c>
      <c r="C100" s="14">
        <f>5*COUNTIF(掠夺系统榜单!A$1:AB$150,$A100)</f>
        <v>0</v>
      </c>
      <c r="D100" s="14">
        <f>10*COUNTIF('周末活动-YY'!B$1:AC$150,$A100)</f>
        <v>0</v>
      </c>
      <c r="E100" s="14">
        <f t="shared" si="9"/>
        <v>2</v>
      </c>
      <c r="F100" s="15">
        <f t="shared" si="10"/>
        <v>0.01</v>
      </c>
      <c r="G100" s="14">
        <f t="shared" si="11"/>
        <v>2</v>
      </c>
    </row>
    <row r="101" spans="1:7" x14ac:dyDescent="0.25">
      <c r="A101" s="14" t="str">
        <f t="array" ref="A101">INDEX(本周系统DKP!A:A,SMALL(IF(本周系统DKP!$B$2:$B$600="奇谷",ROW($2:$600),4^8),ROW(本周系统DKP!A105)))&amp;""</f>
        <v>别碰我的冰淇淋</v>
      </c>
      <c r="B101" s="14">
        <f>VLOOKUP(A101,本周系统DKP!A$1:C$598,3,FALSE)+IF(ISNA(VLOOKUP(A101,历史结余DKP!A$1:B$599,2,0)),0,VLOOKUP(A101,历史结余DKP!A$1:B$599,2,0))</f>
        <v>6</v>
      </c>
      <c r="C101" s="14">
        <f>5*COUNTIF(掠夺系统榜单!A$1:AB$150,$A101)</f>
        <v>0</v>
      </c>
      <c r="D101" s="14">
        <f>10*COUNTIF('周末活动-YY'!B$1:AC$150,$A101)</f>
        <v>0</v>
      </c>
      <c r="E101" s="14">
        <f t="shared" si="9"/>
        <v>6</v>
      </c>
      <c r="F101" s="15">
        <f t="shared" si="10"/>
        <v>0.01</v>
      </c>
      <c r="G101" s="14">
        <f t="shared" si="11"/>
        <v>6</v>
      </c>
    </row>
    <row r="102" spans="1:7" x14ac:dyDescent="0.25">
      <c r="A102" s="14" t="str">
        <f t="array" ref="A102">INDEX(本周系统DKP!A:A,SMALL(IF(本周系统DKP!$B$2:$B$600="奇谷",ROW($2:$600),4^8),ROW(本周系统DKP!A113)))&amp;""</f>
        <v>人美心善小阳逼</v>
      </c>
      <c r="B102" s="14">
        <f>VLOOKUP(A102,本周系统DKP!A$1:C$598,3,FALSE)+IF(ISNA(VLOOKUP(A102,历史结余DKP!A$1:B$599,2,0)),0,VLOOKUP(A102,历史结余DKP!A$1:B$599,2,0))</f>
        <v>8</v>
      </c>
      <c r="C102" s="14">
        <f>5*COUNTIF(掠夺系统榜单!A$1:AB$150,$A102)</f>
        <v>0</v>
      </c>
      <c r="D102" s="14">
        <f>10*COUNTIF('周末活动-YY'!B$1:AC$150,$A102)</f>
        <v>0</v>
      </c>
      <c r="E102" s="14">
        <f t="shared" si="9"/>
        <v>8</v>
      </c>
      <c r="F102" s="15">
        <f t="shared" si="10"/>
        <v>0.01</v>
      </c>
      <c r="G102" s="14">
        <f t="shared" si="11"/>
        <v>8</v>
      </c>
    </row>
    <row r="103" spans="1:7" x14ac:dyDescent="0.25">
      <c r="A103" s="14" t="str">
        <f t="array" ref="A103">INDEX(本周系统DKP!A:A,SMALL(IF(本周系统DKP!$B$2:$B$600="奇谷",ROW($2:$600),4^8),ROW(本周系统DKP!A116)))&amp;""</f>
        <v>丿画忆</v>
      </c>
      <c r="B103" s="14">
        <f>VLOOKUP(A103,本周系统DKP!A$1:C$598,3,FALSE)+IF(ISNA(VLOOKUP(A103,历史结余DKP!A$1:B$599,2,0)),0,VLOOKUP(A103,历史结余DKP!A$1:B$599,2,0))</f>
        <v>2</v>
      </c>
      <c r="C103" s="14">
        <f>5*COUNTIF(掠夺系统榜单!A$1:AB$150,$A103)</f>
        <v>0</v>
      </c>
      <c r="D103" s="14">
        <f>10*COUNTIF('周末活动-YY'!B$1:AC$150,$A103)</f>
        <v>0</v>
      </c>
      <c r="E103" s="14">
        <f t="shared" si="9"/>
        <v>2</v>
      </c>
      <c r="F103" s="15">
        <f t="shared" si="10"/>
        <v>0.01</v>
      </c>
      <c r="G103" s="14">
        <f t="shared" si="11"/>
        <v>2</v>
      </c>
    </row>
    <row r="104" spans="1:7" x14ac:dyDescent="0.25">
      <c r="A104" s="14" t="str">
        <f t="array" ref="A104">INDEX(本周系统DKP!A:A,SMALL(IF(本周系统DKP!$B$2:$B$600="奇谷",ROW($2:$600),4^8),ROW(本周系统DKP!A119)))&amp;""</f>
        <v>丶法克</v>
      </c>
      <c r="B104" s="14">
        <f>VLOOKUP(A104,本周系统DKP!A$1:C$598,3,FALSE)+IF(ISNA(VLOOKUP(A104,历史结余DKP!A$1:B$599,2,0)),0,VLOOKUP(A104,历史结余DKP!A$1:B$599,2,0))</f>
        <v>6</v>
      </c>
      <c r="C104" s="14">
        <f>5*COUNTIF(掠夺系统榜单!A$1:AB$150,$A104)</f>
        <v>0</v>
      </c>
      <c r="D104" s="14">
        <f>10*COUNTIF('周末活动-YY'!B$1:AC$150,$A104)</f>
        <v>0</v>
      </c>
      <c r="E104" s="14">
        <f t="shared" si="9"/>
        <v>6</v>
      </c>
      <c r="F104" s="15">
        <f t="shared" si="10"/>
        <v>0.01</v>
      </c>
      <c r="G104" s="14">
        <f t="shared" si="11"/>
        <v>6</v>
      </c>
    </row>
    <row r="105" spans="1:7" x14ac:dyDescent="0.25">
      <c r="A105" s="14" t="str">
        <f t="array" ref="A105">INDEX(本周系统DKP!A:A,SMALL(IF(本周系统DKP!$B$2:$B$600="奇谷",ROW($2:$600),4^8),ROW(本周系统DKP!A127)))&amp;""</f>
        <v>一忘尘儿一</v>
      </c>
      <c r="B105" s="14">
        <f>VLOOKUP(A105,本周系统DKP!A$1:C$598,3,FALSE)+IF(ISNA(VLOOKUP(A105,历史结余DKP!A$1:B$599,2,0)),0,VLOOKUP(A105,历史结余DKP!A$1:B$599,2,0))</f>
        <v>4</v>
      </c>
      <c r="C105" s="14">
        <f>5*COUNTIF(掠夺系统榜单!A$1:AB$150,$A105)</f>
        <v>0</v>
      </c>
      <c r="D105" s="14">
        <f>10*COUNTIF('周末活动-YY'!B$1:AC$150,$A105)</f>
        <v>0</v>
      </c>
      <c r="E105" s="14">
        <f t="shared" si="9"/>
        <v>4</v>
      </c>
      <c r="F105" s="15">
        <f t="shared" si="10"/>
        <v>0.01</v>
      </c>
      <c r="G105" s="14">
        <f t="shared" si="11"/>
        <v>4</v>
      </c>
    </row>
    <row r="106" spans="1:7" x14ac:dyDescent="0.25">
      <c r="A106" s="14" t="str">
        <f t="array" ref="A106">INDEX(本周系统DKP!A:A,SMALL(IF(本周系统DKP!$B$2:$B$600="奇谷",ROW($2:$600),4^8),ROW(本周系统DKP!A87)))&amp;""</f>
        <v>失心不良人</v>
      </c>
      <c r="B106" s="14">
        <f>VLOOKUP(A106,本周系统DKP!A$1:C$598,3,FALSE)+IF(ISNA(VLOOKUP(A106,历史结余DKP!A$1:B$599,2,0)),0,VLOOKUP(A106,历史结余DKP!A$1:B$599,2,0))</f>
        <v>7</v>
      </c>
      <c r="C106" s="14">
        <f>5*COUNTIF(掠夺系统榜单!A$1:AB$150,$A106)</f>
        <v>0</v>
      </c>
      <c r="D106" s="14">
        <f>10*COUNTIF('周末活动-YY'!B$1:AC$150,$A106)</f>
        <v>0</v>
      </c>
      <c r="E106" s="14">
        <f t="shared" si="9"/>
        <v>7</v>
      </c>
      <c r="F106" s="15">
        <f t="shared" si="10"/>
        <v>0.01</v>
      </c>
      <c r="G106" s="14">
        <f t="shared" si="11"/>
        <v>7</v>
      </c>
    </row>
    <row r="107" spans="1:7" x14ac:dyDescent="0.25">
      <c r="A107" s="14" t="str">
        <f t="array" ref="A107">INDEX(本周系统DKP!A:A,SMALL(IF(本周系统DKP!$B$2:$B$600="奇谷",ROW($2:$600),4^8),ROW(本周系统DKP!A60)))&amp;""</f>
        <v>梦醒梦欲睡</v>
      </c>
      <c r="B107" s="14">
        <f>VLOOKUP(A107,本周系统DKP!A$1:C$598,3,FALSE)+IF(ISNA(VLOOKUP(A107,历史结余DKP!A$1:B$599,2,0)),0,VLOOKUP(A107,历史结余DKP!A$1:B$599,2,0))</f>
        <v>10</v>
      </c>
      <c r="C107" s="14">
        <f>5*COUNTIF(掠夺系统榜单!A$1:AB$150,$A107)</f>
        <v>0</v>
      </c>
      <c r="D107" s="14">
        <f>10*COUNTIF('周末活动-YY'!B$1:AC$150,$A107)</f>
        <v>0</v>
      </c>
      <c r="E107" s="14">
        <f t="shared" si="9"/>
        <v>10</v>
      </c>
      <c r="F107" s="15">
        <f t="shared" si="10"/>
        <v>0.01</v>
      </c>
      <c r="G107" s="14">
        <f t="shared" si="11"/>
        <v>10</v>
      </c>
    </row>
    <row r="108" spans="1:7" x14ac:dyDescent="0.25">
      <c r="A108" s="14" t="str">
        <f t="array" ref="A108">INDEX(本周系统DKP!A:A,SMALL(IF(本周系统DKP!$B$2:$B$600="奇谷",ROW($2:$600),4^8),ROW(本周系统DKP!A16)))&amp;""</f>
        <v>这颗西瓜不太皮</v>
      </c>
      <c r="B108" s="14">
        <f>VLOOKUP(A108,本周系统DKP!A$1:C$598,3,FALSE)+IF(ISNA(VLOOKUP(A108,历史结余DKP!A$1:B$599,2,0)),0,VLOOKUP(A108,历史结余DKP!A$1:B$599,2,0))</f>
        <v>5</v>
      </c>
      <c r="C108" s="14">
        <f>5*COUNTIF(掠夺系统榜单!A$1:AB$150,$A108)</f>
        <v>0</v>
      </c>
      <c r="D108" s="14">
        <f>10*COUNTIF('周末活动-YY'!B$1:AC$150,$A108)</f>
        <v>0</v>
      </c>
      <c r="E108" s="14">
        <f t="shared" si="9"/>
        <v>5</v>
      </c>
      <c r="F108" s="15">
        <f t="shared" si="10"/>
        <v>0.01</v>
      </c>
      <c r="G108" s="14">
        <f t="shared" si="11"/>
        <v>5</v>
      </c>
    </row>
    <row r="109" spans="1:7" x14ac:dyDescent="0.25">
      <c r="A109" s="14" t="str">
        <f t="array" ref="A109">INDEX(本周系统DKP!A:A,SMALL(IF(本周系统DKP!$B$2:$B$600="奇谷",ROW($2:$600),4^8),ROW(本周系统DKP!A70)))&amp;""</f>
        <v>星辰呐。</v>
      </c>
      <c r="B109" s="14">
        <f>VLOOKUP(A109,本周系统DKP!A$1:C$598,3,FALSE)+IF(ISNA(VLOOKUP(A109,历史结余DKP!A$1:B$599,2,0)),0,VLOOKUP(A109,历史结余DKP!A$1:B$599,2,0))</f>
        <v>4</v>
      </c>
      <c r="C109" s="14">
        <f>5*COUNTIF(掠夺系统榜单!A$1:AB$150,$A109)</f>
        <v>0</v>
      </c>
      <c r="D109" s="14">
        <f>10*COUNTIF('周末活动-YY'!B$1:AC$150,$A109)</f>
        <v>0</v>
      </c>
      <c r="E109" s="14">
        <f t="shared" si="9"/>
        <v>4</v>
      </c>
      <c r="F109" s="15">
        <f t="shared" si="10"/>
        <v>0.01</v>
      </c>
      <c r="G109" s="14">
        <f t="shared" si="11"/>
        <v>4</v>
      </c>
    </row>
    <row r="110" spans="1:7" x14ac:dyDescent="0.25">
      <c r="A110" s="14" t="str">
        <f t="array" ref="A110">INDEX(本周系统DKP!A:A,SMALL(IF(本周系统DKP!$B$2:$B$600="奇谷",ROW($2:$600),4^8),ROW(本周系统DKP!A79)))&amp;""</f>
        <v>慕风若羽</v>
      </c>
      <c r="B110" s="14">
        <f>VLOOKUP(A110,本周系统DKP!A$1:C$598,3,FALSE)+IF(ISNA(VLOOKUP(A110,历史结余DKP!A$1:B$599,2,0)),0,VLOOKUP(A110,历史结余DKP!A$1:B$599,2,0))</f>
        <v>13</v>
      </c>
      <c r="C110" s="14">
        <f>5*COUNTIF(掠夺系统榜单!A$1:AB$150,$A110)</f>
        <v>0</v>
      </c>
      <c r="D110" s="14">
        <f>10*COUNTIF('周末活动-YY'!B$1:AC$150,$A110)</f>
        <v>0</v>
      </c>
      <c r="E110" s="14">
        <f t="shared" si="9"/>
        <v>13</v>
      </c>
      <c r="F110" s="15">
        <f t="shared" si="10"/>
        <v>0.01</v>
      </c>
      <c r="G110" s="14">
        <f t="shared" si="11"/>
        <v>13</v>
      </c>
    </row>
    <row r="111" spans="1:7" x14ac:dyDescent="0.25">
      <c r="A111" s="14" t="str">
        <f t="array" ref="A111">INDEX(本周系统DKP!A:A,SMALL(IF(本周系统DKP!$B$2:$B$600="奇谷",ROW($2:$600),4^8),ROW(本周系统DKP!A126)))&amp;""</f>
        <v>一忧子</v>
      </c>
      <c r="B111" s="14">
        <f>VLOOKUP(A111,本周系统DKP!A$1:C$598,3,FALSE)+IF(ISNA(VLOOKUP(A111,历史结余DKP!A$1:B$599,2,0)),0,VLOOKUP(A111,历史结余DKP!A$1:B$599,2,0))</f>
        <v>4</v>
      </c>
      <c r="C111" s="14">
        <f>5*COUNTIF(掠夺系统榜单!A$1:AB$150,$A111)</f>
        <v>0</v>
      </c>
      <c r="D111" s="14">
        <f>10*COUNTIF('周末活动-YY'!B$1:AC$150,$A111)</f>
        <v>0</v>
      </c>
      <c r="E111" s="14">
        <f t="shared" si="9"/>
        <v>4</v>
      </c>
      <c r="F111" s="15">
        <f t="shared" si="10"/>
        <v>0.01</v>
      </c>
      <c r="G111" s="14">
        <f t="shared" si="11"/>
        <v>4</v>
      </c>
    </row>
    <row r="112" spans="1:7" x14ac:dyDescent="0.25">
      <c r="A112" s="14" t="str">
        <f t="array" ref="A112">INDEX(本周系统DKP!A:A,SMALL(IF(本周系统DKP!$B$2:$B$600="奇谷",ROW($2:$600),4^8),ROW(本周系统DKP!A69)))&amp;""</f>
        <v>晓梦。</v>
      </c>
      <c r="B112" s="14">
        <f>VLOOKUP(A112,本周系统DKP!A$1:C$598,3,FALSE)+IF(ISNA(VLOOKUP(A112,历史结余DKP!A$1:B$599,2,0)),0,VLOOKUP(A112,历史结余DKP!A$1:B$599,2,0))</f>
        <v>5</v>
      </c>
      <c r="C112" s="14">
        <f>5*COUNTIF(掠夺系统榜单!A$1:AB$150,$A112)</f>
        <v>0</v>
      </c>
      <c r="D112" s="14">
        <f>10*COUNTIF('周末活动-YY'!B$1:AC$150,$A112)</f>
        <v>0</v>
      </c>
      <c r="E112" s="14">
        <f t="shared" si="9"/>
        <v>5</v>
      </c>
      <c r="F112" s="15">
        <f t="shared" si="10"/>
        <v>0.01</v>
      </c>
      <c r="G112" s="14">
        <f t="shared" si="11"/>
        <v>5</v>
      </c>
    </row>
    <row r="113" spans="1:7" x14ac:dyDescent="0.25">
      <c r="A113" s="14" t="str">
        <f t="array" ref="A113">INDEX(本周系统DKP!A:A,SMALL(IF(本周系统DKP!$B$2:$B$600="奇谷",ROW($2:$600),4^8),ROW(本周系统DKP!A142)))&amp;""</f>
        <v/>
      </c>
      <c r="B113" s="14" t="e">
        <f>VLOOKUP(A113,本周系统DKP!A$1:C$598,3,FALSE)+IF(ISNA(VLOOKUP(A113,历史结余DKP!A$1:B$599,2,0)),0,VLOOKUP(A113,历史结余DKP!A$1:B$599,2,0))</f>
        <v>#N/A</v>
      </c>
      <c r="C113" s="14">
        <f>5*COUNTIF(掠夺系统榜单!A$1:AB$150,$A113)</f>
        <v>19780</v>
      </c>
      <c r="D113" s="14">
        <f>10*COUNTIF('周末活动-YY'!B$1:AC$150,$A113)</f>
        <v>41990</v>
      </c>
      <c r="E113" s="14">
        <f t="shared" si="9"/>
        <v>0</v>
      </c>
      <c r="F113" s="15">
        <f t="shared" si="10"/>
        <v>0</v>
      </c>
      <c r="G113" s="14">
        <f t="shared" si="11"/>
        <v>0</v>
      </c>
    </row>
    <row r="114" spans="1:7" x14ac:dyDescent="0.25">
      <c r="A114" s="14" t="str">
        <f t="array" ref="A114">INDEX(本周系统DKP!A:A,SMALL(IF(本周系统DKP!$B$2:$B$600="奇谷",ROW($2:$600),4^8),ROW(本周系统DKP!A58)))&amp;""</f>
        <v>橓光</v>
      </c>
      <c r="B114" s="14">
        <f>VLOOKUP(A114,本周系统DKP!A$1:C$598,3,FALSE)+IF(ISNA(VLOOKUP(A114,历史结余DKP!A$1:B$599,2,0)),0,VLOOKUP(A114,历史结余DKP!A$1:B$599,2,0))</f>
        <v>0</v>
      </c>
      <c r="C114" s="14">
        <f>5*COUNTIF(掠夺系统榜单!A$1:AB$150,$A114)</f>
        <v>0</v>
      </c>
      <c r="D114" s="14">
        <f>10*COUNTIF('周末活动-YY'!B$1:AC$150,$A114)</f>
        <v>0</v>
      </c>
      <c r="E114" s="14">
        <f t="shared" si="9"/>
        <v>0</v>
      </c>
      <c r="F114" s="15">
        <f t="shared" si="10"/>
        <v>0</v>
      </c>
      <c r="G114" s="14">
        <f t="shared" si="11"/>
        <v>0</v>
      </c>
    </row>
    <row r="115" spans="1:7" x14ac:dyDescent="0.25">
      <c r="A115" s="14" t="str">
        <f t="array" ref="A115">INDEX(本周系统DKP!A:A,SMALL(IF(本周系统DKP!$B$2:$B$600="奇谷",ROW($2:$600),4^8),ROW(本周系统DKP!A144)))&amp;""</f>
        <v/>
      </c>
      <c r="B115" s="14" t="e">
        <f>VLOOKUP(A115,本周系统DKP!A$1:C$598,3,FALSE)+IF(ISNA(VLOOKUP(A115,历史结余DKP!A$1:B$599,2,0)),0,VLOOKUP(A115,历史结余DKP!A$1:B$599,2,0))</f>
        <v>#N/A</v>
      </c>
      <c r="C115" s="14">
        <f>5*COUNTIF(掠夺系统榜单!A$1:AB$150,$A115)</f>
        <v>19780</v>
      </c>
      <c r="D115" s="14">
        <f>10*COUNTIF('周末活动-YY'!B$1:AC$150,$A115)</f>
        <v>41990</v>
      </c>
      <c r="E115" s="14">
        <f t="shared" si="9"/>
        <v>0</v>
      </c>
      <c r="F115" s="15">
        <f t="shared" si="10"/>
        <v>0</v>
      </c>
      <c r="G115" s="14">
        <f t="shared" si="11"/>
        <v>0</v>
      </c>
    </row>
    <row r="116" spans="1:7" x14ac:dyDescent="0.25">
      <c r="A116" s="14" t="str">
        <f t="array" ref="A116">INDEX(本周系统DKP!A:A,SMALL(IF(本周系统DKP!$B$2:$B$600="奇谷",ROW($2:$600),4^8),ROW(本周系统DKP!A73)))&amp;""</f>
        <v>扶手挽青丝</v>
      </c>
      <c r="B116" s="14">
        <f>VLOOKUP(A116,本周系统DKP!A$1:C$598,3,FALSE)+IF(ISNA(VLOOKUP(A116,历史结余DKP!A$1:B$599,2,0)),0,VLOOKUP(A116,历史结余DKP!A$1:B$599,2,0))</f>
        <v>0</v>
      </c>
      <c r="C116" s="14">
        <f>5*COUNTIF(掠夺系统榜单!A$1:AB$150,$A116)</f>
        <v>0</v>
      </c>
      <c r="D116" s="14">
        <f>10*COUNTIF('周末活动-YY'!B$1:AC$150,$A116)</f>
        <v>0</v>
      </c>
      <c r="E116" s="14">
        <f t="shared" si="9"/>
        <v>0</v>
      </c>
      <c r="F116" s="15">
        <f t="shared" si="10"/>
        <v>0</v>
      </c>
      <c r="G116" s="14">
        <f t="shared" si="11"/>
        <v>0</v>
      </c>
    </row>
    <row r="117" spans="1:7" x14ac:dyDescent="0.25">
      <c r="A117" s="14" t="str">
        <f t="array" ref="A117">INDEX(本周系统DKP!A:A,SMALL(IF(本周系统DKP!$B$2:$B$600="奇谷",ROW($2:$600),4^8),ROW(本周系统DKP!A78)))&amp;""</f>
        <v>懒小夜</v>
      </c>
      <c r="B117" s="14">
        <f>VLOOKUP(A117,本周系统DKP!A$1:C$598,3,FALSE)+IF(ISNA(VLOOKUP(A117,历史结余DKP!A$1:B$599,2,0)),0,VLOOKUP(A117,历史结余DKP!A$1:B$599,2,0))</f>
        <v>0</v>
      </c>
      <c r="C117" s="14">
        <f>5*COUNTIF(掠夺系统榜单!A$1:AB$150,$A117)</f>
        <v>0</v>
      </c>
      <c r="D117" s="14">
        <f>10*COUNTIF('周末活动-YY'!B$1:AC$150,$A117)</f>
        <v>0</v>
      </c>
      <c r="E117" s="14">
        <f t="shared" si="9"/>
        <v>0</v>
      </c>
      <c r="F117" s="15">
        <f t="shared" si="10"/>
        <v>0</v>
      </c>
      <c r="G117" s="14">
        <f t="shared" si="11"/>
        <v>0</v>
      </c>
    </row>
    <row r="118" spans="1:7" x14ac:dyDescent="0.25">
      <c r="A118" s="14" t="str">
        <f t="array" ref="A118">INDEX(本周系统DKP!A:A,SMALL(IF(本周系统DKP!$B$2:$B$600="奇谷",ROW($2:$600),4^8),ROW(本周系统DKP!A123)))&amp;""</f>
        <v>不听过去</v>
      </c>
      <c r="B118" s="14">
        <f>VLOOKUP(A118,本周系统DKP!A$1:C$598,3,FALSE)+IF(ISNA(VLOOKUP(A118,历史结余DKP!A$1:B$599,2,0)),0,VLOOKUP(A118,历史结余DKP!A$1:B$599,2,0))</f>
        <v>0</v>
      </c>
      <c r="C118" s="14">
        <f>5*COUNTIF(掠夺系统榜单!A$1:AB$150,$A118)</f>
        <v>0</v>
      </c>
      <c r="D118" s="14">
        <f>10*COUNTIF('周末活动-YY'!B$1:AC$150,$A118)</f>
        <v>0</v>
      </c>
      <c r="E118" s="14">
        <f t="shared" si="9"/>
        <v>0</v>
      </c>
      <c r="F118" s="15">
        <f t="shared" si="10"/>
        <v>0</v>
      </c>
      <c r="G118" s="14">
        <f t="shared" si="11"/>
        <v>0</v>
      </c>
    </row>
    <row r="119" spans="1:7" x14ac:dyDescent="0.25">
      <c r="A119" s="14" t="str">
        <f t="array" ref="A119">INDEX(本周系统DKP!A:A,SMALL(IF(本周系统DKP!$B$2:$B$600="奇谷",ROW($2:$600),4^8),ROW(本周系统DKP!A45)))&amp;""</f>
        <v>灬紫ゞ雨棠</v>
      </c>
      <c r="B119" s="14">
        <f>VLOOKUP(A119,本周系统DKP!A$1:C$598,3,FALSE)+IF(ISNA(VLOOKUP(A119,历史结余DKP!A$1:B$599,2,0)),0,VLOOKUP(A119,历史结余DKP!A$1:B$599,2,0))</f>
        <v>0</v>
      </c>
      <c r="C119" s="14">
        <f>5*COUNTIF(掠夺系统榜单!A$1:AB$150,$A119)</f>
        <v>0</v>
      </c>
      <c r="D119" s="14">
        <f>10*COUNTIF('周末活动-YY'!B$1:AC$150,$A119)</f>
        <v>0</v>
      </c>
      <c r="E119" s="14">
        <f t="shared" si="9"/>
        <v>0</v>
      </c>
      <c r="F119" s="15">
        <f t="shared" si="10"/>
        <v>0</v>
      </c>
      <c r="G119" s="14">
        <f t="shared" si="11"/>
        <v>0</v>
      </c>
    </row>
    <row r="120" spans="1:7" x14ac:dyDescent="0.25">
      <c r="A120" s="14" t="str">
        <f t="array" ref="A120">INDEX(本周系统DKP!A:A,SMALL(IF(本周系统DKP!$B$2:$B$600="奇谷",ROW($2:$600),4^8),ROW(本周系统DKP!A67)))&amp;""</f>
        <v>曦羲曦</v>
      </c>
      <c r="B120" s="14">
        <f>VLOOKUP(A120,本周系统DKP!A$1:C$598,3,FALSE)+IF(ISNA(VLOOKUP(A120,历史结余DKP!A$1:B$599,2,0)),0,VLOOKUP(A120,历史结余DKP!A$1:B$599,2,0))</f>
        <v>0</v>
      </c>
      <c r="C120" s="14">
        <f>5*COUNTIF(掠夺系统榜单!A$1:AB$150,$A120)</f>
        <v>0</v>
      </c>
      <c r="D120" s="14">
        <f>10*COUNTIF('周末活动-YY'!B$1:AC$150,$A120)</f>
        <v>0</v>
      </c>
      <c r="E120" s="14">
        <f t="shared" si="9"/>
        <v>0</v>
      </c>
      <c r="F120" s="15">
        <f t="shared" si="10"/>
        <v>0</v>
      </c>
      <c r="G120" s="14">
        <f t="shared" si="11"/>
        <v>0</v>
      </c>
    </row>
    <row r="121" spans="1:7" x14ac:dyDescent="0.25">
      <c r="A121" s="14" t="str">
        <f t="array" ref="A121">INDEX(本周系统DKP!A:A,SMALL(IF(本周系统DKP!$B$2:$B$600="奇谷",ROW($2:$600),4^8),ROW(本周系统DKP!A97)))&amp;""</f>
        <v>听燕鸣愁</v>
      </c>
      <c r="B121" s="14">
        <f>VLOOKUP(A121,本周系统DKP!A$1:C$598,3,FALSE)+IF(ISNA(VLOOKUP(A121,历史结余DKP!A$1:B$599,2,0)),0,VLOOKUP(A121,历史结余DKP!A$1:B$599,2,0))</f>
        <v>0</v>
      </c>
      <c r="C121" s="14">
        <f>5*COUNTIF(掠夺系统榜单!A$1:AB$150,$A121)</f>
        <v>0</v>
      </c>
      <c r="D121" s="14">
        <f>10*COUNTIF('周末活动-YY'!B$1:AC$150,$A121)</f>
        <v>0</v>
      </c>
      <c r="E121" s="14">
        <f t="shared" si="9"/>
        <v>0</v>
      </c>
      <c r="F121" s="15">
        <f t="shared" si="10"/>
        <v>0</v>
      </c>
      <c r="G121" s="14">
        <f t="shared" si="11"/>
        <v>0</v>
      </c>
    </row>
    <row r="122" spans="1:7" x14ac:dyDescent="0.25">
      <c r="A122" s="14" t="str">
        <f t="array" ref="A122">INDEX(本周系统DKP!A:A,SMALL(IF(本周系统DKP!$B$2:$B$600="奇谷",ROW($2:$600),4^8),ROW(本周系统DKP!A141)))&amp;""</f>
        <v/>
      </c>
      <c r="B122" s="14" t="e">
        <f>VLOOKUP(A122,本周系统DKP!A$1:C$598,3,FALSE)+IF(ISNA(VLOOKUP(A122,历史结余DKP!A$1:B$599,2,0)),0,VLOOKUP(A122,历史结余DKP!A$1:B$599,2,0))</f>
        <v>#N/A</v>
      </c>
      <c r="C122" s="14">
        <f>5*COUNTIF(掠夺系统榜单!A$1:AB$150,$A122)</f>
        <v>19780</v>
      </c>
      <c r="D122" s="14">
        <f>10*COUNTIF('周末活动-YY'!B$1:AC$150,$A122)</f>
        <v>41990</v>
      </c>
      <c r="E122" s="14">
        <f t="shared" si="9"/>
        <v>0</v>
      </c>
      <c r="F122" s="15">
        <f t="shared" si="10"/>
        <v>0</v>
      </c>
      <c r="G122" s="14">
        <f t="shared" si="11"/>
        <v>0</v>
      </c>
    </row>
    <row r="123" spans="1:7" x14ac:dyDescent="0.25">
      <c r="A123" s="14" t="str">
        <f t="array" ref="A123">INDEX(本周系统DKP!A:A,SMALL(IF(本周系统DKP!$B$2:$B$600="奇谷",ROW($2:$600),4^8),ROW(本周系统DKP!A57)))&amp;""</f>
        <v>正版瑾烨</v>
      </c>
      <c r="B123" s="14">
        <f>VLOOKUP(A123,本周系统DKP!A$1:C$598,3,FALSE)+IF(ISNA(VLOOKUP(A123,历史结余DKP!A$1:B$599,2,0)),0,VLOOKUP(A123,历史结余DKP!A$1:B$599,2,0))</f>
        <v>0</v>
      </c>
      <c r="C123" s="14">
        <f>5*COUNTIF(掠夺系统榜单!A$1:AB$150,$A123)</f>
        <v>0</v>
      </c>
      <c r="D123" s="14">
        <f>10*COUNTIF('周末活动-YY'!B$1:AC$150,$A123)</f>
        <v>0</v>
      </c>
      <c r="E123" s="14">
        <f t="shared" si="9"/>
        <v>0</v>
      </c>
      <c r="F123" s="15">
        <f t="shared" si="10"/>
        <v>0</v>
      </c>
      <c r="G123" s="14">
        <f t="shared" si="11"/>
        <v>0</v>
      </c>
    </row>
    <row r="124" spans="1:7" x14ac:dyDescent="0.25">
      <c r="A124" s="14" t="str">
        <f t="array" ref="A124">INDEX(本周系统DKP!A:A,SMALL(IF(本周系统DKP!$B$2:$B$600="奇谷",ROW($2:$600),4^8),ROW(本周系统DKP!A82)))&amp;""</f>
        <v>小蝶的铃铛</v>
      </c>
      <c r="B124" s="14">
        <f>VLOOKUP(A124,本周系统DKP!A$1:C$598,3,FALSE)+IF(ISNA(VLOOKUP(A124,历史结余DKP!A$1:B$599,2,0)),0,VLOOKUP(A124,历史结余DKP!A$1:B$599,2,0))</f>
        <v>0</v>
      </c>
      <c r="C124" s="14">
        <f>5*COUNTIF(掠夺系统榜单!A$1:AB$150,$A124)</f>
        <v>0</v>
      </c>
      <c r="D124" s="14">
        <f>10*COUNTIF('周末活动-YY'!B$1:AC$150,$A124)</f>
        <v>0</v>
      </c>
      <c r="E124" s="14">
        <f t="shared" si="9"/>
        <v>0</v>
      </c>
      <c r="F124" s="15">
        <f t="shared" si="10"/>
        <v>0</v>
      </c>
      <c r="G124" s="14">
        <f t="shared" si="11"/>
        <v>0</v>
      </c>
    </row>
    <row r="125" spans="1:7" x14ac:dyDescent="0.25">
      <c r="A125" s="14" t="str">
        <f t="array" ref="A125">INDEX(本周系统DKP!A:A,SMALL(IF(本周系统DKP!$B$2:$B$600="奇谷",ROW($2:$600),4^8),ROW(本周系统DKP!A115)))&amp;""</f>
        <v>丿诗晴</v>
      </c>
      <c r="B125" s="14">
        <f>VLOOKUP(A125,本周系统DKP!A$1:C$598,3,FALSE)+IF(ISNA(VLOOKUP(A125,历史结余DKP!A$1:B$599,2,0)),0,VLOOKUP(A125,历史结余DKP!A$1:B$599,2,0))</f>
        <v>0</v>
      </c>
      <c r="C125" s="14">
        <f>5*COUNTIF(掠夺系统榜单!A$1:AB$150,$A125)</f>
        <v>0</v>
      </c>
      <c r="D125" s="14">
        <f>10*COUNTIF('周末活动-YY'!B$1:AC$150,$A125)</f>
        <v>0</v>
      </c>
      <c r="E125" s="14">
        <f t="shared" si="9"/>
        <v>0</v>
      </c>
      <c r="F125" s="15">
        <f t="shared" si="10"/>
        <v>0</v>
      </c>
      <c r="G125" s="14">
        <f t="shared" si="11"/>
        <v>0</v>
      </c>
    </row>
    <row r="126" spans="1:7" x14ac:dyDescent="0.25">
      <c r="A126" s="14" t="str">
        <f t="array" ref="A126">INDEX(本周系统DKP!A:A,SMALL(IF(本周系统DKP!$B$2:$B$600="奇谷",ROW($2:$600),4^8),ROW(本周系统DKP!A134)))&amp;""</f>
        <v>㏒ヾ鹿笑兮</v>
      </c>
      <c r="B126" s="14">
        <f>VLOOKUP(A126,本周系统DKP!A$1:C$598,3,FALSE)+IF(ISNA(VLOOKUP(A126,历史结余DKP!A$1:B$599,2,0)),0,VLOOKUP(A126,历史结余DKP!A$1:B$599,2,0))</f>
        <v>0</v>
      </c>
      <c r="C126" s="14">
        <f>5*COUNTIF(掠夺系统榜单!A$1:AB$150,$A126)</f>
        <v>0</v>
      </c>
      <c r="D126" s="14">
        <f>10*COUNTIF('周末活动-YY'!B$1:AC$150,$A126)</f>
        <v>0</v>
      </c>
      <c r="E126" s="14">
        <f t="shared" si="9"/>
        <v>0</v>
      </c>
      <c r="F126" s="15">
        <f t="shared" si="10"/>
        <v>0</v>
      </c>
      <c r="G126" s="14">
        <f t="shared" si="11"/>
        <v>0</v>
      </c>
    </row>
    <row r="127" spans="1:7" x14ac:dyDescent="0.25">
      <c r="A127" s="14" t="str">
        <f t="array" ref="A127">INDEX(本周系统DKP!A:A,SMALL(IF(本周系统DKP!$B$2:$B$600="奇谷",ROW($2:$600),4^8),ROW(本周系统DKP!A139)))&amp;""</f>
        <v/>
      </c>
      <c r="B127" s="14" t="e">
        <f>VLOOKUP(A127,本周系统DKP!A$1:C$598,3,FALSE)+IF(ISNA(VLOOKUP(A127,历史结余DKP!A$1:B$599,2,0)),0,VLOOKUP(A127,历史结余DKP!A$1:B$599,2,0))</f>
        <v>#N/A</v>
      </c>
      <c r="C127" s="14">
        <f>5*COUNTIF(掠夺系统榜单!A$1:AB$150,$A127)</f>
        <v>19780</v>
      </c>
      <c r="D127" s="14">
        <f>10*COUNTIF('周末活动-YY'!B$1:AC$150,$A127)</f>
        <v>41990</v>
      </c>
      <c r="E127" s="14">
        <f t="shared" si="9"/>
        <v>0</v>
      </c>
      <c r="F127" s="15">
        <f t="shared" si="10"/>
        <v>0</v>
      </c>
      <c r="G127" s="14">
        <f t="shared" si="11"/>
        <v>0</v>
      </c>
    </row>
    <row r="128" spans="1:7" x14ac:dyDescent="0.25">
      <c r="A128" s="14" t="str">
        <f t="array" ref="A128">INDEX(本周系统DKP!A:A,SMALL(IF(本周系统DKP!$B$2:$B$600="奇谷",ROW($2:$600),4^8),ROW(本周系统DKP!A18)))&amp;""</f>
        <v>路易斯蒙</v>
      </c>
      <c r="B128" s="14">
        <f>VLOOKUP(A128,本周系统DKP!A$1:C$598,3,FALSE)+IF(ISNA(VLOOKUP(A128,历史结余DKP!A$1:B$599,2,0)),0,VLOOKUP(A128,历史结余DKP!A$1:B$599,2,0))</f>
        <v>0</v>
      </c>
      <c r="C128" s="14">
        <f>5*COUNTIF(掠夺系统榜单!A$1:AB$150,$A128)</f>
        <v>0</v>
      </c>
      <c r="D128" s="14">
        <f>10*COUNTIF('周末活动-YY'!B$1:AC$150,$A128)</f>
        <v>0</v>
      </c>
      <c r="E128" s="14">
        <f t="shared" si="9"/>
        <v>0</v>
      </c>
      <c r="F128" s="15">
        <f t="shared" si="10"/>
        <v>0</v>
      </c>
      <c r="G128" s="14">
        <f t="shared" si="11"/>
        <v>0</v>
      </c>
    </row>
    <row r="129" spans="1:7" x14ac:dyDescent="0.25">
      <c r="A129" s="14" t="str">
        <f t="array" ref="A129">INDEX(本周系统DKP!A:A,SMALL(IF(本周系统DKP!$B$2:$B$600="奇谷",ROW($2:$600),4^8),ROW(本周系统DKP!A130)))&amp;""</f>
        <v>こ．郑少ゝ</v>
      </c>
      <c r="B129" s="14">
        <f>VLOOKUP(A129,本周系统DKP!A$1:C$598,3,FALSE)+IF(ISNA(VLOOKUP(A129,历史结余DKP!A$1:B$599,2,0)),0,VLOOKUP(A129,历史结余DKP!A$1:B$599,2,0))</f>
        <v>0</v>
      </c>
      <c r="C129" s="14">
        <f>5*COUNTIF(掠夺系统榜单!A$1:AB$150,$A129)</f>
        <v>0</v>
      </c>
      <c r="D129" s="14">
        <f>10*COUNTIF('周末活动-YY'!B$1:AC$150,$A129)</f>
        <v>0</v>
      </c>
      <c r="E129" s="14">
        <f t="shared" si="9"/>
        <v>0</v>
      </c>
      <c r="F129" s="15">
        <f t="shared" si="10"/>
        <v>0</v>
      </c>
      <c r="G129" s="14">
        <f t="shared" si="11"/>
        <v>0</v>
      </c>
    </row>
    <row r="130" spans="1:7" x14ac:dyDescent="0.25">
      <c r="A130" s="14" t="str">
        <f t="array" ref="A130">INDEX(本周系统DKP!A:A,SMALL(IF(本周系统DKP!$B$2:$B$600="奇谷",ROW($2:$600),4^8),ROW(本周系统DKP!A40)))&amp;""</f>
        <v>痞子瑞</v>
      </c>
      <c r="B130" s="14">
        <f>VLOOKUP(A130,本周系统DKP!A$1:C$598,3,FALSE)+IF(ISNA(VLOOKUP(A130,历史结余DKP!A$1:B$599,2,0)),0,VLOOKUP(A130,历史结余DKP!A$1:B$599,2,0))</f>
        <v>0</v>
      </c>
      <c r="C130" s="14">
        <f>5*COUNTIF(掠夺系统榜单!A$1:AB$150,$A130)</f>
        <v>0</v>
      </c>
      <c r="D130" s="14">
        <f>10*COUNTIF('周末活动-YY'!B$1:AC$150,$A130)</f>
        <v>0</v>
      </c>
      <c r="E130" s="14">
        <f t="shared" ref="E130:E161" si="12">IF(ISNA(B130),0,SUM(B130:D130))</f>
        <v>0</v>
      </c>
      <c r="F130" s="15">
        <f t="shared" ref="F130:F161" si="13">IF(E130=0,0,IF(E130&lt;15,0.01,IF(E130&gt;120,8,ROUNDDOWN(E130/15,0))))</f>
        <v>0</v>
      </c>
      <c r="G130" s="14">
        <f t="shared" ref="G130:G161" si="14">IF(F130=0.01,E130,E130-F130*10)</f>
        <v>0</v>
      </c>
    </row>
    <row r="131" spans="1:7" x14ac:dyDescent="0.25">
      <c r="A131" s="14" t="str">
        <f t="array" ref="A131">INDEX(本周系统DKP!A:A,SMALL(IF(本周系统DKP!$B$2:$B$600="奇谷",ROW($2:$600),4^8),ROW(本周系统DKP!A102)))&amp;""</f>
        <v>半盏衣裳</v>
      </c>
      <c r="B131" s="14">
        <f>VLOOKUP(A131,本周系统DKP!A$1:C$598,3,FALSE)+IF(ISNA(VLOOKUP(A131,历史结余DKP!A$1:B$599,2,0)),0,VLOOKUP(A131,历史结余DKP!A$1:B$599,2,0))</f>
        <v>0</v>
      </c>
      <c r="C131" s="14">
        <f>5*COUNTIF(掠夺系统榜单!A$1:AB$150,$A131)</f>
        <v>0</v>
      </c>
      <c r="D131" s="14">
        <f>10*COUNTIF('周末活动-YY'!B$1:AC$150,$A131)</f>
        <v>0</v>
      </c>
      <c r="E131" s="14">
        <f t="shared" si="12"/>
        <v>0</v>
      </c>
      <c r="F131" s="15">
        <f t="shared" si="13"/>
        <v>0</v>
      </c>
      <c r="G131" s="14">
        <f t="shared" si="14"/>
        <v>0</v>
      </c>
    </row>
    <row r="132" spans="1:7" x14ac:dyDescent="0.25">
      <c r="A132" s="14" t="str">
        <f t="array" ref="A132">INDEX(本周系统DKP!A:A,SMALL(IF(本周系统DKP!$B$2:$B$600="奇谷",ROW($2:$600),4^8),ROW(本周系统DKP!A64)))&amp;""</f>
        <v>木槿゛</v>
      </c>
      <c r="B132" s="14">
        <f>VLOOKUP(A132,本周系统DKP!A$1:C$598,3,FALSE)+IF(ISNA(VLOOKUP(A132,历史结余DKP!A$1:B$599,2,0)),0,VLOOKUP(A132,历史结余DKP!A$1:B$599,2,0))</f>
        <v>0</v>
      </c>
      <c r="C132" s="14">
        <f>5*COUNTIF(掠夺系统榜单!A$1:AB$150,$A132)</f>
        <v>0</v>
      </c>
      <c r="D132" s="14">
        <f>10*COUNTIF('周末活动-YY'!B$1:AC$150,$A132)</f>
        <v>0</v>
      </c>
      <c r="E132" s="14">
        <f t="shared" si="12"/>
        <v>0</v>
      </c>
      <c r="F132" s="15">
        <f t="shared" si="13"/>
        <v>0</v>
      </c>
      <c r="G132" s="14">
        <f t="shared" si="14"/>
        <v>0</v>
      </c>
    </row>
    <row r="133" spans="1:7" x14ac:dyDescent="0.25">
      <c r="A133" s="14" t="str">
        <f t="array" ref="A133">INDEX(本周系统DKP!A:A,SMALL(IF(本周系统DKP!$B$2:$B$600="奇谷",ROW($2:$600),4^8),ROW(本周系统DKP!A100)))&amp;""</f>
        <v>卿浅熹づ</v>
      </c>
      <c r="B133" s="14">
        <f>VLOOKUP(A133,本周系统DKP!A$1:C$598,3,FALSE)+IF(ISNA(VLOOKUP(A133,历史结余DKP!A$1:B$599,2,0)),0,VLOOKUP(A133,历史结余DKP!A$1:B$599,2,0))</f>
        <v>0</v>
      </c>
      <c r="C133" s="14">
        <f>5*COUNTIF(掠夺系统榜单!A$1:AB$150,$A133)</f>
        <v>0</v>
      </c>
      <c r="D133" s="14">
        <f>10*COUNTIF('周末活动-YY'!B$1:AC$150,$A133)</f>
        <v>0</v>
      </c>
      <c r="E133" s="14">
        <f t="shared" si="12"/>
        <v>0</v>
      </c>
      <c r="F133" s="15">
        <f t="shared" si="13"/>
        <v>0</v>
      </c>
      <c r="G133" s="14">
        <f t="shared" si="14"/>
        <v>0</v>
      </c>
    </row>
    <row r="134" spans="1:7" x14ac:dyDescent="0.25">
      <c r="A134" s="14" t="str">
        <f t="array" ref="A134">INDEX(本周系统DKP!A:A,SMALL(IF(本周系统DKP!$B$2:$B$600="奇谷",ROW($2:$600),4^8),ROW(本周系统DKP!A106)))&amp;""</f>
        <v>别叫本道姑丶</v>
      </c>
      <c r="B134" s="14">
        <f>VLOOKUP(A134,本周系统DKP!A$1:C$598,3,FALSE)+IF(ISNA(VLOOKUP(A134,历史结余DKP!A$1:B$599,2,0)),0,VLOOKUP(A134,历史结余DKP!A$1:B$599,2,0))</f>
        <v>0</v>
      </c>
      <c r="C134" s="14">
        <f>5*COUNTIF(掠夺系统榜单!A$1:AB$150,$A134)</f>
        <v>0</v>
      </c>
      <c r="D134" s="14">
        <f>10*COUNTIF('周末活动-YY'!B$1:AC$150,$A134)</f>
        <v>0</v>
      </c>
      <c r="E134" s="14">
        <f t="shared" si="12"/>
        <v>0</v>
      </c>
      <c r="F134" s="15">
        <f t="shared" si="13"/>
        <v>0</v>
      </c>
      <c r="G134" s="14">
        <f t="shared" si="14"/>
        <v>0</v>
      </c>
    </row>
    <row r="135" spans="1:7" x14ac:dyDescent="0.25">
      <c r="A135" s="14" t="str">
        <f t="array" ref="A135">INDEX(本周系统DKP!A:A,SMALL(IF(本周系统DKP!$B$2:$B$600="奇谷",ROW($2:$600),4^8),ROW(本周系统DKP!A140)))&amp;""</f>
        <v/>
      </c>
      <c r="B135" s="14" t="e">
        <f>VLOOKUP(A135,本周系统DKP!A$1:C$598,3,FALSE)+IF(ISNA(VLOOKUP(A135,历史结余DKP!A$1:B$599,2,0)),0,VLOOKUP(A135,历史结余DKP!A$1:B$599,2,0))</f>
        <v>#N/A</v>
      </c>
      <c r="C135" s="14">
        <f>5*COUNTIF(掠夺系统榜单!A$1:AB$150,$A135)</f>
        <v>19780</v>
      </c>
      <c r="D135" s="14">
        <f>10*COUNTIF('周末活动-YY'!B$1:AC$150,$A135)</f>
        <v>41990</v>
      </c>
      <c r="E135" s="14">
        <f t="shared" si="12"/>
        <v>0</v>
      </c>
      <c r="F135" s="15">
        <f t="shared" si="13"/>
        <v>0</v>
      </c>
      <c r="G135" s="14">
        <f t="shared" si="14"/>
        <v>0</v>
      </c>
    </row>
    <row r="136" spans="1:7" x14ac:dyDescent="0.25">
      <c r="A136" s="14" t="str">
        <f t="array" ref="A136">INDEX(本周系统DKP!A:A,SMALL(IF(本周系统DKP!$B$2:$B$600="奇谷",ROW($2:$600),4^8),ROW(本周系统DKP!A15)))&amp;""</f>
        <v>逗比少女喵</v>
      </c>
      <c r="B136" s="14">
        <f>VLOOKUP(A136,本周系统DKP!A$1:C$598,3,FALSE)+IF(ISNA(VLOOKUP(A136,历史结余DKP!A$1:B$599,2,0)),0,VLOOKUP(A136,历史结余DKP!A$1:B$599,2,0))</f>
        <v>0</v>
      </c>
      <c r="C136" s="14">
        <f>5*COUNTIF(掠夺系统榜单!A$1:AB$150,$A136)</f>
        <v>0</v>
      </c>
      <c r="D136" s="14">
        <f>10*COUNTIF('周末活动-YY'!B$1:AC$150,$A136)</f>
        <v>0</v>
      </c>
      <c r="E136" s="14">
        <f t="shared" si="12"/>
        <v>0</v>
      </c>
      <c r="F136" s="15">
        <f t="shared" si="13"/>
        <v>0</v>
      </c>
      <c r="G136" s="14">
        <f t="shared" si="14"/>
        <v>0</v>
      </c>
    </row>
    <row r="137" spans="1:7" x14ac:dyDescent="0.25">
      <c r="A137" s="14" t="str">
        <f t="array" ref="A137">INDEX(本周系统DKP!A:A,SMALL(IF(本周系统DKP!$B$2:$B$600="奇谷",ROW($2:$600),4^8),ROW(本周系统DKP!A125)))&amp;""</f>
        <v>一梦红尘丶涵晴</v>
      </c>
      <c r="B137" s="14">
        <f>VLOOKUP(A137,本周系统DKP!A$1:C$598,3,FALSE)+IF(ISNA(VLOOKUP(A137,历史结余DKP!A$1:B$599,2,0)),0,VLOOKUP(A137,历史结余DKP!A$1:B$599,2,0))</f>
        <v>0</v>
      </c>
      <c r="C137" s="14">
        <f>5*COUNTIF(掠夺系统榜单!A$1:AB$150,$A137)</f>
        <v>0</v>
      </c>
      <c r="D137" s="14">
        <f>10*COUNTIF('周末活动-YY'!B$1:AC$150,$A137)</f>
        <v>0</v>
      </c>
      <c r="E137" s="14">
        <f t="shared" si="12"/>
        <v>0</v>
      </c>
      <c r="F137" s="15">
        <f t="shared" si="13"/>
        <v>0</v>
      </c>
      <c r="G137" s="14">
        <f t="shared" si="14"/>
        <v>0</v>
      </c>
    </row>
    <row r="138" spans="1:7" x14ac:dyDescent="0.25">
      <c r="A138" s="14" t="str">
        <f t="array" ref="A138">INDEX(本周系统DKP!A:A,SMALL(IF(本周系统DKP!$B$2:$B$600="奇谷",ROW($2:$600),4^8),ROW(本周系统DKP!A143)))&amp;""</f>
        <v/>
      </c>
      <c r="B138" s="14" t="e">
        <f>VLOOKUP(A138,本周系统DKP!A$1:C$598,3,FALSE)+IF(ISNA(VLOOKUP(A138,历史结余DKP!A$1:B$599,2,0)),0,VLOOKUP(A138,历史结余DKP!A$1:B$599,2,0))</f>
        <v>#N/A</v>
      </c>
      <c r="C138" s="14">
        <f>5*COUNTIF(掠夺系统榜单!A$1:AB$150,$A138)</f>
        <v>19780</v>
      </c>
      <c r="D138" s="14">
        <f>10*COUNTIF('周末活动-YY'!B$1:AC$150,$A138)</f>
        <v>41990</v>
      </c>
      <c r="E138" s="14">
        <f t="shared" si="12"/>
        <v>0</v>
      </c>
      <c r="F138" s="15">
        <f t="shared" si="13"/>
        <v>0</v>
      </c>
      <c r="G138" s="14">
        <f t="shared" si="14"/>
        <v>0</v>
      </c>
    </row>
    <row r="139" spans="1:7" x14ac:dyDescent="0.25">
      <c r="A139" s="14" t="str">
        <f t="array" ref="A139">INDEX(本周系统DKP!A:A,SMALL(IF(本周系统DKP!$B$2:$B$600="奇谷",ROW($2:$600),4^8),ROW(本周系统DKP!A145)))&amp;""</f>
        <v/>
      </c>
      <c r="B139" s="14" t="e">
        <f>VLOOKUP(A139,本周系统DKP!A$1:C$598,3,FALSE)+IF(ISNA(VLOOKUP(A139,历史结余DKP!A$1:B$599,2,0)),0,VLOOKUP(A139,历史结余DKP!A$1:B$599,2,0))</f>
        <v>#N/A</v>
      </c>
      <c r="C139" s="14">
        <f>5*COUNTIF(掠夺系统榜单!A$1:AB$150,$A139)</f>
        <v>19780</v>
      </c>
      <c r="D139" s="14">
        <f>10*COUNTIF('周末活动-YY'!B$1:AC$150,$A139)</f>
        <v>41990</v>
      </c>
      <c r="E139" s="14">
        <f t="shared" si="12"/>
        <v>0</v>
      </c>
      <c r="F139" s="15">
        <f t="shared" si="13"/>
        <v>0</v>
      </c>
      <c r="G139" s="14">
        <f t="shared" si="14"/>
        <v>0</v>
      </c>
    </row>
    <row r="140" spans="1:7" x14ac:dyDescent="0.25">
      <c r="A140" s="14" t="str">
        <f t="array" ref="A140">INDEX(本周系统DKP!A:A,SMALL(IF(本周系统DKP!$B$2:$B$600="奇谷",ROW($2:$600),4^8),ROW(本周系统DKP!A46)))&amp;""</f>
        <v>灬枫ゞ锦歌</v>
      </c>
      <c r="B140" s="14">
        <f>VLOOKUP(A140,本周系统DKP!A$1:C$598,3,FALSE)+IF(ISNA(VLOOKUP(A140,历史结余DKP!A$1:B$599,2,0)),0,VLOOKUP(A140,历史结余DKP!A$1:B$599,2,0))</f>
        <v>0</v>
      </c>
      <c r="C140" s="14">
        <f>5*COUNTIF(掠夺系统榜单!A$1:AB$150,$A140)</f>
        <v>0</v>
      </c>
      <c r="D140" s="14">
        <f>10*COUNTIF('周末活动-YY'!B$1:AC$150,$A140)</f>
        <v>0</v>
      </c>
      <c r="E140" s="14">
        <f t="shared" si="12"/>
        <v>0</v>
      </c>
      <c r="F140" s="15">
        <f t="shared" si="13"/>
        <v>0</v>
      </c>
      <c r="G140" s="14">
        <f t="shared" si="14"/>
        <v>0</v>
      </c>
    </row>
    <row r="141" spans="1:7" x14ac:dyDescent="0.25">
      <c r="A141" s="14" t="str">
        <f t="array" ref="A141">INDEX(本周系统DKP!A:A,SMALL(IF(本周系统DKP!$B$2:$B$600="奇谷",ROW($2:$600),4^8),ROW(本周系统DKP!A66)))&amp;""</f>
        <v>曾经年少来追梦</v>
      </c>
      <c r="B141" s="14">
        <f>VLOOKUP(A141,本周系统DKP!A$1:C$598,3,FALSE)+IF(ISNA(VLOOKUP(A141,历史结余DKP!A$1:B$599,2,0)),0,VLOOKUP(A141,历史结余DKP!A$1:B$599,2,0))</f>
        <v>0</v>
      </c>
      <c r="C141" s="14">
        <f>5*COUNTIF(掠夺系统榜单!A$1:AB$150,$A141)</f>
        <v>0</v>
      </c>
      <c r="D141" s="14">
        <f>10*COUNTIF('周末活动-YY'!B$1:AC$150,$A141)</f>
        <v>0</v>
      </c>
      <c r="E141" s="14">
        <f t="shared" si="12"/>
        <v>0</v>
      </c>
      <c r="F141" s="15">
        <f t="shared" si="13"/>
        <v>0</v>
      </c>
      <c r="G141" s="14">
        <f t="shared" si="14"/>
        <v>0</v>
      </c>
    </row>
    <row r="142" spans="1:7" x14ac:dyDescent="0.25">
      <c r="A142" s="14" t="str">
        <f t="array" ref="A142">INDEX(本周系统DKP!A:A,SMALL(IF(本周系统DKP!$B$2:$B$600="奇谷",ROW($2:$600),4^8),ROW(本周系统DKP!A51)))&amp;""</f>
        <v>流浪的帅白</v>
      </c>
      <c r="B142" s="14">
        <f>VLOOKUP(A142,本周系统DKP!A$1:C$598,3,FALSE)+IF(ISNA(VLOOKUP(A142,历史结余DKP!A$1:B$599,2,0)),0,VLOOKUP(A142,历史结余DKP!A$1:B$599,2,0))</f>
        <v>0</v>
      </c>
      <c r="C142" s="14">
        <f>5*COUNTIF(掠夺系统榜单!A$1:AB$150,$A142)</f>
        <v>0</v>
      </c>
      <c r="D142" s="14">
        <f>10*COUNTIF('周末活动-YY'!B$1:AC$150,$A142)</f>
        <v>0</v>
      </c>
      <c r="E142" s="14">
        <f t="shared" si="12"/>
        <v>0</v>
      </c>
      <c r="F142" s="15">
        <f t="shared" si="13"/>
        <v>0</v>
      </c>
      <c r="G142" s="14">
        <f t="shared" si="14"/>
        <v>0</v>
      </c>
    </row>
    <row r="143" spans="1:7" x14ac:dyDescent="0.25">
      <c r="A143" s="14" t="str">
        <f t="array" ref="A143">INDEX(本周系统DKP!A:A,SMALL(IF(本周系统DKP!$B$2:$B$600="奇谷",ROW($2:$600),4^8),ROW(本周系统DKP!A136)))&amp;""</f>
        <v>ˇˆ无情奶ˆˇ</v>
      </c>
      <c r="B143" s="14">
        <f>VLOOKUP(A143,本周系统DKP!A$1:C$598,3,FALSE)+IF(ISNA(VLOOKUP(A143,历史结余DKP!A$1:B$599,2,0)),0,VLOOKUP(A143,历史结余DKP!A$1:B$599,2,0))</f>
        <v>0</v>
      </c>
      <c r="C143" s="14">
        <f>5*COUNTIF(掠夺系统榜单!A$1:AB$150,$A143)</f>
        <v>0</v>
      </c>
      <c r="D143" s="14">
        <f>10*COUNTIF('周末活动-YY'!B$1:AC$150,$A143)</f>
        <v>0</v>
      </c>
      <c r="E143" s="14">
        <f t="shared" si="12"/>
        <v>0</v>
      </c>
      <c r="F143" s="15">
        <f t="shared" si="13"/>
        <v>0</v>
      </c>
      <c r="G143" s="14">
        <f t="shared" si="14"/>
        <v>0</v>
      </c>
    </row>
    <row r="144" spans="1:7" x14ac:dyDescent="0.25">
      <c r="A144" s="14" t="str">
        <f t="array" ref="A144">INDEX(本周系统DKP!A:A,SMALL(IF(本周系统DKP!$B$2:$B$600="奇谷",ROW($2:$600),4^8),ROW(本周系统DKP!A33)))&amp;""</f>
        <v>苏律</v>
      </c>
      <c r="B144" s="14">
        <f>VLOOKUP(A144,本周系统DKP!A$1:C$598,3,FALSE)+IF(ISNA(VLOOKUP(A144,历史结余DKP!A$1:B$599,2,0)),0,VLOOKUP(A144,历史结余DKP!A$1:B$599,2,0))</f>
        <v>0</v>
      </c>
      <c r="C144" s="14">
        <f>5*COUNTIF(掠夺系统榜单!A$1:AB$150,$A144)</f>
        <v>0</v>
      </c>
      <c r="D144" s="14">
        <f>10*COUNTIF('周末活动-YY'!B$1:AC$150,$A144)</f>
        <v>0</v>
      </c>
      <c r="E144" s="14">
        <f t="shared" si="12"/>
        <v>0</v>
      </c>
      <c r="F144" s="15">
        <f t="shared" si="13"/>
        <v>0</v>
      </c>
      <c r="G144" s="14">
        <f t="shared" si="14"/>
        <v>0</v>
      </c>
    </row>
    <row r="145" spans="1:7" x14ac:dyDescent="0.25">
      <c r="A145" s="14" t="str">
        <f t="array" ref="A145">INDEX(本周系统DKP!A:A,SMALL(IF(本周系统DKP!$B$2:$B$600="奇谷",ROW($2:$600),4^8),ROW(本周系统DKP!A68)))&amp;""</f>
        <v>暖色调</v>
      </c>
      <c r="B145" s="14">
        <f>VLOOKUP(A145,本周系统DKP!A$1:C$598,3,FALSE)+IF(ISNA(VLOOKUP(A145,历史结余DKP!A$1:B$599,2,0)),0,VLOOKUP(A145,历史结余DKP!A$1:B$599,2,0))</f>
        <v>0</v>
      </c>
      <c r="C145" s="14">
        <f>5*COUNTIF(掠夺系统榜单!A$1:AB$150,$A145)</f>
        <v>0</v>
      </c>
      <c r="D145" s="14">
        <f>10*COUNTIF('周末活动-YY'!B$1:AC$150,$A145)</f>
        <v>0</v>
      </c>
      <c r="E145" s="14">
        <f t="shared" si="12"/>
        <v>0</v>
      </c>
      <c r="F145" s="15">
        <f t="shared" si="13"/>
        <v>0</v>
      </c>
      <c r="G145" s="14">
        <f t="shared" si="14"/>
        <v>0</v>
      </c>
    </row>
    <row r="146" spans="1:7" x14ac:dyDescent="0.25">
      <c r="A146" s="14" t="str">
        <f t="array" ref="A146">INDEX(本周系统DKP!A:A,SMALL(IF(本周系统DKP!$B$2:$B$600="奇谷",ROW($2:$600),4^8),ROW(本周系统DKP!A104)))&amp;""</f>
        <v>北冥尘峰</v>
      </c>
      <c r="B146" s="14">
        <f>VLOOKUP(A146,本周系统DKP!A$1:C$598,3,FALSE)+IF(ISNA(VLOOKUP(A146,历史结余DKP!A$1:B$599,2,0)),0,VLOOKUP(A146,历史结余DKP!A$1:B$599,2,0))</f>
        <v>0</v>
      </c>
      <c r="C146" s="14">
        <f>5*COUNTIF(掠夺系统榜单!A$1:AB$150,$A146)</f>
        <v>0</v>
      </c>
      <c r="D146" s="14">
        <f>10*COUNTIF('周末活动-YY'!B$1:AC$150,$A146)</f>
        <v>0</v>
      </c>
      <c r="E146" s="14">
        <f t="shared" si="12"/>
        <v>0</v>
      </c>
      <c r="F146" s="15">
        <f t="shared" si="13"/>
        <v>0</v>
      </c>
      <c r="G146" s="14">
        <f t="shared" si="14"/>
        <v>0</v>
      </c>
    </row>
    <row r="147" spans="1:7" x14ac:dyDescent="0.25">
      <c r="A147" s="14" t="str">
        <f t="array" ref="A147">INDEX(本周系统DKP!A:A,SMALL(IF(本周系统DKP!$B$2:$B$600="奇谷",ROW($2:$600),4^8),ROW(本周系统DKP!A146)))&amp;""</f>
        <v/>
      </c>
      <c r="B147" s="14" t="e">
        <f>VLOOKUP(A147,本周系统DKP!A$1:C$598,3,FALSE)+IF(ISNA(VLOOKUP(A147,历史结余DKP!A$1:B$599,2,0)),0,VLOOKUP(A147,历史结余DKP!A$1:B$599,2,0))</f>
        <v>#N/A</v>
      </c>
      <c r="C147" s="14">
        <f>5*COUNTIF(掠夺系统榜单!A$1:AB$150,$A147)</f>
        <v>19780</v>
      </c>
      <c r="D147" s="14">
        <f>10*COUNTIF('周末活动-YY'!B$1:AC$150,$A147)</f>
        <v>41990</v>
      </c>
      <c r="E147" s="14">
        <f t="shared" si="12"/>
        <v>0</v>
      </c>
      <c r="F147" s="15">
        <f t="shared" si="13"/>
        <v>0</v>
      </c>
      <c r="G147" s="14">
        <f t="shared" si="14"/>
        <v>0</v>
      </c>
    </row>
    <row r="148" spans="1:7" x14ac:dyDescent="0.25">
      <c r="A148" s="14" t="str">
        <f t="array" ref="A148">INDEX(本周系统DKP!A:A,SMALL(IF(本周系统DKP!$B$2:$B$600="奇谷",ROW($2:$600),4^8),ROW(本周系统DKP!A147)))&amp;""</f>
        <v/>
      </c>
      <c r="B148" s="14" t="e">
        <f>VLOOKUP(A148,本周系统DKP!A$1:C$598,3,FALSE)+IF(ISNA(VLOOKUP(A148,历史结余DKP!A$1:B$599,2,0)),0,VLOOKUP(A148,历史结余DKP!A$1:B$599,2,0))</f>
        <v>#N/A</v>
      </c>
      <c r="C148" s="14">
        <f>5*COUNTIF(掠夺系统榜单!A$1:AB$150,$A148)</f>
        <v>19780</v>
      </c>
      <c r="D148" s="14">
        <f>10*COUNTIF('周末活动-YY'!B$1:AC$150,$A148)</f>
        <v>41990</v>
      </c>
      <c r="E148" s="14">
        <f t="shared" si="12"/>
        <v>0</v>
      </c>
      <c r="F148" s="15">
        <f t="shared" si="13"/>
        <v>0</v>
      </c>
      <c r="G148" s="14">
        <f t="shared" si="14"/>
        <v>0</v>
      </c>
    </row>
    <row r="149" spans="1:7" x14ac:dyDescent="0.25">
      <c r="A149" s="14" t="str">
        <f t="array" ref="A149">INDEX(本周系统DKP!A:A,SMALL(IF(本周系统DKP!$B$2:$B$600="奇谷",ROW($2:$600),4^8),ROW(本周系统DKP!A148)))&amp;""</f>
        <v/>
      </c>
      <c r="B149" s="14" t="e">
        <f>VLOOKUP(A149,本周系统DKP!A$1:C$598,3,FALSE)+IF(ISNA(VLOOKUP(A149,历史结余DKP!A$1:B$599,2,0)),0,VLOOKUP(A149,历史结余DKP!A$1:B$599,2,0))</f>
        <v>#N/A</v>
      </c>
      <c r="C149" s="14">
        <f>5*COUNTIF(掠夺系统榜单!A$1:AB$150,$A149)</f>
        <v>19780</v>
      </c>
      <c r="D149" s="14">
        <f>10*COUNTIF('周末活动-YY'!B$1:AC$150,$A149)</f>
        <v>41990</v>
      </c>
      <c r="E149" s="14">
        <f t="shared" si="12"/>
        <v>0</v>
      </c>
      <c r="F149" s="15">
        <f t="shared" si="13"/>
        <v>0</v>
      </c>
      <c r="G149" s="14">
        <f t="shared" si="14"/>
        <v>0</v>
      </c>
    </row>
    <row r="150" spans="1:7" x14ac:dyDescent="0.25">
      <c r="A150" s="14" t="str">
        <f t="array" ref="A150">INDEX(本周系统DKP!A:A,SMALL(IF(本周系统DKP!$B$2:$B$600="奇谷",ROW($2:$600),4^8),ROW(本周系统DKP!A149)))&amp;""</f>
        <v/>
      </c>
      <c r="B150" s="14" t="e">
        <f>VLOOKUP(A150,本周系统DKP!A$1:C$598,3,FALSE)+IF(ISNA(VLOOKUP(A150,历史结余DKP!A$1:B$599,2,0)),0,VLOOKUP(A150,历史结余DKP!A$1:B$599,2,0))</f>
        <v>#N/A</v>
      </c>
      <c r="C150" s="14">
        <f>5*COUNTIF(掠夺系统榜单!A$1:AB$150,$A150)</f>
        <v>19780</v>
      </c>
      <c r="D150" s="14">
        <f>10*COUNTIF('周末活动-YY'!B$1:AC$150,$A150)</f>
        <v>41990</v>
      </c>
      <c r="E150" s="14">
        <f t="shared" si="12"/>
        <v>0</v>
      </c>
      <c r="F150" s="15">
        <f t="shared" si="13"/>
        <v>0</v>
      </c>
      <c r="G150" s="14">
        <f t="shared" si="14"/>
        <v>0</v>
      </c>
    </row>
    <row r="151" spans="1:7" x14ac:dyDescent="0.25">
      <c r="A151" s="14" t="str">
        <f t="array" ref="A151">INDEX(本周系统DKP!A:A,SMALL(IF(本周系统DKP!$B$2:$B$600="奇谷",ROW($2:$600),4^8),ROW(本周系统DKP!A150)))&amp;""</f>
        <v/>
      </c>
      <c r="B151" s="14" t="e">
        <f>VLOOKUP(A151,本周系统DKP!A$1:C$598,3,FALSE)+IF(ISNA(VLOOKUP(A151,历史结余DKP!A$1:B$599,2,0)),0,VLOOKUP(A151,历史结余DKP!A$1:B$599,2,0))</f>
        <v>#N/A</v>
      </c>
      <c r="C151" s="14">
        <f>5*COUNTIF(掠夺系统榜单!A$1:AB$150,$A151)</f>
        <v>19780</v>
      </c>
      <c r="D151" s="14">
        <f>10*COUNTIF('周末活动-YY'!B$1:AC$150,$A151)</f>
        <v>41990</v>
      </c>
      <c r="E151" s="14">
        <f t="shared" si="12"/>
        <v>0</v>
      </c>
      <c r="F151" s="15">
        <f t="shared" si="13"/>
        <v>0</v>
      </c>
      <c r="G151" s="14">
        <f t="shared" si="14"/>
        <v>0</v>
      </c>
    </row>
  </sheetData>
  <sortState ref="A2:G151">
    <sortCondition descending="1" ref="F1"/>
  </sortState>
  <conditionalFormatting sqref="F2:F151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4</formula>
    </cfRule>
    <cfRule type="cellIs" dxfId="11" priority="5" operator="equal">
      <formula>5</formula>
    </cfRule>
    <cfRule type="cellIs" dxfId="10" priority="6" operator="equal">
      <formula>6</formula>
    </cfRule>
    <cfRule type="cellIs" dxfId="9" priority="7" operator="equal">
      <formula>7</formula>
    </cfRule>
    <cfRule type="cellIs" dxfId="8" priority="8" operator="equal">
      <formula>8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opLeftCell="A566" workbookViewId="0">
      <selection activeCell="D578" sqref="D578"/>
    </sheetView>
  </sheetViews>
  <sheetFormatPr defaultRowHeight="15" x14ac:dyDescent="0.25"/>
  <cols>
    <col min="1" max="1" width="16.42578125" bestFit="1" customWidth="1"/>
    <col min="2" max="2" width="4" bestFit="1" customWidth="1"/>
  </cols>
  <sheetData>
    <row r="1" spans="1:2" x14ac:dyDescent="0.25">
      <c r="A1" t="str">
        <f t="array" ref="A1">INDEX(本周系统DKP!A2:A$599,1)</f>
        <v>ゞゝ疯狂偸情</v>
      </c>
      <c r="B1">
        <f>IF(ISNA(VLOOKUP(A1,万星楼!A$2:G$600,7,0)),0,VLOOKUP(A1,万星楼!A$2:G$600,7,0))+IF(ISNA(VLOOKUP(A1,天纵!A$2:G$600,7,0)),0,VLOOKUP(A1,天纵!A$2:G$600,7,0))+IF(ISNA(VLOOKUP(A1,陌上花开!A$2:G$600,7,0)),0,VLOOKUP(A1,陌上花开!A$2:G$600,7,0))+IF(ISNA(VLOOKUP(A1,奇谷!A$2:G$600,7,0)),0,VLOOKUP(A1,奇谷!A$2:G$600,7,0))</f>
        <v>13</v>
      </c>
    </row>
    <row r="2" spans="1:2" x14ac:dyDescent="0.25">
      <c r="A2" t="str">
        <f t="array" ref="A2">INDEX(本周系统DKP!A3:A$599,1)</f>
        <v>龙雀。</v>
      </c>
      <c r="B2">
        <f>IF(ISNA(VLOOKUP(A2,万星楼!A$2:G$600,7,0)),0,VLOOKUP(A2,万星楼!A$2:G$600,7,0))+IF(ISNA(VLOOKUP(A2,天纵!A$2:G$600,7,0)),0,VLOOKUP(A2,天纵!A$2:G$600,7,0))+IF(ISNA(VLOOKUP(A2,陌上花开!A$2:G$600,7,0)),0,VLOOKUP(A2,陌上花开!A$2:G$600,7,0))+IF(ISNA(VLOOKUP(A2,奇谷!A$2:G$600,7,0)),0,VLOOKUP(A2,奇谷!A$2:G$600,7,0))</f>
        <v>22</v>
      </c>
    </row>
    <row r="3" spans="1:2" x14ac:dyDescent="0.25">
      <c r="A3" t="str">
        <f t="array" ref="A3">INDEX(本周系统DKP!A4:A$599,1)</f>
        <v>黑恶势力的绿毛</v>
      </c>
      <c r="B3">
        <f>IF(ISNA(VLOOKUP(A3,万星楼!A$2:G$600,7,0)),0,VLOOKUP(A3,万星楼!A$2:G$600,7,0))+IF(ISNA(VLOOKUP(A3,天纵!A$2:G$600,7,0)),0,VLOOKUP(A3,天纵!A$2:G$600,7,0))+IF(ISNA(VLOOKUP(A3,陌上花开!A$2:G$600,7,0)),0,VLOOKUP(A3,陌上花开!A$2:G$600,7,0))+IF(ISNA(VLOOKUP(A3,奇谷!A$2:G$600,7,0)),0,VLOOKUP(A3,奇谷!A$2:G$600,7,0))</f>
        <v>0</v>
      </c>
    </row>
    <row r="4" spans="1:2" x14ac:dyDescent="0.25">
      <c r="A4" t="str">
        <f t="array" ref="A4">INDEX(本周系统DKP!A5:A$599,1)</f>
        <v>黑恶势力的毒哥</v>
      </c>
      <c r="B4">
        <f>IF(ISNA(VLOOKUP(A4,万星楼!A$2:G$600,7,0)),0,VLOOKUP(A4,万星楼!A$2:G$600,7,0))+IF(ISNA(VLOOKUP(A4,天纵!A$2:G$600,7,0)),0,VLOOKUP(A4,天纵!A$2:G$600,7,0))+IF(ISNA(VLOOKUP(A4,陌上花开!A$2:G$600,7,0)),0,VLOOKUP(A4,陌上花开!A$2:G$600,7,0))+IF(ISNA(VLOOKUP(A4,奇谷!A$2:G$600,7,0)),0,VLOOKUP(A4,奇谷!A$2:G$600,7,0))</f>
        <v>5</v>
      </c>
    </row>
    <row r="5" spans="1:2" x14ac:dyDescent="0.25">
      <c r="A5" t="str">
        <f t="array" ref="A5">INDEX(本周系统DKP!A6:A$599,1)</f>
        <v>黑恶势力的帅白</v>
      </c>
      <c r="B5">
        <f>IF(ISNA(VLOOKUP(A5,万星楼!A$2:G$600,7,0)),0,VLOOKUP(A5,万星楼!A$2:G$600,7,0))+IF(ISNA(VLOOKUP(A5,天纵!A$2:G$600,7,0)),0,VLOOKUP(A5,天纵!A$2:G$600,7,0))+IF(ISNA(VLOOKUP(A5,陌上花开!A$2:G$600,7,0)),0,VLOOKUP(A5,陌上花开!A$2:G$600,7,0))+IF(ISNA(VLOOKUP(A5,奇谷!A$2:G$600,7,0)),0,VLOOKUP(A5,奇谷!A$2:G$600,7,0))</f>
        <v>6</v>
      </c>
    </row>
    <row r="6" spans="1:2" x14ac:dyDescent="0.25">
      <c r="A6" t="str">
        <f t="array" ref="A6">INDEX(本周系统DKP!A7:A$599,1)</f>
        <v>黑恶势力的医师</v>
      </c>
      <c r="B6">
        <f>IF(ISNA(VLOOKUP(A6,万星楼!A$2:G$600,7,0)),0,VLOOKUP(A6,万星楼!A$2:G$600,7,0))+IF(ISNA(VLOOKUP(A6,天纵!A$2:G$600,7,0)),0,VLOOKUP(A6,天纵!A$2:G$600,7,0))+IF(ISNA(VLOOKUP(A6,陌上花开!A$2:G$600,7,0)),0,VLOOKUP(A6,陌上花开!A$2:G$600,7,0))+IF(ISNA(VLOOKUP(A6,奇谷!A$2:G$600,7,0)),0,VLOOKUP(A6,奇谷!A$2:G$600,7,0))</f>
        <v>5</v>
      </c>
    </row>
    <row r="7" spans="1:2" x14ac:dyDescent="0.25">
      <c r="A7" t="str">
        <f t="array" ref="A7">INDEX(本周系统DKP!A8:A$599,1)</f>
        <v>麻辣小龙虾</v>
      </c>
      <c r="B7">
        <f>IF(ISNA(VLOOKUP(A7,万星楼!A$2:G$600,7,0)),0,VLOOKUP(A7,万星楼!A$2:G$600,7,0))+IF(ISNA(VLOOKUP(A7,天纵!A$2:G$600,7,0)),0,VLOOKUP(A7,天纵!A$2:G$600,7,0))+IF(ISNA(VLOOKUP(A7,陌上花开!A$2:G$600,7,0)),0,VLOOKUP(A7,陌上花开!A$2:G$600,7,0))+IF(ISNA(VLOOKUP(A7,奇谷!A$2:G$600,7,0)),0,VLOOKUP(A7,奇谷!A$2:G$600,7,0))</f>
        <v>24</v>
      </c>
    </row>
    <row r="8" spans="1:2" x14ac:dyDescent="0.25">
      <c r="A8" t="str">
        <f t="array" ref="A8">INDEX(本周系统DKP!A9:A$599,1)</f>
        <v>鹭歌</v>
      </c>
      <c r="B8">
        <f>IF(ISNA(VLOOKUP(A8,万星楼!A$2:G$600,7,0)),0,VLOOKUP(A8,万星楼!A$2:G$600,7,0))+IF(ISNA(VLOOKUP(A8,天纵!A$2:G$600,7,0)),0,VLOOKUP(A8,天纵!A$2:G$600,7,0))+IF(ISNA(VLOOKUP(A8,陌上花开!A$2:G$600,7,0)),0,VLOOKUP(A8,陌上花开!A$2:G$600,7,0))+IF(ISNA(VLOOKUP(A8,奇谷!A$2:G$600,7,0)),0,VLOOKUP(A8,奇谷!A$2:G$600,7,0))</f>
        <v>0</v>
      </c>
    </row>
    <row r="9" spans="1:2" x14ac:dyDescent="0.25">
      <c r="A9" t="str">
        <f t="array" ref="A9">INDEX(本周系统DKP!A10:A$599,1)</f>
        <v>鹧鸪秋扇委尘埃</v>
      </c>
      <c r="B9">
        <f>IF(ISNA(VLOOKUP(A9,万星楼!A$2:G$600,7,0)),0,VLOOKUP(A9,万星楼!A$2:G$600,7,0))+IF(ISNA(VLOOKUP(A9,天纵!A$2:G$600,7,0)),0,VLOOKUP(A9,天纵!A$2:G$600,7,0))+IF(ISNA(VLOOKUP(A9,陌上花开!A$2:G$600,7,0)),0,VLOOKUP(A9,陌上花开!A$2:G$600,7,0))+IF(ISNA(VLOOKUP(A9,奇谷!A$2:G$600,7,0)),0,VLOOKUP(A9,奇谷!A$2:G$600,7,0))</f>
        <v>22</v>
      </c>
    </row>
    <row r="10" spans="1:2" x14ac:dyDescent="0.25">
      <c r="A10" t="str">
        <f t="array" ref="A10">INDEX(本周系统DKP!A11:A$599,1)</f>
        <v>鮮衣怒馬尐哖鎯</v>
      </c>
      <c r="B10">
        <f>IF(ISNA(VLOOKUP(A10,万星楼!A$2:G$600,7,0)),0,VLOOKUP(A10,万星楼!A$2:G$600,7,0))+IF(ISNA(VLOOKUP(A10,天纵!A$2:G$600,7,0)),0,VLOOKUP(A10,天纵!A$2:G$600,7,0))+IF(ISNA(VLOOKUP(A10,陌上花开!A$2:G$600,7,0)),0,VLOOKUP(A10,陌上花开!A$2:G$600,7,0))+IF(ISNA(VLOOKUP(A10,奇谷!A$2:G$600,7,0)),0,VLOOKUP(A10,奇谷!A$2:G$600,7,0))</f>
        <v>31</v>
      </c>
    </row>
    <row r="11" spans="1:2" x14ac:dyDescent="0.25">
      <c r="A11" t="str">
        <f t="array" ref="A11">INDEX(本周系统DKP!A12:A$599,1)</f>
        <v>鬼面七郎</v>
      </c>
      <c r="B11">
        <f>IF(ISNA(VLOOKUP(A11,万星楼!A$2:G$600,7,0)),0,VLOOKUP(A11,万星楼!A$2:G$600,7,0))+IF(ISNA(VLOOKUP(A11,天纵!A$2:G$600,7,0)),0,VLOOKUP(A11,天纵!A$2:G$600,7,0))+IF(ISNA(VLOOKUP(A11,陌上花开!A$2:G$600,7,0)),0,VLOOKUP(A11,陌上花开!A$2:G$600,7,0))+IF(ISNA(VLOOKUP(A11,奇谷!A$2:G$600,7,0)),0,VLOOKUP(A11,奇谷!A$2:G$600,7,0))</f>
        <v>15</v>
      </c>
    </row>
    <row r="12" spans="1:2" x14ac:dyDescent="0.25">
      <c r="A12" t="str">
        <f t="array" ref="A12">INDEX(本周系统DKP!A13:A$599,1)</f>
        <v>香菜大口大口</v>
      </c>
      <c r="B12">
        <f>IF(ISNA(VLOOKUP(A12,万星楼!A$2:G$600,7,0)),0,VLOOKUP(A12,万星楼!A$2:G$600,7,0))+IF(ISNA(VLOOKUP(A12,天纵!A$2:G$600,7,0)),0,VLOOKUP(A12,天纵!A$2:G$600,7,0))+IF(ISNA(VLOOKUP(A12,陌上花开!A$2:G$600,7,0)),0,VLOOKUP(A12,陌上花开!A$2:G$600,7,0))+IF(ISNA(VLOOKUP(A12,奇谷!A$2:G$600,7,0)),0,VLOOKUP(A12,奇谷!A$2:G$600,7,0))</f>
        <v>0</v>
      </c>
    </row>
    <row r="13" spans="1:2" x14ac:dyDescent="0.25">
      <c r="A13" t="str">
        <f t="array" ref="A13">INDEX(本周系统DKP!A14:A$599,1)</f>
        <v>风邪☆梦新生</v>
      </c>
      <c r="B13">
        <f>IF(ISNA(VLOOKUP(A13,万星楼!A$2:G$600,7,0)),0,VLOOKUP(A13,万星楼!A$2:G$600,7,0))+IF(ISNA(VLOOKUP(A13,天纵!A$2:G$600,7,0)),0,VLOOKUP(A13,天纵!A$2:G$600,7,0))+IF(ISNA(VLOOKUP(A13,陌上花开!A$2:G$600,7,0)),0,VLOOKUP(A13,陌上花开!A$2:G$600,7,0))+IF(ISNA(VLOOKUP(A13,奇谷!A$2:G$600,7,0)),0,VLOOKUP(A13,奇谷!A$2:G$600,7,0))</f>
        <v>14</v>
      </c>
    </row>
    <row r="14" spans="1:2" x14ac:dyDescent="0.25">
      <c r="A14" t="str">
        <f t="array" ref="A14">INDEX(本周系统DKP!A15:A$599,1)</f>
        <v>风聆丶</v>
      </c>
      <c r="B14">
        <f>IF(ISNA(VLOOKUP(A14,万星楼!A$2:G$600,7,0)),0,VLOOKUP(A14,万星楼!A$2:G$600,7,0))+IF(ISNA(VLOOKUP(A14,天纵!A$2:G$600,7,0)),0,VLOOKUP(A14,天纵!A$2:G$600,7,0))+IF(ISNA(VLOOKUP(A14,陌上花开!A$2:G$600,7,0)),0,VLOOKUP(A14,陌上花开!A$2:G$600,7,0))+IF(ISNA(VLOOKUP(A14,奇谷!A$2:G$600,7,0)),0,VLOOKUP(A14,奇谷!A$2:G$600,7,0))</f>
        <v>13</v>
      </c>
    </row>
    <row r="15" spans="1:2" x14ac:dyDescent="0.25">
      <c r="A15" t="str">
        <f t="array" ref="A15">INDEX(本周系统DKP!A16:A$599,1)</f>
        <v>风湮醉丶沫溪</v>
      </c>
      <c r="B15">
        <f>IF(ISNA(VLOOKUP(A15,万星楼!A$2:G$600,7,0)),0,VLOOKUP(A15,万星楼!A$2:G$600,7,0))+IF(ISNA(VLOOKUP(A15,天纵!A$2:G$600,7,0)),0,VLOOKUP(A15,天纵!A$2:G$600,7,0))+IF(ISNA(VLOOKUP(A15,陌上花开!A$2:G$600,7,0)),0,VLOOKUP(A15,陌上花开!A$2:G$600,7,0))+IF(ISNA(VLOOKUP(A15,奇谷!A$2:G$600,7,0)),0,VLOOKUP(A15,奇谷!A$2:G$600,7,0))</f>
        <v>26</v>
      </c>
    </row>
    <row r="16" spans="1:2" x14ac:dyDescent="0.25">
      <c r="A16" t="str">
        <f t="array" ref="A16">INDEX(本周系统DKP!A17:A$599,1)</f>
        <v>风去云不回。</v>
      </c>
      <c r="B16">
        <f>IF(ISNA(VLOOKUP(A16,万星楼!A$2:G$600,7,0)),0,VLOOKUP(A16,万星楼!A$2:G$600,7,0))+IF(ISNA(VLOOKUP(A16,天纵!A$2:G$600,7,0)),0,VLOOKUP(A16,天纵!A$2:G$600,7,0))+IF(ISNA(VLOOKUP(A16,陌上花开!A$2:G$600,7,0)),0,VLOOKUP(A16,陌上花开!A$2:G$600,7,0))+IF(ISNA(VLOOKUP(A16,奇谷!A$2:G$600,7,0)),0,VLOOKUP(A16,奇谷!A$2:G$600,7,0))</f>
        <v>17</v>
      </c>
    </row>
    <row r="17" spans="1:2" x14ac:dyDescent="0.25">
      <c r="A17" t="str">
        <f t="array" ref="A17">INDEX(本周系统DKP!A18:A$599,1)</f>
        <v>颜梦汐</v>
      </c>
      <c r="B17">
        <f>IF(ISNA(VLOOKUP(A17,万星楼!A$2:G$600,7,0)),0,VLOOKUP(A17,万星楼!A$2:G$600,7,0))+IF(ISNA(VLOOKUP(A17,天纵!A$2:G$600,7,0)),0,VLOOKUP(A17,天纵!A$2:G$600,7,0))+IF(ISNA(VLOOKUP(A17,陌上花开!A$2:G$600,7,0)),0,VLOOKUP(A17,陌上花开!A$2:G$600,7,0))+IF(ISNA(VLOOKUP(A17,奇谷!A$2:G$600,7,0)),0,VLOOKUP(A17,奇谷!A$2:G$600,7,0))</f>
        <v>18</v>
      </c>
    </row>
    <row r="18" spans="1:2" x14ac:dyDescent="0.25">
      <c r="A18" t="str">
        <f t="array" ref="A18">INDEX(本周系统DKP!A19:A$599,1)</f>
        <v>颜墨溪</v>
      </c>
      <c r="B18">
        <f>IF(ISNA(VLOOKUP(A18,万星楼!A$2:G$600,7,0)),0,VLOOKUP(A18,万星楼!A$2:G$600,7,0))+IF(ISNA(VLOOKUP(A18,天纵!A$2:G$600,7,0)),0,VLOOKUP(A18,天纵!A$2:G$600,7,0))+IF(ISNA(VLOOKUP(A18,陌上花开!A$2:G$600,7,0)),0,VLOOKUP(A18,陌上花开!A$2:G$600,7,0))+IF(ISNA(VLOOKUP(A18,奇谷!A$2:G$600,7,0)),0,VLOOKUP(A18,奇谷!A$2:G$600,7,0))</f>
        <v>5</v>
      </c>
    </row>
    <row r="19" spans="1:2" x14ac:dyDescent="0.25">
      <c r="A19" t="str">
        <f t="array" ref="A19">INDEX(本周系统DKP!A20:A$599,1)</f>
        <v>颜丝萝</v>
      </c>
      <c r="B19">
        <f>IF(ISNA(VLOOKUP(A19,万星楼!A$2:G$600,7,0)),0,VLOOKUP(A19,万星楼!A$2:G$600,7,0))+IF(ISNA(VLOOKUP(A19,天纵!A$2:G$600,7,0)),0,VLOOKUP(A19,天纵!A$2:G$600,7,0))+IF(ISNA(VLOOKUP(A19,陌上花开!A$2:G$600,7,0)),0,VLOOKUP(A19,陌上花开!A$2:G$600,7,0))+IF(ISNA(VLOOKUP(A19,奇谷!A$2:G$600,7,0)),0,VLOOKUP(A19,奇谷!A$2:G$600,7,0))</f>
        <v>0</v>
      </c>
    </row>
    <row r="20" spans="1:2" x14ac:dyDescent="0.25">
      <c r="A20" t="str">
        <f t="array" ref="A20">INDEX(本周系统DKP!A21:A$599,1)</f>
        <v>顾如皎</v>
      </c>
      <c r="B20">
        <f>IF(ISNA(VLOOKUP(A20,万星楼!A$2:G$600,7,0)),0,VLOOKUP(A20,万星楼!A$2:G$600,7,0))+IF(ISNA(VLOOKUP(A20,天纵!A$2:G$600,7,0)),0,VLOOKUP(A20,天纵!A$2:G$600,7,0))+IF(ISNA(VLOOKUP(A20,陌上花开!A$2:G$600,7,0)),0,VLOOKUP(A20,陌上花开!A$2:G$600,7,0))+IF(ISNA(VLOOKUP(A20,奇谷!A$2:G$600,7,0)),0,VLOOKUP(A20,奇谷!A$2:G$600,7,0))</f>
        <v>0</v>
      </c>
    </row>
    <row r="21" spans="1:2" x14ac:dyDescent="0.25">
      <c r="A21" t="str">
        <f t="array" ref="A21">INDEX(本周系统DKP!A22:A$599,1)</f>
        <v>顾亓鸢</v>
      </c>
      <c r="B21">
        <f>IF(ISNA(VLOOKUP(A21,万星楼!A$2:G$600,7,0)),0,VLOOKUP(A21,万星楼!A$2:G$600,7,0))+IF(ISNA(VLOOKUP(A21,天纵!A$2:G$600,7,0)),0,VLOOKUP(A21,天纵!A$2:G$600,7,0))+IF(ISNA(VLOOKUP(A21,陌上花开!A$2:G$600,7,0)),0,VLOOKUP(A21,陌上花开!A$2:G$600,7,0))+IF(ISNA(VLOOKUP(A21,奇谷!A$2:G$600,7,0)),0,VLOOKUP(A21,奇谷!A$2:G$600,7,0))</f>
        <v>31</v>
      </c>
    </row>
    <row r="22" spans="1:2" x14ac:dyDescent="0.25">
      <c r="A22" t="str">
        <f t="array" ref="A22">INDEX(本周系统DKP!A23:A$599,1)</f>
        <v>韩金。</v>
      </c>
      <c r="B22">
        <f>IF(ISNA(VLOOKUP(A22,万星楼!A$2:G$600,7,0)),0,VLOOKUP(A22,万星楼!A$2:G$600,7,0))+IF(ISNA(VLOOKUP(A22,天纵!A$2:G$600,7,0)),0,VLOOKUP(A22,天纵!A$2:G$600,7,0))+IF(ISNA(VLOOKUP(A22,陌上花开!A$2:G$600,7,0)),0,VLOOKUP(A22,陌上花开!A$2:G$600,7,0))+IF(ISNA(VLOOKUP(A22,奇谷!A$2:G$600,7,0)),0,VLOOKUP(A22,奇谷!A$2:G$600,7,0))</f>
        <v>18</v>
      </c>
    </row>
    <row r="23" spans="1:2" x14ac:dyDescent="0.25">
      <c r="A23" t="str">
        <f t="array" ref="A23">INDEX(本周系统DKP!A24:A$599,1)</f>
        <v>青木幻域</v>
      </c>
      <c r="B23">
        <f>IF(ISNA(VLOOKUP(A23,万星楼!A$2:G$600,7,0)),0,VLOOKUP(A23,万星楼!A$2:G$600,7,0))+IF(ISNA(VLOOKUP(A23,天纵!A$2:G$600,7,0)),0,VLOOKUP(A23,天纵!A$2:G$600,7,0))+IF(ISNA(VLOOKUP(A23,陌上花开!A$2:G$600,7,0)),0,VLOOKUP(A23,陌上花开!A$2:G$600,7,0))+IF(ISNA(VLOOKUP(A23,奇谷!A$2:G$600,7,0)),0,VLOOKUP(A23,奇谷!A$2:G$600,7,0))</f>
        <v>0</v>
      </c>
    </row>
    <row r="24" spans="1:2" x14ac:dyDescent="0.25">
      <c r="A24" t="str">
        <f t="array" ref="A24">INDEX(本周系统DKP!A25:A$599,1)</f>
        <v>霸气的豆沙包</v>
      </c>
      <c r="B24">
        <f>IF(ISNA(VLOOKUP(A24,万星楼!A$2:G$600,7,0)),0,VLOOKUP(A24,万星楼!A$2:G$600,7,0))+IF(ISNA(VLOOKUP(A24,天纵!A$2:G$600,7,0)),0,VLOOKUP(A24,天纵!A$2:G$600,7,0))+IF(ISNA(VLOOKUP(A24,陌上花开!A$2:G$600,7,0)),0,VLOOKUP(A24,陌上花开!A$2:G$600,7,0))+IF(ISNA(VLOOKUP(A24,奇谷!A$2:G$600,7,0)),0,VLOOKUP(A24,奇谷!A$2:G$600,7,0))</f>
        <v>27</v>
      </c>
    </row>
    <row r="25" spans="1:2" x14ac:dyDescent="0.25">
      <c r="A25" t="str">
        <f t="array" ref="A25">INDEX(本周系统DKP!A26:A$599,1)</f>
        <v>霜霖임</v>
      </c>
      <c r="B25">
        <f>IF(ISNA(VLOOKUP(A25,万星楼!A$2:G$600,7,0)),0,VLOOKUP(A25,万星楼!A$2:G$600,7,0))+IF(ISNA(VLOOKUP(A25,天纵!A$2:G$600,7,0)),0,VLOOKUP(A25,天纵!A$2:G$600,7,0))+IF(ISNA(VLOOKUP(A25,陌上花开!A$2:G$600,7,0)),0,VLOOKUP(A25,陌上花开!A$2:G$600,7,0))+IF(ISNA(VLOOKUP(A25,奇谷!A$2:G$600,7,0)),0,VLOOKUP(A25,奇谷!A$2:G$600,7,0))</f>
        <v>10</v>
      </c>
    </row>
    <row r="26" spans="1:2" x14ac:dyDescent="0.25">
      <c r="A26" t="str">
        <f t="array" ref="A26">INDEX(本周系统DKP!A27:A$599,1)</f>
        <v>雾里看花弦外雨</v>
      </c>
      <c r="B26">
        <f>IF(ISNA(VLOOKUP(A26,万星楼!A$2:G$600,7,0)),0,VLOOKUP(A26,万星楼!A$2:G$600,7,0))+IF(ISNA(VLOOKUP(A26,天纵!A$2:G$600,7,0)),0,VLOOKUP(A26,天纵!A$2:G$600,7,0))+IF(ISNA(VLOOKUP(A26,陌上花开!A$2:G$600,7,0)),0,VLOOKUP(A26,陌上花开!A$2:G$600,7,0))+IF(ISNA(VLOOKUP(A26,奇谷!A$2:G$600,7,0)),0,VLOOKUP(A26,奇谷!A$2:G$600,7,0))</f>
        <v>8</v>
      </c>
    </row>
    <row r="27" spans="1:2" x14ac:dyDescent="0.25">
      <c r="A27" t="str">
        <f t="array" ref="A27">INDEX(本周系统DKP!A28:A$599,1)</f>
        <v>雪诉凡尘。</v>
      </c>
      <c r="B27">
        <f>IF(ISNA(VLOOKUP(A27,万星楼!A$2:G$600,7,0)),0,VLOOKUP(A27,万星楼!A$2:G$600,7,0))+IF(ISNA(VLOOKUP(A27,天纵!A$2:G$600,7,0)),0,VLOOKUP(A27,天纵!A$2:G$600,7,0))+IF(ISNA(VLOOKUP(A27,陌上花开!A$2:G$600,7,0)),0,VLOOKUP(A27,陌上花开!A$2:G$600,7,0))+IF(ISNA(VLOOKUP(A27,奇谷!A$2:G$600,7,0)),0,VLOOKUP(A27,奇谷!A$2:G$600,7,0))</f>
        <v>11</v>
      </c>
    </row>
    <row r="28" spans="1:2" x14ac:dyDescent="0.25">
      <c r="A28" t="str">
        <f t="array" ref="A28">INDEX(本周系统DKP!A29:A$599,1)</f>
        <v>雪见酱ゝ</v>
      </c>
      <c r="B28">
        <f>IF(ISNA(VLOOKUP(A28,万星楼!A$2:G$600,7,0)),0,VLOOKUP(A28,万星楼!A$2:G$600,7,0))+IF(ISNA(VLOOKUP(A28,天纵!A$2:G$600,7,0)),0,VLOOKUP(A28,天纵!A$2:G$600,7,0))+IF(ISNA(VLOOKUP(A28,陌上花开!A$2:G$600,7,0)),0,VLOOKUP(A28,陌上花开!A$2:G$600,7,0))+IF(ISNA(VLOOKUP(A28,奇谷!A$2:G$600,7,0)),0,VLOOKUP(A28,奇谷!A$2:G$600,7,0))</f>
        <v>1</v>
      </c>
    </row>
    <row r="29" spans="1:2" x14ac:dyDescent="0.25">
      <c r="A29" t="str">
        <f t="array" ref="A29">INDEX(本周系统DKP!A30:A$599,1)</f>
        <v>雪舞风影</v>
      </c>
      <c r="B29">
        <f>IF(ISNA(VLOOKUP(A29,万星楼!A$2:G$600,7,0)),0,VLOOKUP(A29,万星楼!A$2:G$600,7,0))+IF(ISNA(VLOOKUP(A29,天纵!A$2:G$600,7,0)),0,VLOOKUP(A29,天纵!A$2:G$600,7,0))+IF(ISNA(VLOOKUP(A29,陌上花开!A$2:G$600,7,0)),0,VLOOKUP(A29,陌上花开!A$2:G$600,7,0))+IF(ISNA(VLOOKUP(A29,奇谷!A$2:G$600,7,0)),0,VLOOKUP(A29,奇谷!A$2:G$600,7,0))</f>
        <v>12</v>
      </c>
    </row>
    <row r="30" spans="1:2" x14ac:dyDescent="0.25">
      <c r="A30" t="str">
        <f t="array" ref="A30">INDEX(本周系统DKP!A31:A$599,1)</f>
        <v>雪舞云烟</v>
      </c>
      <c r="B30">
        <f>IF(ISNA(VLOOKUP(A30,万星楼!A$2:G$600,7,0)),0,VLOOKUP(A30,万星楼!A$2:G$600,7,0))+IF(ISNA(VLOOKUP(A30,天纵!A$2:G$600,7,0)),0,VLOOKUP(A30,天纵!A$2:G$600,7,0))+IF(ISNA(VLOOKUP(A30,陌上花开!A$2:G$600,7,0)),0,VLOOKUP(A30,陌上花开!A$2:G$600,7,0))+IF(ISNA(VLOOKUP(A30,奇谷!A$2:G$600,7,0)),0,VLOOKUP(A30,奇谷!A$2:G$600,7,0))</f>
        <v>20</v>
      </c>
    </row>
    <row r="31" spans="1:2" x14ac:dyDescent="0.25">
      <c r="A31" t="str">
        <f t="array" ref="A31">INDEX(本周系统DKP!A32:A$599,1)</f>
        <v>雨落倾峸</v>
      </c>
      <c r="B31">
        <f>IF(ISNA(VLOOKUP(A31,万星楼!A$2:G$600,7,0)),0,VLOOKUP(A31,万星楼!A$2:G$600,7,0))+IF(ISNA(VLOOKUP(A31,天纵!A$2:G$600,7,0)),0,VLOOKUP(A31,天纵!A$2:G$600,7,0))+IF(ISNA(VLOOKUP(A31,陌上花开!A$2:G$600,7,0)),0,VLOOKUP(A31,陌上花开!A$2:G$600,7,0))+IF(ISNA(VLOOKUP(A31,奇谷!A$2:G$600,7,0)),0,VLOOKUP(A31,奇谷!A$2:G$600,7,0))</f>
        <v>1</v>
      </c>
    </row>
    <row r="32" spans="1:2" x14ac:dyDescent="0.25">
      <c r="A32" t="str">
        <f t="array" ref="A32">INDEX(本周系统DKP!A33:A$599,1)</f>
        <v>雨季过后丶</v>
      </c>
      <c r="B32">
        <f>IF(ISNA(VLOOKUP(A32,万星楼!A$2:G$600,7,0)),0,VLOOKUP(A32,万星楼!A$2:G$600,7,0))+IF(ISNA(VLOOKUP(A32,天纵!A$2:G$600,7,0)),0,VLOOKUP(A32,天纵!A$2:G$600,7,0))+IF(ISNA(VLOOKUP(A32,陌上花开!A$2:G$600,7,0)),0,VLOOKUP(A32,陌上花开!A$2:G$600,7,0))+IF(ISNA(VLOOKUP(A32,奇谷!A$2:G$600,7,0)),0,VLOOKUP(A32,奇谷!A$2:G$600,7,0))</f>
        <v>8</v>
      </c>
    </row>
    <row r="33" spans="1:2" x14ac:dyDescent="0.25">
      <c r="A33" t="str">
        <f t="array" ref="A33">INDEX(本周系统DKP!A34:A$599,1)</f>
        <v>雨中客</v>
      </c>
      <c r="B33">
        <f>IF(ISNA(VLOOKUP(A33,万星楼!A$2:G$600,7,0)),0,VLOOKUP(A33,万星楼!A$2:G$600,7,0))+IF(ISNA(VLOOKUP(A33,天纵!A$2:G$600,7,0)),0,VLOOKUP(A33,天纵!A$2:G$600,7,0))+IF(ISNA(VLOOKUP(A33,陌上花开!A$2:G$600,7,0)),0,VLOOKUP(A33,陌上花开!A$2:G$600,7,0))+IF(ISNA(VLOOKUP(A33,奇谷!A$2:G$600,7,0)),0,VLOOKUP(A33,奇谷!A$2:G$600,7,0))</f>
        <v>0</v>
      </c>
    </row>
    <row r="34" spans="1:2" x14ac:dyDescent="0.25">
      <c r="A34" t="str">
        <f t="array" ref="A34">INDEX(本周系统DKP!A35:A$599,1)</f>
        <v>離貓</v>
      </c>
      <c r="B34">
        <f>IF(ISNA(VLOOKUP(A34,万星楼!A$2:G$600,7,0)),0,VLOOKUP(A34,万星楼!A$2:G$600,7,0))+IF(ISNA(VLOOKUP(A34,天纵!A$2:G$600,7,0)),0,VLOOKUP(A34,天纵!A$2:G$600,7,0))+IF(ISNA(VLOOKUP(A34,陌上花开!A$2:G$600,7,0)),0,VLOOKUP(A34,陌上花开!A$2:G$600,7,0))+IF(ISNA(VLOOKUP(A34,奇谷!A$2:G$600,7,0)),0,VLOOKUP(A34,奇谷!A$2:G$600,7,0))</f>
        <v>0</v>
      </c>
    </row>
    <row r="35" spans="1:2" x14ac:dyDescent="0.25">
      <c r="A35" t="str">
        <f t="array" ref="A35">INDEX(本周系统DKP!A36:A$599,1)</f>
        <v>隔壁村的林大娘</v>
      </c>
      <c r="B35">
        <f>IF(ISNA(VLOOKUP(A35,万星楼!A$2:G$600,7,0)),0,VLOOKUP(A35,万星楼!A$2:G$600,7,0))+IF(ISNA(VLOOKUP(A35,天纵!A$2:G$600,7,0)),0,VLOOKUP(A35,天纵!A$2:G$600,7,0))+IF(ISNA(VLOOKUP(A35,陌上花开!A$2:G$600,7,0)),0,VLOOKUP(A35,陌上花开!A$2:G$600,7,0))+IF(ISNA(VLOOKUP(A35,奇谷!A$2:G$600,7,0)),0,VLOOKUP(A35,奇谷!A$2:G$600,7,0))</f>
        <v>7</v>
      </c>
    </row>
    <row r="36" spans="1:2" x14ac:dyDescent="0.25">
      <c r="A36" t="str">
        <f t="array" ref="A36">INDEX(本周系统DKP!A37:A$599,1)</f>
        <v>陌默</v>
      </c>
      <c r="B36">
        <f>IF(ISNA(VLOOKUP(A36,万星楼!A$2:G$600,7,0)),0,VLOOKUP(A36,万星楼!A$2:G$600,7,0))+IF(ISNA(VLOOKUP(A36,天纵!A$2:G$600,7,0)),0,VLOOKUP(A36,天纵!A$2:G$600,7,0))+IF(ISNA(VLOOKUP(A36,陌上花开!A$2:G$600,7,0)),0,VLOOKUP(A36,陌上花开!A$2:G$600,7,0))+IF(ISNA(VLOOKUP(A36,奇谷!A$2:G$600,7,0)),0,VLOOKUP(A36,奇谷!A$2:G$600,7,0))</f>
        <v>35</v>
      </c>
    </row>
    <row r="37" spans="1:2" x14ac:dyDescent="0.25">
      <c r="A37" t="str">
        <f t="array" ref="A37">INDEX(本周系统DKP!A38:A$599,1)</f>
        <v>陌诺丶</v>
      </c>
      <c r="B37">
        <f>IF(ISNA(VLOOKUP(A37,万星楼!A$2:G$600,7,0)),0,VLOOKUP(A37,万星楼!A$2:G$600,7,0))+IF(ISNA(VLOOKUP(A37,天纵!A$2:G$600,7,0)),0,VLOOKUP(A37,天纵!A$2:G$600,7,0))+IF(ISNA(VLOOKUP(A37,陌上花开!A$2:G$600,7,0)),0,VLOOKUP(A37,陌上花开!A$2:G$600,7,0))+IF(ISNA(VLOOKUP(A37,奇谷!A$2:G$600,7,0)),0,VLOOKUP(A37,奇谷!A$2:G$600,7,0))</f>
        <v>14</v>
      </c>
    </row>
    <row r="38" spans="1:2" x14ac:dyDescent="0.25">
      <c r="A38" t="str">
        <f t="array" ref="A38">INDEX(本周系统DKP!A39:A$599,1)</f>
        <v>陌清挽</v>
      </c>
      <c r="B38">
        <f>IF(ISNA(VLOOKUP(A38,万星楼!A$2:G$600,7,0)),0,VLOOKUP(A38,万星楼!A$2:G$600,7,0))+IF(ISNA(VLOOKUP(A38,天纵!A$2:G$600,7,0)),0,VLOOKUP(A38,天纵!A$2:G$600,7,0))+IF(ISNA(VLOOKUP(A38,陌上花开!A$2:G$600,7,0)),0,VLOOKUP(A38,陌上花开!A$2:G$600,7,0))+IF(ISNA(VLOOKUP(A38,奇谷!A$2:G$600,7,0)),0,VLOOKUP(A38,奇谷!A$2:G$600,7,0))</f>
        <v>30</v>
      </c>
    </row>
    <row r="39" spans="1:2" x14ac:dyDescent="0.25">
      <c r="A39" t="str">
        <f t="array" ref="A39">INDEX(本周系统DKP!A40:A$599,1)</f>
        <v>陌上芓鸢</v>
      </c>
      <c r="B39">
        <f>IF(ISNA(VLOOKUP(A39,万星楼!A$2:G$600,7,0)),0,VLOOKUP(A39,万星楼!A$2:G$600,7,0))+IF(ISNA(VLOOKUP(A39,天纵!A$2:G$600,7,0)),0,VLOOKUP(A39,天纵!A$2:G$600,7,0))+IF(ISNA(VLOOKUP(A39,陌上花开!A$2:G$600,7,0)),0,VLOOKUP(A39,陌上花开!A$2:G$600,7,0))+IF(ISNA(VLOOKUP(A39,奇谷!A$2:G$600,7,0)),0,VLOOKUP(A39,奇谷!A$2:G$600,7,0))</f>
        <v>14</v>
      </c>
    </row>
    <row r="40" spans="1:2" x14ac:dyDescent="0.25">
      <c r="A40" t="str">
        <f t="array" ref="A40">INDEX(本周系统DKP!A41:A$599,1)</f>
        <v>陈雨虹</v>
      </c>
      <c r="B40">
        <f>IF(ISNA(VLOOKUP(A40,万星楼!A$2:G$600,7,0)),0,VLOOKUP(A40,万星楼!A$2:G$600,7,0))+IF(ISNA(VLOOKUP(A40,天纵!A$2:G$600,7,0)),0,VLOOKUP(A40,天纵!A$2:G$600,7,0))+IF(ISNA(VLOOKUP(A40,陌上花开!A$2:G$600,7,0)),0,VLOOKUP(A40,陌上花开!A$2:G$600,7,0))+IF(ISNA(VLOOKUP(A40,奇谷!A$2:G$600,7,0)),0,VLOOKUP(A40,奇谷!A$2:G$600,7,0))</f>
        <v>48</v>
      </c>
    </row>
    <row r="41" spans="1:2" x14ac:dyDescent="0.25">
      <c r="A41" t="str">
        <f t="array" ref="A41">INDEX(本周系统DKP!A42:A$599,1)</f>
        <v>阿兰若ゞ</v>
      </c>
      <c r="B41">
        <f>IF(ISNA(VLOOKUP(A41,万星楼!A$2:G$600,7,0)),0,VLOOKUP(A41,万星楼!A$2:G$600,7,0))+IF(ISNA(VLOOKUP(A41,天纵!A$2:G$600,7,0)),0,VLOOKUP(A41,天纵!A$2:G$600,7,0))+IF(ISNA(VLOOKUP(A41,陌上花开!A$2:G$600,7,0)),0,VLOOKUP(A41,陌上花开!A$2:G$600,7,0))+IF(ISNA(VLOOKUP(A41,奇谷!A$2:G$600,7,0)),0,VLOOKUP(A41,奇谷!A$2:G$600,7,0))</f>
        <v>19</v>
      </c>
    </row>
    <row r="42" spans="1:2" x14ac:dyDescent="0.25">
      <c r="A42" t="str">
        <f t="array" ref="A42">INDEX(本周系统DKP!A43:A$599,1)</f>
        <v>阎小罗</v>
      </c>
      <c r="B42">
        <f>IF(ISNA(VLOOKUP(A42,万星楼!A$2:G$600,7,0)),0,VLOOKUP(A42,万星楼!A$2:G$600,7,0))+IF(ISNA(VLOOKUP(A42,天纵!A$2:G$600,7,0)),0,VLOOKUP(A42,天纵!A$2:G$600,7,0))+IF(ISNA(VLOOKUP(A42,陌上花开!A$2:G$600,7,0)),0,VLOOKUP(A42,陌上花开!A$2:G$600,7,0))+IF(ISNA(VLOOKUP(A42,奇谷!A$2:G$600,7,0)),0,VLOOKUP(A42,奇谷!A$2:G$600,7,0))</f>
        <v>3</v>
      </c>
    </row>
    <row r="43" spans="1:2" x14ac:dyDescent="0.25">
      <c r="A43" t="str">
        <f t="array" ref="A43">INDEX(本周系统DKP!A44:A$599,1)</f>
        <v>闻虞</v>
      </c>
      <c r="B43">
        <f>IF(ISNA(VLOOKUP(A43,万星楼!A$2:G$600,7,0)),0,VLOOKUP(A43,万星楼!A$2:G$600,7,0))+IF(ISNA(VLOOKUP(A43,天纵!A$2:G$600,7,0)),0,VLOOKUP(A43,天纵!A$2:G$600,7,0))+IF(ISNA(VLOOKUP(A43,陌上花开!A$2:G$600,7,0)),0,VLOOKUP(A43,陌上花开!A$2:G$600,7,0))+IF(ISNA(VLOOKUP(A43,奇谷!A$2:G$600,7,0)),0,VLOOKUP(A43,奇谷!A$2:G$600,7,0))</f>
        <v>0</v>
      </c>
    </row>
    <row r="44" spans="1:2" x14ac:dyDescent="0.25">
      <c r="A44" t="str">
        <f t="array" ref="A44">INDEX(本周系统DKP!A45:A$599,1)</f>
        <v>采蘑菇的小栗子</v>
      </c>
      <c r="B44">
        <f>IF(ISNA(VLOOKUP(A44,万星楼!A$2:G$600,7,0)),0,VLOOKUP(A44,万星楼!A$2:G$600,7,0))+IF(ISNA(VLOOKUP(A44,天纵!A$2:G$600,7,0)),0,VLOOKUP(A44,天纵!A$2:G$600,7,0))+IF(ISNA(VLOOKUP(A44,陌上花开!A$2:G$600,7,0)),0,VLOOKUP(A44,陌上花开!A$2:G$600,7,0))+IF(ISNA(VLOOKUP(A44,奇谷!A$2:G$600,7,0)),0,VLOOKUP(A44,奇谷!A$2:G$600,7,0))</f>
        <v>8</v>
      </c>
    </row>
    <row r="45" spans="1:2" x14ac:dyDescent="0.25">
      <c r="A45" t="str">
        <f t="array" ref="A45">INDEX(本周系统DKP!A46:A$599,1)</f>
        <v>采栗子的小樱桃</v>
      </c>
      <c r="B45">
        <f>IF(ISNA(VLOOKUP(A45,万星楼!A$2:G$600,7,0)),0,VLOOKUP(A45,万星楼!A$2:G$600,7,0))+IF(ISNA(VLOOKUP(A45,天纵!A$2:G$600,7,0)),0,VLOOKUP(A45,天纵!A$2:G$600,7,0))+IF(ISNA(VLOOKUP(A45,陌上花开!A$2:G$600,7,0)),0,VLOOKUP(A45,陌上花开!A$2:G$600,7,0))+IF(ISNA(VLOOKUP(A45,奇谷!A$2:G$600,7,0)),0,VLOOKUP(A45,奇谷!A$2:G$600,7,0))</f>
        <v>11</v>
      </c>
    </row>
    <row r="46" spans="1:2" x14ac:dyDescent="0.25">
      <c r="A46" t="str">
        <f t="array" ref="A46">INDEX(本周系统DKP!A47:A$599,1)</f>
        <v>醉酒戏红颜丶</v>
      </c>
      <c r="B46">
        <f>IF(ISNA(VLOOKUP(A46,万星楼!A$2:G$600,7,0)),0,VLOOKUP(A46,万星楼!A$2:G$600,7,0))+IF(ISNA(VLOOKUP(A46,天纵!A$2:G$600,7,0)),0,VLOOKUP(A46,天纵!A$2:G$600,7,0))+IF(ISNA(VLOOKUP(A46,陌上花开!A$2:G$600,7,0)),0,VLOOKUP(A46,陌上花开!A$2:G$600,7,0))+IF(ISNA(VLOOKUP(A46,奇谷!A$2:G$600,7,0)),0,VLOOKUP(A46,奇谷!A$2:G$600,7,0))</f>
        <v>0</v>
      </c>
    </row>
    <row r="47" spans="1:2" x14ac:dyDescent="0.25">
      <c r="A47" t="str">
        <f t="array" ref="A47">INDEX(本周系统DKP!A48:A$599,1)</f>
        <v>醉清欢ゞ挽風</v>
      </c>
      <c r="B47">
        <f>IF(ISNA(VLOOKUP(A47,万星楼!A$2:G$600,7,0)),0,VLOOKUP(A47,万星楼!A$2:G$600,7,0))+IF(ISNA(VLOOKUP(A47,天纵!A$2:G$600,7,0)),0,VLOOKUP(A47,天纵!A$2:G$600,7,0))+IF(ISNA(VLOOKUP(A47,陌上花开!A$2:G$600,7,0)),0,VLOOKUP(A47,陌上花开!A$2:G$600,7,0))+IF(ISNA(VLOOKUP(A47,奇谷!A$2:G$600,7,0)),0,VLOOKUP(A47,奇谷!A$2:G$600,7,0))</f>
        <v>25</v>
      </c>
    </row>
    <row r="48" spans="1:2" x14ac:dyDescent="0.25">
      <c r="A48" t="str">
        <f t="array" ref="A48">INDEX(本周系统DKP!A49:A$599,1)</f>
        <v>醉噵</v>
      </c>
      <c r="B48">
        <f>IF(ISNA(VLOOKUP(A48,万星楼!A$2:G$600,7,0)),0,VLOOKUP(A48,万星楼!A$2:G$600,7,0))+IF(ISNA(VLOOKUP(A48,天纵!A$2:G$600,7,0)),0,VLOOKUP(A48,天纵!A$2:G$600,7,0))+IF(ISNA(VLOOKUP(A48,陌上花开!A$2:G$600,7,0)),0,VLOOKUP(A48,陌上花开!A$2:G$600,7,0))+IF(ISNA(VLOOKUP(A48,奇谷!A$2:G$600,7,0)),0,VLOOKUP(A48,奇谷!A$2:G$600,7,0))</f>
        <v>10</v>
      </c>
    </row>
    <row r="49" spans="1:2" x14ac:dyDescent="0.25">
      <c r="A49" t="str">
        <f t="array" ref="A49">INDEX(本周系统DKP!A50:A$599,1)</f>
        <v>醉人间ゞ</v>
      </c>
      <c r="B49">
        <f>IF(ISNA(VLOOKUP(A49,万星楼!A$2:G$600,7,0)),0,VLOOKUP(A49,万星楼!A$2:G$600,7,0))+IF(ISNA(VLOOKUP(A49,天纵!A$2:G$600,7,0)),0,VLOOKUP(A49,天纵!A$2:G$600,7,0))+IF(ISNA(VLOOKUP(A49,陌上花开!A$2:G$600,7,0)),0,VLOOKUP(A49,陌上花开!A$2:G$600,7,0))+IF(ISNA(VLOOKUP(A49,奇谷!A$2:G$600,7,0)),0,VLOOKUP(A49,奇谷!A$2:G$600,7,0))</f>
        <v>14</v>
      </c>
    </row>
    <row r="50" spans="1:2" x14ac:dyDescent="0.25">
      <c r="A50" t="str">
        <f t="array" ref="A50">INDEX(本周系统DKP!A51:A$599,1)</f>
        <v>酥酥今天不开心</v>
      </c>
      <c r="B50">
        <f>IF(ISNA(VLOOKUP(A50,万星楼!A$2:G$600,7,0)),0,VLOOKUP(A50,万星楼!A$2:G$600,7,0))+IF(ISNA(VLOOKUP(A50,天纵!A$2:G$600,7,0)),0,VLOOKUP(A50,天纵!A$2:G$600,7,0))+IF(ISNA(VLOOKUP(A50,陌上花开!A$2:G$600,7,0)),0,VLOOKUP(A50,陌上花开!A$2:G$600,7,0))+IF(ISNA(VLOOKUP(A50,奇谷!A$2:G$600,7,0)),0,VLOOKUP(A50,奇谷!A$2:G$600,7,0))</f>
        <v>29</v>
      </c>
    </row>
    <row r="51" spans="1:2" x14ac:dyDescent="0.25">
      <c r="A51" t="str">
        <f t="array" ref="A51">INDEX(本周系统DKP!A52:A$599,1)</f>
        <v>酥软绵绵ゝ</v>
      </c>
      <c r="B51">
        <f>IF(ISNA(VLOOKUP(A51,万星楼!A$2:G$600,7,0)),0,VLOOKUP(A51,万星楼!A$2:G$600,7,0))+IF(ISNA(VLOOKUP(A51,天纵!A$2:G$600,7,0)),0,VLOOKUP(A51,天纵!A$2:G$600,7,0))+IF(ISNA(VLOOKUP(A51,陌上花开!A$2:G$600,7,0)),0,VLOOKUP(A51,陌上花开!A$2:G$600,7,0))+IF(ISNA(VLOOKUP(A51,奇谷!A$2:G$600,7,0)),0,VLOOKUP(A51,奇谷!A$2:G$600,7,0))</f>
        <v>16</v>
      </c>
    </row>
    <row r="52" spans="1:2" x14ac:dyDescent="0.25">
      <c r="A52" t="str">
        <f t="array" ref="A52">INDEX(本周系统DKP!A53:A$599,1)</f>
        <v>酒清欢ゞ</v>
      </c>
      <c r="B52">
        <f>IF(ISNA(VLOOKUP(A52,万星楼!A$2:G$600,7,0)),0,VLOOKUP(A52,万星楼!A$2:G$600,7,0))+IF(ISNA(VLOOKUP(A52,天纵!A$2:G$600,7,0)),0,VLOOKUP(A52,天纵!A$2:G$600,7,0))+IF(ISNA(VLOOKUP(A52,陌上花开!A$2:G$600,7,0)),0,VLOOKUP(A52,陌上花开!A$2:G$600,7,0))+IF(ISNA(VLOOKUP(A52,奇谷!A$2:G$600,7,0)),0,VLOOKUP(A52,奇谷!A$2:G$600,7,0))</f>
        <v>28</v>
      </c>
    </row>
    <row r="53" spans="1:2" x14ac:dyDescent="0.25">
      <c r="A53" t="str">
        <f t="array" ref="A53">INDEX(本周系统DKP!A54:A$599,1)</f>
        <v>那树山楂</v>
      </c>
      <c r="B53">
        <f>IF(ISNA(VLOOKUP(A53,万星楼!A$2:G$600,7,0)),0,VLOOKUP(A53,万星楼!A$2:G$600,7,0))+IF(ISNA(VLOOKUP(A53,天纵!A$2:G$600,7,0)),0,VLOOKUP(A53,天纵!A$2:G$600,7,0))+IF(ISNA(VLOOKUP(A53,陌上花开!A$2:G$600,7,0)),0,VLOOKUP(A53,陌上花开!A$2:G$600,7,0))+IF(ISNA(VLOOKUP(A53,奇谷!A$2:G$600,7,0)),0,VLOOKUP(A53,奇谷!A$2:G$600,7,0))</f>
        <v>49</v>
      </c>
    </row>
    <row r="54" spans="1:2" x14ac:dyDescent="0.25">
      <c r="A54" t="str">
        <f t="array" ref="A54">INDEX(本周系统DKP!A55:A$599,1)</f>
        <v>逝夏丶</v>
      </c>
      <c r="B54">
        <f>IF(ISNA(VLOOKUP(A54,万星楼!A$2:G$600,7,0)),0,VLOOKUP(A54,万星楼!A$2:G$600,7,0))+IF(ISNA(VLOOKUP(A54,天纵!A$2:G$600,7,0)),0,VLOOKUP(A54,天纵!A$2:G$600,7,0))+IF(ISNA(VLOOKUP(A54,陌上花开!A$2:G$600,7,0)),0,VLOOKUP(A54,陌上花开!A$2:G$600,7,0))+IF(ISNA(VLOOKUP(A54,奇谷!A$2:G$600,7,0)),0,VLOOKUP(A54,奇谷!A$2:G$600,7,0))</f>
        <v>4</v>
      </c>
    </row>
    <row r="55" spans="1:2" x14ac:dyDescent="0.25">
      <c r="A55" t="str">
        <f t="array" ref="A55">INDEX(本周系统DKP!A56:A$599,1)</f>
        <v>逗比少女喵</v>
      </c>
      <c r="B55">
        <f>IF(ISNA(VLOOKUP(A55,万星楼!A$2:G$600,7,0)),0,VLOOKUP(A55,万星楼!A$2:G$600,7,0))+IF(ISNA(VLOOKUP(A55,天纵!A$2:G$600,7,0)),0,VLOOKUP(A55,天纵!A$2:G$600,7,0))+IF(ISNA(VLOOKUP(A55,陌上花开!A$2:G$600,7,0)),0,VLOOKUP(A55,陌上花开!A$2:G$600,7,0))+IF(ISNA(VLOOKUP(A55,奇谷!A$2:G$600,7,0)),0,VLOOKUP(A55,奇谷!A$2:G$600,7,0))</f>
        <v>0</v>
      </c>
    </row>
    <row r="56" spans="1:2" x14ac:dyDescent="0.25">
      <c r="A56" t="str">
        <f t="array" ref="A56">INDEX(本周系统DKP!A57:A$599,1)</f>
        <v>逍遥新成</v>
      </c>
      <c r="B56">
        <f>IF(ISNA(VLOOKUP(A56,万星楼!A$2:G$600,7,0)),0,VLOOKUP(A56,万星楼!A$2:G$600,7,0))+IF(ISNA(VLOOKUP(A56,天纵!A$2:G$600,7,0)),0,VLOOKUP(A56,天纵!A$2:G$600,7,0))+IF(ISNA(VLOOKUP(A56,陌上花开!A$2:G$600,7,0)),0,VLOOKUP(A56,陌上花开!A$2:G$600,7,0))+IF(ISNA(VLOOKUP(A56,奇谷!A$2:G$600,7,0)),0,VLOOKUP(A56,奇谷!A$2:G$600,7,0))</f>
        <v>0</v>
      </c>
    </row>
    <row r="57" spans="1:2" x14ac:dyDescent="0.25">
      <c r="A57" t="str">
        <f t="array" ref="A57">INDEX(本周系统DKP!A58:A$599,1)</f>
        <v>迷路的沫沫</v>
      </c>
      <c r="B57">
        <f>IF(ISNA(VLOOKUP(A57,万星楼!A$2:G$600,7,0)),0,VLOOKUP(A57,万星楼!A$2:G$600,7,0))+IF(ISNA(VLOOKUP(A57,天纵!A$2:G$600,7,0)),0,VLOOKUP(A57,天纵!A$2:G$600,7,0))+IF(ISNA(VLOOKUP(A57,陌上花开!A$2:G$600,7,0)),0,VLOOKUP(A57,陌上花开!A$2:G$600,7,0))+IF(ISNA(VLOOKUP(A57,奇谷!A$2:G$600,7,0)),0,VLOOKUP(A57,奇谷!A$2:G$600,7,0))</f>
        <v>15</v>
      </c>
    </row>
    <row r="58" spans="1:2" x14ac:dyDescent="0.25">
      <c r="A58" t="str">
        <f t="array" ref="A58">INDEX(本周系统DKP!A59:A$599,1)</f>
        <v>迢迢韶衣</v>
      </c>
      <c r="B58">
        <f>IF(ISNA(VLOOKUP(A58,万星楼!A$2:G$600,7,0)),0,VLOOKUP(A58,万星楼!A$2:G$600,7,0))+IF(ISNA(VLOOKUP(A58,天纵!A$2:G$600,7,0)),0,VLOOKUP(A58,天纵!A$2:G$600,7,0))+IF(ISNA(VLOOKUP(A58,陌上花开!A$2:G$600,7,0)),0,VLOOKUP(A58,陌上花开!A$2:G$600,7,0))+IF(ISNA(VLOOKUP(A58,奇谷!A$2:G$600,7,0)),0,VLOOKUP(A58,奇谷!A$2:G$600,7,0))</f>
        <v>0</v>
      </c>
    </row>
    <row r="59" spans="1:2" x14ac:dyDescent="0.25">
      <c r="A59" t="str">
        <f t="array" ref="A59">INDEX(本周系统DKP!A60:A$599,1)</f>
        <v>连辞幽</v>
      </c>
      <c r="B59">
        <f>IF(ISNA(VLOOKUP(A59,万星楼!A$2:G$600,7,0)),0,VLOOKUP(A59,万星楼!A$2:G$600,7,0))+IF(ISNA(VLOOKUP(A59,天纵!A$2:G$600,7,0)),0,VLOOKUP(A59,天纵!A$2:G$600,7,0))+IF(ISNA(VLOOKUP(A59,陌上花开!A$2:G$600,7,0)),0,VLOOKUP(A59,陌上花开!A$2:G$600,7,0))+IF(ISNA(VLOOKUP(A59,奇谷!A$2:G$600,7,0)),0,VLOOKUP(A59,奇谷!A$2:G$600,7,0))</f>
        <v>0</v>
      </c>
    </row>
    <row r="60" spans="1:2" x14ac:dyDescent="0.25">
      <c r="A60" t="str">
        <f t="array" ref="A60">INDEX(本周系统DKP!A61:A$599,1)</f>
        <v>这颗西瓜不太皮</v>
      </c>
      <c r="B60">
        <f>IF(ISNA(VLOOKUP(A60,万星楼!A$2:G$600,7,0)),0,VLOOKUP(A60,万星楼!A$2:G$600,7,0))+IF(ISNA(VLOOKUP(A60,天纵!A$2:G$600,7,0)),0,VLOOKUP(A60,天纵!A$2:G$600,7,0))+IF(ISNA(VLOOKUP(A60,陌上花开!A$2:G$600,7,0)),0,VLOOKUP(A60,陌上花开!A$2:G$600,7,0))+IF(ISNA(VLOOKUP(A60,奇谷!A$2:G$600,7,0)),0,VLOOKUP(A60,奇谷!A$2:G$600,7,0))</f>
        <v>5</v>
      </c>
    </row>
    <row r="61" spans="1:2" x14ac:dyDescent="0.25">
      <c r="A61" t="str">
        <f t="array" ref="A61">INDEX(本周系统DKP!A62:A$599,1)</f>
        <v>这个丐帮不大酒</v>
      </c>
      <c r="B61">
        <f>IF(ISNA(VLOOKUP(A61,万星楼!A$2:G$600,7,0)),0,VLOOKUP(A61,万星楼!A$2:G$600,7,0))+IF(ISNA(VLOOKUP(A61,天纵!A$2:G$600,7,0)),0,VLOOKUP(A61,天纵!A$2:G$600,7,0))+IF(ISNA(VLOOKUP(A61,陌上花开!A$2:G$600,7,0)),0,VLOOKUP(A61,陌上花开!A$2:G$600,7,0))+IF(ISNA(VLOOKUP(A61,奇谷!A$2:G$600,7,0)),0,VLOOKUP(A61,奇谷!A$2:G$600,7,0))</f>
        <v>22</v>
      </c>
    </row>
    <row r="62" spans="1:2" x14ac:dyDescent="0.25">
      <c r="A62" t="str">
        <f t="array" ref="A62">INDEX(本周系统DKP!A63:A$599,1)</f>
        <v>辞不知丶</v>
      </c>
      <c r="B62">
        <f>IF(ISNA(VLOOKUP(A62,万星楼!A$2:G$600,7,0)),0,VLOOKUP(A62,万星楼!A$2:G$600,7,0))+IF(ISNA(VLOOKUP(A62,天纵!A$2:G$600,7,0)),0,VLOOKUP(A62,天纵!A$2:G$600,7,0))+IF(ISNA(VLOOKUP(A62,陌上花开!A$2:G$600,7,0)),0,VLOOKUP(A62,陌上花开!A$2:G$600,7,0))+IF(ISNA(VLOOKUP(A62,奇谷!A$2:G$600,7,0)),0,VLOOKUP(A62,奇谷!A$2:G$600,7,0))</f>
        <v>26</v>
      </c>
    </row>
    <row r="63" spans="1:2" x14ac:dyDescent="0.25">
      <c r="A63" t="str">
        <f t="array" ref="A63">INDEX(本周系统DKP!A64:A$599,1)</f>
        <v>轻孤</v>
      </c>
      <c r="B63">
        <f>IF(ISNA(VLOOKUP(A63,万星楼!A$2:G$600,7,0)),0,VLOOKUP(A63,万星楼!A$2:G$600,7,0))+IF(ISNA(VLOOKUP(A63,天纵!A$2:G$600,7,0)),0,VLOOKUP(A63,天纵!A$2:G$600,7,0))+IF(ISNA(VLOOKUP(A63,陌上花开!A$2:G$600,7,0)),0,VLOOKUP(A63,陌上花开!A$2:G$600,7,0))+IF(ISNA(VLOOKUP(A63,奇谷!A$2:G$600,7,0)),0,VLOOKUP(A63,奇谷!A$2:G$600,7,0))</f>
        <v>11</v>
      </c>
    </row>
    <row r="64" spans="1:2" x14ac:dyDescent="0.25">
      <c r="A64" t="str">
        <f t="array" ref="A64">INDEX(本周系统DKP!A65:A$599,1)</f>
        <v>软梦儿的x玩具</v>
      </c>
      <c r="B64">
        <f>IF(ISNA(VLOOKUP(A64,万星楼!A$2:G$600,7,0)),0,VLOOKUP(A64,万星楼!A$2:G$600,7,0))+IF(ISNA(VLOOKUP(A64,天纵!A$2:G$600,7,0)),0,VLOOKUP(A64,天纵!A$2:G$600,7,0))+IF(ISNA(VLOOKUP(A64,陌上花开!A$2:G$600,7,0)),0,VLOOKUP(A64,陌上花开!A$2:G$600,7,0))+IF(ISNA(VLOOKUP(A64,奇谷!A$2:G$600,7,0)),0,VLOOKUP(A64,奇谷!A$2:G$600,7,0))</f>
        <v>99</v>
      </c>
    </row>
    <row r="65" spans="1:2" x14ac:dyDescent="0.25">
      <c r="A65" t="str">
        <f t="array" ref="A65">INDEX(本周系统DKP!A66:A$599,1)</f>
        <v>软梦儿</v>
      </c>
      <c r="B65">
        <f>IF(ISNA(VLOOKUP(A65,万星楼!A$2:G$600,7,0)),0,VLOOKUP(A65,万星楼!A$2:G$600,7,0))+IF(ISNA(VLOOKUP(A65,天纵!A$2:G$600,7,0)),0,VLOOKUP(A65,天纵!A$2:G$600,7,0))+IF(ISNA(VLOOKUP(A65,陌上花开!A$2:G$600,7,0)),0,VLOOKUP(A65,陌上花开!A$2:G$600,7,0))+IF(ISNA(VLOOKUP(A65,奇谷!A$2:G$600,7,0)),0,VLOOKUP(A65,奇谷!A$2:G$600,7,0))</f>
        <v>68</v>
      </c>
    </row>
    <row r="66" spans="1:2" x14ac:dyDescent="0.25">
      <c r="A66" t="str">
        <f t="array" ref="A66">INDEX(本周系统DKP!A67:A$599,1)</f>
        <v>跳跳虎。</v>
      </c>
      <c r="B66">
        <f>IF(ISNA(VLOOKUP(A66,万星楼!A$2:G$600,7,0)),0,VLOOKUP(A66,万星楼!A$2:G$600,7,0))+IF(ISNA(VLOOKUP(A66,天纵!A$2:G$600,7,0)),0,VLOOKUP(A66,天纵!A$2:G$600,7,0))+IF(ISNA(VLOOKUP(A66,陌上花开!A$2:G$600,7,0)),0,VLOOKUP(A66,陌上花开!A$2:G$600,7,0))+IF(ISNA(VLOOKUP(A66,奇谷!A$2:G$600,7,0)),0,VLOOKUP(A66,奇谷!A$2:G$600,7,0))</f>
        <v>17</v>
      </c>
    </row>
    <row r="67" spans="1:2" x14ac:dyDescent="0.25">
      <c r="A67" t="str">
        <f t="array" ref="A67">INDEX(本周系统DKP!A68:A$599,1)</f>
        <v>路易斯蒙</v>
      </c>
      <c r="B67">
        <f>IF(ISNA(VLOOKUP(A67,万星楼!A$2:G$600,7,0)),0,VLOOKUP(A67,万星楼!A$2:G$600,7,0))+IF(ISNA(VLOOKUP(A67,天纵!A$2:G$600,7,0)),0,VLOOKUP(A67,天纵!A$2:G$600,7,0))+IF(ISNA(VLOOKUP(A67,陌上花开!A$2:G$600,7,0)),0,VLOOKUP(A67,陌上花开!A$2:G$600,7,0))+IF(ISNA(VLOOKUP(A67,奇谷!A$2:G$600,7,0)),0,VLOOKUP(A67,奇谷!A$2:G$600,7,0))</f>
        <v>0</v>
      </c>
    </row>
    <row r="68" spans="1:2" x14ac:dyDescent="0.25">
      <c r="A68" t="str">
        <f t="array" ref="A68">INDEX(本周系统DKP!A69:A$599,1)</f>
        <v>超咸鱼的伞菌菌</v>
      </c>
      <c r="B68">
        <f>IF(ISNA(VLOOKUP(A68,万星楼!A$2:G$600,7,0)),0,VLOOKUP(A68,万星楼!A$2:G$600,7,0))+IF(ISNA(VLOOKUP(A68,天纵!A$2:G$600,7,0)),0,VLOOKUP(A68,天纵!A$2:G$600,7,0))+IF(ISNA(VLOOKUP(A68,陌上花开!A$2:G$600,7,0)),0,VLOOKUP(A68,陌上花开!A$2:G$600,7,0))+IF(ISNA(VLOOKUP(A68,奇谷!A$2:G$600,7,0)),0,VLOOKUP(A68,奇谷!A$2:G$600,7,0))</f>
        <v>18</v>
      </c>
    </row>
    <row r="69" spans="1:2" x14ac:dyDescent="0.25">
      <c r="A69" t="str">
        <f t="array" ref="A69">INDEX(本周系统DKP!A70:A$599,1)</f>
        <v>赋清歌OvO．</v>
      </c>
      <c r="B69">
        <f>IF(ISNA(VLOOKUP(A69,万星楼!A$2:G$600,7,0)),0,VLOOKUP(A69,万星楼!A$2:G$600,7,0))+IF(ISNA(VLOOKUP(A69,天纵!A$2:G$600,7,0)),0,VLOOKUP(A69,天纵!A$2:G$600,7,0))+IF(ISNA(VLOOKUP(A69,陌上花开!A$2:G$600,7,0)),0,VLOOKUP(A69,陌上花开!A$2:G$600,7,0))+IF(ISNA(VLOOKUP(A69,奇谷!A$2:G$600,7,0)),0,VLOOKUP(A69,奇谷!A$2:G$600,7,0))</f>
        <v>53</v>
      </c>
    </row>
    <row r="70" spans="1:2" x14ac:dyDescent="0.25">
      <c r="A70" t="str">
        <f t="array" ref="A70">INDEX(本周系统DKP!A71:A$599,1)</f>
        <v>豆怪你</v>
      </c>
      <c r="B70">
        <f>IF(ISNA(VLOOKUP(A70,万星楼!A$2:G$600,7,0)),0,VLOOKUP(A70,万星楼!A$2:G$600,7,0))+IF(ISNA(VLOOKUP(A70,天纵!A$2:G$600,7,0)),0,VLOOKUP(A70,天纵!A$2:G$600,7,0))+IF(ISNA(VLOOKUP(A70,陌上花开!A$2:G$600,7,0)),0,VLOOKUP(A70,陌上花开!A$2:G$600,7,0))+IF(ISNA(VLOOKUP(A70,奇谷!A$2:G$600,7,0)),0,VLOOKUP(A70,奇谷!A$2:G$600,7,0))</f>
        <v>31</v>
      </c>
    </row>
    <row r="71" spans="1:2" x14ac:dyDescent="0.25">
      <c r="A71" t="str">
        <f t="array" ref="A71">INDEX(本周系统DKP!A72:A$599,1)</f>
        <v>谷神七</v>
      </c>
      <c r="B71">
        <f>IF(ISNA(VLOOKUP(A71,万星楼!A$2:G$600,7,0)),0,VLOOKUP(A71,万星楼!A$2:G$600,7,0))+IF(ISNA(VLOOKUP(A71,天纵!A$2:G$600,7,0)),0,VLOOKUP(A71,天纵!A$2:G$600,7,0))+IF(ISNA(VLOOKUP(A71,陌上花开!A$2:G$600,7,0)),0,VLOOKUP(A71,陌上花开!A$2:G$600,7,0))+IF(ISNA(VLOOKUP(A71,奇谷!A$2:G$600,7,0)),0,VLOOKUP(A71,奇谷!A$2:G$600,7,0))</f>
        <v>19</v>
      </c>
    </row>
    <row r="72" spans="1:2" x14ac:dyDescent="0.25">
      <c r="A72" t="str">
        <f t="array" ref="A72">INDEX(本周系统DKP!A73:A$599,1)</f>
        <v>讲真别搞事</v>
      </c>
      <c r="B72">
        <f>IF(ISNA(VLOOKUP(A72,万星楼!A$2:G$600,7,0)),0,VLOOKUP(A72,万星楼!A$2:G$600,7,0))+IF(ISNA(VLOOKUP(A72,天纵!A$2:G$600,7,0)),0,VLOOKUP(A72,天纵!A$2:G$600,7,0))+IF(ISNA(VLOOKUP(A72,陌上花开!A$2:G$600,7,0)),0,VLOOKUP(A72,陌上花开!A$2:G$600,7,0))+IF(ISNA(VLOOKUP(A72,奇谷!A$2:G$600,7,0)),0,VLOOKUP(A72,奇谷!A$2:G$600,7,0))</f>
        <v>14</v>
      </c>
    </row>
    <row r="73" spans="1:2" x14ac:dyDescent="0.25">
      <c r="A73" t="str">
        <f t="array" ref="A73">INDEX(本周系统DKP!A74:A$599,1)</f>
        <v>讨怜</v>
      </c>
      <c r="B73">
        <f>IF(ISNA(VLOOKUP(A73,万星楼!A$2:G$600,7,0)),0,VLOOKUP(A73,万星楼!A$2:G$600,7,0))+IF(ISNA(VLOOKUP(A73,天纵!A$2:G$600,7,0)),0,VLOOKUP(A73,天纵!A$2:G$600,7,0))+IF(ISNA(VLOOKUP(A73,陌上花开!A$2:G$600,7,0)),0,VLOOKUP(A73,陌上花开!A$2:G$600,7,0))+IF(ISNA(VLOOKUP(A73,奇谷!A$2:G$600,7,0)),0,VLOOKUP(A73,奇谷!A$2:G$600,7,0))</f>
        <v>0</v>
      </c>
    </row>
    <row r="74" spans="1:2" x14ac:dyDescent="0.25">
      <c r="A74" t="str">
        <f t="array" ref="A74">INDEX(本周系统DKP!A75:A$599,1)</f>
        <v>观星客</v>
      </c>
      <c r="B74">
        <f>IF(ISNA(VLOOKUP(A74,万星楼!A$2:G$600,7,0)),0,VLOOKUP(A74,万星楼!A$2:G$600,7,0))+IF(ISNA(VLOOKUP(A74,天纵!A$2:G$600,7,0)),0,VLOOKUP(A74,天纵!A$2:G$600,7,0))+IF(ISNA(VLOOKUP(A74,陌上花开!A$2:G$600,7,0)),0,VLOOKUP(A74,陌上花开!A$2:G$600,7,0))+IF(ISNA(VLOOKUP(A74,奇谷!A$2:G$600,7,0)),0,VLOOKUP(A74,奇谷!A$2:G$600,7,0))</f>
        <v>1</v>
      </c>
    </row>
    <row r="75" spans="1:2" x14ac:dyDescent="0.25">
      <c r="A75" t="str">
        <f t="array" ref="A75">INDEX(本周系统DKP!A76:A$599,1)</f>
        <v>西门炒饭烧</v>
      </c>
      <c r="B75">
        <f>IF(ISNA(VLOOKUP(A75,万星楼!A$2:G$600,7,0)),0,VLOOKUP(A75,万星楼!A$2:G$600,7,0))+IF(ISNA(VLOOKUP(A75,天纵!A$2:G$600,7,0)),0,VLOOKUP(A75,天纵!A$2:G$600,7,0))+IF(ISNA(VLOOKUP(A75,陌上花开!A$2:G$600,7,0)),0,VLOOKUP(A75,陌上花开!A$2:G$600,7,0))+IF(ISNA(VLOOKUP(A75,奇谷!A$2:G$600,7,0)),0,VLOOKUP(A75,奇谷!A$2:G$600,7,0))</f>
        <v>0</v>
      </c>
    </row>
    <row r="76" spans="1:2" x14ac:dyDescent="0.25">
      <c r="A76" t="str">
        <f t="array" ref="A76">INDEX(本周系统DKP!A77:A$599,1)</f>
        <v>西西西西西米酱</v>
      </c>
      <c r="B76">
        <f>IF(ISNA(VLOOKUP(A76,万星楼!A$2:G$600,7,0)),0,VLOOKUP(A76,万星楼!A$2:G$600,7,0))+IF(ISNA(VLOOKUP(A76,天纵!A$2:G$600,7,0)),0,VLOOKUP(A76,天纵!A$2:G$600,7,0))+IF(ISNA(VLOOKUP(A76,陌上花开!A$2:G$600,7,0)),0,VLOOKUP(A76,陌上花开!A$2:G$600,7,0))+IF(ISNA(VLOOKUP(A76,奇谷!A$2:G$600,7,0)),0,VLOOKUP(A76,奇谷!A$2:G$600,7,0))</f>
        <v>7</v>
      </c>
    </row>
    <row r="77" spans="1:2" x14ac:dyDescent="0.25">
      <c r="A77" t="str">
        <f t="array" ref="A77">INDEX(本周系统DKP!A78:A$599,1)</f>
        <v>西伯利亚没有菜</v>
      </c>
      <c r="B77">
        <f>IF(ISNA(VLOOKUP(A77,万星楼!A$2:G$600,7,0)),0,VLOOKUP(A77,万星楼!A$2:G$600,7,0))+IF(ISNA(VLOOKUP(A77,天纵!A$2:G$600,7,0)),0,VLOOKUP(A77,天纵!A$2:G$600,7,0))+IF(ISNA(VLOOKUP(A77,陌上花开!A$2:G$600,7,0)),0,VLOOKUP(A77,陌上花开!A$2:G$600,7,0))+IF(ISNA(VLOOKUP(A77,奇谷!A$2:G$600,7,0)),0,VLOOKUP(A77,奇谷!A$2:G$600,7,0))</f>
        <v>11</v>
      </c>
    </row>
    <row r="78" spans="1:2" x14ac:dyDescent="0.25">
      <c r="A78" t="str">
        <f t="array" ref="A78">INDEX(本周系统DKP!A79:A$599,1)</f>
        <v>袖珍的鲸</v>
      </c>
      <c r="B78">
        <f>IF(ISNA(VLOOKUP(A78,万星楼!A$2:G$600,7,0)),0,VLOOKUP(A78,万星楼!A$2:G$600,7,0))+IF(ISNA(VLOOKUP(A78,天纵!A$2:G$600,7,0)),0,VLOOKUP(A78,天纵!A$2:G$600,7,0))+IF(ISNA(VLOOKUP(A78,陌上花开!A$2:G$600,7,0)),0,VLOOKUP(A78,陌上花开!A$2:G$600,7,0))+IF(ISNA(VLOOKUP(A78,奇谷!A$2:G$600,7,0)),0,VLOOKUP(A78,奇谷!A$2:G$600,7,0))</f>
        <v>2</v>
      </c>
    </row>
    <row r="79" spans="1:2" x14ac:dyDescent="0.25">
      <c r="A79" t="str">
        <f t="array" ref="A79">INDEX(本周系统DKP!A80:A$599,1)</f>
        <v>衫渐青</v>
      </c>
      <c r="B79">
        <f>IF(ISNA(VLOOKUP(A79,万星楼!A$2:G$600,7,0)),0,VLOOKUP(A79,万星楼!A$2:G$600,7,0))+IF(ISNA(VLOOKUP(A79,天纵!A$2:G$600,7,0)),0,VLOOKUP(A79,天纵!A$2:G$600,7,0))+IF(ISNA(VLOOKUP(A79,陌上花开!A$2:G$600,7,0)),0,VLOOKUP(A79,陌上花开!A$2:G$600,7,0))+IF(ISNA(VLOOKUP(A79,奇谷!A$2:G$600,7,0)),0,VLOOKUP(A79,奇谷!A$2:G$600,7,0))</f>
        <v>18</v>
      </c>
    </row>
    <row r="80" spans="1:2" x14ac:dyDescent="0.25">
      <c r="A80" t="str">
        <f t="array" ref="A80">INDEX(本周系统DKP!A81:A$599,1)</f>
        <v>衣阙沉香</v>
      </c>
      <c r="B80">
        <f>IF(ISNA(VLOOKUP(A80,万星楼!A$2:G$600,7,0)),0,VLOOKUP(A80,万星楼!A$2:G$600,7,0))+IF(ISNA(VLOOKUP(A80,天纵!A$2:G$600,7,0)),0,VLOOKUP(A80,天纵!A$2:G$600,7,0))+IF(ISNA(VLOOKUP(A80,陌上花开!A$2:G$600,7,0)),0,VLOOKUP(A80,陌上花开!A$2:G$600,7,0))+IF(ISNA(VLOOKUP(A80,奇谷!A$2:G$600,7,0)),0,VLOOKUP(A80,奇谷!A$2:G$600,7,0))</f>
        <v>0</v>
      </c>
    </row>
    <row r="81" spans="1:2" x14ac:dyDescent="0.25">
      <c r="A81" t="str">
        <f t="array" ref="A81">INDEX(本周系统DKP!A82:A$599,1)</f>
        <v>蛋包饭加辣</v>
      </c>
      <c r="B81">
        <f>IF(ISNA(VLOOKUP(A81,万星楼!A$2:G$600,7,0)),0,VLOOKUP(A81,万星楼!A$2:G$600,7,0))+IF(ISNA(VLOOKUP(A81,天纵!A$2:G$600,7,0)),0,VLOOKUP(A81,天纵!A$2:G$600,7,0))+IF(ISNA(VLOOKUP(A81,陌上花开!A$2:G$600,7,0)),0,VLOOKUP(A81,陌上花开!A$2:G$600,7,0))+IF(ISNA(VLOOKUP(A81,奇谷!A$2:G$600,7,0)),0,VLOOKUP(A81,奇谷!A$2:G$600,7,0))</f>
        <v>1</v>
      </c>
    </row>
    <row r="82" spans="1:2" x14ac:dyDescent="0.25">
      <c r="A82" t="str">
        <f t="array" ref="A82">INDEX(本周系统DKP!A83:A$599,1)</f>
        <v>蘭裳丶风雪</v>
      </c>
      <c r="B82">
        <f>IF(ISNA(VLOOKUP(A82,万星楼!A$2:G$600,7,0)),0,VLOOKUP(A82,万星楼!A$2:G$600,7,0))+IF(ISNA(VLOOKUP(A82,天纵!A$2:G$600,7,0)),0,VLOOKUP(A82,天纵!A$2:G$600,7,0))+IF(ISNA(VLOOKUP(A82,陌上花开!A$2:G$600,7,0)),0,VLOOKUP(A82,陌上花开!A$2:G$600,7,0))+IF(ISNA(VLOOKUP(A82,奇谷!A$2:G$600,7,0)),0,VLOOKUP(A82,奇谷!A$2:G$600,7,0))</f>
        <v>40</v>
      </c>
    </row>
    <row r="83" spans="1:2" x14ac:dyDescent="0.25">
      <c r="A83" t="str">
        <f t="array" ref="A83">INDEX(本周系统DKP!A84:A$599,1)</f>
        <v>蘭裳丶非酋</v>
      </c>
      <c r="B83">
        <f>IF(ISNA(VLOOKUP(A83,万星楼!A$2:G$600,7,0)),0,VLOOKUP(A83,万星楼!A$2:G$600,7,0))+IF(ISNA(VLOOKUP(A83,天纵!A$2:G$600,7,0)),0,VLOOKUP(A83,天纵!A$2:G$600,7,0))+IF(ISNA(VLOOKUP(A83,陌上花开!A$2:G$600,7,0)),0,VLOOKUP(A83,陌上花开!A$2:G$600,7,0))+IF(ISNA(VLOOKUP(A83,奇谷!A$2:G$600,7,0)),0,VLOOKUP(A83,奇谷!A$2:G$600,7,0))</f>
        <v>6</v>
      </c>
    </row>
    <row r="84" spans="1:2" x14ac:dyDescent="0.25">
      <c r="A84" t="str">
        <f t="array" ref="A84">INDEX(本周系统DKP!A85:A$599,1)</f>
        <v>蘭裳丶雪宝</v>
      </c>
      <c r="B84">
        <f>IF(ISNA(VLOOKUP(A84,万星楼!A$2:G$600,7,0)),0,VLOOKUP(A84,万星楼!A$2:G$600,7,0))+IF(ISNA(VLOOKUP(A84,天纵!A$2:G$600,7,0)),0,VLOOKUP(A84,天纵!A$2:G$600,7,0))+IF(ISNA(VLOOKUP(A84,陌上花开!A$2:G$600,7,0)),0,VLOOKUP(A84,陌上花开!A$2:G$600,7,0))+IF(ISNA(VLOOKUP(A84,奇谷!A$2:G$600,7,0)),0,VLOOKUP(A84,奇谷!A$2:G$600,7,0))</f>
        <v>44</v>
      </c>
    </row>
    <row r="85" spans="1:2" x14ac:dyDescent="0.25">
      <c r="A85" t="str">
        <f t="array" ref="A85">INDEX(本周系统DKP!A86:A$599,1)</f>
        <v>蘭裳丶白筱</v>
      </c>
      <c r="B85">
        <f>IF(ISNA(VLOOKUP(A85,万星楼!A$2:G$600,7,0)),0,VLOOKUP(A85,万星楼!A$2:G$600,7,0))+IF(ISNA(VLOOKUP(A85,天纵!A$2:G$600,7,0)),0,VLOOKUP(A85,天纵!A$2:G$600,7,0))+IF(ISNA(VLOOKUP(A85,陌上花开!A$2:G$600,7,0)),0,VLOOKUP(A85,陌上花开!A$2:G$600,7,0))+IF(ISNA(VLOOKUP(A85,奇谷!A$2:G$600,7,0)),0,VLOOKUP(A85,奇谷!A$2:G$600,7,0))</f>
        <v>25</v>
      </c>
    </row>
    <row r="86" spans="1:2" x14ac:dyDescent="0.25">
      <c r="A86" t="str">
        <f t="array" ref="A86">INDEX(本周系统DKP!A87:A$599,1)</f>
        <v>蘭裳丶狐爸</v>
      </c>
      <c r="B86">
        <f>IF(ISNA(VLOOKUP(A86,万星楼!A$2:G$600,7,0)),0,VLOOKUP(A86,万星楼!A$2:G$600,7,0))+IF(ISNA(VLOOKUP(A86,天纵!A$2:G$600,7,0)),0,VLOOKUP(A86,天纵!A$2:G$600,7,0))+IF(ISNA(VLOOKUP(A86,陌上花开!A$2:G$600,7,0)),0,VLOOKUP(A86,陌上花开!A$2:G$600,7,0))+IF(ISNA(VLOOKUP(A86,奇谷!A$2:G$600,7,0)),0,VLOOKUP(A86,奇谷!A$2:G$600,7,0))</f>
        <v>21</v>
      </c>
    </row>
    <row r="87" spans="1:2" x14ac:dyDescent="0.25">
      <c r="A87" t="str">
        <f t="array" ref="A87">INDEX(本周系统DKP!A88:A$599,1)</f>
        <v>蘭裳丶微凉</v>
      </c>
      <c r="B87">
        <f>IF(ISNA(VLOOKUP(A87,万星楼!A$2:G$600,7,0)),0,VLOOKUP(A87,万星楼!A$2:G$600,7,0))+IF(ISNA(VLOOKUP(A87,天纵!A$2:G$600,7,0)),0,VLOOKUP(A87,天纵!A$2:G$600,7,0))+IF(ISNA(VLOOKUP(A87,陌上花开!A$2:G$600,7,0)),0,VLOOKUP(A87,陌上花开!A$2:G$600,7,0))+IF(ISNA(VLOOKUP(A87,奇谷!A$2:G$600,7,0)),0,VLOOKUP(A87,奇谷!A$2:G$600,7,0))</f>
        <v>37</v>
      </c>
    </row>
    <row r="88" spans="1:2" x14ac:dyDescent="0.25">
      <c r="A88" t="str">
        <f t="array" ref="A88">INDEX(本周系统DKP!A89:A$599,1)</f>
        <v>蘭裳丶巧巧</v>
      </c>
      <c r="B88">
        <f>IF(ISNA(VLOOKUP(A88,万星楼!A$2:G$600,7,0)),0,VLOOKUP(A88,万星楼!A$2:G$600,7,0))+IF(ISNA(VLOOKUP(A88,天纵!A$2:G$600,7,0)),0,VLOOKUP(A88,天纵!A$2:G$600,7,0))+IF(ISNA(VLOOKUP(A88,陌上花开!A$2:G$600,7,0)),0,VLOOKUP(A88,陌上花开!A$2:G$600,7,0))+IF(ISNA(VLOOKUP(A88,奇谷!A$2:G$600,7,0)),0,VLOOKUP(A88,奇谷!A$2:G$600,7,0))</f>
        <v>28</v>
      </c>
    </row>
    <row r="89" spans="1:2" x14ac:dyDescent="0.25">
      <c r="A89" t="str">
        <f t="array" ref="A89">INDEX(本周系统DKP!A90:A$599,1)</f>
        <v>蘭裳丶丛雨</v>
      </c>
      <c r="B89">
        <f>IF(ISNA(VLOOKUP(A89,万星楼!A$2:G$600,7,0)),0,VLOOKUP(A89,万星楼!A$2:G$600,7,0))+IF(ISNA(VLOOKUP(A89,天纵!A$2:G$600,7,0)),0,VLOOKUP(A89,天纵!A$2:G$600,7,0))+IF(ISNA(VLOOKUP(A89,陌上花开!A$2:G$600,7,0)),0,VLOOKUP(A89,陌上花开!A$2:G$600,7,0))+IF(ISNA(VLOOKUP(A89,奇谷!A$2:G$600,7,0)),0,VLOOKUP(A89,奇谷!A$2:G$600,7,0))</f>
        <v>40</v>
      </c>
    </row>
    <row r="90" spans="1:2" x14ac:dyDescent="0.25">
      <c r="A90" t="str">
        <f t="array" ref="A90">INDEX(本周系统DKP!A91:A$599,1)</f>
        <v>藍。</v>
      </c>
      <c r="B90">
        <f>IF(ISNA(VLOOKUP(A90,万星楼!A$2:G$600,7,0)),0,VLOOKUP(A90,万星楼!A$2:G$600,7,0))+IF(ISNA(VLOOKUP(A90,天纵!A$2:G$600,7,0)),0,VLOOKUP(A90,天纵!A$2:G$600,7,0))+IF(ISNA(VLOOKUP(A90,陌上花开!A$2:G$600,7,0)),0,VLOOKUP(A90,陌上花开!A$2:G$600,7,0))+IF(ISNA(VLOOKUP(A90,奇谷!A$2:G$600,7,0)),0,VLOOKUP(A90,奇谷!A$2:G$600,7,0))</f>
        <v>6</v>
      </c>
    </row>
    <row r="91" spans="1:2" x14ac:dyDescent="0.25">
      <c r="A91" t="str">
        <f t="array" ref="A91">INDEX(本周系统DKP!A92:A$599,1)</f>
        <v>蓝霂霖</v>
      </c>
      <c r="B91">
        <f>IF(ISNA(VLOOKUP(A91,万星楼!A$2:G$600,7,0)),0,VLOOKUP(A91,万星楼!A$2:G$600,7,0))+IF(ISNA(VLOOKUP(A91,天纵!A$2:G$600,7,0)),0,VLOOKUP(A91,天纵!A$2:G$600,7,0))+IF(ISNA(VLOOKUP(A91,陌上花开!A$2:G$600,7,0)),0,VLOOKUP(A91,陌上花开!A$2:G$600,7,0))+IF(ISNA(VLOOKUP(A91,奇谷!A$2:G$600,7,0)),0,VLOOKUP(A91,奇谷!A$2:G$600,7,0))</f>
        <v>0</v>
      </c>
    </row>
    <row r="92" spans="1:2" x14ac:dyDescent="0.25">
      <c r="A92" t="str">
        <f t="array" ref="A92">INDEX(本周系统DKP!A93:A$599,1)</f>
        <v>葬雪</v>
      </c>
      <c r="B92">
        <f>IF(ISNA(VLOOKUP(A92,万星楼!A$2:G$600,7,0)),0,VLOOKUP(A92,万星楼!A$2:G$600,7,0))+IF(ISNA(VLOOKUP(A92,天纵!A$2:G$600,7,0)),0,VLOOKUP(A92,天纵!A$2:G$600,7,0))+IF(ISNA(VLOOKUP(A92,陌上花开!A$2:G$600,7,0)),0,VLOOKUP(A92,陌上花开!A$2:G$600,7,0))+IF(ISNA(VLOOKUP(A92,奇谷!A$2:G$600,7,0)),0,VLOOKUP(A92,奇谷!A$2:G$600,7,0))</f>
        <v>31</v>
      </c>
    </row>
    <row r="93" spans="1:2" x14ac:dyDescent="0.25">
      <c r="A93" t="str">
        <f t="array" ref="A93">INDEX(本周系统DKP!A94:A$599,1)</f>
        <v>葛琅尘</v>
      </c>
      <c r="B93">
        <f>IF(ISNA(VLOOKUP(A93,万星楼!A$2:G$600,7,0)),0,VLOOKUP(A93,万星楼!A$2:G$600,7,0))+IF(ISNA(VLOOKUP(A93,天纵!A$2:G$600,7,0)),0,VLOOKUP(A93,天纵!A$2:G$600,7,0))+IF(ISNA(VLOOKUP(A93,陌上花开!A$2:G$600,7,0)),0,VLOOKUP(A93,陌上花开!A$2:G$600,7,0))+IF(ISNA(VLOOKUP(A93,奇谷!A$2:G$600,7,0)),0,VLOOKUP(A93,奇谷!A$2:G$600,7,0))</f>
        <v>0</v>
      </c>
    </row>
    <row r="94" spans="1:2" x14ac:dyDescent="0.25">
      <c r="A94" t="str">
        <f t="array" ref="A94">INDEX(本周系统DKP!A95:A$599,1)</f>
        <v>萱萱〞</v>
      </c>
      <c r="B94">
        <f>IF(ISNA(VLOOKUP(A94,万星楼!A$2:G$600,7,0)),0,VLOOKUP(A94,万星楼!A$2:G$600,7,0))+IF(ISNA(VLOOKUP(A94,天纵!A$2:G$600,7,0)),0,VLOOKUP(A94,天纵!A$2:G$600,7,0))+IF(ISNA(VLOOKUP(A94,陌上花开!A$2:G$600,7,0)),0,VLOOKUP(A94,陌上花开!A$2:G$600,7,0))+IF(ISNA(VLOOKUP(A94,奇谷!A$2:G$600,7,0)),0,VLOOKUP(A94,奇谷!A$2:G$600,7,0))</f>
        <v>74</v>
      </c>
    </row>
    <row r="95" spans="1:2" x14ac:dyDescent="0.25">
      <c r="A95" t="str">
        <f t="array" ref="A95">INDEX(本周系统DKP!A96:A$599,1)</f>
        <v>萧萧晓晓</v>
      </c>
      <c r="B95">
        <f>IF(ISNA(VLOOKUP(A95,万星楼!A$2:G$600,7,0)),0,VLOOKUP(A95,万星楼!A$2:G$600,7,0))+IF(ISNA(VLOOKUP(A95,天纵!A$2:G$600,7,0)),0,VLOOKUP(A95,天纵!A$2:G$600,7,0))+IF(ISNA(VLOOKUP(A95,陌上花开!A$2:G$600,7,0)),0,VLOOKUP(A95,陌上花开!A$2:G$600,7,0))+IF(ISNA(VLOOKUP(A95,奇谷!A$2:G$600,7,0)),0,VLOOKUP(A95,奇谷!A$2:G$600,7,0))</f>
        <v>11</v>
      </c>
    </row>
    <row r="96" spans="1:2" x14ac:dyDescent="0.25">
      <c r="A96" t="str">
        <f t="array" ref="A96">INDEX(本周系统DKP!A97:A$599,1)</f>
        <v>萌萌瑶瑶</v>
      </c>
      <c r="B96">
        <f>IF(ISNA(VLOOKUP(A96,万星楼!A$2:G$600,7,0)),0,VLOOKUP(A96,万星楼!A$2:G$600,7,0))+IF(ISNA(VLOOKUP(A96,天纵!A$2:G$600,7,0)),0,VLOOKUP(A96,天纵!A$2:G$600,7,0))+IF(ISNA(VLOOKUP(A96,陌上花开!A$2:G$600,7,0)),0,VLOOKUP(A96,陌上花开!A$2:G$600,7,0))+IF(ISNA(VLOOKUP(A96,奇谷!A$2:G$600,7,0)),0,VLOOKUP(A96,奇谷!A$2:G$600,7,0))</f>
        <v>-2</v>
      </c>
    </row>
    <row r="97" spans="1:2" x14ac:dyDescent="0.25">
      <c r="A97" t="str">
        <f t="array" ref="A97">INDEX(本周系统DKP!A98:A$599,1)</f>
        <v>萌帅超人ぃ</v>
      </c>
      <c r="B97">
        <f>IF(ISNA(VLOOKUP(A97,万星楼!A$2:G$600,7,0)),0,VLOOKUP(A97,万星楼!A$2:G$600,7,0))+IF(ISNA(VLOOKUP(A97,天纵!A$2:G$600,7,0)),0,VLOOKUP(A97,天纵!A$2:G$600,7,0))+IF(ISNA(VLOOKUP(A97,陌上花开!A$2:G$600,7,0)),0,VLOOKUP(A97,陌上花开!A$2:G$600,7,0))+IF(ISNA(VLOOKUP(A97,奇谷!A$2:G$600,7,0)),0,VLOOKUP(A97,奇谷!A$2:G$600,7,0))</f>
        <v>10</v>
      </c>
    </row>
    <row r="98" spans="1:2" x14ac:dyDescent="0.25">
      <c r="A98" t="str">
        <f t="array" ref="A98">INDEX(本周系统DKP!A99:A$599,1)</f>
        <v>萌呆呆ˇ</v>
      </c>
      <c r="B98">
        <f>IF(ISNA(VLOOKUP(A98,万星楼!A$2:G$600,7,0)),0,VLOOKUP(A98,万星楼!A$2:G$600,7,0))+IF(ISNA(VLOOKUP(A98,天纵!A$2:G$600,7,0)),0,VLOOKUP(A98,天纵!A$2:G$600,7,0))+IF(ISNA(VLOOKUP(A98,陌上花开!A$2:G$600,7,0)),0,VLOOKUP(A98,陌上花开!A$2:G$600,7,0))+IF(ISNA(VLOOKUP(A98,奇谷!A$2:G$600,7,0)),0,VLOOKUP(A98,奇谷!A$2:G$600,7,0))</f>
        <v>1</v>
      </c>
    </row>
    <row r="99" spans="1:2" x14ac:dyDescent="0.25">
      <c r="A99" t="str">
        <f t="array" ref="A99">INDEX(本周系统DKP!A100:A$599,1)</f>
        <v>菠萝大口大口</v>
      </c>
      <c r="B99">
        <f>IF(ISNA(VLOOKUP(A99,万星楼!A$2:G$600,7,0)),0,VLOOKUP(A99,万星楼!A$2:G$600,7,0))+IF(ISNA(VLOOKUP(A99,天纵!A$2:G$600,7,0)),0,VLOOKUP(A99,天纵!A$2:G$600,7,0))+IF(ISNA(VLOOKUP(A99,陌上花开!A$2:G$600,7,0)),0,VLOOKUP(A99,陌上花开!A$2:G$600,7,0))+IF(ISNA(VLOOKUP(A99,奇谷!A$2:G$600,7,0)),0,VLOOKUP(A99,奇谷!A$2:G$600,7,0))</f>
        <v>16</v>
      </c>
    </row>
    <row r="100" spans="1:2" x14ac:dyDescent="0.25">
      <c r="A100" t="str">
        <f t="array" ref="A100">INDEX(本周系统DKP!A101:A$599,1)</f>
        <v>莲啾啾</v>
      </c>
      <c r="B100">
        <f>IF(ISNA(VLOOKUP(A100,万星楼!A$2:G$600,7,0)),0,VLOOKUP(A100,万星楼!A$2:G$600,7,0))+IF(ISNA(VLOOKUP(A100,天纵!A$2:G$600,7,0)),0,VLOOKUP(A100,天纵!A$2:G$600,7,0))+IF(ISNA(VLOOKUP(A100,陌上花开!A$2:G$600,7,0)),0,VLOOKUP(A100,陌上花开!A$2:G$600,7,0))+IF(ISNA(VLOOKUP(A100,奇谷!A$2:G$600,7,0)),0,VLOOKUP(A100,奇谷!A$2:G$600,7,0))</f>
        <v>6</v>
      </c>
    </row>
    <row r="101" spans="1:2" x14ac:dyDescent="0.25">
      <c r="A101" t="str">
        <f t="array" ref="A101">INDEX(本周系统DKP!A102:A$599,1)</f>
        <v>莯霖</v>
      </c>
      <c r="B101">
        <f>IF(ISNA(VLOOKUP(A101,万星楼!A$2:G$600,7,0)),0,VLOOKUP(A101,万星楼!A$2:G$600,7,0))+IF(ISNA(VLOOKUP(A101,天纵!A$2:G$600,7,0)),0,VLOOKUP(A101,天纵!A$2:G$600,7,0))+IF(ISNA(VLOOKUP(A101,陌上花开!A$2:G$600,7,0)),0,VLOOKUP(A101,陌上花开!A$2:G$600,7,0))+IF(ISNA(VLOOKUP(A101,奇谷!A$2:G$600,7,0)),0,VLOOKUP(A101,奇谷!A$2:G$600,7,0))</f>
        <v>17</v>
      </c>
    </row>
    <row r="102" spans="1:2" x14ac:dyDescent="0.25">
      <c r="A102" t="str">
        <f t="array" ref="A102">INDEX(本周系统DKP!A103:A$599,1)</f>
        <v>莫蓉雨</v>
      </c>
      <c r="B102">
        <f>IF(ISNA(VLOOKUP(A102,万星楼!A$2:G$600,7,0)),0,VLOOKUP(A102,万星楼!A$2:G$600,7,0))+IF(ISNA(VLOOKUP(A102,天纵!A$2:G$600,7,0)),0,VLOOKUP(A102,天纵!A$2:G$600,7,0))+IF(ISNA(VLOOKUP(A102,陌上花开!A$2:G$600,7,0)),0,VLOOKUP(A102,陌上花开!A$2:G$600,7,0))+IF(ISNA(VLOOKUP(A102,奇谷!A$2:G$600,7,0)),0,VLOOKUP(A102,奇谷!A$2:G$600,7,0))</f>
        <v>0</v>
      </c>
    </row>
    <row r="103" spans="1:2" x14ac:dyDescent="0.25">
      <c r="A103" t="str">
        <f t="array" ref="A103">INDEX(本周系统DKP!A104:A$599,1)</f>
        <v>莫忆夕颜</v>
      </c>
      <c r="B103">
        <f>IF(ISNA(VLOOKUP(A103,万星楼!A$2:G$600,7,0)),0,VLOOKUP(A103,万星楼!A$2:G$600,7,0))+IF(ISNA(VLOOKUP(A103,天纵!A$2:G$600,7,0)),0,VLOOKUP(A103,天纵!A$2:G$600,7,0))+IF(ISNA(VLOOKUP(A103,陌上花开!A$2:G$600,7,0)),0,VLOOKUP(A103,陌上花开!A$2:G$600,7,0))+IF(ISNA(VLOOKUP(A103,奇谷!A$2:G$600,7,0)),0,VLOOKUP(A103,奇谷!A$2:G$600,7,0))</f>
        <v>3</v>
      </c>
    </row>
    <row r="104" spans="1:2" x14ac:dyDescent="0.25">
      <c r="A104" t="str">
        <f t="array" ref="A104">INDEX(本周系统DKP!A105:A$599,1)</f>
        <v>莉蕾</v>
      </c>
      <c r="B104">
        <f>IF(ISNA(VLOOKUP(A104,万星楼!A$2:G$600,7,0)),0,VLOOKUP(A104,万星楼!A$2:G$600,7,0))+IF(ISNA(VLOOKUP(A104,天纵!A$2:G$600,7,0)),0,VLOOKUP(A104,天纵!A$2:G$600,7,0))+IF(ISNA(VLOOKUP(A104,陌上花开!A$2:G$600,7,0)),0,VLOOKUP(A104,陌上花开!A$2:G$600,7,0))+IF(ISNA(VLOOKUP(A104,奇谷!A$2:G$600,7,0)),0,VLOOKUP(A104,奇谷!A$2:G$600,7,0))</f>
        <v>12</v>
      </c>
    </row>
    <row r="105" spans="1:2" x14ac:dyDescent="0.25">
      <c r="A105" t="str">
        <f t="array" ref="A105">INDEX(本周系统DKP!A106:A$599,1)</f>
        <v>药陌庭</v>
      </c>
      <c r="B105">
        <f>IF(ISNA(VLOOKUP(A105,万星楼!A$2:G$600,7,0)),0,VLOOKUP(A105,万星楼!A$2:G$600,7,0))+IF(ISNA(VLOOKUP(A105,天纵!A$2:G$600,7,0)),0,VLOOKUP(A105,天纵!A$2:G$600,7,0))+IF(ISNA(VLOOKUP(A105,陌上花开!A$2:G$600,7,0)),0,VLOOKUP(A105,陌上花开!A$2:G$600,7,0))+IF(ISNA(VLOOKUP(A105,奇谷!A$2:G$600,7,0)),0,VLOOKUP(A105,奇谷!A$2:G$600,7,0))</f>
        <v>0</v>
      </c>
    </row>
    <row r="106" spans="1:2" x14ac:dyDescent="0.25">
      <c r="A106" t="str">
        <f t="array" ref="A106">INDEX(本周系统DKP!A107:A$599,1)</f>
        <v>药莫庭</v>
      </c>
      <c r="B106">
        <f>IF(ISNA(VLOOKUP(A106,万星楼!A$2:G$600,7,0)),0,VLOOKUP(A106,万星楼!A$2:G$600,7,0))+IF(ISNA(VLOOKUP(A106,天纵!A$2:G$600,7,0)),0,VLOOKUP(A106,天纵!A$2:G$600,7,0))+IF(ISNA(VLOOKUP(A106,陌上花开!A$2:G$600,7,0)),0,VLOOKUP(A106,陌上花开!A$2:G$600,7,0))+IF(ISNA(VLOOKUP(A106,奇谷!A$2:G$600,7,0)),0,VLOOKUP(A106,奇谷!A$2:G$600,7,0))</f>
        <v>0</v>
      </c>
    </row>
    <row r="107" spans="1:2" x14ac:dyDescent="0.25">
      <c r="A107" t="str">
        <f t="array" ref="A107">INDEX(本周系统DKP!A108:A$599,1)</f>
        <v>若嫣糖之兮</v>
      </c>
      <c r="B107">
        <f>IF(ISNA(VLOOKUP(A107,万星楼!A$2:G$600,7,0)),0,VLOOKUP(A107,万星楼!A$2:G$600,7,0))+IF(ISNA(VLOOKUP(A107,天纵!A$2:G$600,7,0)),0,VLOOKUP(A107,天纵!A$2:G$600,7,0))+IF(ISNA(VLOOKUP(A107,陌上花开!A$2:G$600,7,0)),0,VLOOKUP(A107,陌上花开!A$2:G$600,7,0))+IF(ISNA(VLOOKUP(A107,奇谷!A$2:G$600,7,0)),0,VLOOKUP(A107,奇谷!A$2:G$600,7,0))</f>
        <v>11</v>
      </c>
    </row>
    <row r="108" spans="1:2" x14ac:dyDescent="0.25">
      <c r="A108" t="str">
        <f t="array" ref="A108">INDEX(本周系统DKP!A109:A$599,1)</f>
        <v>苒落落</v>
      </c>
      <c r="B108">
        <f>IF(ISNA(VLOOKUP(A108,万星楼!A$2:G$600,7,0)),0,VLOOKUP(A108,万星楼!A$2:G$600,7,0))+IF(ISNA(VLOOKUP(A108,天纵!A$2:G$600,7,0)),0,VLOOKUP(A108,天纵!A$2:G$600,7,0))+IF(ISNA(VLOOKUP(A108,陌上花开!A$2:G$600,7,0)),0,VLOOKUP(A108,陌上花开!A$2:G$600,7,0))+IF(ISNA(VLOOKUP(A108,奇谷!A$2:G$600,7,0)),0,VLOOKUP(A108,奇谷!A$2:G$600,7,0))</f>
        <v>25</v>
      </c>
    </row>
    <row r="109" spans="1:2" x14ac:dyDescent="0.25">
      <c r="A109" t="str">
        <f t="array" ref="A109">INDEX(本周系统DKP!A110:A$599,1)</f>
        <v>苏木与冰沙</v>
      </c>
      <c r="B109">
        <f>IF(ISNA(VLOOKUP(A109,万星楼!A$2:G$600,7,0)),0,VLOOKUP(A109,万星楼!A$2:G$600,7,0))+IF(ISNA(VLOOKUP(A109,天纵!A$2:G$600,7,0)),0,VLOOKUP(A109,天纵!A$2:G$600,7,0))+IF(ISNA(VLOOKUP(A109,陌上花开!A$2:G$600,7,0)),0,VLOOKUP(A109,陌上花开!A$2:G$600,7,0))+IF(ISNA(VLOOKUP(A109,奇谷!A$2:G$600,7,0)),0,VLOOKUP(A109,奇谷!A$2:G$600,7,0))</f>
        <v>-1</v>
      </c>
    </row>
    <row r="110" spans="1:2" x14ac:dyDescent="0.25">
      <c r="A110" t="str">
        <f t="array" ref="A110">INDEX(本周系统DKP!A111:A$599,1)</f>
        <v>苏昀故</v>
      </c>
      <c r="B110">
        <f>IF(ISNA(VLOOKUP(A110,万星楼!A$2:G$600,7,0)),0,VLOOKUP(A110,万星楼!A$2:G$600,7,0))+IF(ISNA(VLOOKUP(A110,天纵!A$2:G$600,7,0)),0,VLOOKUP(A110,天纵!A$2:G$600,7,0))+IF(ISNA(VLOOKUP(A110,陌上花开!A$2:G$600,7,0)),0,VLOOKUP(A110,陌上花开!A$2:G$600,7,0))+IF(ISNA(VLOOKUP(A110,奇谷!A$2:G$600,7,0)),0,VLOOKUP(A110,奇谷!A$2:G$600,7,0))</f>
        <v>40</v>
      </c>
    </row>
    <row r="111" spans="1:2" x14ac:dyDescent="0.25">
      <c r="A111" t="str">
        <f t="array" ref="A111">INDEX(本周系统DKP!A112:A$599,1)</f>
        <v>苏律</v>
      </c>
      <c r="B111">
        <f>IF(ISNA(VLOOKUP(A111,万星楼!A$2:G$600,7,0)),0,VLOOKUP(A111,万星楼!A$2:G$600,7,0))+IF(ISNA(VLOOKUP(A111,天纵!A$2:G$600,7,0)),0,VLOOKUP(A111,天纵!A$2:G$600,7,0))+IF(ISNA(VLOOKUP(A111,陌上花开!A$2:G$600,7,0)),0,VLOOKUP(A111,陌上花开!A$2:G$600,7,0))+IF(ISNA(VLOOKUP(A111,奇谷!A$2:G$600,7,0)),0,VLOOKUP(A111,奇谷!A$2:G$600,7,0))</f>
        <v>0</v>
      </c>
    </row>
    <row r="112" spans="1:2" x14ac:dyDescent="0.25">
      <c r="A112" t="str">
        <f t="array" ref="A112">INDEX(本周系统DKP!A113:A$599,1)</f>
        <v>苏幕遮丶祁馨</v>
      </c>
      <c r="B112">
        <f>IF(ISNA(VLOOKUP(A112,万星楼!A$2:G$600,7,0)),0,VLOOKUP(A112,万星楼!A$2:G$600,7,0))+IF(ISNA(VLOOKUP(A112,天纵!A$2:G$600,7,0)),0,VLOOKUP(A112,天纵!A$2:G$600,7,0))+IF(ISNA(VLOOKUP(A112,陌上花开!A$2:G$600,7,0)),0,VLOOKUP(A112,陌上花开!A$2:G$600,7,0))+IF(ISNA(VLOOKUP(A112,奇谷!A$2:G$600,7,0)),0,VLOOKUP(A112,奇谷!A$2:G$600,7,0))</f>
        <v>9</v>
      </c>
    </row>
    <row r="113" spans="1:2" x14ac:dyDescent="0.25">
      <c r="A113" t="str">
        <f t="array" ref="A113">INDEX(本周系统DKP!A114:A$599,1)</f>
        <v>苏小欢゛</v>
      </c>
      <c r="B113">
        <f>IF(ISNA(VLOOKUP(A113,万星楼!A$2:G$600,7,0)),0,VLOOKUP(A113,万星楼!A$2:G$600,7,0))+IF(ISNA(VLOOKUP(A113,天纵!A$2:G$600,7,0)),0,VLOOKUP(A113,天纵!A$2:G$600,7,0))+IF(ISNA(VLOOKUP(A113,陌上花开!A$2:G$600,7,0)),0,VLOOKUP(A113,陌上花开!A$2:G$600,7,0))+IF(ISNA(VLOOKUP(A113,奇谷!A$2:G$600,7,0)),0,VLOOKUP(A113,奇谷!A$2:G$600,7,0))</f>
        <v>32</v>
      </c>
    </row>
    <row r="114" spans="1:2" x14ac:dyDescent="0.25">
      <c r="A114" t="str">
        <f t="array" ref="A114">INDEX(本周系统DKP!A115:A$599,1)</f>
        <v>苏子衿″</v>
      </c>
      <c r="B114">
        <f>IF(ISNA(VLOOKUP(A114,万星楼!A$2:G$600,7,0)),0,VLOOKUP(A114,万星楼!A$2:G$600,7,0))+IF(ISNA(VLOOKUP(A114,天纵!A$2:G$600,7,0)),0,VLOOKUP(A114,天纵!A$2:G$600,7,0))+IF(ISNA(VLOOKUP(A114,陌上花开!A$2:G$600,7,0)),0,VLOOKUP(A114,陌上花开!A$2:G$600,7,0))+IF(ISNA(VLOOKUP(A114,奇谷!A$2:G$600,7,0)),0,VLOOKUP(A114,奇谷!A$2:G$600,7,0))</f>
        <v>3</v>
      </c>
    </row>
    <row r="115" spans="1:2" x14ac:dyDescent="0.25">
      <c r="A115" t="str">
        <f t="array" ref="A115">INDEX(本周系统DKP!A116:A$599,1)</f>
        <v>苏丶打绿</v>
      </c>
      <c r="B115">
        <f>IF(ISNA(VLOOKUP(A115,万星楼!A$2:G$600,7,0)),0,VLOOKUP(A115,万星楼!A$2:G$600,7,0))+IF(ISNA(VLOOKUP(A115,天纵!A$2:G$600,7,0)),0,VLOOKUP(A115,天纵!A$2:G$600,7,0))+IF(ISNA(VLOOKUP(A115,陌上花开!A$2:G$600,7,0)),0,VLOOKUP(A115,陌上花开!A$2:G$600,7,0))+IF(ISNA(VLOOKUP(A115,奇谷!A$2:G$600,7,0)),0,VLOOKUP(A115,奇谷!A$2:G$600,7,0))</f>
        <v>11</v>
      </c>
    </row>
    <row r="116" spans="1:2" x14ac:dyDescent="0.25">
      <c r="A116" t="str">
        <f t="array" ref="A116">INDEX(本周系统DKP!A117:A$599,1)</f>
        <v>苍青子</v>
      </c>
      <c r="B116">
        <f>IF(ISNA(VLOOKUP(A116,万星楼!A$2:G$600,7,0)),0,VLOOKUP(A116,万星楼!A$2:G$600,7,0))+IF(ISNA(VLOOKUP(A116,天纵!A$2:G$600,7,0)),0,VLOOKUP(A116,天纵!A$2:G$600,7,0))+IF(ISNA(VLOOKUP(A116,陌上花开!A$2:G$600,7,0)),0,VLOOKUP(A116,陌上花开!A$2:G$600,7,0))+IF(ISNA(VLOOKUP(A116,奇谷!A$2:G$600,7,0)),0,VLOOKUP(A116,奇谷!A$2:G$600,7,0))</f>
        <v>15</v>
      </c>
    </row>
    <row r="117" spans="1:2" x14ac:dyDescent="0.25">
      <c r="A117" t="str">
        <f t="array" ref="A117">INDEX(本周系统DKP!A118:A$599,1)</f>
        <v>花落花无情</v>
      </c>
      <c r="B117">
        <f>IF(ISNA(VLOOKUP(A117,万星楼!A$2:G$600,7,0)),0,VLOOKUP(A117,万星楼!A$2:G$600,7,0))+IF(ISNA(VLOOKUP(A117,天纵!A$2:G$600,7,0)),0,VLOOKUP(A117,天纵!A$2:G$600,7,0))+IF(ISNA(VLOOKUP(A117,陌上花开!A$2:G$600,7,0)),0,VLOOKUP(A117,陌上花开!A$2:G$600,7,0))+IF(ISNA(VLOOKUP(A117,奇谷!A$2:G$600,7,0)),0,VLOOKUP(A117,奇谷!A$2:G$600,7,0))</f>
        <v>38</v>
      </c>
    </row>
    <row r="118" spans="1:2" x14ac:dyDescent="0.25">
      <c r="A118" t="str">
        <f t="array" ref="A118">INDEX(本周系统DKP!A119:A$599,1)</f>
        <v>花清潼</v>
      </c>
      <c r="B118">
        <f>IF(ISNA(VLOOKUP(A118,万星楼!A$2:G$600,7,0)),0,VLOOKUP(A118,万星楼!A$2:G$600,7,0))+IF(ISNA(VLOOKUP(A118,天纵!A$2:G$600,7,0)),0,VLOOKUP(A118,天纵!A$2:G$600,7,0))+IF(ISNA(VLOOKUP(A118,陌上花开!A$2:G$600,7,0)),0,VLOOKUP(A118,陌上花开!A$2:G$600,7,0))+IF(ISNA(VLOOKUP(A118,奇谷!A$2:G$600,7,0)),0,VLOOKUP(A118,奇谷!A$2:G$600,7,0))</f>
        <v>12</v>
      </c>
    </row>
    <row r="119" spans="1:2" x14ac:dyDescent="0.25">
      <c r="A119" t="str">
        <f t="array" ref="A119">INDEX(本周系统DKP!A120:A$599,1)</f>
        <v>花幽岚</v>
      </c>
      <c r="B119">
        <f>IF(ISNA(VLOOKUP(A119,万星楼!A$2:G$600,7,0)),0,VLOOKUP(A119,万星楼!A$2:G$600,7,0))+IF(ISNA(VLOOKUP(A119,天纵!A$2:G$600,7,0)),0,VLOOKUP(A119,天纵!A$2:G$600,7,0))+IF(ISNA(VLOOKUP(A119,陌上花开!A$2:G$600,7,0)),0,VLOOKUP(A119,陌上花开!A$2:G$600,7,0))+IF(ISNA(VLOOKUP(A119,奇谷!A$2:G$600,7,0)),0,VLOOKUP(A119,奇谷!A$2:G$600,7,0))</f>
        <v>18</v>
      </c>
    </row>
    <row r="120" spans="1:2" x14ac:dyDescent="0.25">
      <c r="A120" t="str">
        <f t="array" ref="A120">INDEX(本周系统DKP!A121:A$599,1)</f>
        <v>花堇色</v>
      </c>
      <c r="B120">
        <f>IF(ISNA(VLOOKUP(A120,万星楼!A$2:G$600,7,0)),0,VLOOKUP(A120,万星楼!A$2:G$600,7,0))+IF(ISNA(VLOOKUP(A120,天纵!A$2:G$600,7,0)),0,VLOOKUP(A120,天纵!A$2:G$600,7,0))+IF(ISNA(VLOOKUP(A120,陌上花开!A$2:G$600,7,0)),0,VLOOKUP(A120,陌上花开!A$2:G$600,7,0))+IF(ISNA(VLOOKUP(A120,奇谷!A$2:G$600,7,0)),0,VLOOKUP(A120,奇谷!A$2:G$600,7,0))</f>
        <v>18</v>
      </c>
    </row>
    <row r="121" spans="1:2" x14ac:dyDescent="0.25">
      <c r="A121" t="str">
        <f t="array" ref="A121">INDEX(本周系统DKP!A122:A$599,1)</f>
        <v>花呦呦</v>
      </c>
      <c r="B121">
        <f>IF(ISNA(VLOOKUP(A121,万星楼!A$2:G$600,7,0)),0,VLOOKUP(A121,万星楼!A$2:G$600,7,0))+IF(ISNA(VLOOKUP(A121,天纵!A$2:G$600,7,0)),0,VLOOKUP(A121,天纵!A$2:G$600,7,0))+IF(ISNA(VLOOKUP(A121,陌上花开!A$2:G$600,7,0)),0,VLOOKUP(A121,陌上花开!A$2:G$600,7,0))+IF(ISNA(VLOOKUP(A121,奇谷!A$2:G$600,7,0)),0,VLOOKUP(A121,奇谷!A$2:G$600,7,0))</f>
        <v>0</v>
      </c>
    </row>
    <row r="122" spans="1:2" x14ac:dyDescent="0.25">
      <c r="A122" t="str">
        <f t="array" ref="A122">INDEX(本周系统DKP!A123:A$599,1)</f>
        <v>花倾洛</v>
      </c>
      <c r="B122">
        <f>IF(ISNA(VLOOKUP(A122,万星楼!A$2:G$600,7,0)),0,VLOOKUP(A122,万星楼!A$2:G$600,7,0))+IF(ISNA(VLOOKUP(A122,天纵!A$2:G$600,7,0)),0,VLOOKUP(A122,天纵!A$2:G$600,7,0))+IF(ISNA(VLOOKUP(A122,陌上花开!A$2:G$600,7,0)),0,VLOOKUP(A122,陌上花开!A$2:G$600,7,0))+IF(ISNA(VLOOKUP(A122,奇谷!A$2:G$600,7,0)),0,VLOOKUP(A122,奇谷!A$2:G$600,7,0))</f>
        <v>3</v>
      </c>
    </row>
    <row r="123" spans="1:2" x14ac:dyDescent="0.25">
      <c r="A123" t="str">
        <f t="array" ref="A123">INDEX(本周系统DKP!A124:A$599,1)</f>
        <v>老子多帅一太白</v>
      </c>
      <c r="B123">
        <f>IF(ISNA(VLOOKUP(A123,万星楼!A$2:G$600,7,0)),0,VLOOKUP(A123,万星楼!A$2:G$600,7,0))+IF(ISNA(VLOOKUP(A123,天纵!A$2:G$600,7,0)),0,VLOOKUP(A123,天纵!A$2:G$600,7,0))+IF(ISNA(VLOOKUP(A123,陌上花开!A$2:G$600,7,0)),0,VLOOKUP(A123,陌上花开!A$2:G$600,7,0))+IF(ISNA(VLOOKUP(A123,奇谷!A$2:G$600,7,0)),0,VLOOKUP(A123,奇谷!A$2:G$600,7,0))</f>
        <v>0</v>
      </c>
    </row>
    <row r="124" spans="1:2" x14ac:dyDescent="0.25">
      <c r="A124" t="str">
        <f t="array" ref="A124">INDEX(本周系统DKP!A125:A$599,1)</f>
        <v>缘壹</v>
      </c>
      <c r="B124">
        <f>IF(ISNA(VLOOKUP(A124,万星楼!A$2:G$600,7,0)),0,VLOOKUP(A124,万星楼!A$2:G$600,7,0))+IF(ISNA(VLOOKUP(A124,天纵!A$2:G$600,7,0)),0,VLOOKUP(A124,天纵!A$2:G$600,7,0))+IF(ISNA(VLOOKUP(A124,陌上花开!A$2:G$600,7,0)),0,VLOOKUP(A124,陌上花开!A$2:G$600,7,0))+IF(ISNA(VLOOKUP(A124,奇谷!A$2:G$600,7,0)),0,VLOOKUP(A124,奇谷!A$2:G$600,7,0))</f>
        <v>24</v>
      </c>
    </row>
    <row r="125" spans="1:2" x14ac:dyDescent="0.25">
      <c r="A125" t="str">
        <f t="array" ref="A125">INDEX(本周系统DKP!A126:A$599,1)</f>
        <v>维挽</v>
      </c>
      <c r="B125">
        <f>IF(ISNA(VLOOKUP(A125,万星楼!A$2:G$600,7,0)),0,VLOOKUP(A125,万星楼!A$2:G$600,7,0))+IF(ISNA(VLOOKUP(A125,天纵!A$2:G$600,7,0)),0,VLOOKUP(A125,天纵!A$2:G$600,7,0))+IF(ISNA(VLOOKUP(A125,陌上花开!A$2:G$600,7,0)),0,VLOOKUP(A125,陌上花开!A$2:G$600,7,0))+IF(ISNA(VLOOKUP(A125,奇谷!A$2:G$600,7,0)),0,VLOOKUP(A125,奇谷!A$2:G$600,7,0))</f>
        <v>7</v>
      </c>
    </row>
    <row r="126" spans="1:2" x14ac:dyDescent="0.25">
      <c r="A126" t="str">
        <f t="array" ref="A126">INDEX(本周系统DKP!A127:A$599,1)</f>
        <v>给心找个位置</v>
      </c>
      <c r="B126">
        <f>IF(ISNA(VLOOKUP(A126,万星楼!A$2:G$600,7,0)),0,VLOOKUP(A126,万星楼!A$2:G$600,7,0))+IF(ISNA(VLOOKUP(A126,天纵!A$2:G$600,7,0)),0,VLOOKUP(A126,天纵!A$2:G$600,7,0))+IF(ISNA(VLOOKUP(A126,陌上花开!A$2:G$600,7,0)),0,VLOOKUP(A126,陌上花开!A$2:G$600,7,0))+IF(ISNA(VLOOKUP(A126,奇谷!A$2:G$600,7,0)),0,VLOOKUP(A126,奇谷!A$2:G$600,7,0))</f>
        <v>6</v>
      </c>
    </row>
    <row r="127" spans="1:2" x14ac:dyDescent="0.25">
      <c r="A127" t="str">
        <f t="array" ref="A127">INDEX(本周系统DKP!A128:A$599,1)</f>
        <v>经典〞</v>
      </c>
      <c r="B127">
        <f>IF(ISNA(VLOOKUP(A127,万星楼!A$2:G$600,7,0)),0,VLOOKUP(A127,万星楼!A$2:G$600,7,0))+IF(ISNA(VLOOKUP(A127,天纵!A$2:G$600,7,0)),0,VLOOKUP(A127,天纵!A$2:G$600,7,0))+IF(ISNA(VLOOKUP(A127,陌上花开!A$2:G$600,7,0)),0,VLOOKUP(A127,陌上花开!A$2:G$600,7,0))+IF(ISNA(VLOOKUP(A127,奇谷!A$2:G$600,7,0)),0,VLOOKUP(A127,奇谷!A$2:G$600,7,0))</f>
        <v>38</v>
      </c>
    </row>
    <row r="128" spans="1:2" x14ac:dyDescent="0.25">
      <c r="A128" t="str">
        <f t="array" ref="A128">INDEX(本周系统DKP!A129:A$599,1)</f>
        <v>纳兰明珠</v>
      </c>
      <c r="B128">
        <f>IF(ISNA(VLOOKUP(A128,万星楼!A$2:G$600,7,0)),0,VLOOKUP(A128,万星楼!A$2:G$600,7,0))+IF(ISNA(VLOOKUP(A128,天纵!A$2:G$600,7,0)),0,VLOOKUP(A128,天纵!A$2:G$600,7,0))+IF(ISNA(VLOOKUP(A128,陌上花开!A$2:G$600,7,0)),0,VLOOKUP(A128,陌上花开!A$2:G$600,7,0))+IF(ISNA(VLOOKUP(A128,奇谷!A$2:G$600,7,0)),0,VLOOKUP(A128,奇谷!A$2:G$600,7,0))</f>
        <v>8</v>
      </c>
    </row>
    <row r="129" spans="1:2" x14ac:dyDescent="0.25">
      <c r="A129" t="str">
        <f t="array" ref="A129">INDEX(本周系统DKP!A130:A$599,1)</f>
        <v>纯黑</v>
      </c>
      <c r="B129">
        <f>IF(ISNA(VLOOKUP(A129,万星楼!A$2:G$600,7,0)),0,VLOOKUP(A129,万星楼!A$2:G$600,7,0))+IF(ISNA(VLOOKUP(A129,天纵!A$2:G$600,7,0)),0,VLOOKUP(A129,天纵!A$2:G$600,7,0))+IF(ISNA(VLOOKUP(A129,陌上花开!A$2:G$600,7,0)),0,VLOOKUP(A129,陌上花开!A$2:G$600,7,0))+IF(ISNA(VLOOKUP(A129,奇谷!A$2:G$600,7,0)),0,VLOOKUP(A129,奇谷!A$2:G$600,7,0))</f>
        <v>127</v>
      </c>
    </row>
    <row r="130" spans="1:2" x14ac:dyDescent="0.25">
      <c r="A130" t="str">
        <f t="array" ref="A130">INDEX(本周系统DKP!A131:A$599,1)</f>
        <v>纤梓</v>
      </c>
      <c r="B130">
        <f>IF(ISNA(VLOOKUP(A130,万星楼!A$2:G$600,7,0)),0,VLOOKUP(A130,万星楼!A$2:G$600,7,0))+IF(ISNA(VLOOKUP(A130,天纵!A$2:G$600,7,0)),0,VLOOKUP(A130,天纵!A$2:G$600,7,0))+IF(ISNA(VLOOKUP(A130,陌上花开!A$2:G$600,7,0)),0,VLOOKUP(A130,陌上花开!A$2:G$600,7,0))+IF(ISNA(VLOOKUP(A130,奇谷!A$2:G$600,7,0)),0,VLOOKUP(A130,奇谷!A$2:G$600,7,0))</f>
        <v>21</v>
      </c>
    </row>
    <row r="131" spans="1:2" x14ac:dyDescent="0.25">
      <c r="A131" t="str">
        <f t="array" ref="A131">INDEX(本周系统DKP!A132:A$599,1)</f>
        <v>红卿似月丶</v>
      </c>
      <c r="B131">
        <f>IF(ISNA(VLOOKUP(A131,万星楼!A$2:G$600,7,0)),0,VLOOKUP(A131,万星楼!A$2:G$600,7,0))+IF(ISNA(VLOOKUP(A131,天纵!A$2:G$600,7,0)),0,VLOOKUP(A131,天纵!A$2:G$600,7,0))+IF(ISNA(VLOOKUP(A131,陌上花开!A$2:G$600,7,0)),0,VLOOKUP(A131,陌上花开!A$2:G$600,7,0))+IF(ISNA(VLOOKUP(A131,奇谷!A$2:G$600,7,0)),0,VLOOKUP(A131,奇谷!A$2:G$600,7,0))</f>
        <v>3</v>
      </c>
    </row>
    <row r="132" spans="1:2" x14ac:dyDescent="0.25">
      <c r="A132" t="str">
        <f t="array" ref="A132">INDEX(本周系统DKP!A133:A$599,1)</f>
        <v>絮飞无影</v>
      </c>
      <c r="B132">
        <f>IF(ISNA(VLOOKUP(A132,万星楼!A$2:G$600,7,0)),0,VLOOKUP(A132,万星楼!A$2:G$600,7,0))+IF(ISNA(VLOOKUP(A132,天纵!A$2:G$600,7,0)),0,VLOOKUP(A132,天纵!A$2:G$600,7,0))+IF(ISNA(VLOOKUP(A132,陌上花开!A$2:G$600,7,0)),0,VLOOKUP(A132,陌上花开!A$2:G$600,7,0))+IF(ISNA(VLOOKUP(A132,奇谷!A$2:G$600,7,0)),0,VLOOKUP(A132,奇谷!A$2:G$600,7,0))</f>
        <v>22</v>
      </c>
    </row>
    <row r="133" spans="1:2" x14ac:dyDescent="0.25">
      <c r="A133" t="str">
        <f t="array" ref="A133">INDEX(本周系统DKP!A134:A$599,1)</f>
        <v>絔月</v>
      </c>
      <c r="B133">
        <f>IF(ISNA(VLOOKUP(A133,万星楼!A$2:G$600,7,0)),0,VLOOKUP(A133,万星楼!A$2:G$600,7,0))+IF(ISNA(VLOOKUP(A133,天纵!A$2:G$600,7,0)),0,VLOOKUP(A133,天纵!A$2:G$600,7,0))+IF(ISNA(VLOOKUP(A133,陌上花开!A$2:G$600,7,0)),0,VLOOKUP(A133,陌上花开!A$2:G$600,7,0))+IF(ISNA(VLOOKUP(A133,奇谷!A$2:G$600,7,0)),0,VLOOKUP(A133,奇谷!A$2:G$600,7,0))</f>
        <v>20</v>
      </c>
    </row>
    <row r="134" spans="1:2" x14ac:dyDescent="0.25">
      <c r="A134" t="str">
        <f t="array" ref="A134">INDEX(本周系统DKP!A135:A$599,1)</f>
        <v>紫须黃发</v>
      </c>
      <c r="B134">
        <f>IF(ISNA(VLOOKUP(A134,万星楼!A$2:G$600,7,0)),0,VLOOKUP(A134,万星楼!A$2:G$600,7,0))+IF(ISNA(VLOOKUP(A134,天纵!A$2:G$600,7,0)),0,VLOOKUP(A134,天纵!A$2:G$600,7,0))+IF(ISNA(VLOOKUP(A134,陌上花开!A$2:G$600,7,0)),0,VLOOKUP(A134,陌上花开!A$2:G$600,7,0))+IF(ISNA(VLOOKUP(A134,奇谷!A$2:G$600,7,0)),0,VLOOKUP(A134,奇谷!A$2:G$600,7,0))</f>
        <v>36</v>
      </c>
    </row>
    <row r="135" spans="1:2" x14ac:dyDescent="0.25">
      <c r="A135" t="str">
        <f t="array" ref="A135">INDEX(本周系统DKP!A136:A$599,1)</f>
        <v>糯米团儿゛</v>
      </c>
      <c r="B135">
        <f>IF(ISNA(VLOOKUP(A135,万星楼!A$2:G$600,7,0)),0,VLOOKUP(A135,万星楼!A$2:G$600,7,0))+IF(ISNA(VLOOKUP(A135,天纵!A$2:G$600,7,0)),0,VLOOKUP(A135,天纵!A$2:G$600,7,0))+IF(ISNA(VLOOKUP(A135,陌上花开!A$2:G$600,7,0)),0,VLOOKUP(A135,陌上花开!A$2:G$600,7,0))+IF(ISNA(VLOOKUP(A135,奇谷!A$2:G$600,7,0)),0,VLOOKUP(A135,奇谷!A$2:G$600,7,0))</f>
        <v>14</v>
      </c>
    </row>
    <row r="136" spans="1:2" x14ac:dyDescent="0.25">
      <c r="A136" t="str">
        <f t="array" ref="A136">INDEX(本周系统DKP!A137:A$599,1)</f>
        <v>米其林餐厅</v>
      </c>
      <c r="B136">
        <f>IF(ISNA(VLOOKUP(A136,万星楼!A$2:G$600,7,0)),0,VLOOKUP(A136,万星楼!A$2:G$600,7,0))+IF(ISNA(VLOOKUP(A136,天纵!A$2:G$600,7,0)),0,VLOOKUP(A136,天纵!A$2:G$600,7,0))+IF(ISNA(VLOOKUP(A136,陌上花开!A$2:G$600,7,0)),0,VLOOKUP(A136,陌上花开!A$2:G$600,7,0))+IF(ISNA(VLOOKUP(A136,奇谷!A$2:G$600,7,0)),0,VLOOKUP(A136,奇谷!A$2:G$600,7,0))</f>
        <v>2</v>
      </c>
    </row>
    <row r="137" spans="1:2" x14ac:dyDescent="0.25">
      <c r="A137" t="str">
        <f t="array" ref="A137">INDEX(本周系统DKP!A138:A$599,1)</f>
        <v>簡。</v>
      </c>
      <c r="B137">
        <f>IF(ISNA(VLOOKUP(A137,万星楼!A$2:G$600,7,0)),0,VLOOKUP(A137,万星楼!A$2:G$600,7,0))+IF(ISNA(VLOOKUP(A137,天纵!A$2:G$600,7,0)),0,VLOOKUP(A137,天纵!A$2:G$600,7,0))+IF(ISNA(VLOOKUP(A137,陌上花开!A$2:G$600,7,0)),0,VLOOKUP(A137,陌上花开!A$2:G$600,7,0))+IF(ISNA(VLOOKUP(A137,奇谷!A$2:G$600,7,0)),0,VLOOKUP(A137,奇谷!A$2:G$600,7,0))</f>
        <v>13</v>
      </c>
    </row>
    <row r="138" spans="1:2" x14ac:dyDescent="0.25">
      <c r="A138" t="str">
        <f t="array" ref="A138">INDEX(本周系统DKP!A139:A$599,1)</f>
        <v>笑靥如花九弦濯</v>
      </c>
      <c r="B138">
        <f>IF(ISNA(VLOOKUP(A138,万星楼!A$2:G$600,7,0)),0,VLOOKUP(A138,万星楼!A$2:G$600,7,0))+IF(ISNA(VLOOKUP(A138,天纵!A$2:G$600,7,0)),0,VLOOKUP(A138,天纵!A$2:G$600,7,0))+IF(ISNA(VLOOKUP(A138,陌上花开!A$2:G$600,7,0)),0,VLOOKUP(A138,陌上花开!A$2:G$600,7,0))+IF(ISNA(VLOOKUP(A138,奇谷!A$2:G$600,7,0)),0,VLOOKUP(A138,奇谷!A$2:G$600,7,0))</f>
        <v>0</v>
      </c>
    </row>
    <row r="139" spans="1:2" x14ac:dyDescent="0.25">
      <c r="A139" t="str">
        <f t="array" ref="A139">INDEX(本周系统DKP!A140:A$599,1)</f>
        <v>窈安</v>
      </c>
      <c r="B139">
        <f>IF(ISNA(VLOOKUP(A139,万星楼!A$2:G$600,7,0)),0,VLOOKUP(A139,万星楼!A$2:G$600,7,0))+IF(ISNA(VLOOKUP(A139,天纵!A$2:G$600,7,0)),0,VLOOKUP(A139,天纵!A$2:G$600,7,0))+IF(ISNA(VLOOKUP(A139,陌上花开!A$2:G$600,7,0)),0,VLOOKUP(A139,陌上花开!A$2:G$600,7,0))+IF(ISNA(VLOOKUP(A139,奇谷!A$2:G$600,7,0)),0,VLOOKUP(A139,奇谷!A$2:G$600,7,0))</f>
        <v>3</v>
      </c>
    </row>
    <row r="140" spans="1:2" x14ac:dyDescent="0.25">
      <c r="A140" t="str">
        <f t="array" ref="A140">INDEX(本周系统DKP!A141:A$599,1)</f>
        <v>穆翎萱</v>
      </c>
      <c r="B140">
        <f>IF(ISNA(VLOOKUP(A140,万星楼!A$2:G$600,7,0)),0,VLOOKUP(A140,万星楼!A$2:G$600,7,0))+IF(ISNA(VLOOKUP(A140,天纵!A$2:G$600,7,0)),0,VLOOKUP(A140,天纵!A$2:G$600,7,0))+IF(ISNA(VLOOKUP(A140,陌上花开!A$2:G$600,7,0)),0,VLOOKUP(A140,陌上花开!A$2:G$600,7,0))+IF(ISNA(VLOOKUP(A140,奇谷!A$2:G$600,7,0)),0,VLOOKUP(A140,奇谷!A$2:G$600,7,0))</f>
        <v>16</v>
      </c>
    </row>
    <row r="141" spans="1:2" x14ac:dyDescent="0.25">
      <c r="A141" t="str">
        <f t="array" ref="A141">INDEX(本周系统DKP!A142:A$599,1)</f>
        <v>秦少游丶</v>
      </c>
      <c r="B141">
        <f>IF(ISNA(VLOOKUP(A141,万星楼!A$2:G$600,7,0)),0,VLOOKUP(A141,万星楼!A$2:G$600,7,0))+IF(ISNA(VLOOKUP(A141,天纵!A$2:G$600,7,0)),0,VLOOKUP(A141,天纵!A$2:G$600,7,0))+IF(ISNA(VLOOKUP(A141,陌上花开!A$2:G$600,7,0)),0,VLOOKUP(A141,陌上花开!A$2:G$600,7,0))+IF(ISNA(VLOOKUP(A141,奇谷!A$2:G$600,7,0)),0,VLOOKUP(A141,奇谷!A$2:G$600,7,0))</f>
        <v>18</v>
      </c>
    </row>
    <row r="142" spans="1:2" x14ac:dyDescent="0.25">
      <c r="A142" t="str">
        <f t="array" ref="A142">INDEX(本周系统DKP!A143:A$599,1)</f>
        <v>神的孩子在抖腿</v>
      </c>
      <c r="B142">
        <f>IF(ISNA(VLOOKUP(A142,万星楼!A$2:G$600,7,0)),0,VLOOKUP(A142,万星楼!A$2:G$600,7,0))+IF(ISNA(VLOOKUP(A142,天纵!A$2:G$600,7,0)),0,VLOOKUP(A142,天纵!A$2:G$600,7,0))+IF(ISNA(VLOOKUP(A142,陌上花开!A$2:G$600,7,0)),0,VLOOKUP(A142,陌上花开!A$2:G$600,7,0))+IF(ISNA(VLOOKUP(A142,奇谷!A$2:G$600,7,0)),0,VLOOKUP(A142,奇谷!A$2:G$600,7,0))</f>
        <v>18</v>
      </c>
    </row>
    <row r="143" spans="1:2" x14ac:dyDescent="0.25">
      <c r="A143" t="str">
        <f t="array" ref="A143">INDEX(本周系统DKP!A144:A$599,1)</f>
        <v>神气</v>
      </c>
      <c r="B143">
        <f>IF(ISNA(VLOOKUP(A143,万星楼!A$2:G$600,7,0)),0,VLOOKUP(A143,万星楼!A$2:G$600,7,0))+IF(ISNA(VLOOKUP(A143,天纵!A$2:G$600,7,0)),0,VLOOKUP(A143,天纵!A$2:G$600,7,0))+IF(ISNA(VLOOKUP(A143,陌上花开!A$2:G$600,7,0)),0,VLOOKUP(A143,陌上花开!A$2:G$600,7,0))+IF(ISNA(VLOOKUP(A143,奇谷!A$2:G$600,7,0)),0,VLOOKUP(A143,奇谷!A$2:G$600,7,0))</f>
        <v>1</v>
      </c>
    </row>
    <row r="144" spans="1:2" x14ac:dyDescent="0.25">
      <c r="A144" t="str">
        <f t="array" ref="A144">INDEX(本周系统DKP!A145:A$599,1)</f>
        <v>神楽</v>
      </c>
      <c r="B144">
        <f>IF(ISNA(VLOOKUP(A144,万星楼!A$2:G$600,7,0)),0,VLOOKUP(A144,万星楼!A$2:G$600,7,0))+IF(ISNA(VLOOKUP(A144,天纵!A$2:G$600,7,0)),0,VLOOKUP(A144,天纵!A$2:G$600,7,0))+IF(ISNA(VLOOKUP(A144,陌上花开!A$2:G$600,7,0)),0,VLOOKUP(A144,陌上花开!A$2:G$600,7,0))+IF(ISNA(VLOOKUP(A144,奇谷!A$2:G$600,7,0)),0,VLOOKUP(A144,奇谷!A$2:G$600,7,0))</f>
        <v>183</v>
      </c>
    </row>
    <row r="145" spans="1:2" x14ac:dyDescent="0.25">
      <c r="A145" t="str">
        <f t="array" ref="A145">INDEX(本周系统DKP!A146:A$599,1)</f>
        <v>神奢华</v>
      </c>
      <c r="B145">
        <f>IF(ISNA(VLOOKUP(A145,万星楼!A$2:G$600,7,0)),0,VLOOKUP(A145,万星楼!A$2:G$600,7,0))+IF(ISNA(VLOOKUP(A145,天纵!A$2:G$600,7,0)),0,VLOOKUP(A145,天纵!A$2:G$600,7,0))+IF(ISNA(VLOOKUP(A145,陌上花开!A$2:G$600,7,0)),0,VLOOKUP(A145,陌上花开!A$2:G$600,7,0))+IF(ISNA(VLOOKUP(A145,奇谷!A$2:G$600,7,0)),0,VLOOKUP(A145,奇谷!A$2:G$600,7,0))</f>
        <v>8</v>
      </c>
    </row>
    <row r="146" spans="1:2" x14ac:dyDescent="0.25">
      <c r="A146" t="str">
        <f t="array" ref="A146">INDEX(本周系统DKP!A147:A$599,1)</f>
        <v>神勇铁金刚</v>
      </c>
      <c r="B146">
        <f>IF(ISNA(VLOOKUP(A146,万星楼!A$2:G$600,7,0)),0,VLOOKUP(A146,万星楼!A$2:G$600,7,0))+IF(ISNA(VLOOKUP(A146,天纵!A$2:G$600,7,0)),0,VLOOKUP(A146,天纵!A$2:G$600,7,0))+IF(ISNA(VLOOKUP(A146,陌上花开!A$2:G$600,7,0)),0,VLOOKUP(A146,陌上花开!A$2:G$600,7,0))+IF(ISNA(VLOOKUP(A146,奇谷!A$2:G$600,7,0)),0,VLOOKUP(A146,奇谷!A$2:G$600,7,0))</f>
        <v>0</v>
      </c>
    </row>
    <row r="147" spans="1:2" x14ac:dyDescent="0.25">
      <c r="A147" t="str">
        <f t="array" ref="A147">INDEX(本周系统DKP!A148:A$599,1)</f>
        <v>碧琼瑶</v>
      </c>
      <c r="B147">
        <f>IF(ISNA(VLOOKUP(A147,万星楼!A$2:G$600,7,0)),0,VLOOKUP(A147,万星楼!A$2:G$600,7,0))+IF(ISNA(VLOOKUP(A147,天纵!A$2:G$600,7,0)),0,VLOOKUP(A147,天纵!A$2:G$600,7,0))+IF(ISNA(VLOOKUP(A147,陌上花开!A$2:G$600,7,0)),0,VLOOKUP(A147,陌上花开!A$2:G$600,7,0))+IF(ISNA(VLOOKUP(A147,奇谷!A$2:G$600,7,0)),0,VLOOKUP(A147,奇谷!A$2:G$600,7,0))</f>
        <v>1</v>
      </c>
    </row>
    <row r="148" spans="1:2" x14ac:dyDescent="0.25">
      <c r="A148" t="str">
        <f t="array" ref="A148">INDEX(本周系统DKP!A149:A$599,1)</f>
        <v>看云淡风轻ㅉ</v>
      </c>
      <c r="B148">
        <f>IF(ISNA(VLOOKUP(A148,万星楼!A$2:G$600,7,0)),0,VLOOKUP(A148,万星楼!A$2:G$600,7,0))+IF(ISNA(VLOOKUP(A148,天纵!A$2:G$600,7,0)),0,VLOOKUP(A148,天纵!A$2:G$600,7,0))+IF(ISNA(VLOOKUP(A148,陌上花开!A$2:G$600,7,0)),0,VLOOKUP(A148,陌上花开!A$2:G$600,7,0))+IF(ISNA(VLOOKUP(A148,奇谷!A$2:G$600,7,0)),0,VLOOKUP(A148,奇谷!A$2:G$600,7,0))</f>
        <v>17</v>
      </c>
    </row>
    <row r="149" spans="1:2" x14ac:dyDescent="0.25">
      <c r="A149" t="str">
        <f t="array" ref="A149">INDEX(本周系统DKP!A150:A$599,1)</f>
        <v>益八斗</v>
      </c>
      <c r="B149">
        <f>IF(ISNA(VLOOKUP(A149,万星楼!A$2:G$600,7,0)),0,VLOOKUP(A149,万星楼!A$2:G$600,7,0))+IF(ISNA(VLOOKUP(A149,天纵!A$2:G$600,7,0)),0,VLOOKUP(A149,天纵!A$2:G$600,7,0))+IF(ISNA(VLOOKUP(A149,陌上花开!A$2:G$600,7,0)),0,VLOOKUP(A149,陌上花开!A$2:G$600,7,0))+IF(ISNA(VLOOKUP(A149,奇谷!A$2:G$600,7,0)),0,VLOOKUP(A149,奇谷!A$2:G$600,7,0))</f>
        <v>5</v>
      </c>
    </row>
    <row r="150" spans="1:2" x14ac:dyDescent="0.25">
      <c r="A150" t="str">
        <f t="array" ref="A150">INDEX(本周系统DKP!A151:A$599,1)</f>
        <v>皮皮雪､</v>
      </c>
      <c r="B150">
        <f>IF(ISNA(VLOOKUP(A150,万星楼!A$2:G$600,7,0)),0,VLOOKUP(A150,万星楼!A$2:G$600,7,0))+IF(ISNA(VLOOKUP(A150,天纵!A$2:G$600,7,0)),0,VLOOKUP(A150,天纵!A$2:G$600,7,0))+IF(ISNA(VLOOKUP(A150,陌上花开!A$2:G$600,7,0)),0,VLOOKUP(A150,陌上花开!A$2:G$600,7,0))+IF(ISNA(VLOOKUP(A150,奇谷!A$2:G$600,7,0)),0,VLOOKUP(A150,奇谷!A$2:G$600,7,0))</f>
        <v>25</v>
      </c>
    </row>
    <row r="151" spans="1:2" x14ac:dyDescent="0.25">
      <c r="A151" t="str">
        <f t="array" ref="A151">INDEX(本周系统DKP!A152:A$599,1)</f>
        <v>皇族丿凌风</v>
      </c>
      <c r="B151">
        <f>IF(ISNA(VLOOKUP(A151,万星楼!A$2:G$600,7,0)),0,VLOOKUP(A151,万星楼!A$2:G$600,7,0))+IF(ISNA(VLOOKUP(A151,天纵!A$2:G$600,7,0)),0,VLOOKUP(A151,天纵!A$2:G$600,7,0))+IF(ISNA(VLOOKUP(A151,陌上花开!A$2:G$600,7,0)),0,VLOOKUP(A151,陌上花开!A$2:G$600,7,0))+IF(ISNA(VLOOKUP(A151,奇谷!A$2:G$600,7,0)),0,VLOOKUP(A151,奇谷!A$2:G$600,7,0))</f>
        <v>2</v>
      </c>
    </row>
    <row r="152" spans="1:2" x14ac:dyDescent="0.25">
      <c r="A152" t="str">
        <f t="array" ref="A152">INDEX(本周系统DKP!A153:A$599,1)</f>
        <v>白白泡泡糖</v>
      </c>
      <c r="B152">
        <f>IF(ISNA(VLOOKUP(A152,万星楼!A$2:G$600,7,0)),0,VLOOKUP(A152,万星楼!A$2:G$600,7,0))+IF(ISNA(VLOOKUP(A152,天纵!A$2:G$600,7,0)),0,VLOOKUP(A152,天纵!A$2:G$600,7,0))+IF(ISNA(VLOOKUP(A152,陌上花开!A$2:G$600,7,0)),0,VLOOKUP(A152,陌上花开!A$2:G$600,7,0))+IF(ISNA(VLOOKUP(A152,奇谷!A$2:G$600,7,0)),0,VLOOKUP(A152,奇谷!A$2:G$600,7,0))</f>
        <v>36</v>
      </c>
    </row>
    <row r="153" spans="1:2" x14ac:dyDescent="0.25">
      <c r="A153" t="str">
        <f t="array" ref="A153">INDEX(本周系统DKP!A154:A$599,1)</f>
        <v>白玲子</v>
      </c>
      <c r="B153">
        <f>IF(ISNA(VLOOKUP(A153,万星楼!A$2:G$600,7,0)),0,VLOOKUP(A153,万星楼!A$2:G$600,7,0))+IF(ISNA(VLOOKUP(A153,天纵!A$2:G$600,7,0)),0,VLOOKUP(A153,天纵!A$2:G$600,7,0))+IF(ISNA(VLOOKUP(A153,陌上花开!A$2:G$600,7,0)),0,VLOOKUP(A153,陌上花开!A$2:G$600,7,0))+IF(ISNA(VLOOKUP(A153,奇谷!A$2:G$600,7,0)),0,VLOOKUP(A153,奇谷!A$2:G$600,7,0))</f>
        <v>0</v>
      </c>
    </row>
    <row r="154" spans="1:2" x14ac:dyDescent="0.25">
      <c r="A154" t="str">
        <f t="array" ref="A154">INDEX(本周系统DKP!A155:A$599,1)</f>
        <v>白沉剑</v>
      </c>
      <c r="B154">
        <f>IF(ISNA(VLOOKUP(A154,万星楼!A$2:G$600,7,0)),0,VLOOKUP(A154,万星楼!A$2:G$600,7,0))+IF(ISNA(VLOOKUP(A154,天纵!A$2:G$600,7,0)),0,VLOOKUP(A154,天纵!A$2:G$600,7,0))+IF(ISNA(VLOOKUP(A154,陌上花开!A$2:G$600,7,0)),0,VLOOKUP(A154,陌上花开!A$2:G$600,7,0))+IF(ISNA(VLOOKUP(A154,奇谷!A$2:G$600,7,0)),0,VLOOKUP(A154,奇谷!A$2:G$600,7,0))</f>
        <v>1</v>
      </c>
    </row>
    <row r="155" spans="1:2" x14ac:dyDescent="0.25">
      <c r="A155" t="str">
        <f t="array" ref="A155">INDEX(本周系统DKP!A156:A$599,1)</f>
        <v>白念菌</v>
      </c>
      <c r="B155">
        <f>IF(ISNA(VLOOKUP(A155,万星楼!A$2:G$600,7,0)),0,VLOOKUP(A155,万星楼!A$2:G$600,7,0))+IF(ISNA(VLOOKUP(A155,天纵!A$2:G$600,7,0)),0,VLOOKUP(A155,天纵!A$2:G$600,7,0))+IF(ISNA(VLOOKUP(A155,陌上花开!A$2:G$600,7,0)),0,VLOOKUP(A155,陌上花开!A$2:G$600,7,0))+IF(ISNA(VLOOKUP(A155,奇谷!A$2:G$600,7,0)),0,VLOOKUP(A155,奇谷!A$2:G$600,7,0))</f>
        <v>7</v>
      </c>
    </row>
    <row r="156" spans="1:2" x14ac:dyDescent="0.25">
      <c r="A156" t="str">
        <f t="array" ref="A156">INDEX(本周系统DKP!A157:A$599,1)</f>
        <v>白墨宸ㄟ</v>
      </c>
      <c r="B156">
        <f>IF(ISNA(VLOOKUP(A156,万星楼!A$2:G$600,7,0)),0,VLOOKUP(A156,万星楼!A$2:G$600,7,0))+IF(ISNA(VLOOKUP(A156,天纵!A$2:G$600,7,0)),0,VLOOKUP(A156,天纵!A$2:G$600,7,0))+IF(ISNA(VLOOKUP(A156,陌上花开!A$2:G$600,7,0)),0,VLOOKUP(A156,陌上花开!A$2:G$600,7,0))+IF(ISNA(VLOOKUP(A156,奇谷!A$2:G$600,7,0)),0,VLOOKUP(A156,奇谷!A$2:G$600,7,0))</f>
        <v>12</v>
      </c>
    </row>
    <row r="157" spans="1:2" x14ac:dyDescent="0.25">
      <c r="A157" t="str">
        <f t="array" ref="A157">INDEX(本周系统DKP!A158:A$599,1)</f>
        <v>登徒浪子可奈何</v>
      </c>
      <c r="B157">
        <f>IF(ISNA(VLOOKUP(A157,万星楼!A$2:G$600,7,0)),0,VLOOKUP(A157,万星楼!A$2:G$600,7,0))+IF(ISNA(VLOOKUP(A157,天纵!A$2:G$600,7,0)),0,VLOOKUP(A157,天纵!A$2:G$600,7,0))+IF(ISNA(VLOOKUP(A157,陌上花开!A$2:G$600,7,0)),0,VLOOKUP(A157,陌上花开!A$2:G$600,7,0))+IF(ISNA(VLOOKUP(A157,奇谷!A$2:G$600,7,0)),0,VLOOKUP(A157,奇谷!A$2:G$600,7,0))</f>
        <v>19</v>
      </c>
    </row>
    <row r="158" spans="1:2" x14ac:dyDescent="0.25">
      <c r="A158" t="str">
        <f t="array" ref="A158">INDEX(本周系统DKP!A159:A$599,1)</f>
        <v>痞子瑞</v>
      </c>
      <c r="B158">
        <f>IF(ISNA(VLOOKUP(A158,万星楼!A$2:G$600,7,0)),0,VLOOKUP(A158,万星楼!A$2:G$600,7,0))+IF(ISNA(VLOOKUP(A158,天纵!A$2:G$600,7,0)),0,VLOOKUP(A158,天纵!A$2:G$600,7,0))+IF(ISNA(VLOOKUP(A158,陌上花开!A$2:G$600,7,0)),0,VLOOKUP(A158,陌上花开!A$2:G$600,7,0))+IF(ISNA(VLOOKUP(A158,奇谷!A$2:G$600,7,0)),0,VLOOKUP(A158,奇谷!A$2:G$600,7,0))</f>
        <v>0</v>
      </c>
    </row>
    <row r="159" spans="1:2" x14ac:dyDescent="0.25">
      <c r="A159" t="str">
        <f t="array" ref="A159">INDEX(本周系统DKP!A160:A$599,1)</f>
        <v>画微蓉</v>
      </c>
      <c r="B159">
        <f>IF(ISNA(VLOOKUP(A159,万星楼!A$2:G$600,7,0)),0,VLOOKUP(A159,万星楼!A$2:G$600,7,0))+IF(ISNA(VLOOKUP(A159,天纵!A$2:G$600,7,0)),0,VLOOKUP(A159,天纵!A$2:G$600,7,0))+IF(ISNA(VLOOKUP(A159,陌上花开!A$2:G$600,7,0)),0,VLOOKUP(A159,陌上花开!A$2:G$600,7,0))+IF(ISNA(VLOOKUP(A159,奇谷!A$2:G$600,7,0)),0,VLOOKUP(A159,奇谷!A$2:G$600,7,0))</f>
        <v>0</v>
      </c>
    </row>
    <row r="160" spans="1:2" x14ac:dyDescent="0.25">
      <c r="A160" t="str">
        <f t="array" ref="A160">INDEX(本周系统DKP!A161:A$599,1)</f>
        <v>璇。</v>
      </c>
      <c r="B160">
        <f>IF(ISNA(VLOOKUP(A160,万星楼!A$2:G$600,7,0)),0,VLOOKUP(A160,万星楼!A$2:G$600,7,0))+IF(ISNA(VLOOKUP(A160,天纵!A$2:G$600,7,0)),0,VLOOKUP(A160,天纵!A$2:G$600,7,0))+IF(ISNA(VLOOKUP(A160,陌上花开!A$2:G$600,7,0)),0,VLOOKUP(A160,陌上花开!A$2:G$600,7,0))+IF(ISNA(VLOOKUP(A160,奇谷!A$2:G$600,7,0)),0,VLOOKUP(A160,奇谷!A$2:G$600,7,0))</f>
        <v>20</v>
      </c>
    </row>
    <row r="161" spans="1:2" x14ac:dyDescent="0.25">
      <c r="A161" t="str">
        <f t="array" ref="A161">INDEX(本周系统DKP!A162:A$599,1)</f>
        <v>璃阿诺</v>
      </c>
      <c r="B161">
        <f>IF(ISNA(VLOOKUP(A161,万星楼!A$2:G$600,7,0)),0,VLOOKUP(A161,万星楼!A$2:G$600,7,0))+IF(ISNA(VLOOKUP(A161,天纵!A$2:G$600,7,0)),0,VLOOKUP(A161,天纵!A$2:G$600,7,0))+IF(ISNA(VLOOKUP(A161,陌上花开!A$2:G$600,7,0)),0,VLOOKUP(A161,陌上花开!A$2:G$600,7,0))+IF(ISNA(VLOOKUP(A161,奇谷!A$2:G$600,7,0)),0,VLOOKUP(A161,奇谷!A$2:G$600,7,0))</f>
        <v>19</v>
      </c>
    </row>
    <row r="162" spans="1:2" x14ac:dyDescent="0.25">
      <c r="A162" t="str">
        <f t="array" ref="A162">INDEX(本周系统DKP!A163:A$599,1)</f>
        <v>璃笙清月</v>
      </c>
      <c r="B162">
        <f>IF(ISNA(VLOOKUP(A162,万星楼!A$2:G$600,7,0)),0,VLOOKUP(A162,万星楼!A$2:G$600,7,0))+IF(ISNA(VLOOKUP(A162,天纵!A$2:G$600,7,0)),0,VLOOKUP(A162,天纵!A$2:G$600,7,0))+IF(ISNA(VLOOKUP(A162,陌上花开!A$2:G$600,7,0)),0,VLOOKUP(A162,陌上花开!A$2:G$600,7,0))+IF(ISNA(VLOOKUP(A162,奇谷!A$2:G$600,7,0)),0,VLOOKUP(A162,奇谷!A$2:G$600,7,0))</f>
        <v>26</v>
      </c>
    </row>
    <row r="163" spans="1:2" x14ac:dyDescent="0.25">
      <c r="A163" t="str">
        <f t="array" ref="A163">INDEX(本周系统DKP!A164:A$599,1)</f>
        <v>瑾悦、</v>
      </c>
      <c r="B163">
        <f>IF(ISNA(VLOOKUP(A163,万星楼!A$2:G$600,7,0)),0,VLOOKUP(A163,万星楼!A$2:G$600,7,0))+IF(ISNA(VLOOKUP(A163,天纵!A$2:G$600,7,0)),0,VLOOKUP(A163,天纵!A$2:G$600,7,0))+IF(ISNA(VLOOKUP(A163,陌上花开!A$2:G$600,7,0)),0,VLOOKUP(A163,陌上花开!A$2:G$600,7,0))+IF(ISNA(VLOOKUP(A163,奇谷!A$2:G$600,7,0)),0,VLOOKUP(A163,奇谷!A$2:G$600,7,0))</f>
        <v>25</v>
      </c>
    </row>
    <row r="164" spans="1:2" x14ac:dyDescent="0.25">
      <c r="A164" t="str">
        <f t="array" ref="A164">INDEX(本周系统DKP!A165:A$599,1)</f>
        <v>珠玑子</v>
      </c>
      <c r="B164">
        <f>IF(ISNA(VLOOKUP(A164,万星楼!A$2:G$600,7,0)),0,VLOOKUP(A164,万星楼!A$2:G$600,7,0))+IF(ISNA(VLOOKUP(A164,天纵!A$2:G$600,7,0)),0,VLOOKUP(A164,天纵!A$2:G$600,7,0))+IF(ISNA(VLOOKUP(A164,陌上花开!A$2:G$600,7,0)),0,VLOOKUP(A164,陌上花开!A$2:G$600,7,0))+IF(ISNA(VLOOKUP(A164,奇谷!A$2:G$600,7,0)),0,VLOOKUP(A164,奇谷!A$2:G$600,7,0))</f>
        <v>18</v>
      </c>
    </row>
    <row r="165" spans="1:2" x14ac:dyDescent="0.25">
      <c r="A165" t="str">
        <f t="array" ref="A165">INDEX(本周系统DKP!A166:A$599,1)</f>
        <v>珟茗</v>
      </c>
      <c r="B165">
        <f>IF(ISNA(VLOOKUP(A165,万星楼!A$2:G$600,7,0)),0,VLOOKUP(A165,万星楼!A$2:G$600,7,0))+IF(ISNA(VLOOKUP(A165,天纵!A$2:G$600,7,0)),0,VLOOKUP(A165,天纵!A$2:G$600,7,0))+IF(ISNA(VLOOKUP(A165,陌上花开!A$2:G$600,7,0)),0,VLOOKUP(A165,陌上花开!A$2:G$600,7,0))+IF(ISNA(VLOOKUP(A165,奇谷!A$2:G$600,7,0)),0,VLOOKUP(A165,奇谷!A$2:G$600,7,0))</f>
        <v>0</v>
      </c>
    </row>
    <row r="166" spans="1:2" x14ac:dyDescent="0.25">
      <c r="A166" t="str">
        <f t="array" ref="A166">INDEX(本周系统DKP!A167:A$599,1)</f>
        <v>珊筱</v>
      </c>
      <c r="B166">
        <f>IF(ISNA(VLOOKUP(A166,万星楼!A$2:G$600,7,0)),0,VLOOKUP(A166,万星楼!A$2:G$600,7,0))+IF(ISNA(VLOOKUP(A166,天纵!A$2:G$600,7,0)),0,VLOOKUP(A166,天纵!A$2:G$600,7,0))+IF(ISNA(VLOOKUP(A166,陌上花开!A$2:G$600,7,0)),0,VLOOKUP(A166,陌上花开!A$2:G$600,7,0))+IF(ISNA(VLOOKUP(A166,奇谷!A$2:G$600,7,0)),0,VLOOKUP(A166,奇谷!A$2:G$600,7,0))</f>
        <v>0</v>
      </c>
    </row>
    <row r="167" spans="1:2" x14ac:dyDescent="0.25">
      <c r="A167" t="str">
        <f t="array" ref="A167">INDEX(本周系统DKP!A168:A$599,1)</f>
        <v>玲娩儿</v>
      </c>
      <c r="B167">
        <f>IF(ISNA(VLOOKUP(A167,万星楼!A$2:G$600,7,0)),0,VLOOKUP(A167,万星楼!A$2:G$600,7,0))+IF(ISNA(VLOOKUP(A167,天纵!A$2:G$600,7,0)),0,VLOOKUP(A167,天纵!A$2:G$600,7,0))+IF(ISNA(VLOOKUP(A167,陌上花开!A$2:G$600,7,0)),0,VLOOKUP(A167,陌上花开!A$2:G$600,7,0))+IF(ISNA(VLOOKUP(A167,奇谷!A$2:G$600,7,0)),0,VLOOKUP(A167,奇谷!A$2:G$600,7,0))</f>
        <v>20</v>
      </c>
    </row>
    <row r="168" spans="1:2" x14ac:dyDescent="0.25">
      <c r="A168" t="str">
        <f t="array" ref="A168">INDEX(本周系统DKP!A169:A$599,1)</f>
        <v>玥卿</v>
      </c>
      <c r="B168">
        <f>IF(ISNA(VLOOKUP(A168,万星楼!A$2:G$600,7,0)),0,VLOOKUP(A168,万星楼!A$2:G$600,7,0))+IF(ISNA(VLOOKUP(A168,天纵!A$2:G$600,7,0)),0,VLOOKUP(A168,天纵!A$2:G$600,7,0))+IF(ISNA(VLOOKUP(A168,陌上花开!A$2:G$600,7,0)),0,VLOOKUP(A168,陌上花开!A$2:G$600,7,0))+IF(ISNA(VLOOKUP(A168,奇谷!A$2:G$600,7,0)),0,VLOOKUP(A168,奇谷!A$2:G$600,7,0))</f>
        <v>1</v>
      </c>
    </row>
    <row r="169" spans="1:2" x14ac:dyDescent="0.25">
      <c r="A169" t="str">
        <f t="array" ref="A169">INDEX(本周系统DKP!A170:A$599,1)</f>
        <v>玖绊动情</v>
      </c>
      <c r="B169">
        <f>IF(ISNA(VLOOKUP(A169,万星楼!A$2:G$600,7,0)),0,VLOOKUP(A169,万星楼!A$2:G$600,7,0))+IF(ISNA(VLOOKUP(A169,天纵!A$2:G$600,7,0)),0,VLOOKUP(A169,天纵!A$2:G$600,7,0))+IF(ISNA(VLOOKUP(A169,陌上花开!A$2:G$600,7,0)),0,VLOOKUP(A169,陌上花开!A$2:G$600,7,0))+IF(ISNA(VLOOKUP(A169,奇谷!A$2:G$600,7,0)),0,VLOOKUP(A169,奇谷!A$2:G$600,7,0))</f>
        <v>4</v>
      </c>
    </row>
    <row r="170" spans="1:2" x14ac:dyDescent="0.25">
      <c r="A170" t="str">
        <f t="array" ref="A170">INDEX(本周系统DKP!A171:A$599,1)</f>
        <v>玖月ˇ</v>
      </c>
      <c r="B170">
        <f>IF(ISNA(VLOOKUP(A170,万星楼!A$2:G$600,7,0)),0,VLOOKUP(A170,万星楼!A$2:G$600,7,0))+IF(ISNA(VLOOKUP(A170,天纵!A$2:G$600,7,0)),0,VLOOKUP(A170,天纵!A$2:G$600,7,0))+IF(ISNA(VLOOKUP(A170,陌上花开!A$2:G$600,7,0)),0,VLOOKUP(A170,陌上花开!A$2:G$600,7,0))+IF(ISNA(VLOOKUP(A170,奇谷!A$2:G$600,7,0)),0,VLOOKUP(A170,奇谷!A$2:G$600,7,0))</f>
        <v>17</v>
      </c>
    </row>
    <row r="171" spans="1:2" x14ac:dyDescent="0.25">
      <c r="A171" t="str">
        <f t="array" ref="A171">INDEX(本周系统DKP!A172:A$599,1)</f>
        <v>王大奶的唐甜甜</v>
      </c>
      <c r="B171">
        <f>IF(ISNA(VLOOKUP(A171,万星楼!A$2:G$600,7,0)),0,VLOOKUP(A171,万星楼!A$2:G$600,7,0))+IF(ISNA(VLOOKUP(A171,天纵!A$2:G$600,7,0)),0,VLOOKUP(A171,天纵!A$2:G$600,7,0))+IF(ISNA(VLOOKUP(A171,陌上花开!A$2:G$600,7,0)),0,VLOOKUP(A171,陌上花开!A$2:G$600,7,0))+IF(ISNA(VLOOKUP(A171,奇谷!A$2:G$600,7,0)),0,VLOOKUP(A171,奇谷!A$2:G$600,7,0))</f>
        <v>24</v>
      </c>
    </row>
    <row r="172" spans="1:2" x14ac:dyDescent="0.25">
      <c r="A172" t="str">
        <f t="array" ref="A172">INDEX(本周系统DKP!A173:A$599,1)</f>
        <v>王丶青鸟</v>
      </c>
      <c r="B172">
        <f>IF(ISNA(VLOOKUP(A172,万星楼!A$2:G$600,7,0)),0,VLOOKUP(A172,万星楼!A$2:G$600,7,0))+IF(ISNA(VLOOKUP(A172,天纵!A$2:G$600,7,0)),0,VLOOKUP(A172,天纵!A$2:G$600,7,0))+IF(ISNA(VLOOKUP(A172,陌上花开!A$2:G$600,7,0)),0,VLOOKUP(A172,陌上花开!A$2:G$600,7,0))+IF(ISNA(VLOOKUP(A172,奇谷!A$2:G$600,7,0)),0,VLOOKUP(A172,奇谷!A$2:G$600,7,0))</f>
        <v>25</v>
      </c>
    </row>
    <row r="173" spans="1:2" x14ac:dyDescent="0.25">
      <c r="A173" t="str">
        <f t="array" ref="A173">INDEX(本周系统DKP!A174:A$599,1)</f>
        <v>独孤璃殇</v>
      </c>
      <c r="B173">
        <f>IF(ISNA(VLOOKUP(A173,万星楼!A$2:G$600,7,0)),0,VLOOKUP(A173,万星楼!A$2:G$600,7,0))+IF(ISNA(VLOOKUP(A173,天纵!A$2:G$600,7,0)),0,VLOOKUP(A173,天纵!A$2:G$600,7,0))+IF(ISNA(VLOOKUP(A173,陌上花开!A$2:G$600,7,0)),0,VLOOKUP(A173,陌上花开!A$2:G$600,7,0))+IF(ISNA(VLOOKUP(A173,奇谷!A$2:G$600,7,0)),0,VLOOKUP(A173,奇谷!A$2:G$600,7,0))</f>
        <v>9</v>
      </c>
    </row>
    <row r="174" spans="1:2" x14ac:dyDescent="0.25">
      <c r="A174" t="str">
        <f t="array" ref="A174">INDEX(本周系统DKP!A175:A$599,1)</f>
        <v>独去闲人</v>
      </c>
      <c r="B174">
        <f>IF(ISNA(VLOOKUP(A174,万星楼!A$2:G$600,7,0)),0,VLOOKUP(A174,万星楼!A$2:G$600,7,0))+IF(ISNA(VLOOKUP(A174,天纵!A$2:G$600,7,0)),0,VLOOKUP(A174,天纵!A$2:G$600,7,0))+IF(ISNA(VLOOKUP(A174,陌上花开!A$2:G$600,7,0)),0,VLOOKUP(A174,陌上花开!A$2:G$600,7,0))+IF(ISNA(VLOOKUP(A174,奇谷!A$2:G$600,7,0)),0,VLOOKUP(A174,奇谷!A$2:G$600,7,0))</f>
        <v>25</v>
      </c>
    </row>
    <row r="175" spans="1:2" x14ac:dyDescent="0.25">
      <c r="A175" t="str">
        <f t="array" ref="A175">INDEX(本周系统DKP!A176:A$599,1)</f>
        <v>狐倾九</v>
      </c>
      <c r="B175">
        <f>IF(ISNA(VLOOKUP(A175,万星楼!A$2:G$600,7,0)),0,VLOOKUP(A175,万星楼!A$2:G$600,7,0))+IF(ISNA(VLOOKUP(A175,天纵!A$2:G$600,7,0)),0,VLOOKUP(A175,天纵!A$2:G$600,7,0))+IF(ISNA(VLOOKUP(A175,陌上花开!A$2:G$600,7,0)),0,VLOOKUP(A175,陌上花开!A$2:G$600,7,0))+IF(ISNA(VLOOKUP(A175,奇谷!A$2:G$600,7,0)),0,VLOOKUP(A175,奇谷!A$2:G$600,7,0))</f>
        <v>23</v>
      </c>
    </row>
    <row r="176" spans="1:2" x14ac:dyDescent="0.25">
      <c r="A176" t="str">
        <f t="array" ref="A176">INDEX(本周系统DKP!A177:A$599,1)</f>
        <v>爷丶给妞笑个呗</v>
      </c>
      <c r="B176">
        <f>IF(ISNA(VLOOKUP(A176,万星楼!A$2:G$600,7,0)),0,VLOOKUP(A176,万星楼!A$2:G$600,7,0))+IF(ISNA(VLOOKUP(A176,天纵!A$2:G$600,7,0)),0,VLOOKUP(A176,天纵!A$2:G$600,7,0))+IF(ISNA(VLOOKUP(A176,陌上花开!A$2:G$600,7,0)),0,VLOOKUP(A176,陌上花开!A$2:G$600,7,0))+IF(ISNA(VLOOKUP(A176,奇谷!A$2:G$600,7,0)),0,VLOOKUP(A176,奇谷!A$2:G$600,7,0))</f>
        <v>23</v>
      </c>
    </row>
    <row r="177" spans="1:2" x14ac:dyDescent="0.25">
      <c r="A177" t="str">
        <f t="array" ref="A177">INDEX(本周系统DKP!A178:A$599,1)</f>
        <v>爆棚哥</v>
      </c>
      <c r="B177">
        <f>IF(ISNA(VLOOKUP(A177,万星楼!A$2:G$600,7,0)),0,VLOOKUP(A177,万星楼!A$2:G$600,7,0))+IF(ISNA(VLOOKUP(A177,天纵!A$2:G$600,7,0)),0,VLOOKUP(A177,天纵!A$2:G$600,7,0))+IF(ISNA(VLOOKUP(A177,陌上花开!A$2:G$600,7,0)),0,VLOOKUP(A177,陌上花开!A$2:G$600,7,0))+IF(ISNA(VLOOKUP(A177,奇谷!A$2:G$600,7,0)),0,VLOOKUP(A177,奇谷!A$2:G$600,7,0))</f>
        <v>329</v>
      </c>
    </row>
    <row r="178" spans="1:2" x14ac:dyDescent="0.25">
      <c r="A178" t="str">
        <f t="array" ref="A178">INDEX(本周系统DKP!A179:A$599,1)</f>
        <v>烟雨朦胧丶小花</v>
      </c>
      <c r="B178">
        <f>IF(ISNA(VLOOKUP(A178,万星楼!A$2:G$600,7,0)),0,VLOOKUP(A178,万星楼!A$2:G$600,7,0))+IF(ISNA(VLOOKUP(A178,天纵!A$2:G$600,7,0)),0,VLOOKUP(A178,天纵!A$2:G$600,7,0))+IF(ISNA(VLOOKUP(A178,陌上花开!A$2:G$600,7,0)),0,VLOOKUP(A178,陌上花开!A$2:G$600,7,0))+IF(ISNA(VLOOKUP(A178,奇谷!A$2:G$600,7,0)),0,VLOOKUP(A178,奇谷!A$2:G$600,7,0))</f>
        <v>12</v>
      </c>
    </row>
    <row r="179" spans="1:2" x14ac:dyDescent="0.25">
      <c r="A179" t="str">
        <f t="array" ref="A179">INDEX(本周系统DKP!A180:A$599,1)</f>
        <v>烟雨朦胧丶小乖</v>
      </c>
      <c r="B179">
        <f>IF(ISNA(VLOOKUP(A179,万星楼!A$2:G$600,7,0)),0,VLOOKUP(A179,万星楼!A$2:G$600,7,0))+IF(ISNA(VLOOKUP(A179,天纵!A$2:G$600,7,0)),0,VLOOKUP(A179,天纵!A$2:G$600,7,0))+IF(ISNA(VLOOKUP(A179,陌上花开!A$2:G$600,7,0)),0,VLOOKUP(A179,陌上花开!A$2:G$600,7,0))+IF(ISNA(VLOOKUP(A179,奇谷!A$2:G$600,7,0)),0,VLOOKUP(A179,奇谷!A$2:G$600,7,0))</f>
        <v>20</v>
      </c>
    </row>
    <row r="180" spans="1:2" x14ac:dyDescent="0.25">
      <c r="A180" t="str">
        <f t="array" ref="A180">INDEX(本周系统DKP!A181:A$599,1)</f>
        <v>灵馨星</v>
      </c>
      <c r="B180">
        <f>IF(ISNA(VLOOKUP(A180,万星楼!A$2:G$600,7,0)),0,VLOOKUP(A180,万星楼!A$2:G$600,7,0))+IF(ISNA(VLOOKUP(A180,天纵!A$2:G$600,7,0)),0,VLOOKUP(A180,天纵!A$2:G$600,7,0))+IF(ISNA(VLOOKUP(A180,陌上花开!A$2:G$600,7,0)),0,VLOOKUP(A180,陌上花开!A$2:G$600,7,0))+IF(ISNA(VLOOKUP(A180,奇谷!A$2:G$600,7,0)),0,VLOOKUP(A180,奇谷!A$2:G$600,7,0))</f>
        <v>14</v>
      </c>
    </row>
    <row r="181" spans="1:2" x14ac:dyDescent="0.25">
      <c r="A181" t="str">
        <f t="array" ref="A181">INDEX(本周系统DKP!A182:A$599,1)</f>
        <v>灬蓝ゞ绯樱</v>
      </c>
      <c r="B181">
        <f>IF(ISNA(VLOOKUP(A181,万星楼!A$2:G$600,7,0)),0,VLOOKUP(A181,万星楼!A$2:G$600,7,0))+IF(ISNA(VLOOKUP(A181,天纵!A$2:G$600,7,0)),0,VLOOKUP(A181,天纵!A$2:G$600,7,0))+IF(ISNA(VLOOKUP(A181,陌上花开!A$2:G$600,7,0)),0,VLOOKUP(A181,陌上花开!A$2:G$600,7,0))+IF(ISNA(VLOOKUP(A181,奇谷!A$2:G$600,7,0)),0,VLOOKUP(A181,奇谷!A$2:G$600,7,0))</f>
        <v>33</v>
      </c>
    </row>
    <row r="182" spans="1:2" x14ac:dyDescent="0.25">
      <c r="A182" t="str">
        <f t="array" ref="A182">INDEX(本周系统DKP!A183:A$599,1)</f>
        <v>灬紫ゞ雨棠</v>
      </c>
      <c r="B182">
        <f>IF(ISNA(VLOOKUP(A182,万星楼!A$2:G$600,7,0)),0,VLOOKUP(A182,万星楼!A$2:G$600,7,0))+IF(ISNA(VLOOKUP(A182,天纵!A$2:G$600,7,0)),0,VLOOKUP(A182,天纵!A$2:G$600,7,0))+IF(ISNA(VLOOKUP(A182,陌上花开!A$2:G$600,7,0)),0,VLOOKUP(A182,陌上花开!A$2:G$600,7,0))+IF(ISNA(VLOOKUP(A182,奇谷!A$2:G$600,7,0)),0,VLOOKUP(A182,奇谷!A$2:G$600,7,0))</f>
        <v>0</v>
      </c>
    </row>
    <row r="183" spans="1:2" x14ac:dyDescent="0.25">
      <c r="A183" t="str">
        <f t="array" ref="A183">INDEX(本周系统DKP!A184:A$599,1)</f>
        <v>灬枫ゞ锦歌</v>
      </c>
      <c r="B183">
        <f>IF(ISNA(VLOOKUP(A183,万星楼!A$2:G$600,7,0)),0,VLOOKUP(A183,万星楼!A$2:G$600,7,0))+IF(ISNA(VLOOKUP(A183,天纵!A$2:G$600,7,0)),0,VLOOKUP(A183,天纵!A$2:G$600,7,0))+IF(ISNA(VLOOKUP(A183,陌上花开!A$2:G$600,7,0)),0,VLOOKUP(A183,陌上花开!A$2:G$600,7,0))+IF(ISNA(VLOOKUP(A183,奇谷!A$2:G$600,7,0)),0,VLOOKUP(A183,奇谷!A$2:G$600,7,0))</f>
        <v>0</v>
      </c>
    </row>
    <row r="184" spans="1:2" x14ac:dyDescent="0.25">
      <c r="A184" t="str">
        <f t="array" ref="A184">INDEX(本周系统DKP!A185:A$599,1)</f>
        <v>灬墨ゞ萧华</v>
      </c>
      <c r="B184">
        <f>IF(ISNA(VLOOKUP(A184,万星楼!A$2:G$600,7,0)),0,VLOOKUP(A184,万星楼!A$2:G$600,7,0))+IF(ISNA(VLOOKUP(A184,天纵!A$2:G$600,7,0)),0,VLOOKUP(A184,天纵!A$2:G$600,7,0))+IF(ISNA(VLOOKUP(A184,陌上花开!A$2:G$600,7,0)),0,VLOOKUP(A184,陌上花开!A$2:G$600,7,0))+IF(ISNA(VLOOKUP(A184,奇谷!A$2:G$600,7,0)),0,VLOOKUP(A184,奇谷!A$2:G$600,7,0))</f>
        <v>18</v>
      </c>
    </row>
    <row r="185" spans="1:2" x14ac:dyDescent="0.25">
      <c r="A185" t="str">
        <f t="array" ref="A185">INDEX(本周系统DKP!A186:A$599,1)</f>
        <v>濹蕓</v>
      </c>
      <c r="B185">
        <f>IF(ISNA(VLOOKUP(A185,万星楼!A$2:G$600,7,0)),0,VLOOKUP(A185,万星楼!A$2:G$600,7,0))+IF(ISNA(VLOOKUP(A185,天纵!A$2:G$600,7,0)),0,VLOOKUP(A185,天纵!A$2:G$600,7,0))+IF(ISNA(VLOOKUP(A185,陌上花开!A$2:G$600,7,0)),0,VLOOKUP(A185,陌上花开!A$2:G$600,7,0))+IF(ISNA(VLOOKUP(A185,奇谷!A$2:G$600,7,0)),0,VLOOKUP(A185,奇谷!A$2:G$600,7,0))</f>
        <v>5</v>
      </c>
    </row>
    <row r="186" spans="1:2" x14ac:dyDescent="0.25">
      <c r="A186" t="str">
        <f t="array" ref="A186">INDEX(本周系统DKP!A187:A$599,1)</f>
        <v>潋几绡尘</v>
      </c>
      <c r="B186">
        <f>IF(ISNA(VLOOKUP(A186,万星楼!A$2:G$600,7,0)),0,VLOOKUP(A186,万星楼!A$2:G$600,7,0))+IF(ISNA(VLOOKUP(A186,天纵!A$2:G$600,7,0)),0,VLOOKUP(A186,天纵!A$2:G$600,7,0))+IF(ISNA(VLOOKUP(A186,陌上花开!A$2:G$600,7,0)),0,VLOOKUP(A186,陌上花开!A$2:G$600,7,0))+IF(ISNA(VLOOKUP(A186,奇谷!A$2:G$600,7,0)),0,VLOOKUP(A186,奇谷!A$2:G$600,7,0))</f>
        <v>3</v>
      </c>
    </row>
    <row r="187" spans="1:2" x14ac:dyDescent="0.25">
      <c r="A187" t="str">
        <f t="array" ref="A187">INDEX(本周系统DKP!A188:A$599,1)</f>
        <v>溪语</v>
      </c>
      <c r="B187">
        <f>IF(ISNA(VLOOKUP(A187,万星楼!A$2:G$600,7,0)),0,VLOOKUP(A187,万星楼!A$2:G$600,7,0))+IF(ISNA(VLOOKUP(A187,天纵!A$2:G$600,7,0)),0,VLOOKUP(A187,天纵!A$2:G$600,7,0))+IF(ISNA(VLOOKUP(A187,陌上花开!A$2:G$600,7,0)),0,VLOOKUP(A187,陌上花开!A$2:G$600,7,0))+IF(ISNA(VLOOKUP(A187,奇谷!A$2:G$600,7,0)),0,VLOOKUP(A187,奇谷!A$2:G$600,7,0))</f>
        <v>1</v>
      </c>
    </row>
    <row r="188" spans="1:2" x14ac:dyDescent="0.25">
      <c r="A188" t="str">
        <f t="array" ref="A188">INDEX(本周系统DKP!A189:A$599,1)</f>
        <v>源绯白</v>
      </c>
      <c r="B188">
        <f>IF(ISNA(VLOOKUP(A188,万星楼!A$2:G$600,7,0)),0,VLOOKUP(A188,万星楼!A$2:G$600,7,0))+IF(ISNA(VLOOKUP(A188,天纵!A$2:G$600,7,0)),0,VLOOKUP(A188,天纵!A$2:G$600,7,0))+IF(ISNA(VLOOKUP(A188,陌上花开!A$2:G$600,7,0)),0,VLOOKUP(A188,陌上花开!A$2:G$600,7,0))+IF(ISNA(VLOOKUP(A188,奇谷!A$2:G$600,7,0)),0,VLOOKUP(A188,奇谷!A$2:G$600,7,0))</f>
        <v>6</v>
      </c>
    </row>
    <row r="189" spans="1:2" x14ac:dyDescent="0.25">
      <c r="A189" t="str">
        <f t="array" ref="A189">INDEX(本周系统DKP!A190:A$599,1)</f>
        <v>清菀ヾ</v>
      </c>
      <c r="B189">
        <f>IF(ISNA(VLOOKUP(A189,万星楼!A$2:G$600,7,0)),0,VLOOKUP(A189,万星楼!A$2:G$600,7,0))+IF(ISNA(VLOOKUP(A189,天纵!A$2:G$600,7,0)),0,VLOOKUP(A189,天纵!A$2:G$600,7,0))+IF(ISNA(VLOOKUP(A189,陌上花开!A$2:G$600,7,0)),0,VLOOKUP(A189,陌上花开!A$2:G$600,7,0))+IF(ISNA(VLOOKUP(A189,奇谷!A$2:G$600,7,0)),0,VLOOKUP(A189,奇谷!A$2:G$600,7,0))</f>
        <v>1</v>
      </c>
    </row>
    <row r="190" spans="1:2" x14ac:dyDescent="0.25">
      <c r="A190" t="str">
        <f t="array" ref="A190">INDEX(本周系统DKP!A191:A$599,1)</f>
        <v>淇丝</v>
      </c>
      <c r="B190">
        <f>IF(ISNA(VLOOKUP(A190,万星楼!A$2:G$600,7,0)),0,VLOOKUP(A190,万星楼!A$2:G$600,7,0))+IF(ISNA(VLOOKUP(A190,天纵!A$2:G$600,7,0)),0,VLOOKUP(A190,天纵!A$2:G$600,7,0))+IF(ISNA(VLOOKUP(A190,陌上花开!A$2:G$600,7,0)),0,VLOOKUP(A190,陌上花开!A$2:G$600,7,0))+IF(ISNA(VLOOKUP(A190,奇谷!A$2:G$600,7,0)),0,VLOOKUP(A190,奇谷!A$2:G$600,7,0))</f>
        <v>13</v>
      </c>
    </row>
    <row r="191" spans="1:2" x14ac:dyDescent="0.25">
      <c r="A191" t="str">
        <f t="array" ref="A191">INDEX(本周系统DKP!A192:A$599,1)</f>
        <v>浅歌ぃ勿忘初心</v>
      </c>
      <c r="B191">
        <f>IF(ISNA(VLOOKUP(A191,万星楼!A$2:G$600,7,0)),0,VLOOKUP(A191,万星楼!A$2:G$600,7,0))+IF(ISNA(VLOOKUP(A191,天纵!A$2:G$600,7,0)),0,VLOOKUP(A191,天纵!A$2:G$600,7,0))+IF(ISNA(VLOOKUP(A191,陌上花开!A$2:G$600,7,0)),0,VLOOKUP(A191,陌上花开!A$2:G$600,7,0))+IF(ISNA(VLOOKUP(A191,奇谷!A$2:G$600,7,0)),0,VLOOKUP(A191,奇谷!A$2:G$600,7,0))</f>
        <v>20</v>
      </c>
    </row>
    <row r="192" spans="1:2" x14ac:dyDescent="0.25">
      <c r="A192" t="str">
        <f t="array" ref="A192">INDEX(本周系统DKP!A193:A$599,1)</f>
        <v>浅呓痴梦</v>
      </c>
      <c r="B192">
        <f>IF(ISNA(VLOOKUP(A192,万星楼!A$2:G$600,7,0)),0,VLOOKUP(A192,万星楼!A$2:G$600,7,0))+IF(ISNA(VLOOKUP(A192,天纵!A$2:G$600,7,0)),0,VLOOKUP(A192,天纵!A$2:G$600,7,0))+IF(ISNA(VLOOKUP(A192,陌上花开!A$2:G$600,7,0)),0,VLOOKUP(A192,陌上花开!A$2:G$600,7,0))+IF(ISNA(VLOOKUP(A192,奇谷!A$2:G$600,7,0)),0,VLOOKUP(A192,奇谷!A$2:G$600,7,0))</f>
        <v>24</v>
      </c>
    </row>
    <row r="193" spans="1:2" x14ac:dyDescent="0.25">
      <c r="A193" t="str">
        <f t="array" ref="A193">INDEX(本周系统DKP!A194:A$599,1)</f>
        <v>浅吟ぃ半盏流年</v>
      </c>
      <c r="B193">
        <f>IF(ISNA(VLOOKUP(A193,万星楼!A$2:G$600,7,0)),0,VLOOKUP(A193,万星楼!A$2:G$600,7,0))+IF(ISNA(VLOOKUP(A193,天纵!A$2:G$600,7,0)),0,VLOOKUP(A193,天纵!A$2:G$600,7,0))+IF(ISNA(VLOOKUP(A193,陌上花开!A$2:G$600,7,0)),0,VLOOKUP(A193,陌上花开!A$2:G$600,7,0))+IF(ISNA(VLOOKUP(A193,奇谷!A$2:G$600,7,0)),0,VLOOKUP(A193,奇谷!A$2:G$600,7,0))</f>
        <v>0</v>
      </c>
    </row>
    <row r="194" spans="1:2" x14ac:dyDescent="0.25">
      <c r="A194" t="str">
        <f t="array" ref="A194">INDEX(本周系统DKP!A195:A$599,1)</f>
        <v>流浪的帅白</v>
      </c>
      <c r="B194">
        <f>IF(ISNA(VLOOKUP(A194,万星楼!A$2:G$600,7,0)),0,VLOOKUP(A194,万星楼!A$2:G$600,7,0))+IF(ISNA(VLOOKUP(A194,天纵!A$2:G$600,7,0)),0,VLOOKUP(A194,天纵!A$2:G$600,7,0))+IF(ISNA(VLOOKUP(A194,陌上花开!A$2:G$600,7,0)),0,VLOOKUP(A194,陌上花开!A$2:G$600,7,0))+IF(ISNA(VLOOKUP(A194,奇谷!A$2:G$600,7,0)),0,VLOOKUP(A194,奇谷!A$2:G$600,7,0))</f>
        <v>0</v>
      </c>
    </row>
    <row r="195" spans="1:2" x14ac:dyDescent="0.25">
      <c r="A195" t="str">
        <f t="array" ref="A195">INDEX(本周系统DKP!A196:A$599,1)</f>
        <v>流水潺</v>
      </c>
      <c r="B195">
        <f>IF(ISNA(VLOOKUP(A195,万星楼!A$2:G$600,7,0)),0,VLOOKUP(A195,万星楼!A$2:G$600,7,0))+IF(ISNA(VLOOKUP(A195,天纵!A$2:G$600,7,0)),0,VLOOKUP(A195,天纵!A$2:G$600,7,0))+IF(ISNA(VLOOKUP(A195,陌上花开!A$2:G$600,7,0)),0,VLOOKUP(A195,陌上花开!A$2:G$600,7,0))+IF(ISNA(VLOOKUP(A195,奇谷!A$2:G$600,7,0)),0,VLOOKUP(A195,奇谷!A$2:G$600,7,0))</f>
        <v>13</v>
      </c>
    </row>
    <row r="196" spans="1:2" x14ac:dyDescent="0.25">
      <c r="A196" t="str">
        <f t="array" ref="A196">INDEX(本周系统DKP!A197:A$599,1)</f>
        <v>流年白羽</v>
      </c>
      <c r="B196">
        <f>IF(ISNA(VLOOKUP(A196,万星楼!A$2:G$600,7,0)),0,VLOOKUP(A196,万星楼!A$2:G$600,7,0))+IF(ISNA(VLOOKUP(A196,天纵!A$2:G$600,7,0)),0,VLOOKUP(A196,天纵!A$2:G$600,7,0))+IF(ISNA(VLOOKUP(A196,陌上花开!A$2:G$600,7,0)),0,VLOOKUP(A196,陌上花开!A$2:G$600,7,0))+IF(ISNA(VLOOKUP(A196,奇谷!A$2:G$600,7,0)),0,VLOOKUP(A196,奇谷!A$2:G$600,7,0))</f>
        <v>6</v>
      </c>
    </row>
    <row r="197" spans="1:2" x14ac:dyDescent="0.25">
      <c r="A197" t="str">
        <f t="array" ref="A197">INDEX(本周系统DKP!A198:A$599,1)</f>
        <v>流云〞</v>
      </c>
      <c r="B197">
        <f>IF(ISNA(VLOOKUP(A197,万星楼!A$2:G$600,7,0)),0,VLOOKUP(A197,万星楼!A$2:G$600,7,0))+IF(ISNA(VLOOKUP(A197,天纵!A$2:G$600,7,0)),0,VLOOKUP(A197,天纵!A$2:G$600,7,0))+IF(ISNA(VLOOKUP(A197,陌上花开!A$2:G$600,7,0)),0,VLOOKUP(A197,陌上花开!A$2:G$600,7,0))+IF(ISNA(VLOOKUP(A197,奇谷!A$2:G$600,7,0)),0,VLOOKUP(A197,奇谷!A$2:G$600,7,0))</f>
        <v>44</v>
      </c>
    </row>
    <row r="198" spans="1:2" x14ac:dyDescent="0.25">
      <c r="A198" t="str">
        <f t="array" ref="A198">INDEX(本周系统DKP!A199:A$599,1)</f>
        <v>洛珊</v>
      </c>
      <c r="B198">
        <f>IF(ISNA(VLOOKUP(A198,万星楼!A$2:G$600,7,0)),0,VLOOKUP(A198,万星楼!A$2:G$600,7,0))+IF(ISNA(VLOOKUP(A198,天纵!A$2:G$600,7,0)),0,VLOOKUP(A198,天纵!A$2:G$600,7,0))+IF(ISNA(VLOOKUP(A198,陌上花开!A$2:G$600,7,0)),0,VLOOKUP(A198,陌上花开!A$2:G$600,7,0))+IF(ISNA(VLOOKUP(A198,奇谷!A$2:G$600,7,0)),0,VLOOKUP(A198,奇谷!A$2:G$600,7,0))</f>
        <v>29</v>
      </c>
    </row>
    <row r="199" spans="1:2" x14ac:dyDescent="0.25">
      <c r="A199" t="str">
        <f t="array" ref="A199">INDEX(本周系统DKP!A200:A$599,1)</f>
        <v>沫轻舞</v>
      </c>
      <c r="B199">
        <f>IF(ISNA(VLOOKUP(A199,万星楼!A$2:G$600,7,0)),0,VLOOKUP(A199,万星楼!A$2:G$600,7,0))+IF(ISNA(VLOOKUP(A199,天纵!A$2:G$600,7,0)),0,VLOOKUP(A199,天纵!A$2:G$600,7,0))+IF(ISNA(VLOOKUP(A199,陌上花开!A$2:G$600,7,0)),0,VLOOKUP(A199,陌上花开!A$2:G$600,7,0))+IF(ISNA(VLOOKUP(A199,奇谷!A$2:G$600,7,0)),0,VLOOKUP(A199,奇谷!A$2:G$600,7,0))</f>
        <v>0</v>
      </c>
    </row>
    <row r="200" spans="1:2" x14ac:dyDescent="0.25">
      <c r="A200" t="str">
        <f t="array" ref="A200">INDEX(本周系统DKP!A201:A$599,1)</f>
        <v>゛沐熙ゞ</v>
      </c>
      <c r="B200">
        <f>IF(ISNA(VLOOKUP(A200,万星楼!A$2:G$600,7,0)),0,VLOOKUP(A200,万星楼!A$2:G$600,7,0))+IF(ISNA(VLOOKUP(A200,天纵!A$2:G$600,7,0)),0,VLOOKUP(A200,天纵!A$2:G$600,7,0))+IF(ISNA(VLOOKUP(A200,陌上花开!A$2:G$600,7,0)),0,VLOOKUP(A200,陌上花开!A$2:G$600,7,0))+IF(ISNA(VLOOKUP(A200,奇谷!A$2:G$600,7,0)),0,VLOOKUP(A200,奇谷!A$2:G$600,7,0))</f>
        <v>2</v>
      </c>
    </row>
    <row r="201" spans="1:2" x14ac:dyDescent="0.25">
      <c r="A201" t="str">
        <f t="array" ref="A201">INDEX(本周系统DKP!A202:A$599,1)</f>
        <v>沐兮颜</v>
      </c>
      <c r="B201">
        <f>IF(ISNA(VLOOKUP(A201,万星楼!A$2:G$600,7,0)),0,VLOOKUP(A201,万星楼!A$2:G$600,7,0))+IF(ISNA(VLOOKUP(A201,天纵!A$2:G$600,7,0)),0,VLOOKUP(A201,天纵!A$2:G$600,7,0))+IF(ISNA(VLOOKUP(A201,陌上花开!A$2:G$600,7,0)),0,VLOOKUP(A201,陌上花开!A$2:G$600,7,0))+IF(ISNA(VLOOKUP(A201,奇谷!A$2:G$600,7,0)),0,VLOOKUP(A201,奇谷!A$2:G$600,7,0))</f>
        <v>19</v>
      </c>
    </row>
    <row r="202" spans="1:2" x14ac:dyDescent="0.25">
      <c r="A202" t="str">
        <f t="array" ref="A202">INDEX(本周系统DKP!A203:A$599,1)</f>
        <v>江离ぅ</v>
      </c>
      <c r="B202">
        <f>IF(ISNA(VLOOKUP(A202,万星楼!A$2:G$600,7,0)),0,VLOOKUP(A202,万星楼!A$2:G$600,7,0))+IF(ISNA(VLOOKUP(A202,天纵!A$2:G$600,7,0)),0,VLOOKUP(A202,天纵!A$2:G$600,7,0))+IF(ISNA(VLOOKUP(A202,陌上花开!A$2:G$600,7,0)),0,VLOOKUP(A202,陌上花开!A$2:G$600,7,0))+IF(ISNA(VLOOKUP(A202,奇谷!A$2:G$600,7,0)),0,VLOOKUP(A202,奇谷!A$2:G$600,7,0))</f>
        <v>2</v>
      </c>
    </row>
    <row r="203" spans="1:2" x14ac:dyDescent="0.25">
      <c r="A203" t="str">
        <f t="array" ref="A203">INDEX(本周系统DKP!A204:A$599,1)</f>
        <v>江瘋</v>
      </c>
      <c r="B203">
        <f>IF(ISNA(VLOOKUP(A203,万星楼!A$2:G$600,7,0)),0,VLOOKUP(A203,万星楼!A$2:G$600,7,0))+IF(ISNA(VLOOKUP(A203,天纵!A$2:G$600,7,0)),0,VLOOKUP(A203,天纵!A$2:G$600,7,0))+IF(ISNA(VLOOKUP(A203,陌上花开!A$2:G$600,7,0)),0,VLOOKUP(A203,陌上花开!A$2:G$600,7,0))+IF(ISNA(VLOOKUP(A203,奇谷!A$2:G$600,7,0)),0,VLOOKUP(A203,奇谷!A$2:G$600,7,0))</f>
        <v>12</v>
      </c>
    </row>
    <row r="204" spans="1:2" x14ac:dyDescent="0.25">
      <c r="A204" t="str">
        <f t="array" ref="A204">INDEX(本周系统DKP!A205:A$599,1)</f>
        <v>汐瑟ぃ</v>
      </c>
      <c r="B204">
        <f>IF(ISNA(VLOOKUP(A204,万星楼!A$2:G$600,7,0)),0,VLOOKUP(A204,万星楼!A$2:G$600,7,0))+IF(ISNA(VLOOKUP(A204,天纵!A$2:G$600,7,0)),0,VLOOKUP(A204,天纵!A$2:G$600,7,0))+IF(ISNA(VLOOKUP(A204,陌上花开!A$2:G$600,7,0)),0,VLOOKUP(A204,陌上花开!A$2:G$600,7,0))+IF(ISNA(VLOOKUP(A204,奇谷!A$2:G$600,7,0)),0,VLOOKUP(A204,奇谷!A$2:G$600,7,0))</f>
        <v>16</v>
      </c>
    </row>
    <row r="205" spans="1:2" x14ac:dyDescent="0.25">
      <c r="A205" t="str">
        <f t="array" ref="A205">INDEX(本周系统DKP!A206:A$599,1)</f>
        <v>永恒永远十八岁</v>
      </c>
      <c r="B205">
        <f>IF(ISNA(VLOOKUP(A205,万星楼!A$2:G$600,7,0)),0,VLOOKUP(A205,万星楼!A$2:G$600,7,0))+IF(ISNA(VLOOKUP(A205,天纵!A$2:G$600,7,0)),0,VLOOKUP(A205,天纵!A$2:G$600,7,0))+IF(ISNA(VLOOKUP(A205,陌上花开!A$2:G$600,7,0)),0,VLOOKUP(A205,陌上花开!A$2:G$600,7,0))+IF(ISNA(VLOOKUP(A205,奇谷!A$2:G$600,7,0)),0,VLOOKUP(A205,奇谷!A$2:G$600,7,0))</f>
        <v>0</v>
      </c>
    </row>
    <row r="206" spans="1:2" x14ac:dyDescent="0.25">
      <c r="A206" t="str">
        <f t="array" ref="A206">INDEX(本周系统DKP!A207:A$599,1)</f>
        <v>水花生</v>
      </c>
      <c r="B206">
        <f>IF(ISNA(VLOOKUP(A206,万星楼!A$2:G$600,7,0)),0,VLOOKUP(A206,万星楼!A$2:G$600,7,0))+IF(ISNA(VLOOKUP(A206,天纵!A$2:G$600,7,0)),0,VLOOKUP(A206,天纵!A$2:G$600,7,0))+IF(ISNA(VLOOKUP(A206,陌上花开!A$2:G$600,7,0)),0,VLOOKUP(A206,陌上花开!A$2:G$600,7,0))+IF(ISNA(VLOOKUP(A206,奇谷!A$2:G$600,7,0)),0,VLOOKUP(A206,奇谷!A$2:G$600,7,0))</f>
        <v>-1</v>
      </c>
    </row>
    <row r="207" spans="1:2" x14ac:dyDescent="0.25">
      <c r="A207" t="str">
        <f t="array" ref="A207">INDEX(本周系统DKP!A208:A$599,1)</f>
        <v>水月零</v>
      </c>
      <c r="B207">
        <f>IF(ISNA(VLOOKUP(A207,万星楼!A$2:G$600,7,0)),0,VLOOKUP(A207,万星楼!A$2:G$600,7,0))+IF(ISNA(VLOOKUP(A207,天纵!A$2:G$600,7,0)),0,VLOOKUP(A207,天纵!A$2:G$600,7,0))+IF(ISNA(VLOOKUP(A207,陌上花开!A$2:G$600,7,0)),0,VLOOKUP(A207,陌上花开!A$2:G$600,7,0))+IF(ISNA(VLOOKUP(A207,奇谷!A$2:G$600,7,0)),0,VLOOKUP(A207,奇谷!A$2:G$600,7,0))</f>
        <v>39</v>
      </c>
    </row>
    <row r="208" spans="1:2" x14ac:dyDescent="0.25">
      <c r="A208" t="str">
        <f t="array" ref="A208">INDEX(本周系统DKP!A209:A$599,1)</f>
        <v>水墨轻烟</v>
      </c>
      <c r="B208">
        <f>IF(ISNA(VLOOKUP(A208,万星楼!A$2:G$600,7,0)),0,VLOOKUP(A208,万星楼!A$2:G$600,7,0))+IF(ISNA(VLOOKUP(A208,天纵!A$2:G$600,7,0)),0,VLOOKUP(A208,天纵!A$2:G$600,7,0))+IF(ISNA(VLOOKUP(A208,陌上花开!A$2:G$600,7,0)),0,VLOOKUP(A208,陌上花开!A$2:G$600,7,0))+IF(ISNA(VLOOKUP(A208,奇谷!A$2:G$600,7,0)),0,VLOOKUP(A208,奇谷!A$2:G$600,7,0))</f>
        <v>9</v>
      </c>
    </row>
    <row r="209" spans="1:2" x14ac:dyDescent="0.25">
      <c r="A209" t="str">
        <f t="array" ref="A209">INDEX(本周系统DKP!A210:A$599,1)</f>
        <v>殷夜来ㄟ</v>
      </c>
      <c r="B209">
        <f>IF(ISNA(VLOOKUP(A209,万星楼!A$2:G$600,7,0)),0,VLOOKUP(A209,万星楼!A$2:G$600,7,0))+IF(ISNA(VLOOKUP(A209,天纵!A$2:G$600,7,0)),0,VLOOKUP(A209,天纵!A$2:G$600,7,0))+IF(ISNA(VLOOKUP(A209,陌上花开!A$2:G$600,7,0)),0,VLOOKUP(A209,陌上花开!A$2:G$600,7,0))+IF(ISNA(VLOOKUP(A209,奇谷!A$2:G$600,7,0)),0,VLOOKUP(A209,奇谷!A$2:G$600,7,0))</f>
        <v>11</v>
      </c>
    </row>
    <row r="210" spans="1:2" x14ac:dyDescent="0.25">
      <c r="A210" t="str">
        <f t="array" ref="A210">INDEX(本周系统DKP!A211:A$599,1)</f>
        <v>段君临</v>
      </c>
      <c r="B210">
        <f>IF(ISNA(VLOOKUP(A210,万星楼!A$2:G$600,7,0)),0,VLOOKUP(A210,万星楼!A$2:G$600,7,0))+IF(ISNA(VLOOKUP(A210,天纵!A$2:G$600,7,0)),0,VLOOKUP(A210,天纵!A$2:G$600,7,0))+IF(ISNA(VLOOKUP(A210,陌上花开!A$2:G$600,7,0)),0,VLOOKUP(A210,陌上花开!A$2:G$600,7,0))+IF(ISNA(VLOOKUP(A210,奇谷!A$2:G$600,7,0)),0,VLOOKUP(A210,奇谷!A$2:G$600,7,0))</f>
        <v>1</v>
      </c>
    </row>
    <row r="211" spans="1:2" x14ac:dyDescent="0.25">
      <c r="A211" t="str">
        <f t="array" ref="A211">INDEX(本周系统DKP!A212:A$599,1)</f>
        <v>殘念無念</v>
      </c>
      <c r="B211">
        <f>IF(ISNA(VLOOKUP(A211,万星楼!A$2:G$600,7,0)),0,VLOOKUP(A211,万星楼!A$2:G$600,7,0))+IF(ISNA(VLOOKUP(A211,天纵!A$2:G$600,7,0)),0,VLOOKUP(A211,天纵!A$2:G$600,7,0))+IF(ISNA(VLOOKUP(A211,陌上花开!A$2:G$600,7,0)),0,VLOOKUP(A211,陌上花开!A$2:G$600,7,0))+IF(ISNA(VLOOKUP(A211,奇谷!A$2:G$600,7,0)),0,VLOOKUP(A211,奇谷!A$2:G$600,7,0))</f>
        <v>6</v>
      </c>
    </row>
    <row r="212" spans="1:2" x14ac:dyDescent="0.25">
      <c r="A212" t="str">
        <f t="array" ref="A212">INDEX(本周系统DKP!A213:A$599,1)</f>
        <v>殊机</v>
      </c>
      <c r="B212">
        <f>IF(ISNA(VLOOKUP(A212,万星楼!A$2:G$600,7,0)),0,VLOOKUP(A212,万星楼!A$2:G$600,7,0))+IF(ISNA(VLOOKUP(A212,天纵!A$2:G$600,7,0)),0,VLOOKUP(A212,天纵!A$2:G$600,7,0))+IF(ISNA(VLOOKUP(A212,陌上花开!A$2:G$600,7,0)),0,VLOOKUP(A212,陌上花开!A$2:G$600,7,0))+IF(ISNA(VLOOKUP(A212,奇谷!A$2:G$600,7,0)),0,VLOOKUP(A212,奇谷!A$2:G$600,7,0))</f>
        <v>6</v>
      </c>
    </row>
    <row r="213" spans="1:2" x14ac:dyDescent="0.25">
      <c r="A213" t="str">
        <f t="array" ref="A213">INDEX(本周系统DKP!A214:A$599,1)</f>
        <v>此奶凶兆</v>
      </c>
      <c r="B213">
        <f>IF(ISNA(VLOOKUP(A213,万星楼!A$2:G$600,7,0)),0,VLOOKUP(A213,万星楼!A$2:G$600,7,0))+IF(ISNA(VLOOKUP(A213,天纵!A$2:G$600,7,0)),0,VLOOKUP(A213,天纵!A$2:G$600,7,0))+IF(ISNA(VLOOKUP(A213,陌上花开!A$2:G$600,7,0)),0,VLOOKUP(A213,陌上花开!A$2:G$600,7,0))+IF(ISNA(VLOOKUP(A213,奇谷!A$2:G$600,7,0)),0,VLOOKUP(A213,奇谷!A$2:G$600,7,0))</f>
        <v>41</v>
      </c>
    </row>
    <row r="214" spans="1:2" x14ac:dyDescent="0.25">
      <c r="A214" t="str">
        <f t="array" ref="A214">INDEX(本周系统DKP!A215:A$599,1)</f>
        <v>正版瑾烨</v>
      </c>
      <c r="B214">
        <f>IF(ISNA(VLOOKUP(A214,万星楼!A$2:G$600,7,0)),0,VLOOKUP(A214,万星楼!A$2:G$600,7,0))+IF(ISNA(VLOOKUP(A214,天纵!A$2:G$600,7,0)),0,VLOOKUP(A214,天纵!A$2:G$600,7,0))+IF(ISNA(VLOOKUP(A214,陌上花开!A$2:G$600,7,0)),0,VLOOKUP(A214,陌上花开!A$2:G$600,7,0))+IF(ISNA(VLOOKUP(A214,奇谷!A$2:G$600,7,0)),0,VLOOKUP(A214,奇谷!A$2:G$600,7,0))</f>
        <v>0</v>
      </c>
    </row>
    <row r="215" spans="1:2" x14ac:dyDescent="0.25">
      <c r="A215" t="str">
        <f t="array" ref="A215">INDEX(本周系统DKP!A216:A$599,1)</f>
        <v>止于心っ</v>
      </c>
      <c r="B215">
        <f>IF(ISNA(VLOOKUP(A215,万星楼!A$2:G$600,7,0)),0,VLOOKUP(A215,万星楼!A$2:G$600,7,0))+IF(ISNA(VLOOKUP(A215,天纵!A$2:G$600,7,0)),0,VLOOKUP(A215,天纵!A$2:G$600,7,0))+IF(ISNA(VLOOKUP(A215,陌上花开!A$2:G$600,7,0)),0,VLOOKUP(A215,陌上花开!A$2:G$600,7,0))+IF(ISNA(VLOOKUP(A215,奇谷!A$2:G$600,7,0)),0,VLOOKUP(A215,奇谷!A$2:G$600,7,0))</f>
        <v>19</v>
      </c>
    </row>
    <row r="216" spans="1:2" x14ac:dyDescent="0.25">
      <c r="A216" t="str">
        <f t="array" ref="A216">INDEX(本周系统DKP!A217:A$599,1)</f>
        <v>欣小言</v>
      </c>
      <c r="B216">
        <f>IF(ISNA(VLOOKUP(A216,万星楼!A$2:G$600,7,0)),0,VLOOKUP(A216,万星楼!A$2:G$600,7,0))+IF(ISNA(VLOOKUP(A216,天纵!A$2:G$600,7,0)),0,VLOOKUP(A216,天纵!A$2:G$600,7,0))+IF(ISNA(VLOOKUP(A216,陌上花开!A$2:G$600,7,0)),0,VLOOKUP(A216,陌上花开!A$2:G$600,7,0))+IF(ISNA(VLOOKUP(A216,奇谷!A$2:G$600,7,0)),0,VLOOKUP(A216,奇谷!A$2:G$600,7,0))</f>
        <v>23</v>
      </c>
    </row>
    <row r="217" spans="1:2" x14ac:dyDescent="0.25">
      <c r="A217" t="str">
        <f t="array" ref="A217">INDEX(本周系统DKP!A218:A$599,1)</f>
        <v>橓光</v>
      </c>
      <c r="B217">
        <f>IF(ISNA(VLOOKUP(A217,万星楼!A$2:G$600,7,0)),0,VLOOKUP(A217,万星楼!A$2:G$600,7,0))+IF(ISNA(VLOOKUP(A217,天纵!A$2:G$600,7,0)),0,VLOOKUP(A217,天纵!A$2:G$600,7,0))+IF(ISNA(VLOOKUP(A217,陌上花开!A$2:G$600,7,0)),0,VLOOKUP(A217,陌上花开!A$2:G$600,7,0))+IF(ISNA(VLOOKUP(A217,奇谷!A$2:G$600,7,0)),0,VLOOKUP(A217,奇谷!A$2:G$600,7,0))</f>
        <v>0</v>
      </c>
    </row>
    <row r="218" spans="1:2" x14ac:dyDescent="0.25">
      <c r="A218" t="str">
        <f t="array" ref="A218">INDEX(本周系统DKP!A219:A$599,1)</f>
        <v>森屿ˇ暖树</v>
      </c>
      <c r="B218">
        <f>IF(ISNA(VLOOKUP(A218,万星楼!A$2:G$600,7,0)),0,VLOOKUP(A218,万星楼!A$2:G$600,7,0))+IF(ISNA(VLOOKUP(A218,天纵!A$2:G$600,7,0)),0,VLOOKUP(A218,天纵!A$2:G$600,7,0))+IF(ISNA(VLOOKUP(A218,陌上花开!A$2:G$600,7,0)),0,VLOOKUP(A218,陌上花开!A$2:G$600,7,0))+IF(ISNA(VLOOKUP(A218,奇谷!A$2:G$600,7,0)),0,VLOOKUP(A218,奇谷!A$2:G$600,7,0))</f>
        <v>26</v>
      </c>
    </row>
    <row r="219" spans="1:2" x14ac:dyDescent="0.25">
      <c r="A219" t="str">
        <f t="array" ref="A219">INDEX(本周系统DKP!A220:A$599,1)</f>
        <v>梨花雨落</v>
      </c>
      <c r="B219">
        <f>IF(ISNA(VLOOKUP(A219,万星楼!A$2:G$600,7,0)),0,VLOOKUP(A219,万星楼!A$2:G$600,7,0))+IF(ISNA(VLOOKUP(A219,天纵!A$2:G$600,7,0)),0,VLOOKUP(A219,天纵!A$2:G$600,7,0))+IF(ISNA(VLOOKUP(A219,陌上花开!A$2:G$600,7,0)),0,VLOOKUP(A219,陌上花开!A$2:G$600,7,0))+IF(ISNA(VLOOKUP(A219,奇谷!A$2:G$600,7,0)),0,VLOOKUP(A219,奇谷!A$2:G$600,7,0))</f>
        <v>18</v>
      </c>
    </row>
    <row r="220" spans="1:2" x14ac:dyDescent="0.25">
      <c r="A220" t="str">
        <f t="array" ref="A220">INDEX(本周系统DKP!A221:A$599,1)</f>
        <v>梨花心</v>
      </c>
      <c r="B220">
        <f>IF(ISNA(VLOOKUP(A220,万星楼!A$2:G$600,7,0)),0,VLOOKUP(A220,万星楼!A$2:G$600,7,0))+IF(ISNA(VLOOKUP(A220,天纵!A$2:G$600,7,0)),0,VLOOKUP(A220,天纵!A$2:G$600,7,0))+IF(ISNA(VLOOKUP(A220,陌上花开!A$2:G$600,7,0)),0,VLOOKUP(A220,陌上花开!A$2:G$600,7,0))+IF(ISNA(VLOOKUP(A220,奇谷!A$2:G$600,7,0)),0,VLOOKUP(A220,奇谷!A$2:G$600,7,0))</f>
        <v>3</v>
      </c>
    </row>
    <row r="221" spans="1:2" x14ac:dyDescent="0.25">
      <c r="A221" t="str">
        <f t="array" ref="A221">INDEX(本周系统DKP!A222:A$599,1)</f>
        <v>梨晞</v>
      </c>
      <c r="B221">
        <f>IF(ISNA(VLOOKUP(A221,万星楼!A$2:G$600,7,0)),0,VLOOKUP(A221,万星楼!A$2:G$600,7,0))+IF(ISNA(VLOOKUP(A221,天纵!A$2:G$600,7,0)),0,VLOOKUP(A221,天纵!A$2:G$600,7,0))+IF(ISNA(VLOOKUP(A221,陌上花开!A$2:G$600,7,0)),0,VLOOKUP(A221,陌上花开!A$2:G$600,7,0))+IF(ISNA(VLOOKUP(A221,奇谷!A$2:G$600,7,0)),0,VLOOKUP(A221,奇谷!A$2:G$600,7,0))</f>
        <v>7</v>
      </c>
    </row>
    <row r="222" spans="1:2" x14ac:dyDescent="0.25">
      <c r="A222" t="str">
        <f t="array" ref="A222">INDEX(本周系统DKP!A223:A$599,1)</f>
        <v>梧桐知雅意′</v>
      </c>
      <c r="B222">
        <f>IF(ISNA(VLOOKUP(A222,万星楼!A$2:G$600,7,0)),0,VLOOKUP(A222,万星楼!A$2:G$600,7,0))+IF(ISNA(VLOOKUP(A222,天纵!A$2:G$600,7,0)),0,VLOOKUP(A222,天纵!A$2:G$600,7,0))+IF(ISNA(VLOOKUP(A222,陌上花开!A$2:G$600,7,0)),0,VLOOKUP(A222,陌上花开!A$2:G$600,7,0))+IF(ISNA(VLOOKUP(A222,奇谷!A$2:G$600,7,0)),0,VLOOKUP(A222,奇谷!A$2:G$600,7,0))</f>
        <v>1</v>
      </c>
    </row>
    <row r="223" spans="1:2" x14ac:dyDescent="0.25">
      <c r="A223" t="str">
        <f t="array" ref="A223">INDEX(本周系统DKP!A224:A$599,1)</f>
        <v>梦醒梦欲睡</v>
      </c>
      <c r="B223">
        <f>IF(ISNA(VLOOKUP(A223,万星楼!A$2:G$600,7,0)),0,VLOOKUP(A223,万星楼!A$2:G$600,7,0))+IF(ISNA(VLOOKUP(A223,天纵!A$2:G$600,7,0)),0,VLOOKUP(A223,天纵!A$2:G$600,7,0))+IF(ISNA(VLOOKUP(A223,陌上花开!A$2:G$600,7,0)),0,VLOOKUP(A223,陌上花开!A$2:G$600,7,0))+IF(ISNA(VLOOKUP(A223,奇谷!A$2:G$600,7,0)),0,VLOOKUP(A223,奇谷!A$2:G$600,7,0))</f>
        <v>10</v>
      </c>
    </row>
    <row r="224" spans="1:2" x14ac:dyDescent="0.25">
      <c r="A224" t="str">
        <f t="array" ref="A224">INDEX(本周系统DKP!A225:A$599,1)</f>
        <v>梦若清兮</v>
      </c>
      <c r="B224">
        <f>IF(ISNA(VLOOKUP(A224,万星楼!A$2:G$600,7,0)),0,VLOOKUP(A224,万星楼!A$2:G$600,7,0))+IF(ISNA(VLOOKUP(A224,天纵!A$2:G$600,7,0)),0,VLOOKUP(A224,天纵!A$2:G$600,7,0))+IF(ISNA(VLOOKUP(A224,陌上花开!A$2:G$600,7,0)),0,VLOOKUP(A224,陌上花开!A$2:G$600,7,0))+IF(ISNA(VLOOKUP(A224,奇谷!A$2:G$600,7,0)),0,VLOOKUP(A224,奇谷!A$2:G$600,7,0))</f>
        <v>20</v>
      </c>
    </row>
    <row r="225" spans="1:2" x14ac:dyDescent="0.25">
      <c r="A225" t="str">
        <f t="array" ref="A225">INDEX(本周系统DKP!A226:A$599,1)</f>
        <v>梦湿了内内</v>
      </c>
      <c r="B225">
        <f>IF(ISNA(VLOOKUP(A225,万星楼!A$2:G$600,7,0)),0,VLOOKUP(A225,万星楼!A$2:G$600,7,0))+IF(ISNA(VLOOKUP(A225,天纵!A$2:G$600,7,0)),0,VLOOKUP(A225,天纵!A$2:G$600,7,0))+IF(ISNA(VLOOKUP(A225,陌上花开!A$2:G$600,7,0)),0,VLOOKUP(A225,陌上花开!A$2:G$600,7,0))+IF(ISNA(VLOOKUP(A225,奇谷!A$2:G$600,7,0)),0,VLOOKUP(A225,奇谷!A$2:G$600,7,0))</f>
        <v>17</v>
      </c>
    </row>
    <row r="226" spans="1:2" x14ac:dyDescent="0.25">
      <c r="A226" t="str">
        <f t="array" ref="A226">INDEX(本周系统DKP!A227:A$599,1)</f>
        <v>梦影芊浔</v>
      </c>
      <c r="B226">
        <f>IF(ISNA(VLOOKUP(A226,万星楼!A$2:G$600,7,0)),0,VLOOKUP(A226,万星楼!A$2:G$600,7,0))+IF(ISNA(VLOOKUP(A226,天纵!A$2:G$600,7,0)),0,VLOOKUP(A226,天纵!A$2:G$600,7,0))+IF(ISNA(VLOOKUP(A226,陌上花开!A$2:G$600,7,0)),0,VLOOKUP(A226,陌上花开!A$2:G$600,7,0))+IF(ISNA(VLOOKUP(A226,奇谷!A$2:G$600,7,0)),0,VLOOKUP(A226,奇谷!A$2:G$600,7,0))</f>
        <v>16</v>
      </c>
    </row>
    <row r="227" spans="1:2" x14ac:dyDescent="0.25">
      <c r="A227" t="str">
        <f t="array" ref="A227">INDEX(本周系统DKP!A228:A$599,1)</f>
        <v>梦太假</v>
      </c>
      <c r="B227">
        <f>IF(ISNA(VLOOKUP(A227,万星楼!A$2:G$600,7,0)),0,VLOOKUP(A227,万星楼!A$2:G$600,7,0))+IF(ISNA(VLOOKUP(A227,天纵!A$2:G$600,7,0)),0,VLOOKUP(A227,天纵!A$2:G$600,7,0))+IF(ISNA(VLOOKUP(A227,陌上花开!A$2:G$600,7,0)),0,VLOOKUP(A227,陌上花开!A$2:G$600,7,0))+IF(ISNA(VLOOKUP(A227,奇谷!A$2:G$600,7,0)),0,VLOOKUP(A227,奇谷!A$2:G$600,7,0))</f>
        <v>30</v>
      </c>
    </row>
    <row r="228" spans="1:2" x14ac:dyDescent="0.25">
      <c r="A228" t="str">
        <f t="array" ref="A228">INDEX(本周系统DKP!A229:A$599,1)</f>
        <v>梦剑天</v>
      </c>
      <c r="B228">
        <f>IF(ISNA(VLOOKUP(A228,万星楼!A$2:G$600,7,0)),0,VLOOKUP(A228,万星楼!A$2:G$600,7,0))+IF(ISNA(VLOOKUP(A228,天纵!A$2:G$600,7,0)),0,VLOOKUP(A228,天纵!A$2:G$600,7,0))+IF(ISNA(VLOOKUP(A228,陌上花开!A$2:G$600,7,0)),0,VLOOKUP(A228,陌上花开!A$2:G$600,7,0))+IF(ISNA(VLOOKUP(A228,奇谷!A$2:G$600,7,0)),0,VLOOKUP(A228,奇谷!A$2:G$600,7,0))</f>
        <v>15</v>
      </c>
    </row>
    <row r="229" spans="1:2" x14ac:dyDescent="0.25">
      <c r="A229" t="str">
        <f t="array" ref="A229">INDEX(本周系统DKP!A230:A$599,1)</f>
        <v>梦似年少丶</v>
      </c>
      <c r="B229">
        <f>IF(ISNA(VLOOKUP(A229,万星楼!A$2:G$600,7,0)),0,VLOOKUP(A229,万星楼!A$2:G$600,7,0))+IF(ISNA(VLOOKUP(A229,天纵!A$2:G$600,7,0)),0,VLOOKUP(A229,天纵!A$2:G$600,7,0))+IF(ISNA(VLOOKUP(A229,陌上花开!A$2:G$600,7,0)),0,VLOOKUP(A229,陌上花开!A$2:G$600,7,0))+IF(ISNA(VLOOKUP(A229,奇谷!A$2:G$600,7,0)),0,VLOOKUP(A229,奇谷!A$2:G$600,7,0))</f>
        <v>18</v>
      </c>
    </row>
    <row r="230" spans="1:2" x14ac:dyDescent="0.25">
      <c r="A230" t="str">
        <f t="array" ref="A230">INDEX(本周系统DKP!A231:A$599,1)</f>
        <v>梦也源辰</v>
      </c>
      <c r="B230">
        <f>IF(ISNA(VLOOKUP(A230,万星楼!A$2:G$600,7,0)),0,VLOOKUP(A230,万星楼!A$2:G$600,7,0))+IF(ISNA(VLOOKUP(A230,天纵!A$2:G$600,7,0)),0,VLOOKUP(A230,天纵!A$2:G$600,7,0))+IF(ISNA(VLOOKUP(A230,陌上花开!A$2:G$600,7,0)),0,VLOOKUP(A230,陌上花开!A$2:G$600,7,0))+IF(ISNA(VLOOKUP(A230,奇谷!A$2:G$600,7,0)),0,VLOOKUP(A230,奇谷!A$2:G$600,7,0))</f>
        <v>3</v>
      </c>
    </row>
    <row r="231" spans="1:2" x14ac:dyDescent="0.25">
      <c r="A231" t="str">
        <f t="array" ref="A231">INDEX(本周系统DKP!A232:A$599,1)</f>
        <v>柳月夜</v>
      </c>
      <c r="B231">
        <f>IF(ISNA(VLOOKUP(A231,万星楼!A$2:G$600,7,0)),0,VLOOKUP(A231,万星楼!A$2:G$600,7,0))+IF(ISNA(VLOOKUP(A231,天纵!A$2:G$600,7,0)),0,VLOOKUP(A231,天纵!A$2:G$600,7,0))+IF(ISNA(VLOOKUP(A231,陌上花开!A$2:G$600,7,0)),0,VLOOKUP(A231,陌上花开!A$2:G$600,7,0))+IF(ISNA(VLOOKUP(A231,奇谷!A$2:G$600,7,0)),0,VLOOKUP(A231,奇谷!A$2:G$600,7,0))</f>
        <v>0</v>
      </c>
    </row>
    <row r="232" spans="1:2" x14ac:dyDescent="0.25">
      <c r="A232" t="str">
        <f t="array" ref="A232">INDEX(本周系统DKP!A233:A$599,1)</f>
        <v>柳叶成</v>
      </c>
      <c r="B232">
        <f>IF(ISNA(VLOOKUP(A232,万星楼!A$2:G$600,7,0)),0,VLOOKUP(A232,万星楼!A$2:G$600,7,0))+IF(ISNA(VLOOKUP(A232,天纵!A$2:G$600,7,0)),0,VLOOKUP(A232,天纵!A$2:G$600,7,0))+IF(ISNA(VLOOKUP(A232,陌上花开!A$2:G$600,7,0)),0,VLOOKUP(A232,陌上花开!A$2:G$600,7,0))+IF(ISNA(VLOOKUP(A232,奇谷!A$2:G$600,7,0)),0,VLOOKUP(A232,奇谷!A$2:G$600,7,0))</f>
        <v>0</v>
      </c>
    </row>
    <row r="233" spans="1:2" x14ac:dyDescent="0.25">
      <c r="A233" t="str">
        <f t="array" ref="A233">INDEX(本周系统DKP!A234:A$599,1)</f>
        <v>柯苗苗</v>
      </c>
      <c r="B233">
        <f>IF(ISNA(VLOOKUP(A233,万星楼!A$2:G$600,7,0)),0,VLOOKUP(A233,万星楼!A$2:G$600,7,0))+IF(ISNA(VLOOKUP(A233,天纵!A$2:G$600,7,0)),0,VLOOKUP(A233,天纵!A$2:G$600,7,0))+IF(ISNA(VLOOKUP(A233,陌上花开!A$2:G$600,7,0)),0,VLOOKUP(A233,陌上花开!A$2:G$600,7,0))+IF(ISNA(VLOOKUP(A233,奇谷!A$2:G$600,7,0)),0,VLOOKUP(A233,奇谷!A$2:G$600,7,0))</f>
        <v>0</v>
      </c>
    </row>
    <row r="234" spans="1:2" x14ac:dyDescent="0.25">
      <c r="A234" t="str">
        <f t="array" ref="A234">INDEX(本周系统DKP!A235:A$599,1)</f>
        <v>柒染墨瑟</v>
      </c>
      <c r="B234">
        <f>IF(ISNA(VLOOKUP(A234,万星楼!A$2:G$600,7,0)),0,VLOOKUP(A234,万星楼!A$2:G$600,7,0))+IF(ISNA(VLOOKUP(A234,天纵!A$2:G$600,7,0)),0,VLOOKUP(A234,天纵!A$2:G$600,7,0))+IF(ISNA(VLOOKUP(A234,陌上花开!A$2:G$600,7,0)),0,VLOOKUP(A234,陌上花开!A$2:G$600,7,0))+IF(ISNA(VLOOKUP(A234,奇谷!A$2:G$600,7,0)),0,VLOOKUP(A234,奇谷!A$2:G$600,7,0))</f>
        <v>2</v>
      </c>
    </row>
    <row r="235" spans="1:2" x14ac:dyDescent="0.25">
      <c r="A235" t="str">
        <f t="array" ref="A235">INDEX(本周系统DKP!A236:A$599,1)</f>
        <v>柒佰年後丶</v>
      </c>
      <c r="B235">
        <f>IF(ISNA(VLOOKUP(A235,万星楼!A$2:G$600,7,0)),0,VLOOKUP(A235,万星楼!A$2:G$600,7,0))+IF(ISNA(VLOOKUP(A235,天纵!A$2:G$600,7,0)),0,VLOOKUP(A235,天纵!A$2:G$600,7,0))+IF(ISNA(VLOOKUP(A235,陌上花开!A$2:G$600,7,0)),0,VLOOKUP(A235,陌上花开!A$2:G$600,7,0))+IF(ISNA(VLOOKUP(A235,奇谷!A$2:G$600,7,0)),0,VLOOKUP(A235,奇谷!A$2:G$600,7,0))</f>
        <v>4</v>
      </c>
    </row>
    <row r="236" spans="1:2" x14ac:dyDescent="0.25">
      <c r="A236" t="str">
        <f t="array" ref="A236">INDEX(本周系统DKP!A237:A$599,1)</f>
        <v>枯叶劫</v>
      </c>
      <c r="B236">
        <f>IF(ISNA(VLOOKUP(A236,万星楼!A$2:G$600,7,0)),0,VLOOKUP(A236,万星楼!A$2:G$600,7,0))+IF(ISNA(VLOOKUP(A236,天纵!A$2:G$600,7,0)),0,VLOOKUP(A236,天纵!A$2:G$600,7,0))+IF(ISNA(VLOOKUP(A236,陌上花开!A$2:G$600,7,0)),0,VLOOKUP(A236,陌上花开!A$2:G$600,7,0))+IF(ISNA(VLOOKUP(A236,奇谷!A$2:G$600,7,0)),0,VLOOKUP(A236,奇谷!A$2:G$600,7,0))</f>
        <v>28</v>
      </c>
    </row>
    <row r="237" spans="1:2" x14ac:dyDescent="0.25">
      <c r="A237" t="str">
        <f t="array" ref="A237">INDEX(本周系统DKP!A238:A$599,1)</f>
        <v>果味真知棒</v>
      </c>
      <c r="B237">
        <f>IF(ISNA(VLOOKUP(A237,万星楼!A$2:G$600,7,0)),0,VLOOKUP(A237,万星楼!A$2:G$600,7,0))+IF(ISNA(VLOOKUP(A237,天纵!A$2:G$600,7,0)),0,VLOOKUP(A237,天纵!A$2:G$600,7,0))+IF(ISNA(VLOOKUP(A237,陌上花开!A$2:G$600,7,0)),0,VLOOKUP(A237,陌上花开!A$2:G$600,7,0))+IF(ISNA(VLOOKUP(A237,奇谷!A$2:G$600,7,0)),0,VLOOKUP(A237,奇谷!A$2:G$600,7,0))</f>
        <v>35</v>
      </c>
    </row>
    <row r="238" spans="1:2" x14ac:dyDescent="0.25">
      <c r="A238" t="str">
        <f t="array" ref="A238">INDEX(本周系统DKP!A239:A$599,1)</f>
        <v>林妈妈</v>
      </c>
      <c r="B238">
        <f>IF(ISNA(VLOOKUP(A238,万星楼!A$2:G$600,7,0)),0,VLOOKUP(A238,万星楼!A$2:G$600,7,0))+IF(ISNA(VLOOKUP(A238,天纵!A$2:G$600,7,0)),0,VLOOKUP(A238,天纵!A$2:G$600,7,0))+IF(ISNA(VLOOKUP(A238,陌上花开!A$2:G$600,7,0)),0,VLOOKUP(A238,陌上花开!A$2:G$600,7,0))+IF(ISNA(VLOOKUP(A238,奇谷!A$2:G$600,7,0)),0,VLOOKUP(A238,奇谷!A$2:G$600,7,0))</f>
        <v>12</v>
      </c>
    </row>
    <row r="239" spans="1:2" x14ac:dyDescent="0.25">
      <c r="A239" t="str">
        <f t="array" ref="A239">INDEX(本周系统DKP!A240:A$599,1)</f>
        <v>杭九歌</v>
      </c>
      <c r="B239">
        <f>IF(ISNA(VLOOKUP(A239,万星楼!A$2:G$600,7,0)),0,VLOOKUP(A239,万星楼!A$2:G$600,7,0))+IF(ISNA(VLOOKUP(A239,天纵!A$2:G$600,7,0)),0,VLOOKUP(A239,天纵!A$2:G$600,7,0))+IF(ISNA(VLOOKUP(A239,陌上花开!A$2:G$600,7,0)),0,VLOOKUP(A239,陌上花开!A$2:G$600,7,0))+IF(ISNA(VLOOKUP(A239,奇谷!A$2:G$600,7,0)),0,VLOOKUP(A239,奇谷!A$2:G$600,7,0))</f>
        <v>44</v>
      </c>
    </row>
    <row r="240" spans="1:2" x14ac:dyDescent="0.25">
      <c r="A240" t="str">
        <f t="array" ref="A240">INDEX(本周系统DKP!A241:A$599,1)</f>
        <v>杨枝</v>
      </c>
      <c r="B240">
        <f>IF(ISNA(VLOOKUP(A240,万星楼!A$2:G$600,7,0)),0,VLOOKUP(A240,万星楼!A$2:G$600,7,0))+IF(ISNA(VLOOKUP(A240,天纵!A$2:G$600,7,0)),0,VLOOKUP(A240,天纵!A$2:G$600,7,0))+IF(ISNA(VLOOKUP(A240,陌上花开!A$2:G$600,7,0)),0,VLOOKUP(A240,陌上花开!A$2:G$600,7,0))+IF(ISNA(VLOOKUP(A240,奇谷!A$2:G$600,7,0)),0,VLOOKUP(A240,奇谷!A$2:G$600,7,0))</f>
        <v>0</v>
      </c>
    </row>
    <row r="241" spans="1:2" x14ac:dyDescent="0.25">
      <c r="A241" t="str">
        <f t="array" ref="A241">INDEX(本周系统DKP!A242:A$599,1)</f>
        <v>来吃我一剑</v>
      </c>
      <c r="B241">
        <f>IF(ISNA(VLOOKUP(A241,万星楼!A$2:G$600,7,0)),0,VLOOKUP(A241,万星楼!A$2:G$600,7,0))+IF(ISNA(VLOOKUP(A241,天纵!A$2:G$600,7,0)),0,VLOOKUP(A241,天纵!A$2:G$600,7,0))+IF(ISNA(VLOOKUP(A241,陌上花开!A$2:G$600,7,0)),0,VLOOKUP(A241,陌上花开!A$2:G$600,7,0))+IF(ISNA(VLOOKUP(A241,奇谷!A$2:G$600,7,0)),0,VLOOKUP(A241,奇谷!A$2:G$600,7,0))</f>
        <v>12</v>
      </c>
    </row>
    <row r="242" spans="1:2" x14ac:dyDescent="0.25">
      <c r="A242" t="str">
        <f t="array" ref="A242">INDEX(本周系统DKP!A243:A$599,1)</f>
        <v>村姑的水果刀</v>
      </c>
      <c r="B242">
        <f>IF(ISNA(VLOOKUP(A242,万星楼!A$2:G$600,7,0)),0,VLOOKUP(A242,万星楼!A$2:G$600,7,0))+IF(ISNA(VLOOKUP(A242,天纵!A$2:G$600,7,0)),0,VLOOKUP(A242,天纵!A$2:G$600,7,0))+IF(ISNA(VLOOKUP(A242,陌上花开!A$2:G$600,7,0)),0,VLOOKUP(A242,陌上花开!A$2:G$600,7,0))+IF(ISNA(VLOOKUP(A242,奇谷!A$2:G$600,7,0)),0,VLOOKUP(A242,奇谷!A$2:G$600,7,0))</f>
        <v>9</v>
      </c>
    </row>
    <row r="243" spans="1:2" x14ac:dyDescent="0.25">
      <c r="A243" t="str">
        <f t="array" ref="A243">INDEX(本周系统DKP!A244:A$599,1)</f>
        <v>李菁萝</v>
      </c>
      <c r="B243">
        <f>IF(ISNA(VLOOKUP(A243,万星楼!A$2:G$600,7,0)),0,VLOOKUP(A243,万星楼!A$2:G$600,7,0))+IF(ISNA(VLOOKUP(A243,天纵!A$2:G$600,7,0)),0,VLOOKUP(A243,天纵!A$2:G$600,7,0))+IF(ISNA(VLOOKUP(A243,陌上花开!A$2:G$600,7,0)),0,VLOOKUP(A243,陌上花开!A$2:G$600,7,0))+IF(ISNA(VLOOKUP(A243,奇谷!A$2:G$600,7,0)),0,VLOOKUP(A243,奇谷!A$2:G$600,7,0))</f>
        <v>12</v>
      </c>
    </row>
    <row r="244" spans="1:2" x14ac:dyDescent="0.25">
      <c r="A244" t="str">
        <f t="array" ref="A244">INDEX(本周系统DKP!A245:A$599,1)</f>
        <v>李清清</v>
      </c>
      <c r="B244">
        <f>IF(ISNA(VLOOKUP(A244,万星楼!A$2:G$600,7,0)),0,VLOOKUP(A244,万星楼!A$2:G$600,7,0))+IF(ISNA(VLOOKUP(A244,天纵!A$2:G$600,7,0)),0,VLOOKUP(A244,天纵!A$2:G$600,7,0))+IF(ISNA(VLOOKUP(A244,陌上花开!A$2:G$600,7,0)),0,VLOOKUP(A244,陌上花开!A$2:G$600,7,0))+IF(ISNA(VLOOKUP(A244,奇谷!A$2:G$600,7,0)),0,VLOOKUP(A244,奇谷!A$2:G$600,7,0))</f>
        <v>62</v>
      </c>
    </row>
    <row r="245" spans="1:2" x14ac:dyDescent="0.25">
      <c r="A245" t="str">
        <f t="array" ref="A245">INDEX(本周系统DKP!A246:A$599,1)</f>
        <v>木槿゛</v>
      </c>
      <c r="B245">
        <f>IF(ISNA(VLOOKUP(A245,万星楼!A$2:G$600,7,0)),0,VLOOKUP(A245,万星楼!A$2:G$600,7,0))+IF(ISNA(VLOOKUP(A245,天纵!A$2:G$600,7,0)),0,VLOOKUP(A245,天纵!A$2:G$600,7,0))+IF(ISNA(VLOOKUP(A245,陌上花开!A$2:G$600,7,0)),0,VLOOKUP(A245,陌上花开!A$2:G$600,7,0))+IF(ISNA(VLOOKUP(A245,奇谷!A$2:G$600,7,0)),0,VLOOKUP(A245,奇谷!A$2:G$600,7,0))</f>
        <v>0</v>
      </c>
    </row>
    <row r="246" spans="1:2" x14ac:dyDescent="0.25">
      <c r="A246" t="str">
        <f t="array" ref="A246">INDEX(本周系统DKP!A247:A$599,1)</f>
        <v>木有鱼丸</v>
      </c>
      <c r="B246">
        <f>IF(ISNA(VLOOKUP(A246,万星楼!A$2:G$600,7,0)),0,VLOOKUP(A246,万星楼!A$2:G$600,7,0))+IF(ISNA(VLOOKUP(A246,天纵!A$2:G$600,7,0)),0,VLOOKUP(A246,天纵!A$2:G$600,7,0))+IF(ISNA(VLOOKUP(A246,陌上花开!A$2:G$600,7,0)),0,VLOOKUP(A246,陌上花开!A$2:G$600,7,0))+IF(ISNA(VLOOKUP(A246,奇谷!A$2:G$600,7,0)),0,VLOOKUP(A246,奇谷!A$2:G$600,7,0))</f>
        <v>19</v>
      </c>
    </row>
    <row r="247" spans="1:2" x14ac:dyDescent="0.25">
      <c r="A247" t="str">
        <f t="array" ref="A247">INDEX(本周系统DKP!A248:A$599,1)</f>
        <v>有没有耒莱</v>
      </c>
      <c r="B247">
        <f>IF(ISNA(VLOOKUP(A247,万星楼!A$2:G$600,7,0)),0,VLOOKUP(A247,万星楼!A$2:G$600,7,0))+IF(ISNA(VLOOKUP(A247,天纵!A$2:G$600,7,0)),0,VLOOKUP(A247,天纵!A$2:G$600,7,0))+IF(ISNA(VLOOKUP(A247,陌上花开!A$2:G$600,7,0)),0,VLOOKUP(A247,陌上花开!A$2:G$600,7,0))+IF(ISNA(VLOOKUP(A247,奇谷!A$2:G$600,7,0)),0,VLOOKUP(A247,奇谷!A$2:G$600,7,0))</f>
        <v>13</v>
      </c>
    </row>
    <row r="248" spans="1:2" x14ac:dyDescent="0.25">
      <c r="A248" t="str">
        <f t="array" ref="A248">INDEX(本周系统DKP!A249:A$599,1)</f>
        <v>有关信仰</v>
      </c>
      <c r="B248">
        <f>IF(ISNA(VLOOKUP(A248,万星楼!A$2:G$600,7,0)),0,VLOOKUP(A248,万星楼!A$2:G$600,7,0))+IF(ISNA(VLOOKUP(A248,天纵!A$2:G$600,7,0)),0,VLOOKUP(A248,天纵!A$2:G$600,7,0))+IF(ISNA(VLOOKUP(A248,陌上花开!A$2:G$600,7,0)),0,VLOOKUP(A248,陌上花开!A$2:G$600,7,0))+IF(ISNA(VLOOKUP(A248,奇谷!A$2:G$600,7,0)),0,VLOOKUP(A248,奇谷!A$2:G$600,7,0))</f>
        <v>1</v>
      </c>
    </row>
    <row r="249" spans="1:2" x14ac:dyDescent="0.25">
      <c r="A249" t="str">
        <f t="array" ref="A249">INDEX(本周系统DKP!A250:A$599,1)</f>
        <v>月隐篱</v>
      </c>
      <c r="B249">
        <f>IF(ISNA(VLOOKUP(A249,万星楼!A$2:G$600,7,0)),0,VLOOKUP(A249,万星楼!A$2:G$600,7,0))+IF(ISNA(VLOOKUP(A249,天纵!A$2:G$600,7,0)),0,VLOOKUP(A249,天纵!A$2:G$600,7,0))+IF(ISNA(VLOOKUP(A249,陌上花开!A$2:G$600,7,0)),0,VLOOKUP(A249,陌上花开!A$2:G$600,7,0))+IF(ISNA(VLOOKUP(A249,奇谷!A$2:G$600,7,0)),0,VLOOKUP(A249,奇谷!A$2:G$600,7,0))</f>
        <v>14</v>
      </c>
    </row>
    <row r="250" spans="1:2" x14ac:dyDescent="0.25">
      <c r="A250" t="str">
        <f t="array" ref="A250">INDEX(本周系统DKP!A251:A$599,1)</f>
        <v>月落雅雅</v>
      </c>
      <c r="B250">
        <f>IF(ISNA(VLOOKUP(A250,万星楼!A$2:G$600,7,0)),0,VLOOKUP(A250,万星楼!A$2:G$600,7,0))+IF(ISNA(VLOOKUP(A250,天纵!A$2:G$600,7,0)),0,VLOOKUP(A250,天纵!A$2:G$600,7,0))+IF(ISNA(VLOOKUP(A250,陌上花开!A$2:G$600,7,0)),0,VLOOKUP(A250,陌上花开!A$2:G$600,7,0))+IF(ISNA(VLOOKUP(A250,奇谷!A$2:G$600,7,0)),0,VLOOKUP(A250,奇谷!A$2:G$600,7,0))</f>
        <v>0</v>
      </c>
    </row>
    <row r="251" spans="1:2" x14ac:dyDescent="0.25">
      <c r="A251" t="str">
        <f t="array" ref="A251">INDEX(本周系统DKP!A252:A$599,1)</f>
        <v>曾经年少来追梦</v>
      </c>
      <c r="B251">
        <f>IF(ISNA(VLOOKUP(A251,万星楼!A$2:G$600,7,0)),0,VLOOKUP(A251,万星楼!A$2:G$600,7,0))+IF(ISNA(VLOOKUP(A251,天纵!A$2:G$600,7,0)),0,VLOOKUP(A251,天纵!A$2:G$600,7,0))+IF(ISNA(VLOOKUP(A251,陌上花开!A$2:G$600,7,0)),0,VLOOKUP(A251,陌上花开!A$2:G$600,7,0))+IF(ISNA(VLOOKUP(A251,奇谷!A$2:G$600,7,0)),0,VLOOKUP(A251,奇谷!A$2:G$600,7,0))</f>
        <v>0</v>
      </c>
    </row>
    <row r="252" spans="1:2" x14ac:dyDescent="0.25">
      <c r="A252" t="str">
        <f t="array" ref="A252">INDEX(本周系统DKP!A253:A$599,1)</f>
        <v>曾沿着雪路浪游</v>
      </c>
      <c r="B252">
        <f>IF(ISNA(VLOOKUP(A252,万星楼!A$2:G$600,7,0)),0,VLOOKUP(A252,万星楼!A$2:G$600,7,0))+IF(ISNA(VLOOKUP(A252,天纵!A$2:G$600,7,0)),0,VLOOKUP(A252,天纵!A$2:G$600,7,0))+IF(ISNA(VLOOKUP(A252,陌上花开!A$2:G$600,7,0)),0,VLOOKUP(A252,陌上花开!A$2:G$600,7,0))+IF(ISNA(VLOOKUP(A252,奇谷!A$2:G$600,7,0)),0,VLOOKUP(A252,奇谷!A$2:G$600,7,0))</f>
        <v>-1</v>
      </c>
    </row>
    <row r="253" spans="1:2" x14ac:dyDescent="0.25">
      <c r="A253" t="str">
        <f t="array" ref="A253">INDEX(本周系统DKP!A254:A$599,1)</f>
        <v>曾循着繁花飞舞</v>
      </c>
      <c r="B253">
        <f>IF(ISNA(VLOOKUP(A253,万星楼!A$2:G$600,7,0)),0,VLOOKUP(A253,万星楼!A$2:G$600,7,0))+IF(ISNA(VLOOKUP(A253,天纵!A$2:G$600,7,0)),0,VLOOKUP(A253,天纵!A$2:G$600,7,0))+IF(ISNA(VLOOKUP(A253,陌上花开!A$2:G$600,7,0)),0,VLOOKUP(A253,陌上花开!A$2:G$600,7,0))+IF(ISNA(VLOOKUP(A253,奇谷!A$2:G$600,7,0)),0,VLOOKUP(A253,奇谷!A$2:G$600,7,0))</f>
        <v>-1</v>
      </c>
    </row>
    <row r="254" spans="1:2" x14ac:dyDescent="0.25">
      <c r="A254" t="str">
        <f t="array" ref="A254">INDEX(本周系统DKP!A255:A$599,1)</f>
        <v>曲儿′</v>
      </c>
      <c r="B254">
        <f>IF(ISNA(VLOOKUP(A254,万星楼!A$2:G$600,7,0)),0,VLOOKUP(A254,万星楼!A$2:G$600,7,0))+IF(ISNA(VLOOKUP(A254,天纵!A$2:G$600,7,0)),0,VLOOKUP(A254,天纵!A$2:G$600,7,0))+IF(ISNA(VLOOKUP(A254,陌上花开!A$2:G$600,7,0)),0,VLOOKUP(A254,陌上花开!A$2:G$600,7,0))+IF(ISNA(VLOOKUP(A254,奇谷!A$2:G$600,7,0)),0,VLOOKUP(A254,奇谷!A$2:G$600,7,0))</f>
        <v>25</v>
      </c>
    </row>
    <row r="255" spans="1:2" x14ac:dyDescent="0.25">
      <c r="A255" t="str">
        <f t="array" ref="A255">INDEX(本周系统DKP!A256:A$599,1)</f>
        <v>曦羲曦</v>
      </c>
      <c r="B255">
        <f>IF(ISNA(VLOOKUP(A255,万星楼!A$2:G$600,7,0)),0,VLOOKUP(A255,万星楼!A$2:G$600,7,0))+IF(ISNA(VLOOKUP(A255,天纵!A$2:G$600,7,0)),0,VLOOKUP(A255,天纵!A$2:G$600,7,0))+IF(ISNA(VLOOKUP(A255,陌上花开!A$2:G$600,7,0)),0,VLOOKUP(A255,陌上花开!A$2:G$600,7,0))+IF(ISNA(VLOOKUP(A255,奇谷!A$2:G$600,7,0)),0,VLOOKUP(A255,奇谷!A$2:G$600,7,0))</f>
        <v>0</v>
      </c>
    </row>
    <row r="256" spans="1:2" x14ac:dyDescent="0.25">
      <c r="A256" t="str">
        <f t="array" ref="A256">INDEX(本周系统DKP!A257:A$599,1)</f>
        <v>暖色调</v>
      </c>
      <c r="B256">
        <f>IF(ISNA(VLOOKUP(A256,万星楼!A$2:G$600,7,0)),0,VLOOKUP(A256,万星楼!A$2:G$600,7,0))+IF(ISNA(VLOOKUP(A256,天纵!A$2:G$600,7,0)),0,VLOOKUP(A256,天纵!A$2:G$600,7,0))+IF(ISNA(VLOOKUP(A256,陌上花开!A$2:G$600,7,0)),0,VLOOKUP(A256,陌上花开!A$2:G$600,7,0))+IF(ISNA(VLOOKUP(A256,奇谷!A$2:G$600,7,0)),0,VLOOKUP(A256,奇谷!A$2:G$600,7,0))</f>
        <v>0</v>
      </c>
    </row>
    <row r="257" spans="1:2" x14ac:dyDescent="0.25">
      <c r="A257" t="str">
        <f t="array" ref="A257">INDEX(本周系统DKP!A258:A$599,1)</f>
        <v>暖笙西辞。</v>
      </c>
      <c r="B257">
        <f>IF(ISNA(VLOOKUP(A257,万星楼!A$2:G$600,7,0)),0,VLOOKUP(A257,万星楼!A$2:G$600,7,0))+IF(ISNA(VLOOKUP(A257,天纵!A$2:G$600,7,0)),0,VLOOKUP(A257,天纵!A$2:G$600,7,0))+IF(ISNA(VLOOKUP(A257,陌上花开!A$2:G$600,7,0)),0,VLOOKUP(A257,陌上花开!A$2:G$600,7,0))+IF(ISNA(VLOOKUP(A257,奇谷!A$2:G$600,7,0)),0,VLOOKUP(A257,奇谷!A$2:G$600,7,0))</f>
        <v>0</v>
      </c>
    </row>
    <row r="258" spans="1:2" x14ac:dyDescent="0.25">
      <c r="A258" t="str">
        <f t="array" ref="A258">INDEX(本周系统DKP!A259:A$599,1)</f>
        <v>晴天ゞ</v>
      </c>
      <c r="B258">
        <f>IF(ISNA(VLOOKUP(A258,万星楼!A$2:G$600,7,0)),0,VLOOKUP(A258,万星楼!A$2:G$600,7,0))+IF(ISNA(VLOOKUP(A258,天纵!A$2:G$600,7,0)),0,VLOOKUP(A258,天纵!A$2:G$600,7,0))+IF(ISNA(VLOOKUP(A258,陌上花开!A$2:G$600,7,0)),0,VLOOKUP(A258,陌上花开!A$2:G$600,7,0))+IF(ISNA(VLOOKUP(A258,奇谷!A$2:G$600,7,0)),0,VLOOKUP(A258,奇谷!A$2:G$600,7,0))</f>
        <v>12</v>
      </c>
    </row>
    <row r="259" spans="1:2" x14ac:dyDescent="0.25">
      <c r="A259" t="str">
        <f t="array" ref="A259">INDEX(本周系统DKP!A260:A$599,1)</f>
        <v>晔非仙</v>
      </c>
      <c r="B259">
        <f>IF(ISNA(VLOOKUP(A259,万星楼!A$2:G$600,7,0)),0,VLOOKUP(A259,万星楼!A$2:G$600,7,0))+IF(ISNA(VLOOKUP(A259,天纵!A$2:G$600,7,0)),0,VLOOKUP(A259,天纵!A$2:G$600,7,0))+IF(ISNA(VLOOKUP(A259,陌上花开!A$2:G$600,7,0)),0,VLOOKUP(A259,陌上花开!A$2:G$600,7,0))+IF(ISNA(VLOOKUP(A259,奇谷!A$2:G$600,7,0)),0,VLOOKUP(A259,奇谷!A$2:G$600,7,0))</f>
        <v>21</v>
      </c>
    </row>
    <row r="260" spans="1:2" x14ac:dyDescent="0.25">
      <c r="A260" t="str">
        <f t="array" ref="A260">INDEX(本周系统DKP!A261:A$599,1)</f>
        <v>晓梦。</v>
      </c>
      <c r="B260">
        <f>IF(ISNA(VLOOKUP(A260,万星楼!A$2:G$600,7,0)),0,VLOOKUP(A260,万星楼!A$2:G$600,7,0))+IF(ISNA(VLOOKUP(A260,天纵!A$2:G$600,7,0)),0,VLOOKUP(A260,天纵!A$2:G$600,7,0))+IF(ISNA(VLOOKUP(A260,陌上花开!A$2:G$600,7,0)),0,VLOOKUP(A260,陌上花开!A$2:G$600,7,0))+IF(ISNA(VLOOKUP(A260,奇谷!A$2:G$600,7,0)),0,VLOOKUP(A260,奇谷!A$2:G$600,7,0))</f>
        <v>5</v>
      </c>
    </row>
    <row r="261" spans="1:2" x14ac:dyDescent="0.25">
      <c r="A261" t="str">
        <f t="array" ref="A261">INDEX(本周系统DKP!A262:A$599,1)</f>
        <v>晓夜歌</v>
      </c>
      <c r="B261">
        <f>IF(ISNA(VLOOKUP(A261,万星楼!A$2:G$600,7,0)),0,VLOOKUP(A261,万星楼!A$2:G$600,7,0))+IF(ISNA(VLOOKUP(A261,天纵!A$2:G$600,7,0)),0,VLOOKUP(A261,天纵!A$2:G$600,7,0))+IF(ISNA(VLOOKUP(A261,陌上花开!A$2:G$600,7,0)),0,VLOOKUP(A261,陌上花开!A$2:G$600,7,0))+IF(ISNA(VLOOKUP(A261,奇谷!A$2:G$600,7,0)),0,VLOOKUP(A261,奇谷!A$2:G$600,7,0))</f>
        <v>1</v>
      </c>
    </row>
    <row r="262" spans="1:2" x14ac:dyDescent="0.25">
      <c r="A262" t="str">
        <f t="array" ref="A262">INDEX(本周系统DKP!A263:A$599,1)</f>
        <v>春困的团子</v>
      </c>
      <c r="B262">
        <f>IF(ISNA(VLOOKUP(A262,万星楼!A$2:G$600,7,0)),0,VLOOKUP(A262,万星楼!A$2:G$600,7,0))+IF(ISNA(VLOOKUP(A262,天纵!A$2:G$600,7,0)),0,VLOOKUP(A262,天纵!A$2:G$600,7,0))+IF(ISNA(VLOOKUP(A262,陌上花开!A$2:G$600,7,0)),0,VLOOKUP(A262,陌上花开!A$2:G$600,7,0))+IF(ISNA(VLOOKUP(A262,奇谷!A$2:G$600,7,0)),0,VLOOKUP(A262,奇谷!A$2:G$600,7,0))</f>
        <v>21</v>
      </c>
    </row>
    <row r="263" spans="1:2" x14ac:dyDescent="0.25">
      <c r="A263" t="str">
        <f t="array" ref="A263">INDEX(本周系统DKP!A264:A$599,1)</f>
        <v>星辰呐。</v>
      </c>
      <c r="B263">
        <f>IF(ISNA(VLOOKUP(A263,万星楼!A$2:G$600,7,0)),0,VLOOKUP(A263,万星楼!A$2:G$600,7,0))+IF(ISNA(VLOOKUP(A263,天纵!A$2:G$600,7,0)),0,VLOOKUP(A263,天纵!A$2:G$600,7,0))+IF(ISNA(VLOOKUP(A263,陌上花开!A$2:G$600,7,0)),0,VLOOKUP(A263,陌上花开!A$2:G$600,7,0))+IF(ISNA(VLOOKUP(A263,奇谷!A$2:G$600,7,0)),0,VLOOKUP(A263,奇谷!A$2:G$600,7,0))</f>
        <v>4</v>
      </c>
    </row>
    <row r="264" spans="1:2" x14ac:dyDescent="0.25">
      <c r="A264" t="str">
        <f t="array" ref="A264">INDEX(本周系统DKP!A265:A$599,1)</f>
        <v>昔时松下晚栖风</v>
      </c>
      <c r="B264">
        <f>IF(ISNA(VLOOKUP(A264,万星楼!A$2:G$600,7,0)),0,VLOOKUP(A264,万星楼!A$2:G$600,7,0))+IF(ISNA(VLOOKUP(A264,天纵!A$2:G$600,7,0)),0,VLOOKUP(A264,天纵!A$2:G$600,7,0))+IF(ISNA(VLOOKUP(A264,陌上花开!A$2:G$600,7,0)),0,VLOOKUP(A264,陌上花开!A$2:G$600,7,0))+IF(ISNA(VLOOKUP(A264,奇谷!A$2:G$600,7,0)),0,VLOOKUP(A264,奇谷!A$2:G$600,7,0))</f>
        <v>20</v>
      </c>
    </row>
    <row r="265" spans="1:2" x14ac:dyDescent="0.25">
      <c r="A265" t="str">
        <f t="array" ref="A265">INDEX(本周系统DKP!A266:A$599,1)</f>
        <v>明狐</v>
      </c>
      <c r="B265">
        <f>IF(ISNA(VLOOKUP(A265,万星楼!A$2:G$600,7,0)),0,VLOOKUP(A265,万星楼!A$2:G$600,7,0))+IF(ISNA(VLOOKUP(A265,天纵!A$2:G$600,7,0)),0,VLOOKUP(A265,天纵!A$2:G$600,7,0))+IF(ISNA(VLOOKUP(A265,陌上花开!A$2:G$600,7,0)),0,VLOOKUP(A265,陌上花开!A$2:G$600,7,0))+IF(ISNA(VLOOKUP(A265,奇谷!A$2:G$600,7,0)),0,VLOOKUP(A265,奇谷!A$2:G$600,7,0))</f>
        <v>35</v>
      </c>
    </row>
    <row r="266" spans="1:2" x14ac:dyDescent="0.25">
      <c r="A266" t="str">
        <f t="array" ref="A266">INDEX(本周系统DKP!A267:A$599,1)</f>
        <v>明月恋我心</v>
      </c>
      <c r="B266">
        <f>IF(ISNA(VLOOKUP(A266,万星楼!A$2:G$600,7,0)),0,VLOOKUP(A266,万星楼!A$2:G$600,7,0))+IF(ISNA(VLOOKUP(A266,天纵!A$2:G$600,7,0)),0,VLOOKUP(A266,天纵!A$2:G$600,7,0))+IF(ISNA(VLOOKUP(A266,陌上花开!A$2:G$600,7,0)),0,VLOOKUP(A266,陌上花开!A$2:G$600,7,0))+IF(ISNA(VLOOKUP(A266,奇谷!A$2:G$600,7,0)),0,VLOOKUP(A266,奇谷!A$2:G$600,7,0))</f>
        <v>4</v>
      </c>
    </row>
    <row r="267" spans="1:2" x14ac:dyDescent="0.25">
      <c r="A267" t="str">
        <f t="array" ref="A267">INDEX(本周系统DKP!A268:A$599,1)</f>
        <v>明月心♡</v>
      </c>
      <c r="B267">
        <f>IF(ISNA(VLOOKUP(A267,万星楼!A$2:G$600,7,0)),0,VLOOKUP(A267,万星楼!A$2:G$600,7,0))+IF(ISNA(VLOOKUP(A267,天纵!A$2:G$600,7,0)),0,VLOOKUP(A267,天纵!A$2:G$600,7,0))+IF(ISNA(VLOOKUP(A267,陌上花开!A$2:G$600,7,0)),0,VLOOKUP(A267,陌上花开!A$2:G$600,7,0))+IF(ISNA(VLOOKUP(A267,奇谷!A$2:G$600,7,0)),0,VLOOKUP(A267,奇谷!A$2:G$600,7,0))</f>
        <v>4</v>
      </c>
    </row>
    <row r="268" spans="1:2" x14ac:dyDescent="0.25">
      <c r="A268" t="str">
        <f t="array" ref="A268">INDEX(本周系统DKP!A269:A$599,1)</f>
        <v>明座</v>
      </c>
      <c r="B268">
        <f>IF(ISNA(VLOOKUP(A268,万星楼!A$2:G$600,7,0)),0,VLOOKUP(A268,万星楼!A$2:G$600,7,0))+IF(ISNA(VLOOKUP(A268,天纵!A$2:G$600,7,0)),0,VLOOKUP(A268,天纵!A$2:G$600,7,0))+IF(ISNA(VLOOKUP(A268,陌上花开!A$2:G$600,7,0)),0,VLOOKUP(A268,陌上花开!A$2:G$600,7,0))+IF(ISNA(VLOOKUP(A268,奇谷!A$2:G$600,7,0)),0,VLOOKUP(A268,奇谷!A$2:G$600,7,0))</f>
        <v>78</v>
      </c>
    </row>
    <row r="269" spans="1:2" x14ac:dyDescent="0.25">
      <c r="A269" t="str">
        <f t="array" ref="A269">INDEX(本周系统DKP!A270:A$599,1)</f>
        <v>旧城忆梦</v>
      </c>
      <c r="B269">
        <f>IF(ISNA(VLOOKUP(A269,万星楼!A$2:G$600,7,0)),0,VLOOKUP(A269,万星楼!A$2:G$600,7,0))+IF(ISNA(VLOOKUP(A269,天纵!A$2:G$600,7,0)),0,VLOOKUP(A269,天纵!A$2:G$600,7,0))+IF(ISNA(VLOOKUP(A269,陌上花开!A$2:G$600,7,0)),0,VLOOKUP(A269,陌上花开!A$2:G$600,7,0))+IF(ISNA(VLOOKUP(A269,奇谷!A$2:G$600,7,0)),0,VLOOKUP(A269,奇谷!A$2:G$600,7,0))</f>
        <v>0</v>
      </c>
    </row>
    <row r="270" spans="1:2" x14ac:dyDescent="0.25">
      <c r="A270" t="str">
        <f t="array" ref="A270">INDEX(本周系统DKP!A271:A$599,1)</f>
        <v>旋回活杀自在阵</v>
      </c>
      <c r="B270">
        <f>IF(ISNA(VLOOKUP(A270,万星楼!A$2:G$600,7,0)),0,VLOOKUP(A270,万星楼!A$2:G$600,7,0))+IF(ISNA(VLOOKUP(A270,天纵!A$2:G$600,7,0)),0,VLOOKUP(A270,天纵!A$2:G$600,7,0))+IF(ISNA(VLOOKUP(A270,陌上花开!A$2:G$600,7,0)),0,VLOOKUP(A270,陌上花开!A$2:G$600,7,0))+IF(ISNA(VLOOKUP(A270,奇谷!A$2:G$600,7,0)),0,VLOOKUP(A270,奇谷!A$2:G$600,7,0))</f>
        <v>12</v>
      </c>
    </row>
    <row r="271" spans="1:2" x14ac:dyDescent="0.25">
      <c r="A271" t="str">
        <f t="array" ref="A271">INDEX(本周系统DKP!A272:A$599,1)</f>
        <v>摸鱼呢</v>
      </c>
      <c r="B271">
        <f>IF(ISNA(VLOOKUP(A271,万星楼!A$2:G$600,7,0)),0,VLOOKUP(A271,万星楼!A$2:G$600,7,0))+IF(ISNA(VLOOKUP(A271,天纵!A$2:G$600,7,0)),0,VLOOKUP(A271,天纵!A$2:G$600,7,0))+IF(ISNA(VLOOKUP(A271,陌上花开!A$2:G$600,7,0)),0,VLOOKUP(A271,陌上花开!A$2:G$600,7,0))+IF(ISNA(VLOOKUP(A271,奇谷!A$2:G$600,7,0)),0,VLOOKUP(A271,奇谷!A$2:G$600,7,0))</f>
        <v>5</v>
      </c>
    </row>
    <row r="272" spans="1:2" x14ac:dyDescent="0.25">
      <c r="A272" t="str">
        <f t="array" ref="A272">INDEX(本周系统DKP!A273:A$599,1)</f>
        <v>挽月序</v>
      </c>
      <c r="B272">
        <f>IF(ISNA(VLOOKUP(A272,万星楼!A$2:G$600,7,0)),0,VLOOKUP(A272,万星楼!A$2:G$600,7,0))+IF(ISNA(VLOOKUP(A272,天纵!A$2:G$600,7,0)),0,VLOOKUP(A272,天纵!A$2:G$600,7,0))+IF(ISNA(VLOOKUP(A272,陌上花开!A$2:G$600,7,0)),0,VLOOKUP(A272,陌上花开!A$2:G$600,7,0))+IF(ISNA(VLOOKUP(A272,奇谷!A$2:G$600,7,0)),0,VLOOKUP(A272,奇谷!A$2:G$600,7,0))</f>
        <v>44</v>
      </c>
    </row>
    <row r="273" spans="1:2" x14ac:dyDescent="0.25">
      <c r="A273" t="str">
        <f t="array" ref="A273">INDEX(本周系统DKP!A274:A$599,1)</f>
        <v>拂樱的枫岫主人</v>
      </c>
      <c r="B273">
        <f>IF(ISNA(VLOOKUP(A273,万星楼!A$2:G$600,7,0)),0,VLOOKUP(A273,万星楼!A$2:G$600,7,0))+IF(ISNA(VLOOKUP(A273,天纵!A$2:G$600,7,0)),0,VLOOKUP(A273,天纵!A$2:G$600,7,0))+IF(ISNA(VLOOKUP(A273,陌上花开!A$2:G$600,7,0)),0,VLOOKUP(A273,陌上花开!A$2:G$600,7,0))+IF(ISNA(VLOOKUP(A273,奇谷!A$2:G$600,7,0)),0,VLOOKUP(A273,奇谷!A$2:G$600,7,0))</f>
        <v>9</v>
      </c>
    </row>
    <row r="274" spans="1:2" x14ac:dyDescent="0.25">
      <c r="A274" t="str">
        <f t="array" ref="A274">INDEX(本周系统DKP!A275:A$599,1)</f>
        <v>折纸ゞ</v>
      </c>
      <c r="B274">
        <f>IF(ISNA(VLOOKUP(A274,万星楼!A$2:G$600,7,0)),0,VLOOKUP(A274,万星楼!A$2:G$600,7,0))+IF(ISNA(VLOOKUP(A274,天纵!A$2:G$600,7,0)),0,VLOOKUP(A274,天纵!A$2:G$600,7,0))+IF(ISNA(VLOOKUP(A274,陌上花开!A$2:G$600,7,0)),0,VLOOKUP(A274,陌上花开!A$2:G$600,7,0))+IF(ISNA(VLOOKUP(A274,奇谷!A$2:G$600,7,0)),0,VLOOKUP(A274,奇谷!A$2:G$600,7,0))</f>
        <v>48</v>
      </c>
    </row>
    <row r="275" spans="1:2" x14ac:dyDescent="0.25">
      <c r="A275" t="str">
        <f t="array" ref="A275">INDEX(本周系统DKP!A276:A$599,1)</f>
        <v>抒素语OvO．</v>
      </c>
      <c r="B275">
        <f>IF(ISNA(VLOOKUP(A275,万星楼!A$2:G$600,7,0)),0,VLOOKUP(A275,万星楼!A$2:G$600,7,0))+IF(ISNA(VLOOKUP(A275,天纵!A$2:G$600,7,0)),0,VLOOKUP(A275,天纵!A$2:G$600,7,0))+IF(ISNA(VLOOKUP(A275,陌上花开!A$2:G$600,7,0)),0,VLOOKUP(A275,陌上花开!A$2:G$600,7,0))+IF(ISNA(VLOOKUP(A275,奇谷!A$2:G$600,7,0)),0,VLOOKUP(A275,奇谷!A$2:G$600,7,0))</f>
        <v>35</v>
      </c>
    </row>
    <row r="276" spans="1:2" x14ac:dyDescent="0.25">
      <c r="A276" t="str">
        <f t="array" ref="A276">INDEX(本周系统DKP!A277:A$599,1)</f>
        <v>扶桑太可爱了゛</v>
      </c>
      <c r="B276">
        <f>IF(ISNA(VLOOKUP(A276,万星楼!A$2:G$600,7,0)),0,VLOOKUP(A276,万星楼!A$2:G$600,7,0))+IF(ISNA(VLOOKUP(A276,天纵!A$2:G$600,7,0)),0,VLOOKUP(A276,天纵!A$2:G$600,7,0))+IF(ISNA(VLOOKUP(A276,陌上花开!A$2:G$600,7,0)),0,VLOOKUP(A276,陌上花开!A$2:G$600,7,0))+IF(ISNA(VLOOKUP(A276,奇谷!A$2:G$600,7,0)),0,VLOOKUP(A276,奇谷!A$2:G$600,7,0))</f>
        <v>1</v>
      </c>
    </row>
    <row r="277" spans="1:2" x14ac:dyDescent="0.25">
      <c r="A277" t="str">
        <f t="array" ref="A277">INDEX(本周系统DKP!A278:A$599,1)</f>
        <v>扶手挽青丝</v>
      </c>
      <c r="B277">
        <f>IF(ISNA(VLOOKUP(A277,万星楼!A$2:G$600,7,0)),0,VLOOKUP(A277,万星楼!A$2:G$600,7,0))+IF(ISNA(VLOOKUP(A277,天纵!A$2:G$600,7,0)),0,VLOOKUP(A277,天纵!A$2:G$600,7,0))+IF(ISNA(VLOOKUP(A277,陌上花开!A$2:G$600,7,0)),0,VLOOKUP(A277,陌上花开!A$2:G$600,7,0))+IF(ISNA(VLOOKUP(A277,奇谷!A$2:G$600,7,0)),0,VLOOKUP(A277,奇谷!A$2:G$600,7,0))</f>
        <v>0</v>
      </c>
    </row>
    <row r="278" spans="1:2" x14ac:dyDescent="0.25">
      <c r="A278" t="str">
        <f t="array" ref="A278">INDEX(本周系统DKP!A279:A$599,1)</f>
        <v>扶意寻樱</v>
      </c>
      <c r="B278">
        <f>IF(ISNA(VLOOKUP(A278,万星楼!A$2:G$600,7,0)),0,VLOOKUP(A278,万星楼!A$2:G$600,7,0))+IF(ISNA(VLOOKUP(A278,天纵!A$2:G$600,7,0)),0,VLOOKUP(A278,天纵!A$2:G$600,7,0))+IF(ISNA(VLOOKUP(A278,陌上花开!A$2:G$600,7,0)),0,VLOOKUP(A278,陌上花开!A$2:G$600,7,0))+IF(ISNA(VLOOKUP(A278,奇谷!A$2:G$600,7,0)),0,VLOOKUP(A278,奇谷!A$2:G$600,7,0))</f>
        <v>27</v>
      </c>
    </row>
    <row r="279" spans="1:2" x14ac:dyDescent="0.25">
      <c r="A279" t="str">
        <f t="array" ref="A279">INDEX(本周系统DKP!A280:A$599,1)</f>
        <v>扶夏</v>
      </c>
      <c r="B279">
        <f>IF(ISNA(VLOOKUP(A279,万星楼!A$2:G$600,7,0)),0,VLOOKUP(A279,万星楼!A$2:G$600,7,0))+IF(ISNA(VLOOKUP(A279,天纵!A$2:G$600,7,0)),0,VLOOKUP(A279,天纵!A$2:G$600,7,0))+IF(ISNA(VLOOKUP(A279,陌上花开!A$2:G$600,7,0)),0,VLOOKUP(A279,陌上花开!A$2:G$600,7,0))+IF(ISNA(VLOOKUP(A279,奇谷!A$2:G$600,7,0)),0,VLOOKUP(A279,奇谷!A$2:G$600,7,0))</f>
        <v>6</v>
      </c>
    </row>
    <row r="280" spans="1:2" x14ac:dyDescent="0.25">
      <c r="A280" t="str">
        <f t="array" ref="A280">INDEX(本周系统DKP!A281:A$599,1)</f>
        <v>我爱一条柴、</v>
      </c>
      <c r="B280">
        <f>IF(ISNA(VLOOKUP(A280,万星楼!A$2:G$600,7,0)),0,VLOOKUP(A280,万星楼!A$2:G$600,7,0))+IF(ISNA(VLOOKUP(A280,天纵!A$2:G$600,7,0)),0,VLOOKUP(A280,天纵!A$2:G$600,7,0))+IF(ISNA(VLOOKUP(A280,陌上花开!A$2:G$600,7,0)),0,VLOOKUP(A280,陌上花开!A$2:G$600,7,0))+IF(ISNA(VLOOKUP(A280,奇谷!A$2:G$600,7,0)),0,VLOOKUP(A280,奇谷!A$2:G$600,7,0))</f>
        <v>1</v>
      </c>
    </row>
    <row r="281" spans="1:2" x14ac:dyDescent="0.25">
      <c r="A281" t="str">
        <f t="array" ref="A281">INDEX(本周系统DKP!A282:A$599,1)</f>
        <v>我有两只大脚</v>
      </c>
      <c r="B281">
        <f>IF(ISNA(VLOOKUP(A281,万星楼!A$2:G$600,7,0)),0,VLOOKUP(A281,万星楼!A$2:G$600,7,0))+IF(ISNA(VLOOKUP(A281,天纵!A$2:G$600,7,0)),0,VLOOKUP(A281,天纵!A$2:G$600,7,0))+IF(ISNA(VLOOKUP(A281,陌上花开!A$2:G$600,7,0)),0,VLOOKUP(A281,陌上花开!A$2:G$600,7,0))+IF(ISNA(VLOOKUP(A281,奇谷!A$2:G$600,7,0)),0,VLOOKUP(A281,奇谷!A$2:G$600,7,0))</f>
        <v>19</v>
      </c>
    </row>
    <row r="282" spans="1:2" x14ac:dyDescent="0.25">
      <c r="A282" t="str">
        <f t="array" ref="A282">INDEX(本周系统DKP!A283:A$599,1)</f>
        <v>我是sniper</v>
      </c>
      <c r="B282">
        <f>IF(ISNA(VLOOKUP(A282,万星楼!A$2:G$600,7,0)),0,VLOOKUP(A282,万星楼!A$2:G$600,7,0))+IF(ISNA(VLOOKUP(A282,天纵!A$2:G$600,7,0)),0,VLOOKUP(A282,天纵!A$2:G$600,7,0))+IF(ISNA(VLOOKUP(A282,陌上花开!A$2:G$600,7,0)),0,VLOOKUP(A282,陌上花开!A$2:G$600,7,0))+IF(ISNA(VLOOKUP(A282,奇谷!A$2:G$600,7,0)),0,VLOOKUP(A282,奇谷!A$2:G$600,7,0))</f>
        <v>0</v>
      </c>
    </row>
    <row r="283" spans="1:2" x14ac:dyDescent="0.25">
      <c r="A283" t="str">
        <f t="array" ref="A283">INDEX(本周系统DKP!A284:A$599,1)</f>
        <v>我可能不会出金</v>
      </c>
      <c r="B283">
        <f>IF(ISNA(VLOOKUP(A283,万星楼!A$2:G$600,7,0)),0,VLOOKUP(A283,万星楼!A$2:G$600,7,0))+IF(ISNA(VLOOKUP(A283,天纵!A$2:G$600,7,0)),0,VLOOKUP(A283,天纵!A$2:G$600,7,0))+IF(ISNA(VLOOKUP(A283,陌上花开!A$2:G$600,7,0)),0,VLOOKUP(A283,陌上花开!A$2:G$600,7,0))+IF(ISNA(VLOOKUP(A283,奇谷!A$2:G$600,7,0)),0,VLOOKUP(A283,奇谷!A$2:G$600,7,0))</f>
        <v>3</v>
      </c>
    </row>
    <row r="284" spans="1:2" x14ac:dyDescent="0.25">
      <c r="A284" t="str">
        <f t="array" ref="A284">INDEX(本周系统DKP!A285:A$599,1)</f>
        <v>我可是國寶</v>
      </c>
      <c r="B284">
        <f>IF(ISNA(VLOOKUP(A284,万星楼!A$2:G$600,7,0)),0,VLOOKUP(A284,万星楼!A$2:G$600,7,0))+IF(ISNA(VLOOKUP(A284,天纵!A$2:G$600,7,0)),0,VLOOKUP(A284,天纵!A$2:G$600,7,0))+IF(ISNA(VLOOKUP(A284,陌上花开!A$2:G$600,7,0)),0,VLOOKUP(A284,陌上花开!A$2:G$600,7,0))+IF(ISNA(VLOOKUP(A284,奇谷!A$2:G$600,7,0)),0,VLOOKUP(A284,奇谷!A$2:G$600,7,0))</f>
        <v>14</v>
      </c>
    </row>
    <row r="285" spans="1:2" x14ac:dyDescent="0.25">
      <c r="A285" t="str">
        <f t="array" ref="A285">INDEX(本周系统DKP!A286:A$599,1)</f>
        <v>我可是国宝</v>
      </c>
      <c r="B285">
        <f>IF(ISNA(VLOOKUP(A285,万星楼!A$2:G$600,7,0)),0,VLOOKUP(A285,万星楼!A$2:G$600,7,0))+IF(ISNA(VLOOKUP(A285,天纵!A$2:G$600,7,0)),0,VLOOKUP(A285,天纵!A$2:G$600,7,0))+IF(ISNA(VLOOKUP(A285,陌上花开!A$2:G$600,7,0)),0,VLOOKUP(A285,陌上花开!A$2:G$600,7,0))+IF(ISNA(VLOOKUP(A285,奇谷!A$2:G$600,7,0)),0,VLOOKUP(A285,奇谷!A$2:G$600,7,0))</f>
        <v>12</v>
      </c>
    </row>
    <row r="286" spans="1:2" x14ac:dyDescent="0.25">
      <c r="A286" t="str">
        <f t="array" ref="A286">INDEX(本周系统DKP!A287:A$599,1)</f>
        <v>我为伊人醉</v>
      </c>
      <c r="B286">
        <f>IF(ISNA(VLOOKUP(A286,万星楼!A$2:G$600,7,0)),0,VLOOKUP(A286,万星楼!A$2:G$600,7,0))+IF(ISNA(VLOOKUP(A286,天纵!A$2:G$600,7,0)),0,VLOOKUP(A286,天纵!A$2:G$600,7,0))+IF(ISNA(VLOOKUP(A286,陌上花开!A$2:G$600,7,0)),0,VLOOKUP(A286,陌上花开!A$2:G$600,7,0))+IF(ISNA(VLOOKUP(A286,奇谷!A$2:G$600,7,0)),0,VLOOKUP(A286,奇谷!A$2:G$600,7,0))</f>
        <v>5</v>
      </c>
    </row>
    <row r="287" spans="1:2" x14ac:dyDescent="0.25">
      <c r="A287" t="str">
        <f t="array" ref="A287">INDEX(本周系统DKP!A288:A$599,1)</f>
        <v>懒小鷹</v>
      </c>
      <c r="B287">
        <f>IF(ISNA(VLOOKUP(A287,万星楼!A$2:G$600,7,0)),0,VLOOKUP(A287,万星楼!A$2:G$600,7,0))+IF(ISNA(VLOOKUP(A287,天纵!A$2:G$600,7,0)),0,VLOOKUP(A287,天纵!A$2:G$600,7,0))+IF(ISNA(VLOOKUP(A287,陌上花开!A$2:G$600,7,0)),0,VLOOKUP(A287,陌上花开!A$2:G$600,7,0))+IF(ISNA(VLOOKUP(A287,奇谷!A$2:G$600,7,0)),0,VLOOKUP(A287,奇谷!A$2:G$600,7,0))</f>
        <v>22</v>
      </c>
    </row>
    <row r="288" spans="1:2" x14ac:dyDescent="0.25">
      <c r="A288" t="str">
        <f t="array" ref="A288">INDEX(本周系统DKP!A289:A$599,1)</f>
        <v>懒小跑</v>
      </c>
      <c r="B288">
        <f>IF(ISNA(VLOOKUP(A288,万星楼!A$2:G$600,7,0)),0,VLOOKUP(A288,万星楼!A$2:G$600,7,0))+IF(ISNA(VLOOKUP(A288,天纵!A$2:G$600,7,0)),0,VLOOKUP(A288,天纵!A$2:G$600,7,0))+IF(ISNA(VLOOKUP(A288,陌上花开!A$2:G$600,7,0)),0,VLOOKUP(A288,陌上花开!A$2:G$600,7,0))+IF(ISNA(VLOOKUP(A288,奇谷!A$2:G$600,7,0)),0,VLOOKUP(A288,奇谷!A$2:G$600,7,0))</f>
        <v>44</v>
      </c>
    </row>
    <row r="289" spans="1:2" x14ac:dyDescent="0.25">
      <c r="A289" t="str">
        <f t="array" ref="A289">INDEX(本周系统DKP!A290:A$599,1)</f>
        <v>懒小梦</v>
      </c>
      <c r="B289">
        <f>IF(ISNA(VLOOKUP(A289,万星楼!A$2:G$600,7,0)),0,VLOOKUP(A289,万星楼!A$2:G$600,7,0))+IF(ISNA(VLOOKUP(A289,天纵!A$2:G$600,7,0)),0,VLOOKUP(A289,天纵!A$2:G$600,7,0))+IF(ISNA(VLOOKUP(A289,陌上花开!A$2:G$600,7,0)),0,VLOOKUP(A289,陌上花开!A$2:G$600,7,0))+IF(ISNA(VLOOKUP(A289,奇谷!A$2:G$600,7,0)),0,VLOOKUP(A289,奇谷!A$2:G$600,7,0))</f>
        <v>8</v>
      </c>
    </row>
    <row r="290" spans="1:2" x14ac:dyDescent="0.25">
      <c r="A290" t="str">
        <f t="array" ref="A290">INDEX(本周系统DKP!A291:A$599,1)</f>
        <v>懒小夜</v>
      </c>
      <c r="B290">
        <f>IF(ISNA(VLOOKUP(A290,万星楼!A$2:G$600,7,0)),0,VLOOKUP(A290,万星楼!A$2:G$600,7,0))+IF(ISNA(VLOOKUP(A290,天纵!A$2:G$600,7,0)),0,VLOOKUP(A290,天纵!A$2:G$600,7,0))+IF(ISNA(VLOOKUP(A290,陌上花开!A$2:G$600,7,0)),0,VLOOKUP(A290,陌上花开!A$2:G$600,7,0))+IF(ISNA(VLOOKUP(A290,奇谷!A$2:G$600,7,0)),0,VLOOKUP(A290,奇谷!A$2:G$600,7,0))</f>
        <v>0</v>
      </c>
    </row>
    <row r="291" spans="1:2" x14ac:dyDescent="0.25">
      <c r="A291" t="str">
        <f t="array" ref="A291">INDEX(本周系统DKP!A292:A$599,1)</f>
        <v>慕鲤</v>
      </c>
      <c r="B291">
        <f>IF(ISNA(VLOOKUP(A291,万星楼!A$2:G$600,7,0)),0,VLOOKUP(A291,万星楼!A$2:G$600,7,0))+IF(ISNA(VLOOKUP(A291,天纵!A$2:G$600,7,0)),0,VLOOKUP(A291,天纵!A$2:G$600,7,0))+IF(ISNA(VLOOKUP(A291,陌上花开!A$2:G$600,7,0)),0,VLOOKUP(A291,陌上花开!A$2:G$600,7,0))+IF(ISNA(VLOOKUP(A291,奇谷!A$2:G$600,7,0)),0,VLOOKUP(A291,奇谷!A$2:G$600,7,0))</f>
        <v>0</v>
      </c>
    </row>
    <row r="292" spans="1:2" x14ac:dyDescent="0.25">
      <c r="A292" t="str">
        <f t="array" ref="A292">INDEX(本周系统DKP!A293:A$599,1)</f>
        <v>慕风若羽</v>
      </c>
      <c r="B292">
        <f>IF(ISNA(VLOOKUP(A292,万星楼!A$2:G$600,7,0)),0,VLOOKUP(A292,万星楼!A$2:G$600,7,0))+IF(ISNA(VLOOKUP(A292,天纵!A$2:G$600,7,0)),0,VLOOKUP(A292,天纵!A$2:G$600,7,0))+IF(ISNA(VLOOKUP(A292,陌上花开!A$2:G$600,7,0)),0,VLOOKUP(A292,陌上花开!A$2:G$600,7,0))+IF(ISNA(VLOOKUP(A292,奇谷!A$2:G$600,7,0)),0,VLOOKUP(A292,奇谷!A$2:G$600,7,0))</f>
        <v>13</v>
      </c>
    </row>
    <row r="293" spans="1:2" x14ac:dyDescent="0.25">
      <c r="A293" t="str">
        <f t="array" ref="A293">INDEX(本周系统DKP!A294:A$599,1)</f>
        <v>慕戚戚</v>
      </c>
      <c r="B293">
        <f>IF(ISNA(VLOOKUP(A293,万星楼!A$2:G$600,7,0)),0,VLOOKUP(A293,万星楼!A$2:G$600,7,0))+IF(ISNA(VLOOKUP(A293,天纵!A$2:G$600,7,0)),0,VLOOKUP(A293,天纵!A$2:G$600,7,0))+IF(ISNA(VLOOKUP(A293,陌上花开!A$2:G$600,7,0)),0,VLOOKUP(A293,陌上花开!A$2:G$600,7,0))+IF(ISNA(VLOOKUP(A293,奇谷!A$2:G$600,7,0)),0,VLOOKUP(A293,奇谷!A$2:G$600,7,0))</f>
        <v>2</v>
      </c>
    </row>
    <row r="294" spans="1:2" x14ac:dyDescent="0.25">
      <c r="A294" t="str">
        <f t="array" ref="A294">INDEX(本周系统DKP!A295:A$599,1)</f>
        <v>慕容羽</v>
      </c>
      <c r="B294">
        <f>IF(ISNA(VLOOKUP(A294,万星楼!A$2:G$600,7,0)),0,VLOOKUP(A294,万星楼!A$2:G$600,7,0))+IF(ISNA(VLOOKUP(A294,天纵!A$2:G$600,7,0)),0,VLOOKUP(A294,天纵!A$2:G$600,7,0))+IF(ISNA(VLOOKUP(A294,陌上花开!A$2:G$600,7,0)),0,VLOOKUP(A294,陌上花开!A$2:G$600,7,0))+IF(ISNA(VLOOKUP(A294,奇谷!A$2:G$600,7,0)),0,VLOOKUP(A294,奇谷!A$2:G$600,7,0))</f>
        <v>2</v>
      </c>
    </row>
    <row r="295" spans="1:2" x14ac:dyDescent="0.25">
      <c r="A295" t="str">
        <f t="array" ref="A295">INDEX(本周系统DKP!A296:A$599,1)</f>
        <v>感悟无聊</v>
      </c>
      <c r="B295">
        <f>IF(ISNA(VLOOKUP(A295,万星楼!A$2:G$600,7,0)),0,VLOOKUP(A295,万星楼!A$2:G$600,7,0))+IF(ISNA(VLOOKUP(A295,天纵!A$2:G$600,7,0)),0,VLOOKUP(A295,天纵!A$2:G$600,7,0))+IF(ISNA(VLOOKUP(A295,陌上花开!A$2:G$600,7,0)),0,VLOOKUP(A295,陌上花开!A$2:G$600,7,0))+IF(ISNA(VLOOKUP(A295,奇谷!A$2:G$600,7,0)),0,VLOOKUP(A295,奇谷!A$2:G$600,7,0))</f>
        <v>9</v>
      </c>
    </row>
    <row r="296" spans="1:2" x14ac:dyDescent="0.25">
      <c r="A296" t="str">
        <f t="array" ref="A296">INDEX(本周系统DKP!A297:A$599,1)</f>
        <v>情剑浪子</v>
      </c>
      <c r="B296">
        <f>IF(ISNA(VLOOKUP(A296,万星楼!A$2:G$600,7,0)),0,VLOOKUP(A296,万星楼!A$2:G$600,7,0))+IF(ISNA(VLOOKUP(A296,天纵!A$2:G$600,7,0)),0,VLOOKUP(A296,天纵!A$2:G$600,7,0))+IF(ISNA(VLOOKUP(A296,陌上花开!A$2:G$600,7,0)),0,VLOOKUP(A296,陌上花开!A$2:G$600,7,0))+IF(ISNA(VLOOKUP(A296,奇谷!A$2:G$600,7,0)),0,VLOOKUP(A296,奇谷!A$2:G$600,7,0))</f>
        <v>0</v>
      </c>
    </row>
    <row r="297" spans="1:2" x14ac:dyDescent="0.25">
      <c r="A297" t="str">
        <f t="array" ref="A297">INDEX(本周系统DKP!A298:A$599,1)</f>
        <v>悠悠白书丶</v>
      </c>
      <c r="B297">
        <f>IF(ISNA(VLOOKUP(A297,万星楼!A$2:G$600,7,0)),0,VLOOKUP(A297,万星楼!A$2:G$600,7,0))+IF(ISNA(VLOOKUP(A297,天纵!A$2:G$600,7,0)),0,VLOOKUP(A297,天纵!A$2:G$600,7,0))+IF(ISNA(VLOOKUP(A297,陌上花开!A$2:G$600,7,0)),0,VLOOKUP(A297,陌上花开!A$2:G$600,7,0))+IF(ISNA(VLOOKUP(A297,奇谷!A$2:G$600,7,0)),0,VLOOKUP(A297,奇谷!A$2:G$600,7,0))</f>
        <v>21</v>
      </c>
    </row>
    <row r="298" spans="1:2" x14ac:dyDescent="0.25">
      <c r="A298" t="str">
        <f t="array" ref="A298">INDEX(本周系统DKP!A299:A$599,1)</f>
        <v>快使用双节棍戳</v>
      </c>
      <c r="B298">
        <f>IF(ISNA(VLOOKUP(A298,万星楼!A$2:G$600,7,0)),0,VLOOKUP(A298,万星楼!A$2:G$600,7,0))+IF(ISNA(VLOOKUP(A298,天纵!A$2:G$600,7,0)),0,VLOOKUP(A298,天纵!A$2:G$600,7,0))+IF(ISNA(VLOOKUP(A298,陌上花开!A$2:G$600,7,0)),0,VLOOKUP(A298,陌上花开!A$2:G$600,7,0))+IF(ISNA(VLOOKUP(A298,奇谷!A$2:G$600,7,0)),0,VLOOKUP(A298,奇谷!A$2:G$600,7,0))</f>
        <v>5</v>
      </c>
    </row>
    <row r="299" spans="1:2" x14ac:dyDescent="0.25">
      <c r="A299" t="str">
        <f t="array" ref="A299">INDEX(本周系统DKP!A300:A$599,1)</f>
        <v>忆沧澜</v>
      </c>
      <c r="B299">
        <f>IF(ISNA(VLOOKUP(A299,万星楼!A$2:G$600,7,0)),0,VLOOKUP(A299,万星楼!A$2:G$600,7,0))+IF(ISNA(VLOOKUP(A299,天纵!A$2:G$600,7,0)),0,VLOOKUP(A299,天纵!A$2:G$600,7,0))+IF(ISNA(VLOOKUP(A299,陌上花开!A$2:G$600,7,0)),0,VLOOKUP(A299,陌上花开!A$2:G$600,7,0))+IF(ISNA(VLOOKUP(A299,奇谷!A$2:G$600,7,0)),0,VLOOKUP(A299,奇谷!A$2:G$600,7,0))</f>
        <v>6</v>
      </c>
    </row>
    <row r="300" spans="1:2" x14ac:dyDescent="0.25">
      <c r="A300" t="str">
        <f t="array" ref="A300">INDEX(本周系统DKP!A301:A$599,1)</f>
        <v>影墨萧</v>
      </c>
      <c r="B300">
        <f>IF(ISNA(VLOOKUP(A300,万星楼!A$2:G$600,7,0)),0,VLOOKUP(A300,万星楼!A$2:G$600,7,0))+IF(ISNA(VLOOKUP(A300,天纵!A$2:G$600,7,0)),0,VLOOKUP(A300,天纵!A$2:G$600,7,0))+IF(ISNA(VLOOKUP(A300,陌上花开!A$2:G$600,7,0)),0,VLOOKUP(A300,陌上花开!A$2:G$600,7,0))+IF(ISNA(VLOOKUP(A300,奇谷!A$2:G$600,7,0)),0,VLOOKUP(A300,奇谷!A$2:G$600,7,0))</f>
        <v>1</v>
      </c>
    </row>
    <row r="301" spans="1:2" x14ac:dyDescent="0.25">
      <c r="A301" t="str">
        <f t="array" ref="A301">INDEX(本周系统DKP!A302:A$599,1)</f>
        <v>归来颂相思</v>
      </c>
      <c r="B301">
        <f>IF(ISNA(VLOOKUP(A301,万星楼!A$2:G$600,7,0)),0,VLOOKUP(A301,万星楼!A$2:G$600,7,0))+IF(ISNA(VLOOKUP(A301,天纵!A$2:G$600,7,0)),0,VLOOKUP(A301,天纵!A$2:G$600,7,0))+IF(ISNA(VLOOKUP(A301,陌上花开!A$2:G$600,7,0)),0,VLOOKUP(A301,陌上花开!A$2:G$600,7,0))+IF(ISNA(VLOOKUP(A301,奇谷!A$2:G$600,7,0)),0,VLOOKUP(A301,奇谷!A$2:G$600,7,0))</f>
        <v>17</v>
      </c>
    </row>
    <row r="302" spans="1:2" x14ac:dyDescent="0.25">
      <c r="A302" t="str">
        <f t="array" ref="A302">INDEX(本周系统DKP!A303:A$599,1)</f>
        <v>归去盼相逢</v>
      </c>
      <c r="B302">
        <f>IF(ISNA(VLOOKUP(A302,万星楼!A$2:G$600,7,0)),0,VLOOKUP(A302,万星楼!A$2:G$600,7,0))+IF(ISNA(VLOOKUP(A302,天纵!A$2:G$600,7,0)),0,VLOOKUP(A302,天纵!A$2:G$600,7,0))+IF(ISNA(VLOOKUP(A302,陌上花开!A$2:G$600,7,0)),0,VLOOKUP(A302,陌上花开!A$2:G$600,7,0))+IF(ISNA(VLOOKUP(A302,奇谷!A$2:G$600,7,0)),0,VLOOKUP(A302,奇谷!A$2:G$600,7,0))</f>
        <v>56</v>
      </c>
    </row>
    <row r="303" spans="1:2" x14ac:dyDescent="0.25">
      <c r="A303" t="str">
        <f t="array" ref="A303">INDEX(本周系统DKP!A304:A$599,1)</f>
        <v>张剑锋</v>
      </c>
      <c r="B303">
        <f>IF(ISNA(VLOOKUP(A303,万星楼!A$2:G$600,7,0)),0,VLOOKUP(A303,万星楼!A$2:G$600,7,0))+IF(ISNA(VLOOKUP(A303,天纵!A$2:G$600,7,0)),0,VLOOKUP(A303,天纵!A$2:G$600,7,0))+IF(ISNA(VLOOKUP(A303,陌上花开!A$2:G$600,7,0)),0,VLOOKUP(A303,陌上花开!A$2:G$600,7,0))+IF(ISNA(VLOOKUP(A303,奇谷!A$2:G$600,7,0)),0,VLOOKUP(A303,奇谷!A$2:G$600,7,0))</f>
        <v>52</v>
      </c>
    </row>
    <row r="304" spans="1:2" x14ac:dyDescent="0.25">
      <c r="A304" t="str">
        <f t="array" ref="A304">INDEX(本周系统DKP!A305:A$599,1)</f>
        <v>幽暗的月光</v>
      </c>
      <c r="B304">
        <f>IF(ISNA(VLOOKUP(A304,万星楼!A$2:G$600,7,0)),0,VLOOKUP(A304,万星楼!A$2:G$600,7,0))+IF(ISNA(VLOOKUP(A304,天纵!A$2:G$600,7,0)),0,VLOOKUP(A304,天纵!A$2:G$600,7,0))+IF(ISNA(VLOOKUP(A304,陌上花开!A$2:G$600,7,0)),0,VLOOKUP(A304,陌上花开!A$2:G$600,7,0))+IF(ISNA(VLOOKUP(A304,奇谷!A$2:G$600,7,0)),0,VLOOKUP(A304,奇谷!A$2:G$600,7,0))</f>
        <v>22</v>
      </c>
    </row>
    <row r="305" spans="1:2" x14ac:dyDescent="0.25">
      <c r="A305" t="str">
        <f t="array" ref="A305">INDEX(本周系统DKP!A306:A$599,1)</f>
        <v>幽ゞ❤成曦瑾风</v>
      </c>
      <c r="B305">
        <f>IF(ISNA(VLOOKUP(A305,万星楼!A$2:G$600,7,0)),0,VLOOKUP(A305,万星楼!A$2:G$600,7,0))+IF(ISNA(VLOOKUP(A305,天纵!A$2:G$600,7,0)),0,VLOOKUP(A305,天纵!A$2:G$600,7,0))+IF(ISNA(VLOOKUP(A305,陌上花开!A$2:G$600,7,0)),0,VLOOKUP(A305,陌上花开!A$2:G$600,7,0))+IF(ISNA(VLOOKUP(A305,奇谷!A$2:G$600,7,0)),0,VLOOKUP(A305,奇谷!A$2:G$600,7,0))</f>
        <v>7</v>
      </c>
    </row>
    <row r="306" spans="1:2" x14ac:dyDescent="0.25">
      <c r="A306" t="str">
        <f t="array" ref="A306">INDEX(本周系统DKP!A307:A$599,1)</f>
        <v>幽ゞ❤兮慕</v>
      </c>
      <c r="B306">
        <f>IF(ISNA(VLOOKUP(A306,万星楼!A$2:G$600,7,0)),0,VLOOKUP(A306,万星楼!A$2:G$600,7,0))+IF(ISNA(VLOOKUP(A306,天纵!A$2:G$600,7,0)),0,VLOOKUP(A306,天纵!A$2:G$600,7,0))+IF(ISNA(VLOOKUP(A306,陌上花开!A$2:G$600,7,0)),0,VLOOKUP(A306,陌上花开!A$2:G$600,7,0))+IF(ISNA(VLOOKUP(A306,奇谷!A$2:G$600,7,0)),0,VLOOKUP(A306,奇谷!A$2:G$600,7,0))</f>
        <v>22</v>
      </c>
    </row>
    <row r="307" spans="1:2" x14ac:dyDescent="0.25">
      <c r="A307" t="str">
        <f t="array" ref="A307">INDEX(本周系统DKP!A308:A$599,1)</f>
        <v>帝脩</v>
      </c>
      <c r="B307">
        <f>IF(ISNA(VLOOKUP(A307,万星楼!A$2:G$600,7,0)),0,VLOOKUP(A307,万星楼!A$2:G$600,7,0))+IF(ISNA(VLOOKUP(A307,天纵!A$2:G$600,7,0)),0,VLOOKUP(A307,天纵!A$2:G$600,7,0))+IF(ISNA(VLOOKUP(A307,陌上花开!A$2:G$600,7,0)),0,VLOOKUP(A307,陌上花开!A$2:G$600,7,0))+IF(ISNA(VLOOKUP(A307,奇谷!A$2:G$600,7,0)),0,VLOOKUP(A307,奇谷!A$2:G$600,7,0))</f>
        <v>19</v>
      </c>
    </row>
    <row r="308" spans="1:2" x14ac:dyDescent="0.25">
      <c r="A308" t="str">
        <f t="array" ref="A308">INDEX(本周系统DKP!A309:A$599,1)</f>
        <v>帝柒影</v>
      </c>
      <c r="B308">
        <f>IF(ISNA(VLOOKUP(A308,万星楼!A$2:G$600,7,0)),0,VLOOKUP(A308,万星楼!A$2:G$600,7,0))+IF(ISNA(VLOOKUP(A308,天纵!A$2:G$600,7,0)),0,VLOOKUP(A308,天纵!A$2:G$600,7,0))+IF(ISNA(VLOOKUP(A308,陌上花开!A$2:G$600,7,0)),0,VLOOKUP(A308,陌上花开!A$2:G$600,7,0))+IF(ISNA(VLOOKUP(A308,奇谷!A$2:G$600,7,0)),0,VLOOKUP(A308,奇谷!A$2:G$600,7,0))</f>
        <v>24</v>
      </c>
    </row>
    <row r="309" spans="1:2" x14ac:dyDescent="0.25">
      <c r="A309" t="str">
        <f t="array" ref="A309">INDEX(本周系统DKP!A310:A$599,1)</f>
        <v>巴蜀萨摩耶</v>
      </c>
      <c r="B309">
        <f>IF(ISNA(VLOOKUP(A309,万星楼!A$2:G$600,7,0)),0,VLOOKUP(A309,万星楼!A$2:G$600,7,0))+IF(ISNA(VLOOKUP(A309,天纵!A$2:G$600,7,0)),0,VLOOKUP(A309,天纵!A$2:G$600,7,0))+IF(ISNA(VLOOKUP(A309,陌上花开!A$2:G$600,7,0)),0,VLOOKUP(A309,陌上花开!A$2:G$600,7,0))+IF(ISNA(VLOOKUP(A309,奇谷!A$2:G$600,7,0)),0,VLOOKUP(A309,奇谷!A$2:G$600,7,0))</f>
        <v>19</v>
      </c>
    </row>
    <row r="310" spans="1:2" x14ac:dyDescent="0.25">
      <c r="A310" t="str">
        <f t="array" ref="A310">INDEX(本周系统DKP!A311:A$599,1)</f>
        <v>左耳</v>
      </c>
      <c r="B310">
        <f>IF(ISNA(VLOOKUP(A310,万星楼!A$2:G$600,7,0)),0,VLOOKUP(A310,万星楼!A$2:G$600,7,0))+IF(ISNA(VLOOKUP(A310,天纵!A$2:G$600,7,0)),0,VLOOKUP(A310,天纵!A$2:G$600,7,0))+IF(ISNA(VLOOKUP(A310,陌上花开!A$2:G$600,7,0)),0,VLOOKUP(A310,陌上花开!A$2:G$600,7,0))+IF(ISNA(VLOOKUP(A310,奇谷!A$2:G$600,7,0)),0,VLOOKUP(A310,奇谷!A$2:G$600,7,0))</f>
        <v>6</v>
      </c>
    </row>
    <row r="311" spans="1:2" x14ac:dyDescent="0.25">
      <c r="A311" t="str">
        <f t="array" ref="A311">INDEX(本周系统DKP!A312:A$599,1)</f>
        <v>岑經沧海難為水</v>
      </c>
      <c r="B311">
        <f>IF(ISNA(VLOOKUP(A311,万星楼!A$2:G$600,7,0)),0,VLOOKUP(A311,万星楼!A$2:G$600,7,0))+IF(ISNA(VLOOKUP(A311,天纵!A$2:G$600,7,0)),0,VLOOKUP(A311,天纵!A$2:G$600,7,0))+IF(ISNA(VLOOKUP(A311,陌上花开!A$2:G$600,7,0)),0,VLOOKUP(A311,陌上花开!A$2:G$600,7,0))+IF(ISNA(VLOOKUP(A311,奇谷!A$2:G$600,7,0)),0,VLOOKUP(A311,奇谷!A$2:G$600,7,0))</f>
        <v>1</v>
      </c>
    </row>
    <row r="312" spans="1:2" x14ac:dyDescent="0.25">
      <c r="A312" t="str">
        <f t="array" ref="A312">INDEX(本周系统DKP!A313:A$599,1)</f>
        <v>屏世倾奇</v>
      </c>
      <c r="B312">
        <f>IF(ISNA(VLOOKUP(A312,万星楼!A$2:G$600,7,0)),0,VLOOKUP(A312,万星楼!A$2:G$600,7,0))+IF(ISNA(VLOOKUP(A312,天纵!A$2:G$600,7,0)),0,VLOOKUP(A312,天纵!A$2:G$600,7,0))+IF(ISNA(VLOOKUP(A312,陌上花开!A$2:G$600,7,0)),0,VLOOKUP(A312,陌上花开!A$2:G$600,7,0))+IF(ISNA(VLOOKUP(A312,奇谷!A$2:G$600,7,0)),0,VLOOKUP(A312,奇谷!A$2:G$600,7,0))</f>
        <v>11</v>
      </c>
    </row>
    <row r="313" spans="1:2" x14ac:dyDescent="0.25">
      <c r="A313" t="str">
        <f t="array" ref="A313">INDEX(本周系统DKP!A314:A$599,1)</f>
        <v>尼哲上天了</v>
      </c>
      <c r="B313">
        <f>IF(ISNA(VLOOKUP(A313,万星楼!A$2:G$600,7,0)),0,VLOOKUP(A313,万星楼!A$2:G$600,7,0))+IF(ISNA(VLOOKUP(A313,天纵!A$2:G$600,7,0)),0,VLOOKUP(A313,天纵!A$2:G$600,7,0))+IF(ISNA(VLOOKUP(A313,陌上花开!A$2:G$600,7,0)),0,VLOOKUP(A313,陌上花开!A$2:G$600,7,0))+IF(ISNA(VLOOKUP(A313,奇谷!A$2:G$600,7,0)),0,VLOOKUP(A313,奇谷!A$2:G$600,7,0))</f>
        <v>0</v>
      </c>
    </row>
    <row r="314" spans="1:2" x14ac:dyDescent="0.25">
      <c r="A314" t="str">
        <f t="array" ref="A314">INDEX(本周系统DKP!A315:A$599,1)</f>
        <v>尘埃之末</v>
      </c>
      <c r="B314">
        <f>IF(ISNA(VLOOKUP(A314,万星楼!A$2:G$600,7,0)),0,VLOOKUP(A314,万星楼!A$2:G$600,7,0))+IF(ISNA(VLOOKUP(A314,天纵!A$2:G$600,7,0)),0,VLOOKUP(A314,天纵!A$2:G$600,7,0))+IF(ISNA(VLOOKUP(A314,陌上花开!A$2:G$600,7,0)),0,VLOOKUP(A314,陌上花开!A$2:G$600,7,0))+IF(ISNA(VLOOKUP(A314,奇谷!A$2:G$600,7,0)),0,VLOOKUP(A314,奇谷!A$2:G$600,7,0))</f>
        <v>0</v>
      </c>
    </row>
    <row r="315" spans="1:2" x14ac:dyDescent="0.25">
      <c r="A315" t="str">
        <f t="array" ref="A315">INDEX(本周系统DKP!A316:A$599,1)</f>
        <v>少女心的棺材板</v>
      </c>
      <c r="B315">
        <f>IF(ISNA(VLOOKUP(A315,万星楼!A$2:G$600,7,0)),0,VLOOKUP(A315,万星楼!A$2:G$600,7,0))+IF(ISNA(VLOOKUP(A315,天纵!A$2:G$600,7,0)),0,VLOOKUP(A315,天纵!A$2:G$600,7,0))+IF(ISNA(VLOOKUP(A315,陌上花开!A$2:G$600,7,0)),0,VLOOKUP(A315,陌上花开!A$2:G$600,7,0))+IF(ISNA(VLOOKUP(A315,奇谷!A$2:G$600,7,0)),0,VLOOKUP(A315,奇谷!A$2:G$600,7,0))</f>
        <v>37</v>
      </c>
    </row>
    <row r="316" spans="1:2" x14ac:dyDescent="0.25">
      <c r="A316" t="str">
        <f t="array" ref="A316">INDEX(本周系统DKP!A317:A$599,1)</f>
        <v>小蝶的铃铛</v>
      </c>
      <c r="B316">
        <f>IF(ISNA(VLOOKUP(A316,万星楼!A$2:G$600,7,0)),0,VLOOKUP(A316,万星楼!A$2:G$600,7,0))+IF(ISNA(VLOOKUP(A316,天纵!A$2:G$600,7,0)),0,VLOOKUP(A316,天纵!A$2:G$600,7,0))+IF(ISNA(VLOOKUP(A316,陌上花开!A$2:G$600,7,0)),0,VLOOKUP(A316,陌上花开!A$2:G$600,7,0))+IF(ISNA(VLOOKUP(A316,奇谷!A$2:G$600,7,0)),0,VLOOKUP(A316,奇谷!A$2:G$600,7,0))</f>
        <v>0</v>
      </c>
    </row>
    <row r="317" spans="1:2" x14ac:dyDescent="0.25">
      <c r="A317" t="str">
        <f t="array" ref="A317">INDEX(本周系统DKP!A318:A$599,1)</f>
        <v>小缘猫</v>
      </c>
      <c r="B317">
        <f>IF(ISNA(VLOOKUP(A317,万星楼!A$2:G$600,7,0)),0,VLOOKUP(A317,万星楼!A$2:G$600,7,0))+IF(ISNA(VLOOKUP(A317,天纵!A$2:G$600,7,0)),0,VLOOKUP(A317,天纵!A$2:G$600,7,0))+IF(ISNA(VLOOKUP(A317,陌上花开!A$2:G$600,7,0)),0,VLOOKUP(A317,陌上花开!A$2:G$600,7,0))+IF(ISNA(VLOOKUP(A317,奇谷!A$2:G$600,7,0)),0,VLOOKUP(A317,奇谷!A$2:G$600,7,0))</f>
        <v>9</v>
      </c>
    </row>
    <row r="318" spans="1:2" x14ac:dyDescent="0.25">
      <c r="A318" t="str">
        <f t="array" ref="A318">INDEX(本周系统DKP!A319:A$599,1)</f>
        <v>小汤圆儿゛</v>
      </c>
      <c r="B318">
        <f>IF(ISNA(VLOOKUP(A318,万星楼!A$2:G$600,7,0)),0,VLOOKUP(A318,万星楼!A$2:G$600,7,0))+IF(ISNA(VLOOKUP(A318,天纵!A$2:G$600,7,0)),0,VLOOKUP(A318,天纵!A$2:G$600,7,0))+IF(ISNA(VLOOKUP(A318,陌上花开!A$2:G$600,7,0)),0,VLOOKUP(A318,陌上花开!A$2:G$600,7,0))+IF(ISNA(VLOOKUP(A318,奇谷!A$2:G$600,7,0)),0,VLOOKUP(A318,奇谷!A$2:G$600,7,0))</f>
        <v>9</v>
      </c>
    </row>
    <row r="319" spans="1:2" x14ac:dyDescent="0.25">
      <c r="A319" t="str">
        <f t="array" ref="A319">INDEX(本周系统DKP!A320:A$599,1)</f>
        <v>小桑酒哦</v>
      </c>
      <c r="B319">
        <f>IF(ISNA(VLOOKUP(A319,万星楼!A$2:G$600,7,0)),0,VLOOKUP(A319,万星楼!A$2:G$600,7,0))+IF(ISNA(VLOOKUP(A319,天纵!A$2:G$600,7,0)),0,VLOOKUP(A319,天纵!A$2:G$600,7,0))+IF(ISNA(VLOOKUP(A319,陌上花开!A$2:G$600,7,0)),0,VLOOKUP(A319,陌上花开!A$2:G$600,7,0))+IF(ISNA(VLOOKUP(A319,奇谷!A$2:G$600,7,0)),0,VLOOKUP(A319,奇谷!A$2:G$600,7,0))</f>
        <v>12</v>
      </c>
    </row>
    <row r="320" spans="1:2" x14ac:dyDescent="0.25">
      <c r="A320" t="str">
        <f t="array" ref="A320">INDEX(本周系统DKP!A321:A$599,1)</f>
        <v>小明是个智障</v>
      </c>
      <c r="B320">
        <f>IF(ISNA(VLOOKUP(A320,万星楼!A$2:G$600,7,0)),0,VLOOKUP(A320,万星楼!A$2:G$600,7,0))+IF(ISNA(VLOOKUP(A320,天纵!A$2:G$600,7,0)),0,VLOOKUP(A320,天纵!A$2:G$600,7,0))+IF(ISNA(VLOOKUP(A320,陌上花开!A$2:G$600,7,0)),0,VLOOKUP(A320,陌上花开!A$2:G$600,7,0))+IF(ISNA(VLOOKUP(A320,奇谷!A$2:G$600,7,0)),0,VLOOKUP(A320,奇谷!A$2:G$600,7,0))</f>
        <v>6</v>
      </c>
    </row>
    <row r="321" spans="1:2" x14ac:dyDescent="0.25">
      <c r="A321" t="str">
        <f t="array" ref="A321">INDEX(本周系统DKP!A322:A$599,1)</f>
        <v>小小白点</v>
      </c>
      <c r="B321">
        <f>IF(ISNA(VLOOKUP(A321,万星楼!A$2:G$600,7,0)),0,VLOOKUP(A321,万星楼!A$2:G$600,7,0))+IF(ISNA(VLOOKUP(A321,天纵!A$2:G$600,7,0)),0,VLOOKUP(A321,天纵!A$2:G$600,7,0))+IF(ISNA(VLOOKUP(A321,陌上花开!A$2:G$600,7,0)),0,VLOOKUP(A321,陌上花开!A$2:G$600,7,0))+IF(ISNA(VLOOKUP(A321,奇谷!A$2:G$600,7,0)),0,VLOOKUP(A321,奇谷!A$2:G$600,7,0))</f>
        <v>12</v>
      </c>
    </row>
    <row r="322" spans="1:2" x14ac:dyDescent="0.25">
      <c r="A322" t="str">
        <f t="array" ref="A322">INDEX(本周系统DKP!A323:A$599,1)</f>
        <v>小不忍则乱大谋</v>
      </c>
      <c r="B322">
        <f>IF(ISNA(VLOOKUP(A322,万星楼!A$2:G$600,7,0)),0,VLOOKUP(A322,万星楼!A$2:G$600,7,0))+IF(ISNA(VLOOKUP(A322,天纵!A$2:G$600,7,0)),0,VLOOKUP(A322,天纵!A$2:G$600,7,0))+IF(ISNA(VLOOKUP(A322,陌上花开!A$2:G$600,7,0)),0,VLOOKUP(A322,陌上花开!A$2:G$600,7,0))+IF(ISNA(VLOOKUP(A322,奇谷!A$2:G$600,7,0)),0,VLOOKUP(A322,奇谷!A$2:G$600,7,0))</f>
        <v>13</v>
      </c>
    </row>
    <row r="323" spans="1:2" x14ac:dyDescent="0.25">
      <c r="A323" t="str">
        <f t="array" ref="A323">INDEX(本周系统DKP!A324:A$599,1)</f>
        <v>封訫</v>
      </c>
      <c r="B323">
        <f>IF(ISNA(VLOOKUP(A323,万星楼!A$2:G$600,7,0)),0,VLOOKUP(A323,万星楼!A$2:G$600,7,0))+IF(ISNA(VLOOKUP(A323,天纵!A$2:G$600,7,0)),0,VLOOKUP(A323,天纵!A$2:G$600,7,0))+IF(ISNA(VLOOKUP(A323,陌上花开!A$2:G$600,7,0)),0,VLOOKUP(A323,陌上花开!A$2:G$600,7,0))+IF(ISNA(VLOOKUP(A323,奇谷!A$2:G$600,7,0)),0,VLOOKUP(A323,奇谷!A$2:G$600,7,0))</f>
        <v>22</v>
      </c>
    </row>
    <row r="324" spans="1:2" x14ac:dyDescent="0.25">
      <c r="A324" t="str">
        <f t="array" ref="A324">INDEX(本周系统DKP!A325:A$599,1)</f>
        <v>寒衣入画</v>
      </c>
      <c r="B324">
        <f>IF(ISNA(VLOOKUP(A324,万星楼!A$2:G$600,7,0)),0,VLOOKUP(A324,万星楼!A$2:G$600,7,0))+IF(ISNA(VLOOKUP(A324,天纵!A$2:G$600,7,0)),0,VLOOKUP(A324,天纵!A$2:G$600,7,0))+IF(ISNA(VLOOKUP(A324,陌上花开!A$2:G$600,7,0)),0,VLOOKUP(A324,陌上花开!A$2:G$600,7,0))+IF(ISNA(VLOOKUP(A324,奇谷!A$2:G$600,7,0)),0,VLOOKUP(A324,奇谷!A$2:G$600,7,0))</f>
        <v>5</v>
      </c>
    </row>
    <row r="325" spans="1:2" x14ac:dyDescent="0.25">
      <c r="A325" t="str">
        <f t="array" ref="A325">INDEX(本周系统DKP!A326:A$599,1)</f>
        <v>寒箫北诀。</v>
      </c>
      <c r="B325">
        <f>IF(ISNA(VLOOKUP(A325,万星楼!A$2:G$600,7,0)),0,VLOOKUP(A325,万星楼!A$2:G$600,7,0))+IF(ISNA(VLOOKUP(A325,天纵!A$2:G$600,7,0)),0,VLOOKUP(A325,天纵!A$2:G$600,7,0))+IF(ISNA(VLOOKUP(A325,陌上花开!A$2:G$600,7,0)),0,VLOOKUP(A325,陌上花开!A$2:G$600,7,0))+IF(ISNA(VLOOKUP(A325,奇谷!A$2:G$600,7,0)),0,VLOOKUP(A325,奇谷!A$2:G$600,7,0))</f>
        <v>0</v>
      </c>
    </row>
    <row r="326" spans="1:2" x14ac:dyDescent="0.25">
      <c r="A326" t="str">
        <f t="array" ref="A326">INDEX(本周系统DKP!A327:A$599,1)</f>
        <v>寒夕幽梦</v>
      </c>
      <c r="B326">
        <f>IF(ISNA(VLOOKUP(A326,万星楼!A$2:G$600,7,0)),0,VLOOKUP(A326,万星楼!A$2:G$600,7,0))+IF(ISNA(VLOOKUP(A326,天纵!A$2:G$600,7,0)),0,VLOOKUP(A326,天纵!A$2:G$600,7,0))+IF(ISNA(VLOOKUP(A326,陌上花开!A$2:G$600,7,0)),0,VLOOKUP(A326,陌上花开!A$2:G$600,7,0))+IF(ISNA(VLOOKUP(A326,奇谷!A$2:G$600,7,0)),0,VLOOKUP(A326,奇谷!A$2:G$600,7,0))</f>
        <v>0</v>
      </c>
    </row>
    <row r="327" spans="1:2" x14ac:dyDescent="0.25">
      <c r="A327" t="str">
        <f t="array" ref="A327">INDEX(本周系统DKP!A328:A$599,1)</f>
        <v>寂静枫林</v>
      </c>
      <c r="B327">
        <f>IF(ISNA(VLOOKUP(A327,万星楼!A$2:G$600,7,0)),0,VLOOKUP(A327,万星楼!A$2:G$600,7,0))+IF(ISNA(VLOOKUP(A327,天纵!A$2:G$600,7,0)),0,VLOOKUP(A327,天纵!A$2:G$600,7,0))+IF(ISNA(VLOOKUP(A327,陌上花开!A$2:G$600,7,0)),0,VLOOKUP(A327,陌上花开!A$2:G$600,7,0))+IF(ISNA(VLOOKUP(A327,奇谷!A$2:G$600,7,0)),0,VLOOKUP(A327,奇谷!A$2:G$600,7,0))</f>
        <v>23</v>
      </c>
    </row>
    <row r="328" spans="1:2" x14ac:dyDescent="0.25">
      <c r="A328" t="str">
        <f t="array" ref="A328">INDEX(本周系统DKP!A329:A$599,1)</f>
        <v>宿雪</v>
      </c>
      <c r="B328">
        <f>IF(ISNA(VLOOKUP(A328,万星楼!A$2:G$600,7,0)),0,VLOOKUP(A328,万星楼!A$2:G$600,7,0))+IF(ISNA(VLOOKUP(A328,天纵!A$2:G$600,7,0)),0,VLOOKUP(A328,天纵!A$2:G$600,7,0))+IF(ISNA(VLOOKUP(A328,陌上花开!A$2:G$600,7,0)),0,VLOOKUP(A328,陌上花开!A$2:G$600,7,0))+IF(ISNA(VLOOKUP(A328,奇谷!A$2:G$600,7,0)),0,VLOOKUP(A328,奇谷!A$2:G$600,7,0))</f>
        <v>3</v>
      </c>
    </row>
    <row r="329" spans="1:2" x14ac:dyDescent="0.25">
      <c r="A329" t="str">
        <f t="array" ref="A329">INDEX(本周系统DKP!A330:A$599,1)</f>
        <v>家有萌妹</v>
      </c>
      <c r="B329">
        <f>IF(ISNA(VLOOKUP(A329,万星楼!A$2:G$600,7,0)),0,VLOOKUP(A329,万星楼!A$2:G$600,7,0))+IF(ISNA(VLOOKUP(A329,天纵!A$2:G$600,7,0)),0,VLOOKUP(A329,天纵!A$2:G$600,7,0))+IF(ISNA(VLOOKUP(A329,陌上花开!A$2:G$600,7,0)),0,VLOOKUP(A329,陌上花开!A$2:G$600,7,0))+IF(ISNA(VLOOKUP(A329,奇谷!A$2:G$600,7,0)),0,VLOOKUP(A329,奇谷!A$2:G$600,7,0))</f>
        <v>16</v>
      </c>
    </row>
    <row r="330" spans="1:2" x14ac:dyDescent="0.25">
      <c r="A330" t="str">
        <f t="array" ref="A330">INDEX(本周系统DKP!A331:A$599,1)</f>
        <v>完颜飞双</v>
      </c>
      <c r="B330">
        <f>IF(ISNA(VLOOKUP(A330,万星楼!A$2:G$600,7,0)),0,VLOOKUP(A330,万星楼!A$2:G$600,7,0))+IF(ISNA(VLOOKUP(A330,天纵!A$2:G$600,7,0)),0,VLOOKUP(A330,天纵!A$2:G$600,7,0))+IF(ISNA(VLOOKUP(A330,陌上花开!A$2:G$600,7,0)),0,VLOOKUP(A330,陌上花开!A$2:G$600,7,0))+IF(ISNA(VLOOKUP(A330,奇谷!A$2:G$600,7,0)),0,VLOOKUP(A330,奇谷!A$2:G$600,7,0))</f>
        <v>17</v>
      </c>
    </row>
    <row r="331" spans="1:2" x14ac:dyDescent="0.25">
      <c r="A331" t="str">
        <f t="array" ref="A331">INDEX(本周系统DKP!A332:A$599,1)</f>
        <v>孤独死了</v>
      </c>
      <c r="B331">
        <f>IF(ISNA(VLOOKUP(A331,万星楼!A$2:G$600,7,0)),0,VLOOKUP(A331,万星楼!A$2:G$600,7,0))+IF(ISNA(VLOOKUP(A331,天纵!A$2:G$600,7,0)),0,VLOOKUP(A331,天纵!A$2:G$600,7,0))+IF(ISNA(VLOOKUP(A331,陌上花开!A$2:G$600,7,0)),0,VLOOKUP(A331,陌上花开!A$2:G$600,7,0))+IF(ISNA(VLOOKUP(A331,奇谷!A$2:G$600,7,0)),0,VLOOKUP(A331,奇谷!A$2:G$600,7,0))</f>
        <v>9</v>
      </c>
    </row>
    <row r="332" spans="1:2" x14ac:dyDescent="0.25">
      <c r="A332" t="str">
        <f t="array" ref="A332">INDEX(本周系统DKP!A333:A$599,1)</f>
        <v>嫣语糖之星</v>
      </c>
      <c r="B332">
        <f>IF(ISNA(VLOOKUP(A332,万星楼!A$2:G$600,7,0)),0,VLOOKUP(A332,万星楼!A$2:G$600,7,0))+IF(ISNA(VLOOKUP(A332,天纵!A$2:G$600,7,0)),0,VLOOKUP(A332,天纵!A$2:G$600,7,0))+IF(ISNA(VLOOKUP(A332,陌上花开!A$2:G$600,7,0)),0,VLOOKUP(A332,陌上花开!A$2:G$600,7,0))+IF(ISNA(VLOOKUP(A332,奇谷!A$2:G$600,7,0)),0,VLOOKUP(A332,奇谷!A$2:G$600,7,0))</f>
        <v>16</v>
      </c>
    </row>
    <row r="333" spans="1:2" x14ac:dyDescent="0.25">
      <c r="A333" t="str">
        <f t="array" ref="A333">INDEX(本周系统DKP!A334:A$599,1)</f>
        <v>姬乌秋</v>
      </c>
      <c r="B333">
        <f>IF(ISNA(VLOOKUP(A333,万星楼!A$2:G$600,7,0)),0,VLOOKUP(A333,万星楼!A$2:G$600,7,0))+IF(ISNA(VLOOKUP(A333,天纵!A$2:G$600,7,0)),0,VLOOKUP(A333,天纵!A$2:G$600,7,0))+IF(ISNA(VLOOKUP(A333,陌上花开!A$2:G$600,7,0)),0,VLOOKUP(A333,陌上花开!A$2:G$600,7,0))+IF(ISNA(VLOOKUP(A333,奇谷!A$2:G$600,7,0)),0,VLOOKUP(A333,奇谷!A$2:G$600,7,0))</f>
        <v>0</v>
      </c>
    </row>
    <row r="334" spans="1:2" x14ac:dyDescent="0.25">
      <c r="A334" t="str">
        <f t="array" ref="A334">INDEX(本周系统DKP!A335:A$599,1)</f>
        <v>妩惊鸿</v>
      </c>
      <c r="B334">
        <f>IF(ISNA(VLOOKUP(A334,万星楼!A$2:G$600,7,0)),0,VLOOKUP(A334,万星楼!A$2:G$600,7,0))+IF(ISNA(VLOOKUP(A334,天纵!A$2:G$600,7,0)),0,VLOOKUP(A334,天纵!A$2:G$600,7,0))+IF(ISNA(VLOOKUP(A334,陌上花开!A$2:G$600,7,0)),0,VLOOKUP(A334,陌上花开!A$2:G$600,7,0))+IF(ISNA(VLOOKUP(A334,奇谷!A$2:G$600,7,0)),0,VLOOKUP(A334,奇谷!A$2:G$600,7,0))</f>
        <v>9</v>
      </c>
    </row>
    <row r="335" spans="1:2" x14ac:dyDescent="0.25">
      <c r="A335" t="str">
        <f t="array" ref="A335">INDEX(本周系统DKP!A336:A$599,1)</f>
        <v>妞丶给大爷笑个</v>
      </c>
      <c r="B335">
        <f>IF(ISNA(VLOOKUP(A335,万星楼!A$2:G$600,7,0)),0,VLOOKUP(A335,万星楼!A$2:G$600,7,0))+IF(ISNA(VLOOKUP(A335,天纵!A$2:G$600,7,0)),0,VLOOKUP(A335,天纵!A$2:G$600,7,0))+IF(ISNA(VLOOKUP(A335,陌上花开!A$2:G$600,7,0)),0,VLOOKUP(A335,陌上花开!A$2:G$600,7,0))+IF(ISNA(VLOOKUP(A335,奇谷!A$2:G$600,7,0)),0,VLOOKUP(A335,奇谷!A$2:G$600,7,0))</f>
        <v>0</v>
      </c>
    </row>
    <row r="336" spans="1:2" x14ac:dyDescent="0.25">
      <c r="A336" t="str">
        <f t="array" ref="A336">INDEX(本周系统DKP!A337:A$599,1)</f>
        <v>如戏呐。</v>
      </c>
      <c r="B336">
        <f>IF(ISNA(VLOOKUP(A336,万星楼!A$2:G$600,7,0)),0,VLOOKUP(A336,万星楼!A$2:G$600,7,0))+IF(ISNA(VLOOKUP(A336,天纵!A$2:G$600,7,0)),0,VLOOKUP(A336,天纵!A$2:G$600,7,0))+IF(ISNA(VLOOKUP(A336,陌上花开!A$2:G$600,7,0)),0,VLOOKUP(A336,陌上花开!A$2:G$600,7,0))+IF(ISNA(VLOOKUP(A336,奇谷!A$2:G$600,7,0)),0,VLOOKUP(A336,奇谷!A$2:G$600,7,0))</f>
        <v>0</v>
      </c>
    </row>
    <row r="337" spans="1:2" x14ac:dyDescent="0.25">
      <c r="A337" t="str">
        <f t="array" ref="A337">INDEX(本周系统DKP!A338:A$599,1)</f>
        <v>奢求未必久远</v>
      </c>
      <c r="B337">
        <f>IF(ISNA(VLOOKUP(A337,万星楼!A$2:G$600,7,0)),0,VLOOKUP(A337,万星楼!A$2:G$600,7,0))+IF(ISNA(VLOOKUP(A337,天纵!A$2:G$600,7,0)),0,VLOOKUP(A337,天纵!A$2:G$600,7,0))+IF(ISNA(VLOOKUP(A337,陌上花开!A$2:G$600,7,0)),0,VLOOKUP(A337,陌上花开!A$2:G$600,7,0))+IF(ISNA(VLOOKUP(A337,奇谷!A$2:G$600,7,0)),0,VLOOKUP(A337,奇谷!A$2:G$600,7,0))</f>
        <v>2</v>
      </c>
    </row>
    <row r="338" spans="1:2" x14ac:dyDescent="0.25">
      <c r="A338" t="str">
        <f t="array" ref="A338">INDEX(本周系统DKP!A339:A$599,1)</f>
        <v>奕茴♫</v>
      </c>
      <c r="B338">
        <f>IF(ISNA(VLOOKUP(A338,万星楼!A$2:G$600,7,0)),0,VLOOKUP(A338,万星楼!A$2:G$600,7,0))+IF(ISNA(VLOOKUP(A338,天纵!A$2:G$600,7,0)),0,VLOOKUP(A338,天纵!A$2:G$600,7,0))+IF(ISNA(VLOOKUP(A338,陌上花开!A$2:G$600,7,0)),0,VLOOKUP(A338,陌上花开!A$2:G$600,7,0))+IF(ISNA(VLOOKUP(A338,奇谷!A$2:G$600,7,0)),0,VLOOKUP(A338,奇谷!A$2:G$600,7,0))</f>
        <v>11</v>
      </c>
    </row>
    <row r="339" spans="1:2" x14ac:dyDescent="0.25">
      <c r="A339" t="str">
        <f t="array" ref="A339">INDEX(本周系统DKP!A340:A$599,1)</f>
        <v>奕秋丶</v>
      </c>
      <c r="B339">
        <f>IF(ISNA(VLOOKUP(A339,万星楼!A$2:G$600,7,0)),0,VLOOKUP(A339,万星楼!A$2:G$600,7,0))+IF(ISNA(VLOOKUP(A339,天纵!A$2:G$600,7,0)),0,VLOOKUP(A339,天纵!A$2:G$600,7,0))+IF(ISNA(VLOOKUP(A339,陌上花开!A$2:G$600,7,0)),0,VLOOKUP(A339,陌上花开!A$2:G$600,7,0))+IF(ISNA(VLOOKUP(A339,奇谷!A$2:G$600,7,0)),0,VLOOKUP(A339,奇谷!A$2:G$600,7,0))</f>
        <v>0</v>
      </c>
    </row>
    <row r="340" spans="1:2" x14ac:dyDescent="0.25">
      <c r="A340" t="str">
        <f t="array" ref="A340">INDEX(本周系统DKP!A341:A$599,1)</f>
        <v>奔跑的烤冷面</v>
      </c>
      <c r="B340">
        <f>IF(ISNA(VLOOKUP(A340,万星楼!A$2:G$600,7,0)),0,VLOOKUP(A340,万星楼!A$2:G$600,7,0))+IF(ISNA(VLOOKUP(A340,天纵!A$2:G$600,7,0)),0,VLOOKUP(A340,天纵!A$2:G$600,7,0))+IF(ISNA(VLOOKUP(A340,陌上花开!A$2:G$600,7,0)),0,VLOOKUP(A340,陌上花开!A$2:G$600,7,0))+IF(ISNA(VLOOKUP(A340,奇谷!A$2:G$600,7,0)),0,VLOOKUP(A340,奇谷!A$2:G$600,7,0))</f>
        <v>44</v>
      </c>
    </row>
    <row r="341" spans="1:2" x14ac:dyDescent="0.25">
      <c r="A341" t="str">
        <f t="array" ref="A341">INDEX(本周系统DKP!A342:A$599,1)</f>
        <v>奔放的荔枝</v>
      </c>
      <c r="B341">
        <f>IF(ISNA(VLOOKUP(A341,万星楼!A$2:G$600,7,0)),0,VLOOKUP(A341,万星楼!A$2:G$600,7,0))+IF(ISNA(VLOOKUP(A341,天纵!A$2:G$600,7,0)),0,VLOOKUP(A341,天纵!A$2:G$600,7,0))+IF(ISNA(VLOOKUP(A341,陌上花开!A$2:G$600,7,0)),0,VLOOKUP(A341,陌上花开!A$2:G$600,7,0))+IF(ISNA(VLOOKUP(A341,奇谷!A$2:G$600,7,0)),0,VLOOKUP(A341,奇谷!A$2:G$600,7,0))</f>
        <v>0</v>
      </c>
    </row>
    <row r="342" spans="1:2" x14ac:dyDescent="0.25">
      <c r="A342" t="str">
        <f t="array" ref="A342">INDEX(本周系统DKP!A343:A$599,1)</f>
        <v>失心不良人</v>
      </c>
      <c r="B342">
        <f>IF(ISNA(VLOOKUP(A342,万星楼!A$2:G$600,7,0)),0,VLOOKUP(A342,万星楼!A$2:G$600,7,0))+IF(ISNA(VLOOKUP(A342,天纵!A$2:G$600,7,0)),0,VLOOKUP(A342,天纵!A$2:G$600,7,0))+IF(ISNA(VLOOKUP(A342,陌上花开!A$2:G$600,7,0)),0,VLOOKUP(A342,陌上花开!A$2:G$600,7,0))+IF(ISNA(VLOOKUP(A342,奇谷!A$2:G$600,7,0)),0,VLOOKUP(A342,奇谷!A$2:G$600,7,0))</f>
        <v>7</v>
      </c>
    </row>
    <row r="343" spans="1:2" x14ac:dyDescent="0.25">
      <c r="A343" t="str">
        <f t="array" ref="A343">INDEX(本周系统DKP!A344:A$599,1)</f>
        <v>天涯第一演员</v>
      </c>
      <c r="B343">
        <f>IF(ISNA(VLOOKUP(A343,万星楼!A$2:G$600,7,0)),0,VLOOKUP(A343,万星楼!A$2:G$600,7,0))+IF(ISNA(VLOOKUP(A343,天纵!A$2:G$600,7,0)),0,VLOOKUP(A343,天纵!A$2:G$600,7,0))+IF(ISNA(VLOOKUP(A343,陌上花开!A$2:G$600,7,0)),0,VLOOKUP(A343,陌上花开!A$2:G$600,7,0))+IF(ISNA(VLOOKUP(A343,奇谷!A$2:G$600,7,0)),0,VLOOKUP(A343,奇谷!A$2:G$600,7,0))</f>
        <v>3</v>
      </c>
    </row>
    <row r="344" spans="1:2" x14ac:dyDescent="0.25">
      <c r="A344" t="str">
        <f t="array" ref="A344">INDEX(本周系统DKP!A345:A$599,1)</f>
        <v>天刀值日策划团</v>
      </c>
      <c r="B344">
        <f>IF(ISNA(VLOOKUP(A344,万星楼!A$2:G$600,7,0)),0,VLOOKUP(A344,万星楼!A$2:G$600,7,0))+IF(ISNA(VLOOKUP(A344,天纵!A$2:G$600,7,0)),0,VLOOKUP(A344,天纵!A$2:G$600,7,0))+IF(ISNA(VLOOKUP(A344,陌上花开!A$2:G$600,7,0)),0,VLOOKUP(A344,陌上花开!A$2:G$600,7,0))+IF(ISNA(VLOOKUP(A344,奇谷!A$2:G$600,7,0)),0,VLOOKUP(A344,奇谷!A$2:G$600,7,0))</f>
        <v>7</v>
      </c>
    </row>
    <row r="345" spans="1:2" x14ac:dyDescent="0.25">
      <c r="A345" t="str">
        <f t="array" ref="A345">INDEX(本周系统DKP!A346:A$599,1)</f>
        <v>天之天威</v>
      </c>
      <c r="B345">
        <f>IF(ISNA(VLOOKUP(A345,万星楼!A$2:G$600,7,0)),0,VLOOKUP(A345,万星楼!A$2:G$600,7,0))+IF(ISNA(VLOOKUP(A345,天纵!A$2:G$600,7,0)),0,VLOOKUP(A345,天纵!A$2:G$600,7,0))+IF(ISNA(VLOOKUP(A345,陌上花开!A$2:G$600,7,0)),0,VLOOKUP(A345,陌上花开!A$2:G$600,7,0))+IF(ISNA(VLOOKUP(A345,奇谷!A$2:G$600,7,0)),0,VLOOKUP(A345,奇谷!A$2:G$600,7,0))</f>
        <v>35</v>
      </c>
    </row>
    <row r="346" spans="1:2" x14ac:dyDescent="0.25">
      <c r="A346" t="str">
        <f t="array" ref="A346">INDEX(本周系统DKP!A347:A$599,1)</f>
        <v>天〆熊熊ゞ涯</v>
      </c>
      <c r="B346">
        <f>IF(ISNA(VLOOKUP(A346,万星楼!A$2:G$600,7,0)),0,VLOOKUP(A346,万星楼!A$2:G$600,7,0))+IF(ISNA(VLOOKUP(A346,天纵!A$2:G$600,7,0)),0,VLOOKUP(A346,天纵!A$2:G$600,7,0))+IF(ISNA(VLOOKUP(A346,陌上花开!A$2:G$600,7,0)),0,VLOOKUP(A346,陌上花开!A$2:G$600,7,0))+IF(ISNA(VLOOKUP(A346,奇谷!A$2:G$600,7,0)),0,VLOOKUP(A346,奇谷!A$2:G$600,7,0))</f>
        <v>0</v>
      </c>
    </row>
    <row r="347" spans="1:2" x14ac:dyDescent="0.25">
      <c r="A347" t="str">
        <f t="array" ref="A347">INDEX(本周系统DKP!A348:A$599,1)</f>
        <v>大魔王丶无缺</v>
      </c>
      <c r="B347">
        <f>IF(ISNA(VLOOKUP(A347,万星楼!A$2:G$600,7,0)),0,VLOOKUP(A347,万星楼!A$2:G$600,7,0))+IF(ISNA(VLOOKUP(A347,天纵!A$2:G$600,7,0)),0,VLOOKUP(A347,天纵!A$2:G$600,7,0))+IF(ISNA(VLOOKUP(A347,陌上花开!A$2:G$600,7,0)),0,VLOOKUP(A347,陌上花开!A$2:G$600,7,0))+IF(ISNA(VLOOKUP(A347,奇谷!A$2:G$600,7,0)),0,VLOOKUP(A347,奇谷!A$2:G$600,7,0))</f>
        <v>0</v>
      </c>
    </row>
    <row r="348" spans="1:2" x14ac:dyDescent="0.25">
      <c r="A348" t="str">
        <f t="array" ref="A348">INDEX(本周系统DKP!A349:A$599,1)</f>
        <v>夢與千尋</v>
      </c>
      <c r="B348">
        <f>IF(ISNA(VLOOKUP(A348,万星楼!A$2:G$600,7,0)),0,VLOOKUP(A348,万星楼!A$2:G$600,7,0))+IF(ISNA(VLOOKUP(A348,天纵!A$2:G$600,7,0)),0,VLOOKUP(A348,天纵!A$2:G$600,7,0))+IF(ISNA(VLOOKUP(A348,陌上花开!A$2:G$600,7,0)),0,VLOOKUP(A348,陌上花开!A$2:G$600,7,0))+IF(ISNA(VLOOKUP(A348,奇谷!A$2:G$600,7,0)),0,VLOOKUP(A348,奇谷!A$2:G$600,7,0))</f>
        <v>32</v>
      </c>
    </row>
    <row r="349" spans="1:2" x14ac:dyDescent="0.25">
      <c r="A349" t="str">
        <f t="array" ref="A349">INDEX(本周系统DKP!A350:A$599,1)</f>
        <v>夜雅-天纵</v>
      </c>
      <c r="B349">
        <f>IF(ISNA(VLOOKUP(A349,万星楼!A$2:G$600,7,0)),0,VLOOKUP(A349,万星楼!A$2:G$600,7,0))+IF(ISNA(VLOOKUP(A349,天纵!A$2:G$600,7,0)),0,VLOOKUP(A349,天纵!A$2:G$600,7,0))+IF(ISNA(VLOOKUP(A349,陌上花开!A$2:G$600,7,0)),0,VLOOKUP(A349,陌上花开!A$2:G$600,7,0))+IF(ISNA(VLOOKUP(A349,奇谷!A$2:G$600,7,0)),0,VLOOKUP(A349,奇谷!A$2:G$600,7,0))</f>
        <v>21</v>
      </c>
    </row>
    <row r="350" spans="1:2" x14ac:dyDescent="0.25">
      <c r="A350" t="str">
        <f t="array" ref="A350">INDEX(本周系统DKP!A351:A$599,1)</f>
        <v>夕梨ぐ</v>
      </c>
      <c r="B350">
        <f>IF(ISNA(VLOOKUP(A350,万星楼!A$2:G$600,7,0)),0,VLOOKUP(A350,万星楼!A$2:G$600,7,0))+IF(ISNA(VLOOKUP(A350,天纵!A$2:G$600,7,0)),0,VLOOKUP(A350,天纵!A$2:G$600,7,0))+IF(ISNA(VLOOKUP(A350,陌上花开!A$2:G$600,7,0)),0,VLOOKUP(A350,陌上花开!A$2:G$600,7,0))+IF(ISNA(VLOOKUP(A350,奇谷!A$2:G$600,7,0)),0,VLOOKUP(A350,奇谷!A$2:G$600,7,0))</f>
        <v>0</v>
      </c>
    </row>
    <row r="351" spans="1:2" x14ac:dyDescent="0.25">
      <c r="A351" t="str">
        <f t="array" ref="A351">INDEX(本周系统DKP!A352:A$599,1)</f>
        <v>夏雨别夕庭</v>
      </c>
      <c r="B351">
        <f>IF(ISNA(VLOOKUP(A351,万星楼!A$2:G$600,7,0)),0,VLOOKUP(A351,万星楼!A$2:G$600,7,0))+IF(ISNA(VLOOKUP(A351,天纵!A$2:G$600,7,0)),0,VLOOKUP(A351,天纵!A$2:G$600,7,0))+IF(ISNA(VLOOKUP(A351,陌上花开!A$2:G$600,7,0)),0,VLOOKUP(A351,陌上花开!A$2:G$600,7,0))+IF(ISNA(VLOOKUP(A351,奇谷!A$2:G$600,7,0)),0,VLOOKUP(A351,奇谷!A$2:G$600,7,0))</f>
        <v>22</v>
      </c>
    </row>
    <row r="352" spans="1:2" x14ac:dyDescent="0.25">
      <c r="A352" t="str">
        <f t="array" ref="A352">INDEX(本周系统DKP!A353:A$599,1)</f>
        <v>夏翡</v>
      </c>
      <c r="B352">
        <f>IF(ISNA(VLOOKUP(A352,万星楼!A$2:G$600,7,0)),0,VLOOKUP(A352,万星楼!A$2:G$600,7,0))+IF(ISNA(VLOOKUP(A352,天纵!A$2:G$600,7,0)),0,VLOOKUP(A352,天纵!A$2:G$600,7,0))+IF(ISNA(VLOOKUP(A352,陌上花开!A$2:G$600,7,0)),0,VLOOKUP(A352,陌上花开!A$2:G$600,7,0))+IF(ISNA(VLOOKUP(A352,奇谷!A$2:G$600,7,0)),0,VLOOKUP(A352,奇谷!A$2:G$600,7,0))</f>
        <v>16</v>
      </c>
    </row>
    <row r="353" spans="1:2" x14ac:dyDescent="0.25">
      <c r="A353" t="str">
        <f t="array" ref="A353">INDEX(本周系统DKP!A354:A$599,1)</f>
        <v>夏末冬初ゞ</v>
      </c>
      <c r="B353">
        <f>IF(ISNA(VLOOKUP(A353,万星楼!A$2:G$600,7,0)),0,VLOOKUP(A353,万星楼!A$2:G$600,7,0))+IF(ISNA(VLOOKUP(A353,天纵!A$2:G$600,7,0)),0,VLOOKUP(A353,天纵!A$2:G$600,7,0))+IF(ISNA(VLOOKUP(A353,陌上花开!A$2:G$600,7,0)),0,VLOOKUP(A353,陌上花开!A$2:G$600,7,0))+IF(ISNA(VLOOKUP(A353,奇谷!A$2:G$600,7,0)),0,VLOOKUP(A353,奇谷!A$2:G$600,7,0))</f>
        <v>6</v>
      </c>
    </row>
    <row r="354" spans="1:2" x14ac:dyDescent="0.25">
      <c r="A354" t="str">
        <f t="array" ref="A354">INDEX(本周系统DKP!A355:A$599,1)</f>
        <v>夏末い染伤</v>
      </c>
      <c r="B354">
        <f>IF(ISNA(VLOOKUP(A354,万星楼!A$2:G$600,7,0)),0,VLOOKUP(A354,万星楼!A$2:G$600,7,0))+IF(ISNA(VLOOKUP(A354,天纵!A$2:G$600,7,0)),0,VLOOKUP(A354,天纵!A$2:G$600,7,0))+IF(ISNA(VLOOKUP(A354,陌上花开!A$2:G$600,7,0)),0,VLOOKUP(A354,陌上花开!A$2:G$600,7,0))+IF(ISNA(VLOOKUP(A354,奇谷!A$2:G$600,7,0)),0,VLOOKUP(A354,奇谷!A$2:G$600,7,0))</f>
        <v>13</v>
      </c>
    </row>
    <row r="355" spans="1:2" x14ac:dyDescent="0.25">
      <c r="A355" t="str">
        <f t="array" ref="A355">INDEX(本周系统DKP!A356:A$599,1)</f>
        <v>墨笔点青丝</v>
      </c>
      <c r="B355">
        <f>IF(ISNA(VLOOKUP(A355,万星楼!A$2:G$600,7,0)),0,VLOOKUP(A355,万星楼!A$2:G$600,7,0))+IF(ISNA(VLOOKUP(A355,天纵!A$2:G$600,7,0)),0,VLOOKUP(A355,天纵!A$2:G$600,7,0))+IF(ISNA(VLOOKUP(A355,陌上花开!A$2:G$600,7,0)),0,VLOOKUP(A355,陌上花开!A$2:G$600,7,0))+IF(ISNA(VLOOKUP(A355,奇谷!A$2:G$600,7,0)),0,VLOOKUP(A355,奇谷!A$2:G$600,7,0))</f>
        <v>14</v>
      </c>
    </row>
    <row r="356" spans="1:2" x14ac:dyDescent="0.25">
      <c r="A356" t="str">
        <f t="array" ref="A356">INDEX(本周系统DKP!A357:A$599,1)</f>
        <v>墨玦与鱼</v>
      </c>
      <c r="B356">
        <f>IF(ISNA(VLOOKUP(A356,万星楼!A$2:G$600,7,0)),0,VLOOKUP(A356,万星楼!A$2:G$600,7,0))+IF(ISNA(VLOOKUP(A356,天纵!A$2:G$600,7,0)),0,VLOOKUP(A356,天纵!A$2:G$600,7,0))+IF(ISNA(VLOOKUP(A356,陌上花开!A$2:G$600,7,0)),0,VLOOKUP(A356,陌上花开!A$2:G$600,7,0))+IF(ISNA(VLOOKUP(A356,奇谷!A$2:G$600,7,0)),0,VLOOKUP(A356,奇谷!A$2:G$600,7,0))</f>
        <v>34</v>
      </c>
    </row>
    <row r="357" spans="1:2" x14ac:dyDescent="0.25">
      <c r="A357" t="str">
        <f t="array" ref="A357">INDEX(本周系统DKP!A358:A$599,1)</f>
        <v>墨浮笙ヾ参商</v>
      </c>
      <c r="B357">
        <f>IF(ISNA(VLOOKUP(A357,万星楼!A$2:G$600,7,0)),0,VLOOKUP(A357,万星楼!A$2:G$600,7,0))+IF(ISNA(VLOOKUP(A357,天纵!A$2:G$600,7,0)),0,VLOOKUP(A357,天纵!A$2:G$600,7,0))+IF(ISNA(VLOOKUP(A357,陌上花开!A$2:G$600,7,0)),0,VLOOKUP(A357,陌上花开!A$2:G$600,7,0))+IF(ISNA(VLOOKUP(A357,奇谷!A$2:G$600,7,0)),0,VLOOKUP(A357,奇谷!A$2:G$600,7,0))</f>
        <v>13</v>
      </c>
    </row>
    <row r="358" spans="1:2" x14ac:dyDescent="0.25">
      <c r="A358" t="str">
        <f t="array" ref="A358">INDEX(本周系统DKP!A359:A$599,1)</f>
        <v>墨浅ゝ</v>
      </c>
      <c r="B358">
        <f>IF(ISNA(VLOOKUP(A358,万星楼!A$2:G$600,7,0)),0,VLOOKUP(A358,万星楼!A$2:G$600,7,0))+IF(ISNA(VLOOKUP(A358,天纵!A$2:G$600,7,0)),0,VLOOKUP(A358,天纵!A$2:G$600,7,0))+IF(ISNA(VLOOKUP(A358,陌上花开!A$2:G$600,7,0)),0,VLOOKUP(A358,陌上花开!A$2:G$600,7,0))+IF(ISNA(VLOOKUP(A358,奇谷!A$2:G$600,7,0)),0,VLOOKUP(A358,奇谷!A$2:G$600,7,0))</f>
        <v>0</v>
      </c>
    </row>
    <row r="359" spans="1:2" x14ac:dyDescent="0.25">
      <c r="A359" t="str">
        <f t="array" ref="A359">INDEX(本周系统DKP!A360:A$599,1)</f>
        <v>墨墨哒。</v>
      </c>
      <c r="B359">
        <f>IF(ISNA(VLOOKUP(A359,万星楼!A$2:G$600,7,0)),0,VLOOKUP(A359,万星楼!A$2:G$600,7,0))+IF(ISNA(VLOOKUP(A359,天纵!A$2:G$600,7,0)),0,VLOOKUP(A359,天纵!A$2:G$600,7,0))+IF(ISNA(VLOOKUP(A359,陌上花开!A$2:G$600,7,0)),0,VLOOKUP(A359,陌上花开!A$2:G$600,7,0))+IF(ISNA(VLOOKUP(A359,奇谷!A$2:G$600,7,0)),0,VLOOKUP(A359,奇谷!A$2:G$600,7,0))</f>
        <v>12</v>
      </c>
    </row>
    <row r="360" spans="1:2" x14ac:dyDescent="0.25">
      <c r="A360" t="str">
        <f t="array" ref="A360">INDEX(本周系统DKP!A361:A$599,1)</f>
        <v>墨·子</v>
      </c>
      <c r="B360">
        <f>IF(ISNA(VLOOKUP(A360,万星楼!A$2:G$600,7,0)),0,VLOOKUP(A360,万星楼!A$2:G$600,7,0))+IF(ISNA(VLOOKUP(A360,天纵!A$2:G$600,7,0)),0,VLOOKUP(A360,天纵!A$2:G$600,7,0))+IF(ISNA(VLOOKUP(A360,陌上花开!A$2:G$600,7,0)),0,VLOOKUP(A360,陌上花开!A$2:G$600,7,0))+IF(ISNA(VLOOKUP(A360,奇谷!A$2:G$600,7,0)),0,VLOOKUP(A360,奇谷!A$2:G$600,7,0))</f>
        <v>0</v>
      </c>
    </row>
    <row r="361" spans="1:2" x14ac:dyDescent="0.25">
      <c r="A361" t="str">
        <f t="array" ref="A361">INDEX(本周系统DKP!A362:A$599,1)</f>
        <v>在下迦娜</v>
      </c>
      <c r="B361">
        <f>IF(ISNA(VLOOKUP(A361,万星楼!A$2:G$600,7,0)),0,VLOOKUP(A361,万星楼!A$2:G$600,7,0))+IF(ISNA(VLOOKUP(A361,天纵!A$2:G$600,7,0)),0,VLOOKUP(A361,天纵!A$2:G$600,7,0))+IF(ISNA(VLOOKUP(A361,陌上花开!A$2:G$600,7,0)),0,VLOOKUP(A361,陌上花开!A$2:G$600,7,0))+IF(ISNA(VLOOKUP(A361,奇谷!A$2:G$600,7,0)),0,VLOOKUP(A361,奇谷!A$2:G$600,7,0))</f>
        <v>3</v>
      </c>
    </row>
    <row r="362" spans="1:2" x14ac:dyDescent="0.25">
      <c r="A362" t="str">
        <f t="array" ref="A362">INDEX(本周系统DKP!A363:A$599,1)</f>
        <v>国宝快看金石头</v>
      </c>
      <c r="B362">
        <f>IF(ISNA(VLOOKUP(A362,万星楼!A$2:G$600,7,0)),0,VLOOKUP(A362,万星楼!A$2:G$600,7,0))+IF(ISNA(VLOOKUP(A362,天纵!A$2:G$600,7,0)),0,VLOOKUP(A362,天纵!A$2:G$600,7,0))+IF(ISNA(VLOOKUP(A362,陌上花开!A$2:G$600,7,0)),0,VLOOKUP(A362,陌上花开!A$2:G$600,7,0))+IF(ISNA(VLOOKUP(A362,奇谷!A$2:G$600,7,0)),0,VLOOKUP(A362,奇谷!A$2:G$600,7,0))</f>
        <v>7</v>
      </c>
    </row>
    <row r="363" spans="1:2" x14ac:dyDescent="0.25">
      <c r="A363" t="str">
        <f t="array" ref="A363">INDEX(本周系统DKP!A364:A$599,1)</f>
        <v>国宝タ素风铃</v>
      </c>
      <c r="B363">
        <f>IF(ISNA(VLOOKUP(A363,万星楼!A$2:G$600,7,0)),0,VLOOKUP(A363,万星楼!A$2:G$600,7,0))+IF(ISNA(VLOOKUP(A363,天纵!A$2:G$600,7,0)),0,VLOOKUP(A363,天纵!A$2:G$600,7,0))+IF(ISNA(VLOOKUP(A363,陌上花开!A$2:G$600,7,0)),0,VLOOKUP(A363,陌上花开!A$2:G$600,7,0))+IF(ISNA(VLOOKUP(A363,奇谷!A$2:G$600,7,0)),0,VLOOKUP(A363,奇谷!A$2:G$600,7,0))</f>
        <v>11</v>
      </c>
    </row>
    <row r="364" spans="1:2" x14ac:dyDescent="0.25">
      <c r="A364" t="str">
        <f t="array" ref="A364">INDEX(本周系统DKP!A365:A$599,1)</f>
        <v>嘿我是二鸟鸟</v>
      </c>
      <c r="B364">
        <f>IF(ISNA(VLOOKUP(A364,万星楼!A$2:G$600,7,0)),0,VLOOKUP(A364,万星楼!A$2:G$600,7,0))+IF(ISNA(VLOOKUP(A364,天纵!A$2:G$600,7,0)),0,VLOOKUP(A364,天纵!A$2:G$600,7,0))+IF(ISNA(VLOOKUP(A364,陌上花开!A$2:G$600,7,0)),0,VLOOKUP(A364,陌上花开!A$2:G$600,7,0))+IF(ISNA(VLOOKUP(A364,奇谷!A$2:G$600,7,0)),0,VLOOKUP(A364,奇谷!A$2:G$600,7,0))</f>
        <v>41</v>
      </c>
    </row>
    <row r="365" spans="1:2" x14ac:dyDescent="0.25">
      <c r="A365" t="str">
        <f t="array" ref="A365">INDEX(本周系统DKP!A366:A$599,1)</f>
        <v>嘀以ˇ光年</v>
      </c>
      <c r="B365">
        <f>IF(ISNA(VLOOKUP(A365,万星楼!A$2:G$600,7,0)),0,VLOOKUP(A365,万星楼!A$2:G$600,7,0))+IF(ISNA(VLOOKUP(A365,天纵!A$2:G$600,7,0)),0,VLOOKUP(A365,天纵!A$2:G$600,7,0))+IF(ISNA(VLOOKUP(A365,陌上花开!A$2:G$600,7,0)),0,VLOOKUP(A365,陌上花开!A$2:G$600,7,0))+IF(ISNA(VLOOKUP(A365,奇谷!A$2:G$600,7,0)),0,VLOOKUP(A365,奇谷!A$2:G$600,7,0))</f>
        <v>5</v>
      </c>
    </row>
    <row r="366" spans="1:2" x14ac:dyDescent="0.25">
      <c r="A366" t="str">
        <f t="array" ref="A366">INDEX(本周系统DKP!A367:A$599,1)</f>
        <v>嗷大喵</v>
      </c>
      <c r="B366">
        <f>IF(ISNA(VLOOKUP(A366,万星楼!A$2:G$600,7,0)),0,VLOOKUP(A366,万星楼!A$2:G$600,7,0))+IF(ISNA(VLOOKUP(A366,天纵!A$2:G$600,7,0)),0,VLOOKUP(A366,天纵!A$2:G$600,7,0))+IF(ISNA(VLOOKUP(A366,陌上花开!A$2:G$600,7,0)),0,VLOOKUP(A366,陌上花开!A$2:G$600,7,0))+IF(ISNA(VLOOKUP(A366,奇谷!A$2:G$600,7,0)),0,VLOOKUP(A366,奇谷!A$2:G$600,7,0))</f>
        <v>15</v>
      </c>
    </row>
    <row r="367" spans="1:2" x14ac:dyDescent="0.25">
      <c r="A367" t="str">
        <f t="array" ref="A367">INDEX(本周系统DKP!A368:A$599,1)</f>
        <v>唐閆</v>
      </c>
      <c r="B367">
        <f>IF(ISNA(VLOOKUP(A367,万星楼!A$2:G$600,7,0)),0,VLOOKUP(A367,万星楼!A$2:G$600,7,0))+IF(ISNA(VLOOKUP(A367,天纵!A$2:G$600,7,0)),0,VLOOKUP(A367,天纵!A$2:G$600,7,0))+IF(ISNA(VLOOKUP(A367,陌上花开!A$2:G$600,7,0)),0,VLOOKUP(A367,陌上花开!A$2:G$600,7,0))+IF(ISNA(VLOOKUP(A367,奇谷!A$2:G$600,7,0)),0,VLOOKUP(A367,奇谷!A$2:G$600,7,0))</f>
        <v>5</v>
      </c>
    </row>
    <row r="368" spans="1:2" x14ac:dyDescent="0.25">
      <c r="A368" t="str">
        <f t="array" ref="A368">INDEX(本周系统DKP!A369:A$599,1)</f>
        <v>唐诵</v>
      </c>
      <c r="B368">
        <f>IF(ISNA(VLOOKUP(A368,万星楼!A$2:G$600,7,0)),0,VLOOKUP(A368,万星楼!A$2:G$600,7,0))+IF(ISNA(VLOOKUP(A368,天纵!A$2:G$600,7,0)),0,VLOOKUP(A368,天纵!A$2:G$600,7,0))+IF(ISNA(VLOOKUP(A368,陌上花开!A$2:G$600,7,0)),0,VLOOKUP(A368,陌上花开!A$2:G$600,7,0))+IF(ISNA(VLOOKUP(A368,奇谷!A$2:G$600,7,0)),0,VLOOKUP(A368,奇谷!A$2:G$600,7,0))</f>
        <v>1</v>
      </c>
    </row>
    <row r="369" spans="1:2" x14ac:dyDescent="0.25">
      <c r="A369" t="str">
        <f t="array" ref="A369">INDEX(本周系统DKP!A370:A$599,1)</f>
        <v>唐琰</v>
      </c>
      <c r="B369">
        <f>IF(ISNA(VLOOKUP(A369,万星楼!A$2:G$600,7,0)),0,VLOOKUP(A369,万星楼!A$2:G$600,7,0))+IF(ISNA(VLOOKUP(A369,天纵!A$2:G$600,7,0)),0,VLOOKUP(A369,天纵!A$2:G$600,7,0))+IF(ISNA(VLOOKUP(A369,陌上花开!A$2:G$600,7,0)),0,VLOOKUP(A369,陌上花开!A$2:G$600,7,0))+IF(ISNA(VLOOKUP(A369,奇谷!A$2:G$600,7,0)),0,VLOOKUP(A369,奇谷!A$2:G$600,7,0))</f>
        <v>26</v>
      </c>
    </row>
    <row r="370" spans="1:2" x14ac:dyDescent="0.25">
      <c r="A370" t="str">
        <f t="array" ref="A370">INDEX(本周系统DKP!A371:A$599,1)</f>
        <v>唐珏的小姐姐</v>
      </c>
      <c r="B370">
        <f>IF(ISNA(VLOOKUP(A370,万星楼!A$2:G$600,7,0)),0,VLOOKUP(A370,万星楼!A$2:G$600,7,0))+IF(ISNA(VLOOKUP(A370,天纵!A$2:G$600,7,0)),0,VLOOKUP(A370,天纵!A$2:G$600,7,0))+IF(ISNA(VLOOKUP(A370,陌上花开!A$2:G$600,7,0)),0,VLOOKUP(A370,陌上花开!A$2:G$600,7,0))+IF(ISNA(VLOOKUP(A370,奇谷!A$2:G$600,7,0)),0,VLOOKUP(A370,奇谷!A$2:G$600,7,0))</f>
        <v>14</v>
      </c>
    </row>
    <row r="371" spans="1:2" x14ac:dyDescent="0.25">
      <c r="A371" t="str">
        <f t="array" ref="A371">INDEX(本周系统DKP!A372:A$599,1)</f>
        <v>唐小白君</v>
      </c>
      <c r="B371">
        <f>IF(ISNA(VLOOKUP(A371,万星楼!A$2:G$600,7,0)),0,VLOOKUP(A371,万星楼!A$2:G$600,7,0))+IF(ISNA(VLOOKUP(A371,天纵!A$2:G$600,7,0)),0,VLOOKUP(A371,天纵!A$2:G$600,7,0))+IF(ISNA(VLOOKUP(A371,陌上花开!A$2:G$600,7,0)),0,VLOOKUP(A371,陌上花开!A$2:G$600,7,0))+IF(ISNA(VLOOKUP(A371,奇谷!A$2:G$600,7,0)),0,VLOOKUP(A371,奇谷!A$2:G$600,7,0))</f>
        <v>12</v>
      </c>
    </row>
    <row r="372" spans="1:2" x14ac:dyDescent="0.25">
      <c r="A372" t="str">
        <f t="array" ref="A372">INDEX(本周系统DKP!A373:A$599,1)</f>
        <v>唐小妖夭</v>
      </c>
      <c r="B372">
        <f>IF(ISNA(VLOOKUP(A372,万星楼!A$2:G$600,7,0)),0,VLOOKUP(A372,万星楼!A$2:G$600,7,0))+IF(ISNA(VLOOKUP(A372,天纵!A$2:G$600,7,0)),0,VLOOKUP(A372,天纵!A$2:G$600,7,0))+IF(ISNA(VLOOKUP(A372,陌上花开!A$2:G$600,7,0)),0,VLOOKUP(A372,陌上花开!A$2:G$600,7,0))+IF(ISNA(VLOOKUP(A372,奇谷!A$2:G$600,7,0)),0,VLOOKUP(A372,奇谷!A$2:G$600,7,0))</f>
        <v>28</v>
      </c>
    </row>
    <row r="373" spans="1:2" x14ac:dyDescent="0.25">
      <c r="A373" t="str">
        <f t="array" ref="A373">INDEX(本周系统DKP!A374:A$599,1)</f>
        <v>唐三岁</v>
      </c>
      <c r="B373">
        <f>IF(ISNA(VLOOKUP(A373,万星楼!A$2:G$600,7,0)),0,VLOOKUP(A373,万星楼!A$2:G$600,7,0))+IF(ISNA(VLOOKUP(A373,天纵!A$2:G$600,7,0)),0,VLOOKUP(A373,天纵!A$2:G$600,7,0))+IF(ISNA(VLOOKUP(A373,陌上花开!A$2:G$600,7,0)),0,VLOOKUP(A373,陌上花开!A$2:G$600,7,0))+IF(ISNA(VLOOKUP(A373,奇谷!A$2:G$600,7,0)),0,VLOOKUP(A373,奇谷!A$2:G$600,7,0))</f>
        <v>0</v>
      </c>
    </row>
    <row r="374" spans="1:2" x14ac:dyDescent="0.25">
      <c r="A374" t="str">
        <f t="array" ref="A374">INDEX(本周系统DKP!A375:A$599,1)</f>
        <v>哎呀快奶我呀ゞ</v>
      </c>
      <c r="B374">
        <f>IF(ISNA(VLOOKUP(A374,万星楼!A$2:G$600,7,0)),0,VLOOKUP(A374,万星楼!A$2:G$600,7,0))+IF(ISNA(VLOOKUP(A374,天纵!A$2:G$600,7,0)),0,VLOOKUP(A374,天纵!A$2:G$600,7,0))+IF(ISNA(VLOOKUP(A374,陌上花开!A$2:G$600,7,0)),0,VLOOKUP(A374,陌上花开!A$2:G$600,7,0))+IF(ISNA(VLOOKUP(A374,奇谷!A$2:G$600,7,0)),0,VLOOKUP(A374,奇谷!A$2:G$600,7,0))</f>
        <v>19</v>
      </c>
    </row>
    <row r="375" spans="1:2" x14ac:dyDescent="0.25">
      <c r="A375" t="str">
        <f t="array" ref="A375">INDEX(本周系统DKP!A376:A$599,1)</f>
        <v>呆愣的太白师兄</v>
      </c>
      <c r="B375">
        <f>IF(ISNA(VLOOKUP(A375,万星楼!A$2:G$600,7,0)),0,VLOOKUP(A375,万星楼!A$2:G$600,7,0))+IF(ISNA(VLOOKUP(A375,天纵!A$2:G$600,7,0)),0,VLOOKUP(A375,天纵!A$2:G$600,7,0))+IF(ISNA(VLOOKUP(A375,陌上花开!A$2:G$600,7,0)),0,VLOOKUP(A375,陌上花开!A$2:G$600,7,0))+IF(ISNA(VLOOKUP(A375,奇谷!A$2:G$600,7,0)),0,VLOOKUP(A375,奇谷!A$2:G$600,7,0))</f>
        <v>7</v>
      </c>
    </row>
    <row r="376" spans="1:2" x14ac:dyDescent="0.25">
      <c r="A376" t="str">
        <f t="array" ref="A376">INDEX(本周系统DKP!A377:A$599,1)</f>
        <v>听燕鸣愁</v>
      </c>
      <c r="B376">
        <f>IF(ISNA(VLOOKUP(A376,万星楼!A$2:G$600,7,0)),0,VLOOKUP(A376,万星楼!A$2:G$600,7,0))+IF(ISNA(VLOOKUP(A376,天纵!A$2:G$600,7,0)),0,VLOOKUP(A376,天纵!A$2:G$600,7,0))+IF(ISNA(VLOOKUP(A376,陌上花开!A$2:G$600,7,0)),0,VLOOKUP(A376,陌上花开!A$2:G$600,7,0))+IF(ISNA(VLOOKUP(A376,奇谷!A$2:G$600,7,0)),0,VLOOKUP(A376,奇谷!A$2:G$600,7,0))</f>
        <v>0</v>
      </c>
    </row>
    <row r="377" spans="1:2" x14ac:dyDescent="0.25">
      <c r="A377" t="str">
        <f t="array" ref="A377">INDEX(本周系统DKP!A378:A$599,1)</f>
        <v>吝啬公子</v>
      </c>
      <c r="B377">
        <f>IF(ISNA(VLOOKUP(A377,万星楼!A$2:G$600,7,0)),0,VLOOKUP(A377,万星楼!A$2:G$600,7,0))+IF(ISNA(VLOOKUP(A377,天纵!A$2:G$600,7,0)),0,VLOOKUP(A377,天纵!A$2:G$600,7,0))+IF(ISNA(VLOOKUP(A377,陌上花开!A$2:G$600,7,0)),0,VLOOKUP(A377,陌上花开!A$2:G$600,7,0))+IF(ISNA(VLOOKUP(A377,奇谷!A$2:G$600,7,0)),0,VLOOKUP(A377,奇谷!A$2:G$600,7,0))</f>
        <v>3</v>
      </c>
    </row>
    <row r="378" spans="1:2" x14ac:dyDescent="0.25">
      <c r="A378" t="str">
        <f t="array" ref="A378">INDEX(本周系统DKP!A379:A$599,1)</f>
        <v>君白〝</v>
      </c>
      <c r="B378">
        <f>IF(ISNA(VLOOKUP(A378,万星楼!A$2:G$600,7,0)),0,VLOOKUP(A378,万星楼!A$2:G$600,7,0))+IF(ISNA(VLOOKUP(A378,天纵!A$2:G$600,7,0)),0,VLOOKUP(A378,天纵!A$2:G$600,7,0))+IF(ISNA(VLOOKUP(A378,陌上花开!A$2:G$600,7,0)),0,VLOOKUP(A378,陌上花开!A$2:G$600,7,0))+IF(ISNA(VLOOKUP(A378,奇谷!A$2:G$600,7,0)),0,VLOOKUP(A378,奇谷!A$2:G$600,7,0))</f>
        <v>10</v>
      </c>
    </row>
    <row r="379" spans="1:2" x14ac:dyDescent="0.25">
      <c r="A379" t="str">
        <f t="array" ref="A379">INDEX(本周系统DKP!A380:A$599,1)</f>
        <v>后卿将臣</v>
      </c>
      <c r="B379">
        <f>IF(ISNA(VLOOKUP(A379,万星楼!A$2:G$600,7,0)),0,VLOOKUP(A379,万星楼!A$2:G$600,7,0))+IF(ISNA(VLOOKUP(A379,天纵!A$2:G$600,7,0)),0,VLOOKUP(A379,天纵!A$2:G$600,7,0))+IF(ISNA(VLOOKUP(A379,陌上花开!A$2:G$600,7,0)),0,VLOOKUP(A379,陌上花开!A$2:G$600,7,0))+IF(ISNA(VLOOKUP(A379,奇谷!A$2:G$600,7,0)),0,VLOOKUP(A379,奇谷!A$2:G$600,7,0))</f>
        <v>0</v>
      </c>
    </row>
    <row r="380" spans="1:2" x14ac:dyDescent="0.25">
      <c r="A380" t="str">
        <f t="array" ref="A380">INDEX(本周系统DKP!A381:A$599,1)</f>
        <v>叶眉雪</v>
      </c>
      <c r="B380">
        <f>IF(ISNA(VLOOKUP(A380,万星楼!A$2:G$600,7,0)),0,VLOOKUP(A380,万星楼!A$2:G$600,7,0))+IF(ISNA(VLOOKUP(A380,天纵!A$2:G$600,7,0)),0,VLOOKUP(A380,天纵!A$2:G$600,7,0))+IF(ISNA(VLOOKUP(A380,陌上花开!A$2:G$600,7,0)),0,VLOOKUP(A380,陌上花开!A$2:G$600,7,0))+IF(ISNA(VLOOKUP(A380,奇谷!A$2:G$600,7,0)),0,VLOOKUP(A380,奇谷!A$2:G$600,7,0))</f>
        <v>0</v>
      </c>
    </row>
    <row r="381" spans="1:2" x14ac:dyDescent="0.25">
      <c r="A381" t="str">
        <f t="array" ref="A381">INDEX(本周系统DKP!A382:A$599,1)</f>
        <v>可羽</v>
      </c>
      <c r="B381">
        <f>IF(ISNA(VLOOKUP(A381,万星楼!A$2:G$600,7,0)),0,VLOOKUP(A381,万星楼!A$2:G$600,7,0))+IF(ISNA(VLOOKUP(A381,天纵!A$2:G$600,7,0)),0,VLOOKUP(A381,天纵!A$2:G$600,7,0))+IF(ISNA(VLOOKUP(A381,陌上花开!A$2:G$600,7,0)),0,VLOOKUP(A381,陌上花开!A$2:G$600,7,0))+IF(ISNA(VLOOKUP(A381,奇谷!A$2:G$600,7,0)),0,VLOOKUP(A381,奇谷!A$2:G$600,7,0))</f>
        <v>5</v>
      </c>
    </row>
    <row r="382" spans="1:2" x14ac:dyDescent="0.25">
      <c r="A382" t="str">
        <f t="array" ref="A382">INDEX(本周系统DKP!A383:A$599,1)</f>
        <v>反正我最咸〃</v>
      </c>
      <c r="B382">
        <f>IF(ISNA(VLOOKUP(A382,万星楼!A$2:G$600,7,0)),0,VLOOKUP(A382,万星楼!A$2:G$600,7,0))+IF(ISNA(VLOOKUP(A382,天纵!A$2:G$600,7,0)),0,VLOOKUP(A382,天纵!A$2:G$600,7,0))+IF(ISNA(VLOOKUP(A382,陌上花开!A$2:G$600,7,0)),0,VLOOKUP(A382,陌上花开!A$2:G$600,7,0))+IF(ISNA(VLOOKUP(A382,奇谷!A$2:G$600,7,0)),0,VLOOKUP(A382,奇谷!A$2:G$600,7,0))</f>
        <v>17</v>
      </c>
    </row>
    <row r="383" spans="1:2" x14ac:dyDescent="0.25">
      <c r="A383" t="str">
        <f t="array" ref="A383">INDEX(本周系统DKP!A384:A$599,1)</f>
        <v>友善的羽儿</v>
      </c>
      <c r="B383">
        <f>IF(ISNA(VLOOKUP(A383,万星楼!A$2:G$600,7,0)),0,VLOOKUP(A383,万星楼!A$2:G$600,7,0))+IF(ISNA(VLOOKUP(A383,天纵!A$2:G$600,7,0)),0,VLOOKUP(A383,天纵!A$2:G$600,7,0))+IF(ISNA(VLOOKUP(A383,陌上花开!A$2:G$600,7,0)),0,VLOOKUP(A383,陌上花开!A$2:G$600,7,0))+IF(ISNA(VLOOKUP(A383,奇谷!A$2:G$600,7,0)),0,VLOOKUP(A383,奇谷!A$2:G$600,7,0))</f>
        <v>6</v>
      </c>
    </row>
    <row r="384" spans="1:2" x14ac:dyDescent="0.25">
      <c r="A384" t="str">
        <f t="array" ref="A384">INDEX(本周系统DKP!A385:A$599,1)</f>
        <v>友善的可可</v>
      </c>
      <c r="B384">
        <f>IF(ISNA(VLOOKUP(A384,万星楼!A$2:G$600,7,0)),0,VLOOKUP(A384,万星楼!A$2:G$600,7,0))+IF(ISNA(VLOOKUP(A384,天纵!A$2:G$600,7,0)),0,VLOOKUP(A384,天纵!A$2:G$600,7,0))+IF(ISNA(VLOOKUP(A384,陌上花开!A$2:G$600,7,0)),0,VLOOKUP(A384,陌上花开!A$2:G$600,7,0))+IF(ISNA(VLOOKUP(A384,奇谷!A$2:G$600,7,0)),0,VLOOKUP(A384,奇谷!A$2:G$600,7,0))</f>
        <v>1</v>
      </c>
    </row>
    <row r="385" spans="1:2" x14ac:dyDescent="0.25">
      <c r="A385" t="str">
        <f t="array" ref="A385">INDEX(本周系统DKP!A386:A$599,1)</f>
        <v>去吧丶皮皮须</v>
      </c>
      <c r="B385">
        <f>IF(ISNA(VLOOKUP(A385,万星楼!A$2:G$600,7,0)),0,VLOOKUP(A385,万星楼!A$2:G$600,7,0))+IF(ISNA(VLOOKUP(A385,天纵!A$2:G$600,7,0)),0,VLOOKUP(A385,天纵!A$2:G$600,7,0))+IF(ISNA(VLOOKUP(A385,陌上花开!A$2:G$600,7,0)),0,VLOOKUP(A385,陌上花开!A$2:G$600,7,0))+IF(ISNA(VLOOKUP(A385,奇谷!A$2:G$600,7,0)),0,VLOOKUP(A385,奇谷!A$2:G$600,7,0))</f>
        <v>12</v>
      </c>
    </row>
    <row r="386" spans="1:2" x14ac:dyDescent="0.25">
      <c r="A386" t="str">
        <f t="array" ref="A386">INDEX(本周系统DKP!A387:A$599,1)</f>
        <v>原来是奉先丶</v>
      </c>
      <c r="B386">
        <f>IF(ISNA(VLOOKUP(A386,万星楼!A$2:G$600,7,0)),0,VLOOKUP(A386,万星楼!A$2:G$600,7,0))+IF(ISNA(VLOOKUP(A386,天纵!A$2:G$600,7,0)),0,VLOOKUP(A386,天纵!A$2:G$600,7,0))+IF(ISNA(VLOOKUP(A386,陌上花开!A$2:G$600,7,0)),0,VLOOKUP(A386,陌上花开!A$2:G$600,7,0))+IF(ISNA(VLOOKUP(A386,奇谷!A$2:G$600,7,0)),0,VLOOKUP(A386,奇谷!A$2:G$600,7,0))</f>
        <v>0</v>
      </c>
    </row>
    <row r="387" spans="1:2" x14ac:dyDescent="0.25">
      <c r="A387" t="str">
        <f t="array" ref="A387">INDEX(本周系统DKP!A388:A$599,1)</f>
        <v>厌黛</v>
      </c>
      <c r="B387">
        <f>IF(ISNA(VLOOKUP(A387,万星楼!A$2:G$600,7,0)),0,VLOOKUP(A387,万星楼!A$2:G$600,7,0))+IF(ISNA(VLOOKUP(A387,天纵!A$2:G$600,7,0)),0,VLOOKUP(A387,天纵!A$2:G$600,7,0))+IF(ISNA(VLOOKUP(A387,陌上花开!A$2:G$600,7,0)),0,VLOOKUP(A387,陌上花开!A$2:G$600,7,0))+IF(ISNA(VLOOKUP(A387,奇谷!A$2:G$600,7,0)),0,VLOOKUP(A387,奇谷!A$2:G$600,7,0))</f>
        <v>5</v>
      </c>
    </row>
    <row r="388" spans="1:2" x14ac:dyDescent="0.25">
      <c r="A388" t="str">
        <f t="array" ref="A388">INDEX(本周系统DKP!A389:A$599,1)</f>
        <v>卿浅熹づ</v>
      </c>
      <c r="B388">
        <f>IF(ISNA(VLOOKUP(A388,万星楼!A$2:G$600,7,0)),0,VLOOKUP(A388,万星楼!A$2:G$600,7,0))+IF(ISNA(VLOOKUP(A388,天纵!A$2:G$600,7,0)),0,VLOOKUP(A388,天纵!A$2:G$600,7,0))+IF(ISNA(VLOOKUP(A388,陌上花开!A$2:G$600,7,0)),0,VLOOKUP(A388,陌上花开!A$2:G$600,7,0))+IF(ISNA(VLOOKUP(A388,奇谷!A$2:G$600,7,0)),0,VLOOKUP(A388,奇谷!A$2:G$600,7,0))</f>
        <v>0</v>
      </c>
    </row>
    <row r="389" spans="1:2" x14ac:dyDescent="0.25">
      <c r="A389" t="str">
        <f t="array" ref="A389">INDEX(本周系统DKP!A390:A$599,1)</f>
        <v>卿心夏雨</v>
      </c>
      <c r="B389">
        <f>IF(ISNA(VLOOKUP(A389,万星楼!A$2:G$600,7,0)),0,VLOOKUP(A389,万星楼!A$2:G$600,7,0))+IF(ISNA(VLOOKUP(A389,天纵!A$2:G$600,7,0)),0,VLOOKUP(A389,天纵!A$2:G$600,7,0))+IF(ISNA(VLOOKUP(A389,陌上花开!A$2:G$600,7,0)),0,VLOOKUP(A389,陌上花开!A$2:G$600,7,0))+IF(ISNA(VLOOKUP(A389,奇谷!A$2:G$600,7,0)),0,VLOOKUP(A389,奇谷!A$2:G$600,7,0))</f>
        <v>16</v>
      </c>
    </row>
    <row r="390" spans="1:2" x14ac:dyDescent="0.25">
      <c r="A390" t="str">
        <f t="array" ref="A390">INDEX(本周系统DKP!A391:A$599,1)</f>
        <v>卢茶彪</v>
      </c>
      <c r="B390">
        <f>IF(ISNA(VLOOKUP(A390,万星楼!A$2:G$600,7,0)),0,VLOOKUP(A390,万星楼!A$2:G$600,7,0))+IF(ISNA(VLOOKUP(A390,天纵!A$2:G$600,7,0)),0,VLOOKUP(A390,天纵!A$2:G$600,7,0))+IF(ISNA(VLOOKUP(A390,陌上花开!A$2:G$600,7,0)),0,VLOOKUP(A390,陌上花开!A$2:G$600,7,0))+IF(ISNA(VLOOKUP(A390,奇谷!A$2:G$600,7,0)),0,VLOOKUP(A390,奇谷!A$2:G$600,7,0))</f>
        <v>1</v>
      </c>
    </row>
    <row r="391" spans="1:2" x14ac:dyDescent="0.25">
      <c r="A391" t="str">
        <f t="array" ref="A391">INDEX(本周系统DKP!A392:A$599,1)</f>
        <v>南芷琥珀</v>
      </c>
      <c r="B391">
        <f>IF(ISNA(VLOOKUP(A391,万星楼!A$2:G$600,7,0)),0,VLOOKUP(A391,万星楼!A$2:G$600,7,0))+IF(ISNA(VLOOKUP(A391,天纵!A$2:G$600,7,0)),0,VLOOKUP(A391,天纵!A$2:G$600,7,0))+IF(ISNA(VLOOKUP(A391,陌上花开!A$2:G$600,7,0)),0,VLOOKUP(A391,陌上花开!A$2:G$600,7,0))+IF(ISNA(VLOOKUP(A391,奇谷!A$2:G$600,7,0)),0,VLOOKUP(A391,奇谷!A$2:G$600,7,0))</f>
        <v>0</v>
      </c>
    </row>
    <row r="392" spans="1:2" x14ac:dyDescent="0.25">
      <c r="A392" t="str">
        <f t="array" ref="A392">INDEX(本周系统DKP!A393:A$599,1)</f>
        <v>南清尘</v>
      </c>
      <c r="B392">
        <f>IF(ISNA(VLOOKUP(A392,万星楼!A$2:G$600,7,0)),0,VLOOKUP(A392,万星楼!A$2:G$600,7,0))+IF(ISNA(VLOOKUP(A392,天纵!A$2:G$600,7,0)),0,VLOOKUP(A392,天纵!A$2:G$600,7,0))+IF(ISNA(VLOOKUP(A392,陌上花开!A$2:G$600,7,0)),0,VLOOKUP(A392,陌上花开!A$2:G$600,7,0))+IF(ISNA(VLOOKUP(A392,奇谷!A$2:G$600,7,0)),0,VLOOKUP(A392,奇谷!A$2:G$600,7,0))</f>
        <v>45</v>
      </c>
    </row>
    <row r="393" spans="1:2" x14ac:dyDescent="0.25">
      <c r="A393" t="str">
        <f t="array" ref="A393">INDEX(本周系统DKP!A394:A$599,1)</f>
        <v>南屿沐承゛</v>
      </c>
      <c r="B393">
        <f>IF(ISNA(VLOOKUP(A393,万星楼!A$2:G$600,7,0)),0,VLOOKUP(A393,万星楼!A$2:G$600,7,0))+IF(ISNA(VLOOKUP(A393,天纵!A$2:G$600,7,0)),0,VLOOKUP(A393,天纵!A$2:G$600,7,0))+IF(ISNA(VLOOKUP(A393,陌上花开!A$2:G$600,7,0)),0,VLOOKUP(A393,陌上花开!A$2:G$600,7,0))+IF(ISNA(VLOOKUP(A393,奇谷!A$2:G$600,7,0)),0,VLOOKUP(A393,奇谷!A$2:G$600,7,0))</f>
        <v>0</v>
      </c>
    </row>
    <row r="394" spans="1:2" x14ac:dyDescent="0.25">
      <c r="A394" t="str">
        <f t="array" ref="A394">INDEX(本周系统DKP!A395:A$599,1)</f>
        <v>南山吟月</v>
      </c>
      <c r="B394">
        <f>IF(ISNA(VLOOKUP(A394,万星楼!A$2:G$600,7,0)),0,VLOOKUP(A394,万星楼!A$2:G$600,7,0))+IF(ISNA(VLOOKUP(A394,天纵!A$2:G$600,7,0)),0,VLOOKUP(A394,天纵!A$2:G$600,7,0))+IF(ISNA(VLOOKUP(A394,陌上花开!A$2:G$600,7,0)),0,VLOOKUP(A394,陌上花开!A$2:G$600,7,0))+IF(ISNA(VLOOKUP(A394,奇谷!A$2:G$600,7,0)),0,VLOOKUP(A394,奇谷!A$2:G$600,7,0))</f>
        <v>0</v>
      </c>
    </row>
    <row r="395" spans="1:2" x14ac:dyDescent="0.25">
      <c r="A395" t="str">
        <f t="array" ref="A395">INDEX(本周系统DKP!A396:A$599,1)</f>
        <v>南宫霏雪</v>
      </c>
      <c r="B395">
        <f>IF(ISNA(VLOOKUP(A395,万星楼!A$2:G$600,7,0)),0,VLOOKUP(A395,万星楼!A$2:G$600,7,0))+IF(ISNA(VLOOKUP(A395,天纵!A$2:G$600,7,0)),0,VLOOKUP(A395,天纵!A$2:G$600,7,0))+IF(ISNA(VLOOKUP(A395,陌上花开!A$2:G$600,7,0)),0,VLOOKUP(A395,陌上花开!A$2:G$600,7,0))+IF(ISNA(VLOOKUP(A395,奇谷!A$2:G$600,7,0)),0,VLOOKUP(A395,奇谷!A$2:G$600,7,0))</f>
        <v>40</v>
      </c>
    </row>
    <row r="396" spans="1:2" x14ac:dyDescent="0.25">
      <c r="A396" t="str">
        <f t="array" ref="A396">INDEX(本周系统DKP!A397:A$599,1)</f>
        <v>南宫萧枫</v>
      </c>
      <c r="B396">
        <f>IF(ISNA(VLOOKUP(A396,万星楼!A$2:G$600,7,0)),0,VLOOKUP(A396,万星楼!A$2:G$600,7,0))+IF(ISNA(VLOOKUP(A396,天纵!A$2:G$600,7,0)),0,VLOOKUP(A396,天纵!A$2:G$600,7,0))+IF(ISNA(VLOOKUP(A396,陌上花开!A$2:G$600,7,0)),0,VLOOKUP(A396,陌上花开!A$2:G$600,7,0))+IF(ISNA(VLOOKUP(A396,奇谷!A$2:G$600,7,0)),0,VLOOKUP(A396,奇谷!A$2:G$600,7,0))</f>
        <v>35</v>
      </c>
    </row>
    <row r="397" spans="1:2" x14ac:dyDescent="0.25">
      <c r="A397" t="str">
        <f t="array" ref="A397">INDEX(本周系统DKP!A398:A$599,1)</f>
        <v>南宫槿儿</v>
      </c>
      <c r="B397">
        <f>IF(ISNA(VLOOKUP(A397,万星楼!A$2:G$600,7,0)),0,VLOOKUP(A397,万星楼!A$2:G$600,7,0))+IF(ISNA(VLOOKUP(A397,天纵!A$2:G$600,7,0)),0,VLOOKUP(A397,天纵!A$2:G$600,7,0))+IF(ISNA(VLOOKUP(A397,陌上花开!A$2:G$600,7,0)),0,VLOOKUP(A397,陌上花开!A$2:G$600,7,0))+IF(ISNA(VLOOKUP(A397,奇谷!A$2:G$600,7,0)),0,VLOOKUP(A397,奇谷!A$2:G$600,7,0))</f>
        <v>14</v>
      </c>
    </row>
    <row r="398" spans="1:2" x14ac:dyDescent="0.25">
      <c r="A398" t="str">
        <f t="array" ref="A398">INDEX(本周系统DKP!A399:A$599,1)</f>
        <v>南国旧梦＊</v>
      </c>
      <c r="B398">
        <f>IF(ISNA(VLOOKUP(A398,万星楼!A$2:G$600,7,0)),0,VLOOKUP(A398,万星楼!A$2:G$600,7,0))+IF(ISNA(VLOOKUP(A398,天纵!A$2:G$600,7,0)),0,VLOOKUP(A398,天纵!A$2:G$600,7,0))+IF(ISNA(VLOOKUP(A398,陌上花开!A$2:G$600,7,0)),0,VLOOKUP(A398,陌上花开!A$2:G$600,7,0))+IF(ISNA(VLOOKUP(A398,奇谷!A$2:G$600,7,0)),0,VLOOKUP(A398,奇谷!A$2:G$600,7,0))</f>
        <v>24</v>
      </c>
    </row>
    <row r="399" spans="1:2" x14ac:dyDescent="0.25">
      <c r="A399" t="str">
        <f t="array" ref="A399">INDEX(本周系统DKP!A400:A$599,1)</f>
        <v>半盏衣裳</v>
      </c>
      <c r="B399">
        <f>IF(ISNA(VLOOKUP(A399,万星楼!A$2:G$600,7,0)),0,VLOOKUP(A399,万星楼!A$2:G$600,7,0))+IF(ISNA(VLOOKUP(A399,天纵!A$2:G$600,7,0)),0,VLOOKUP(A399,天纵!A$2:G$600,7,0))+IF(ISNA(VLOOKUP(A399,陌上花开!A$2:G$600,7,0)),0,VLOOKUP(A399,陌上花开!A$2:G$600,7,0))+IF(ISNA(VLOOKUP(A399,奇谷!A$2:G$600,7,0)),0,VLOOKUP(A399,奇谷!A$2:G$600,7,0))</f>
        <v>0</v>
      </c>
    </row>
    <row r="400" spans="1:2" x14ac:dyDescent="0.25">
      <c r="A400" t="str">
        <f t="array" ref="A400">INDEX(本周系统DKP!A401:A$599,1)</f>
        <v>半梦半醒伴孤独</v>
      </c>
      <c r="B400">
        <f>IF(ISNA(VLOOKUP(A400,万星楼!A$2:G$600,7,0)),0,VLOOKUP(A400,万星楼!A$2:G$600,7,0))+IF(ISNA(VLOOKUP(A400,天纵!A$2:G$600,7,0)),0,VLOOKUP(A400,天纵!A$2:G$600,7,0))+IF(ISNA(VLOOKUP(A400,陌上花开!A$2:G$600,7,0)),0,VLOOKUP(A400,陌上花开!A$2:G$600,7,0))+IF(ISNA(VLOOKUP(A400,奇谷!A$2:G$600,7,0)),0,VLOOKUP(A400,奇谷!A$2:G$600,7,0))</f>
        <v>0</v>
      </c>
    </row>
    <row r="401" spans="1:2" x14ac:dyDescent="0.25">
      <c r="A401" t="str">
        <f t="array" ref="A401">INDEX(本周系统DKP!A402:A$599,1)</f>
        <v>半之❀</v>
      </c>
      <c r="B401">
        <f>IF(ISNA(VLOOKUP(A401,万星楼!A$2:G$600,7,0)),0,VLOOKUP(A401,万星楼!A$2:G$600,7,0))+IF(ISNA(VLOOKUP(A401,天纵!A$2:G$600,7,0)),0,VLOOKUP(A401,天纵!A$2:G$600,7,0))+IF(ISNA(VLOOKUP(A401,陌上花开!A$2:G$600,7,0)),0,VLOOKUP(A401,陌上花开!A$2:G$600,7,0))+IF(ISNA(VLOOKUP(A401,奇谷!A$2:G$600,7,0)),0,VLOOKUP(A401,奇谷!A$2:G$600,7,0))</f>
        <v>20</v>
      </c>
    </row>
    <row r="402" spans="1:2" x14ac:dyDescent="0.25">
      <c r="A402" t="str">
        <f t="array" ref="A402">INDEX(本周系统DKP!A403:A$599,1)</f>
        <v>゜半世霓裳゛</v>
      </c>
      <c r="B402">
        <f>IF(ISNA(VLOOKUP(A402,万星楼!A$2:G$600,7,0)),0,VLOOKUP(A402,万星楼!A$2:G$600,7,0))+IF(ISNA(VLOOKUP(A402,天纵!A$2:G$600,7,0)),0,VLOOKUP(A402,天纵!A$2:G$600,7,0))+IF(ISNA(VLOOKUP(A402,陌上花开!A$2:G$600,7,0)),0,VLOOKUP(A402,陌上花开!A$2:G$600,7,0))+IF(ISNA(VLOOKUP(A402,奇谷!A$2:G$600,7,0)),0,VLOOKUP(A402,奇谷!A$2:G$600,7,0))</f>
        <v>6</v>
      </c>
    </row>
    <row r="403" spans="1:2" x14ac:dyDescent="0.25">
      <c r="A403" t="str">
        <f t="array" ref="A403">INDEX(本周系统DKP!A404:A$599,1)</f>
        <v>千樱丷羽</v>
      </c>
      <c r="B403">
        <f>IF(ISNA(VLOOKUP(A403,万星楼!A$2:G$600,7,0)),0,VLOOKUP(A403,万星楼!A$2:G$600,7,0))+IF(ISNA(VLOOKUP(A403,天纵!A$2:G$600,7,0)),0,VLOOKUP(A403,天纵!A$2:G$600,7,0))+IF(ISNA(VLOOKUP(A403,陌上花开!A$2:G$600,7,0)),0,VLOOKUP(A403,陌上花开!A$2:G$600,7,0))+IF(ISNA(VLOOKUP(A403,奇谷!A$2:G$600,7,0)),0,VLOOKUP(A403,奇谷!A$2:G$600,7,0))</f>
        <v>43</v>
      </c>
    </row>
    <row r="404" spans="1:2" x14ac:dyDescent="0.25">
      <c r="A404" t="str">
        <f t="array" ref="A404">INDEX(本周系统DKP!A405:A$599,1)</f>
        <v>千侨墨白</v>
      </c>
      <c r="B404">
        <f>IF(ISNA(VLOOKUP(A404,万星楼!A$2:G$600,7,0)),0,VLOOKUP(A404,万星楼!A$2:G$600,7,0))+IF(ISNA(VLOOKUP(A404,天纵!A$2:G$600,7,0)),0,VLOOKUP(A404,天纵!A$2:G$600,7,0))+IF(ISNA(VLOOKUP(A404,陌上花开!A$2:G$600,7,0)),0,VLOOKUP(A404,陌上花开!A$2:G$600,7,0))+IF(ISNA(VLOOKUP(A404,奇谷!A$2:G$600,7,0)),0,VLOOKUP(A404,奇谷!A$2:G$600,7,0))</f>
        <v>14</v>
      </c>
    </row>
    <row r="405" spans="1:2" x14ac:dyDescent="0.25">
      <c r="A405" t="str">
        <f t="array" ref="A405">INDEX(本周系统DKP!A406:A$599,1)</f>
        <v>十里重莲踏雪缨</v>
      </c>
      <c r="B405">
        <f>IF(ISNA(VLOOKUP(A405,万星楼!A$2:G$600,7,0)),0,VLOOKUP(A405,万星楼!A$2:G$600,7,0))+IF(ISNA(VLOOKUP(A405,天纵!A$2:G$600,7,0)),0,VLOOKUP(A405,天纵!A$2:G$600,7,0))+IF(ISNA(VLOOKUP(A405,陌上花开!A$2:G$600,7,0)),0,VLOOKUP(A405,陌上花开!A$2:G$600,7,0))+IF(ISNA(VLOOKUP(A405,奇谷!A$2:G$600,7,0)),0,VLOOKUP(A405,奇谷!A$2:G$600,7,0))</f>
        <v>3</v>
      </c>
    </row>
    <row r="406" spans="1:2" x14ac:dyDescent="0.25">
      <c r="A406" t="str">
        <f t="array" ref="A406">INDEX(本周系统DKP!A407:A$599,1)</f>
        <v>十三余べ白羽</v>
      </c>
      <c r="B406">
        <f>IF(ISNA(VLOOKUP(A406,万星楼!A$2:G$600,7,0)),0,VLOOKUP(A406,万星楼!A$2:G$600,7,0))+IF(ISNA(VLOOKUP(A406,天纵!A$2:G$600,7,0)),0,VLOOKUP(A406,天纵!A$2:G$600,7,0))+IF(ISNA(VLOOKUP(A406,陌上花开!A$2:G$600,7,0)),0,VLOOKUP(A406,陌上花开!A$2:G$600,7,0))+IF(ISNA(VLOOKUP(A406,奇谷!A$2:G$600,7,0)),0,VLOOKUP(A406,奇谷!A$2:G$600,7,0))</f>
        <v>4</v>
      </c>
    </row>
    <row r="407" spans="1:2" x14ac:dyDescent="0.25">
      <c r="A407" t="str">
        <f t="array" ref="A407">INDEX(本周系统DKP!A408:A$599,1)</f>
        <v>十三余べ小埋</v>
      </c>
      <c r="B407">
        <f>IF(ISNA(VLOOKUP(A407,万星楼!A$2:G$600,7,0)),0,VLOOKUP(A407,万星楼!A$2:G$600,7,0))+IF(ISNA(VLOOKUP(A407,天纵!A$2:G$600,7,0)),0,VLOOKUP(A407,天纵!A$2:G$600,7,0))+IF(ISNA(VLOOKUP(A407,陌上花开!A$2:G$600,7,0)),0,VLOOKUP(A407,陌上花开!A$2:G$600,7,0))+IF(ISNA(VLOOKUP(A407,奇谷!A$2:G$600,7,0)),0,VLOOKUP(A407,奇谷!A$2:G$600,7,0))</f>
        <v>3</v>
      </c>
    </row>
    <row r="408" spans="1:2" x14ac:dyDescent="0.25">
      <c r="A408" t="str">
        <f t="array" ref="A408">INDEX(本周系统DKP!A409:A$599,1)</f>
        <v>北辰。殛</v>
      </c>
      <c r="B408">
        <f>IF(ISNA(VLOOKUP(A408,万星楼!A$2:G$600,7,0)),0,VLOOKUP(A408,万星楼!A$2:G$600,7,0))+IF(ISNA(VLOOKUP(A408,天纵!A$2:G$600,7,0)),0,VLOOKUP(A408,天纵!A$2:G$600,7,0))+IF(ISNA(VLOOKUP(A408,陌上花开!A$2:G$600,7,0)),0,VLOOKUP(A408,陌上花开!A$2:G$600,7,0))+IF(ISNA(VLOOKUP(A408,奇谷!A$2:G$600,7,0)),0,VLOOKUP(A408,奇谷!A$2:G$600,7,0))</f>
        <v>3</v>
      </c>
    </row>
    <row r="409" spans="1:2" x14ac:dyDescent="0.25">
      <c r="A409" t="str">
        <f t="array" ref="A409">INDEX(本周系统DKP!A410:A$599,1)</f>
        <v>北葵向暖ゞ</v>
      </c>
      <c r="B409">
        <f>IF(ISNA(VLOOKUP(A409,万星楼!A$2:G$600,7,0)),0,VLOOKUP(A409,万星楼!A$2:G$600,7,0))+IF(ISNA(VLOOKUP(A409,天纵!A$2:G$600,7,0)),0,VLOOKUP(A409,天纵!A$2:G$600,7,0))+IF(ISNA(VLOOKUP(A409,陌上花开!A$2:G$600,7,0)),0,VLOOKUP(A409,陌上花开!A$2:G$600,7,0))+IF(ISNA(VLOOKUP(A409,奇谷!A$2:G$600,7,0)),0,VLOOKUP(A409,奇谷!A$2:G$600,7,0))</f>
        <v>25</v>
      </c>
    </row>
    <row r="410" spans="1:2" x14ac:dyDescent="0.25">
      <c r="A410" t="str">
        <f t="array" ref="A410">INDEX(本周系统DKP!A411:A$599,1)</f>
        <v>北歌知夏梦</v>
      </c>
      <c r="B410">
        <f>IF(ISNA(VLOOKUP(A410,万星楼!A$2:G$600,7,0)),0,VLOOKUP(A410,万星楼!A$2:G$600,7,0))+IF(ISNA(VLOOKUP(A410,天纵!A$2:G$600,7,0)),0,VLOOKUP(A410,天纵!A$2:G$600,7,0))+IF(ISNA(VLOOKUP(A410,陌上花开!A$2:G$600,7,0)),0,VLOOKUP(A410,陌上花开!A$2:G$600,7,0))+IF(ISNA(VLOOKUP(A410,奇谷!A$2:G$600,7,0)),0,VLOOKUP(A410,奇谷!A$2:G$600,7,0))</f>
        <v>11</v>
      </c>
    </row>
    <row r="411" spans="1:2" x14ac:dyDescent="0.25">
      <c r="A411" t="str">
        <f t="array" ref="A411">INDEX(本周系统DKP!A412:A$599,1)</f>
        <v>北宫泽潇</v>
      </c>
      <c r="B411">
        <f>IF(ISNA(VLOOKUP(A411,万星楼!A$2:G$600,7,0)),0,VLOOKUP(A411,万星楼!A$2:G$600,7,0))+IF(ISNA(VLOOKUP(A411,天纵!A$2:G$600,7,0)),0,VLOOKUP(A411,天纵!A$2:G$600,7,0))+IF(ISNA(VLOOKUP(A411,陌上花开!A$2:G$600,7,0)),0,VLOOKUP(A411,陌上花开!A$2:G$600,7,0))+IF(ISNA(VLOOKUP(A411,奇谷!A$2:G$600,7,0)),0,VLOOKUP(A411,奇谷!A$2:G$600,7,0))</f>
        <v>0</v>
      </c>
    </row>
    <row r="412" spans="1:2" x14ac:dyDescent="0.25">
      <c r="A412" t="str">
        <f t="array" ref="A412">INDEX(本周系统DKP!A413:A$599,1)</f>
        <v>北宫剑寒</v>
      </c>
      <c r="B412">
        <f>IF(ISNA(VLOOKUP(A412,万星楼!A$2:G$600,7,0)),0,VLOOKUP(A412,万星楼!A$2:G$600,7,0))+IF(ISNA(VLOOKUP(A412,天纵!A$2:G$600,7,0)),0,VLOOKUP(A412,天纵!A$2:G$600,7,0))+IF(ISNA(VLOOKUP(A412,陌上花开!A$2:G$600,7,0)),0,VLOOKUP(A412,陌上花开!A$2:G$600,7,0))+IF(ISNA(VLOOKUP(A412,奇谷!A$2:G$600,7,0)),0,VLOOKUP(A412,奇谷!A$2:G$600,7,0))</f>
        <v>30</v>
      </c>
    </row>
    <row r="413" spans="1:2" x14ac:dyDescent="0.25">
      <c r="A413" t="str">
        <f t="array" ref="A413">INDEX(本周系统DKP!A414:A$599,1)</f>
        <v>北冥尘峰</v>
      </c>
      <c r="B413">
        <f>IF(ISNA(VLOOKUP(A413,万星楼!A$2:G$600,7,0)),0,VLOOKUP(A413,万星楼!A$2:G$600,7,0))+IF(ISNA(VLOOKUP(A413,天纵!A$2:G$600,7,0)),0,VLOOKUP(A413,天纵!A$2:G$600,7,0))+IF(ISNA(VLOOKUP(A413,陌上花开!A$2:G$600,7,0)),0,VLOOKUP(A413,陌上花开!A$2:G$600,7,0))+IF(ISNA(VLOOKUP(A413,奇谷!A$2:G$600,7,0)),0,VLOOKUP(A413,奇谷!A$2:G$600,7,0))</f>
        <v>0</v>
      </c>
    </row>
    <row r="414" spans="1:2" x14ac:dyDescent="0.25">
      <c r="A414" t="str">
        <f t="array" ref="A414">INDEX(本周系统DKP!A415:A$599,1)</f>
        <v>加菲猫的猪肉卷</v>
      </c>
      <c r="B414">
        <f>IF(ISNA(VLOOKUP(A414,万星楼!A$2:G$600,7,0)),0,VLOOKUP(A414,万星楼!A$2:G$600,7,0))+IF(ISNA(VLOOKUP(A414,天纵!A$2:G$600,7,0)),0,VLOOKUP(A414,天纵!A$2:G$600,7,0))+IF(ISNA(VLOOKUP(A414,陌上花开!A$2:G$600,7,0)),0,VLOOKUP(A414,陌上花开!A$2:G$600,7,0))+IF(ISNA(VLOOKUP(A414,奇谷!A$2:G$600,7,0)),0,VLOOKUP(A414,奇谷!A$2:G$600,7,0))</f>
        <v>23</v>
      </c>
    </row>
    <row r="415" spans="1:2" x14ac:dyDescent="0.25">
      <c r="A415" t="str">
        <f t="array" ref="A415">INDEX(本周系统DKP!A416:A$599,1)</f>
        <v>剑雨声烦</v>
      </c>
      <c r="B415">
        <f>IF(ISNA(VLOOKUP(A415,万星楼!A$2:G$600,7,0)),0,VLOOKUP(A415,万星楼!A$2:G$600,7,0))+IF(ISNA(VLOOKUP(A415,天纵!A$2:G$600,7,0)),0,VLOOKUP(A415,天纵!A$2:G$600,7,0))+IF(ISNA(VLOOKUP(A415,陌上花开!A$2:G$600,7,0)),0,VLOOKUP(A415,陌上花开!A$2:G$600,7,0))+IF(ISNA(VLOOKUP(A415,奇谷!A$2:G$600,7,0)),0,VLOOKUP(A415,奇谷!A$2:G$600,7,0))</f>
        <v>1</v>
      </c>
    </row>
    <row r="416" spans="1:2" x14ac:dyDescent="0.25">
      <c r="A416" t="str">
        <f t="array" ref="A416">INDEX(本周系统DKP!A417:A$599,1)</f>
        <v>剑指江山葬红尘</v>
      </c>
      <c r="B416">
        <f>IF(ISNA(VLOOKUP(A416,万星楼!A$2:G$600,7,0)),0,VLOOKUP(A416,万星楼!A$2:G$600,7,0))+IF(ISNA(VLOOKUP(A416,天纵!A$2:G$600,7,0)),0,VLOOKUP(A416,天纵!A$2:G$600,7,0))+IF(ISNA(VLOOKUP(A416,陌上花开!A$2:G$600,7,0)),0,VLOOKUP(A416,陌上花开!A$2:G$600,7,0))+IF(ISNA(VLOOKUP(A416,奇谷!A$2:G$600,7,0)),0,VLOOKUP(A416,奇谷!A$2:G$600,7,0))</f>
        <v>0</v>
      </c>
    </row>
    <row r="417" spans="1:2" x14ac:dyDescent="0.25">
      <c r="A417" t="str">
        <f t="array" ref="A417">INDEX(本周系统DKP!A418:A$599,1)</f>
        <v>剑凌萱</v>
      </c>
      <c r="B417">
        <f>IF(ISNA(VLOOKUP(A417,万星楼!A$2:G$600,7,0)),0,VLOOKUP(A417,万星楼!A$2:G$600,7,0))+IF(ISNA(VLOOKUP(A417,天纵!A$2:G$600,7,0)),0,VLOOKUP(A417,天纵!A$2:G$600,7,0))+IF(ISNA(VLOOKUP(A417,陌上花开!A$2:G$600,7,0)),0,VLOOKUP(A417,陌上花开!A$2:G$600,7,0))+IF(ISNA(VLOOKUP(A417,奇谷!A$2:G$600,7,0)),0,VLOOKUP(A417,奇谷!A$2:G$600,7,0))</f>
        <v>42</v>
      </c>
    </row>
    <row r="418" spans="1:2" x14ac:dyDescent="0.25">
      <c r="A418" t="str">
        <f t="array" ref="A418">INDEX(本周系统DKP!A419:A$599,1)</f>
        <v>前沉。</v>
      </c>
      <c r="B418">
        <f>IF(ISNA(VLOOKUP(A418,万星楼!A$2:G$600,7,0)),0,VLOOKUP(A418,万星楼!A$2:G$600,7,0))+IF(ISNA(VLOOKUP(A418,天纵!A$2:G$600,7,0)),0,VLOOKUP(A418,天纵!A$2:G$600,7,0))+IF(ISNA(VLOOKUP(A418,陌上花开!A$2:G$600,7,0)),0,VLOOKUP(A418,陌上花开!A$2:G$600,7,0))+IF(ISNA(VLOOKUP(A418,奇谷!A$2:G$600,7,0)),0,VLOOKUP(A418,奇谷!A$2:G$600,7,0))</f>
        <v>0</v>
      </c>
    </row>
    <row r="419" spans="1:2" x14ac:dyDescent="0.25">
      <c r="A419" t="str">
        <f t="array" ref="A419">INDEX(本周系统DKP!A420:A$599,1)</f>
        <v>刹那雪音</v>
      </c>
      <c r="B419">
        <f>IF(ISNA(VLOOKUP(A419,万星楼!A$2:G$600,7,0)),0,VLOOKUP(A419,万星楼!A$2:G$600,7,0))+IF(ISNA(VLOOKUP(A419,天纵!A$2:G$600,7,0)),0,VLOOKUP(A419,天纵!A$2:G$600,7,0))+IF(ISNA(VLOOKUP(A419,陌上花开!A$2:G$600,7,0)),0,VLOOKUP(A419,陌上花开!A$2:G$600,7,0))+IF(ISNA(VLOOKUP(A419,奇谷!A$2:G$600,7,0)),0,VLOOKUP(A419,奇谷!A$2:G$600,7,0))</f>
        <v>20</v>
      </c>
    </row>
    <row r="420" spans="1:2" x14ac:dyDescent="0.25">
      <c r="A420" t="str">
        <f t="array" ref="A420">INDEX(本周系统DKP!A421:A$599,1)</f>
        <v>别碰我的冰淇淋</v>
      </c>
      <c r="B420">
        <f>IF(ISNA(VLOOKUP(A420,万星楼!A$2:G$600,7,0)),0,VLOOKUP(A420,万星楼!A$2:G$600,7,0))+IF(ISNA(VLOOKUP(A420,天纵!A$2:G$600,7,0)),0,VLOOKUP(A420,天纵!A$2:G$600,7,0))+IF(ISNA(VLOOKUP(A420,陌上花开!A$2:G$600,7,0)),0,VLOOKUP(A420,陌上花开!A$2:G$600,7,0))+IF(ISNA(VLOOKUP(A420,奇谷!A$2:G$600,7,0)),0,VLOOKUP(A420,奇谷!A$2:G$600,7,0))</f>
        <v>6</v>
      </c>
    </row>
    <row r="421" spans="1:2" x14ac:dyDescent="0.25">
      <c r="A421" t="str">
        <f t="array" ref="A421">INDEX(本周系统DKP!A422:A$599,1)</f>
        <v>别叫本道姑丶</v>
      </c>
      <c r="B421">
        <f>IF(ISNA(VLOOKUP(A421,万星楼!A$2:G$600,7,0)),0,VLOOKUP(A421,万星楼!A$2:G$600,7,0))+IF(ISNA(VLOOKUP(A421,天纵!A$2:G$600,7,0)),0,VLOOKUP(A421,天纵!A$2:G$600,7,0))+IF(ISNA(VLOOKUP(A421,陌上花开!A$2:G$600,7,0)),0,VLOOKUP(A421,陌上花开!A$2:G$600,7,0))+IF(ISNA(VLOOKUP(A421,奇谷!A$2:G$600,7,0)),0,VLOOKUP(A421,奇谷!A$2:G$600,7,0))</f>
        <v>0</v>
      </c>
    </row>
    <row r="422" spans="1:2" x14ac:dyDescent="0.25">
      <c r="A422" t="str">
        <f t="array" ref="A422">INDEX(本周系统DKP!A423:A$599,1)</f>
        <v>刀笨少女</v>
      </c>
      <c r="B422">
        <f>IF(ISNA(VLOOKUP(A422,万星楼!A$2:G$600,7,0)),0,VLOOKUP(A422,万星楼!A$2:G$600,7,0))+IF(ISNA(VLOOKUP(A422,天纵!A$2:G$600,7,0)),0,VLOOKUP(A422,天纵!A$2:G$600,7,0))+IF(ISNA(VLOOKUP(A422,陌上花开!A$2:G$600,7,0)),0,VLOOKUP(A422,陌上花开!A$2:G$600,7,0))+IF(ISNA(VLOOKUP(A422,奇谷!A$2:G$600,7,0)),0,VLOOKUP(A422,奇谷!A$2:G$600,7,0))</f>
        <v>0</v>
      </c>
    </row>
    <row r="423" spans="1:2" x14ac:dyDescent="0.25">
      <c r="A423" t="str">
        <f t="array" ref="A423">INDEX(本周系统DKP!A424:A$599,1)</f>
        <v>凤爪是我的</v>
      </c>
      <c r="B423">
        <f>IF(ISNA(VLOOKUP(A423,万星楼!A$2:G$600,7,0)),0,VLOOKUP(A423,万星楼!A$2:G$600,7,0))+IF(ISNA(VLOOKUP(A423,天纵!A$2:G$600,7,0)),0,VLOOKUP(A423,天纵!A$2:G$600,7,0))+IF(ISNA(VLOOKUP(A423,陌上花开!A$2:G$600,7,0)),0,VLOOKUP(A423,陌上花开!A$2:G$600,7,0))+IF(ISNA(VLOOKUP(A423,奇谷!A$2:G$600,7,0)),0,VLOOKUP(A423,奇谷!A$2:G$600,7,0))</f>
        <v>1</v>
      </c>
    </row>
    <row r="424" spans="1:2" x14ac:dyDescent="0.25">
      <c r="A424" t="str">
        <f t="array" ref="A424">INDEX(本周系统DKP!A425:A$599,1)</f>
        <v>凝惜月</v>
      </c>
      <c r="B424">
        <f>IF(ISNA(VLOOKUP(A424,万星楼!A$2:G$600,7,0)),0,VLOOKUP(A424,万星楼!A$2:G$600,7,0))+IF(ISNA(VLOOKUP(A424,天纵!A$2:G$600,7,0)),0,VLOOKUP(A424,天纵!A$2:G$600,7,0))+IF(ISNA(VLOOKUP(A424,陌上花开!A$2:G$600,7,0)),0,VLOOKUP(A424,陌上花开!A$2:G$600,7,0))+IF(ISNA(VLOOKUP(A424,奇谷!A$2:G$600,7,0)),0,VLOOKUP(A424,奇谷!A$2:G$600,7,0))</f>
        <v>0</v>
      </c>
    </row>
    <row r="425" spans="1:2" x14ac:dyDescent="0.25">
      <c r="A425" t="str">
        <f t="array" ref="A425">INDEX(本周系统DKP!A426:A$599,1)</f>
        <v>凌天一帝</v>
      </c>
      <c r="B425">
        <f>IF(ISNA(VLOOKUP(A425,万星楼!A$2:G$600,7,0)),0,VLOOKUP(A425,万星楼!A$2:G$600,7,0))+IF(ISNA(VLOOKUP(A425,天纵!A$2:G$600,7,0)),0,VLOOKUP(A425,天纵!A$2:G$600,7,0))+IF(ISNA(VLOOKUP(A425,陌上花开!A$2:G$600,7,0)),0,VLOOKUP(A425,陌上花开!A$2:G$600,7,0))+IF(ISNA(VLOOKUP(A425,奇谷!A$2:G$600,7,0)),0,VLOOKUP(A425,奇谷!A$2:G$600,7,0))</f>
        <v>22</v>
      </c>
    </row>
    <row r="426" spans="1:2" x14ac:dyDescent="0.25">
      <c r="A426" t="str">
        <f t="array" ref="A426">INDEX(本周系统DKP!A427:A$599,1)</f>
        <v>凉酒清杯</v>
      </c>
      <c r="B426">
        <f>IF(ISNA(VLOOKUP(A426,万星楼!A$2:G$600,7,0)),0,VLOOKUP(A426,万星楼!A$2:G$600,7,0))+IF(ISNA(VLOOKUP(A426,天纵!A$2:G$600,7,0)),0,VLOOKUP(A426,天纵!A$2:G$600,7,0))+IF(ISNA(VLOOKUP(A426,陌上花开!A$2:G$600,7,0)),0,VLOOKUP(A426,陌上花开!A$2:G$600,7,0))+IF(ISNA(VLOOKUP(A426,奇谷!A$2:G$600,7,0)),0,VLOOKUP(A426,奇谷!A$2:G$600,7,0))</f>
        <v>1</v>
      </c>
    </row>
    <row r="427" spans="1:2" x14ac:dyDescent="0.25">
      <c r="A427" t="str">
        <f t="array" ref="A427">INDEX(本周系统DKP!A428:A$599,1)</f>
        <v>凉歌青鸢</v>
      </c>
      <c r="B427">
        <f>IF(ISNA(VLOOKUP(A427,万星楼!A$2:G$600,7,0)),0,VLOOKUP(A427,万星楼!A$2:G$600,7,0))+IF(ISNA(VLOOKUP(A427,天纵!A$2:G$600,7,0)),0,VLOOKUP(A427,天纵!A$2:G$600,7,0))+IF(ISNA(VLOOKUP(A427,陌上花开!A$2:G$600,7,0)),0,VLOOKUP(A427,陌上花开!A$2:G$600,7,0))+IF(ISNA(VLOOKUP(A427,奇谷!A$2:G$600,7,0)),0,VLOOKUP(A427,奇谷!A$2:G$600,7,0))</f>
        <v>22</v>
      </c>
    </row>
    <row r="428" spans="1:2" x14ac:dyDescent="0.25">
      <c r="A428" t="str">
        <f t="array" ref="A428">INDEX(本周系统DKP!A429:A$599,1)</f>
        <v>凉月白</v>
      </c>
      <c r="B428">
        <f>IF(ISNA(VLOOKUP(A428,万星楼!A$2:G$600,7,0)),0,VLOOKUP(A428,万星楼!A$2:G$600,7,0))+IF(ISNA(VLOOKUP(A428,天纵!A$2:G$600,7,0)),0,VLOOKUP(A428,天纵!A$2:G$600,7,0))+IF(ISNA(VLOOKUP(A428,陌上花开!A$2:G$600,7,0)),0,VLOOKUP(A428,陌上花开!A$2:G$600,7,0))+IF(ISNA(VLOOKUP(A428,奇谷!A$2:G$600,7,0)),0,VLOOKUP(A428,奇谷!A$2:G$600,7,0))</f>
        <v>7</v>
      </c>
    </row>
    <row r="429" spans="1:2" x14ac:dyDescent="0.25">
      <c r="A429" t="str">
        <f t="array" ref="A429">INDEX(本周系统DKP!A430:A$599,1)</f>
        <v>冷暖〞</v>
      </c>
      <c r="B429">
        <f>IF(ISNA(VLOOKUP(A429,万星楼!A$2:G$600,7,0)),0,VLOOKUP(A429,万星楼!A$2:G$600,7,0))+IF(ISNA(VLOOKUP(A429,天纵!A$2:G$600,7,0)),0,VLOOKUP(A429,天纵!A$2:G$600,7,0))+IF(ISNA(VLOOKUP(A429,陌上花开!A$2:G$600,7,0)),0,VLOOKUP(A429,陌上花开!A$2:G$600,7,0))+IF(ISNA(VLOOKUP(A429,奇谷!A$2:G$600,7,0)),0,VLOOKUP(A429,奇谷!A$2:G$600,7,0))</f>
        <v>36</v>
      </c>
    </row>
    <row r="430" spans="1:2" x14ac:dyDescent="0.25">
      <c r="A430" t="str">
        <f t="array" ref="A430">INDEX(本周系统DKP!A431:A$599,1)</f>
        <v>冷墨瑾乾</v>
      </c>
      <c r="B430">
        <f>IF(ISNA(VLOOKUP(A430,万星楼!A$2:G$600,7,0)),0,VLOOKUP(A430,万星楼!A$2:G$600,7,0))+IF(ISNA(VLOOKUP(A430,天纵!A$2:G$600,7,0)),0,VLOOKUP(A430,天纵!A$2:G$600,7,0))+IF(ISNA(VLOOKUP(A430,陌上花开!A$2:G$600,7,0)),0,VLOOKUP(A430,陌上花开!A$2:G$600,7,0))+IF(ISNA(VLOOKUP(A430,奇谷!A$2:G$600,7,0)),0,VLOOKUP(A430,奇谷!A$2:G$600,7,0))</f>
        <v>0</v>
      </c>
    </row>
    <row r="431" spans="1:2" x14ac:dyDescent="0.25">
      <c r="A431" t="str">
        <f t="array" ref="A431">INDEX(本周系统DKP!A432:A$599,1)</f>
        <v>冰镇豆腐</v>
      </c>
      <c r="B431">
        <f>IF(ISNA(VLOOKUP(A431,万星楼!A$2:G$600,7,0)),0,VLOOKUP(A431,万星楼!A$2:G$600,7,0))+IF(ISNA(VLOOKUP(A431,天纵!A$2:G$600,7,0)),0,VLOOKUP(A431,天纵!A$2:G$600,7,0))+IF(ISNA(VLOOKUP(A431,陌上花开!A$2:G$600,7,0)),0,VLOOKUP(A431,陌上花开!A$2:G$600,7,0))+IF(ISNA(VLOOKUP(A431,奇谷!A$2:G$600,7,0)),0,VLOOKUP(A431,奇谷!A$2:G$600,7,0))</f>
        <v>26</v>
      </c>
    </row>
    <row r="432" spans="1:2" x14ac:dyDescent="0.25">
      <c r="A432" t="str">
        <f t="array" ref="A432">INDEX(本周系统DKP!A433:A$599,1)</f>
        <v>冥利、</v>
      </c>
      <c r="B432">
        <f>IF(ISNA(VLOOKUP(A432,万星楼!A$2:G$600,7,0)),0,VLOOKUP(A432,万星楼!A$2:G$600,7,0))+IF(ISNA(VLOOKUP(A432,天纵!A$2:G$600,7,0)),0,VLOOKUP(A432,天纵!A$2:G$600,7,0))+IF(ISNA(VLOOKUP(A432,陌上花开!A$2:G$600,7,0)),0,VLOOKUP(A432,陌上花开!A$2:G$600,7,0))+IF(ISNA(VLOOKUP(A432,奇谷!A$2:G$600,7,0)),0,VLOOKUP(A432,奇谷!A$2:G$600,7,0))</f>
        <v>37</v>
      </c>
    </row>
    <row r="433" spans="1:2" x14ac:dyDescent="0.25">
      <c r="A433" t="str">
        <f t="array" ref="A433">INDEX(本周系统DKP!A434:A$599,1)</f>
        <v>再见是否红着脸</v>
      </c>
      <c r="B433">
        <f>IF(ISNA(VLOOKUP(A433,万星楼!A$2:G$600,7,0)),0,VLOOKUP(A433,万星楼!A$2:G$600,7,0))+IF(ISNA(VLOOKUP(A433,天纵!A$2:G$600,7,0)),0,VLOOKUP(A433,天纵!A$2:G$600,7,0))+IF(ISNA(VLOOKUP(A433,陌上花开!A$2:G$600,7,0)),0,VLOOKUP(A433,陌上花开!A$2:G$600,7,0))+IF(ISNA(VLOOKUP(A433,奇谷!A$2:G$600,7,0)),0,VLOOKUP(A433,奇谷!A$2:G$600,7,0))</f>
        <v>41</v>
      </c>
    </row>
    <row r="434" spans="1:2" x14ac:dyDescent="0.25">
      <c r="A434" t="str">
        <f t="array" ref="A434">INDEX(本周系统DKP!A435:A$599,1)</f>
        <v>再买就剁手</v>
      </c>
      <c r="B434">
        <f>IF(ISNA(VLOOKUP(A434,万星楼!A$2:G$600,7,0)),0,VLOOKUP(A434,万星楼!A$2:G$600,7,0))+IF(ISNA(VLOOKUP(A434,天纵!A$2:G$600,7,0)),0,VLOOKUP(A434,天纵!A$2:G$600,7,0))+IF(ISNA(VLOOKUP(A434,陌上花开!A$2:G$600,7,0)),0,VLOOKUP(A434,陌上花开!A$2:G$600,7,0))+IF(ISNA(VLOOKUP(A434,奇谷!A$2:G$600,7,0)),0,VLOOKUP(A434,奇谷!A$2:G$600,7,0))</f>
        <v>1</v>
      </c>
    </row>
    <row r="435" spans="1:2" x14ac:dyDescent="0.25">
      <c r="A435" t="str">
        <f t="array" ref="A435">INDEX(本周系统DKP!A436:A$599,1)</f>
        <v>六扇門乄追命</v>
      </c>
      <c r="B435">
        <f>IF(ISNA(VLOOKUP(A435,万星楼!A$2:G$600,7,0)),0,VLOOKUP(A435,万星楼!A$2:G$600,7,0))+IF(ISNA(VLOOKUP(A435,天纵!A$2:G$600,7,0)),0,VLOOKUP(A435,天纵!A$2:G$600,7,0))+IF(ISNA(VLOOKUP(A435,陌上花开!A$2:G$600,7,0)),0,VLOOKUP(A435,陌上花开!A$2:G$600,7,0))+IF(ISNA(VLOOKUP(A435,奇谷!A$2:G$600,7,0)),0,VLOOKUP(A435,奇谷!A$2:G$600,7,0))</f>
        <v>12</v>
      </c>
    </row>
    <row r="436" spans="1:2" x14ac:dyDescent="0.25">
      <c r="A436" t="str">
        <f t="array" ref="A436">INDEX(本周系统DKP!A437:A$599,1)</f>
        <v>公瑾迷岚</v>
      </c>
      <c r="B436">
        <f>IF(ISNA(VLOOKUP(A436,万星楼!A$2:G$600,7,0)),0,VLOOKUP(A436,万星楼!A$2:G$600,7,0))+IF(ISNA(VLOOKUP(A436,天纵!A$2:G$600,7,0)),0,VLOOKUP(A436,天纵!A$2:G$600,7,0))+IF(ISNA(VLOOKUP(A436,陌上花开!A$2:G$600,7,0)),0,VLOOKUP(A436,陌上花开!A$2:G$600,7,0))+IF(ISNA(VLOOKUP(A436,奇谷!A$2:G$600,7,0)),0,VLOOKUP(A436,奇谷!A$2:G$600,7,0))</f>
        <v>18</v>
      </c>
    </row>
    <row r="437" spans="1:2" x14ac:dyDescent="0.25">
      <c r="A437" t="str">
        <f t="array" ref="A437">INDEX(本周系统DKP!A438:A$599,1)</f>
        <v>公子糕</v>
      </c>
      <c r="B437">
        <f>IF(ISNA(VLOOKUP(A437,万星楼!A$2:G$600,7,0)),0,VLOOKUP(A437,万星楼!A$2:G$600,7,0))+IF(ISNA(VLOOKUP(A437,天纵!A$2:G$600,7,0)),0,VLOOKUP(A437,天纵!A$2:G$600,7,0))+IF(ISNA(VLOOKUP(A437,陌上花开!A$2:G$600,7,0)),0,VLOOKUP(A437,陌上花开!A$2:G$600,7,0))+IF(ISNA(VLOOKUP(A437,奇谷!A$2:G$600,7,0)),0,VLOOKUP(A437,奇谷!A$2:G$600,7,0))</f>
        <v>22</v>
      </c>
    </row>
    <row r="438" spans="1:2" x14ac:dyDescent="0.25">
      <c r="A438" t="str">
        <f t="array" ref="A438">INDEX(本周系统DKP!A439:A$599,1)</f>
        <v>公子服输</v>
      </c>
      <c r="B438">
        <f>IF(ISNA(VLOOKUP(A438,万星楼!A$2:G$600,7,0)),0,VLOOKUP(A438,万星楼!A$2:G$600,7,0))+IF(ISNA(VLOOKUP(A438,天纵!A$2:G$600,7,0)),0,VLOOKUP(A438,天纵!A$2:G$600,7,0))+IF(ISNA(VLOOKUP(A438,陌上花开!A$2:G$600,7,0)),0,VLOOKUP(A438,陌上花开!A$2:G$600,7,0))+IF(ISNA(VLOOKUP(A438,奇谷!A$2:G$600,7,0)),0,VLOOKUP(A438,奇谷!A$2:G$600,7,0))</f>
        <v>32</v>
      </c>
    </row>
    <row r="439" spans="1:2" x14ac:dyDescent="0.25">
      <c r="A439" t="str">
        <f t="array" ref="A439">INDEX(本周系统DKP!A440:A$599,1)</f>
        <v>兔兔不抠脚</v>
      </c>
      <c r="B439">
        <f>IF(ISNA(VLOOKUP(A439,万星楼!A$2:G$600,7,0)),0,VLOOKUP(A439,万星楼!A$2:G$600,7,0))+IF(ISNA(VLOOKUP(A439,天纵!A$2:G$600,7,0)),0,VLOOKUP(A439,天纵!A$2:G$600,7,0))+IF(ISNA(VLOOKUP(A439,陌上花开!A$2:G$600,7,0)),0,VLOOKUP(A439,陌上花开!A$2:G$600,7,0))+IF(ISNA(VLOOKUP(A439,奇谷!A$2:G$600,7,0)),0,VLOOKUP(A439,奇谷!A$2:G$600,7,0))</f>
        <v>32</v>
      </c>
    </row>
    <row r="440" spans="1:2" x14ac:dyDescent="0.25">
      <c r="A440" t="str">
        <f t="array" ref="A440">INDEX(本周系统DKP!A441:A$599,1)</f>
        <v>傲娇腹黑萝莉酱</v>
      </c>
      <c r="B440">
        <f>IF(ISNA(VLOOKUP(A440,万星楼!A$2:G$600,7,0)),0,VLOOKUP(A440,万星楼!A$2:G$600,7,0))+IF(ISNA(VLOOKUP(A440,天纵!A$2:G$600,7,0)),0,VLOOKUP(A440,天纵!A$2:G$600,7,0))+IF(ISNA(VLOOKUP(A440,陌上花开!A$2:G$600,7,0)),0,VLOOKUP(A440,陌上花开!A$2:G$600,7,0))+IF(ISNA(VLOOKUP(A440,奇谷!A$2:G$600,7,0)),0,VLOOKUP(A440,奇谷!A$2:G$600,7,0))</f>
        <v>27</v>
      </c>
    </row>
    <row r="441" spans="1:2" x14ac:dyDescent="0.25">
      <c r="A441" t="str">
        <f t="array" ref="A441">INDEX(本周系统DKP!A442:A$599,1)</f>
        <v>依梦非梦</v>
      </c>
      <c r="B441">
        <f>IF(ISNA(VLOOKUP(A441,万星楼!A$2:G$600,7,0)),0,VLOOKUP(A441,万星楼!A$2:G$600,7,0))+IF(ISNA(VLOOKUP(A441,天纵!A$2:G$600,7,0)),0,VLOOKUP(A441,天纵!A$2:G$600,7,0))+IF(ISNA(VLOOKUP(A441,陌上花开!A$2:G$600,7,0)),0,VLOOKUP(A441,陌上花开!A$2:G$600,7,0))+IF(ISNA(VLOOKUP(A441,奇谷!A$2:G$600,7,0)),0,VLOOKUP(A441,奇谷!A$2:G$600,7,0))</f>
        <v>4</v>
      </c>
    </row>
    <row r="442" spans="1:2" x14ac:dyDescent="0.25">
      <c r="A442" t="str">
        <f t="array" ref="A442">INDEX(本周系统DKP!A443:A$599,1)</f>
        <v>你眼里有星星♪</v>
      </c>
      <c r="B442">
        <f>IF(ISNA(VLOOKUP(A442,万星楼!A$2:G$600,7,0)),0,VLOOKUP(A442,万星楼!A$2:G$600,7,0))+IF(ISNA(VLOOKUP(A442,天纵!A$2:G$600,7,0)),0,VLOOKUP(A442,天纵!A$2:G$600,7,0))+IF(ISNA(VLOOKUP(A442,陌上花开!A$2:G$600,7,0)),0,VLOOKUP(A442,陌上花开!A$2:G$600,7,0))+IF(ISNA(VLOOKUP(A442,奇谷!A$2:G$600,7,0)),0,VLOOKUP(A442,奇谷!A$2:G$600,7,0))</f>
        <v>7</v>
      </c>
    </row>
    <row r="443" spans="1:2" x14ac:dyDescent="0.25">
      <c r="A443" t="str">
        <f t="array" ref="A443">INDEX(本周系统DKP!A444:A$599,1)</f>
        <v>你像场消散的梦</v>
      </c>
      <c r="B443">
        <f>IF(ISNA(VLOOKUP(A443,万星楼!A$2:G$600,7,0)),0,VLOOKUP(A443,万星楼!A$2:G$600,7,0))+IF(ISNA(VLOOKUP(A443,天纵!A$2:G$600,7,0)),0,VLOOKUP(A443,天纵!A$2:G$600,7,0))+IF(ISNA(VLOOKUP(A443,陌上花开!A$2:G$600,7,0)),0,VLOOKUP(A443,陌上花开!A$2:G$600,7,0))+IF(ISNA(VLOOKUP(A443,奇谷!A$2:G$600,7,0)),0,VLOOKUP(A443,奇谷!A$2:G$600,7,0))</f>
        <v>23</v>
      </c>
    </row>
    <row r="444" spans="1:2" x14ac:dyDescent="0.25">
      <c r="A444" t="str">
        <f t="array" ref="A444">INDEX(本周系统DKP!A445:A$599,1)</f>
        <v>余长安</v>
      </c>
      <c r="B444">
        <f>IF(ISNA(VLOOKUP(A444,万星楼!A$2:G$600,7,0)),0,VLOOKUP(A444,万星楼!A$2:G$600,7,0))+IF(ISNA(VLOOKUP(A444,天纵!A$2:G$600,7,0)),0,VLOOKUP(A444,天纵!A$2:G$600,7,0))+IF(ISNA(VLOOKUP(A444,陌上花开!A$2:G$600,7,0)),0,VLOOKUP(A444,陌上花开!A$2:G$600,7,0))+IF(ISNA(VLOOKUP(A444,奇谷!A$2:G$600,7,0)),0,VLOOKUP(A444,奇谷!A$2:G$600,7,0))</f>
        <v>18</v>
      </c>
    </row>
    <row r="445" spans="1:2" x14ac:dyDescent="0.25">
      <c r="A445" t="str">
        <f t="array" ref="A445">INDEX(本周系统DKP!A446:A$599,1)</f>
        <v>余欢喜</v>
      </c>
      <c r="B445">
        <f>IF(ISNA(VLOOKUP(A445,万星楼!A$2:G$600,7,0)),0,VLOOKUP(A445,万星楼!A$2:G$600,7,0))+IF(ISNA(VLOOKUP(A445,天纵!A$2:G$600,7,0)),0,VLOOKUP(A445,天纵!A$2:G$600,7,0))+IF(ISNA(VLOOKUP(A445,陌上花开!A$2:G$600,7,0)),0,VLOOKUP(A445,陌上花开!A$2:G$600,7,0))+IF(ISNA(VLOOKUP(A445,奇谷!A$2:G$600,7,0)),0,VLOOKUP(A445,奇谷!A$2:G$600,7,0))</f>
        <v>15</v>
      </c>
    </row>
    <row r="446" spans="1:2" x14ac:dyDescent="0.25">
      <c r="A446" t="str">
        <f t="array" ref="A446">INDEX(本周系统DKP!A447:A$599,1)</f>
        <v>似灼叹</v>
      </c>
      <c r="B446">
        <f>IF(ISNA(VLOOKUP(A446,万星楼!A$2:G$600,7,0)),0,VLOOKUP(A446,万星楼!A$2:G$600,7,0))+IF(ISNA(VLOOKUP(A446,天纵!A$2:G$600,7,0)),0,VLOOKUP(A446,天纵!A$2:G$600,7,0))+IF(ISNA(VLOOKUP(A446,陌上花开!A$2:G$600,7,0)),0,VLOOKUP(A446,陌上花开!A$2:G$600,7,0))+IF(ISNA(VLOOKUP(A446,奇谷!A$2:G$600,7,0)),0,VLOOKUP(A446,奇谷!A$2:G$600,7,0))</f>
        <v>9</v>
      </c>
    </row>
    <row r="447" spans="1:2" x14ac:dyDescent="0.25">
      <c r="A447" t="str">
        <f t="array" ref="A447">INDEX(本周系统DKP!A448:A$599,1)</f>
        <v>伞剑情</v>
      </c>
      <c r="B447">
        <f>IF(ISNA(VLOOKUP(A447,万星楼!A$2:G$600,7,0)),0,VLOOKUP(A447,万星楼!A$2:G$600,7,0))+IF(ISNA(VLOOKUP(A447,天纵!A$2:G$600,7,0)),0,VLOOKUP(A447,天纵!A$2:G$600,7,0))+IF(ISNA(VLOOKUP(A447,陌上花开!A$2:G$600,7,0)),0,VLOOKUP(A447,陌上花开!A$2:G$600,7,0))+IF(ISNA(VLOOKUP(A447,奇谷!A$2:G$600,7,0)),0,VLOOKUP(A447,奇谷!A$2:G$600,7,0))</f>
        <v>1</v>
      </c>
    </row>
    <row r="448" spans="1:2" x14ac:dyDescent="0.25">
      <c r="A448" t="str">
        <f t="array" ref="A448">INDEX(本周系统DKP!A449:A$599,1)</f>
        <v>伊人醉丶夙愿</v>
      </c>
      <c r="B448">
        <f>IF(ISNA(VLOOKUP(A448,万星楼!A$2:G$600,7,0)),0,VLOOKUP(A448,万星楼!A$2:G$600,7,0))+IF(ISNA(VLOOKUP(A448,天纵!A$2:G$600,7,0)),0,VLOOKUP(A448,天纵!A$2:G$600,7,0))+IF(ISNA(VLOOKUP(A448,陌上花开!A$2:G$600,7,0)),0,VLOOKUP(A448,陌上花开!A$2:G$600,7,0))+IF(ISNA(VLOOKUP(A448,奇谷!A$2:G$600,7,0)),0,VLOOKUP(A448,奇谷!A$2:G$600,7,0))</f>
        <v>6</v>
      </c>
    </row>
    <row r="449" spans="1:2" x14ac:dyDescent="0.25">
      <c r="A449" t="str">
        <f t="array" ref="A449">INDEX(本周系统DKP!A450:A$599,1)</f>
        <v>任离流</v>
      </c>
      <c r="B449">
        <f>IF(ISNA(VLOOKUP(A449,万星楼!A$2:G$600,7,0)),0,VLOOKUP(A449,万星楼!A$2:G$600,7,0))+IF(ISNA(VLOOKUP(A449,天纵!A$2:G$600,7,0)),0,VLOOKUP(A449,天纵!A$2:G$600,7,0))+IF(ISNA(VLOOKUP(A449,陌上花开!A$2:G$600,7,0)),0,VLOOKUP(A449,陌上花开!A$2:G$600,7,0))+IF(ISNA(VLOOKUP(A449,奇谷!A$2:G$600,7,0)),0,VLOOKUP(A449,奇谷!A$2:G$600,7,0))</f>
        <v>16</v>
      </c>
    </row>
    <row r="450" spans="1:2" x14ac:dyDescent="0.25">
      <c r="A450" t="str">
        <f t="array" ref="A450">INDEX(本周系统DKP!A451:A$599,1)</f>
        <v>他们的前女友임</v>
      </c>
      <c r="B450">
        <f>IF(ISNA(VLOOKUP(A450,万星楼!A$2:G$600,7,0)),0,VLOOKUP(A450,万星楼!A$2:G$600,7,0))+IF(ISNA(VLOOKUP(A450,天纵!A$2:G$600,7,0)),0,VLOOKUP(A450,天纵!A$2:G$600,7,0))+IF(ISNA(VLOOKUP(A450,陌上花开!A$2:G$600,7,0)),0,VLOOKUP(A450,陌上花开!A$2:G$600,7,0))+IF(ISNA(VLOOKUP(A450,奇谷!A$2:G$600,7,0)),0,VLOOKUP(A450,奇谷!A$2:G$600,7,0))</f>
        <v>29</v>
      </c>
    </row>
    <row r="451" spans="1:2" x14ac:dyDescent="0.25">
      <c r="A451" t="str">
        <f t="array" ref="A451">INDEX(本周系统DKP!A452:A$599,1)</f>
        <v>仅是灬相逢</v>
      </c>
      <c r="B451">
        <f>IF(ISNA(VLOOKUP(A451,万星楼!A$2:G$600,7,0)),0,VLOOKUP(A451,万星楼!A$2:G$600,7,0))+IF(ISNA(VLOOKUP(A451,天纵!A$2:G$600,7,0)),0,VLOOKUP(A451,天纵!A$2:G$600,7,0))+IF(ISNA(VLOOKUP(A451,陌上花开!A$2:G$600,7,0)),0,VLOOKUP(A451,陌上花开!A$2:G$600,7,0))+IF(ISNA(VLOOKUP(A451,奇谷!A$2:G$600,7,0)),0,VLOOKUP(A451,奇谷!A$2:G$600,7,0))</f>
        <v>16</v>
      </c>
    </row>
    <row r="452" spans="1:2" x14ac:dyDescent="0.25">
      <c r="A452" t="str">
        <f t="array" ref="A452">INDEX(本周系统DKP!A453:A$599,1)</f>
        <v>人美心善小阳逼</v>
      </c>
      <c r="B452">
        <f>IF(ISNA(VLOOKUP(A452,万星楼!A$2:G$600,7,0)),0,VLOOKUP(A452,万星楼!A$2:G$600,7,0))+IF(ISNA(VLOOKUP(A452,天纵!A$2:G$600,7,0)),0,VLOOKUP(A452,天纵!A$2:G$600,7,0))+IF(ISNA(VLOOKUP(A452,陌上花开!A$2:G$600,7,0)),0,VLOOKUP(A452,陌上花开!A$2:G$600,7,0))+IF(ISNA(VLOOKUP(A452,奇谷!A$2:G$600,7,0)),0,VLOOKUP(A452,奇谷!A$2:G$600,7,0))</f>
        <v>8</v>
      </c>
    </row>
    <row r="453" spans="1:2" x14ac:dyDescent="0.25">
      <c r="A453" t="str">
        <f t="array" ref="A453">INDEX(本周系统DKP!A454:A$599,1)</f>
        <v>五毒小妹妹</v>
      </c>
      <c r="B453">
        <f>IF(ISNA(VLOOKUP(A453,万星楼!A$2:G$600,7,0)),0,VLOOKUP(A453,万星楼!A$2:G$600,7,0))+IF(ISNA(VLOOKUP(A453,天纵!A$2:G$600,7,0)),0,VLOOKUP(A453,天纵!A$2:G$600,7,0))+IF(ISNA(VLOOKUP(A453,陌上花开!A$2:G$600,7,0)),0,VLOOKUP(A453,陌上花开!A$2:G$600,7,0))+IF(ISNA(VLOOKUP(A453,奇谷!A$2:G$600,7,0)),0,VLOOKUP(A453,奇谷!A$2:G$600,7,0))</f>
        <v>11</v>
      </c>
    </row>
    <row r="454" spans="1:2" x14ac:dyDescent="0.25">
      <c r="A454" t="str">
        <f t="array" ref="A454">INDEX(本周系统DKP!A455:A$599,1)</f>
        <v>五岁果</v>
      </c>
      <c r="B454">
        <f>IF(ISNA(VLOOKUP(A454,万星楼!A$2:G$600,7,0)),0,VLOOKUP(A454,万星楼!A$2:G$600,7,0))+IF(ISNA(VLOOKUP(A454,天纵!A$2:G$600,7,0)),0,VLOOKUP(A454,天纵!A$2:G$600,7,0))+IF(ISNA(VLOOKUP(A454,陌上花开!A$2:G$600,7,0)),0,VLOOKUP(A454,陌上花开!A$2:G$600,7,0))+IF(ISNA(VLOOKUP(A454,奇谷!A$2:G$600,7,0)),0,VLOOKUP(A454,奇谷!A$2:G$600,7,0))</f>
        <v>64</v>
      </c>
    </row>
    <row r="455" spans="1:2" x14ac:dyDescent="0.25">
      <c r="A455" t="str">
        <f t="array" ref="A455">INDEX(本周系统DKP!A456:A$599,1)</f>
        <v>云琼思</v>
      </c>
      <c r="B455">
        <f>IF(ISNA(VLOOKUP(A455,万星楼!A$2:G$600,7,0)),0,VLOOKUP(A455,万星楼!A$2:G$600,7,0))+IF(ISNA(VLOOKUP(A455,天纵!A$2:G$600,7,0)),0,VLOOKUP(A455,天纵!A$2:G$600,7,0))+IF(ISNA(VLOOKUP(A455,陌上花开!A$2:G$600,7,0)),0,VLOOKUP(A455,陌上花开!A$2:G$600,7,0))+IF(ISNA(VLOOKUP(A455,奇谷!A$2:G$600,7,0)),0,VLOOKUP(A455,奇谷!A$2:G$600,7,0))</f>
        <v>22</v>
      </c>
    </row>
    <row r="456" spans="1:2" x14ac:dyDescent="0.25">
      <c r="A456" t="str">
        <f t="array" ref="A456">INDEX(本周系统DKP!A457:A$599,1)</f>
        <v>云折苏</v>
      </c>
      <c r="B456">
        <f>IF(ISNA(VLOOKUP(A456,万星楼!A$2:G$600,7,0)),0,VLOOKUP(A456,万星楼!A$2:G$600,7,0))+IF(ISNA(VLOOKUP(A456,天纵!A$2:G$600,7,0)),0,VLOOKUP(A456,天纵!A$2:G$600,7,0))+IF(ISNA(VLOOKUP(A456,陌上花开!A$2:G$600,7,0)),0,VLOOKUP(A456,陌上花开!A$2:G$600,7,0))+IF(ISNA(VLOOKUP(A456,奇谷!A$2:G$600,7,0)),0,VLOOKUP(A456,奇谷!A$2:G$600,7,0))</f>
        <v>24</v>
      </c>
    </row>
    <row r="457" spans="1:2" x14ac:dyDescent="0.25">
      <c r="A457" t="str">
        <f t="array" ref="A457">INDEX(本周系统DKP!A458:A$599,1)</f>
        <v>云天曌</v>
      </c>
      <c r="B457">
        <f>IF(ISNA(VLOOKUP(A457,万星楼!A$2:G$600,7,0)),0,VLOOKUP(A457,万星楼!A$2:G$600,7,0))+IF(ISNA(VLOOKUP(A457,天纵!A$2:G$600,7,0)),0,VLOOKUP(A457,天纵!A$2:G$600,7,0))+IF(ISNA(VLOOKUP(A457,陌上花开!A$2:G$600,7,0)),0,VLOOKUP(A457,陌上花开!A$2:G$600,7,0))+IF(ISNA(VLOOKUP(A457,奇谷!A$2:G$600,7,0)),0,VLOOKUP(A457,奇谷!A$2:G$600,7,0))</f>
        <v>9</v>
      </c>
    </row>
    <row r="458" spans="1:2" x14ac:dyDescent="0.25">
      <c r="A458" t="str">
        <f t="array" ref="A458">INDEX(本周系统DKP!A459:A$599,1)</f>
        <v>云中鹤丷子凡</v>
      </c>
      <c r="B458">
        <f>IF(ISNA(VLOOKUP(A458,万星楼!A$2:G$600,7,0)),0,VLOOKUP(A458,万星楼!A$2:G$600,7,0))+IF(ISNA(VLOOKUP(A458,天纵!A$2:G$600,7,0)),0,VLOOKUP(A458,天纵!A$2:G$600,7,0))+IF(ISNA(VLOOKUP(A458,陌上花开!A$2:G$600,7,0)),0,VLOOKUP(A458,陌上花开!A$2:G$600,7,0))+IF(ISNA(VLOOKUP(A458,奇谷!A$2:G$600,7,0)),0,VLOOKUP(A458,奇谷!A$2:G$600,7,0))</f>
        <v>0</v>
      </c>
    </row>
    <row r="459" spans="1:2" x14ac:dyDescent="0.25">
      <c r="A459" t="str">
        <f t="array" ref="A459">INDEX(本周系统DKP!A460:A$599,1)</f>
        <v>乡下白菜</v>
      </c>
      <c r="B459">
        <f>IF(ISNA(VLOOKUP(A459,万星楼!A$2:G$600,7,0)),0,VLOOKUP(A459,万星楼!A$2:G$600,7,0))+IF(ISNA(VLOOKUP(A459,天纵!A$2:G$600,7,0)),0,VLOOKUP(A459,天纵!A$2:G$600,7,0))+IF(ISNA(VLOOKUP(A459,陌上花开!A$2:G$600,7,0)),0,VLOOKUP(A459,陌上花开!A$2:G$600,7,0))+IF(ISNA(VLOOKUP(A459,奇谷!A$2:G$600,7,0)),0,VLOOKUP(A459,奇谷!A$2:G$600,7,0))</f>
        <v>6</v>
      </c>
    </row>
    <row r="460" spans="1:2" x14ac:dyDescent="0.25">
      <c r="A460" t="str">
        <f t="array" ref="A460">INDEX(本周系统DKP!A461:A$599,1)</f>
        <v>九里梨寺</v>
      </c>
      <c r="B460">
        <f>IF(ISNA(VLOOKUP(A460,万星楼!A$2:G$600,7,0)),0,VLOOKUP(A460,万星楼!A$2:G$600,7,0))+IF(ISNA(VLOOKUP(A460,天纵!A$2:G$600,7,0)),0,VLOOKUP(A460,天纵!A$2:G$600,7,0))+IF(ISNA(VLOOKUP(A460,陌上花开!A$2:G$600,7,0)),0,VLOOKUP(A460,陌上花开!A$2:G$600,7,0))+IF(ISNA(VLOOKUP(A460,奇谷!A$2:G$600,7,0)),0,VLOOKUP(A460,奇谷!A$2:G$600,7,0))</f>
        <v>17</v>
      </c>
    </row>
    <row r="461" spans="1:2" x14ac:dyDescent="0.25">
      <c r="A461" t="str">
        <f t="array" ref="A461">INDEX(本周系统DKP!A462:A$599,1)</f>
        <v>乔玢的宝贝白衣</v>
      </c>
      <c r="B461">
        <f>IF(ISNA(VLOOKUP(A461,万星楼!A$2:G$600,7,0)),0,VLOOKUP(A461,万星楼!A$2:G$600,7,0))+IF(ISNA(VLOOKUP(A461,天纵!A$2:G$600,7,0)),0,VLOOKUP(A461,天纵!A$2:G$600,7,0))+IF(ISNA(VLOOKUP(A461,陌上花开!A$2:G$600,7,0)),0,VLOOKUP(A461,陌上花开!A$2:G$600,7,0))+IF(ISNA(VLOOKUP(A461,奇谷!A$2:G$600,7,0)),0,VLOOKUP(A461,奇谷!A$2:G$600,7,0))</f>
        <v>9</v>
      </c>
    </row>
    <row r="462" spans="1:2" x14ac:dyDescent="0.25">
      <c r="A462" t="str">
        <f t="array" ref="A462">INDEX(本周系统DKP!A463:A$599,1)</f>
        <v>乔玢</v>
      </c>
      <c r="B462">
        <f>IF(ISNA(VLOOKUP(A462,万星楼!A$2:G$600,7,0)),0,VLOOKUP(A462,万星楼!A$2:G$600,7,0))+IF(ISNA(VLOOKUP(A462,天纵!A$2:G$600,7,0)),0,VLOOKUP(A462,天纵!A$2:G$600,7,0))+IF(ISNA(VLOOKUP(A462,陌上花开!A$2:G$600,7,0)),0,VLOOKUP(A462,陌上花开!A$2:G$600,7,0))+IF(ISNA(VLOOKUP(A462,奇谷!A$2:G$600,7,0)),0,VLOOKUP(A462,奇谷!A$2:G$600,7,0))</f>
        <v>1</v>
      </c>
    </row>
    <row r="463" spans="1:2" x14ac:dyDescent="0.25">
      <c r="A463" t="str">
        <f t="array" ref="A463">INDEX(本周系统DKP!A464:A$599,1)</f>
        <v>乐佳然</v>
      </c>
      <c r="B463">
        <f>IF(ISNA(VLOOKUP(A463,万星楼!A$2:G$600,7,0)),0,VLOOKUP(A463,万星楼!A$2:G$600,7,0))+IF(ISNA(VLOOKUP(A463,天纵!A$2:G$600,7,0)),0,VLOOKUP(A463,天纵!A$2:G$600,7,0))+IF(ISNA(VLOOKUP(A463,陌上花开!A$2:G$600,7,0)),0,VLOOKUP(A463,陌上花开!A$2:G$600,7,0))+IF(ISNA(VLOOKUP(A463,奇谷!A$2:G$600,7,0)),0,VLOOKUP(A463,奇谷!A$2:G$600,7,0))</f>
        <v>16</v>
      </c>
    </row>
    <row r="464" spans="1:2" x14ac:dyDescent="0.25">
      <c r="A464" t="str">
        <f t="array" ref="A464">INDEX(本周系统DKP!A465:A$599,1)</f>
        <v>丿诗晴</v>
      </c>
      <c r="B464">
        <f>IF(ISNA(VLOOKUP(A464,万星楼!A$2:G$600,7,0)),0,VLOOKUP(A464,万星楼!A$2:G$600,7,0))+IF(ISNA(VLOOKUP(A464,天纵!A$2:G$600,7,0)),0,VLOOKUP(A464,天纵!A$2:G$600,7,0))+IF(ISNA(VLOOKUP(A464,陌上花开!A$2:G$600,7,0)),0,VLOOKUP(A464,陌上花开!A$2:G$600,7,0))+IF(ISNA(VLOOKUP(A464,奇谷!A$2:G$600,7,0)),0,VLOOKUP(A464,奇谷!A$2:G$600,7,0))</f>
        <v>0</v>
      </c>
    </row>
    <row r="465" spans="1:2" x14ac:dyDescent="0.25">
      <c r="A465" t="str">
        <f t="array" ref="A465">INDEX(本周系统DKP!A466:A$599,1)</f>
        <v>丿画忆</v>
      </c>
      <c r="B465">
        <f>IF(ISNA(VLOOKUP(A465,万星楼!A$2:G$600,7,0)),0,VLOOKUP(A465,万星楼!A$2:G$600,7,0))+IF(ISNA(VLOOKUP(A465,天纵!A$2:G$600,7,0)),0,VLOOKUP(A465,天纵!A$2:G$600,7,0))+IF(ISNA(VLOOKUP(A465,陌上花开!A$2:G$600,7,0)),0,VLOOKUP(A465,陌上花开!A$2:G$600,7,0))+IF(ISNA(VLOOKUP(A465,奇谷!A$2:G$600,7,0)),0,VLOOKUP(A465,奇谷!A$2:G$600,7,0))</f>
        <v>2</v>
      </c>
    </row>
    <row r="466" spans="1:2" x14ac:dyDescent="0.25">
      <c r="A466" t="str">
        <f t="array" ref="A466">INDEX(本周系统DKP!A467:A$599,1)</f>
        <v>丿灬无虑〃</v>
      </c>
      <c r="B466">
        <f>IF(ISNA(VLOOKUP(A466,万星楼!A$2:G$600,7,0)),0,VLOOKUP(A466,万星楼!A$2:G$600,7,0))+IF(ISNA(VLOOKUP(A466,天纵!A$2:G$600,7,0)),0,VLOOKUP(A466,天纵!A$2:G$600,7,0))+IF(ISNA(VLOOKUP(A466,陌上花开!A$2:G$600,7,0)),0,VLOOKUP(A466,陌上花开!A$2:G$600,7,0))+IF(ISNA(VLOOKUP(A466,奇谷!A$2:G$600,7,0)),0,VLOOKUP(A466,奇谷!A$2:G$600,7,0))</f>
        <v>0</v>
      </c>
    </row>
    <row r="467" spans="1:2" x14ac:dyDescent="0.25">
      <c r="A467" t="str">
        <f t="array" ref="A467">INDEX(本周系统DKP!A468:A$599,1)</f>
        <v>丿小师姐灬</v>
      </c>
      <c r="B467">
        <f>IF(ISNA(VLOOKUP(A467,万星楼!A$2:G$600,7,0)),0,VLOOKUP(A467,万星楼!A$2:G$600,7,0))+IF(ISNA(VLOOKUP(A467,天纵!A$2:G$600,7,0)),0,VLOOKUP(A467,天纵!A$2:G$600,7,0))+IF(ISNA(VLOOKUP(A467,陌上花开!A$2:G$600,7,0)),0,VLOOKUP(A467,陌上花开!A$2:G$600,7,0))+IF(ISNA(VLOOKUP(A467,奇谷!A$2:G$600,7,0)),0,VLOOKUP(A467,奇谷!A$2:G$600,7,0))</f>
        <v>23</v>
      </c>
    </row>
    <row r="468" spans="1:2" x14ac:dyDescent="0.25">
      <c r="A468" t="str">
        <f t="array" ref="A468">INDEX(本周系统DKP!A469:A$599,1)</f>
        <v>丿夜沧澜丶潮汐</v>
      </c>
      <c r="B468">
        <f>IF(ISNA(VLOOKUP(A468,万星楼!A$2:G$600,7,0)),0,VLOOKUP(A468,万星楼!A$2:G$600,7,0))+IF(ISNA(VLOOKUP(A468,天纵!A$2:G$600,7,0)),0,VLOOKUP(A468,天纵!A$2:G$600,7,0))+IF(ISNA(VLOOKUP(A468,陌上花开!A$2:G$600,7,0)),0,VLOOKUP(A468,陌上花开!A$2:G$600,7,0))+IF(ISNA(VLOOKUP(A468,奇谷!A$2:G$600,7,0)),0,VLOOKUP(A468,奇谷!A$2:G$600,7,0))</f>
        <v>10</v>
      </c>
    </row>
    <row r="469" spans="1:2" x14ac:dyDescent="0.25">
      <c r="A469" t="str">
        <f t="array" ref="A469">INDEX(本周系统DKP!A470:A$599,1)</f>
        <v>主敎</v>
      </c>
      <c r="B469">
        <f>IF(ISNA(VLOOKUP(A469,万星楼!A$2:G$600,7,0)),0,VLOOKUP(A469,万星楼!A$2:G$600,7,0))+IF(ISNA(VLOOKUP(A469,天纵!A$2:G$600,7,0)),0,VLOOKUP(A469,天纵!A$2:G$600,7,0))+IF(ISNA(VLOOKUP(A469,陌上花开!A$2:G$600,7,0)),0,VLOOKUP(A469,陌上花开!A$2:G$600,7,0))+IF(ISNA(VLOOKUP(A469,奇谷!A$2:G$600,7,0)),0,VLOOKUP(A469,奇谷!A$2:G$600,7,0))</f>
        <v>12</v>
      </c>
    </row>
    <row r="470" spans="1:2" x14ac:dyDescent="0.25">
      <c r="A470" t="str">
        <f t="array" ref="A470">INDEX(本周系统DKP!A471:A$599,1)</f>
        <v>丷無期</v>
      </c>
      <c r="B470">
        <f>IF(ISNA(VLOOKUP(A470,万星楼!A$2:G$600,7,0)),0,VLOOKUP(A470,万星楼!A$2:G$600,7,0))+IF(ISNA(VLOOKUP(A470,天纵!A$2:G$600,7,0)),0,VLOOKUP(A470,天纵!A$2:G$600,7,0))+IF(ISNA(VLOOKUP(A470,陌上花开!A$2:G$600,7,0)),0,VLOOKUP(A470,陌上花开!A$2:G$600,7,0))+IF(ISNA(VLOOKUP(A470,奇谷!A$2:G$600,7,0)),0,VLOOKUP(A470,奇谷!A$2:G$600,7,0))</f>
        <v>2</v>
      </c>
    </row>
    <row r="471" spans="1:2" x14ac:dyDescent="0.25">
      <c r="A471" t="str">
        <f t="array" ref="A471">INDEX(本周系统DKP!A472:A$599,1)</f>
        <v>丶飞飞</v>
      </c>
      <c r="B471">
        <f>IF(ISNA(VLOOKUP(A471,万星楼!A$2:G$600,7,0)),0,VLOOKUP(A471,万星楼!A$2:G$600,7,0))+IF(ISNA(VLOOKUP(A471,天纵!A$2:G$600,7,0)),0,VLOOKUP(A471,天纵!A$2:G$600,7,0))+IF(ISNA(VLOOKUP(A471,陌上花开!A$2:G$600,7,0)),0,VLOOKUP(A471,陌上花开!A$2:G$600,7,0))+IF(ISNA(VLOOKUP(A471,奇谷!A$2:G$600,7,0)),0,VLOOKUP(A471,奇谷!A$2:G$600,7,0))</f>
        <v>13</v>
      </c>
    </row>
    <row r="472" spans="1:2" x14ac:dyDescent="0.25">
      <c r="A472" t="str">
        <f t="array" ref="A472">INDEX(本周系统DKP!A473:A$599,1)</f>
        <v>丶法克</v>
      </c>
      <c r="B472">
        <f>IF(ISNA(VLOOKUP(A472,万星楼!A$2:G$600,7,0)),0,VLOOKUP(A472,万星楼!A$2:G$600,7,0))+IF(ISNA(VLOOKUP(A472,天纵!A$2:G$600,7,0)),0,VLOOKUP(A472,天纵!A$2:G$600,7,0))+IF(ISNA(VLOOKUP(A472,陌上花开!A$2:G$600,7,0)),0,VLOOKUP(A472,陌上花开!A$2:G$600,7,0))+IF(ISNA(VLOOKUP(A472,奇谷!A$2:G$600,7,0)),0,VLOOKUP(A472,奇谷!A$2:G$600,7,0))</f>
        <v>6</v>
      </c>
    </row>
    <row r="473" spans="1:2" x14ac:dyDescent="0.25">
      <c r="A473" t="str">
        <f t="array" ref="A473">INDEX(本周系统DKP!A474:A$599,1)</f>
        <v>丶剑荡八荒</v>
      </c>
      <c r="B473">
        <f>IF(ISNA(VLOOKUP(A473,万星楼!A$2:G$600,7,0)),0,VLOOKUP(A473,万星楼!A$2:G$600,7,0))+IF(ISNA(VLOOKUP(A473,天纵!A$2:G$600,7,0)),0,VLOOKUP(A473,天纵!A$2:G$600,7,0))+IF(ISNA(VLOOKUP(A473,陌上花开!A$2:G$600,7,0)),0,VLOOKUP(A473,陌上花开!A$2:G$600,7,0))+IF(ISNA(VLOOKUP(A473,奇谷!A$2:G$600,7,0)),0,VLOOKUP(A473,奇谷!A$2:G$600,7,0))</f>
        <v>0</v>
      </c>
    </row>
    <row r="474" spans="1:2" x14ac:dyDescent="0.25">
      <c r="A474" t="str">
        <f t="array" ref="A474">INDEX(本周系统DKP!A475:A$599,1)</f>
        <v>丶你先上我掩护</v>
      </c>
      <c r="B474">
        <f>IF(ISNA(VLOOKUP(A474,万星楼!A$2:G$600,7,0)),0,VLOOKUP(A474,万星楼!A$2:G$600,7,0))+IF(ISNA(VLOOKUP(A474,天纵!A$2:G$600,7,0)),0,VLOOKUP(A474,天纵!A$2:G$600,7,0))+IF(ISNA(VLOOKUP(A474,陌上花开!A$2:G$600,7,0)),0,VLOOKUP(A474,陌上花开!A$2:G$600,7,0))+IF(ISNA(VLOOKUP(A474,奇谷!A$2:G$600,7,0)),0,VLOOKUP(A474,奇谷!A$2:G$600,7,0))</f>
        <v>-2</v>
      </c>
    </row>
    <row r="475" spans="1:2" x14ac:dyDescent="0.25">
      <c r="A475" t="str">
        <f t="array" ref="A475">INDEX(本周系统DKP!A476:A$599,1)</f>
        <v>东阳夏之</v>
      </c>
      <c r="B475">
        <f>IF(ISNA(VLOOKUP(A475,万星楼!A$2:G$600,7,0)),0,VLOOKUP(A475,万星楼!A$2:G$600,7,0))+IF(ISNA(VLOOKUP(A475,天纵!A$2:G$600,7,0)),0,VLOOKUP(A475,天纵!A$2:G$600,7,0))+IF(ISNA(VLOOKUP(A475,陌上花开!A$2:G$600,7,0)),0,VLOOKUP(A475,陌上花开!A$2:G$600,7,0))+IF(ISNA(VLOOKUP(A475,奇谷!A$2:G$600,7,0)),0,VLOOKUP(A475,奇谷!A$2:G$600,7,0))</f>
        <v>26</v>
      </c>
    </row>
    <row r="476" spans="1:2" x14ac:dyDescent="0.25">
      <c r="A476" t="str">
        <f t="array" ref="A476">INDEX(本周系统DKP!A477:A$599,1)</f>
        <v>东篱白衣</v>
      </c>
      <c r="B476">
        <f>IF(ISNA(VLOOKUP(A476,万星楼!A$2:G$600,7,0)),0,VLOOKUP(A476,万星楼!A$2:G$600,7,0))+IF(ISNA(VLOOKUP(A476,天纵!A$2:G$600,7,0)),0,VLOOKUP(A476,天纵!A$2:G$600,7,0))+IF(ISNA(VLOOKUP(A476,陌上花开!A$2:G$600,7,0)),0,VLOOKUP(A476,陌上花开!A$2:G$600,7,0))+IF(ISNA(VLOOKUP(A476,奇谷!A$2:G$600,7,0)),0,VLOOKUP(A476,奇谷!A$2:G$600,7,0))</f>
        <v>17</v>
      </c>
    </row>
    <row r="477" spans="1:2" x14ac:dyDescent="0.25">
      <c r="A477" t="str">
        <f t="array" ref="A477">INDEX(本周系统DKP!A478:A$599,1)</f>
        <v>东宫千火</v>
      </c>
      <c r="B477">
        <f>IF(ISNA(VLOOKUP(A477,万星楼!A$2:G$600,7,0)),0,VLOOKUP(A477,万星楼!A$2:G$600,7,0))+IF(ISNA(VLOOKUP(A477,天纵!A$2:G$600,7,0)),0,VLOOKUP(A477,天纵!A$2:G$600,7,0))+IF(ISNA(VLOOKUP(A477,陌上花开!A$2:G$600,7,0)),0,VLOOKUP(A477,陌上花开!A$2:G$600,7,0))+IF(ISNA(VLOOKUP(A477,奇谷!A$2:G$600,7,0)),0,VLOOKUP(A477,奇谷!A$2:G$600,7,0))</f>
        <v>6</v>
      </c>
    </row>
    <row r="478" spans="1:2" x14ac:dyDescent="0.25">
      <c r="A478" t="str">
        <f t="array" ref="A478">INDEX(本周系统DKP!A479:A$599,1)</f>
        <v>东到海</v>
      </c>
      <c r="B478">
        <f>IF(ISNA(VLOOKUP(A478,万星楼!A$2:G$600,7,0)),0,VLOOKUP(A478,万星楼!A$2:G$600,7,0))+IF(ISNA(VLOOKUP(A478,天纵!A$2:G$600,7,0)),0,VLOOKUP(A478,天纵!A$2:G$600,7,0))+IF(ISNA(VLOOKUP(A478,陌上花开!A$2:G$600,7,0)),0,VLOOKUP(A478,陌上花开!A$2:G$600,7,0))+IF(ISNA(VLOOKUP(A478,奇谷!A$2:G$600,7,0)),0,VLOOKUP(A478,奇谷!A$2:G$600,7,0))</f>
        <v>0</v>
      </c>
    </row>
    <row r="479" spans="1:2" x14ac:dyDescent="0.25">
      <c r="A479" t="str">
        <f t="array" ref="A479">INDEX(本周系统DKP!A480:A$599,1)</f>
        <v>且以深情伴余笙</v>
      </c>
      <c r="B479">
        <f>IF(ISNA(VLOOKUP(A479,万星楼!A$2:G$600,7,0)),0,VLOOKUP(A479,万星楼!A$2:G$600,7,0))+IF(ISNA(VLOOKUP(A479,天纵!A$2:G$600,7,0)),0,VLOOKUP(A479,天纵!A$2:G$600,7,0))+IF(ISNA(VLOOKUP(A479,陌上花开!A$2:G$600,7,0)),0,VLOOKUP(A479,陌上花开!A$2:G$600,7,0))+IF(ISNA(VLOOKUP(A479,奇谷!A$2:G$600,7,0)),0,VLOOKUP(A479,奇谷!A$2:G$600,7,0))</f>
        <v>7</v>
      </c>
    </row>
    <row r="480" spans="1:2" x14ac:dyDescent="0.25">
      <c r="A480" t="str">
        <f t="array" ref="A480">INDEX(本周系统DKP!A481:A$599,1)</f>
        <v>不眠天下人</v>
      </c>
      <c r="B480">
        <f>IF(ISNA(VLOOKUP(A480,万星楼!A$2:G$600,7,0)),0,VLOOKUP(A480,万星楼!A$2:G$600,7,0))+IF(ISNA(VLOOKUP(A480,天纵!A$2:G$600,7,0)),0,VLOOKUP(A480,天纵!A$2:G$600,7,0))+IF(ISNA(VLOOKUP(A480,陌上花开!A$2:G$600,7,0)),0,VLOOKUP(A480,陌上花开!A$2:G$600,7,0))+IF(ISNA(VLOOKUP(A480,奇谷!A$2:G$600,7,0)),0,VLOOKUP(A480,奇谷!A$2:G$600,7,0))</f>
        <v>14</v>
      </c>
    </row>
    <row r="481" spans="1:2" x14ac:dyDescent="0.25">
      <c r="A481" t="str">
        <f t="array" ref="A481">INDEX(本周系统DKP!A482:A$599,1)</f>
        <v>不曾回头</v>
      </c>
      <c r="B481">
        <f>IF(ISNA(VLOOKUP(A481,万星楼!A$2:G$600,7,0)),0,VLOOKUP(A481,万星楼!A$2:G$600,7,0))+IF(ISNA(VLOOKUP(A481,天纵!A$2:G$600,7,0)),0,VLOOKUP(A481,天纵!A$2:G$600,7,0))+IF(ISNA(VLOOKUP(A481,陌上花开!A$2:G$600,7,0)),0,VLOOKUP(A481,陌上花开!A$2:G$600,7,0))+IF(ISNA(VLOOKUP(A481,奇谷!A$2:G$600,7,0)),0,VLOOKUP(A481,奇谷!A$2:G$600,7,0))</f>
        <v>1</v>
      </c>
    </row>
    <row r="482" spans="1:2" x14ac:dyDescent="0.25">
      <c r="A482" t="str">
        <f t="array" ref="A482">INDEX(本周系统DKP!A483:A$599,1)</f>
        <v>不夜羽</v>
      </c>
      <c r="B482">
        <f>IF(ISNA(VLOOKUP(A482,万星楼!A$2:G$600,7,0)),0,VLOOKUP(A482,万星楼!A$2:G$600,7,0))+IF(ISNA(VLOOKUP(A482,天纵!A$2:G$600,7,0)),0,VLOOKUP(A482,天纵!A$2:G$600,7,0))+IF(ISNA(VLOOKUP(A482,陌上花开!A$2:G$600,7,0)),0,VLOOKUP(A482,陌上花开!A$2:G$600,7,0))+IF(ISNA(VLOOKUP(A482,奇谷!A$2:G$600,7,0)),0,VLOOKUP(A482,奇谷!A$2:G$600,7,0))</f>
        <v>48</v>
      </c>
    </row>
    <row r="483" spans="1:2" x14ac:dyDescent="0.25">
      <c r="A483" t="str">
        <f t="array" ref="A483">INDEX(本周系统DKP!A484:A$599,1)</f>
        <v>不听过去</v>
      </c>
      <c r="B483">
        <f>IF(ISNA(VLOOKUP(A483,万星楼!A$2:G$600,7,0)),0,VLOOKUP(A483,万星楼!A$2:G$600,7,0))+IF(ISNA(VLOOKUP(A483,天纵!A$2:G$600,7,0)),0,VLOOKUP(A483,天纵!A$2:G$600,7,0))+IF(ISNA(VLOOKUP(A483,陌上花开!A$2:G$600,7,0)),0,VLOOKUP(A483,陌上花开!A$2:G$600,7,0))+IF(ISNA(VLOOKUP(A483,奇谷!A$2:G$600,7,0)),0,VLOOKUP(A483,奇谷!A$2:G$600,7,0))</f>
        <v>0</v>
      </c>
    </row>
    <row r="484" spans="1:2" x14ac:dyDescent="0.25">
      <c r="A484" t="str">
        <f t="array" ref="A484">INDEX(本周系统DKP!A485:A$599,1)</f>
        <v>三生半世</v>
      </c>
      <c r="B484">
        <f>IF(ISNA(VLOOKUP(A484,万星楼!A$2:G$600,7,0)),0,VLOOKUP(A484,万星楼!A$2:G$600,7,0))+IF(ISNA(VLOOKUP(A484,天纵!A$2:G$600,7,0)),0,VLOOKUP(A484,天纵!A$2:G$600,7,0))+IF(ISNA(VLOOKUP(A484,陌上花开!A$2:G$600,7,0)),0,VLOOKUP(A484,陌上花开!A$2:G$600,7,0))+IF(ISNA(VLOOKUP(A484,奇谷!A$2:G$600,7,0)),0,VLOOKUP(A484,奇谷!A$2:G$600,7,0))</f>
        <v>19</v>
      </c>
    </row>
    <row r="485" spans="1:2" x14ac:dyDescent="0.25">
      <c r="A485" t="str">
        <f t="array" ref="A485">INDEX(本周系统DKP!A486:A$599,1)</f>
        <v>三桑</v>
      </c>
      <c r="B485">
        <f>IF(ISNA(VLOOKUP(A485,万星楼!A$2:G$600,7,0)),0,VLOOKUP(A485,万星楼!A$2:G$600,7,0))+IF(ISNA(VLOOKUP(A485,天纵!A$2:G$600,7,0)),0,VLOOKUP(A485,天纵!A$2:G$600,7,0))+IF(ISNA(VLOOKUP(A485,陌上花开!A$2:G$600,7,0)),0,VLOOKUP(A485,陌上花开!A$2:G$600,7,0))+IF(ISNA(VLOOKUP(A485,奇谷!A$2:G$600,7,0)),0,VLOOKUP(A485,奇谷!A$2:G$600,7,0))</f>
        <v>5</v>
      </c>
    </row>
    <row r="486" spans="1:2" x14ac:dyDescent="0.25">
      <c r="A486" t="str">
        <f t="array" ref="A486">INDEX(本周系统DKP!A487:A$599,1)</f>
        <v>三月天叻</v>
      </c>
      <c r="B486">
        <f>IF(ISNA(VLOOKUP(A486,万星楼!A$2:G$600,7,0)),0,VLOOKUP(A486,万星楼!A$2:G$600,7,0))+IF(ISNA(VLOOKUP(A486,天纵!A$2:G$600,7,0)),0,VLOOKUP(A486,天纵!A$2:G$600,7,0))+IF(ISNA(VLOOKUP(A486,陌上花开!A$2:G$600,7,0)),0,VLOOKUP(A486,陌上花开!A$2:G$600,7,0))+IF(ISNA(VLOOKUP(A486,奇谷!A$2:G$600,7,0)),0,VLOOKUP(A486,奇谷!A$2:G$600,7,0))</f>
        <v>18</v>
      </c>
    </row>
    <row r="487" spans="1:2" x14ac:dyDescent="0.25">
      <c r="A487" t="str">
        <f t="array" ref="A487">INDEX(本周系统DKP!A488:A$599,1)</f>
        <v>三岁沫</v>
      </c>
      <c r="B487">
        <f>IF(ISNA(VLOOKUP(A487,万星楼!A$2:G$600,7,0)),0,VLOOKUP(A487,万星楼!A$2:G$600,7,0))+IF(ISNA(VLOOKUP(A487,天纵!A$2:G$600,7,0)),0,VLOOKUP(A487,天纵!A$2:G$600,7,0))+IF(ISNA(VLOOKUP(A487,陌上花开!A$2:G$600,7,0)),0,VLOOKUP(A487,陌上花开!A$2:G$600,7,0))+IF(ISNA(VLOOKUP(A487,奇谷!A$2:G$600,7,0)),0,VLOOKUP(A487,奇谷!A$2:G$600,7,0))</f>
        <v>52</v>
      </c>
    </row>
    <row r="488" spans="1:2" x14ac:dyDescent="0.25">
      <c r="A488" t="str">
        <f t="array" ref="A488">INDEX(本周系统DKP!A489:A$599,1)</f>
        <v>万冬凛</v>
      </c>
      <c r="B488">
        <f>IF(ISNA(VLOOKUP(A488,万星楼!A$2:G$600,7,0)),0,VLOOKUP(A488,万星楼!A$2:G$600,7,0))+IF(ISNA(VLOOKUP(A488,天纵!A$2:G$600,7,0)),0,VLOOKUP(A488,天纵!A$2:G$600,7,0))+IF(ISNA(VLOOKUP(A488,陌上花开!A$2:G$600,7,0)),0,VLOOKUP(A488,陌上花开!A$2:G$600,7,0))+IF(ISNA(VLOOKUP(A488,奇谷!A$2:G$600,7,0)),0,VLOOKUP(A488,奇谷!A$2:G$600,7,0))</f>
        <v>1</v>
      </c>
    </row>
    <row r="489" spans="1:2" x14ac:dyDescent="0.25">
      <c r="A489" t="str">
        <f t="array" ref="A489">INDEX(本周系统DKP!A490:A$599,1)</f>
        <v>七阕</v>
      </c>
      <c r="B489">
        <f>IF(ISNA(VLOOKUP(A489,万星楼!A$2:G$600,7,0)),0,VLOOKUP(A489,万星楼!A$2:G$600,7,0))+IF(ISNA(VLOOKUP(A489,天纵!A$2:G$600,7,0)),0,VLOOKUP(A489,天纵!A$2:G$600,7,0))+IF(ISNA(VLOOKUP(A489,陌上花开!A$2:G$600,7,0)),0,VLOOKUP(A489,陌上花开!A$2:G$600,7,0))+IF(ISNA(VLOOKUP(A489,奇谷!A$2:G$600,7,0)),0,VLOOKUP(A489,奇谷!A$2:G$600,7,0))</f>
        <v>0</v>
      </c>
    </row>
    <row r="490" spans="1:2" x14ac:dyDescent="0.25">
      <c r="A490" t="str">
        <f t="array" ref="A490">INDEX(本周系统DKP!A491:A$599,1)</f>
        <v>七濑薰</v>
      </c>
      <c r="B490">
        <f>IF(ISNA(VLOOKUP(A490,万星楼!A$2:G$600,7,0)),0,VLOOKUP(A490,万星楼!A$2:G$600,7,0))+IF(ISNA(VLOOKUP(A490,天纵!A$2:G$600,7,0)),0,VLOOKUP(A490,天纵!A$2:G$600,7,0))+IF(ISNA(VLOOKUP(A490,陌上花开!A$2:G$600,7,0)),0,VLOOKUP(A490,陌上花开!A$2:G$600,7,0))+IF(ISNA(VLOOKUP(A490,奇谷!A$2:G$600,7,0)),0,VLOOKUP(A490,奇谷!A$2:G$600,7,0))</f>
        <v>13</v>
      </c>
    </row>
    <row r="491" spans="1:2" x14ac:dyDescent="0.25">
      <c r="A491" t="str">
        <f t="array" ref="A491">INDEX(本周系统DKP!A492:A$599,1)</f>
        <v>七哥儿的小萌娃</v>
      </c>
      <c r="B491">
        <f>IF(ISNA(VLOOKUP(A491,万星楼!A$2:G$600,7,0)),0,VLOOKUP(A491,万星楼!A$2:G$600,7,0))+IF(ISNA(VLOOKUP(A491,天纵!A$2:G$600,7,0)),0,VLOOKUP(A491,天纵!A$2:G$600,7,0))+IF(ISNA(VLOOKUP(A491,陌上花开!A$2:G$600,7,0)),0,VLOOKUP(A491,陌上花开!A$2:G$600,7,0))+IF(ISNA(VLOOKUP(A491,奇谷!A$2:G$600,7,0)),0,VLOOKUP(A491,奇谷!A$2:G$600,7,0))</f>
        <v>0</v>
      </c>
    </row>
    <row r="492" spans="1:2" x14ac:dyDescent="0.25">
      <c r="A492" t="str">
        <f t="array" ref="A492">INDEX(本周系统DKP!A493:A$599,1)</f>
        <v>一起抓黄鳝</v>
      </c>
      <c r="B492">
        <f>IF(ISNA(VLOOKUP(A492,万星楼!A$2:G$600,7,0)),0,VLOOKUP(A492,万星楼!A$2:G$600,7,0))+IF(ISNA(VLOOKUP(A492,天纵!A$2:G$600,7,0)),0,VLOOKUP(A492,天纵!A$2:G$600,7,0))+IF(ISNA(VLOOKUP(A492,陌上花开!A$2:G$600,7,0)),0,VLOOKUP(A492,陌上花开!A$2:G$600,7,0))+IF(ISNA(VLOOKUP(A492,奇谷!A$2:G$600,7,0)),0,VLOOKUP(A492,奇谷!A$2:G$600,7,0))</f>
        <v>7</v>
      </c>
    </row>
    <row r="493" spans="1:2" x14ac:dyDescent="0.25">
      <c r="A493" t="str">
        <f t="array" ref="A493">INDEX(本周系统DKP!A494:A$599,1)</f>
        <v>一袭黑衣染红尘</v>
      </c>
      <c r="B493">
        <f>IF(ISNA(VLOOKUP(A493,万星楼!A$2:G$600,7,0)),0,VLOOKUP(A493,万星楼!A$2:G$600,7,0))+IF(ISNA(VLOOKUP(A493,天纵!A$2:G$600,7,0)),0,VLOOKUP(A493,天纵!A$2:G$600,7,0))+IF(ISNA(VLOOKUP(A493,陌上花开!A$2:G$600,7,0)),0,VLOOKUP(A493,陌上花开!A$2:G$600,7,0))+IF(ISNA(VLOOKUP(A493,奇谷!A$2:G$600,7,0)),0,VLOOKUP(A493,奇谷!A$2:G$600,7,0))</f>
        <v>21</v>
      </c>
    </row>
    <row r="494" spans="1:2" x14ac:dyDescent="0.25">
      <c r="A494" t="str">
        <f t="array" ref="A494">INDEX(本周系统DKP!A495:A$599,1)</f>
        <v>一蠢绿毛龟</v>
      </c>
      <c r="B494">
        <f>IF(ISNA(VLOOKUP(A494,万星楼!A$2:G$600,7,0)),0,VLOOKUP(A494,万星楼!A$2:G$600,7,0))+IF(ISNA(VLOOKUP(A494,天纵!A$2:G$600,7,0)),0,VLOOKUP(A494,天纵!A$2:G$600,7,0))+IF(ISNA(VLOOKUP(A494,陌上花开!A$2:G$600,7,0)),0,VLOOKUP(A494,陌上花开!A$2:G$600,7,0))+IF(ISNA(VLOOKUP(A494,奇谷!A$2:G$600,7,0)),0,VLOOKUP(A494,奇谷!A$2:G$600,7,0))</f>
        <v>0</v>
      </c>
    </row>
    <row r="495" spans="1:2" x14ac:dyDescent="0.25">
      <c r="A495" t="str">
        <f t="array" ref="A495">INDEX(本周系统DKP!A496:A$599,1)</f>
        <v>一生莫醉</v>
      </c>
      <c r="B495">
        <f>IF(ISNA(VLOOKUP(A495,万星楼!A$2:G$600,7,0)),0,VLOOKUP(A495,万星楼!A$2:G$600,7,0))+IF(ISNA(VLOOKUP(A495,天纵!A$2:G$600,7,0)),0,VLOOKUP(A495,天纵!A$2:G$600,7,0))+IF(ISNA(VLOOKUP(A495,陌上花开!A$2:G$600,7,0)),0,VLOOKUP(A495,陌上花开!A$2:G$600,7,0))+IF(ISNA(VLOOKUP(A495,奇谷!A$2:G$600,7,0)),0,VLOOKUP(A495,奇谷!A$2:G$600,7,0))</f>
        <v>3</v>
      </c>
    </row>
    <row r="496" spans="1:2" x14ac:dyDescent="0.25">
      <c r="A496" t="str">
        <f t="array" ref="A496">INDEX(本周系统DKP!A497:A$599,1)</f>
        <v>一梦红尘丶涵晴</v>
      </c>
      <c r="B496">
        <f>IF(ISNA(VLOOKUP(A496,万星楼!A$2:G$600,7,0)),0,VLOOKUP(A496,万星楼!A$2:G$600,7,0))+IF(ISNA(VLOOKUP(A496,天纵!A$2:G$600,7,0)),0,VLOOKUP(A496,天纵!A$2:G$600,7,0))+IF(ISNA(VLOOKUP(A496,陌上花开!A$2:G$600,7,0)),0,VLOOKUP(A496,陌上花开!A$2:G$600,7,0))+IF(ISNA(VLOOKUP(A496,奇谷!A$2:G$600,7,0)),0,VLOOKUP(A496,奇谷!A$2:G$600,7,0))</f>
        <v>0</v>
      </c>
    </row>
    <row r="497" spans="1:2" x14ac:dyDescent="0.25">
      <c r="A497" t="str">
        <f t="array" ref="A497">INDEX(本周系统DKP!A498:A$599,1)</f>
        <v>゜一曲离殇゛</v>
      </c>
      <c r="B497">
        <f>IF(ISNA(VLOOKUP(A497,万星楼!A$2:G$600,7,0)),0,VLOOKUP(A497,万星楼!A$2:G$600,7,0))+IF(ISNA(VLOOKUP(A497,天纵!A$2:G$600,7,0)),0,VLOOKUP(A497,天纵!A$2:G$600,7,0))+IF(ISNA(VLOOKUP(A497,陌上花开!A$2:G$600,7,0)),0,VLOOKUP(A497,陌上花开!A$2:G$600,7,0))+IF(ISNA(VLOOKUP(A497,奇谷!A$2:G$600,7,0)),0,VLOOKUP(A497,奇谷!A$2:G$600,7,0))</f>
        <v>0</v>
      </c>
    </row>
    <row r="498" spans="1:2" x14ac:dyDescent="0.25">
      <c r="A498" t="str">
        <f t="array" ref="A498">INDEX(本周系统DKP!A499:A$599,1)</f>
        <v>一曲断魂思无涯</v>
      </c>
      <c r="B498">
        <f>IF(ISNA(VLOOKUP(A498,万星楼!A$2:G$600,7,0)),0,VLOOKUP(A498,万星楼!A$2:G$600,7,0))+IF(ISNA(VLOOKUP(A498,天纵!A$2:G$600,7,0)),0,VLOOKUP(A498,天纵!A$2:G$600,7,0))+IF(ISNA(VLOOKUP(A498,陌上花开!A$2:G$600,7,0)),0,VLOOKUP(A498,陌上花开!A$2:G$600,7,0))+IF(ISNA(VLOOKUP(A498,奇谷!A$2:G$600,7,0)),0,VLOOKUP(A498,奇谷!A$2:G$600,7,0))</f>
        <v>24</v>
      </c>
    </row>
    <row r="499" spans="1:2" x14ac:dyDescent="0.25">
      <c r="A499" t="str">
        <f t="array" ref="A499">INDEX(本周系统DKP!A500:A$599,1)</f>
        <v>一抹残阳看红尘</v>
      </c>
      <c r="B499">
        <f>IF(ISNA(VLOOKUP(A499,万星楼!A$2:G$600,7,0)),0,VLOOKUP(A499,万星楼!A$2:G$600,7,0))+IF(ISNA(VLOOKUP(A499,天纵!A$2:G$600,7,0)),0,VLOOKUP(A499,天纵!A$2:G$600,7,0))+IF(ISNA(VLOOKUP(A499,陌上花开!A$2:G$600,7,0)),0,VLOOKUP(A499,陌上花开!A$2:G$600,7,0))+IF(ISNA(VLOOKUP(A499,奇谷!A$2:G$600,7,0)),0,VLOOKUP(A499,奇谷!A$2:G$600,7,0))</f>
        <v>-2</v>
      </c>
    </row>
    <row r="500" spans="1:2" x14ac:dyDescent="0.25">
      <c r="A500" t="str">
        <f t="array" ref="A500">INDEX(本周系统DKP!A501:A$599,1)</f>
        <v>一忧子</v>
      </c>
      <c r="B500">
        <f>IF(ISNA(VLOOKUP(A500,万星楼!A$2:G$600,7,0)),0,VLOOKUP(A500,万星楼!A$2:G$600,7,0))+IF(ISNA(VLOOKUP(A500,天纵!A$2:G$600,7,0)),0,VLOOKUP(A500,天纵!A$2:G$600,7,0))+IF(ISNA(VLOOKUP(A500,陌上花开!A$2:G$600,7,0)),0,VLOOKUP(A500,陌上花开!A$2:G$600,7,0))+IF(ISNA(VLOOKUP(A500,奇谷!A$2:G$600,7,0)),0,VLOOKUP(A500,奇谷!A$2:G$600,7,0))</f>
        <v>4</v>
      </c>
    </row>
    <row r="501" spans="1:2" x14ac:dyDescent="0.25">
      <c r="A501" t="str">
        <f t="array" ref="A501">INDEX(本周系统DKP!A502:A$599,1)</f>
        <v>一忘尘儿一</v>
      </c>
      <c r="B501">
        <f>IF(ISNA(VLOOKUP(A501,万星楼!A$2:G$600,7,0)),0,VLOOKUP(A501,万星楼!A$2:G$600,7,0))+IF(ISNA(VLOOKUP(A501,天纵!A$2:G$600,7,0)),0,VLOOKUP(A501,天纵!A$2:G$600,7,0))+IF(ISNA(VLOOKUP(A501,陌上花开!A$2:G$600,7,0)),0,VLOOKUP(A501,陌上花开!A$2:G$600,7,0))+IF(ISNA(VLOOKUP(A501,奇谷!A$2:G$600,7,0)),0,VLOOKUP(A501,奇谷!A$2:G$600,7,0))</f>
        <v>4</v>
      </c>
    </row>
    <row r="502" spans="1:2" x14ac:dyDescent="0.25">
      <c r="A502" t="str">
        <f t="array" ref="A502">INDEX(本周系统DKP!A503:A$599,1)</f>
        <v>一岁笑</v>
      </c>
      <c r="B502">
        <f>IF(ISNA(VLOOKUP(A502,万星楼!A$2:G$600,7,0)),0,VLOOKUP(A502,万星楼!A$2:G$600,7,0))+IF(ISNA(VLOOKUP(A502,天纵!A$2:G$600,7,0)),0,VLOOKUP(A502,天纵!A$2:G$600,7,0))+IF(ISNA(VLOOKUP(A502,陌上花开!A$2:G$600,7,0)),0,VLOOKUP(A502,陌上花开!A$2:G$600,7,0))+IF(ISNA(VLOOKUP(A502,奇谷!A$2:G$600,7,0)),0,VLOOKUP(A502,奇谷!A$2:G$600,7,0))</f>
        <v>123</v>
      </c>
    </row>
    <row r="503" spans="1:2" x14ac:dyDescent="0.25">
      <c r="A503" t="str">
        <f t="array" ref="A503">INDEX(本周系统DKP!A504:A$599,1)</f>
        <v>一坨啾啾</v>
      </c>
      <c r="B503">
        <f>IF(ISNA(VLOOKUP(A503,万星楼!A$2:G$600,7,0)),0,VLOOKUP(A503,万星楼!A$2:G$600,7,0))+IF(ISNA(VLOOKUP(A503,天纵!A$2:G$600,7,0)),0,VLOOKUP(A503,天纵!A$2:G$600,7,0))+IF(ISNA(VLOOKUP(A503,陌上花开!A$2:G$600,7,0)),0,VLOOKUP(A503,陌上花开!A$2:G$600,7,0))+IF(ISNA(VLOOKUP(A503,奇谷!A$2:G$600,7,0)),0,VLOOKUP(A503,奇谷!A$2:G$600,7,0))</f>
        <v>1</v>
      </c>
    </row>
    <row r="504" spans="1:2" x14ac:dyDescent="0.25">
      <c r="A504" t="str">
        <f t="array" ref="A504">INDEX(本周系统DKP!A505:A$599,1)</f>
        <v>一叶问心</v>
      </c>
      <c r="B504">
        <f>IF(ISNA(VLOOKUP(A504,万星楼!A$2:G$600,7,0)),0,VLOOKUP(A504,万星楼!A$2:G$600,7,0))+IF(ISNA(VLOOKUP(A504,天纵!A$2:G$600,7,0)),0,VLOOKUP(A504,天纵!A$2:G$600,7,0))+IF(ISNA(VLOOKUP(A504,陌上花开!A$2:G$600,7,0)),0,VLOOKUP(A504,陌上花开!A$2:G$600,7,0))+IF(ISNA(VLOOKUP(A504,奇谷!A$2:G$600,7,0)),0,VLOOKUP(A504,奇谷!A$2:G$600,7,0))</f>
        <v>36</v>
      </c>
    </row>
    <row r="505" spans="1:2" x14ac:dyDescent="0.25">
      <c r="A505" t="str">
        <f t="array" ref="A505">INDEX(本周系统DKP!A506:A$599,1)</f>
        <v>一叶怀秋</v>
      </c>
      <c r="B505">
        <f>IF(ISNA(VLOOKUP(A505,万星楼!A$2:G$600,7,0)),0,VLOOKUP(A505,万星楼!A$2:G$600,7,0))+IF(ISNA(VLOOKUP(A505,天纵!A$2:G$600,7,0)),0,VLOOKUP(A505,天纵!A$2:G$600,7,0))+IF(ISNA(VLOOKUP(A505,陌上花开!A$2:G$600,7,0)),0,VLOOKUP(A505,陌上花开!A$2:G$600,7,0))+IF(ISNA(VLOOKUP(A505,奇谷!A$2:G$600,7,0)),0,VLOOKUP(A505,奇谷!A$2:G$600,7,0))</f>
        <v>23</v>
      </c>
    </row>
    <row r="506" spans="1:2" x14ac:dyDescent="0.25">
      <c r="A506" t="str">
        <f t="array" ref="A506">INDEX(本周系统DKP!A507:A$599,1)</f>
        <v>一卿璃心白゜</v>
      </c>
      <c r="B506">
        <f>IF(ISNA(VLOOKUP(A506,万星楼!A$2:G$600,7,0)),0,VLOOKUP(A506,万星楼!A$2:G$600,7,0))+IF(ISNA(VLOOKUP(A506,天纵!A$2:G$600,7,0)),0,VLOOKUP(A506,天纵!A$2:G$600,7,0))+IF(ISNA(VLOOKUP(A506,陌上花开!A$2:G$600,7,0)),0,VLOOKUP(A506,陌上花开!A$2:G$600,7,0))+IF(ISNA(VLOOKUP(A506,奇谷!A$2:G$600,7,0)),0,VLOOKUP(A506,奇谷!A$2:G$600,7,0))</f>
        <v>7</v>
      </c>
    </row>
    <row r="507" spans="1:2" x14ac:dyDescent="0.25">
      <c r="A507" t="str">
        <f t="array" ref="A507">INDEX(本周系统DKP!A508:A$599,1)</f>
        <v>一俯一仰一长啸</v>
      </c>
      <c r="B507">
        <f>IF(ISNA(VLOOKUP(A507,万星楼!A$2:G$600,7,0)),0,VLOOKUP(A507,万星楼!A$2:G$600,7,0))+IF(ISNA(VLOOKUP(A507,天纵!A$2:G$600,7,0)),0,VLOOKUP(A507,天纵!A$2:G$600,7,0))+IF(ISNA(VLOOKUP(A507,陌上花开!A$2:G$600,7,0)),0,VLOOKUP(A507,陌上花开!A$2:G$600,7,0))+IF(ISNA(VLOOKUP(A507,奇谷!A$2:G$600,7,0)),0,VLOOKUP(A507,奇谷!A$2:G$600,7,0))</f>
        <v>14</v>
      </c>
    </row>
    <row r="508" spans="1:2" x14ac:dyDescent="0.25">
      <c r="A508" t="str">
        <f t="array" ref="A508">INDEX(本周系统DKP!A509:A$599,1)</f>
        <v>찾은半阙诗词단</v>
      </c>
      <c r="B508">
        <f>IF(ISNA(VLOOKUP(A508,万星楼!A$2:G$600,7,0)),0,VLOOKUP(A508,万星楼!A$2:G$600,7,0))+IF(ISNA(VLOOKUP(A508,天纵!A$2:G$600,7,0)),0,VLOOKUP(A508,天纵!A$2:G$600,7,0))+IF(ISNA(VLOOKUP(A508,陌上花开!A$2:G$600,7,0)),0,VLOOKUP(A508,陌上花开!A$2:G$600,7,0))+IF(ISNA(VLOOKUP(A508,奇谷!A$2:G$600,7,0)),0,VLOOKUP(A508,奇谷!A$2:G$600,7,0))</f>
        <v>0</v>
      </c>
    </row>
    <row r="509" spans="1:2" x14ac:dyDescent="0.25">
      <c r="A509" t="str">
        <f t="array" ref="A509">INDEX(本周系统DKP!A510:A$599,1)</f>
        <v>ㅉㅉㅉ君瞳〃ㅉ</v>
      </c>
      <c r="B509">
        <f>IF(ISNA(VLOOKUP(A509,万星楼!A$2:G$600,7,0)),0,VLOOKUP(A509,万星楼!A$2:G$600,7,0))+IF(ISNA(VLOOKUP(A509,天纵!A$2:G$600,7,0)),0,VLOOKUP(A509,天纵!A$2:G$600,7,0))+IF(ISNA(VLOOKUP(A509,陌上花开!A$2:G$600,7,0)),0,VLOOKUP(A509,陌上花开!A$2:G$600,7,0))+IF(ISNA(VLOOKUP(A509,奇谷!A$2:G$600,7,0)),0,VLOOKUP(A509,奇谷!A$2:G$600,7,0))</f>
        <v>59</v>
      </c>
    </row>
    <row r="510" spans="1:2" x14ac:dyDescent="0.25">
      <c r="A510" t="str">
        <f t="array" ref="A510">INDEX(本周系统DKP!A511:A$599,1)</f>
        <v>중挤挤总是有滴</v>
      </c>
      <c r="B510">
        <f>IF(ISNA(VLOOKUP(A510,万星楼!A$2:G$600,7,0)),0,VLOOKUP(A510,万星楼!A$2:G$600,7,0))+IF(ISNA(VLOOKUP(A510,天纵!A$2:G$600,7,0)),0,VLOOKUP(A510,天纵!A$2:G$600,7,0))+IF(ISNA(VLOOKUP(A510,陌上花开!A$2:G$600,7,0)),0,VLOOKUP(A510,陌上花开!A$2:G$600,7,0))+IF(ISNA(VLOOKUP(A510,奇谷!A$2:G$600,7,0)),0,VLOOKUP(A510,奇谷!A$2:G$600,7,0))</f>
        <v>1</v>
      </c>
    </row>
    <row r="511" spans="1:2" x14ac:dyDescent="0.25">
      <c r="A511" t="str">
        <f t="array" ref="A511">INDEX(本周系统DKP!A512:A$599,1)</f>
        <v>임唐임萌임</v>
      </c>
      <c r="B511">
        <f>IF(ISNA(VLOOKUP(A511,万星楼!A$2:G$600,7,0)),0,VLOOKUP(A511,万星楼!A$2:G$600,7,0))+IF(ISNA(VLOOKUP(A511,天纵!A$2:G$600,7,0)),0,VLOOKUP(A511,天纵!A$2:G$600,7,0))+IF(ISNA(VLOOKUP(A511,陌上花开!A$2:G$600,7,0)),0,VLOOKUP(A511,陌上花开!A$2:G$600,7,0))+IF(ISNA(VLOOKUP(A511,奇谷!A$2:G$600,7,0)),0,VLOOKUP(A511,奇谷!A$2:G$600,7,0))</f>
        <v>1</v>
      </c>
    </row>
    <row r="512" spans="1:2" x14ac:dyDescent="0.25">
      <c r="A512" t="str">
        <f t="array" ref="A512">INDEX(本周系统DKP!A513:A$599,1)</f>
        <v>음啾咪음</v>
      </c>
      <c r="B512">
        <f>IF(ISNA(VLOOKUP(A512,万星楼!A$2:G$600,7,0)),0,VLOOKUP(A512,万星楼!A$2:G$600,7,0))+IF(ISNA(VLOOKUP(A512,天纵!A$2:G$600,7,0)),0,VLOOKUP(A512,天纵!A$2:G$600,7,0))+IF(ISNA(VLOOKUP(A512,陌上花开!A$2:G$600,7,0)),0,VLOOKUP(A512,陌上花开!A$2:G$600,7,0))+IF(ISNA(VLOOKUP(A512,奇谷!A$2:G$600,7,0)),0,VLOOKUP(A512,奇谷!A$2:G$600,7,0))</f>
        <v>0</v>
      </c>
    </row>
    <row r="513" spans="1:2" x14ac:dyDescent="0.25">
      <c r="A513" t="str">
        <f t="array" ref="A513">INDEX(本周系统DKP!A514:A$599,1)</f>
        <v>抱月ゝ</v>
      </c>
      <c r="B513">
        <f>IF(ISNA(VLOOKUP(A513,万星楼!A$2:G$600,7,0)),0,VLOOKUP(A513,万星楼!A$2:G$600,7,0))+IF(ISNA(VLOOKUP(A513,天纵!A$2:G$600,7,0)),0,VLOOKUP(A513,天纵!A$2:G$600,7,0))+IF(ISNA(VLOOKUP(A513,陌上花开!A$2:G$600,7,0)),0,VLOOKUP(A513,陌上花开!A$2:G$600,7,0))+IF(ISNA(VLOOKUP(A513,奇谷!A$2:G$600,7,0)),0,VLOOKUP(A513,奇谷!A$2:G$600,7,0))</f>
        <v>0</v>
      </c>
    </row>
    <row r="514" spans="1:2" x14ac:dyDescent="0.25">
      <c r="A514" t="str">
        <f t="array" ref="A514">INDEX(本周系统DKP!A515:A$599,1)</f>
        <v>惊风ゝ</v>
      </c>
      <c r="B514">
        <f>IF(ISNA(VLOOKUP(A514,万星楼!A$2:G$600,7,0)),0,VLOOKUP(A514,万星楼!A$2:G$600,7,0))+IF(ISNA(VLOOKUP(A514,天纵!A$2:G$600,7,0)),0,VLOOKUP(A514,天纵!A$2:G$600,7,0))+IF(ISNA(VLOOKUP(A514,陌上花开!A$2:G$600,7,0)),0,VLOOKUP(A514,陌上花开!A$2:G$600,7,0))+IF(ISNA(VLOOKUP(A514,奇谷!A$2:G$600,7,0)),0,VLOOKUP(A514,奇谷!A$2:G$600,7,0))</f>
        <v>0</v>
      </c>
    </row>
    <row r="515" spans="1:2" x14ac:dyDescent="0.25">
      <c r="A515" t="str">
        <f t="array" ref="A515">INDEX(本周系统DKP!A516:A$599,1)</f>
        <v>九歌ゝ</v>
      </c>
      <c r="B515">
        <f>IF(ISNA(VLOOKUP(A515,万星楼!A$2:G$600,7,0)),0,VLOOKUP(A515,万星楼!A$2:G$600,7,0))+IF(ISNA(VLOOKUP(A515,天纵!A$2:G$600,7,0)),0,VLOOKUP(A515,天纵!A$2:G$600,7,0))+IF(ISNA(VLOOKUP(A515,陌上花开!A$2:G$600,7,0)),0,VLOOKUP(A515,陌上花开!A$2:G$600,7,0))+IF(ISNA(VLOOKUP(A515,奇谷!A$2:G$600,7,0)),0,VLOOKUP(A515,奇谷!A$2:G$600,7,0))</f>
        <v>0</v>
      </c>
    </row>
    <row r="516" spans="1:2" x14ac:dyDescent="0.25">
      <c r="A516" t="str">
        <f t="array" ref="A516">INDEX(本周系统DKP!A517:A$599,1)</f>
        <v>贤狼赫萝丶</v>
      </c>
      <c r="B516">
        <f>IF(ISNA(VLOOKUP(A516,万星楼!A$2:G$600,7,0)),0,VLOOKUP(A516,万星楼!A$2:G$600,7,0))+IF(ISNA(VLOOKUP(A516,天纵!A$2:G$600,7,0)),0,VLOOKUP(A516,天纵!A$2:G$600,7,0))+IF(ISNA(VLOOKUP(A516,陌上花开!A$2:G$600,7,0)),0,VLOOKUP(A516,陌上花开!A$2:G$600,7,0))+IF(ISNA(VLOOKUP(A516,奇谷!A$2:G$600,7,0)),0,VLOOKUP(A516,奇谷!A$2:G$600,7,0))</f>
        <v>31</v>
      </c>
    </row>
    <row r="517" spans="1:2" x14ac:dyDescent="0.25">
      <c r="A517" t="str">
        <f t="array" ref="A517">INDEX(本周系统DKP!A518:A$599,1)</f>
        <v>寒鹿</v>
      </c>
      <c r="B517">
        <f>IF(ISNA(VLOOKUP(A517,万星楼!A$2:G$600,7,0)),0,VLOOKUP(A517,万星楼!A$2:G$600,7,0))+IF(ISNA(VLOOKUP(A517,天纵!A$2:G$600,7,0)),0,VLOOKUP(A517,天纵!A$2:G$600,7,0))+IF(ISNA(VLOOKUP(A517,陌上花开!A$2:G$600,7,0)),0,VLOOKUP(A517,陌上花开!A$2:G$600,7,0))+IF(ISNA(VLOOKUP(A517,奇谷!A$2:G$600,7,0)),0,VLOOKUP(A517,奇谷!A$2:G$600,7,0))</f>
        <v>67</v>
      </c>
    </row>
    <row r="518" spans="1:2" x14ac:dyDescent="0.25">
      <c r="A518" t="str">
        <f t="array" ref="A518">INDEX(本周系统DKP!A519:A$599,1)</f>
        <v>寒露</v>
      </c>
      <c r="B518">
        <f>IF(ISNA(VLOOKUP(A518,万星楼!A$2:G$600,7,0)),0,VLOOKUP(A518,万星楼!A$2:G$600,7,0))+IF(ISNA(VLOOKUP(A518,天纵!A$2:G$600,7,0)),0,VLOOKUP(A518,天纵!A$2:G$600,7,0))+IF(ISNA(VLOOKUP(A518,陌上花开!A$2:G$600,7,0)),0,VLOOKUP(A518,陌上花开!A$2:G$600,7,0))+IF(ISNA(VLOOKUP(A518,奇谷!A$2:G$600,7,0)),0,VLOOKUP(A518,奇谷!A$2:G$600,7,0))</f>
        <v>3</v>
      </c>
    </row>
    <row r="519" spans="1:2" x14ac:dyDescent="0.25">
      <c r="A519" t="str">
        <f t="array" ref="A519">INDEX(本周系统DKP!A520:A$599,1)</f>
        <v>一念花开</v>
      </c>
      <c r="B519">
        <f>IF(ISNA(VLOOKUP(A519,万星楼!A$2:G$600,7,0)),0,VLOOKUP(A519,万星楼!A$2:G$600,7,0))+IF(ISNA(VLOOKUP(A519,天纵!A$2:G$600,7,0)),0,VLOOKUP(A519,天纵!A$2:G$600,7,0))+IF(ISNA(VLOOKUP(A519,陌上花开!A$2:G$600,7,0)),0,VLOOKUP(A519,陌上花开!A$2:G$600,7,0))+IF(ISNA(VLOOKUP(A519,奇谷!A$2:G$600,7,0)),0,VLOOKUP(A519,奇谷!A$2:G$600,7,0))</f>
        <v>44</v>
      </c>
    </row>
    <row r="520" spans="1:2" x14ac:dyDescent="0.25">
      <c r="A520" t="str">
        <f t="array" ref="A520">INDEX(本周系统DKP!A521:A$599,1)</f>
        <v>小桃子。っ</v>
      </c>
      <c r="B520">
        <f>IF(ISNA(VLOOKUP(A520,万星楼!A$2:G$600,7,0)),0,VLOOKUP(A520,万星楼!A$2:G$600,7,0))+IF(ISNA(VLOOKUP(A520,天纵!A$2:G$600,7,0)),0,VLOOKUP(A520,天纵!A$2:G$600,7,0))+IF(ISNA(VLOOKUP(A520,陌上花开!A$2:G$600,7,0)),0,VLOOKUP(A520,陌上花开!A$2:G$600,7,0))+IF(ISNA(VLOOKUP(A520,奇谷!A$2:G$600,7,0)),0,VLOOKUP(A520,奇谷!A$2:G$600,7,0))</f>
        <v>23</v>
      </c>
    </row>
    <row r="521" spans="1:2" x14ac:dyDescent="0.25">
      <c r="A521" t="str">
        <f t="array" ref="A521">INDEX(本周系统DKP!A522:A$599,1)</f>
        <v>二心人。っ</v>
      </c>
      <c r="B521">
        <f>IF(ISNA(VLOOKUP(A521,万星楼!A$2:G$600,7,0)),0,VLOOKUP(A521,万星楼!A$2:G$600,7,0))+IF(ISNA(VLOOKUP(A521,天纵!A$2:G$600,7,0)),0,VLOOKUP(A521,天纵!A$2:G$600,7,0))+IF(ISNA(VLOOKUP(A521,陌上花开!A$2:G$600,7,0)),0,VLOOKUP(A521,陌上花开!A$2:G$600,7,0))+IF(ISNA(VLOOKUP(A521,奇谷!A$2:G$600,7,0)),0,VLOOKUP(A521,奇谷!A$2:G$600,7,0))</f>
        <v>6</v>
      </c>
    </row>
    <row r="522" spans="1:2" x14ac:dyDescent="0.25">
      <c r="A522" t="str">
        <f t="array" ref="A522">INDEX(本周系统DKP!A523:A$599,1)</f>
        <v>藍澜</v>
      </c>
      <c r="B522">
        <f>IF(ISNA(VLOOKUP(A522,万星楼!A$2:G$600,7,0)),0,VLOOKUP(A522,万星楼!A$2:G$600,7,0))+IF(ISNA(VLOOKUP(A522,天纵!A$2:G$600,7,0)),0,VLOOKUP(A522,天纵!A$2:G$600,7,0))+IF(ISNA(VLOOKUP(A522,陌上花开!A$2:G$600,7,0)),0,VLOOKUP(A522,陌上花开!A$2:G$600,7,0))+IF(ISNA(VLOOKUP(A522,奇谷!A$2:G$600,7,0)),0,VLOOKUP(A522,奇谷!A$2:G$600,7,0))</f>
        <v>6</v>
      </c>
    </row>
    <row r="523" spans="1:2" x14ac:dyDescent="0.25">
      <c r="A523" t="str">
        <f t="array" ref="A523">INDEX(本周系统DKP!A524:A$599,1)</f>
        <v>鲨鱼辣椒</v>
      </c>
      <c r="B523">
        <f>IF(ISNA(VLOOKUP(A523,万星楼!A$2:G$600,7,0)),0,VLOOKUP(A523,万星楼!A$2:G$600,7,0))+IF(ISNA(VLOOKUP(A523,天纵!A$2:G$600,7,0)),0,VLOOKUP(A523,天纵!A$2:G$600,7,0))+IF(ISNA(VLOOKUP(A523,陌上花开!A$2:G$600,7,0)),0,VLOOKUP(A523,陌上花开!A$2:G$600,7,0))+IF(ISNA(VLOOKUP(A523,奇谷!A$2:G$600,7,0)),0,VLOOKUP(A523,奇谷!A$2:G$600,7,0))</f>
        <v>17</v>
      </c>
    </row>
    <row r="524" spans="1:2" x14ac:dyDescent="0.25">
      <c r="A524" t="str">
        <f t="array" ref="A524">INDEX(本周系统DKP!A525:A$599,1)</f>
        <v>叶孤哲</v>
      </c>
      <c r="B524">
        <f>IF(ISNA(VLOOKUP(A524,万星楼!A$2:G$600,7,0)),0,VLOOKUP(A524,万星楼!A$2:G$600,7,0))+IF(ISNA(VLOOKUP(A524,天纵!A$2:G$600,7,0)),0,VLOOKUP(A524,天纵!A$2:G$600,7,0))+IF(ISNA(VLOOKUP(A524,陌上花开!A$2:G$600,7,0)),0,VLOOKUP(A524,陌上花开!A$2:G$600,7,0))+IF(ISNA(VLOOKUP(A524,奇谷!A$2:G$600,7,0)),0,VLOOKUP(A524,奇谷!A$2:G$600,7,0))</f>
        <v>1</v>
      </c>
    </row>
    <row r="525" spans="1:2" x14ac:dyDescent="0.25">
      <c r="A525" t="str">
        <f t="array" ref="A525">INDEX(本周系统DKP!A526:A$599,1)</f>
        <v>红尘</v>
      </c>
      <c r="B525">
        <f>IF(ISNA(VLOOKUP(A525,万星楼!A$2:G$600,7,0)),0,VLOOKUP(A525,万星楼!A$2:G$600,7,0))+IF(ISNA(VLOOKUP(A525,天纵!A$2:G$600,7,0)),0,VLOOKUP(A525,天纵!A$2:G$600,7,0))+IF(ISNA(VLOOKUP(A525,陌上花开!A$2:G$600,7,0)),0,VLOOKUP(A525,陌上花开!A$2:G$600,7,0))+IF(ISNA(VLOOKUP(A525,奇谷!A$2:G$600,7,0)),0,VLOOKUP(A525,奇谷!A$2:G$600,7,0))</f>
        <v>25</v>
      </c>
    </row>
    <row r="526" spans="1:2" x14ac:dyDescent="0.25">
      <c r="A526" t="str">
        <f t="array" ref="A526">INDEX(本周系统DKP!A527:A$599,1)</f>
        <v>ㄨ羽沐ㄟ</v>
      </c>
      <c r="B526">
        <f>IF(ISNA(VLOOKUP(A526,万星楼!A$2:G$600,7,0)),0,VLOOKUP(A526,万星楼!A$2:G$600,7,0))+IF(ISNA(VLOOKUP(A526,天纵!A$2:G$600,7,0)),0,VLOOKUP(A526,天纵!A$2:G$600,7,0))+IF(ISNA(VLOOKUP(A526,陌上花开!A$2:G$600,7,0)),0,VLOOKUP(A526,陌上花开!A$2:G$600,7,0))+IF(ISNA(VLOOKUP(A526,奇谷!A$2:G$600,7,0)),0,VLOOKUP(A526,奇谷!A$2:G$600,7,0))</f>
        <v>0</v>
      </c>
    </row>
    <row r="527" spans="1:2" x14ac:dyDescent="0.25">
      <c r="A527" t="str">
        <f t="array" ref="A527">INDEX(本周系统DKP!A528:A$599,1)</f>
        <v>ら绾青丝゛</v>
      </c>
      <c r="B527">
        <f>IF(ISNA(VLOOKUP(A527,万星楼!A$2:G$600,7,0)),0,VLOOKUP(A527,万星楼!A$2:G$600,7,0))+IF(ISNA(VLOOKUP(A527,天纵!A$2:G$600,7,0)),0,VLOOKUP(A527,天纵!A$2:G$600,7,0))+IF(ISNA(VLOOKUP(A527,陌上花开!A$2:G$600,7,0)),0,VLOOKUP(A527,陌上花开!A$2:G$600,7,0))+IF(ISNA(VLOOKUP(A527,奇谷!A$2:G$600,7,0)),0,VLOOKUP(A527,奇谷!A$2:G$600,7,0))</f>
        <v>16</v>
      </c>
    </row>
    <row r="528" spans="1:2" x14ac:dyDescent="0.25">
      <c r="A528" t="str">
        <f t="array" ref="A528">INDEX(本周系统DKP!A529:A$599,1)</f>
        <v>にしみやしょ</v>
      </c>
      <c r="B528">
        <f>IF(ISNA(VLOOKUP(A528,万星楼!A$2:G$600,7,0)),0,VLOOKUP(A528,万星楼!A$2:G$600,7,0))+IF(ISNA(VLOOKUP(A528,天纵!A$2:G$600,7,0)),0,VLOOKUP(A528,天纵!A$2:G$600,7,0))+IF(ISNA(VLOOKUP(A528,陌上花开!A$2:G$600,7,0)),0,VLOOKUP(A528,陌上花开!A$2:G$600,7,0))+IF(ISNA(VLOOKUP(A528,奇谷!A$2:G$600,7,0)),0,VLOOKUP(A528,奇谷!A$2:G$600,7,0))</f>
        <v>8</v>
      </c>
    </row>
    <row r="529" spans="1:2" x14ac:dyDescent="0.25">
      <c r="A529" t="str">
        <f t="array" ref="A529">INDEX(本周系统DKP!A530:A$599,1)</f>
        <v>っ晓鱼</v>
      </c>
      <c r="B529">
        <f>IF(ISNA(VLOOKUP(A529,万星楼!A$2:G$600,7,0)),0,VLOOKUP(A529,万星楼!A$2:G$600,7,0))+IF(ISNA(VLOOKUP(A529,天纵!A$2:G$600,7,0)),0,VLOOKUP(A529,天纵!A$2:G$600,7,0))+IF(ISNA(VLOOKUP(A529,陌上花开!A$2:G$600,7,0)),0,VLOOKUP(A529,陌上花开!A$2:G$600,7,0))+IF(ISNA(VLOOKUP(A529,奇谷!A$2:G$600,7,0)),0,VLOOKUP(A529,奇谷!A$2:G$600,7,0))</f>
        <v>5</v>
      </c>
    </row>
    <row r="530" spans="1:2" x14ac:dyDescent="0.25">
      <c r="A530" t="str">
        <f t="array" ref="A530">INDEX(本周系统DKP!A531:A$599,1)</f>
        <v>つ南城忆潇湘ゝ</v>
      </c>
      <c r="B530">
        <f>IF(ISNA(VLOOKUP(A530,万星楼!A$2:G$600,7,0)),0,VLOOKUP(A530,万星楼!A$2:G$600,7,0))+IF(ISNA(VLOOKUP(A530,天纵!A$2:G$600,7,0)),0,VLOOKUP(A530,天纵!A$2:G$600,7,0))+IF(ISNA(VLOOKUP(A530,陌上花开!A$2:G$600,7,0)),0,VLOOKUP(A530,陌上花开!A$2:G$600,7,0))+IF(ISNA(VLOOKUP(A530,奇谷!A$2:G$600,7,0)),0,VLOOKUP(A530,奇谷!A$2:G$600,7,0))</f>
        <v>26</v>
      </c>
    </row>
    <row r="531" spans="1:2" x14ac:dyDescent="0.25">
      <c r="A531" t="str">
        <f t="array" ref="A531">INDEX(本周系统DKP!A532:A$599,1)</f>
        <v>こ．郑少ゝ</v>
      </c>
      <c r="B531">
        <f>IF(ISNA(VLOOKUP(A531,万星楼!A$2:G$600,7,0)),0,VLOOKUP(A531,万星楼!A$2:G$600,7,0))+IF(ISNA(VLOOKUP(A531,天纵!A$2:G$600,7,0)),0,VLOOKUP(A531,天纵!A$2:G$600,7,0))+IF(ISNA(VLOOKUP(A531,陌上花开!A$2:G$600,7,0)),0,VLOOKUP(A531,陌上花开!A$2:G$600,7,0))+IF(ISNA(VLOOKUP(A531,奇谷!A$2:G$600,7,0)),0,VLOOKUP(A531,奇谷!A$2:G$600,7,0))</f>
        <v>0</v>
      </c>
    </row>
    <row r="532" spans="1:2" x14ac:dyDescent="0.25">
      <c r="A532" t="str">
        <f t="array" ref="A532">INDEX(本周系统DKP!A533:A$599,1)</f>
        <v>い轩゛青璇</v>
      </c>
      <c r="B532">
        <f>IF(ISNA(VLOOKUP(A532,万星楼!A$2:G$600,7,0)),0,VLOOKUP(A532,万星楼!A$2:G$600,7,0))+IF(ISNA(VLOOKUP(A532,天纵!A$2:G$600,7,0)),0,VLOOKUP(A532,天纵!A$2:G$600,7,0))+IF(ISNA(VLOOKUP(A532,陌上花开!A$2:G$600,7,0)),0,VLOOKUP(A532,陌上花开!A$2:G$600,7,0))+IF(ISNA(VLOOKUP(A532,奇谷!A$2:G$600,7,0)),0,VLOOKUP(A532,奇谷!A$2:G$600,7,0))</f>
        <v>10</v>
      </c>
    </row>
    <row r="533" spans="1:2" x14ac:dyDescent="0.25">
      <c r="A533" t="str">
        <f t="array" ref="A533">INDEX(本周系统DKP!A534:A$599,1)</f>
        <v>い楓ゞ妖い</v>
      </c>
      <c r="B533">
        <f>IF(ISNA(VLOOKUP(A533,万星楼!A$2:G$600,7,0)),0,VLOOKUP(A533,万星楼!A$2:G$600,7,0))+IF(ISNA(VLOOKUP(A533,天纵!A$2:G$600,7,0)),0,VLOOKUP(A533,天纵!A$2:G$600,7,0))+IF(ISNA(VLOOKUP(A533,陌上花开!A$2:G$600,7,0)),0,VLOOKUP(A533,陌上花开!A$2:G$600,7,0))+IF(ISNA(VLOOKUP(A533,奇谷!A$2:G$600,7,0)),0,VLOOKUP(A533,奇谷!A$2:G$600,7,0))</f>
        <v>1</v>
      </c>
    </row>
    <row r="534" spans="1:2" x14ac:dyDescent="0.25">
      <c r="A534" t="str">
        <f t="array" ref="A534">INDEX(本周系统DKP!A535:A$599,1)</f>
        <v>い嘿丶静诀づ</v>
      </c>
      <c r="B534">
        <f>IF(ISNA(VLOOKUP(A534,万星楼!A$2:G$600,7,0)),0,VLOOKUP(A534,万星楼!A$2:G$600,7,0))+IF(ISNA(VLOOKUP(A534,天纵!A$2:G$600,7,0)),0,VLOOKUP(A534,天纵!A$2:G$600,7,0))+IF(ISNA(VLOOKUP(A534,陌上花开!A$2:G$600,7,0)),0,VLOOKUP(A534,陌上花开!A$2:G$600,7,0))+IF(ISNA(VLOOKUP(A534,奇谷!A$2:G$600,7,0)),0,VLOOKUP(A534,奇谷!A$2:G$600,7,0))</f>
        <v>18</v>
      </c>
    </row>
    <row r="535" spans="1:2" x14ac:dyDescent="0.25">
      <c r="A535" t="str">
        <f t="array" ref="A535">INDEX(本周系统DKP!A536:A$599,1)</f>
        <v>い嘿丶翩翩づ</v>
      </c>
      <c r="B535">
        <f>IF(ISNA(VLOOKUP(A535,万星楼!A$2:G$600,7,0)),0,VLOOKUP(A535,万星楼!A$2:G$600,7,0))+IF(ISNA(VLOOKUP(A535,天纵!A$2:G$600,7,0)),0,VLOOKUP(A535,天纵!A$2:G$600,7,0))+IF(ISNA(VLOOKUP(A535,陌上花开!A$2:G$600,7,0)),0,VLOOKUP(A535,陌上花开!A$2:G$600,7,0))+IF(ISNA(VLOOKUP(A535,奇谷!A$2:G$600,7,0)),0,VLOOKUP(A535,奇谷!A$2:G$600,7,0))</f>
        <v>38</v>
      </c>
    </row>
    <row r="536" spans="1:2" x14ac:dyDescent="0.25">
      <c r="A536" t="str">
        <f t="array" ref="A536">INDEX(本周系统DKP!A537:A$599,1)</f>
        <v>い嘿丶槑子づ</v>
      </c>
      <c r="B536">
        <f>IF(ISNA(VLOOKUP(A536,万星楼!A$2:G$600,7,0)),0,VLOOKUP(A536,万星楼!A$2:G$600,7,0))+IF(ISNA(VLOOKUP(A536,天纵!A$2:G$600,7,0)),0,VLOOKUP(A536,天纵!A$2:G$600,7,0))+IF(ISNA(VLOOKUP(A536,陌上花开!A$2:G$600,7,0)),0,VLOOKUP(A536,陌上花开!A$2:G$600,7,0))+IF(ISNA(VLOOKUP(A536,奇谷!A$2:G$600,7,0)),0,VLOOKUP(A536,奇谷!A$2:G$600,7,0))</f>
        <v>39</v>
      </c>
    </row>
    <row r="537" spans="1:2" x14ac:dyDescent="0.25">
      <c r="A537" t="str">
        <f t="array" ref="A537">INDEX(本周系统DKP!A538:A$599,1)</f>
        <v>い嘿丶大翩づ</v>
      </c>
      <c r="B537">
        <f>IF(ISNA(VLOOKUP(A537,万星楼!A$2:G$600,7,0)),0,VLOOKUP(A537,万星楼!A$2:G$600,7,0))+IF(ISNA(VLOOKUP(A537,天纵!A$2:G$600,7,0)),0,VLOOKUP(A537,天纵!A$2:G$600,7,0))+IF(ISNA(VLOOKUP(A537,陌上花开!A$2:G$600,7,0)),0,VLOOKUP(A537,陌上花开!A$2:G$600,7,0))+IF(ISNA(VLOOKUP(A537,奇谷!A$2:G$600,7,0)),0,VLOOKUP(A537,奇谷!A$2:G$600,7,0))</f>
        <v>1</v>
      </c>
    </row>
    <row r="538" spans="1:2" x14ac:dyDescent="0.25">
      <c r="A538" t="str">
        <f t="array" ref="A538">INDEX(本周系统DKP!A539:A$599,1)</f>
        <v>い嘿丶夜华づ</v>
      </c>
      <c r="B538">
        <f>IF(ISNA(VLOOKUP(A538,万星楼!A$2:G$600,7,0)),0,VLOOKUP(A538,万星楼!A$2:G$600,7,0))+IF(ISNA(VLOOKUP(A538,天纵!A$2:G$600,7,0)),0,VLOOKUP(A538,天纵!A$2:G$600,7,0))+IF(ISNA(VLOOKUP(A538,陌上花开!A$2:G$600,7,0)),0,VLOOKUP(A538,陌上花开!A$2:G$600,7,0))+IF(ISNA(VLOOKUP(A538,奇谷!A$2:G$600,7,0)),0,VLOOKUP(A538,奇谷!A$2:G$600,7,0))</f>
        <v>24</v>
      </c>
    </row>
    <row r="539" spans="1:2" x14ac:dyDescent="0.25">
      <c r="A539" t="str">
        <f t="array" ref="A539">INDEX(本周系统DKP!A540:A$599,1)</f>
        <v>ღ若浅倾墨ゞ</v>
      </c>
      <c r="B539">
        <f>IF(ISNA(VLOOKUP(A539,万星楼!A$2:G$600,7,0)),0,VLOOKUP(A539,万星楼!A$2:G$600,7,0))+IF(ISNA(VLOOKUP(A539,天纵!A$2:G$600,7,0)),0,VLOOKUP(A539,天纵!A$2:G$600,7,0))+IF(ISNA(VLOOKUP(A539,陌上花开!A$2:G$600,7,0)),0,VLOOKUP(A539,陌上花开!A$2:G$600,7,0))+IF(ISNA(VLOOKUP(A539,奇谷!A$2:G$600,7,0)),0,VLOOKUP(A539,奇谷!A$2:G$600,7,0))</f>
        <v>0</v>
      </c>
    </row>
    <row r="540" spans="1:2" x14ac:dyDescent="0.25">
      <c r="A540" t="str">
        <f t="array" ref="A540">INDEX(本周系统DKP!A541:A$599,1)</f>
        <v>Ｕmbrella</v>
      </c>
      <c r="B540">
        <f>IF(ISNA(VLOOKUP(A540,万星楼!A$2:G$600,7,0)),0,VLOOKUP(A540,万星楼!A$2:G$600,7,0))+IF(ISNA(VLOOKUP(A540,天纵!A$2:G$600,7,0)),0,VLOOKUP(A540,天纵!A$2:G$600,7,0))+IF(ISNA(VLOOKUP(A540,陌上花开!A$2:G$600,7,0)),0,VLOOKUP(A540,陌上花开!A$2:G$600,7,0))+IF(ISNA(VLOOKUP(A540,奇谷!A$2:G$600,7,0)),0,VLOOKUP(A540,奇谷!A$2:G$600,7,0))</f>
        <v>0</v>
      </c>
    </row>
    <row r="541" spans="1:2" x14ac:dyDescent="0.25">
      <c r="A541" t="str">
        <f t="array" ref="A541">INDEX(本周系统DKP!A542:A$599,1)</f>
        <v>ting丶那年初見</v>
      </c>
      <c r="B541">
        <f>IF(ISNA(VLOOKUP(A541,万星楼!A$2:G$600,7,0)),0,VLOOKUP(A541,万星楼!A$2:G$600,7,0))+IF(ISNA(VLOOKUP(A541,天纵!A$2:G$600,7,0)),0,VLOOKUP(A541,天纵!A$2:G$600,7,0))+IF(ISNA(VLOOKUP(A541,陌上花开!A$2:G$600,7,0)),0,VLOOKUP(A541,陌上花开!A$2:G$600,7,0))+IF(ISNA(VLOOKUP(A541,奇谷!A$2:G$600,7,0)),0,VLOOKUP(A541,奇谷!A$2:G$600,7,0))</f>
        <v>0</v>
      </c>
    </row>
    <row r="542" spans="1:2" x14ac:dyDescent="0.25">
      <c r="A542" t="str">
        <f t="array" ref="A542">INDEX(本周系统DKP!A543:A$599,1)</f>
        <v>Roseづ大小姐</v>
      </c>
      <c r="B542">
        <f>IF(ISNA(VLOOKUP(A542,万星楼!A$2:G$600,7,0)),0,VLOOKUP(A542,万星楼!A$2:G$600,7,0))+IF(ISNA(VLOOKUP(A542,天纵!A$2:G$600,7,0)),0,VLOOKUP(A542,天纵!A$2:G$600,7,0))+IF(ISNA(VLOOKUP(A542,陌上花开!A$2:G$600,7,0)),0,VLOOKUP(A542,陌上花开!A$2:G$600,7,0))+IF(ISNA(VLOOKUP(A542,奇谷!A$2:G$600,7,0)),0,VLOOKUP(A542,奇谷!A$2:G$600,7,0))</f>
        <v>15</v>
      </c>
    </row>
    <row r="543" spans="1:2" x14ac:dyDescent="0.25">
      <c r="A543" t="str">
        <f t="array" ref="A543">INDEX(本周系统DKP!A544:A$599,1)</f>
        <v>PEACHYPIE</v>
      </c>
      <c r="B543">
        <f>IF(ISNA(VLOOKUP(A543,万星楼!A$2:G$600,7,0)),0,VLOOKUP(A543,万星楼!A$2:G$600,7,0))+IF(ISNA(VLOOKUP(A543,天纵!A$2:G$600,7,0)),0,VLOOKUP(A543,天纵!A$2:G$600,7,0))+IF(ISNA(VLOOKUP(A543,陌上花开!A$2:G$600,7,0)),0,VLOOKUP(A543,陌上花开!A$2:G$600,7,0))+IF(ISNA(VLOOKUP(A543,奇谷!A$2:G$600,7,0)),0,VLOOKUP(A543,奇谷!A$2:G$600,7,0))</f>
        <v>0</v>
      </c>
    </row>
    <row r="544" spans="1:2" x14ac:dyDescent="0.25">
      <c r="A544" t="str">
        <f t="array" ref="A544">INDEX(本周系统DKP!A545:A$599,1)</f>
        <v>Mirana</v>
      </c>
      <c r="B544">
        <f>IF(ISNA(VLOOKUP(A544,万星楼!A$2:G$600,7,0)),0,VLOOKUP(A544,万星楼!A$2:G$600,7,0))+IF(ISNA(VLOOKUP(A544,天纵!A$2:G$600,7,0)),0,VLOOKUP(A544,天纵!A$2:G$600,7,0))+IF(ISNA(VLOOKUP(A544,陌上花开!A$2:G$600,7,0)),0,VLOOKUP(A544,陌上花开!A$2:G$600,7,0))+IF(ISNA(VLOOKUP(A544,奇谷!A$2:G$600,7,0)),0,VLOOKUP(A544,奇谷!A$2:G$600,7,0))</f>
        <v>5</v>
      </c>
    </row>
    <row r="545" spans="1:2" x14ac:dyDescent="0.25">
      <c r="A545" t="str">
        <f t="array" ref="A545">INDEX(本周系统DKP!A546:A$599,1)</f>
        <v>㏒ヾ鹿笑兮</v>
      </c>
      <c r="B545">
        <f>IF(ISNA(VLOOKUP(A545,万星楼!A$2:G$600,7,0)),0,VLOOKUP(A545,万星楼!A$2:G$600,7,0))+IF(ISNA(VLOOKUP(A545,天纵!A$2:G$600,7,0)),0,VLOOKUP(A545,天纵!A$2:G$600,7,0))+IF(ISNA(VLOOKUP(A545,陌上花开!A$2:G$600,7,0)),0,VLOOKUP(A545,陌上花开!A$2:G$600,7,0))+IF(ISNA(VLOOKUP(A545,奇谷!A$2:G$600,7,0)),0,VLOOKUP(A545,奇谷!A$2:G$600,7,0))</f>
        <v>0</v>
      </c>
    </row>
    <row r="546" spans="1:2" x14ac:dyDescent="0.25">
      <c r="A546" t="str">
        <f t="array" ref="A546">INDEX(本周系统DKP!A547:A$599,1)</f>
        <v>㏑〝瑶的太白狗</v>
      </c>
      <c r="B546">
        <f>IF(ISNA(VLOOKUP(A546,万星楼!A$2:G$600,7,0)),0,VLOOKUP(A546,万星楼!A$2:G$600,7,0))+IF(ISNA(VLOOKUP(A546,天纵!A$2:G$600,7,0)),0,VLOOKUP(A546,天纵!A$2:G$600,7,0))+IF(ISNA(VLOOKUP(A546,陌上花开!A$2:G$600,7,0)),0,VLOOKUP(A546,陌上花开!A$2:G$600,7,0))+IF(ISNA(VLOOKUP(A546,奇谷!A$2:G$600,7,0)),0,VLOOKUP(A546,奇谷!A$2:G$600,7,0))</f>
        <v>3</v>
      </c>
    </row>
    <row r="547" spans="1:2" x14ac:dyDescent="0.25">
      <c r="A547" t="str">
        <f t="array" ref="A547">INDEX(本周系统DKP!A548:A$599,1)</f>
        <v>㏑〝悠瑶</v>
      </c>
      <c r="B547">
        <f>IF(ISNA(VLOOKUP(A547,万星楼!A$2:G$600,7,0)),0,VLOOKUP(A547,万星楼!A$2:G$600,7,0))+IF(ISNA(VLOOKUP(A547,天纵!A$2:G$600,7,0)),0,VLOOKUP(A547,天纵!A$2:G$600,7,0))+IF(ISNA(VLOOKUP(A547,陌上花开!A$2:G$600,7,0)),0,VLOOKUP(A547,陌上花开!A$2:G$600,7,0))+IF(ISNA(VLOOKUP(A547,奇谷!A$2:G$600,7,0)),0,VLOOKUP(A547,奇谷!A$2:G$600,7,0))</f>
        <v>17</v>
      </c>
    </row>
    <row r="548" spans="1:2" x14ac:dyDescent="0.25">
      <c r="A548" t="str">
        <f t="array" ref="A548">INDEX(本周系统DKP!A549:A$599,1)</f>
        <v>Juri丶ueno</v>
      </c>
      <c r="B548">
        <f>IF(ISNA(VLOOKUP(A548,万星楼!A$2:G$600,7,0)),0,VLOOKUP(A548,万星楼!A$2:G$600,7,0))+IF(ISNA(VLOOKUP(A548,天纵!A$2:G$600,7,0)),0,VLOOKUP(A548,天纵!A$2:G$600,7,0))+IF(ISNA(VLOOKUP(A548,陌上花开!A$2:G$600,7,0)),0,VLOOKUP(A548,陌上花开!A$2:G$600,7,0))+IF(ISNA(VLOOKUP(A548,奇谷!A$2:G$600,7,0)),0,VLOOKUP(A548,奇谷!A$2:G$600,7,0))</f>
        <v>14</v>
      </c>
    </row>
    <row r="549" spans="1:2" x14ac:dyDescent="0.25">
      <c r="A549" t="str">
        <f t="array" ref="A549">INDEX(本周系统DKP!A550:A$599,1)</f>
        <v>Grm……Rmlg</v>
      </c>
      <c r="B549">
        <f>IF(ISNA(VLOOKUP(A549,万星楼!A$2:G$600,7,0)),0,VLOOKUP(A549,万星楼!A$2:G$600,7,0))+IF(ISNA(VLOOKUP(A549,天纵!A$2:G$600,7,0)),0,VLOOKUP(A549,天纵!A$2:G$600,7,0))+IF(ISNA(VLOOKUP(A549,陌上花开!A$2:G$600,7,0)),0,VLOOKUP(A549,陌上花开!A$2:G$600,7,0))+IF(ISNA(VLOOKUP(A549,奇谷!A$2:G$600,7,0)),0,VLOOKUP(A549,奇谷!A$2:G$600,7,0))</f>
        <v>38</v>
      </c>
    </row>
    <row r="550" spans="1:2" x14ac:dyDescent="0.25">
      <c r="A550" t="str">
        <f t="array" ref="A550">INDEX(本周系统DKP!A551:A$599,1)</f>
        <v>cc一念花开、</v>
      </c>
      <c r="B550">
        <f>IF(ISNA(VLOOKUP(A550,万星楼!A$2:G$600,7,0)),0,VLOOKUP(A550,万星楼!A$2:G$600,7,0))+IF(ISNA(VLOOKUP(A550,天纵!A$2:G$600,7,0)),0,VLOOKUP(A550,天纵!A$2:G$600,7,0))+IF(ISNA(VLOOKUP(A550,陌上花开!A$2:G$600,7,0)),0,VLOOKUP(A550,陌上花开!A$2:G$600,7,0))+IF(ISNA(VLOOKUP(A550,奇谷!A$2:G$600,7,0)),0,VLOOKUP(A550,奇谷!A$2:G$600,7,0))</f>
        <v>10</v>
      </c>
    </row>
    <row r="551" spans="1:2" x14ac:dyDescent="0.25">
      <c r="A551" t="str">
        <f t="array" ref="A551">INDEX(本周系统DKP!A552:A$599,1)</f>
        <v>۞白不易＊</v>
      </c>
      <c r="B551">
        <f>IF(ISNA(VLOOKUP(A551,万星楼!A$2:G$600,7,0)),0,VLOOKUP(A551,万星楼!A$2:G$600,7,0))+IF(ISNA(VLOOKUP(A551,天纵!A$2:G$600,7,0)),0,VLOOKUP(A551,天纵!A$2:G$600,7,0))+IF(ISNA(VLOOKUP(A551,陌上花开!A$2:G$600,7,0)),0,VLOOKUP(A551,陌上花开!A$2:G$600,7,0))+IF(ISNA(VLOOKUP(A551,奇谷!A$2:G$600,7,0)),0,VLOOKUP(A551,奇谷!A$2:G$600,7,0))</f>
        <v>34</v>
      </c>
    </row>
    <row r="552" spans="1:2" x14ac:dyDescent="0.25">
      <c r="A552" t="str">
        <f t="array" ref="A552">INDEX(本周系统DKP!A553:A$599,1)</f>
        <v>۞四糸乃＊</v>
      </c>
      <c r="B552">
        <f>IF(ISNA(VLOOKUP(A552,万星楼!A$2:G$600,7,0)),0,VLOOKUP(A552,万星楼!A$2:G$600,7,0))+IF(ISNA(VLOOKUP(A552,天纵!A$2:G$600,7,0)),0,VLOOKUP(A552,天纵!A$2:G$600,7,0))+IF(ISNA(VLOOKUP(A552,陌上花开!A$2:G$600,7,0)),0,VLOOKUP(A552,陌上花开!A$2:G$600,7,0))+IF(ISNA(VLOOKUP(A552,奇谷!A$2:G$600,7,0)),0,VLOOKUP(A552,奇谷!A$2:G$600,7,0))</f>
        <v>44</v>
      </c>
    </row>
    <row r="553" spans="1:2" x14ac:dyDescent="0.25">
      <c r="A553" t="str">
        <f t="array" ref="A553">INDEX(本周系统DKP!A554:A$599,1)</f>
        <v>❤❤❤啵叽</v>
      </c>
      <c r="B553">
        <f>IF(ISNA(VLOOKUP(A553,万星楼!A$2:G$600,7,0)),0,VLOOKUP(A553,万星楼!A$2:G$600,7,0))+IF(ISNA(VLOOKUP(A553,天纵!A$2:G$600,7,0)),0,VLOOKUP(A553,天纵!A$2:G$600,7,0))+IF(ISNA(VLOOKUP(A553,陌上花开!A$2:G$600,7,0)),0,VLOOKUP(A553,陌上花开!A$2:G$600,7,0))+IF(ISNA(VLOOKUP(A553,奇谷!A$2:G$600,7,0)),0,VLOOKUP(A553,奇谷!A$2:G$600,7,0))</f>
        <v>11</v>
      </c>
    </row>
    <row r="554" spans="1:2" x14ac:dyDescent="0.25">
      <c r="A554" t="str">
        <f t="array" ref="A554">INDEX(本周系统DKP!A555:A$599,1)</f>
        <v>❀锦瑟❀</v>
      </c>
      <c r="B554">
        <f>IF(ISNA(VLOOKUP(A554,万星楼!A$2:G$600,7,0)),0,VLOOKUP(A554,万星楼!A$2:G$600,7,0))+IF(ISNA(VLOOKUP(A554,天纵!A$2:G$600,7,0)),0,VLOOKUP(A554,天纵!A$2:G$600,7,0))+IF(ISNA(VLOOKUP(A554,陌上花开!A$2:G$600,7,0)),0,VLOOKUP(A554,陌上花开!A$2:G$600,7,0))+IF(ISNA(VLOOKUP(A554,奇谷!A$2:G$600,7,0)),0,VLOOKUP(A554,奇谷!A$2:G$600,7,0))</f>
        <v>6</v>
      </c>
    </row>
    <row r="555" spans="1:2" x14ac:dyDescent="0.25">
      <c r="A555" t="str">
        <f t="array" ref="A555">INDEX(本周系统DKP!A556:A$599,1)</f>
        <v>❀重阳❀</v>
      </c>
      <c r="B555">
        <f>IF(ISNA(VLOOKUP(A555,万星楼!A$2:G$600,7,0)),0,VLOOKUP(A555,万星楼!A$2:G$600,7,0))+IF(ISNA(VLOOKUP(A555,天纵!A$2:G$600,7,0)),0,VLOOKUP(A555,天纵!A$2:G$600,7,0))+IF(ISNA(VLOOKUP(A555,陌上花开!A$2:G$600,7,0)),0,VLOOKUP(A555,陌上花开!A$2:G$600,7,0))+IF(ISNA(VLOOKUP(A555,奇谷!A$2:G$600,7,0)),0,VLOOKUP(A555,奇谷!A$2:G$600,7,0))</f>
        <v>9</v>
      </c>
    </row>
    <row r="556" spans="1:2" x14ac:dyDescent="0.25">
      <c r="A556" t="str">
        <f t="array" ref="A556">INDEX(本周系统DKP!A557:A$599,1)</f>
        <v>❀蛮狐❀</v>
      </c>
      <c r="B556">
        <f>IF(ISNA(VLOOKUP(A556,万星楼!A$2:G$600,7,0)),0,VLOOKUP(A556,万星楼!A$2:G$600,7,0))+IF(ISNA(VLOOKUP(A556,天纵!A$2:G$600,7,0)),0,VLOOKUP(A556,天纵!A$2:G$600,7,0))+IF(ISNA(VLOOKUP(A556,陌上花开!A$2:G$600,7,0)),0,VLOOKUP(A556,陌上花开!A$2:G$600,7,0))+IF(ISNA(VLOOKUP(A556,奇谷!A$2:G$600,7,0)),0,VLOOKUP(A556,奇谷!A$2:G$600,7,0))</f>
        <v>19</v>
      </c>
    </row>
    <row r="557" spans="1:2" x14ac:dyDescent="0.25">
      <c r="A557" t="str">
        <f t="array" ref="A557">INDEX(本周系统DKP!A558:A$599,1)</f>
        <v>❀芒种❀</v>
      </c>
      <c r="B557">
        <f>IF(ISNA(VLOOKUP(A557,万星楼!A$2:G$600,7,0)),0,VLOOKUP(A557,万星楼!A$2:G$600,7,0))+IF(ISNA(VLOOKUP(A557,天纵!A$2:G$600,7,0)),0,VLOOKUP(A557,天纵!A$2:G$600,7,0))+IF(ISNA(VLOOKUP(A557,陌上花开!A$2:G$600,7,0)),0,VLOOKUP(A557,陌上花开!A$2:G$600,7,0))+IF(ISNA(VLOOKUP(A557,奇谷!A$2:G$600,7,0)),0,VLOOKUP(A557,奇谷!A$2:G$600,7,0))</f>
        <v>18</v>
      </c>
    </row>
    <row r="558" spans="1:2" x14ac:dyDescent="0.25">
      <c r="A558" t="str">
        <f t="array" ref="A558">INDEX(本周系统DKP!A559:A$599,1)</f>
        <v>❀背酸❀</v>
      </c>
      <c r="B558">
        <f>IF(ISNA(VLOOKUP(A558,万星楼!A$2:G$600,7,0)),0,VLOOKUP(A558,万星楼!A$2:G$600,7,0))+IF(ISNA(VLOOKUP(A558,天纵!A$2:G$600,7,0)),0,VLOOKUP(A558,天纵!A$2:G$600,7,0))+IF(ISNA(VLOOKUP(A558,陌上花开!A$2:G$600,7,0)),0,VLOOKUP(A558,陌上花开!A$2:G$600,7,0))+IF(ISNA(VLOOKUP(A558,奇谷!A$2:G$600,7,0)),0,VLOOKUP(A558,奇谷!A$2:G$600,7,0))</f>
        <v>18</v>
      </c>
    </row>
    <row r="559" spans="1:2" x14ac:dyDescent="0.25">
      <c r="A559" t="str">
        <f t="array" ref="A559">INDEX(本周系统DKP!A560:A$599,1)</f>
        <v>❀秋分❀</v>
      </c>
      <c r="B559">
        <f>IF(ISNA(VLOOKUP(A559,万星楼!A$2:G$600,7,0)),0,VLOOKUP(A559,万星楼!A$2:G$600,7,0))+IF(ISNA(VLOOKUP(A559,天纵!A$2:G$600,7,0)),0,VLOOKUP(A559,天纵!A$2:G$600,7,0))+IF(ISNA(VLOOKUP(A559,陌上花开!A$2:G$600,7,0)),0,VLOOKUP(A559,陌上花开!A$2:G$600,7,0))+IF(ISNA(VLOOKUP(A559,奇谷!A$2:G$600,7,0)),0,VLOOKUP(A559,奇谷!A$2:G$600,7,0))</f>
        <v>21</v>
      </c>
    </row>
    <row r="560" spans="1:2" x14ac:dyDescent="0.25">
      <c r="A560" t="str">
        <f t="array" ref="A560">INDEX(本周系统DKP!A561:A$599,1)</f>
        <v>❀益力多❀</v>
      </c>
      <c r="B560">
        <f>IF(ISNA(VLOOKUP(A560,万星楼!A$2:G$600,7,0)),0,VLOOKUP(A560,万星楼!A$2:G$600,7,0))+IF(ISNA(VLOOKUP(A560,天纵!A$2:G$600,7,0)),0,VLOOKUP(A560,天纵!A$2:G$600,7,0))+IF(ISNA(VLOOKUP(A560,陌上花开!A$2:G$600,7,0)),0,VLOOKUP(A560,陌上花开!A$2:G$600,7,0))+IF(ISNA(VLOOKUP(A560,奇谷!A$2:G$600,7,0)),0,VLOOKUP(A560,奇谷!A$2:G$600,7,0))</f>
        <v>12</v>
      </c>
    </row>
    <row r="561" spans="1:2" x14ac:dyDescent="0.25">
      <c r="A561" t="str">
        <f t="array" ref="A561">INDEX(本周系统DKP!A562:A$599,1)</f>
        <v>❀白露❀</v>
      </c>
      <c r="B561">
        <f>IF(ISNA(VLOOKUP(A561,万星楼!A$2:G$600,7,0)),0,VLOOKUP(A561,万星楼!A$2:G$600,7,0))+IF(ISNA(VLOOKUP(A561,天纵!A$2:G$600,7,0)),0,VLOOKUP(A561,天纵!A$2:G$600,7,0))+IF(ISNA(VLOOKUP(A561,陌上花开!A$2:G$600,7,0)),0,VLOOKUP(A561,陌上花开!A$2:G$600,7,0))+IF(ISNA(VLOOKUP(A561,奇谷!A$2:G$600,7,0)),0,VLOOKUP(A561,奇谷!A$2:G$600,7,0))</f>
        <v>28</v>
      </c>
    </row>
    <row r="562" spans="1:2" x14ac:dyDescent="0.25">
      <c r="A562" t="str">
        <f t="array" ref="A562">INDEX(本周系统DKP!A563:A$599,1)</f>
        <v>❀清明❀</v>
      </c>
      <c r="B562">
        <f>IF(ISNA(VLOOKUP(A562,万星楼!A$2:G$600,7,0)),0,VLOOKUP(A562,万星楼!A$2:G$600,7,0))+IF(ISNA(VLOOKUP(A562,天纵!A$2:G$600,7,0)),0,VLOOKUP(A562,天纵!A$2:G$600,7,0))+IF(ISNA(VLOOKUP(A562,陌上花开!A$2:G$600,7,0)),0,VLOOKUP(A562,陌上花开!A$2:G$600,7,0))+IF(ISNA(VLOOKUP(A562,奇谷!A$2:G$600,7,0)),0,VLOOKUP(A562,奇谷!A$2:G$600,7,0))</f>
        <v>15</v>
      </c>
    </row>
    <row r="563" spans="1:2" x14ac:dyDescent="0.25">
      <c r="A563" t="str">
        <f t="array" ref="A563">INDEX(本周系统DKP!A564:A$599,1)</f>
        <v>❀梓胥❀</v>
      </c>
      <c r="B563">
        <f>IF(ISNA(VLOOKUP(A563,万星楼!A$2:G$600,7,0)),0,VLOOKUP(A563,万星楼!A$2:G$600,7,0))+IF(ISNA(VLOOKUP(A563,天纵!A$2:G$600,7,0)),0,VLOOKUP(A563,天纵!A$2:G$600,7,0))+IF(ISNA(VLOOKUP(A563,陌上花开!A$2:G$600,7,0)),0,VLOOKUP(A563,陌上花开!A$2:G$600,7,0))+IF(ISNA(VLOOKUP(A563,奇谷!A$2:G$600,7,0)),0,VLOOKUP(A563,奇谷!A$2:G$600,7,0))</f>
        <v>68</v>
      </c>
    </row>
    <row r="564" spans="1:2" x14ac:dyDescent="0.25">
      <c r="A564" t="str">
        <f t="array" ref="A564">INDEX(本周系统DKP!A565:A$599,1)</f>
        <v>❀星珏❀</v>
      </c>
      <c r="B564">
        <f>IF(ISNA(VLOOKUP(A564,万星楼!A$2:G$600,7,0)),0,VLOOKUP(A564,万星楼!A$2:G$600,7,0))+IF(ISNA(VLOOKUP(A564,天纵!A$2:G$600,7,0)),0,VLOOKUP(A564,天纵!A$2:G$600,7,0))+IF(ISNA(VLOOKUP(A564,陌上花开!A$2:G$600,7,0)),0,VLOOKUP(A564,陌上花开!A$2:G$600,7,0))+IF(ISNA(VLOOKUP(A564,奇谷!A$2:G$600,7,0)),0,VLOOKUP(A564,奇谷!A$2:G$600,7,0))</f>
        <v>42</v>
      </c>
    </row>
    <row r="565" spans="1:2" x14ac:dyDescent="0.25">
      <c r="A565" t="str">
        <f t="array" ref="A565">INDEX(本周系统DKP!A566:A$599,1)</f>
        <v>❀惊蛰❀</v>
      </c>
      <c r="B565">
        <f>IF(ISNA(VLOOKUP(A565,万星楼!A$2:G$600,7,0)),0,VLOOKUP(A565,万星楼!A$2:G$600,7,0))+IF(ISNA(VLOOKUP(A565,天纵!A$2:G$600,7,0)),0,VLOOKUP(A565,天纵!A$2:G$600,7,0))+IF(ISNA(VLOOKUP(A565,陌上花开!A$2:G$600,7,0)),0,VLOOKUP(A565,陌上花开!A$2:G$600,7,0))+IF(ISNA(VLOOKUP(A565,奇谷!A$2:G$600,7,0)),0,VLOOKUP(A565,奇谷!A$2:G$600,7,0))</f>
        <v>40</v>
      </c>
    </row>
    <row r="566" spans="1:2" x14ac:dyDescent="0.25">
      <c r="A566" t="str">
        <f t="array" ref="A566">INDEX(本周系统DKP!A567:A$599,1)</f>
        <v>❀微枫ღ</v>
      </c>
      <c r="B566">
        <f>IF(ISNA(VLOOKUP(A566,万星楼!A$2:G$600,7,0)),0,VLOOKUP(A566,万星楼!A$2:G$600,7,0))+IF(ISNA(VLOOKUP(A566,天纵!A$2:G$600,7,0)),0,VLOOKUP(A566,天纵!A$2:G$600,7,0))+IF(ISNA(VLOOKUP(A566,陌上花开!A$2:G$600,7,0)),0,VLOOKUP(A566,陌上花开!A$2:G$600,7,0))+IF(ISNA(VLOOKUP(A566,奇谷!A$2:G$600,7,0)),0,VLOOKUP(A566,奇谷!A$2:G$600,7,0))</f>
        <v>19</v>
      </c>
    </row>
    <row r="567" spans="1:2" x14ac:dyDescent="0.25">
      <c r="A567" t="str">
        <f t="array" ref="A567">INDEX(本周系统DKP!A568:A$599,1)</f>
        <v>❀微凉ღ</v>
      </c>
      <c r="B567">
        <f>IF(ISNA(VLOOKUP(A567,万星楼!A$2:G$600,7,0)),0,VLOOKUP(A567,万星楼!A$2:G$600,7,0))+IF(ISNA(VLOOKUP(A567,天纵!A$2:G$600,7,0)),0,VLOOKUP(A567,天纵!A$2:G$600,7,0))+IF(ISNA(VLOOKUP(A567,陌上花开!A$2:G$600,7,0)),0,VLOOKUP(A567,陌上花开!A$2:G$600,7,0))+IF(ISNA(VLOOKUP(A567,奇谷!A$2:G$600,7,0)),0,VLOOKUP(A567,奇谷!A$2:G$600,7,0))</f>
        <v>13</v>
      </c>
    </row>
    <row r="568" spans="1:2" x14ac:dyDescent="0.25">
      <c r="A568" t="str">
        <f t="array" ref="A568">INDEX(本周系统DKP!A569:A$599,1)</f>
        <v>❀小寒❀</v>
      </c>
      <c r="B568">
        <f>IF(ISNA(VLOOKUP(A568,万星楼!A$2:G$600,7,0)),0,VLOOKUP(A568,万星楼!A$2:G$600,7,0))+IF(ISNA(VLOOKUP(A568,天纵!A$2:G$600,7,0)),0,VLOOKUP(A568,天纵!A$2:G$600,7,0))+IF(ISNA(VLOOKUP(A568,陌上花开!A$2:G$600,7,0)),0,VLOOKUP(A568,陌上花开!A$2:G$600,7,0))+IF(ISNA(VLOOKUP(A568,奇谷!A$2:G$600,7,0)),0,VLOOKUP(A568,奇谷!A$2:G$600,7,0))</f>
        <v>-1</v>
      </c>
    </row>
    <row r="569" spans="1:2" x14ac:dyDescent="0.25">
      <c r="A569" t="str">
        <f t="array" ref="A569">INDEX(本周系统DKP!A570:A$599,1)</f>
        <v>❀处暑❀</v>
      </c>
      <c r="B569">
        <f>IF(ISNA(VLOOKUP(A569,万星楼!A$2:G$600,7,0)),0,VLOOKUP(A569,万星楼!A$2:G$600,7,0))+IF(ISNA(VLOOKUP(A569,天纵!A$2:G$600,7,0)),0,VLOOKUP(A569,天纵!A$2:G$600,7,0))+IF(ISNA(VLOOKUP(A569,陌上花开!A$2:G$600,7,0)),0,VLOOKUP(A569,陌上花开!A$2:G$600,7,0))+IF(ISNA(VLOOKUP(A569,奇谷!A$2:G$600,7,0)),0,VLOOKUP(A569,奇谷!A$2:G$600,7,0))</f>
        <v>-1</v>
      </c>
    </row>
    <row r="570" spans="1:2" x14ac:dyDescent="0.25">
      <c r="A570" t="str">
        <f t="array" ref="A570">INDEX(本周系统DKP!A571:A$599,1)</f>
        <v>❀八岁半ღ</v>
      </c>
      <c r="B570">
        <f>IF(ISNA(VLOOKUP(A570,万星楼!A$2:G$600,7,0)),0,VLOOKUP(A570,万星楼!A$2:G$600,7,0))+IF(ISNA(VLOOKUP(A570,天纵!A$2:G$600,7,0)),0,VLOOKUP(A570,天纵!A$2:G$600,7,0))+IF(ISNA(VLOOKUP(A570,陌上花开!A$2:G$600,7,0)),0,VLOOKUP(A570,陌上花开!A$2:G$600,7,0))+IF(ISNA(VLOOKUP(A570,奇谷!A$2:G$600,7,0)),0,VLOOKUP(A570,奇谷!A$2:G$600,7,0))</f>
        <v>15</v>
      </c>
    </row>
    <row r="571" spans="1:2" x14ac:dyDescent="0.25">
      <c r="A571" t="str">
        <f t="array" ref="A571">INDEX(本周系统DKP!A572:A$599,1)</f>
        <v>❀元旦❀</v>
      </c>
      <c r="B571">
        <f>IF(ISNA(VLOOKUP(A571,万星楼!A$2:G$600,7,0)),0,VLOOKUP(A571,万星楼!A$2:G$600,7,0))+IF(ISNA(VLOOKUP(A571,天纵!A$2:G$600,7,0)),0,VLOOKUP(A571,天纵!A$2:G$600,7,0))+IF(ISNA(VLOOKUP(A571,陌上花开!A$2:G$600,7,0)),0,VLOOKUP(A571,陌上花开!A$2:G$600,7,0))+IF(ISNA(VLOOKUP(A571,奇谷!A$2:G$600,7,0)),0,VLOOKUP(A571,奇谷!A$2:G$600,7,0))</f>
        <v>12</v>
      </c>
    </row>
    <row r="572" spans="1:2" x14ac:dyDescent="0.25">
      <c r="A572" t="str">
        <f t="array" ref="A572">INDEX(本周系统DKP!A573:A$599,1)</f>
        <v>❀五橙橙❀</v>
      </c>
      <c r="B572">
        <f>IF(ISNA(VLOOKUP(A572,万星楼!A$2:G$600,7,0)),0,VLOOKUP(A572,万星楼!A$2:G$600,7,0))+IF(ISNA(VLOOKUP(A572,天纵!A$2:G$600,7,0)),0,VLOOKUP(A572,天纵!A$2:G$600,7,0))+IF(ISNA(VLOOKUP(A572,陌上花开!A$2:G$600,7,0)),0,VLOOKUP(A572,陌上花开!A$2:G$600,7,0))+IF(ISNA(VLOOKUP(A572,奇谷!A$2:G$600,7,0)),0,VLOOKUP(A572,奇谷!A$2:G$600,7,0))</f>
        <v>23</v>
      </c>
    </row>
    <row r="573" spans="1:2" x14ac:dyDescent="0.25">
      <c r="A573" t="str">
        <f t="array" ref="A573">INDEX(本周系统DKP!A574:A$599,1)</f>
        <v>❀两岁半ღ</v>
      </c>
      <c r="B573">
        <f>IF(ISNA(VLOOKUP(A573,万星楼!A$2:G$600,7,0)),0,VLOOKUP(A573,万星楼!A$2:G$600,7,0))+IF(ISNA(VLOOKUP(A573,天纵!A$2:G$600,7,0)),0,VLOOKUP(A573,天纵!A$2:G$600,7,0))+IF(ISNA(VLOOKUP(A573,陌上花开!A$2:G$600,7,0)),0,VLOOKUP(A573,陌上花开!A$2:G$600,7,0))+IF(ISNA(VLOOKUP(A573,奇谷!A$2:G$600,7,0)),0,VLOOKUP(A573,奇谷!A$2:G$600,7,0))</f>
        <v>2</v>
      </c>
    </row>
    <row r="574" spans="1:2" x14ac:dyDescent="0.25">
      <c r="A574" t="str">
        <f t="array" ref="A574">INDEX(本周系统DKP!A575:A$599,1)</f>
        <v>❀三岁半ღ</v>
      </c>
      <c r="B574">
        <f>IF(ISNA(VLOOKUP(A574,万星楼!A$2:G$600,7,0)),0,VLOOKUP(A574,万星楼!A$2:G$600,7,0))+IF(ISNA(VLOOKUP(A574,天纵!A$2:G$600,7,0)),0,VLOOKUP(A574,天纵!A$2:G$600,7,0))+IF(ISNA(VLOOKUP(A574,陌上花开!A$2:G$600,7,0)),0,VLOOKUP(A574,陌上花开!A$2:G$600,7,0))+IF(ISNA(VLOOKUP(A574,奇谷!A$2:G$600,7,0)),0,VLOOKUP(A574,奇谷!A$2:G$600,7,0))</f>
        <v>14</v>
      </c>
    </row>
    <row r="575" spans="1:2" x14ac:dyDescent="0.25">
      <c r="A575" t="str">
        <f t="array" ref="A575">INDEX(本周系统DKP!A576:A$599,1)</f>
        <v>✲✲展少✲✲</v>
      </c>
      <c r="B575">
        <f>IF(ISNA(VLOOKUP(A575,万星楼!A$2:G$600,7,0)),0,VLOOKUP(A575,万星楼!A$2:G$600,7,0))+IF(ISNA(VLOOKUP(A575,天纵!A$2:G$600,7,0)),0,VLOOKUP(A575,天纵!A$2:G$600,7,0))+IF(ISNA(VLOOKUP(A575,陌上花开!A$2:G$600,7,0)),0,VLOOKUP(A575,陌上花开!A$2:G$600,7,0))+IF(ISNA(VLOOKUP(A575,奇谷!A$2:G$600,7,0)),0,VLOOKUP(A575,奇谷!A$2:G$600,7,0))</f>
        <v>23</v>
      </c>
    </row>
    <row r="576" spans="1:2" x14ac:dyDescent="0.25">
      <c r="A576" t="str">
        <f t="array" ref="A576">INDEX(本周系统DKP!A577:A$599,1)</f>
        <v>✣子目</v>
      </c>
      <c r="B576">
        <f>IF(ISNA(VLOOKUP(A576,万星楼!A$2:G$600,7,0)),0,VLOOKUP(A576,万星楼!A$2:G$600,7,0))+IF(ISNA(VLOOKUP(A576,天纵!A$2:G$600,7,0)),0,VLOOKUP(A576,天纵!A$2:G$600,7,0))+IF(ISNA(VLOOKUP(A576,陌上花开!A$2:G$600,7,0)),0,VLOOKUP(A576,陌上花开!A$2:G$600,7,0))+IF(ISNA(VLOOKUP(A576,奇谷!A$2:G$600,7,0)),0,VLOOKUP(A576,奇谷!A$2:G$600,7,0))</f>
        <v>103</v>
      </c>
    </row>
    <row r="577" spans="1:2" x14ac:dyDescent="0.25">
      <c r="A577" t="str">
        <f t="array" ref="A577">INDEX(本周系统DKP!A578:A$599,1)</f>
        <v>♡♡唐♡珏♡♡</v>
      </c>
      <c r="B577">
        <f>IF(ISNA(VLOOKUP(A577,万星楼!A$2:G$600,7,0)),0,VLOOKUP(A577,万星楼!A$2:G$600,7,0))+IF(ISNA(VLOOKUP(A577,天纵!A$2:G$600,7,0)),0,VLOOKUP(A577,天纵!A$2:G$600,7,0))+IF(ISNA(VLOOKUP(A577,陌上花开!A$2:G$600,7,0)),0,VLOOKUP(A577,陌上花开!A$2:G$600,7,0))+IF(ISNA(VLOOKUP(A577,奇谷!A$2:G$600,7,0)),0,VLOOKUP(A577,奇谷!A$2:G$600,7,0))</f>
        <v>47</v>
      </c>
    </row>
    <row r="578" spans="1:2" x14ac:dyDescent="0.25">
      <c r="A578" t="str">
        <f t="array" ref="A578">INDEX(本周系统DKP!A579:A$599,1)</f>
        <v>〓戦斗不止〓</v>
      </c>
      <c r="B578">
        <f>IF(ISNA(VLOOKUP(A578,万星楼!A$2:G$600,7,0)),0,VLOOKUP(A578,万星楼!A$2:G$600,7,0))+IF(ISNA(VLOOKUP(A578,天纵!A$2:G$600,7,0)),0,VLOOKUP(A578,天纵!A$2:G$600,7,0))+IF(ISNA(VLOOKUP(A578,陌上花开!A$2:G$600,7,0)),0,VLOOKUP(A578,陌上花开!A$2:G$600,7,0))+IF(ISNA(VLOOKUP(A578,奇谷!A$2:G$600,7,0)),0,VLOOKUP(A578,奇谷!A$2:G$600,7,0))</f>
        <v>0</v>
      </c>
    </row>
    <row r="579" spans="1:2" x14ac:dyDescent="0.25">
      <c r="A579" t="str">
        <f t="array" ref="A579">INDEX(本周系统DKP!A580:A$599,1)</f>
        <v>〆卿白弦已决ゞ</v>
      </c>
      <c r="B579">
        <f>IF(ISNA(VLOOKUP(A579,万星楼!A$2:G$600,7,0)),0,VLOOKUP(A579,万星楼!A$2:G$600,7,0))+IF(ISNA(VLOOKUP(A579,天纵!A$2:G$600,7,0)),0,VLOOKUP(A579,天纵!A$2:G$600,7,0))+IF(ISNA(VLOOKUP(A579,陌上花开!A$2:G$600,7,0)),0,VLOOKUP(A579,陌上花开!A$2:G$600,7,0))+IF(ISNA(VLOOKUP(A579,奇谷!A$2:G$600,7,0)),0,VLOOKUP(A579,奇谷!A$2:G$600,7,0))</f>
        <v>39</v>
      </c>
    </row>
    <row r="580" spans="1:2" x14ac:dyDescent="0.25">
      <c r="A580" t="str">
        <f t="array" ref="A580">INDEX(本周系统DKP!A581:A$599,1)</f>
        <v>《木子李》</v>
      </c>
      <c r="B580">
        <f>IF(ISNA(VLOOKUP(A580,万星楼!A$2:G$600,7,0)),0,VLOOKUP(A580,万星楼!A$2:G$600,7,0))+IF(ISNA(VLOOKUP(A580,天纵!A$2:G$600,7,0)),0,VLOOKUP(A580,天纵!A$2:G$600,7,0))+IF(ISNA(VLOOKUP(A580,陌上花开!A$2:G$600,7,0)),0,VLOOKUP(A580,陌上花开!A$2:G$600,7,0))+IF(ISNA(VLOOKUP(A580,奇谷!A$2:G$600,7,0)),0,VLOOKUP(A580,奇谷!A$2:G$600,7,0))</f>
        <v>17</v>
      </c>
    </row>
    <row r="581" spans="1:2" x14ac:dyDescent="0.25">
      <c r="A581" t="str">
        <f t="array" ref="A581">INDEX(本周系统DKP!A582:A$599,1)</f>
        <v>ˇˆ无情奶ˆˇ</v>
      </c>
      <c r="B581">
        <f>IF(ISNA(VLOOKUP(A581,万星楼!A$2:G$600,7,0)),0,VLOOKUP(A581,万星楼!A$2:G$600,7,0))+IF(ISNA(VLOOKUP(A581,天纵!A$2:G$600,7,0)),0,VLOOKUP(A581,天纵!A$2:G$600,7,0))+IF(ISNA(VLOOKUP(A581,陌上花开!A$2:G$600,7,0)),0,VLOOKUP(A581,陌上花开!A$2:G$600,7,0))+IF(ISNA(VLOOKUP(A581,奇谷!A$2:G$600,7,0)),0,VLOOKUP(A581,奇谷!A$2:G$600,7,0))</f>
        <v>0</v>
      </c>
    </row>
    <row r="582" spans="1:2" x14ac:dyDescent="0.25">
      <c r="A582" t="str">
        <f t="array" ref="A582">INDEX(本周系统DKP!A583:A$599,1)</f>
        <v>，ben蛋</v>
      </c>
      <c r="B582">
        <f>IF(ISNA(VLOOKUP(A582,万星楼!A$2:G$600,7,0)),0,VLOOKUP(A582,万星楼!A$2:G$600,7,0))+IF(ISNA(VLOOKUP(A582,天纵!A$2:G$600,7,0)),0,VLOOKUP(A582,天纵!A$2:G$600,7,0))+IF(ISNA(VLOOKUP(A582,陌上花开!A$2:G$600,7,0)),0,VLOOKUP(A582,陌上花开!A$2:G$600,7,0))+IF(ISNA(VLOOKUP(A582,奇谷!A$2:G$600,7,0)),0,VLOOKUP(A582,奇谷!A$2:G$600,7,0))</f>
        <v>32</v>
      </c>
    </row>
    <row r="583" spans="1:2" x14ac:dyDescent="0.25">
      <c r="A583" t="str">
        <f t="array" ref="A583">INDEX(本周系统DKP!A584:A$599,1)</f>
        <v>＊＇稚毒毒′＊</v>
      </c>
      <c r="B583">
        <f>IF(ISNA(VLOOKUP(A583,万星楼!A$2:G$600,7,0)),0,VLOOKUP(A583,万星楼!A$2:G$600,7,0))+IF(ISNA(VLOOKUP(A583,天纵!A$2:G$600,7,0)),0,VLOOKUP(A583,天纵!A$2:G$600,7,0))+IF(ISNA(VLOOKUP(A583,陌上花开!A$2:G$600,7,0)),0,VLOOKUP(A583,陌上花开!A$2:G$600,7,0))+IF(ISNA(VLOOKUP(A583,奇谷!A$2:G$600,7,0)),0,VLOOKUP(A583,奇谷!A$2:G$600,7,0))</f>
        <v>0</v>
      </c>
    </row>
    <row r="584" spans="1:2" x14ac:dyDescent="0.25">
      <c r="A584" t="str">
        <f t="array" ref="A584">INDEX(本周系统DKP!A585:A$599,1)</f>
        <v>＊寒鸢知情暖</v>
      </c>
      <c r="B584">
        <f>IF(ISNA(VLOOKUP(A584,万星楼!A$2:G$600,7,0)),0,VLOOKUP(A584,万星楼!A$2:G$600,7,0))+IF(ISNA(VLOOKUP(A584,天纵!A$2:G$600,7,0)),0,VLOOKUP(A584,天纵!A$2:G$600,7,0))+IF(ISNA(VLOOKUP(A584,陌上花开!A$2:G$600,7,0)),0,VLOOKUP(A584,陌上花开!A$2:G$600,7,0))+IF(ISNA(VLOOKUP(A584,奇谷!A$2:G$600,7,0)),0,VLOOKUP(A584,奇谷!A$2:G$600,7,0))</f>
        <v>29</v>
      </c>
    </row>
    <row r="585" spans="1:2" x14ac:dyDescent="0.25">
      <c r="A585" t="str">
        <f t="array" ref="A585">INDEX(本周系统DKP!A586:A$599,1)</f>
        <v>＊ˆ尕野喵ヾ</v>
      </c>
      <c r="B585">
        <f>IF(ISNA(VLOOKUP(A585,万星楼!A$2:G$600,7,0)),0,VLOOKUP(A585,万星楼!A$2:G$600,7,0))+IF(ISNA(VLOOKUP(A585,天纵!A$2:G$600,7,0)),0,VLOOKUP(A585,天纵!A$2:G$600,7,0))+IF(ISNA(VLOOKUP(A585,陌上花开!A$2:G$600,7,0)),0,VLOOKUP(A585,陌上花开!A$2:G$600,7,0))+IF(ISNA(VLOOKUP(A585,奇谷!A$2:G$600,7,0)),0,VLOOKUP(A585,奇谷!A$2:G$600,7,0))</f>
        <v>13</v>
      </c>
    </row>
    <row r="586" spans="1:2" x14ac:dyDescent="0.25">
      <c r="A586">
        <f t="array" ref="A586">INDEX(本周系统DKP!A587:A$599,1)</f>
        <v>0</v>
      </c>
      <c r="B586">
        <f>IF(ISNA(VLOOKUP(A586,万星楼!A$2:G$600,7,0)),0,VLOOKUP(A586,万星楼!A$2:G$600,7,0))+IF(ISNA(VLOOKUP(A586,天纵!A$2:G$600,7,0)),0,VLOOKUP(A586,天纵!A$2:G$600,7,0))+IF(ISNA(VLOOKUP(A586,陌上花开!A$2:G$600,7,0)),0,VLOOKUP(A586,陌上花开!A$2:G$600,7,0))+IF(ISNA(VLOOKUP(A586,奇谷!A$2:G$600,7,0)),0,VLOOKUP(A586,奇谷!A$2:G$600,7,0))</f>
        <v>0</v>
      </c>
    </row>
    <row r="587" spans="1:2" x14ac:dyDescent="0.25">
      <c r="A587">
        <f t="array" ref="A587">INDEX(本周系统DKP!A588:A$599,1)</f>
        <v>0</v>
      </c>
      <c r="B587">
        <f>IF(ISNA(VLOOKUP(A587,万星楼!A$2:G$600,7,0)),0,VLOOKUP(A587,万星楼!A$2:G$600,7,0))+IF(ISNA(VLOOKUP(A587,天纵!A$2:G$600,7,0)),0,VLOOKUP(A587,天纵!A$2:G$600,7,0))+IF(ISNA(VLOOKUP(A587,陌上花开!A$2:G$600,7,0)),0,VLOOKUP(A587,陌上花开!A$2:G$600,7,0))+IF(ISNA(VLOOKUP(A587,奇谷!A$2:G$600,7,0)),0,VLOOKUP(A587,奇谷!A$2:G$600,7,0))</f>
        <v>0</v>
      </c>
    </row>
    <row r="588" spans="1:2" x14ac:dyDescent="0.25">
      <c r="A588">
        <f t="array" ref="A588">INDEX(本周系统DKP!A589:A$599,1)</f>
        <v>0</v>
      </c>
      <c r="B588">
        <f>IF(ISNA(VLOOKUP(A588,万星楼!A$2:G$600,7,0)),0,VLOOKUP(A588,万星楼!A$2:G$600,7,0))+IF(ISNA(VLOOKUP(A588,天纵!A$2:G$600,7,0)),0,VLOOKUP(A588,天纵!A$2:G$600,7,0))+IF(ISNA(VLOOKUP(A588,陌上花开!A$2:G$600,7,0)),0,VLOOKUP(A588,陌上花开!A$2:G$600,7,0))+IF(ISNA(VLOOKUP(A588,奇谷!A$2:G$600,7,0)),0,VLOOKUP(A588,奇谷!A$2:G$600,7,0))</f>
        <v>0</v>
      </c>
    </row>
    <row r="589" spans="1:2" x14ac:dyDescent="0.25">
      <c r="A589">
        <f t="array" ref="A589">INDEX(本周系统DKP!A590:A$599,1)</f>
        <v>0</v>
      </c>
      <c r="B589">
        <f>IF(ISNA(VLOOKUP(A589,万星楼!A$2:G$600,7,0)),0,VLOOKUP(A589,万星楼!A$2:G$600,7,0))+IF(ISNA(VLOOKUP(A589,天纵!A$2:G$600,7,0)),0,VLOOKUP(A589,天纵!A$2:G$600,7,0))+IF(ISNA(VLOOKUP(A589,陌上花开!A$2:G$600,7,0)),0,VLOOKUP(A589,陌上花开!A$2:G$600,7,0))+IF(ISNA(VLOOKUP(A589,奇谷!A$2:G$600,7,0)),0,VLOOKUP(A589,奇谷!A$2:G$600,7,0))</f>
        <v>0</v>
      </c>
    </row>
    <row r="590" spans="1:2" x14ac:dyDescent="0.25">
      <c r="A590">
        <f t="array" ref="A590">INDEX(本周系统DKP!A591:A$599,1)</f>
        <v>0</v>
      </c>
      <c r="B590">
        <f>IF(ISNA(VLOOKUP(A590,万星楼!A$2:G$600,7,0)),0,VLOOKUP(A590,万星楼!A$2:G$600,7,0))+IF(ISNA(VLOOKUP(A590,天纵!A$2:G$600,7,0)),0,VLOOKUP(A590,天纵!A$2:G$600,7,0))+IF(ISNA(VLOOKUP(A590,陌上花开!A$2:G$600,7,0)),0,VLOOKUP(A590,陌上花开!A$2:G$600,7,0))+IF(ISNA(VLOOKUP(A590,奇谷!A$2:G$600,7,0)),0,VLOOKUP(A590,奇谷!A$2:G$600,7,0))</f>
        <v>0</v>
      </c>
    </row>
    <row r="591" spans="1:2" x14ac:dyDescent="0.25">
      <c r="A591">
        <f t="array" ref="A591">INDEX(本周系统DKP!A592:A$599,1)</f>
        <v>0</v>
      </c>
      <c r="B591">
        <f>IF(ISNA(VLOOKUP(A591,万星楼!A$2:G$600,7,0)),0,VLOOKUP(A591,万星楼!A$2:G$600,7,0))+IF(ISNA(VLOOKUP(A591,天纵!A$2:G$600,7,0)),0,VLOOKUP(A591,天纵!A$2:G$600,7,0))+IF(ISNA(VLOOKUP(A591,陌上花开!A$2:G$600,7,0)),0,VLOOKUP(A591,陌上花开!A$2:G$600,7,0))+IF(ISNA(VLOOKUP(A591,奇谷!A$2:G$600,7,0)),0,VLOOKUP(A591,奇谷!A$2:G$600,7,0))</f>
        <v>0</v>
      </c>
    </row>
    <row r="592" spans="1:2" x14ac:dyDescent="0.25">
      <c r="A592">
        <f t="array" ref="A592">INDEX(本周系统DKP!A593:A$599,1)</f>
        <v>0</v>
      </c>
      <c r="B592">
        <f>IF(ISNA(VLOOKUP(A592,万星楼!A$2:G$600,7,0)),0,VLOOKUP(A592,万星楼!A$2:G$600,7,0))+IF(ISNA(VLOOKUP(A592,天纵!A$2:G$600,7,0)),0,VLOOKUP(A592,天纵!A$2:G$600,7,0))+IF(ISNA(VLOOKUP(A592,陌上花开!A$2:G$600,7,0)),0,VLOOKUP(A592,陌上花开!A$2:G$600,7,0))+IF(ISNA(VLOOKUP(A592,奇谷!A$2:G$600,7,0)),0,VLOOKUP(A592,奇谷!A$2:G$600,7,0))</f>
        <v>0</v>
      </c>
    </row>
    <row r="593" spans="1:2" x14ac:dyDescent="0.25">
      <c r="A593">
        <f t="array" ref="A593">INDEX(本周系统DKP!A594:A$599,1)</f>
        <v>0</v>
      </c>
      <c r="B593">
        <f>IF(ISNA(VLOOKUP(A593,万星楼!A$2:G$600,7,0)),0,VLOOKUP(A593,万星楼!A$2:G$600,7,0))+IF(ISNA(VLOOKUP(A593,天纵!A$2:G$600,7,0)),0,VLOOKUP(A593,天纵!A$2:G$600,7,0))+IF(ISNA(VLOOKUP(A593,陌上花开!A$2:G$600,7,0)),0,VLOOKUP(A593,陌上花开!A$2:G$600,7,0))+IF(ISNA(VLOOKUP(A593,奇谷!A$2:G$600,7,0)),0,VLOOKUP(A593,奇谷!A$2:G$600,7,0))</f>
        <v>0</v>
      </c>
    </row>
    <row r="594" spans="1:2" x14ac:dyDescent="0.25">
      <c r="A594">
        <f t="array" ref="A594">INDEX(本周系统DKP!A595:A$599,1)</f>
        <v>0</v>
      </c>
      <c r="B594">
        <f>IF(ISNA(VLOOKUP(A594,万星楼!A$2:G$600,7,0)),0,VLOOKUP(A594,万星楼!A$2:G$600,7,0))+IF(ISNA(VLOOKUP(A594,天纵!A$2:G$600,7,0)),0,VLOOKUP(A594,天纵!A$2:G$600,7,0))+IF(ISNA(VLOOKUP(A594,陌上花开!A$2:G$600,7,0)),0,VLOOKUP(A594,陌上花开!A$2:G$600,7,0))+IF(ISNA(VLOOKUP(A594,奇谷!A$2:G$600,7,0)),0,VLOOKUP(A594,奇谷!A$2:G$600,7,0))</f>
        <v>0</v>
      </c>
    </row>
    <row r="595" spans="1:2" x14ac:dyDescent="0.25">
      <c r="A595">
        <f t="array" ref="A595">INDEX(本周系统DKP!A596:A$599,1)</f>
        <v>0</v>
      </c>
      <c r="B595">
        <f>IF(ISNA(VLOOKUP(A595,万星楼!A$2:G$600,7,0)),0,VLOOKUP(A595,万星楼!A$2:G$600,7,0))+IF(ISNA(VLOOKUP(A595,天纵!A$2:G$600,7,0)),0,VLOOKUP(A595,天纵!A$2:G$600,7,0))+IF(ISNA(VLOOKUP(A595,陌上花开!A$2:G$600,7,0)),0,VLOOKUP(A595,陌上花开!A$2:G$600,7,0))+IF(ISNA(VLOOKUP(A595,奇谷!A$2:G$600,7,0)),0,VLOOKUP(A595,奇谷!A$2:G$600,7,0))</f>
        <v>0</v>
      </c>
    </row>
    <row r="596" spans="1:2" x14ac:dyDescent="0.25">
      <c r="A596">
        <f t="array" ref="A596">INDEX(本周系统DKP!A597:A$599,1)</f>
        <v>0</v>
      </c>
      <c r="B596">
        <f>IF(ISNA(VLOOKUP(A596,万星楼!A$2:G$600,7,0)),0,VLOOKUP(A596,万星楼!A$2:G$600,7,0))+IF(ISNA(VLOOKUP(A596,天纵!A$2:G$600,7,0)),0,VLOOKUP(A596,天纵!A$2:G$600,7,0))+IF(ISNA(VLOOKUP(A596,陌上花开!A$2:G$600,7,0)),0,VLOOKUP(A596,陌上花开!A$2:G$600,7,0))+IF(ISNA(VLOOKUP(A596,奇谷!A$2:G$600,7,0)),0,VLOOKUP(A596,奇谷!A$2:G$600,7,0))</f>
        <v>0</v>
      </c>
    </row>
    <row r="597" spans="1:2" x14ac:dyDescent="0.25">
      <c r="A597">
        <f t="array" ref="A597">INDEX(本周系统DKP!A598:A$599,1)</f>
        <v>0</v>
      </c>
      <c r="B597">
        <f>IF(ISNA(VLOOKUP(A597,万星楼!A$2:G$600,7,0)),0,VLOOKUP(A597,万星楼!A$2:G$600,7,0))+IF(ISNA(VLOOKUP(A597,天纵!A$2:G$600,7,0)),0,VLOOKUP(A597,天纵!A$2:G$600,7,0))+IF(ISNA(VLOOKUP(A597,陌上花开!A$2:G$600,7,0)),0,VLOOKUP(A597,陌上花开!A$2:G$600,7,0))+IF(ISNA(VLOOKUP(A597,奇谷!A$2:G$600,7,0)),0,VLOOKUP(A597,奇谷!A$2:G$600,7,0))</f>
        <v>0</v>
      </c>
    </row>
    <row r="598" spans="1:2" x14ac:dyDescent="0.25">
      <c r="A598">
        <f t="array" ref="A598">INDEX(本周系统DKP!A599:A$599,1)</f>
        <v>0</v>
      </c>
      <c r="B598">
        <f>IF(ISNA(VLOOKUP(A598,万星楼!A$2:G$600,7,0)),0,VLOOKUP(A598,万星楼!A$2:G$600,7,0))+IF(ISNA(VLOOKUP(A598,天纵!A$2:G$600,7,0)),0,VLOOKUP(A598,天纵!A$2:G$600,7,0))+IF(ISNA(VLOOKUP(A598,陌上花开!A$2:G$600,7,0)),0,VLOOKUP(A598,陌上花开!A$2:G$600,7,0))+IF(ISNA(VLOOKUP(A598,奇谷!A$2:G$600,7,0)),0,VLOOKUP(A598,奇谷!A$2:G$600,7,0))</f>
        <v>0</v>
      </c>
    </row>
    <row r="599" spans="1:2" x14ac:dyDescent="0.25">
      <c r="A599">
        <f t="array" ref="A599">INDEX(本周系统DKP!A$599:A600,1)</f>
        <v>0</v>
      </c>
      <c r="B599">
        <f>IF(ISNA(VLOOKUP(A599,万星楼!A$2:G$600,7,0)),0,VLOOKUP(A599,万星楼!A$2:G$600,7,0))+IF(ISNA(VLOOKUP(A599,天纵!A$2:G$600,7,0)),0,VLOOKUP(A599,天纵!A$2:G$600,7,0))+IF(ISNA(VLOOKUP(A599,陌上花开!A$2:G$600,7,0)),0,VLOOKUP(A599,陌上花开!A$2:G$600,7,0))+IF(ISNA(VLOOKUP(A599,奇谷!A$2:G$600,7,0)),0,VLOOKUP(A599,奇谷!A$2:G$600,7,0))</f>
        <v>0</v>
      </c>
    </row>
    <row r="600" spans="1:2" x14ac:dyDescent="0.25">
      <c r="A600">
        <f t="array" ref="A600">INDEX(本周系统DKP!A$599:A601,1)</f>
        <v>0</v>
      </c>
      <c r="B600">
        <f>IF(ISNA(VLOOKUP(A600,万星楼!A$2:G$600,7,0)),0,VLOOKUP(A600,万星楼!A$2:G$600,7,0))+IF(ISNA(VLOOKUP(A600,天纵!A$2:G$600,7,0)),0,VLOOKUP(A600,天纵!A$2:G$600,7,0))+IF(ISNA(VLOOKUP(A600,陌上花开!A$2:G$600,7,0)),0,VLOOKUP(A600,陌上花开!A$2:G$600,7,0))+IF(ISNA(VLOOKUP(A600,奇谷!A$2:G$600,7,0)),0,VLOOKUP(A600,奇谷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本周系统DKP</vt:lpstr>
      <vt:lpstr>历史结余DKP</vt:lpstr>
      <vt:lpstr>掠夺系统榜单</vt:lpstr>
      <vt:lpstr>周末活动-YY</vt:lpstr>
      <vt:lpstr>万星楼</vt:lpstr>
      <vt:lpstr>天纵</vt:lpstr>
      <vt:lpstr>陌上花开</vt:lpstr>
      <vt:lpstr>奇谷</vt:lpstr>
      <vt:lpstr>本周结余DKP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2017-09-10T13:24:43Z</dcterms:modified>
</cp:coreProperties>
</file>