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4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  <sheet name="MYSQL" sheetId="1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4" l="1"/>
  <c r="C7" i="14"/>
  <c r="D7" i="14"/>
  <c r="E7" i="14"/>
  <c r="F7" i="14"/>
  <c r="H7" i="14"/>
  <c r="B38" i="14"/>
  <c r="C38" i="14"/>
  <c r="D38" i="14"/>
  <c r="E38" i="14"/>
  <c r="B2" i="14"/>
  <c r="C2" i="14"/>
  <c r="D2" i="14"/>
  <c r="E2" i="14"/>
  <c r="B8" i="14"/>
  <c r="F8" i="14" s="1"/>
  <c r="H8" i="14" s="1"/>
  <c r="C8" i="14"/>
  <c r="D8" i="14"/>
  <c r="E8" i="14"/>
  <c r="B18" i="14"/>
  <c r="F18" i="14" s="1"/>
  <c r="H18" i="14" s="1"/>
  <c r="C18" i="14"/>
  <c r="D18" i="14"/>
  <c r="E18" i="14"/>
  <c r="B12" i="14"/>
  <c r="C12" i="14"/>
  <c r="D12" i="14"/>
  <c r="E12" i="14"/>
  <c r="B3" i="14"/>
  <c r="C3" i="14"/>
  <c r="D3" i="14"/>
  <c r="E3" i="14"/>
  <c r="B39" i="14"/>
  <c r="C39" i="14"/>
  <c r="D39" i="14"/>
  <c r="E39" i="14"/>
  <c r="F39" i="14"/>
  <c r="H39" i="14"/>
  <c r="B13" i="14"/>
  <c r="C13" i="14"/>
  <c r="D13" i="14"/>
  <c r="E13" i="14"/>
  <c r="F13" i="14"/>
  <c r="H13" i="14"/>
  <c r="B47" i="14"/>
  <c r="C47" i="14"/>
  <c r="D47" i="14"/>
  <c r="E47" i="14"/>
  <c r="B48" i="14"/>
  <c r="C48" i="14"/>
  <c r="D48" i="14"/>
  <c r="E48" i="14"/>
  <c r="B14" i="14"/>
  <c r="F14" i="14" s="1"/>
  <c r="H14" i="14" s="1"/>
  <c r="C14" i="14"/>
  <c r="D14" i="14"/>
  <c r="E14" i="14"/>
  <c r="B9" i="14"/>
  <c r="F9" i="14" s="1"/>
  <c r="H9" i="14" s="1"/>
  <c r="C9" i="14"/>
  <c r="D9" i="14"/>
  <c r="E9" i="14"/>
  <c r="B4" i="14"/>
  <c r="C4" i="14"/>
  <c r="D4" i="14"/>
  <c r="E4" i="14"/>
  <c r="B19" i="14"/>
  <c r="C19" i="14"/>
  <c r="D19" i="14"/>
  <c r="E19" i="14"/>
  <c r="B10" i="14"/>
  <c r="C10" i="14"/>
  <c r="D10" i="14"/>
  <c r="E10" i="14"/>
  <c r="F10" i="14"/>
  <c r="H10" i="14"/>
  <c r="B20" i="14"/>
  <c r="C20" i="14"/>
  <c r="D20" i="14"/>
  <c r="E20" i="14"/>
  <c r="F20" i="14"/>
  <c r="H20" i="14"/>
  <c r="B5" i="14"/>
  <c r="C5" i="14"/>
  <c r="D5" i="14"/>
  <c r="E5" i="14"/>
  <c r="B49" i="14"/>
  <c r="C49" i="14"/>
  <c r="D49" i="14"/>
  <c r="E49" i="14"/>
  <c r="B21" i="14"/>
  <c r="F21" i="14" s="1"/>
  <c r="H21" i="14" s="1"/>
  <c r="C21" i="14"/>
  <c r="D21" i="14"/>
  <c r="E21" i="14"/>
  <c r="B17" i="14"/>
  <c r="F17" i="14" s="1"/>
  <c r="H17" i="14" s="1"/>
  <c r="C17" i="14"/>
  <c r="D17" i="14"/>
  <c r="E17" i="14"/>
  <c r="B15" i="14"/>
  <c r="C15" i="14"/>
  <c r="D15" i="14"/>
  <c r="E15" i="14"/>
  <c r="B50" i="14"/>
  <c r="C50" i="14"/>
  <c r="D50" i="14"/>
  <c r="E50" i="14"/>
  <c r="B16" i="14"/>
  <c r="C16" i="14"/>
  <c r="D16" i="14"/>
  <c r="E16" i="14"/>
  <c r="F16" i="14"/>
  <c r="H16" i="14"/>
  <c r="B29" i="14"/>
  <c r="C29" i="14"/>
  <c r="D29" i="14"/>
  <c r="E29" i="14"/>
  <c r="F29" i="14"/>
  <c r="H29" i="14"/>
  <c r="B59" i="14"/>
  <c r="C59" i="14"/>
  <c r="D59" i="14"/>
  <c r="E59" i="14"/>
  <c r="B40" i="14"/>
  <c r="C40" i="14"/>
  <c r="D40" i="14"/>
  <c r="E40" i="14"/>
  <c r="B51" i="14"/>
  <c r="F51" i="14" s="1"/>
  <c r="H51" i="14" s="1"/>
  <c r="C51" i="14"/>
  <c r="D51" i="14"/>
  <c r="E51" i="14"/>
  <c r="B60" i="14"/>
  <c r="F60" i="14" s="1"/>
  <c r="H60" i="14" s="1"/>
  <c r="C60" i="14"/>
  <c r="D60" i="14"/>
  <c r="E60" i="14"/>
  <c r="B61" i="14"/>
  <c r="C61" i="14"/>
  <c r="D61" i="14"/>
  <c r="E61" i="14"/>
  <c r="B22" i="14"/>
  <c r="C22" i="14"/>
  <c r="D22" i="14"/>
  <c r="E22" i="14"/>
  <c r="B41" i="14"/>
  <c r="C41" i="14"/>
  <c r="D41" i="14"/>
  <c r="E41" i="14"/>
  <c r="F41" i="14"/>
  <c r="H41" i="14"/>
  <c r="B62" i="14"/>
  <c r="C62" i="14"/>
  <c r="D62" i="14"/>
  <c r="E62" i="14"/>
  <c r="F62" i="14"/>
  <c r="H62" i="14"/>
  <c r="B63" i="14"/>
  <c r="C63" i="14"/>
  <c r="D63" i="14"/>
  <c r="E63" i="14"/>
  <c r="B52" i="14"/>
  <c r="C52" i="14"/>
  <c r="D52" i="14"/>
  <c r="E52" i="14"/>
  <c r="B64" i="14"/>
  <c r="F64" i="14" s="1"/>
  <c r="H64" i="14" s="1"/>
  <c r="C64" i="14"/>
  <c r="D64" i="14"/>
  <c r="E64" i="14"/>
  <c r="B65" i="14"/>
  <c r="F65" i="14" s="1"/>
  <c r="H65" i="14" s="1"/>
  <c r="C65" i="14"/>
  <c r="D65" i="14"/>
  <c r="E65" i="14"/>
  <c r="B66" i="14"/>
  <c r="C66" i="14"/>
  <c r="D66" i="14"/>
  <c r="E66" i="14"/>
  <c r="B67" i="14"/>
  <c r="C67" i="14"/>
  <c r="D67" i="14"/>
  <c r="E67" i="14"/>
  <c r="B68" i="14"/>
  <c r="C68" i="14"/>
  <c r="D68" i="14"/>
  <c r="E68" i="14"/>
  <c r="F68" i="14"/>
  <c r="H68" i="14"/>
  <c r="B69" i="14"/>
  <c r="C69" i="14"/>
  <c r="D69" i="14"/>
  <c r="E69" i="14"/>
  <c r="F69" i="14"/>
  <c r="H69" i="14"/>
  <c r="B70" i="14"/>
  <c r="C70" i="14"/>
  <c r="D70" i="14"/>
  <c r="E70" i="14"/>
  <c r="B71" i="14"/>
  <c r="C71" i="14"/>
  <c r="D71" i="14"/>
  <c r="E71" i="14"/>
  <c r="B72" i="14"/>
  <c r="F72" i="14" s="1"/>
  <c r="H72" i="14" s="1"/>
  <c r="C72" i="14"/>
  <c r="D72" i="14"/>
  <c r="E72" i="14"/>
  <c r="B73" i="14"/>
  <c r="F73" i="14" s="1"/>
  <c r="H73" i="14" s="1"/>
  <c r="C73" i="14"/>
  <c r="D73" i="14"/>
  <c r="E73" i="14"/>
  <c r="B74" i="14"/>
  <c r="C74" i="14"/>
  <c r="D74" i="14"/>
  <c r="E74" i="14"/>
  <c r="B42" i="14"/>
  <c r="C42" i="14"/>
  <c r="D42" i="14"/>
  <c r="E42" i="14"/>
  <c r="B75" i="14"/>
  <c r="C75" i="14"/>
  <c r="D75" i="14"/>
  <c r="E75" i="14"/>
  <c r="F75" i="14"/>
  <c r="H75" i="14"/>
  <c r="B76" i="14"/>
  <c r="C76" i="14"/>
  <c r="D76" i="14"/>
  <c r="E76" i="14"/>
  <c r="F76" i="14"/>
  <c r="H76" i="14"/>
  <c r="B30" i="14"/>
  <c r="C30" i="14"/>
  <c r="D30" i="14"/>
  <c r="E30" i="14"/>
  <c r="B77" i="14"/>
  <c r="C77" i="14"/>
  <c r="D77" i="14"/>
  <c r="E77" i="14"/>
  <c r="B78" i="14"/>
  <c r="F78" i="14" s="1"/>
  <c r="H78" i="14" s="1"/>
  <c r="C78" i="14"/>
  <c r="D78" i="14"/>
  <c r="E78" i="14"/>
  <c r="B79" i="14"/>
  <c r="F79" i="14" s="1"/>
  <c r="H79" i="14" s="1"/>
  <c r="C79" i="14"/>
  <c r="D79" i="14"/>
  <c r="E79" i="14"/>
  <c r="B80" i="14"/>
  <c r="C80" i="14"/>
  <c r="D80" i="14"/>
  <c r="E80" i="14"/>
  <c r="B43" i="14"/>
  <c r="C43" i="14"/>
  <c r="D43" i="14"/>
  <c r="E43" i="14"/>
  <c r="B23" i="14"/>
  <c r="C23" i="14"/>
  <c r="D23" i="14"/>
  <c r="E23" i="14"/>
  <c r="F23" i="14"/>
  <c r="H23" i="14"/>
  <c r="B31" i="14"/>
  <c r="C31" i="14"/>
  <c r="D31" i="14"/>
  <c r="E31" i="14"/>
  <c r="F31" i="14"/>
  <c r="H31" i="14"/>
  <c r="B11" i="14"/>
  <c r="C11" i="14"/>
  <c r="D11" i="14"/>
  <c r="E11" i="14"/>
  <c r="B81" i="14"/>
  <c r="C81" i="14"/>
  <c r="D81" i="14"/>
  <c r="E81" i="14"/>
  <c r="B82" i="14"/>
  <c r="F82" i="14" s="1"/>
  <c r="H82" i="14" s="1"/>
  <c r="C82" i="14"/>
  <c r="D82" i="14"/>
  <c r="E82" i="14"/>
  <c r="B83" i="14"/>
  <c r="F83" i="14" s="1"/>
  <c r="H83" i="14" s="1"/>
  <c r="C83" i="14"/>
  <c r="D83" i="14"/>
  <c r="E83" i="14"/>
  <c r="B84" i="14"/>
  <c r="C84" i="14"/>
  <c r="D84" i="14"/>
  <c r="E84" i="14"/>
  <c r="B85" i="14"/>
  <c r="C85" i="14"/>
  <c r="D85" i="14"/>
  <c r="E85" i="14"/>
  <c r="B24" i="14"/>
  <c r="C24" i="14"/>
  <c r="D24" i="14"/>
  <c r="E24" i="14"/>
  <c r="F24" i="14"/>
  <c r="H24" i="14"/>
  <c r="B86" i="14"/>
  <c r="C86" i="14"/>
  <c r="D86" i="14"/>
  <c r="E86" i="14"/>
  <c r="F86" i="14"/>
  <c r="H86" i="14"/>
  <c r="B53" i="14"/>
  <c r="C53" i="14"/>
  <c r="D53" i="14"/>
  <c r="E53" i="14"/>
  <c r="B87" i="14"/>
  <c r="C87" i="14"/>
  <c r="D87" i="14"/>
  <c r="E87" i="14"/>
  <c r="B88" i="14"/>
  <c r="F88" i="14" s="1"/>
  <c r="H88" i="14" s="1"/>
  <c r="C88" i="14"/>
  <c r="D88" i="14"/>
  <c r="E88" i="14"/>
  <c r="B89" i="14"/>
  <c r="F89" i="14" s="1"/>
  <c r="H89" i="14" s="1"/>
  <c r="C89" i="14"/>
  <c r="D89" i="14"/>
  <c r="E89" i="14"/>
  <c r="B90" i="14"/>
  <c r="C90" i="14"/>
  <c r="D90" i="14"/>
  <c r="E90" i="14"/>
  <c r="B91" i="14"/>
  <c r="C91" i="14"/>
  <c r="D91" i="14"/>
  <c r="E91" i="14"/>
  <c r="B54" i="14"/>
  <c r="C54" i="14"/>
  <c r="D54" i="14"/>
  <c r="E54" i="14"/>
  <c r="F54" i="14"/>
  <c r="H54" i="14"/>
  <c r="B92" i="14"/>
  <c r="C92" i="14"/>
  <c r="D92" i="14"/>
  <c r="E92" i="14"/>
  <c r="F92" i="14"/>
  <c r="H92" i="14"/>
  <c r="B93" i="14"/>
  <c r="C93" i="14"/>
  <c r="D93" i="14"/>
  <c r="E93" i="14"/>
  <c r="B94" i="14"/>
  <c r="C94" i="14"/>
  <c r="D94" i="14"/>
  <c r="E94" i="14"/>
  <c r="B95" i="14"/>
  <c r="F95" i="14" s="1"/>
  <c r="H95" i="14" s="1"/>
  <c r="C95" i="14"/>
  <c r="D95" i="14"/>
  <c r="E95" i="14"/>
  <c r="B96" i="14"/>
  <c r="F96" i="14" s="1"/>
  <c r="H96" i="14" s="1"/>
  <c r="C96" i="14"/>
  <c r="D96" i="14"/>
  <c r="E96" i="14"/>
  <c r="B25" i="14"/>
  <c r="C25" i="14"/>
  <c r="D25" i="14"/>
  <c r="E25" i="14"/>
  <c r="B44" i="14"/>
  <c r="C44" i="14"/>
  <c r="D44" i="14"/>
  <c r="E44" i="14"/>
  <c r="B97" i="14"/>
  <c r="C97" i="14"/>
  <c r="D97" i="14"/>
  <c r="E97" i="14"/>
  <c r="F97" i="14"/>
  <c r="H97" i="14"/>
  <c r="B98" i="14"/>
  <c r="C98" i="14"/>
  <c r="D98" i="14"/>
  <c r="E98" i="14"/>
  <c r="F98" i="14"/>
  <c r="H98" i="14"/>
  <c r="B99" i="14"/>
  <c r="C99" i="14"/>
  <c r="D99" i="14"/>
  <c r="E99" i="14"/>
  <c r="B100" i="14"/>
  <c r="C100" i="14"/>
  <c r="D100" i="14"/>
  <c r="E100" i="14"/>
  <c r="B101" i="14"/>
  <c r="F101" i="14" s="1"/>
  <c r="H101" i="14" s="1"/>
  <c r="C101" i="14"/>
  <c r="D101" i="14"/>
  <c r="E101" i="14"/>
  <c r="B102" i="14"/>
  <c r="F102" i="14" s="1"/>
  <c r="H102" i="14" s="1"/>
  <c r="C102" i="14"/>
  <c r="D102" i="14"/>
  <c r="E102" i="14"/>
  <c r="B103" i="14"/>
  <c r="C103" i="14"/>
  <c r="D103" i="14"/>
  <c r="E103" i="14"/>
  <c r="B55" i="14"/>
  <c r="C55" i="14"/>
  <c r="D55" i="14"/>
  <c r="E55" i="14"/>
  <c r="B104" i="14"/>
  <c r="C104" i="14"/>
  <c r="D104" i="14"/>
  <c r="E104" i="14"/>
  <c r="F104" i="14"/>
  <c r="H104" i="14"/>
  <c r="B105" i="14"/>
  <c r="C105" i="14"/>
  <c r="D105" i="14"/>
  <c r="E105" i="14"/>
  <c r="F105" i="14"/>
  <c r="H105" i="14"/>
  <c r="B106" i="14"/>
  <c r="C106" i="14"/>
  <c r="D106" i="14"/>
  <c r="E106" i="14"/>
  <c r="B107" i="14"/>
  <c r="C107" i="14"/>
  <c r="D107" i="14"/>
  <c r="E107" i="14"/>
  <c r="B108" i="14"/>
  <c r="F108" i="14" s="1"/>
  <c r="H108" i="14" s="1"/>
  <c r="C108" i="14"/>
  <c r="D108" i="14"/>
  <c r="E108" i="14"/>
  <c r="B109" i="14"/>
  <c r="F109" i="14" s="1"/>
  <c r="H109" i="14" s="1"/>
  <c r="C109" i="14"/>
  <c r="D109" i="14"/>
  <c r="E109" i="14"/>
  <c r="B110" i="14"/>
  <c r="C110" i="14"/>
  <c r="D110" i="14"/>
  <c r="E110" i="14"/>
  <c r="B111" i="14"/>
  <c r="C111" i="14"/>
  <c r="D111" i="14"/>
  <c r="E111" i="14"/>
  <c r="B112" i="14"/>
  <c r="C112" i="14"/>
  <c r="D112" i="14"/>
  <c r="E112" i="14"/>
  <c r="F112" i="14"/>
  <c r="H112" i="14"/>
  <c r="B113" i="14"/>
  <c r="C113" i="14"/>
  <c r="D113" i="14"/>
  <c r="E113" i="14"/>
  <c r="F113" i="14"/>
  <c r="H113" i="14"/>
  <c r="B114" i="14"/>
  <c r="C114" i="14"/>
  <c r="D114" i="14"/>
  <c r="E114" i="14"/>
  <c r="B115" i="14"/>
  <c r="C115" i="14"/>
  <c r="D115" i="14"/>
  <c r="E115" i="14"/>
  <c r="B116" i="14"/>
  <c r="F116" i="14" s="1"/>
  <c r="H116" i="14" s="1"/>
  <c r="C116" i="14"/>
  <c r="D116" i="14"/>
  <c r="E116" i="14"/>
  <c r="B117" i="14"/>
  <c r="F117" i="14" s="1"/>
  <c r="H117" i="14" s="1"/>
  <c r="C117" i="14"/>
  <c r="D117" i="14"/>
  <c r="E117" i="14"/>
  <c r="B118" i="14"/>
  <c r="C118" i="14"/>
  <c r="D118" i="14"/>
  <c r="E118" i="14"/>
  <c r="B119" i="14"/>
  <c r="C119" i="14"/>
  <c r="D119" i="14"/>
  <c r="E119" i="14"/>
  <c r="B56" i="14"/>
  <c r="C56" i="14"/>
  <c r="D56" i="14"/>
  <c r="E56" i="14"/>
  <c r="F56" i="14"/>
  <c r="H56" i="14"/>
  <c r="B120" i="14"/>
  <c r="C120" i="14"/>
  <c r="D120" i="14"/>
  <c r="E120" i="14"/>
  <c r="F120" i="14"/>
  <c r="H120" i="14"/>
  <c r="B57" i="14"/>
  <c r="C57" i="14"/>
  <c r="D57" i="14"/>
  <c r="E57" i="14"/>
  <c r="B121" i="14"/>
  <c r="C121" i="14"/>
  <c r="D121" i="14"/>
  <c r="E121" i="14"/>
  <c r="B32" i="14"/>
  <c r="F32" i="14" s="1"/>
  <c r="H32" i="14" s="1"/>
  <c r="C32" i="14"/>
  <c r="D32" i="14"/>
  <c r="E32" i="14"/>
  <c r="B122" i="14"/>
  <c r="F122" i="14" s="1"/>
  <c r="H122" i="14" s="1"/>
  <c r="C122" i="14"/>
  <c r="D122" i="14"/>
  <c r="E122" i="14"/>
  <c r="B26" i="14"/>
  <c r="C26" i="14"/>
  <c r="D26" i="14"/>
  <c r="E26" i="14"/>
  <c r="B123" i="14"/>
  <c r="C123" i="14"/>
  <c r="D123" i="14"/>
  <c r="E123" i="14"/>
  <c r="B124" i="14"/>
  <c r="C124" i="14"/>
  <c r="D124" i="14"/>
  <c r="E124" i="14"/>
  <c r="F124" i="14"/>
  <c r="H124" i="14"/>
  <c r="B125" i="14"/>
  <c r="C125" i="14"/>
  <c r="D125" i="14"/>
  <c r="E125" i="14"/>
  <c r="F125" i="14"/>
  <c r="H125" i="14"/>
  <c r="B126" i="14"/>
  <c r="C126" i="14"/>
  <c r="D126" i="14"/>
  <c r="E126" i="14"/>
  <c r="B33" i="14"/>
  <c r="C33" i="14"/>
  <c r="D33" i="14"/>
  <c r="E33" i="14"/>
  <c r="B127" i="14"/>
  <c r="F127" i="14" s="1"/>
  <c r="H127" i="14" s="1"/>
  <c r="C127" i="14"/>
  <c r="D127" i="14"/>
  <c r="E127" i="14"/>
  <c r="B128" i="14"/>
  <c r="F128" i="14" s="1"/>
  <c r="H128" i="14" s="1"/>
  <c r="C128" i="14"/>
  <c r="D128" i="14"/>
  <c r="E128" i="14"/>
  <c r="B27" i="14"/>
  <c r="C27" i="14"/>
  <c r="D27" i="14"/>
  <c r="E27" i="14"/>
  <c r="B129" i="14"/>
  <c r="C129" i="14"/>
  <c r="D129" i="14"/>
  <c r="E129" i="14"/>
  <c r="B130" i="14"/>
  <c r="C130" i="14"/>
  <c r="D130" i="14"/>
  <c r="E130" i="14"/>
  <c r="F130" i="14"/>
  <c r="H130" i="14"/>
  <c r="B131" i="14"/>
  <c r="C131" i="14"/>
  <c r="D131" i="14"/>
  <c r="E131" i="14"/>
  <c r="F131" i="14"/>
  <c r="H131" i="14"/>
  <c r="B132" i="14"/>
  <c r="C132" i="14"/>
  <c r="D132" i="14"/>
  <c r="E132" i="14"/>
  <c r="B133" i="14"/>
  <c r="C133" i="14"/>
  <c r="D133" i="14"/>
  <c r="E133" i="14"/>
  <c r="B34" i="14"/>
  <c r="F34" i="14" s="1"/>
  <c r="H34" i="14" s="1"/>
  <c r="C34" i="14"/>
  <c r="D34" i="14"/>
  <c r="E34" i="14"/>
  <c r="B35" i="14"/>
  <c r="F35" i="14" s="1"/>
  <c r="H35" i="14" s="1"/>
  <c r="C35" i="14"/>
  <c r="D35" i="14"/>
  <c r="E35" i="14"/>
  <c r="B134" i="14"/>
  <c r="C134" i="14"/>
  <c r="D134" i="14"/>
  <c r="E134" i="14"/>
  <c r="B45" i="14"/>
  <c r="C45" i="14"/>
  <c r="D45" i="14"/>
  <c r="E45" i="14"/>
  <c r="B135" i="14"/>
  <c r="C135" i="14"/>
  <c r="D135" i="14"/>
  <c r="E135" i="14"/>
  <c r="F135" i="14"/>
  <c r="H135" i="14"/>
  <c r="B46" i="14"/>
  <c r="C46" i="14"/>
  <c r="D46" i="14"/>
  <c r="E46" i="14"/>
  <c r="F46" i="14"/>
  <c r="H46" i="14"/>
  <c r="B36" i="14"/>
  <c r="C36" i="14"/>
  <c r="D36" i="14"/>
  <c r="E36" i="14"/>
  <c r="B136" i="14"/>
  <c r="C136" i="14"/>
  <c r="D136" i="14"/>
  <c r="E136" i="14"/>
  <c r="B58" i="14"/>
  <c r="F58" i="14" s="1"/>
  <c r="H58" i="14" s="1"/>
  <c r="C58" i="14"/>
  <c r="D58" i="14"/>
  <c r="E58" i="14"/>
  <c r="B137" i="14"/>
  <c r="F137" i="14" s="1"/>
  <c r="H137" i="14" s="1"/>
  <c r="C137" i="14"/>
  <c r="D137" i="14"/>
  <c r="E137" i="14"/>
  <c r="B138" i="14"/>
  <c r="C138" i="14"/>
  <c r="D138" i="14"/>
  <c r="E138" i="14"/>
  <c r="B139" i="14"/>
  <c r="C139" i="14"/>
  <c r="D139" i="14"/>
  <c r="E139" i="14"/>
  <c r="B140" i="14"/>
  <c r="C140" i="14"/>
  <c r="D140" i="14"/>
  <c r="E140" i="14"/>
  <c r="F140" i="14"/>
  <c r="H140" i="14"/>
  <c r="B141" i="14"/>
  <c r="C141" i="14"/>
  <c r="D141" i="14"/>
  <c r="E141" i="14"/>
  <c r="F141" i="14"/>
  <c r="H141" i="14"/>
  <c r="B142" i="14"/>
  <c r="C142" i="14"/>
  <c r="D142" i="14"/>
  <c r="E142" i="14"/>
  <c r="B37" i="14"/>
  <c r="C37" i="14"/>
  <c r="D37" i="14"/>
  <c r="E37" i="14"/>
  <c r="B28" i="14"/>
  <c r="F28" i="14" s="1"/>
  <c r="H28" i="14" s="1"/>
  <c r="C28" i="14"/>
  <c r="D28" i="14"/>
  <c r="E28" i="14"/>
  <c r="B143" i="14"/>
  <c r="F143" i="14" s="1"/>
  <c r="H143" i="14" s="1"/>
  <c r="C143" i="14"/>
  <c r="D143" i="14"/>
  <c r="E143" i="14"/>
  <c r="B144" i="14"/>
  <c r="C144" i="14"/>
  <c r="D144" i="14"/>
  <c r="E144" i="14"/>
  <c r="B145" i="14"/>
  <c r="C145" i="14"/>
  <c r="D145" i="14"/>
  <c r="E145" i="14"/>
  <c r="B146" i="14"/>
  <c r="C146" i="14"/>
  <c r="D146" i="14"/>
  <c r="E146" i="14"/>
  <c r="F146" i="14"/>
  <c r="H146" i="14"/>
  <c r="B147" i="14"/>
  <c r="C147" i="14"/>
  <c r="D147" i="14"/>
  <c r="E147" i="14"/>
  <c r="F147" i="14"/>
  <c r="H147" i="14"/>
  <c r="B148" i="14"/>
  <c r="C148" i="14"/>
  <c r="D148" i="14"/>
  <c r="E148" i="14"/>
  <c r="B149" i="14"/>
  <c r="C149" i="14"/>
  <c r="D149" i="14"/>
  <c r="E149" i="14"/>
  <c r="B10" i="13"/>
  <c r="C10" i="13"/>
  <c r="D10" i="13"/>
  <c r="E10" i="13"/>
  <c r="B37" i="13"/>
  <c r="C37" i="13"/>
  <c r="D37" i="13"/>
  <c r="E37" i="13"/>
  <c r="B17" i="13"/>
  <c r="C17" i="13"/>
  <c r="D17" i="13"/>
  <c r="E17" i="13"/>
  <c r="B3" i="13"/>
  <c r="C3" i="13"/>
  <c r="D3" i="13"/>
  <c r="E3" i="13"/>
  <c r="B11" i="13"/>
  <c r="F11" i="13" s="1"/>
  <c r="H11" i="13" s="1"/>
  <c r="C11" i="13"/>
  <c r="D11" i="13"/>
  <c r="E11" i="13"/>
  <c r="B26" i="13"/>
  <c r="C26" i="13"/>
  <c r="D26" i="13"/>
  <c r="E26" i="13"/>
  <c r="B27" i="13"/>
  <c r="F27" i="13" s="1"/>
  <c r="H27" i="13" s="1"/>
  <c r="C27" i="13"/>
  <c r="D27" i="13"/>
  <c r="E27" i="13"/>
  <c r="B45" i="13"/>
  <c r="C45" i="13"/>
  <c r="D45" i="13"/>
  <c r="E45" i="13"/>
  <c r="B2" i="13"/>
  <c r="C2" i="13"/>
  <c r="D2" i="13"/>
  <c r="E2" i="13"/>
  <c r="B18" i="13"/>
  <c r="C18" i="13"/>
  <c r="D18" i="13"/>
  <c r="E18" i="13"/>
  <c r="B46" i="13"/>
  <c r="C46" i="13"/>
  <c r="D46" i="13"/>
  <c r="E46" i="13"/>
  <c r="B6" i="13"/>
  <c r="C6" i="13"/>
  <c r="D6" i="13"/>
  <c r="E6" i="13"/>
  <c r="B12" i="13"/>
  <c r="C12" i="13"/>
  <c r="D12" i="13"/>
  <c r="E12" i="13"/>
  <c r="F12" i="13" s="1"/>
  <c r="H12" i="13" s="1"/>
  <c r="B7" i="13"/>
  <c r="C7" i="13"/>
  <c r="D7" i="13"/>
  <c r="E7" i="13"/>
  <c r="B19" i="13"/>
  <c r="C19" i="13"/>
  <c r="D19" i="13"/>
  <c r="E19" i="13"/>
  <c r="B47" i="13"/>
  <c r="C47" i="13"/>
  <c r="D47" i="13"/>
  <c r="E47" i="13"/>
  <c r="B8" i="13"/>
  <c r="C8" i="13"/>
  <c r="D8" i="13"/>
  <c r="E8" i="13"/>
  <c r="F8" i="13"/>
  <c r="H8" i="13" s="1"/>
  <c r="B13" i="13"/>
  <c r="C13" i="13"/>
  <c r="F13" i="13" s="1"/>
  <c r="H13" i="13" s="1"/>
  <c r="D13" i="13"/>
  <c r="E13" i="13"/>
  <c r="B20" i="13"/>
  <c r="C20" i="13"/>
  <c r="D20" i="13"/>
  <c r="E20" i="13"/>
  <c r="B9" i="13"/>
  <c r="C9" i="13"/>
  <c r="D9" i="13"/>
  <c r="E9" i="13"/>
  <c r="B14" i="13"/>
  <c r="C14" i="13"/>
  <c r="D14" i="13"/>
  <c r="E14" i="13"/>
  <c r="F14" i="13"/>
  <c r="H14" i="13" s="1"/>
  <c r="B57" i="13"/>
  <c r="C57" i="13"/>
  <c r="D57" i="13"/>
  <c r="E57" i="13"/>
  <c r="B48" i="13"/>
  <c r="C48" i="13"/>
  <c r="D48" i="13"/>
  <c r="E48" i="13"/>
  <c r="B58" i="13"/>
  <c r="C58" i="13"/>
  <c r="D58" i="13"/>
  <c r="E58" i="13"/>
  <c r="B21" i="13"/>
  <c r="C21" i="13"/>
  <c r="D21" i="13"/>
  <c r="E21" i="13"/>
  <c r="F21" i="13" s="1"/>
  <c r="H21" i="13" s="1"/>
  <c r="B59" i="13"/>
  <c r="C59" i="13"/>
  <c r="D59" i="13"/>
  <c r="E59" i="13"/>
  <c r="B60" i="13"/>
  <c r="C60" i="13"/>
  <c r="D60" i="13"/>
  <c r="E60" i="13"/>
  <c r="B61" i="13"/>
  <c r="C61" i="13"/>
  <c r="D61" i="13"/>
  <c r="E61" i="13"/>
  <c r="B62" i="13"/>
  <c r="C62" i="13"/>
  <c r="D62" i="13"/>
  <c r="E62" i="13"/>
  <c r="B63" i="13"/>
  <c r="C63" i="13"/>
  <c r="D63" i="13"/>
  <c r="E63" i="13"/>
  <c r="B49" i="13"/>
  <c r="C49" i="13"/>
  <c r="D49" i="13"/>
  <c r="E49" i="13"/>
  <c r="B64" i="13"/>
  <c r="C64" i="13"/>
  <c r="D64" i="13"/>
  <c r="E64" i="13"/>
  <c r="B65" i="13"/>
  <c r="F65" i="13" s="1"/>
  <c r="H65" i="13" s="1"/>
  <c r="C65" i="13"/>
  <c r="D65" i="13"/>
  <c r="E65" i="13"/>
  <c r="B66" i="13"/>
  <c r="C66" i="13"/>
  <c r="D66" i="13"/>
  <c r="E66" i="13"/>
  <c r="B38" i="13"/>
  <c r="F38" i="13" s="1"/>
  <c r="H38" i="13" s="1"/>
  <c r="C38" i="13"/>
  <c r="D38" i="13"/>
  <c r="E38" i="13"/>
  <c r="B15" i="13"/>
  <c r="C15" i="13"/>
  <c r="D15" i="13"/>
  <c r="E15" i="13"/>
  <c r="B67" i="13"/>
  <c r="F67" i="13" s="1"/>
  <c r="H67" i="13" s="1"/>
  <c r="C67" i="13"/>
  <c r="D67" i="13"/>
  <c r="E67" i="13"/>
  <c r="B16" i="13"/>
  <c r="C16" i="13"/>
  <c r="D16" i="13"/>
  <c r="E16" i="13"/>
  <c r="B50" i="13"/>
  <c r="C50" i="13"/>
  <c r="D50" i="13"/>
  <c r="E50" i="13"/>
  <c r="B68" i="13"/>
  <c r="C68" i="13"/>
  <c r="D68" i="13"/>
  <c r="E68" i="13"/>
  <c r="B39" i="13"/>
  <c r="C39" i="13"/>
  <c r="D39" i="13"/>
  <c r="E39" i="13"/>
  <c r="F39" i="13" s="1"/>
  <c r="H39" i="13" s="1"/>
  <c r="B69" i="13"/>
  <c r="C69" i="13"/>
  <c r="D69" i="13"/>
  <c r="E69" i="13"/>
  <c r="B70" i="13"/>
  <c r="C70" i="13"/>
  <c r="D70" i="13"/>
  <c r="E70" i="13"/>
  <c r="B51" i="13"/>
  <c r="C51" i="13"/>
  <c r="D51" i="13"/>
  <c r="E51" i="13"/>
  <c r="B52" i="13"/>
  <c r="C52" i="13"/>
  <c r="D52" i="13"/>
  <c r="E52" i="13"/>
  <c r="F52" i="13" s="1"/>
  <c r="H52" i="13" s="1"/>
  <c r="B71" i="13"/>
  <c r="C71" i="13"/>
  <c r="F71" i="13" s="1"/>
  <c r="H71" i="13" s="1"/>
  <c r="D71" i="13"/>
  <c r="E71" i="13"/>
  <c r="B72" i="13"/>
  <c r="C72" i="13"/>
  <c r="D72" i="13"/>
  <c r="E72" i="13"/>
  <c r="B73" i="13"/>
  <c r="C73" i="13"/>
  <c r="D73" i="13"/>
  <c r="E73" i="13"/>
  <c r="B74" i="13"/>
  <c r="C74" i="13"/>
  <c r="D74" i="13"/>
  <c r="E74" i="13"/>
  <c r="F74" i="13"/>
  <c r="H74" i="13" s="1"/>
  <c r="B75" i="13"/>
  <c r="C75" i="13"/>
  <c r="D75" i="13"/>
  <c r="E75" i="13"/>
  <c r="B76" i="13"/>
  <c r="C76" i="13"/>
  <c r="D76" i="13"/>
  <c r="E76" i="13"/>
  <c r="B77" i="13"/>
  <c r="C77" i="13"/>
  <c r="D77" i="13"/>
  <c r="E77" i="13"/>
  <c r="B40" i="13"/>
  <c r="F40" i="13" s="1"/>
  <c r="H40" i="13" s="1"/>
  <c r="C40" i="13"/>
  <c r="D40" i="13"/>
  <c r="E40" i="13"/>
  <c r="B78" i="13"/>
  <c r="C78" i="13"/>
  <c r="D78" i="13"/>
  <c r="E78" i="13"/>
  <c r="B79" i="13"/>
  <c r="C79" i="13"/>
  <c r="D79" i="13"/>
  <c r="E79" i="13"/>
  <c r="B80" i="13"/>
  <c r="C80" i="13"/>
  <c r="D80" i="13"/>
  <c r="E80" i="13"/>
  <c r="B81" i="13"/>
  <c r="C81" i="13"/>
  <c r="D81" i="13"/>
  <c r="E81" i="13"/>
  <c r="B41" i="13"/>
  <c r="C41" i="13"/>
  <c r="D41" i="13"/>
  <c r="E41" i="13"/>
  <c r="B82" i="13"/>
  <c r="C82" i="13"/>
  <c r="D82" i="13"/>
  <c r="E82" i="13"/>
  <c r="B83" i="13"/>
  <c r="C83" i="13"/>
  <c r="D83" i="13"/>
  <c r="E83" i="13"/>
  <c r="B84" i="13"/>
  <c r="C84" i="13"/>
  <c r="D84" i="13"/>
  <c r="E84" i="13"/>
  <c r="B85" i="13"/>
  <c r="C85" i="13"/>
  <c r="D85" i="13"/>
  <c r="E85" i="13"/>
  <c r="B86" i="13"/>
  <c r="F86" i="13" s="1"/>
  <c r="H86" i="13" s="1"/>
  <c r="C86" i="13"/>
  <c r="D86" i="13"/>
  <c r="E86" i="13"/>
  <c r="B22" i="13"/>
  <c r="C22" i="13"/>
  <c r="D22" i="13"/>
  <c r="E22" i="13"/>
  <c r="B87" i="13"/>
  <c r="F87" i="13" s="1"/>
  <c r="H87" i="13" s="1"/>
  <c r="C87" i="13"/>
  <c r="D87" i="13"/>
  <c r="E87" i="13"/>
  <c r="B88" i="13"/>
  <c r="C88" i="13"/>
  <c r="D88" i="13"/>
  <c r="E88" i="13"/>
  <c r="B28" i="13"/>
  <c r="C28" i="13"/>
  <c r="D28" i="13"/>
  <c r="E28" i="13"/>
  <c r="B89" i="13"/>
  <c r="C89" i="13"/>
  <c r="D89" i="13"/>
  <c r="E89" i="13"/>
  <c r="B90" i="13"/>
  <c r="C90" i="13"/>
  <c r="D90" i="13"/>
  <c r="E90" i="13"/>
  <c r="F90" i="13" s="1"/>
  <c r="H90" i="13" s="1"/>
  <c r="B91" i="13"/>
  <c r="C91" i="13"/>
  <c r="D91" i="13"/>
  <c r="E91" i="13"/>
  <c r="B92" i="13"/>
  <c r="C92" i="13"/>
  <c r="D92" i="13"/>
  <c r="E92" i="13"/>
  <c r="B42" i="13"/>
  <c r="C42" i="13"/>
  <c r="D42" i="13"/>
  <c r="E42" i="13"/>
  <c r="B93" i="13"/>
  <c r="C93" i="13"/>
  <c r="D93" i="13"/>
  <c r="E93" i="13"/>
  <c r="F93" i="13" s="1"/>
  <c r="H93" i="13" s="1"/>
  <c r="B4" i="13"/>
  <c r="C4" i="13"/>
  <c r="D4" i="13"/>
  <c r="E4" i="13"/>
  <c r="B94" i="13"/>
  <c r="C94" i="13"/>
  <c r="D94" i="13"/>
  <c r="E94" i="13"/>
  <c r="B23" i="13"/>
  <c r="C23" i="13"/>
  <c r="D23" i="13"/>
  <c r="E23" i="13"/>
  <c r="B24" i="13"/>
  <c r="C24" i="13"/>
  <c r="D24" i="13"/>
  <c r="E24" i="13"/>
  <c r="F24" i="13"/>
  <c r="H24" i="13" s="1"/>
  <c r="B95" i="13"/>
  <c r="C95" i="13"/>
  <c r="F95" i="13" s="1"/>
  <c r="H95" i="13" s="1"/>
  <c r="D95" i="13"/>
  <c r="E95" i="13"/>
  <c r="B96" i="13"/>
  <c r="C96" i="13"/>
  <c r="D96" i="13"/>
  <c r="E96" i="13"/>
  <c r="B29" i="13"/>
  <c r="C29" i="13"/>
  <c r="D29" i="13"/>
  <c r="E29" i="13"/>
  <c r="B97" i="13"/>
  <c r="C97" i="13"/>
  <c r="D97" i="13"/>
  <c r="E97" i="13"/>
  <c r="F97" i="13"/>
  <c r="H97" i="13" s="1"/>
  <c r="B53" i="13"/>
  <c r="C53" i="13"/>
  <c r="D53" i="13"/>
  <c r="E53" i="13"/>
  <c r="B30" i="13"/>
  <c r="C30" i="13"/>
  <c r="D30" i="13"/>
  <c r="E30" i="13"/>
  <c r="B98" i="13"/>
  <c r="C98" i="13"/>
  <c r="D98" i="13"/>
  <c r="E98" i="13"/>
  <c r="B99" i="13"/>
  <c r="F99" i="13" s="1"/>
  <c r="H99" i="13" s="1"/>
  <c r="C99" i="13"/>
  <c r="D99" i="13"/>
  <c r="E99" i="13"/>
  <c r="B100" i="13"/>
  <c r="C100" i="13"/>
  <c r="D100" i="13"/>
  <c r="E100" i="13"/>
  <c r="B101" i="13"/>
  <c r="C101" i="13"/>
  <c r="D101" i="13"/>
  <c r="E101" i="13"/>
  <c r="B102" i="13"/>
  <c r="C102" i="13"/>
  <c r="D102" i="13"/>
  <c r="E102" i="13"/>
  <c r="B103" i="13"/>
  <c r="F103" i="13" s="1"/>
  <c r="H103" i="13" s="1"/>
  <c r="C103" i="13"/>
  <c r="D103" i="13"/>
  <c r="E103" i="13"/>
  <c r="B31" i="13"/>
  <c r="C31" i="13"/>
  <c r="D31" i="13"/>
  <c r="E31" i="13"/>
  <c r="B104" i="13"/>
  <c r="C104" i="13"/>
  <c r="D104" i="13"/>
  <c r="E104" i="13"/>
  <c r="B32" i="13"/>
  <c r="C32" i="13"/>
  <c r="D32" i="13"/>
  <c r="E32" i="13"/>
  <c r="B105" i="13"/>
  <c r="C105" i="13"/>
  <c r="D105" i="13"/>
  <c r="E105" i="13"/>
  <c r="B106" i="13"/>
  <c r="C106" i="13"/>
  <c r="D106" i="13"/>
  <c r="E106" i="13"/>
  <c r="B107" i="13"/>
  <c r="F107" i="13" s="1"/>
  <c r="H107" i="13" s="1"/>
  <c r="C107" i="13"/>
  <c r="D107" i="13"/>
  <c r="E107" i="13"/>
  <c r="B108" i="13"/>
  <c r="C108" i="13"/>
  <c r="D108" i="13"/>
  <c r="E108" i="13"/>
  <c r="B54" i="13"/>
  <c r="F54" i="13" s="1"/>
  <c r="H54" i="13" s="1"/>
  <c r="C54" i="13"/>
  <c r="D54" i="13"/>
  <c r="E54" i="13"/>
  <c r="B109" i="13"/>
  <c r="C109" i="13"/>
  <c r="D109" i="13"/>
  <c r="E109" i="13"/>
  <c r="B110" i="13"/>
  <c r="C110" i="13"/>
  <c r="D110" i="13"/>
  <c r="E110" i="13"/>
  <c r="B111" i="13"/>
  <c r="C111" i="13"/>
  <c r="D111" i="13"/>
  <c r="E111" i="13"/>
  <c r="B112" i="13"/>
  <c r="C112" i="13"/>
  <c r="D112" i="13"/>
  <c r="E112" i="13"/>
  <c r="F112" i="13" s="1"/>
  <c r="H112" i="13" s="1"/>
  <c r="B113" i="13"/>
  <c r="C113" i="13"/>
  <c r="D113" i="13"/>
  <c r="E113" i="13"/>
  <c r="B33" i="13"/>
  <c r="C33" i="13"/>
  <c r="D33" i="13"/>
  <c r="E33" i="13"/>
  <c r="B43" i="13"/>
  <c r="C43" i="13"/>
  <c r="D43" i="13"/>
  <c r="E43" i="13"/>
  <c r="B114" i="13"/>
  <c r="C114" i="13"/>
  <c r="D114" i="13"/>
  <c r="E114" i="13"/>
  <c r="F114" i="13" s="1"/>
  <c r="H114" i="13" s="1"/>
  <c r="B55" i="13"/>
  <c r="C55" i="13"/>
  <c r="D55" i="13"/>
  <c r="E55" i="13"/>
  <c r="B115" i="13"/>
  <c r="C115" i="13"/>
  <c r="D115" i="13"/>
  <c r="E115" i="13"/>
  <c r="B116" i="13"/>
  <c r="C116" i="13"/>
  <c r="D116" i="13"/>
  <c r="E116" i="13"/>
  <c r="B34" i="13"/>
  <c r="C34" i="13"/>
  <c r="D34" i="13"/>
  <c r="E34" i="13"/>
  <c r="F34" i="13"/>
  <c r="H34" i="13" s="1"/>
  <c r="B117" i="13"/>
  <c r="C117" i="13"/>
  <c r="F117" i="13" s="1"/>
  <c r="H117" i="13" s="1"/>
  <c r="D117" i="13"/>
  <c r="E117" i="13"/>
  <c r="B118" i="13"/>
  <c r="C118" i="13"/>
  <c r="D118" i="13"/>
  <c r="E118" i="13"/>
  <c r="B119" i="13"/>
  <c r="C119" i="13"/>
  <c r="D119" i="13"/>
  <c r="E119" i="13"/>
  <c r="B120" i="13"/>
  <c r="C120" i="13"/>
  <c r="D120" i="13"/>
  <c r="E120" i="13"/>
  <c r="F120" i="13"/>
  <c r="H120" i="13" s="1"/>
  <c r="B25" i="13"/>
  <c r="C25" i="13"/>
  <c r="D25" i="13"/>
  <c r="E25" i="13"/>
  <c r="B56" i="13"/>
  <c r="C56" i="13"/>
  <c r="D56" i="13"/>
  <c r="E56" i="13"/>
  <c r="B121" i="13"/>
  <c r="C121" i="13"/>
  <c r="D121" i="13"/>
  <c r="E121" i="13"/>
  <c r="B5" i="13"/>
  <c r="F5" i="13" s="1"/>
  <c r="H5" i="13" s="1"/>
  <c r="C5" i="13"/>
  <c r="D5" i="13"/>
  <c r="E5" i="13"/>
  <c r="B122" i="13"/>
  <c r="C122" i="13"/>
  <c r="D122" i="13"/>
  <c r="E122" i="13"/>
  <c r="B123" i="13"/>
  <c r="C123" i="13"/>
  <c r="D123" i="13"/>
  <c r="E123" i="13"/>
  <c r="B124" i="13"/>
  <c r="C124" i="13"/>
  <c r="D124" i="13"/>
  <c r="E124" i="13"/>
  <c r="B125" i="13"/>
  <c r="F125" i="13" s="1"/>
  <c r="H125" i="13" s="1"/>
  <c r="C125" i="13"/>
  <c r="D125" i="13"/>
  <c r="E125" i="13"/>
  <c r="B126" i="13"/>
  <c r="C126" i="13"/>
  <c r="D126" i="13"/>
  <c r="E126" i="13"/>
  <c r="B127" i="13"/>
  <c r="C127" i="13"/>
  <c r="D127" i="13"/>
  <c r="E127" i="13"/>
  <c r="B128" i="13"/>
  <c r="C128" i="13"/>
  <c r="D128" i="13"/>
  <c r="E128" i="13"/>
  <c r="B129" i="13"/>
  <c r="C129" i="13"/>
  <c r="D129" i="13"/>
  <c r="E129" i="13"/>
  <c r="B130" i="13"/>
  <c r="C130" i="13"/>
  <c r="D130" i="13"/>
  <c r="E130" i="13"/>
  <c r="B131" i="13"/>
  <c r="F131" i="13" s="1"/>
  <c r="H131" i="13" s="1"/>
  <c r="C131" i="13"/>
  <c r="D131" i="13"/>
  <c r="E131" i="13"/>
  <c r="B132" i="13"/>
  <c r="C132" i="13"/>
  <c r="D132" i="13"/>
  <c r="E132" i="13"/>
  <c r="B133" i="13"/>
  <c r="F133" i="13" s="1"/>
  <c r="H133" i="13" s="1"/>
  <c r="C133" i="13"/>
  <c r="D133" i="13"/>
  <c r="E133" i="13"/>
  <c r="B134" i="13"/>
  <c r="C134" i="13"/>
  <c r="D134" i="13"/>
  <c r="E134" i="13"/>
  <c r="B135" i="13"/>
  <c r="C135" i="13"/>
  <c r="D135" i="13"/>
  <c r="E135" i="13"/>
  <c r="B44" i="13"/>
  <c r="C44" i="13"/>
  <c r="D44" i="13"/>
  <c r="E44" i="13"/>
  <c r="B136" i="13"/>
  <c r="C136" i="13"/>
  <c r="D136" i="13"/>
  <c r="E136" i="13"/>
  <c r="B35" i="13"/>
  <c r="F35" i="13" s="1"/>
  <c r="H35" i="13" s="1"/>
  <c r="C35" i="13"/>
  <c r="D35" i="13"/>
  <c r="E35" i="13"/>
  <c r="B137" i="13"/>
  <c r="C137" i="13"/>
  <c r="D137" i="13"/>
  <c r="E137" i="13"/>
  <c r="B138" i="13"/>
  <c r="C138" i="13"/>
  <c r="D138" i="13"/>
  <c r="E138" i="13"/>
  <c r="B139" i="13"/>
  <c r="C139" i="13"/>
  <c r="D139" i="13"/>
  <c r="E139" i="13"/>
  <c r="F139" i="13"/>
  <c r="H139" i="13" s="1"/>
  <c r="B140" i="13"/>
  <c r="C140" i="13"/>
  <c r="D140" i="13"/>
  <c r="E140" i="13"/>
  <c r="B141" i="13"/>
  <c r="C141" i="13"/>
  <c r="D141" i="13"/>
  <c r="E141" i="13"/>
  <c r="B142" i="13"/>
  <c r="F142" i="13" s="1"/>
  <c r="H142" i="13" s="1"/>
  <c r="C142" i="13"/>
  <c r="D142" i="13"/>
  <c r="E142" i="13"/>
  <c r="B3" i="11"/>
  <c r="C3" i="11"/>
  <c r="D3" i="11"/>
  <c r="E3" i="11"/>
  <c r="B4" i="11"/>
  <c r="C4" i="11"/>
  <c r="D4" i="11"/>
  <c r="E4" i="11"/>
  <c r="B5" i="11"/>
  <c r="C5" i="11"/>
  <c r="D5" i="11"/>
  <c r="E5" i="11"/>
  <c r="B22" i="11"/>
  <c r="C22" i="11"/>
  <c r="D22" i="11"/>
  <c r="E22" i="11"/>
  <c r="B7" i="11"/>
  <c r="C7" i="11"/>
  <c r="D7" i="11"/>
  <c r="E7" i="11"/>
  <c r="B8" i="11"/>
  <c r="C8" i="11"/>
  <c r="D8" i="11"/>
  <c r="E8" i="11"/>
  <c r="F8" i="11"/>
  <c r="H8" i="11"/>
  <c r="B6" i="11"/>
  <c r="C6" i="11"/>
  <c r="D6" i="11"/>
  <c r="E6" i="11"/>
  <c r="B2" i="11"/>
  <c r="C2" i="11"/>
  <c r="D2" i="11"/>
  <c r="E2" i="11"/>
  <c r="B23" i="11"/>
  <c r="C23" i="11"/>
  <c r="D23" i="11"/>
  <c r="E23" i="11"/>
  <c r="B38" i="11"/>
  <c r="F38" i="11" s="1"/>
  <c r="H38" i="11" s="1"/>
  <c r="C38" i="11"/>
  <c r="D38" i="11"/>
  <c r="E38" i="11"/>
  <c r="B15" i="11"/>
  <c r="C15" i="11"/>
  <c r="D15" i="11"/>
  <c r="E15" i="11"/>
  <c r="B9" i="11"/>
  <c r="C9" i="11"/>
  <c r="D9" i="11"/>
  <c r="E9" i="11"/>
  <c r="B10" i="11"/>
  <c r="C10" i="11"/>
  <c r="D10" i="11"/>
  <c r="E10" i="11"/>
  <c r="F10" i="11" s="1"/>
  <c r="H10" i="11" s="1"/>
  <c r="B29" i="11"/>
  <c r="F29" i="11" s="1"/>
  <c r="H29" i="11" s="1"/>
  <c r="C29" i="11"/>
  <c r="D29" i="11"/>
  <c r="E29" i="11"/>
  <c r="B39" i="11"/>
  <c r="C39" i="11"/>
  <c r="D39" i="11"/>
  <c r="E39" i="11"/>
  <c r="B40" i="11"/>
  <c r="C40" i="11"/>
  <c r="D40" i="11"/>
  <c r="E40" i="11"/>
  <c r="B54" i="11"/>
  <c r="C54" i="11"/>
  <c r="D54" i="11"/>
  <c r="E54" i="11"/>
  <c r="F54" i="11" s="1"/>
  <c r="H54" i="11" s="1"/>
  <c r="B55" i="11"/>
  <c r="C55" i="11"/>
  <c r="D55" i="11"/>
  <c r="E55" i="11"/>
  <c r="F55" i="11"/>
  <c r="H55" i="11"/>
  <c r="B16" i="11"/>
  <c r="C16" i="11"/>
  <c r="D16" i="11"/>
  <c r="E16" i="11"/>
  <c r="B56" i="11"/>
  <c r="C56" i="11"/>
  <c r="D56" i="11"/>
  <c r="E56" i="11"/>
  <c r="B41" i="11"/>
  <c r="C41" i="11"/>
  <c r="D41" i="11"/>
  <c r="E41" i="11"/>
  <c r="B57" i="11"/>
  <c r="C57" i="11"/>
  <c r="D57" i="11"/>
  <c r="E57" i="11"/>
  <c r="F57" i="11"/>
  <c r="H57" i="11"/>
  <c r="B58" i="11"/>
  <c r="C58" i="11"/>
  <c r="D58" i="11"/>
  <c r="E58" i="11"/>
  <c r="B42" i="11"/>
  <c r="C42" i="11"/>
  <c r="D42" i="11"/>
  <c r="E42" i="11"/>
  <c r="B59" i="11"/>
  <c r="C59" i="11"/>
  <c r="D59" i="11"/>
  <c r="E59" i="11"/>
  <c r="B60" i="11"/>
  <c r="F60" i="11" s="1"/>
  <c r="H60" i="11" s="1"/>
  <c r="C60" i="11"/>
  <c r="D60" i="11"/>
  <c r="E60" i="11"/>
  <c r="B43" i="11"/>
  <c r="C43" i="11"/>
  <c r="D43" i="11"/>
  <c r="E43" i="11"/>
  <c r="B61" i="11"/>
  <c r="C61" i="11"/>
  <c r="D61" i="11"/>
  <c r="E61" i="11"/>
  <c r="B11" i="11"/>
  <c r="C11" i="11"/>
  <c r="D11" i="11"/>
  <c r="E11" i="11"/>
  <c r="F11" i="11" s="1"/>
  <c r="H11" i="11" s="1"/>
  <c r="B24" i="11"/>
  <c r="F24" i="11" s="1"/>
  <c r="H24" i="11" s="1"/>
  <c r="C24" i="11"/>
  <c r="D24" i="11"/>
  <c r="E24" i="11"/>
  <c r="B62" i="11"/>
  <c r="C62" i="11"/>
  <c r="D62" i="11"/>
  <c r="E62" i="11"/>
  <c r="B30" i="11"/>
  <c r="C30" i="11"/>
  <c r="D30" i="11"/>
  <c r="E30" i="11"/>
  <c r="B63" i="11"/>
  <c r="C63" i="11"/>
  <c r="D63" i="11"/>
  <c r="E63" i="11"/>
  <c r="F63" i="11" s="1"/>
  <c r="H63" i="11" s="1"/>
  <c r="B64" i="11"/>
  <c r="C64" i="11"/>
  <c r="D64" i="11"/>
  <c r="E64" i="11"/>
  <c r="F64" i="11"/>
  <c r="H64" i="11"/>
  <c r="B65" i="11"/>
  <c r="C65" i="11"/>
  <c r="D65" i="11"/>
  <c r="E65" i="11"/>
  <c r="B66" i="11"/>
  <c r="C66" i="11"/>
  <c r="D66" i="11"/>
  <c r="E66" i="11"/>
  <c r="B44" i="11"/>
  <c r="C44" i="11"/>
  <c r="D44" i="11"/>
  <c r="E44" i="11"/>
  <c r="B67" i="11"/>
  <c r="C67" i="11"/>
  <c r="D67" i="11"/>
  <c r="E67" i="11"/>
  <c r="F67" i="11"/>
  <c r="H67" i="11"/>
  <c r="B68" i="11"/>
  <c r="C68" i="11"/>
  <c r="D68" i="11"/>
  <c r="E68" i="11"/>
  <c r="B45" i="11"/>
  <c r="C45" i="11"/>
  <c r="D45" i="11"/>
  <c r="E45" i="11"/>
  <c r="B69" i="11"/>
  <c r="C69" i="11"/>
  <c r="D69" i="11"/>
  <c r="E69" i="11"/>
  <c r="B70" i="11"/>
  <c r="F70" i="11" s="1"/>
  <c r="H70" i="11" s="1"/>
  <c r="C70" i="11"/>
  <c r="D70" i="11"/>
  <c r="E70" i="11"/>
  <c r="B20" i="11"/>
  <c r="C20" i="11"/>
  <c r="D20" i="11"/>
  <c r="E20" i="11"/>
  <c r="B71" i="11"/>
  <c r="C71" i="11"/>
  <c r="D71" i="11"/>
  <c r="E71" i="11"/>
  <c r="B72" i="11"/>
  <c r="C72" i="11"/>
  <c r="D72" i="11"/>
  <c r="E72" i="11"/>
  <c r="F72" i="11" s="1"/>
  <c r="H72" i="11" s="1"/>
  <c r="B25" i="11"/>
  <c r="F25" i="11" s="1"/>
  <c r="H25" i="11" s="1"/>
  <c r="C25" i="11"/>
  <c r="D25" i="11"/>
  <c r="E25" i="11"/>
  <c r="B73" i="11"/>
  <c r="C73" i="11"/>
  <c r="D73" i="11"/>
  <c r="E73" i="11"/>
  <c r="B74" i="11"/>
  <c r="C74" i="11"/>
  <c r="D74" i="11"/>
  <c r="E74" i="11"/>
  <c r="B75" i="11"/>
  <c r="C75" i="11"/>
  <c r="D75" i="11"/>
  <c r="E75" i="11"/>
  <c r="F75" i="11" s="1"/>
  <c r="H75" i="11" s="1"/>
  <c r="B76" i="11"/>
  <c r="C76" i="11"/>
  <c r="D76" i="11"/>
  <c r="E76" i="11"/>
  <c r="F76" i="11"/>
  <c r="H76" i="11"/>
  <c r="B77" i="11"/>
  <c r="C77" i="11"/>
  <c r="D77" i="11"/>
  <c r="E77" i="11"/>
  <c r="B78" i="11"/>
  <c r="C78" i="11"/>
  <c r="D78" i="11"/>
  <c r="E78" i="11"/>
  <c r="B31" i="11"/>
  <c r="C31" i="11"/>
  <c r="D31" i="11"/>
  <c r="E31" i="11"/>
  <c r="B79" i="11"/>
  <c r="C79" i="11"/>
  <c r="D79" i="11"/>
  <c r="E79" i="11"/>
  <c r="F79" i="11"/>
  <c r="H79" i="11" s="1"/>
  <c r="B80" i="11"/>
  <c r="C80" i="11"/>
  <c r="D80" i="11"/>
  <c r="E80" i="11"/>
  <c r="B81" i="11"/>
  <c r="C81" i="11"/>
  <c r="D81" i="11"/>
  <c r="E81" i="11"/>
  <c r="B17" i="11"/>
  <c r="C17" i="11"/>
  <c r="D17" i="11"/>
  <c r="E17" i="11"/>
  <c r="F17" i="11" s="1"/>
  <c r="H17" i="11"/>
  <c r="B82" i="11"/>
  <c r="F82" i="11" s="1"/>
  <c r="H82" i="11" s="1"/>
  <c r="C82" i="11"/>
  <c r="D82" i="11"/>
  <c r="E82" i="11"/>
  <c r="B18" i="11"/>
  <c r="C18" i="11"/>
  <c r="D18" i="11"/>
  <c r="E18" i="11"/>
  <c r="B83" i="11"/>
  <c r="C83" i="11"/>
  <c r="D83" i="11"/>
  <c r="E83" i="11"/>
  <c r="B46" i="11"/>
  <c r="C46" i="11"/>
  <c r="D46" i="11"/>
  <c r="E46" i="11"/>
  <c r="F46" i="11" s="1"/>
  <c r="H46" i="11" s="1"/>
  <c r="B32" i="11"/>
  <c r="C32" i="11"/>
  <c r="D32" i="11"/>
  <c r="E32" i="11"/>
  <c r="F32" i="11"/>
  <c r="H32" i="11"/>
  <c r="B84" i="11"/>
  <c r="C84" i="11"/>
  <c r="D84" i="11"/>
  <c r="E84" i="11"/>
  <c r="B85" i="11"/>
  <c r="C85" i="11"/>
  <c r="D85" i="11"/>
  <c r="E85" i="11"/>
  <c r="B33" i="11"/>
  <c r="C33" i="11"/>
  <c r="D33" i="11"/>
  <c r="E33" i="11"/>
  <c r="B86" i="11"/>
  <c r="C86" i="11"/>
  <c r="D86" i="11"/>
  <c r="E86" i="11"/>
  <c r="F86" i="11"/>
  <c r="H86" i="11" s="1"/>
  <c r="B87" i="11"/>
  <c r="C87" i="11"/>
  <c r="D87" i="11"/>
  <c r="E87" i="11"/>
  <c r="B88" i="11"/>
  <c r="C88" i="11"/>
  <c r="D88" i="11"/>
  <c r="E88" i="11"/>
  <c r="B89" i="11"/>
  <c r="C89" i="11"/>
  <c r="D89" i="11"/>
  <c r="E89" i="11"/>
  <c r="F89" i="11" s="1"/>
  <c r="H89" i="11" s="1"/>
  <c r="B47" i="11"/>
  <c r="F47" i="11" s="1"/>
  <c r="H47" i="11" s="1"/>
  <c r="C47" i="11"/>
  <c r="D47" i="11"/>
  <c r="E47" i="11"/>
  <c r="B90" i="11"/>
  <c r="C90" i="11"/>
  <c r="D90" i="11"/>
  <c r="E90" i="11"/>
  <c r="B21" i="11"/>
  <c r="F21" i="11" s="1"/>
  <c r="H21" i="11" s="1"/>
  <c r="C21" i="11"/>
  <c r="D21" i="11"/>
  <c r="E21" i="11"/>
  <c r="B91" i="11"/>
  <c r="C91" i="11"/>
  <c r="D91" i="11"/>
  <c r="E91" i="11"/>
  <c r="F91" i="11" s="1"/>
  <c r="H91" i="11"/>
  <c r="B92" i="11"/>
  <c r="C92" i="11"/>
  <c r="D92" i="11"/>
  <c r="E92" i="11"/>
  <c r="F92" i="11"/>
  <c r="H92" i="11"/>
  <c r="B93" i="11"/>
  <c r="C93" i="11"/>
  <c r="D93" i="11"/>
  <c r="E93" i="11"/>
  <c r="B94" i="11"/>
  <c r="C94" i="11"/>
  <c r="D94" i="11"/>
  <c r="E94" i="11"/>
  <c r="B95" i="11"/>
  <c r="C95" i="11"/>
  <c r="D95" i="11"/>
  <c r="E95" i="11"/>
  <c r="B96" i="11"/>
  <c r="C96" i="11"/>
  <c r="D96" i="11"/>
  <c r="E96" i="11"/>
  <c r="F96" i="11"/>
  <c r="H96" i="11"/>
  <c r="B26" i="11"/>
  <c r="C26" i="11"/>
  <c r="D26" i="11"/>
  <c r="E26" i="11"/>
  <c r="B97" i="11"/>
  <c r="C97" i="11"/>
  <c r="D97" i="11"/>
  <c r="E97" i="11"/>
  <c r="B98" i="11"/>
  <c r="C98" i="11"/>
  <c r="D98" i="11"/>
  <c r="E98" i="11"/>
  <c r="B99" i="11"/>
  <c r="F99" i="11" s="1"/>
  <c r="H99" i="11" s="1"/>
  <c r="C99" i="11"/>
  <c r="D99" i="11"/>
  <c r="E99" i="11"/>
  <c r="B100" i="11"/>
  <c r="C100" i="11"/>
  <c r="D100" i="11"/>
  <c r="E100" i="11"/>
  <c r="B101" i="11"/>
  <c r="C101" i="11"/>
  <c r="D101" i="11"/>
  <c r="E101" i="11"/>
  <c r="B102" i="11"/>
  <c r="C102" i="11"/>
  <c r="D102" i="11"/>
  <c r="E102" i="11"/>
  <c r="F102" i="11" s="1"/>
  <c r="H102" i="11" s="1"/>
  <c r="B103" i="11"/>
  <c r="F103" i="11" s="1"/>
  <c r="H103" i="11" s="1"/>
  <c r="C103" i="11"/>
  <c r="D103" i="11"/>
  <c r="E103" i="11"/>
  <c r="B104" i="11"/>
  <c r="C104" i="11"/>
  <c r="D104" i="11"/>
  <c r="E104" i="11"/>
  <c r="B48" i="11"/>
  <c r="C48" i="11"/>
  <c r="D48" i="11"/>
  <c r="E48" i="11"/>
  <c r="B105" i="11"/>
  <c r="F105" i="11" s="1"/>
  <c r="H105" i="11" s="1"/>
  <c r="C105" i="11"/>
  <c r="D105" i="11"/>
  <c r="E105" i="11"/>
  <c r="B106" i="11"/>
  <c r="C106" i="11"/>
  <c r="D106" i="11"/>
  <c r="E106" i="11"/>
  <c r="F106" i="11"/>
  <c r="H106" i="11" s="1"/>
  <c r="B107" i="11"/>
  <c r="C107" i="11"/>
  <c r="D107" i="11"/>
  <c r="E107" i="11"/>
  <c r="B108" i="11"/>
  <c r="C108" i="11"/>
  <c r="D108" i="11"/>
  <c r="E108" i="11"/>
  <c r="B109" i="11"/>
  <c r="C109" i="11"/>
  <c r="D109" i="11"/>
  <c r="E109" i="11"/>
  <c r="F109" i="11"/>
  <c r="H109" i="11"/>
  <c r="B12" i="11"/>
  <c r="F12" i="11" s="1"/>
  <c r="H12" i="11" s="1"/>
  <c r="C12" i="11"/>
  <c r="D12" i="11"/>
  <c r="E12" i="11"/>
  <c r="B110" i="11"/>
  <c r="C110" i="11"/>
  <c r="D110" i="11"/>
  <c r="E110" i="11"/>
  <c r="B111" i="11"/>
  <c r="C111" i="11"/>
  <c r="D111" i="11"/>
  <c r="E111" i="11"/>
  <c r="B112" i="11"/>
  <c r="F112" i="11" s="1"/>
  <c r="H112" i="11" s="1"/>
  <c r="C112" i="11"/>
  <c r="D112" i="11"/>
  <c r="E112" i="11"/>
  <c r="B113" i="11"/>
  <c r="C113" i="11"/>
  <c r="D113" i="11"/>
  <c r="E113" i="11"/>
  <c r="F113" i="11"/>
  <c r="H113" i="11" s="1"/>
  <c r="B49" i="11"/>
  <c r="C49" i="11"/>
  <c r="D49" i="11"/>
  <c r="E49" i="11"/>
  <c r="B114" i="11"/>
  <c r="C114" i="11"/>
  <c r="D114" i="11"/>
  <c r="E114" i="11"/>
  <c r="B115" i="11"/>
  <c r="C115" i="11"/>
  <c r="D115" i="11"/>
  <c r="E115" i="11"/>
  <c r="F115" i="11"/>
  <c r="H115" i="11"/>
  <c r="B116" i="11"/>
  <c r="F116" i="11" s="1"/>
  <c r="H116" i="11" s="1"/>
  <c r="C116" i="11"/>
  <c r="D116" i="11"/>
  <c r="E116" i="11"/>
  <c r="B117" i="11"/>
  <c r="C117" i="11"/>
  <c r="D117" i="11"/>
  <c r="E117" i="11"/>
  <c r="B118" i="11"/>
  <c r="C118" i="11"/>
  <c r="D118" i="11"/>
  <c r="E118" i="11"/>
  <c r="B19" i="11"/>
  <c r="F19" i="11" s="1"/>
  <c r="H19" i="11" s="1"/>
  <c r="C19" i="11"/>
  <c r="D19" i="11"/>
  <c r="E19" i="11"/>
  <c r="B119" i="11"/>
  <c r="C119" i="11"/>
  <c r="D119" i="11"/>
  <c r="E119" i="11"/>
  <c r="F119" i="11"/>
  <c r="H119" i="11" s="1"/>
  <c r="B120" i="11"/>
  <c r="C120" i="11"/>
  <c r="D120" i="11"/>
  <c r="E120" i="11"/>
  <c r="B121" i="11"/>
  <c r="C121" i="11"/>
  <c r="D121" i="11"/>
  <c r="E121" i="11"/>
  <c r="B50" i="11"/>
  <c r="C50" i="11"/>
  <c r="D50" i="11"/>
  <c r="E50" i="11"/>
  <c r="F50" i="11"/>
  <c r="H50" i="11"/>
  <c r="B122" i="11"/>
  <c r="F122" i="11" s="1"/>
  <c r="H122" i="11" s="1"/>
  <c r="C122" i="11"/>
  <c r="D122" i="11"/>
  <c r="E122" i="11"/>
  <c r="B123" i="11"/>
  <c r="C123" i="11"/>
  <c r="D123" i="11"/>
  <c r="E123" i="11"/>
  <c r="B51" i="11"/>
  <c r="C51" i="11"/>
  <c r="D51" i="11"/>
  <c r="E51" i="11"/>
  <c r="B34" i="11"/>
  <c r="F34" i="11" s="1"/>
  <c r="H34" i="11" s="1"/>
  <c r="C34" i="11"/>
  <c r="D34" i="11"/>
  <c r="E34" i="11"/>
  <c r="B124" i="11"/>
  <c r="C124" i="11"/>
  <c r="D124" i="11"/>
  <c r="E124" i="11"/>
  <c r="F124" i="11"/>
  <c r="H124" i="11" s="1"/>
  <c r="B125" i="11"/>
  <c r="C125" i="11"/>
  <c r="D125" i="11"/>
  <c r="E125" i="11"/>
  <c r="B126" i="11"/>
  <c r="C126" i="11"/>
  <c r="D126" i="11"/>
  <c r="E126" i="11"/>
  <c r="B52" i="11"/>
  <c r="C52" i="11"/>
  <c r="D52" i="11"/>
  <c r="E52" i="11"/>
  <c r="F52" i="11"/>
  <c r="H52" i="11"/>
  <c r="B127" i="11"/>
  <c r="F127" i="11" s="1"/>
  <c r="H127" i="11" s="1"/>
  <c r="C127" i="11"/>
  <c r="D127" i="11"/>
  <c r="E127" i="11"/>
  <c r="B128" i="11"/>
  <c r="C128" i="11"/>
  <c r="D128" i="11"/>
  <c r="E128" i="11"/>
  <c r="B53" i="11"/>
  <c r="F53" i="11" s="1"/>
  <c r="H53" i="11" s="1"/>
  <c r="C53" i="11"/>
  <c r="D53" i="11"/>
  <c r="E53" i="11"/>
  <c r="B129" i="11"/>
  <c r="F129" i="11" s="1"/>
  <c r="H129" i="11" s="1"/>
  <c r="C129" i="11"/>
  <c r="D129" i="11"/>
  <c r="E129" i="11"/>
  <c r="B130" i="11"/>
  <c r="C130" i="11"/>
  <c r="D130" i="11"/>
  <c r="E130" i="11"/>
  <c r="F130" i="11"/>
  <c r="H130" i="11" s="1"/>
  <c r="B131" i="11"/>
  <c r="F131" i="11" s="1"/>
  <c r="H131" i="11" s="1"/>
  <c r="C131" i="11"/>
  <c r="D131" i="11"/>
  <c r="E131" i="11"/>
  <c r="B27" i="11"/>
  <c r="C27" i="11"/>
  <c r="D27" i="11"/>
  <c r="E27" i="11"/>
  <c r="B35" i="11"/>
  <c r="C35" i="11"/>
  <c r="D35" i="11"/>
  <c r="E35" i="11"/>
  <c r="F35" i="11"/>
  <c r="H35" i="11"/>
  <c r="B28" i="11"/>
  <c r="F28" i="11" s="1"/>
  <c r="H28" i="11" s="1"/>
  <c r="C28" i="11"/>
  <c r="D28" i="11"/>
  <c r="E28" i="11"/>
  <c r="B132" i="11"/>
  <c r="C132" i="11"/>
  <c r="D132" i="11"/>
  <c r="E132" i="11"/>
  <c r="B36" i="11"/>
  <c r="F36" i="11" s="1"/>
  <c r="H36" i="11" s="1"/>
  <c r="C36" i="11"/>
  <c r="D36" i="11"/>
  <c r="E36" i="11"/>
  <c r="B133" i="11"/>
  <c r="F133" i="11" s="1"/>
  <c r="H133" i="11" s="1"/>
  <c r="C133" i="11"/>
  <c r="D133" i="11"/>
  <c r="E133" i="11"/>
  <c r="B134" i="11"/>
  <c r="C134" i="11"/>
  <c r="D134" i="11"/>
  <c r="E134" i="11"/>
  <c r="F134" i="11"/>
  <c r="H134" i="11" s="1"/>
  <c r="B135" i="11"/>
  <c r="F135" i="11" s="1"/>
  <c r="H135" i="11" s="1"/>
  <c r="C135" i="11"/>
  <c r="D135" i="11"/>
  <c r="E135" i="11"/>
  <c r="B136" i="11"/>
  <c r="C136" i="11"/>
  <c r="D136" i="11"/>
  <c r="E136" i="11"/>
  <c r="B137" i="11"/>
  <c r="C137" i="11"/>
  <c r="D137" i="11"/>
  <c r="E137" i="11"/>
  <c r="F137" i="11"/>
  <c r="H137" i="11"/>
  <c r="B138" i="11"/>
  <c r="F138" i="11" s="1"/>
  <c r="H138" i="11" s="1"/>
  <c r="C138" i="11"/>
  <c r="D138" i="11"/>
  <c r="E138" i="11"/>
  <c r="B139" i="11"/>
  <c r="C139" i="11"/>
  <c r="D139" i="11"/>
  <c r="E139" i="11"/>
  <c r="B140" i="11"/>
  <c r="F140" i="11" s="1"/>
  <c r="H140" i="11" s="1"/>
  <c r="C140" i="11"/>
  <c r="D140" i="11"/>
  <c r="E140" i="11"/>
  <c r="B141" i="11"/>
  <c r="F141" i="11" s="1"/>
  <c r="H141" i="11" s="1"/>
  <c r="C141" i="11"/>
  <c r="D141" i="11"/>
  <c r="E141" i="11"/>
  <c r="B37" i="11"/>
  <c r="C37" i="11"/>
  <c r="D37" i="11"/>
  <c r="E37" i="11"/>
  <c r="F37" i="11"/>
  <c r="H37" i="11" s="1"/>
  <c r="B142" i="11"/>
  <c r="F142" i="11" s="1"/>
  <c r="H142" i="11" s="1"/>
  <c r="C142" i="11"/>
  <c r="D142" i="11"/>
  <c r="E142" i="11"/>
  <c r="B143" i="11"/>
  <c r="C143" i="11"/>
  <c r="D143" i="11"/>
  <c r="E143" i="11"/>
  <c r="B144" i="11"/>
  <c r="C144" i="11"/>
  <c r="D144" i="11"/>
  <c r="E144" i="11"/>
  <c r="F144" i="11"/>
  <c r="H144" i="11"/>
  <c r="B145" i="11"/>
  <c r="F145" i="11" s="1"/>
  <c r="H145" i="11" s="1"/>
  <c r="C145" i="11"/>
  <c r="D145" i="11"/>
  <c r="E145" i="11"/>
  <c r="B146" i="11"/>
  <c r="C146" i="11"/>
  <c r="D146" i="11"/>
  <c r="E146" i="11"/>
  <c r="B13" i="11"/>
  <c r="F13" i="11" s="1"/>
  <c r="H13" i="11" s="1"/>
  <c r="C13" i="11"/>
  <c r="D13" i="11"/>
  <c r="E13" i="11"/>
  <c r="B147" i="11"/>
  <c r="F147" i="11" s="1"/>
  <c r="H147" i="11" s="1"/>
  <c r="C147" i="11"/>
  <c r="D147" i="11"/>
  <c r="E147" i="11"/>
  <c r="B148" i="11"/>
  <c r="C148" i="11"/>
  <c r="D148" i="11"/>
  <c r="E148" i="11"/>
  <c r="F148" i="11"/>
  <c r="H148" i="11" s="1"/>
  <c r="F61" i="11" l="1"/>
  <c r="H61" i="11" s="1"/>
  <c r="F9" i="11"/>
  <c r="H9" i="11" s="1"/>
  <c r="F5" i="11"/>
  <c r="H5" i="11" s="1"/>
  <c r="F84" i="11"/>
  <c r="H84" i="11" s="1"/>
  <c r="F143" i="11"/>
  <c r="H143" i="11" s="1"/>
  <c r="F139" i="11"/>
  <c r="H139" i="11" s="1"/>
  <c r="F132" i="11"/>
  <c r="H132" i="11" s="1"/>
  <c r="F128" i="11"/>
  <c r="H128" i="11" s="1"/>
  <c r="F121" i="11"/>
  <c r="H121" i="11" s="1"/>
  <c r="F117" i="11"/>
  <c r="H117" i="11" s="1"/>
  <c r="F108" i="11"/>
  <c r="H108" i="11" s="1"/>
  <c r="F81" i="11"/>
  <c r="H81" i="11" s="1"/>
  <c r="F97" i="11"/>
  <c r="H97" i="11" s="1"/>
  <c r="F42" i="11"/>
  <c r="H42" i="11" s="1"/>
  <c r="F39" i="11"/>
  <c r="H39" i="11" s="1"/>
  <c r="F2" i="11"/>
  <c r="H2" i="11" s="1"/>
  <c r="F98" i="11"/>
  <c r="H98" i="11" s="1"/>
  <c r="F90" i="11"/>
  <c r="H90" i="11" s="1"/>
  <c r="F69" i="11"/>
  <c r="H69" i="11" s="1"/>
  <c r="F59" i="11"/>
  <c r="H59" i="11" s="1"/>
  <c r="F23" i="11"/>
  <c r="H23" i="11" s="1"/>
  <c r="F65" i="11"/>
  <c r="H65" i="11" s="1"/>
  <c r="F16" i="11"/>
  <c r="H16" i="11" s="1"/>
  <c r="F136" i="11"/>
  <c r="H136" i="11" s="1"/>
  <c r="F27" i="11"/>
  <c r="H27" i="11" s="1"/>
  <c r="F126" i="11"/>
  <c r="H126" i="11" s="1"/>
  <c r="F123" i="11"/>
  <c r="H123" i="11" s="1"/>
  <c r="F114" i="11"/>
  <c r="H114" i="11" s="1"/>
  <c r="F110" i="11"/>
  <c r="H110" i="11" s="1"/>
  <c r="F104" i="11"/>
  <c r="H104" i="11" s="1"/>
  <c r="F73" i="11"/>
  <c r="H73" i="11" s="1"/>
  <c r="F45" i="11"/>
  <c r="H45" i="11" s="1"/>
  <c r="F62" i="11"/>
  <c r="H62" i="11" s="1"/>
  <c r="F85" i="11"/>
  <c r="H85" i="11" s="1"/>
  <c r="F31" i="11"/>
  <c r="H31" i="11" s="1"/>
  <c r="F66" i="11"/>
  <c r="H66" i="11" s="1"/>
  <c r="F43" i="11"/>
  <c r="H43" i="11" s="1"/>
  <c r="F56" i="11"/>
  <c r="H56" i="11" s="1"/>
  <c r="F15" i="11"/>
  <c r="H15" i="11" s="1"/>
  <c r="F22" i="11"/>
  <c r="H22" i="11" s="1"/>
  <c r="F4" i="11"/>
  <c r="H4" i="11" s="1"/>
  <c r="F146" i="11"/>
  <c r="H146" i="11" s="1"/>
  <c r="F125" i="11"/>
  <c r="H125" i="11" s="1"/>
  <c r="F51" i="11"/>
  <c r="H51" i="11" s="1"/>
  <c r="F120" i="11"/>
  <c r="H120" i="11" s="1"/>
  <c r="F118" i="11"/>
  <c r="H118" i="11" s="1"/>
  <c r="F49" i="11"/>
  <c r="H49" i="11" s="1"/>
  <c r="F111" i="11"/>
  <c r="H111" i="11" s="1"/>
  <c r="F107" i="11"/>
  <c r="H107" i="11" s="1"/>
  <c r="F48" i="11"/>
  <c r="H48" i="11" s="1"/>
  <c r="F95" i="11"/>
  <c r="H95" i="11" s="1"/>
  <c r="F33" i="11"/>
  <c r="H33" i="11" s="1"/>
  <c r="F80" i="11"/>
  <c r="H80" i="11" s="1"/>
  <c r="F44" i="11"/>
  <c r="H44" i="11" s="1"/>
  <c r="F41" i="11"/>
  <c r="H41" i="11" s="1"/>
  <c r="F3" i="11"/>
  <c r="H3" i="11" s="1"/>
  <c r="F26" i="11"/>
  <c r="H26" i="11" s="1"/>
  <c r="F74" i="11"/>
  <c r="H74" i="11" s="1"/>
  <c r="F68" i="11"/>
  <c r="H68" i="11" s="1"/>
  <c r="F30" i="11"/>
  <c r="H30" i="11" s="1"/>
  <c r="F58" i="11"/>
  <c r="H58" i="11" s="1"/>
  <c r="F40" i="11"/>
  <c r="H40" i="11" s="1"/>
  <c r="F6" i="11"/>
  <c r="H6" i="11" s="1"/>
  <c r="F7" i="11"/>
  <c r="H7" i="11" s="1"/>
  <c r="F69" i="13"/>
  <c r="H69" i="13" s="1"/>
  <c r="F111" i="13"/>
  <c r="H111" i="13" s="1"/>
  <c r="F89" i="13"/>
  <c r="H89" i="13" s="1"/>
  <c r="F66" i="13"/>
  <c r="H66" i="13" s="1"/>
  <c r="F126" i="13"/>
  <c r="H126" i="13" s="1"/>
  <c r="F31" i="13"/>
  <c r="H31" i="13" s="1"/>
  <c r="F85" i="13"/>
  <c r="H85" i="13" s="1"/>
  <c r="F137" i="13"/>
  <c r="H137" i="13" s="1"/>
  <c r="F136" i="13"/>
  <c r="H136" i="13" s="1"/>
  <c r="F128" i="13"/>
  <c r="H128" i="13" s="1"/>
  <c r="F122" i="13"/>
  <c r="H122" i="13" s="1"/>
  <c r="F32" i="13"/>
  <c r="H32" i="13" s="1"/>
  <c r="F100" i="13"/>
  <c r="H100" i="13" s="1"/>
  <c r="F41" i="13"/>
  <c r="H41" i="13" s="1"/>
  <c r="F78" i="13"/>
  <c r="H78" i="13" s="1"/>
  <c r="F70" i="13"/>
  <c r="H70" i="13" s="1"/>
  <c r="F63" i="13"/>
  <c r="H63" i="13" s="1"/>
  <c r="F20" i="13"/>
  <c r="H20" i="13" s="1"/>
  <c r="F2" i="13"/>
  <c r="H2" i="13" s="1"/>
  <c r="F37" i="13"/>
  <c r="H37" i="13" s="1"/>
  <c r="F127" i="13"/>
  <c r="H127" i="13" s="1"/>
  <c r="F55" i="13"/>
  <c r="H55" i="13" s="1"/>
  <c r="F82" i="13"/>
  <c r="H82" i="13" s="1"/>
  <c r="F17" i="13"/>
  <c r="H17" i="13" s="1"/>
  <c r="F134" i="13"/>
  <c r="H134" i="13" s="1"/>
  <c r="F113" i="13"/>
  <c r="H113" i="13" s="1"/>
  <c r="F91" i="13"/>
  <c r="H91" i="13" s="1"/>
  <c r="F79" i="13"/>
  <c r="H79" i="13" s="1"/>
  <c r="F16" i="13"/>
  <c r="H16" i="13" s="1"/>
  <c r="F60" i="13"/>
  <c r="H60" i="13" s="1"/>
  <c r="F44" i="13"/>
  <c r="H44" i="13" s="1"/>
  <c r="F76" i="13"/>
  <c r="H76" i="13" s="1"/>
  <c r="F7" i="13"/>
  <c r="H7" i="13" s="1"/>
  <c r="F106" i="13"/>
  <c r="H106" i="13" s="1"/>
  <c r="F72" i="13"/>
  <c r="H72" i="13" s="1"/>
  <c r="F26" i="13"/>
  <c r="H26" i="13" s="1"/>
  <c r="F115" i="13"/>
  <c r="H115" i="13" s="1"/>
  <c r="F33" i="13"/>
  <c r="H33" i="13" s="1"/>
  <c r="F105" i="13"/>
  <c r="H105" i="13" s="1"/>
  <c r="F94" i="13"/>
  <c r="H94" i="13" s="1"/>
  <c r="F92" i="13"/>
  <c r="H92" i="13" s="1"/>
  <c r="F84" i="13"/>
  <c r="H84" i="13" s="1"/>
  <c r="F75" i="13"/>
  <c r="H75" i="13" s="1"/>
  <c r="F50" i="13"/>
  <c r="H50" i="13" s="1"/>
  <c r="F59" i="13"/>
  <c r="H59" i="13" s="1"/>
  <c r="F19" i="13"/>
  <c r="H19" i="13" s="1"/>
  <c r="F10" i="13"/>
  <c r="H10" i="13" s="1"/>
  <c r="F104" i="13"/>
  <c r="H104" i="13" s="1"/>
  <c r="F4" i="13"/>
  <c r="H4" i="13" s="1"/>
  <c r="F49" i="13"/>
  <c r="H49" i="13" s="1"/>
  <c r="F109" i="13"/>
  <c r="H109" i="13" s="1"/>
  <c r="F88" i="13"/>
  <c r="H88" i="13" s="1"/>
  <c r="F56" i="13"/>
  <c r="H56" i="13" s="1"/>
  <c r="F30" i="13"/>
  <c r="H30" i="13" s="1"/>
  <c r="F48" i="13"/>
  <c r="H48" i="13" s="1"/>
  <c r="F45" i="13"/>
  <c r="H45" i="13" s="1"/>
  <c r="F130" i="13"/>
  <c r="H130" i="13" s="1"/>
  <c r="F18" i="13"/>
  <c r="H18" i="13" s="1"/>
  <c r="F3" i="13"/>
  <c r="H3" i="13" s="1"/>
  <c r="F129" i="13"/>
  <c r="H129" i="13" s="1"/>
  <c r="F140" i="13"/>
  <c r="H140" i="13" s="1"/>
  <c r="F25" i="13"/>
  <c r="H25" i="13" s="1"/>
  <c r="F53" i="13"/>
  <c r="H53" i="13" s="1"/>
  <c r="F81" i="13"/>
  <c r="H81" i="13" s="1"/>
  <c r="F62" i="13"/>
  <c r="H62" i="13" s="1"/>
  <c r="F57" i="13"/>
  <c r="H57" i="13" s="1"/>
  <c r="F46" i="13"/>
  <c r="H46" i="13" s="1"/>
  <c r="F148" i="14"/>
  <c r="H148" i="14" s="1"/>
  <c r="F45" i="14"/>
  <c r="H45" i="14" s="1"/>
  <c r="F123" i="14"/>
  <c r="H123" i="14" s="1"/>
  <c r="F57" i="14"/>
  <c r="H57" i="14" s="1"/>
  <c r="F55" i="14"/>
  <c r="H55" i="14" s="1"/>
  <c r="F99" i="14"/>
  <c r="H99" i="14" s="1"/>
  <c r="F85" i="14"/>
  <c r="H85" i="14" s="1"/>
  <c r="F43" i="14"/>
  <c r="H43" i="14" s="1"/>
  <c r="F30" i="14"/>
  <c r="H30" i="14" s="1"/>
  <c r="F22" i="14"/>
  <c r="H22" i="14" s="1"/>
  <c r="F38" i="14"/>
  <c r="H38" i="14" s="1"/>
  <c r="F37" i="14"/>
  <c r="H37" i="14" s="1"/>
  <c r="F138" i="14"/>
  <c r="H138" i="14" s="1"/>
  <c r="F133" i="14"/>
  <c r="H133" i="14" s="1"/>
  <c r="F27" i="14"/>
  <c r="H27" i="14" s="1"/>
  <c r="F121" i="14"/>
  <c r="H121" i="14" s="1"/>
  <c r="F118" i="14"/>
  <c r="H118" i="14" s="1"/>
  <c r="F110" i="14"/>
  <c r="H110" i="14" s="1"/>
  <c r="F103" i="14"/>
  <c r="H103" i="14" s="1"/>
  <c r="F94" i="14"/>
  <c r="H94" i="14" s="1"/>
  <c r="F90" i="14"/>
  <c r="H90" i="14" s="1"/>
  <c r="F81" i="14"/>
  <c r="H81" i="14" s="1"/>
  <c r="F80" i="14"/>
  <c r="H80" i="14" s="1"/>
  <c r="F71" i="14"/>
  <c r="H71" i="14" s="1"/>
  <c r="F66" i="14"/>
  <c r="H66" i="14" s="1"/>
  <c r="F61" i="14"/>
  <c r="H61" i="14" s="1"/>
  <c r="F40" i="14"/>
  <c r="H40" i="14" s="1"/>
  <c r="F15" i="14"/>
  <c r="H15" i="14" s="1"/>
  <c r="F49" i="14"/>
  <c r="H49" i="14" s="1"/>
  <c r="F4" i="14"/>
  <c r="H4" i="14" s="1"/>
  <c r="F48" i="14"/>
  <c r="H48" i="14" s="1"/>
  <c r="F12" i="14"/>
  <c r="H12" i="14" s="1"/>
  <c r="F2" i="14"/>
  <c r="H2" i="14" s="1"/>
  <c r="F139" i="14"/>
  <c r="H139" i="14" s="1"/>
  <c r="F36" i="14"/>
  <c r="H36" i="14" s="1"/>
  <c r="F132" i="14"/>
  <c r="H132" i="14" s="1"/>
  <c r="F119" i="14"/>
  <c r="H119" i="14" s="1"/>
  <c r="F114" i="14"/>
  <c r="H114" i="14" s="1"/>
  <c r="F44" i="14"/>
  <c r="H44" i="14" s="1"/>
  <c r="F93" i="14"/>
  <c r="H93" i="14" s="1"/>
  <c r="F11" i="14"/>
  <c r="H11" i="14" s="1"/>
  <c r="F67" i="14"/>
  <c r="H67" i="14" s="1"/>
  <c r="F63" i="14"/>
  <c r="H63" i="14" s="1"/>
  <c r="F59" i="14"/>
  <c r="H59" i="14" s="1"/>
  <c r="F19" i="14"/>
  <c r="H19" i="14" s="1"/>
  <c r="F3" i="14"/>
  <c r="H3" i="14" s="1"/>
  <c r="F149" i="14"/>
  <c r="H149" i="14" s="1"/>
  <c r="F144" i="14"/>
  <c r="H144" i="14" s="1"/>
  <c r="F136" i="14"/>
  <c r="H136" i="14" s="1"/>
  <c r="F134" i="14"/>
  <c r="H134" i="14" s="1"/>
  <c r="F33" i="14"/>
  <c r="H33" i="14" s="1"/>
  <c r="F26" i="14"/>
  <c r="H26" i="14" s="1"/>
  <c r="F115" i="14"/>
  <c r="H115" i="14" s="1"/>
  <c r="F107" i="14"/>
  <c r="H107" i="14" s="1"/>
  <c r="F100" i="14"/>
  <c r="H100" i="14" s="1"/>
  <c r="F25" i="14"/>
  <c r="H25" i="14" s="1"/>
  <c r="F87" i="14"/>
  <c r="H87" i="14" s="1"/>
  <c r="F84" i="14"/>
  <c r="H84" i="14" s="1"/>
  <c r="F77" i="14"/>
  <c r="H77" i="14" s="1"/>
  <c r="F74" i="14"/>
  <c r="H74" i="14" s="1"/>
  <c r="F52" i="14"/>
  <c r="H52" i="14" s="1"/>
  <c r="F145" i="14"/>
  <c r="H145" i="14" s="1"/>
  <c r="F142" i="14"/>
  <c r="H142" i="14" s="1"/>
  <c r="F129" i="14"/>
  <c r="H129" i="14" s="1"/>
  <c r="F126" i="14"/>
  <c r="H126" i="14" s="1"/>
  <c r="F111" i="14"/>
  <c r="H111" i="14" s="1"/>
  <c r="F106" i="14"/>
  <c r="H106" i="14" s="1"/>
  <c r="F91" i="14"/>
  <c r="H91" i="14" s="1"/>
  <c r="F53" i="14"/>
  <c r="H53" i="14" s="1"/>
  <c r="F42" i="14"/>
  <c r="H42" i="14" s="1"/>
  <c r="F70" i="14"/>
  <c r="H70" i="14" s="1"/>
  <c r="F50" i="14"/>
  <c r="H50" i="14" s="1"/>
  <c r="F5" i="14"/>
  <c r="H5" i="14" s="1"/>
  <c r="F47" i="14"/>
  <c r="H47" i="14" s="1"/>
  <c r="F102" i="13"/>
  <c r="H102" i="13" s="1"/>
  <c r="F77" i="13"/>
  <c r="H77" i="13" s="1"/>
  <c r="F23" i="13"/>
  <c r="H23" i="13" s="1"/>
  <c r="F132" i="13"/>
  <c r="H132" i="13" s="1"/>
  <c r="F108" i="13"/>
  <c r="H108" i="13" s="1"/>
  <c r="F96" i="13"/>
  <c r="H96" i="13" s="1"/>
  <c r="F22" i="13"/>
  <c r="H22" i="13" s="1"/>
  <c r="F73" i="13"/>
  <c r="H73" i="13" s="1"/>
  <c r="F64" i="13"/>
  <c r="H64" i="13" s="1"/>
  <c r="F47" i="13"/>
  <c r="H47" i="13" s="1"/>
  <c r="F15" i="13"/>
  <c r="H15" i="13" s="1"/>
  <c r="F116" i="13"/>
  <c r="H116" i="13" s="1"/>
  <c r="F118" i="13"/>
  <c r="H118" i="13" s="1"/>
  <c r="F141" i="13"/>
  <c r="H141" i="13" s="1"/>
  <c r="F138" i="13"/>
  <c r="H138" i="13" s="1"/>
  <c r="F135" i="13"/>
  <c r="H135" i="13" s="1"/>
  <c r="F121" i="13"/>
  <c r="H121" i="13" s="1"/>
  <c r="F110" i="13"/>
  <c r="H110" i="13" s="1"/>
  <c r="F98" i="13"/>
  <c r="H98" i="13" s="1"/>
  <c r="F28" i="13"/>
  <c r="H28" i="13" s="1"/>
  <c r="F6" i="13"/>
  <c r="H6" i="13" s="1"/>
  <c r="F124" i="13"/>
  <c r="H124" i="13" s="1"/>
  <c r="F9" i="13"/>
  <c r="H9" i="13" s="1"/>
  <c r="F123" i="13"/>
  <c r="H123" i="13" s="1"/>
  <c r="F43" i="13"/>
  <c r="H43" i="13" s="1"/>
  <c r="F101" i="13"/>
  <c r="H101" i="13" s="1"/>
  <c r="F42" i="13"/>
  <c r="H42" i="13" s="1"/>
  <c r="F83" i="13"/>
  <c r="H83" i="13" s="1"/>
  <c r="F51" i="13"/>
  <c r="H51" i="13" s="1"/>
  <c r="F61" i="13"/>
  <c r="H61" i="13" s="1"/>
  <c r="F119" i="13"/>
  <c r="H119" i="13" s="1"/>
  <c r="F29" i="13"/>
  <c r="H29" i="13" s="1"/>
  <c r="F80" i="13"/>
  <c r="H80" i="13" s="1"/>
  <c r="F68" i="13"/>
  <c r="H68" i="13" s="1"/>
  <c r="F58" i="13"/>
  <c r="H58" i="13" s="1"/>
  <c r="F101" i="11"/>
  <c r="H101" i="11" s="1"/>
  <c r="F87" i="11"/>
  <c r="H87" i="11" s="1"/>
  <c r="F78" i="11"/>
  <c r="H78" i="11" s="1"/>
  <c r="F93" i="11"/>
  <c r="H93" i="11" s="1"/>
  <c r="F83" i="11"/>
  <c r="H83" i="11" s="1"/>
  <c r="F20" i="11"/>
  <c r="H20" i="11" s="1"/>
  <c r="F100" i="11"/>
  <c r="H100" i="11" s="1"/>
  <c r="F88" i="11"/>
  <c r="H88" i="11" s="1"/>
  <c r="F77" i="11"/>
  <c r="H77" i="11" s="1"/>
  <c r="F94" i="11"/>
  <c r="H94" i="11" s="1"/>
  <c r="F18" i="11"/>
  <c r="H18" i="11" s="1"/>
  <c r="F71" i="11"/>
  <c r="H71" i="11" s="1"/>
  <c r="B2" i="12"/>
  <c r="C2" i="12"/>
  <c r="D2" i="12"/>
  <c r="E2" i="12"/>
  <c r="B8" i="12"/>
  <c r="C8" i="12"/>
  <c r="D8" i="12"/>
  <c r="E8" i="12"/>
  <c r="B14" i="12"/>
  <c r="C14" i="12"/>
  <c r="D14" i="12"/>
  <c r="E14" i="12"/>
  <c r="B9" i="12"/>
  <c r="C9" i="12"/>
  <c r="F9" i="12" s="1"/>
  <c r="H9" i="12" s="1"/>
  <c r="D9" i="12"/>
  <c r="E9" i="12"/>
  <c r="B3" i="12"/>
  <c r="C3" i="12"/>
  <c r="D3" i="12"/>
  <c r="E3" i="12"/>
  <c r="B5" i="12"/>
  <c r="C5" i="12"/>
  <c r="D5" i="12"/>
  <c r="E5" i="12"/>
  <c r="B17" i="12"/>
  <c r="C17" i="12"/>
  <c r="D17" i="12"/>
  <c r="E17" i="12"/>
  <c r="B10" i="12"/>
  <c r="C10" i="12"/>
  <c r="D10" i="12"/>
  <c r="E10" i="12"/>
  <c r="B6" i="12"/>
  <c r="C6" i="12"/>
  <c r="D6" i="12"/>
  <c r="E6" i="12"/>
  <c r="B36" i="12"/>
  <c r="C36" i="12"/>
  <c r="D36" i="12"/>
  <c r="E36" i="12"/>
  <c r="B37" i="12"/>
  <c r="C37" i="12"/>
  <c r="D37" i="12"/>
  <c r="E37" i="12"/>
  <c r="B38" i="12"/>
  <c r="C38" i="12"/>
  <c r="D38" i="12"/>
  <c r="E38" i="12"/>
  <c r="B11" i="12"/>
  <c r="C11" i="12"/>
  <c r="D11" i="12"/>
  <c r="E11" i="12"/>
  <c r="B39" i="12"/>
  <c r="C39" i="12"/>
  <c r="D39" i="12"/>
  <c r="E39" i="12"/>
  <c r="B40" i="12"/>
  <c r="C40" i="12"/>
  <c r="D40" i="12"/>
  <c r="E40" i="12"/>
  <c r="B41" i="12"/>
  <c r="C41" i="12"/>
  <c r="F41" i="12" s="1"/>
  <c r="H41" i="12" s="1"/>
  <c r="D41" i="12"/>
  <c r="E41" i="12"/>
  <c r="B42" i="12"/>
  <c r="C42" i="12"/>
  <c r="D42" i="12"/>
  <c r="E42" i="12"/>
  <c r="B7" i="12"/>
  <c r="C7" i="12"/>
  <c r="D7" i="12"/>
  <c r="E7" i="12"/>
  <c r="B22" i="12"/>
  <c r="C22" i="12"/>
  <c r="D22" i="12"/>
  <c r="E22" i="12"/>
  <c r="B43" i="12"/>
  <c r="C43" i="12"/>
  <c r="D43" i="12"/>
  <c r="E43" i="12"/>
  <c r="B44" i="12"/>
  <c r="C44" i="12"/>
  <c r="D44" i="12"/>
  <c r="E44" i="12"/>
  <c r="B45" i="12"/>
  <c r="C45" i="12"/>
  <c r="D45" i="12"/>
  <c r="E45" i="12"/>
  <c r="B46" i="12"/>
  <c r="C46" i="12"/>
  <c r="D46" i="12"/>
  <c r="E46" i="12"/>
  <c r="B23" i="12"/>
  <c r="C23" i="12"/>
  <c r="D23" i="12"/>
  <c r="E23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B50" i="12"/>
  <c r="C50" i="12"/>
  <c r="D50" i="12"/>
  <c r="E50" i="12"/>
  <c r="B34" i="12"/>
  <c r="C34" i="12"/>
  <c r="D34" i="12"/>
  <c r="E34" i="12"/>
  <c r="B51" i="12"/>
  <c r="C51" i="12"/>
  <c r="D51" i="12"/>
  <c r="E51" i="12"/>
  <c r="B35" i="12"/>
  <c r="C35" i="12"/>
  <c r="D35" i="12"/>
  <c r="E35" i="12"/>
  <c r="B52" i="12"/>
  <c r="C52" i="12"/>
  <c r="D52" i="12"/>
  <c r="E52" i="12"/>
  <c r="B4" i="12"/>
  <c r="C4" i="12"/>
  <c r="D4" i="12"/>
  <c r="E4" i="12"/>
  <c r="B53" i="12"/>
  <c r="C53" i="12"/>
  <c r="D53" i="12"/>
  <c r="E53" i="12"/>
  <c r="B54" i="12"/>
  <c r="C54" i="12"/>
  <c r="D54" i="12"/>
  <c r="E54" i="12"/>
  <c r="B24" i="12"/>
  <c r="C24" i="12"/>
  <c r="D24" i="12"/>
  <c r="E24" i="12"/>
  <c r="B55" i="12"/>
  <c r="C55" i="12"/>
  <c r="D55" i="12"/>
  <c r="E55" i="12"/>
  <c r="B56" i="12"/>
  <c r="C56" i="12"/>
  <c r="D56" i="12"/>
  <c r="E56" i="12"/>
  <c r="B57" i="12"/>
  <c r="C57" i="12"/>
  <c r="D57" i="12"/>
  <c r="E57" i="12"/>
  <c r="B58" i="12"/>
  <c r="C58" i="12"/>
  <c r="F58" i="12" s="1"/>
  <c r="H58" i="12" s="1"/>
  <c r="D58" i="12"/>
  <c r="E5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25" i="12"/>
  <c r="C25" i="12"/>
  <c r="D25" i="12"/>
  <c r="E25" i="12"/>
  <c r="B62" i="12"/>
  <c r="C62" i="12"/>
  <c r="D62" i="12"/>
  <c r="E62" i="12"/>
  <c r="B63" i="12"/>
  <c r="C63" i="12"/>
  <c r="D63" i="12"/>
  <c r="E63" i="12"/>
  <c r="B26" i="12"/>
  <c r="C26" i="12"/>
  <c r="D26" i="12"/>
  <c r="E26" i="12"/>
  <c r="B27" i="12"/>
  <c r="C27" i="12"/>
  <c r="D27" i="12"/>
  <c r="E27" i="12"/>
  <c r="B15" i="12"/>
  <c r="C15" i="12"/>
  <c r="D15" i="12"/>
  <c r="E15" i="12"/>
  <c r="B64" i="12"/>
  <c r="C64" i="12"/>
  <c r="D64" i="12"/>
  <c r="E64" i="12"/>
  <c r="B65" i="12"/>
  <c r="C65" i="12"/>
  <c r="D65" i="12"/>
  <c r="E65" i="12"/>
  <c r="B66" i="12"/>
  <c r="C66" i="12"/>
  <c r="D66" i="12"/>
  <c r="E66" i="12"/>
  <c r="B67" i="12"/>
  <c r="C67" i="12"/>
  <c r="D67" i="12"/>
  <c r="E67" i="12"/>
  <c r="B68" i="12"/>
  <c r="C68" i="12"/>
  <c r="D68" i="12"/>
  <c r="E68" i="12"/>
  <c r="B69" i="12"/>
  <c r="C69" i="12"/>
  <c r="D69" i="12"/>
  <c r="E69" i="12"/>
  <c r="B70" i="12"/>
  <c r="C70" i="12"/>
  <c r="D70" i="12"/>
  <c r="E70" i="12"/>
  <c r="B71" i="12"/>
  <c r="C71" i="12"/>
  <c r="D71" i="12"/>
  <c r="E71" i="12"/>
  <c r="B28" i="12"/>
  <c r="C28" i="12"/>
  <c r="D28" i="12"/>
  <c r="E28" i="12"/>
  <c r="B72" i="12"/>
  <c r="C72" i="12"/>
  <c r="D72" i="12"/>
  <c r="E72" i="12"/>
  <c r="B73" i="12"/>
  <c r="C73" i="12"/>
  <c r="D73" i="12"/>
  <c r="E73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79" i="12"/>
  <c r="C79" i="12"/>
  <c r="D79" i="12"/>
  <c r="E79" i="12"/>
  <c r="B29" i="12"/>
  <c r="C29" i="12"/>
  <c r="D29" i="12"/>
  <c r="E29" i="12"/>
  <c r="B80" i="12"/>
  <c r="C80" i="12"/>
  <c r="D80" i="12"/>
  <c r="E80" i="12"/>
  <c r="B81" i="12"/>
  <c r="C81" i="12"/>
  <c r="D81" i="12"/>
  <c r="E81" i="12"/>
  <c r="B82" i="12"/>
  <c r="C82" i="12"/>
  <c r="D82" i="12"/>
  <c r="E82" i="12"/>
  <c r="B83" i="12"/>
  <c r="C83" i="12"/>
  <c r="D83" i="12"/>
  <c r="E83" i="12"/>
  <c r="B84" i="12"/>
  <c r="C84" i="12"/>
  <c r="D84" i="12"/>
  <c r="E84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92" i="12"/>
  <c r="C92" i="12"/>
  <c r="D92" i="12"/>
  <c r="E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96" i="12"/>
  <c r="C96" i="12"/>
  <c r="D96" i="12"/>
  <c r="E96" i="12"/>
  <c r="B19" i="12"/>
  <c r="C19" i="12"/>
  <c r="D19" i="12"/>
  <c r="E19" i="12"/>
  <c r="B97" i="12"/>
  <c r="C97" i="12"/>
  <c r="D97" i="12"/>
  <c r="E97" i="12"/>
  <c r="B98" i="12"/>
  <c r="C98" i="12"/>
  <c r="D98" i="12"/>
  <c r="E98" i="12"/>
  <c r="B99" i="12"/>
  <c r="C99" i="12"/>
  <c r="F99" i="12" s="1"/>
  <c r="H99" i="12" s="1"/>
  <c r="D99" i="12"/>
  <c r="E99" i="12"/>
  <c r="B100" i="12"/>
  <c r="C100" i="12"/>
  <c r="D100" i="12"/>
  <c r="E100" i="12"/>
  <c r="B101" i="12"/>
  <c r="C101" i="12"/>
  <c r="D101" i="12"/>
  <c r="E101" i="12"/>
  <c r="B102" i="12"/>
  <c r="C102" i="12"/>
  <c r="D102" i="12"/>
  <c r="E102" i="12"/>
  <c r="B103" i="12"/>
  <c r="C103" i="12"/>
  <c r="D103" i="12"/>
  <c r="E103" i="12"/>
  <c r="B104" i="12"/>
  <c r="C104" i="12"/>
  <c r="D104" i="12"/>
  <c r="E104" i="12"/>
  <c r="B105" i="12"/>
  <c r="C105" i="12"/>
  <c r="D105" i="12"/>
  <c r="E105" i="12"/>
  <c r="B106" i="12"/>
  <c r="C106" i="12"/>
  <c r="D106" i="12"/>
  <c r="E106" i="12"/>
  <c r="B16" i="12"/>
  <c r="C16" i="12"/>
  <c r="D16" i="12"/>
  <c r="E16" i="12"/>
  <c r="B18" i="12"/>
  <c r="C18" i="12"/>
  <c r="D18" i="12"/>
  <c r="E18" i="12"/>
  <c r="B107" i="12"/>
  <c r="C107" i="12"/>
  <c r="D107" i="12"/>
  <c r="E107" i="12"/>
  <c r="B20" i="12"/>
  <c r="C20" i="12"/>
  <c r="D20" i="12"/>
  <c r="E20" i="12"/>
  <c r="B108" i="12"/>
  <c r="C108" i="12"/>
  <c r="D108" i="12"/>
  <c r="E108" i="12"/>
  <c r="B109" i="12"/>
  <c r="C109" i="12"/>
  <c r="D109" i="12"/>
  <c r="E109" i="12"/>
  <c r="B30" i="12"/>
  <c r="C30" i="12"/>
  <c r="D30" i="12"/>
  <c r="E30" i="12"/>
  <c r="B110" i="12"/>
  <c r="C110" i="12"/>
  <c r="D110" i="12"/>
  <c r="E110" i="12"/>
  <c r="B111" i="12"/>
  <c r="C111" i="12"/>
  <c r="D111" i="12"/>
  <c r="E111" i="12"/>
  <c r="B112" i="12"/>
  <c r="C112" i="12"/>
  <c r="D112" i="12"/>
  <c r="E112" i="12"/>
  <c r="B113" i="12"/>
  <c r="C113" i="12"/>
  <c r="D113" i="12"/>
  <c r="E113" i="12"/>
  <c r="B114" i="12"/>
  <c r="C114" i="12"/>
  <c r="D114" i="12"/>
  <c r="E114" i="12"/>
  <c r="B115" i="12"/>
  <c r="C115" i="12"/>
  <c r="D115" i="12"/>
  <c r="E115" i="12"/>
  <c r="B116" i="12"/>
  <c r="C116" i="12"/>
  <c r="D116" i="12"/>
  <c r="E116" i="12"/>
  <c r="B117" i="12"/>
  <c r="C117" i="12"/>
  <c r="D117" i="12"/>
  <c r="E117" i="12"/>
  <c r="B118" i="12"/>
  <c r="C118" i="12"/>
  <c r="D118" i="12"/>
  <c r="E118" i="12"/>
  <c r="B119" i="12"/>
  <c r="C119" i="12"/>
  <c r="D119" i="12"/>
  <c r="E119" i="12"/>
  <c r="B120" i="12"/>
  <c r="C120" i="12"/>
  <c r="D120" i="12"/>
  <c r="E120" i="12"/>
  <c r="B121" i="12"/>
  <c r="C121" i="12"/>
  <c r="D121" i="12"/>
  <c r="E121" i="12"/>
  <c r="B122" i="12"/>
  <c r="C122" i="12"/>
  <c r="D122" i="12"/>
  <c r="E122" i="12"/>
  <c r="B123" i="12"/>
  <c r="C123" i="12"/>
  <c r="D123" i="12"/>
  <c r="E123" i="12"/>
  <c r="B124" i="12"/>
  <c r="C124" i="12"/>
  <c r="D124" i="12"/>
  <c r="E124" i="12"/>
  <c r="B125" i="12"/>
  <c r="C125" i="12"/>
  <c r="D125" i="12"/>
  <c r="E125" i="12"/>
  <c r="B126" i="12"/>
  <c r="C126" i="12"/>
  <c r="D126" i="12"/>
  <c r="E126" i="12"/>
  <c r="B127" i="12"/>
  <c r="C127" i="12"/>
  <c r="D127" i="12"/>
  <c r="E127" i="12"/>
  <c r="B12" i="12"/>
  <c r="C12" i="12"/>
  <c r="D12" i="12"/>
  <c r="E12" i="12"/>
  <c r="B128" i="12"/>
  <c r="C128" i="12"/>
  <c r="D128" i="12"/>
  <c r="E128" i="12"/>
  <c r="B129" i="12"/>
  <c r="C129" i="12"/>
  <c r="D129" i="12"/>
  <c r="E129" i="12"/>
  <c r="B130" i="12"/>
  <c r="C130" i="12"/>
  <c r="D130" i="12"/>
  <c r="E130" i="12"/>
  <c r="B131" i="12"/>
  <c r="C131" i="12"/>
  <c r="D131" i="12"/>
  <c r="E131" i="12"/>
  <c r="B132" i="12"/>
  <c r="C132" i="12"/>
  <c r="D132" i="12"/>
  <c r="E132" i="12"/>
  <c r="B31" i="12"/>
  <c r="C31" i="12"/>
  <c r="D31" i="12"/>
  <c r="E31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B136" i="12"/>
  <c r="C136" i="12"/>
  <c r="D136" i="12"/>
  <c r="E136" i="12"/>
  <c r="B32" i="12"/>
  <c r="C32" i="12"/>
  <c r="D32" i="12"/>
  <c r="E32" i="12"/>
  <c r="B33" i="12"/>
  <c r="C33" i="12"/>
  <c r="D33" i="12"/>
  <c r="E33" i="12"/>
  <c r="B137" i="12"/>
  <c r="C137" i="12"/>
  <c r="D137" i="12"/>
  <c r="E137" i="12"/>
  <c r="B21" i="12"/>
  <c r="C21" i="12"/>
  <c r="D21" i="12"/>
  <c r="E21" i="12"/>
  <c r="B138" i="12"/>
  <c r="C138" i="12"/>
  <c r="D138" i="12"/>
  <c r="E138" i="12"/>
  <c r="B139" i="12"/>
  <c r="C139" i="12"/>
  <c r="D139" i="12"/>
  <c r="E139" i="12"/>
  <c r="B140" i="12"/>
  <c r="C140" i="12"/>
  <c r="D140" i="12"/>
  <c r="E140" i="12"/>
  <c r="B141" i="12"/>
  <c r="C141" i="12"/>
  <c r="D141" i="12"/>
  <c r="E141" i="12"/>
  <c r="B142" i="12"/>
  <c r="C142" i="12"/>
  <c r="D142" i="12"/>
  <c r="E142" i="12"/>
  <c r="B143" i="12"/>
  <c r="C143" i="12"/>
  <c r="D143" i="12"/>
  <c r="E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B148" i="12"/>
  <c r="C148" i="12"/>
  <c r="D148" i="12"/>
  <c r="E148" i="12"/>
  <c r="B149" i="12"/>
  <c r="C149" i="12"/>
  <c r="D149" i="12"/>
  <c r="E149" i="12"/>
  <c r="B150" i="12"/>
  <c r="C150" i="12"/>
  <c r="D150" i="12"/>
  <c r="E150" i="12"/>
  <c r="F145" i="12" l="1"/>
  <c r="H145" i="12" s="1"/>
  <c r="F126" i="12"/>
  <c r="H126" i="12" s="1"/>
  <c r="F98" i="12"/>
  <c r="H98" i="12" s="1"/>
  <c r="F76" i="12"/>
  <c r="H76" i="12" s="1"/>
  <c r="F143" i="12"/>
  <c r="H143" i="12" s="1"/>
  <c r="F124" i="12"/>
  <c r="H124" i="12" s="1"/>
  <c r="F100" i="12"/>
  <c r="H100" i="12" s="1"/>
  <c r="F61" i="12"/>
  <c r="H61" i="12" s="1"/>
  <c r="F57" i="12"/>
  <c r="H57" i="12" s="1"/>
  <c r="F54" i="12"/>
  <c r="H54" i="12" s="1"/>
  <c r="F40" i="12"/>
  <c r="H40" i="12" s="1"/>
  <c r="F37" i="12"/>
  <c r="H37" i="12" s="1"/>
  <c r="F17" i="12"/>
  <c r="H17" i="12" s="1"/>
  <c r="F14" i="12"/>
  <c r="H14" i="12" s="1"/>
  <c r="F141" i="12"/>
  <c r="H141" i="12" s="1"/>
  <c r="F12" i="12"/>
  <c r="H12" i="12" s="1"/>
  <c r="F18" i="12"/>
  <c r="H18" i="12" s="1"/>
  <c r="F19" i="12"/>
  <c r="H19" i="12" s="1"/>
  <c r="F29" i="12"/>
  <c r="H29" i="12" s="1"/>
  <c r="F26" i="12"/>
  <c r="H26" i="12" s="1"/>
  <c r="F55" i="12"/>
  <c r="H55" i="12" s="1"/>
  <c r="F35" i="12"/>
  <c r="H35" i="12" s="1"/>
  <c r="F34" i="12"/>
  <c r="H34" i="12" s="1"/>
  <c r="F49" i="12"/>
  <c r="H49" i="12" s="1"/>
  <c r="F46" i="12"/>
  <c r="H46" i="12" s="1"/>
  <c r="F22" i="12"/>
  <c r="H22" i="12" s="1"/>
  <c r="F3" i="12"/>
  <c r="H3" i="12" s="1"/>
  <c r="F21" i="12"/>
  <c r="H21" i="12" s="1"/>
  <c r="F33" i="12"/>
  <c r="H33" i="12" s="1"/>
  <c r="F136" i="12"/>
  <c r="H136" i="12" s="1"/>
  <c r="F134" i="12"/>
  <c r="H134" i="12" s="1"/>
  <c r="F86" i="12"/>
  <c r="H86" i="12" s="1"/>
  <c r="F142" i="12"/>
  <c r="H142" i="12" s="1"/>
  <c r="F118" i="12"/>
  <c r="H118" i="12" s="1"/>
  <c r="F116" i="12"/>
  <c r="H116" i="12" s="1"/>
  <c r="F114" i="12"/>
  <c r="H114" i="12" s="1"/>
  <c r="F63" i="12"/>
  <c r="H63" i="12" s="1"/>
  <c r="F39" i="12"/>
  <c r="H39" i="12" s="1"/>
  <c r="F72" i="12"/>
  <c r="H72" i="12" s="1"/>
  <c r="F71" i="12"/>
  <c r="H71" i="12" s="1"/>
  <c r="F69" i="12"/>
  <c r="H69" i="12" s="1"/>
  <c r="F65" i="12"/>
  <c r="H65" i="12" s="1"/>
  <c r="F36" i="12"/>
  <c r="H36" i="12" s="1"/>
  <c r="F91" i="12"/>
  <c r="H91" i="12" s="1"/>
  <c r="F87" i="12"/>
  <c r="H87" i="12" s="1"/>
  <c r="F83" i="12"/>
  <c r="H83" i="12" s="1"/>
  <c r="F20" i="12"/>
  <c r="H20" i="12" s="1"/>
  <c r="F10" i="12"/>
  <c r="H10" i="12" s="1"/>
  <c r="F67" i="12"/>
  <c r="H67" i="12" s="1"/>
  <c r="F119" i="12"/>
  <c r="H119" i="12" s="1"/>
  <c r="F56" i="12"/>
  <c r="H56" i="12" s="1"/>
  <c r="F147" i="12"/>
  <c r="H147" i="12" s="1"/>
  <c r="F32" i="12"/>
  <c r="H32" i="12" s="1"/>
  <c r="F31" i="12"/>
  <c r="H31" i="12" s="1"/>
  <c r="F112" i="12"/>
  <c r="H112" i="12" s="1"/>
  <c r="F109" i="12"/>
  <c r="H109" i="12" s="1"/>
  <c r="F92" i="12"/>
  <c r="H92" i="12" s="1"/>
  <c r="F70" i="12"/>
  <c r="H70" i="12" s="1"/>
  <c r="F15" i="12"/>
  <c r="H15" i="12" s="1"/>
  <c r="F53" i="12"/>
  <c r="H53" i="12" s="1"/>
  <c r="F8" i="12"/>
  <c r="H8" i="12" s="1"/>
  <c r="F129" i="12"/>
  <c r="H129" i="12" s="1"/>
  <c r="F115" i="12"/>
  <c r="H115" i="12" s="1"/>
  <c r="F106" i="12"/>
  <c r="H106" i="12" s="1"/>
  <c r="F104" i="12"/>
  <c r="H104" i="12" s="1"/>
  <c r="F102" i="12"/>
  <c r="H102" i="12" s="1"/>
  <c r="F88" i="12"/>
  <c r="H88" i="12" s="1"/>
  <c r="F28" i="12"/>
  <c r="H28" i="12" s="1"/>
  <c r="F62" i="12"/>
  <c r="H62" i="12" s="1"/>
  <c r="F23" i="12"/>
  <c r="H23" i="12" s="1"/>
  <c r="F11" i="12"/>
  <c r="H11" i="12" s="1"/>
  <c r="F123" i="12"/>
  <c r="H123" i="12" s="1"/>
  <c r="F24" i="12"/>
  <c r="H24" i="12" s="1"/>
  <c r="F47" i="12"/>
  <c r="H47" i="12" s="1"/>
  <c r="F97" i="12"/>
  <c r="H97" i="12" s="1"/>
  <c r="F85" i="12"/>
  <c r="H85" i="12" s="1"/>
  <c r="F73" i="12"/>
  <c r="H73" i="12" s="1"/>
  <c r="F52" i="12"/>
  <c r="H52" i="12" s="1"/>
  <c r="F44" i="12"/>
  <c r="H44" i="12" s="1"/>
  <c r="F5" i="12"/>
  <c r="H5" i="12" s="1"/>
  <c r="F149" i="12"/>
  <c r="H149" i="12" s="1"/>
  <c r="F131" i="12"/>
  <c r="H131" i="12" s="1"/>
  <c r="F110" i="12"/>
  <c r="H110" i="12" s="1"/>
  <c r="F81" i="12"/>
  <c r="H81" i="12" s="1"/>
  <c r="F75" i="12"/>
  <c r="H75" i="12" s="1"/>
  <c r="F50" i="12"/>
  <c r="H50" i="12" s="1"/>
  <c r="F42" i="12"/>
  <c r="H42" i="12" s="1"/>
  <c r="F150" i="12"/>
  <c r="H150" i="12" s="1"/>
  <c r="F133" i="12"/>
  <c r="H133" i="12" s="1"/>
  <c r="F117" i="12"/>
  <c r="H117" i="12" s="1"/>
  <c r="F90" i="12"/>
  <c r="H90" i="12" s="1"/>
  <c r="F84" i="12"/>
  <c r="H84" i="12" s="1"/>
  <c r="F78" i="12"/>
  <c r="H78" i="12" s="1"/>
  <c r="F66" i="12"/>
  <c r="H66" i="12" s="1"/>
  <c r="F59" i="12"/>
  <c r="H59" i="12" s="1"/>
  <c r="F43" i="12"/>
  <c r="H43" i="12" s="1"/>
  <c r="F6" i="12"/>
  <c r="H6" i="12" s="1"/>
  <c r="F77" i="12"/>
  <c r="H77" i="12" s="1"/>
  <c r="F60" i="12"/>
  <c r="H60" i="12" s="1"/>
  <c r="F130" i="12"/>
  <c r="H130" i="12" s="1"/>
  <c r="F144" i="12"/>
  <c r="H144" i="12" s="1"/>
  <c r="F89" i="12"/>
  <c r="H89" i="12" s="1"/>
  <c r="F138" i="12"/>
  <c r="H138" i="12" s="1"/>
  <c r="F146" i="12"/>
  <c r="H146" i="12" s="1"/>
  <c r="F139" i="12"/>
  <c r="H139" i="12" s="1"/>
  <c r="F127" i="12"/>
  <c r="H127" i="12" s="1"/>
  <c r="F122" i="12"/>
  <c r="H122" i="12" s="1"/>
  <c r="F120" i="12"/>
  <c r="H120" i="12" s="1"/>
  <c r="F16" i="12"/>
  <c r="H16" i="12" s="1"/>
  <c r="F95" i="12"/>
  <c r="H95" i="12" s="1"/>
  <c r="F93" i="12"/>
  <c r="H93" i="12" s="1"/>
  <c r="F80" i="12"/>
  <c r="H80" i="12" s="1"/>
  <c r="F74" i="12"/>
  <c r="H74" i="12" s="1"/>
  <c r="F27" i="12"/>
  <c r="H27" i="12" s="1"/>
  <c r="F25" i="12"/>
  <c r="H25" i="12" s="1"/>
  <c r="F4" i="12"/>
  <c r="H4" i="12" s="1"/>
  <c r="F38" i="12"/>
  <c r="H38" i="12" s="1"/>
  <c r="F2" i="12"/>
  <c r="H2" i="12" s="1"/>
  <c r="F107" i="12"/>
  <c r="H107" i="12" s="1"/>
  <c r="F96" i="12"/>
  <c r="H96" i="12" s="1"/>
  <c r="F111" i="12"/>
  <c r="H111" i="12" s="1"/>
  <c r="F82" i="12"/>
  <c r="H82" i="12" s="1"/>
  <c r="F51" i="12"/>
  <c r="H51" i="12" s="1"/>
  <c r="F148" i="12"/>
  <c r="H148" i="12" s="1"/>
  <c r="F121" i="12"/>
  <c r="H121" i="12" s="1"/>
  <c r="F103" i="12"/>
  <c r="H103" i="12" s="1"/>
  <c r="F94" i="12"/>
  <c r="H94" i="12" s="1"/>
  <c r="F48" i="12"/>
  <c r="H48" i="12" s="1"/>
  <c r="F135" i="12"/>
  <c r="H135" i="12" s="1"/>
  <c r="F125" i="12"/>
  <c r="H125" i="12" s="1"/>
  <c r="F113" i="12"/>
  <c r="H113" i="12" s="1"/>
  <c r="F132" i="12"/>
  <c r="H132" i="12" s="1"/>
  <c r="F105" i="12"/>
  <c r="H105" i="12" s="1"/>
  <c r="F68" i="12"/>
  <c r="H68" i="12" s="1"/>
  <c r="F137" i="12"/>
  <c r="H137" i="12" s="1"/>
  <c r="F30" i="12"/>
  <c r="H30" i="12" s="1"/>
  <c r="F79" i="12"/>
  <c r="H79" i="12" s="1"/>
  <c r="F64" i="12"/>
  <c r="H64" i="12" s="1"/>
  <c r="F45" i="12"/>
  <c r="H45" i="12" s="1"/>
  <c r="F140" i="12"/>
  <c r="H140" i="12" s="1"/>
  <c r="F128" i="12"/>
  <c r="H128" i="12" s="1"/>
  <c r="F108" i="12"/>
  <c r="H108" i="12" s="1"/>
  <c r="F101" i="12"/>
  <c r="H101" i="12" s="1"/>
  <c r="F7" i="12"/>
  <c r="H7" i="12" s="1"/>
  <c r="B14" i="11"/>
  <c r="C14" i="11"/>
  <c r="D14" i="11"/>
  <c r="E14" i="11"/>
  <c r="F14" i="11" l="1"/>
  <c r="H14" i="11" s="1"/>
  <c r="C36" i="13"/>
  <c r="D36" i="13"/>
  <c r="E36" i="13"/>
  <c r="C6" i="14"/>
  <c r="D6" i="14"/>
  <c r="E6" i="14"/>
  <c r="C13" i="12"/>
  <c r="D13" i="12"/>
  <c r="E13" i="12"/>
  <c r="B6" i="14" l="1"/>
  <c r="F6" i="14" s="1"/>
  <c r="H6" i="14" s="1"/>
  <c r="B36" i="13"/>
  <c r="F36" i="13" s="1"/>
  <c r="H36" i="13" s="1"/>
  <c r="B13" i="12"/>
  <c r="F13" i="12" s="1"/>
  <c r="H13" i="12" s="1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<sst xmlns="http://schemas.openxmlformats.org/spreadsheetml/2006/main" count="1978" uniqueCount="627">
  <si>
    <t>ID</t>
  </si>
  <si>
    <t>逐梦</t>
  </si>
  <si>
    <t>如梦</t>
  </si>
  <si>
    <t>若梦</t>
  </si>
  <si>
    <t>何梦</t>
  </si>
  <si>
    <t>SAT.</t>
  </si>
  <si>
    <t>SUN.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</si>
  <si>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</si>
  <si>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</si>
  <si>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</si>
  <si>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</si>
  <si>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</si>
  <si>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</si>
  <si>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</si>
  <si>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</si>
  <si>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四海</t>
  </si>
  <si>
    <t>盟会战</t>
  </si>
  <si>
    <t>四海+帮派</t>
  </si>
  <si>
    <t>帮战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</si>
  <si>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</si>
  <si>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</si>
  <si>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</si>
  <si>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</si>
  <si>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</si>
  <si>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</si>
  <si>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</si>
  <si>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</si>
  <si>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</si>
  <si>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</si>
  <si>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</si>
  <si>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</si>
  <si>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墨韵轩华</t>
  </si>
  <si>
    <t>与尔同销萬古愁</t>
  </si>
  <si>
    <t>GAME</t>
  </si>
  <si>
    <t>YY</t>
  </si>
  <si>
    <t>夜冥雪</t>
  </si>
  <si>
    <t>救火</t>
  </si>
  <si>
    <t>砍树</t>
  </si>
  <si>
    <t>徐婧懿</t>
  </si>
  <si>
    <t>猫笑夏花红衣香</t>
  </si>
  <si>
    <t>小阿淮呀</t>
  </si>
  <si>
    <t>吕小栋</t>
  </si>
  <si>
    <t>楪夢</t>
  </si>
  <si>
    <t>水影悠兰</t>
  </si>
  <si>
    <t>唐舞桐灬</t>
  </si>
  <si>
    <t>树儿高高长</t>
  </si>
  <si>
    <t>小心有诈哦</t>
  </si>
  <si>
    <t>天语灬幻影</t>
  </si>
  <si>
    <t>如酒如清歌ゎ</t>
  </si>
  <si>
    <t>苏幕清</t>
  </si>
  <si>
    <t>魔仙堡小公举</t>
  </si>
  <si>
    <t>丨梦里寻她丶丨</t>
  </si>
  <si>
    <t>汪映雪</t>
  </si>
  <si>
    <t>荡荡</t>
  </si>
  <si>
    <t>淺笙</t>
  </si>
  <si>
    <t>套套嗷呜</t>
  </si>
  <si>
    <t>拉轰小女子</t>
  </si>
  <si>
    <t>荆轲已逝高渐离</t>
  </si>
  <si>
    <t>离渊不破笑道人</t>
  </si>
  <si>
    <t>余子乔丶</t>
  </si>
  <si>
    <t>诸天花雨</t>
  </si>
  <si>
    <t>棠棠</t>
  </si>
  <si>
    <t>尛尛唐猫咪</t>
  </si>
  <si>
    <t>东风路三狗蛋</t>
  </si>
  <si>
    <t>俱利摩</t>
  </si>
  <si>
    <t>花炮炮炮炮</t>
  </si>
  <si>
    <t>小雪妖</t>
  </si>
  <si>
    <t>青城爱未恋</t>
  </si>
  <si>
    <t>超人不会飞〃</t>
  </si>
  <si>
    <t>紫雨幽雲</t>
  </si>
  <si>
    <t>Mn丶猫猫君</t>
  </si>
  <si>
    <t>蠢小椰丶</t>
  </si>
  <si>
    <t>神锤开山大梵天</t>
  </si>
  <si>
    <t>零拾</t>
  </si>
  <si>
    <t>那年红颜</t>
  </si>
  <si>
    <t>在下唐言</t>
  </si>
  <si>
    <t>青骢绝骑塑天荒</t>
  </si>
  <si>
    <t>帅气无敌康爸爸</t>
  </si>
  <si>
    <t>如狂如啸歌ゎ</t>
  </si>
  <si>
    <t>可爱琳</t>
  </si>
  <si>
    <t>浪迹小秦</t>
  </si>
  <si>
    <t>百里轩翊</t>
  </si>
  <si>
    <t>百里蕾姆</t>
  </si>
  <si>
    <t>煌煌</t>
  </si>
  <si>
    <t>框框</t>
  </si>
  <si>
    <t>太子彬</t>
  </si>
  <si>
    <t>些许</t>
  </si>
  <si>
    <t>丶吴宇森</t>
  </si>
  <si>
    <t>魔法少女杜芸松</t>
  </si>
  <si>
    <t>￣放空</t>
  </si>
  <si>
    <t>木易丶凝烟</t>
  </si>
  <si>
    <t>阴萤儿</t>
  </si>
  <si>
    <t>墨河</t>
  </si>
  <si>
    <t>茴香。</t>
  </si>
  <si>
    <t>此情珂待</t>
  </si>
  <si>
    <t>轻狂惊羽</t>
  </si>
  <si>
    <t>潇洒仗剑天下</t>
  </si>
  <si>
    <t>半日丶浮生</t>
  </si>
  <si>
    <t>那年今若、</t>
  </si>
  <si>
    <t>素手绾青丝임</t>
  </si>
  <si>
    <t>异逍遥</t>
  </si>
  <si>
    <t>奶小牛丶</t>
  </si>
  <si>
    <t>kingdan</t>
  </si>
  <si>
    <t>秋末黑白</t>
  </si>
  <si>
    <t>空虚公子萧四无</t>
  </si>
  <si>
    <t>如殇如暮歌ゎ</t>
  </si>
  <si>
    <t>晓月梦澈</t>
  </si>
  <si>
    <t>牛奶奶奶奶</t>
  </si>
  <si>
    <t>东瀛浪人展梦魂</t>
  </si>
  <si>
    <t>童话话</t>
  </si>
  <si>
    <t>冷晓汐丶</t>
  </si>
  <si>
    <t>友善的若云</t>
  </si>
  <si>
    <t>山高丶木易</t>
  </si>
  <si>
    <t>〆连翘</t>
  </si>
  <si>
    <t>浮生半日</t>
  </si>
  <si>
    <t>机智勇敢的小珞</t>
  </si>
  <si>
    <t>若以梦熙わ</t>
  </si>
  <si>
    <t>花兮兮兮兮</t>
  </si>
  <si>
    <t>凌渃尘</t>
  </si>
  <si>
    <t>陌路莫回</t>
  </si>
  <si>
    <t>伊贰叁</t>
  </si>
  <si>
    <t>拌蠢蠢</t>
  </si>
  <si>
    <t>如梦如挽歌ゎ</t>
  </si>
  <si>
    <t>雪の下八幡</t>
  </si>
  <si>
    <t>何月凡</t>
  </si>
  <si>
    <t>神异诀</t>
  </si>
  <si>
    <t>a逼c迪e诶扶鸡</t>
  </si>
  <si>
    <t>薛无衡</t>
  </si>
  <si>
    <t>折扇浪漫</t>
  </si>
  <si>
    <t>墨炽</t>
  </si>
  <si>
    <t>襄州牛头梗</t>
  </si>
  <si>
    <t>等我出轻语</t>
  </si>
  <si>
    <t>只想做个好人</t>
  </si>
  <si>
    <t>午时已到小叨叨</t>
  </si>
  <si>
    <t>凛柒っ</t>
  </si>
  <si>
    <t>白微薇</t>
  </si>
  <si>
    <t>南宫絮语</t>
  </si>
  <si>
    <t>大眼睛秋秋</t>
  </si>
  <si>
    <t>冷语情</t>
  </si>
  <si>
    <t>樱夢</t>
  </si>
  <si>
    <t>剑惜玉</t>
  </si>
  <si>
    <t>口味太怪</t>
  </si>
  <si>
    <t>友善的大夫</t>
  </si>
  <si>
    <t>除了帅还有酷</t>
  </si>
  <si>
    <t>迟歌</t>
  </si>
  <si>
    <t>紫舞流年</t>
  </si>
  <si>
    <t>丐帮汪剑通</t>
  </si>
  <si>
    <t>纯洁友善的暮夏</t>
  </si>
  <si>
    <t>太极至尊</t>
  </si>
  <si>
    <t>跟寂寞再和好丶</t>
  </si>
  <si>
    <t>胡大力</t>
  </si>
  <si>
    <t>花落时节与君别</t>
  </si>
  <si>
    <t>之锦</t>
  </si>
  <si>
    <t>梦觞丶</t>
  </si>
  <si>
    <t>〃北梦木兮</t>
  </si>
  <si>
    <t>倔强的小屁股</t>
  </si>
  <si>
    <t>冷清语</t>
  </si>
  <si>
    <t>FateScorpio</t>
  </si>
  <si>
    <t>怒怒怒怒火</t>
  </si>
  <si>
    <t>鱼香</t>
  </si>
  <si>
    <t>如酒如笙歌ゎ</t>
  </si>
  <si>
    <t>云海小明</t>
  </si>
  <si>
    <t>FateLibra</t>
  </si>
  <si>
    <t>冬眠的团子</t>
  </si>
  <si>
    <t>任离流</t>
  </si>
  <si>
    <t>酒倾轻竹影</t>
  </si>
  <si>
    <t>沐浠尘</t>
  </si>
  <si>
    <t>倾舞情儿</t>
  </si>
  <si>
    <t>执劍小书生</t>
  </si>
  <si>
    <t>墨萧炎</t>
  </si>
  <si>
    <t>＂清歌若月＊</t>
  </si>
  <si>
    <t>萧劲城</t>
  </si>
  <si>
    <t>黑泽丶纱重</t>
  </si>
  <si>
    <t>一个有内涵的人</t>
  </si>
  <si>
    <t>时光不矜持</t>
  </si>
  <si>
    <t>曲终无意</t>
  </si>
  <si>
    <t>月牙冲天</t>
  </si>
  <si>
    <t>艾莉亞史塔克</t>
  </si>
  <si>
    <t>素以折扇</t>
  </si>
  <si>
    <t>白马落叶总相依</t>
  </si>
  <si>
    <t>苍镜</t>
  </si>
  <si>
    <t>丿慕容晚枫</t>
  </si>
  <si>
    <t>辛晗</t>
  </si>
  <si>
    <t>万生剑</t>
  </si>
  <si>
    <t>伴之则暖。</t>
  </si>
  <si>
    <t>佚名。</t>
  </si>
  <si>
    <t>绑定小蜜的</t>
  </si>
  <si>
    <t>ゝゝ脏花花。</t>
  </si>
  <si>
    <t>三千世界鴉杀尽</t>
  </si>
  <si>
    <t>尐浣熊。</t>
  </si>
  <si>
    <t>沐伯乾</t>
  </si>
  <si>
    <t>黑泽丶八重</t>
  </si>
  <si>
    <t>古巷烟雨断桥殇</t>
  </si>
  <si>
    <t>仁剑震音扬</t>
  </si>
  <si>
    <t>冉灬子墨</t>
  </si>
  <si>
    <t>惬兮</t>
  </si>
  <si>
    <t>如梦如幻歌ゎ</t>
  </si>
  <si>
    <t>东越雪纳瑞</t>
  </si>
  <si>
    <t>晓晨晨晨</t>
  </si>
  <si>
    <t>再见是否红着脸</t>
  </si>
  <si>
    <t>濯清莲而不妖</t>
  </si>
  <si>
    <t>倦岫风眠</t>
  </si>
  <si>
    <t>如清如影歌ゎ</t>
  </si>
  <si>
    <t>水纹衫丶</t>
  </si>
  <si>
    <t>樱滿集丶</t>
  </si>
  <si>
    <t>关翔予</t>
  </si>
  <si>
    <t>君i陌离</t>
  </si>
  <si>
    <t>唐门王俊凯</t>
  </si>
  <si>
    <t>兰阶兔月邪</t>
  </si>
  <si>
    <t>箫布吉</t>
  </si>
  <si>
    <t>时钟轻摇孤独</t>
  </si>
  <si>
    <t>李心武</t>
  </si>
  <si>
    <t>仼小三</t>
  </si>
  <si>
    <t>青丝如沫</t>
  </si>
  <si>
    <t>唐门仐少</t>
  </si>
  <si>
    <t>如慕如幽歌ゎ</t>
  </si>
  <si>
    <t>青絮丶</t>
  </si>
  <si>
    <t>C丶C丶</t>
  </si>
  <si>
    <t>惜玉挽轻裳</t>
  </si>
  <si>
    <t>白析</t>
  </si>
  <si>
    <t>娜迦海妖</t>
  </si>
  <si>
    <t>七情剑伶慕容英</t>
  </si>
  <si>
    <t>思弦</t>
  </si>
  <si>
    <t>刀之芳华</t>
  </si>
  <si>
    <t>ޓ一梦换须臾</t>
  </si>
  <si>
    <t>花儿盛盛开</t>
  </si>
  <si>
    <t>絮絮叨叨的刀</t>
  </si>
  <si>
    <t>慕容紫诺</t>
  </si>
  <si>
    <t>太阳骑士炮灰</t>
  </si>
  <si>
    <t>青丝枫凌</t>
  </si>
  <si>
    <t>浮生半日哦</t>
  </si>
  <si>
    <t>一梦换须臾</t>
  </si>
  <si>
    <t>冷殘心</t>
  </si>
  <si>
    <t>兮颜洛水</t>
  </si>
  <si>
    <t>志方</t>
  </si>
  <si>
    <t>莓梓喵kiyo</t>
  </si>
  <si>
    <t>白衣卿卿</t>
  </si>
  <si>
    <t>陈凌风</t>
  </si>
  <si>
    <t>明茗馨</t>
  </si>
  <si>
    <t>蝶舞旧梦</t>
  </si>
  <si>
    <t>青羽墨染云</t>
  </si>
  <si>
    <t>秦川吉娃娃</t>
  </si>
  <si>
    <t>HONOR</t>
  </si>
  <si>
    <t>白天敏</t>
  </si>
  <si>
    <t>澪澪</t>
  </si>
  <si>
    <t>若问闲情都几许</t>
  </si>
  <si>
    <t>慕落弦</t>
  </si>
  <si>
    <t>北溟有渔曰萌</t>
  </si>
  <si>
    <t>柒叶浅</t>
  </si>
  <si>
    <t>满分丶离渊</t>
  </si>
  <si>
    <t>劳资好萌好可爱</t>
  </si>
  <si>
    <t>秋叶微寒</t>
  </si>
  <si>
    <t>暮雪醉逍遥</t>
  </si>
  <si>
    <t>丶海棠丶</t>
  </si>
  <si>
    <t>素蝶</t>
  </si>
  <si>
    <t>老娘是人来疯</t>
  </si>
  <si>
    <t>比逗是念着反</t>
  </si>
  <si>
    <t>可夏南栀</t>
  </si>
  <si>
    <t>凰荼歌</t>
  </si>
  <si>
    <t>巡山的人</t>
  </si>
  <si>
    <t>忘羡一曲远</t>
  </si>
  <si>
    <t>蜜桃君</t>
  </si>
  <si>
    <t>明年今日奕十年</t>
  </si>
  <si>
    <t>丶若芷</t>
  </si>
  <si>
    <t>农奴翻身当地主</t>
  </si>
  <si>
    <t>君玉心</t>
  </si>
  <si>
    <t>薛涛笺</t>
  </si>
  <si>
    <t>飒爽的专家</t>
  </si>
  <si>
    <t>安九岁</t>
  </si>
  <si>
    <t>栖零刻</t>
  </si>
  <si>
    <t>独孤沐白</t>
  </si>
  <si>
    <t>SouLmAte、小狼</t>
  </si>
  <si>
    <t>√蓝莓巧克力丶</t>
  </si>
  <si>
    <t>喝脉动割动脉</t>
  </si>
  <si>
    <t>神荼夜</t>
  </si>
  <si>
    <t>墨如渊</t>
  </si>
  <si>
    <t>冷霜刃</t>
  </si>
  <si>
    <t>太极神尊</t>
  </si>
  <si>
    <t>俱是梦中人</t>
  </si>
  <si>
    <t>一时春色</t>
  </si>
  <si>
    <t>我是萝卜啊</t>
  </si>
  <si>
    <t>ジSunshineづ</t>
  </si>
  <si>
    <t>奥利奥。巧轻脆</t>
  </si>
  <si>
    <t>白素。</t>
  </si>
  <si>
    <t>丶似有若无</t>
  </si>
  <si>
    <t>练武风化</t>
  </si>
  <si>
    <t>乱世萧</t>
  </si>
  <si>
    <t>墨泓</t>
  </si>
  <si>
    <t>沐玉洁</t>
  </si>
  <si>
    <t>赵昊昌</t>
  </si>
  <si>
    <t>一叶纸鸢、千念</t>
  </si>
  <si>
    <t>鸣鸿刀丶</t>
  </si>
  <si>
    <t>丶樱桃酱</t>
  </si>
  <si>
    <t>牧羊﹣</t>
  </si>
  <si>
    <t>阮沐林</t>
  </si>
  <si>
    <t>破穿</t>
  </si>
  <si>
    <t>叶榖城</t>
  </si>
  <si>
    <t>陈日阳</t>
  </si>
  <si>
    <t>丶古力豆</t>
  </si>
  <si>
    <t>提刀独立荡八荒</t>
  </si>
  <si>
    <t>兰陵唐九霄</t>
  </si>
  <si>
    <t>青丶玄</t>
  </si>
  <si>
    <t>浪琴</t>
  </si>
  <si>
    <t>逐凌</t>
  </si>
  <si>
    <t>清新荷语</t>
  </si>
  <si>
    <t>神刀丶天降</t>
  </si>
  <si>
    <t>孟孟孟孟孟</t>
  </si>
  <si>
    <t>钟离听音丶</t>
  </si>
  <si>
    <t>袅袅余音灬</t>
  </si>
  <si>
    <t>长亭外</t>
  </si>
  <si>
    <t>刺灰灰</t>
  </si>
  <si>
    <t>天香国际</t>
  </si>
  <si>
    <t>梦回路人甲</t>
  </si>
  <si>
    <t>乌龙擦汗</t>
  </si>
  <si>
    <t>剑老白</t>
  </si>
  <si>
    <t>贺兰丶宁儿</t>
  </si>
  <si>
    <t>鱼丶大大</t>
  </si>
  <si>
    <t>留恋兰香</t>
  </si>
  <si>
    <t>白轻寒</t>
  </si>
  <si>
    <t>张灵风</t>
  </si>
  <si>
    <t>工口字幕组</t>
  </si>
  <si>
    <t>风海一刀</t>
  </si>
  <si>
    <t>老滚</t>
  </si>
  <si>
    <t>唐钰名</t>
  </si>
  <si>
    <t>我是天香的啊</t>
  </si>
  <si>
    <t>蕾拉宝宝</t>
  </si>
  <si>
    <t>叨叨</t>
  </si>
  <si>
    <t>雪丶无忆</t>
  </si>
  <si>
    <t>肖君言</t>
  </si>
  <si>
    <t>凤鸣秋</t>
  </si>
  <si>
    <t>剑舞天涯</t>
  </si>
  <si>
    <t>跑调的张学友</t>
  </si>
  <si>
    <t>妲己丶别这样</t>
  </si>
  <si>
    <t>右逝</t>
  </si>
  <si>
    <t>颓废老男人</t>
  </si>
  <si>
    <t>能杀便杀</t>
  </si>
  <si>
    <t>眉间一点白</t>
  </si>
  <si>
    <t>比剑哥还贱</t>
  </si>
  <si>
    <t>碧眼狐狸、赵四</t>
  </si>
  <si>
    <t>徐海丶骚猪</t>
  </si>
  <si>
    <t>太白三圣</t>
  </si>
  <si>
    <t>天舞小草</t>
  </si>
  <si>
    <t>大光明里凤凰现</t>
  </si>
  <si>
    <t>武藏野剑太</t>
  </si>
  <si>
    <t>孤影惊残梦</t>
  </si>
  <si>
    <t>一只萌正太丶</t>
  </si>
  <si>
    <t>锦綉繁华空城梦</t>
  </si>
  <si>
    <t>裴述</t>
  </si>
  <si>
    <t>卖萌的麦兜</t>
  </si>
  <si>
    <t>蓝云青飞</t>
  </si>
  <si>
    <t>与君共枕到天明</t>
  </si>
  <si>
    <t>落墨点淸颜</t>
  </si>
  <si>
    <t>肾亏道人</t>
  </si>
  <si>
    <t>蛋蛋疍</t>
  </si>
  <si>
    <t>宁似</t>
  </si>
  <si>
    <t>咲冭陽</t>
  </si>
  <si>
    <t>雪域星空</t>
  </si>
  <si>
    <t>花丶妃</t>
  </si>
  <si>
    <t>影流皇族</t>
  </si>
  <si>
    <t>荼薇与澈</t>
  </si>
  <si>
    <t>君无亦</t>
  </si>
  <si>
    <t>撑起雨伞</t>
  </si>
  <si>
    <t>凱蒂喵</t>
  </si>
  <si>
    <t>不爱喝芬达</t>
  </si>
  <si>
    <t>雷灬殇</t>
  </si>
  <si>
    <t>千虚羽</t>
  </si>
  <si>
    <t>姬如影</t>
  </si>
  <si>
    <t>回忆不曾悲伤</t>
  </si>
  <si>
    <t>圈圈</t>
  </si>
  <si>
    <t>丶七七七七夜</t>
  </si>
  <si>
    <t>寶寶兒</t>
  </si>
  <si>
    <t>不爱喝雪碧</t>
  </si>
  <si>
    <t>忆在</t>
  </si>
  <si>
    <t>红毛</t>
  </si>
  <si>
    <t>叫我鱼塘总裁丶</t>
  </si>
  <si>
    <t>北城初夏</t>
  </si>
  <si>
    <t>青笺画卿颜.ζ</t>
  </si>
  <si>
    <t>琴瑟风声绝</t>
  </si>
  <si>
    <t>永恒永远十八岁</t>
  </si>
  <si>
    <t>白菜子</t>
  </si>
  <si>
    <t>洛小洛丶</t>
  </si>
  <si>
    <t>一洛水一</t>
  </si>
  <si>
    <t>电车丶痴汉</t>
  </si>
  <si>
    <t>坤哥的私宠</t>
  </si>
  <si>
    <t>我讨厌用名字</t>
  </si>
  <si>
    <t>公子丶熙</t>
  </si>
  <si>
    <t>蛋蛋大侠丨</t>
  </si>
  <si>
    <t>丿别送丶就是怂</t>
  </si>
  <si>
    <t>丿别怂丶就是送</t>
  </si>
  <si>
    <t>不想昵称</t>
  </si>
  <si>
    <t>乞丐也能很强</t>
  </si>
  <si>
    <t>小呀小玉儿</t>
  </si>
  <si>
    <t>萝莉添棒棒糖嘛</t>
  </si>
  <si>
    <t>闻素问</t>
  </si>
  <si>
    <t>青梅淡煮酒</t>
  </si>
  <si>
    <t>廉念菡</t>
  </si>
  <si>
    <t>岑绿兰</t>
  </si>
  <si>
    <t>就要呵呵哒丶</t>
  </si>
  <si>
    <t>清喉丶</t>
  </si>
  <si>
    <t>苏窈</t>
  </si>
  <si>
    <t>落落清歡丶</t>
  </si>
  <si>
    <t>詹翠曼</t>
  </si>
  <si>
    <t>毅生有妮丶</t>
  </si>
  <si>
    <t>刀灵媛</t>
  </si>
  <si>
    <t>世无休</t>
  </si>
  <si>
    <t>暖意醉花荫</t>
  </si>
  <si>
    <t>轻狂小柒</t>
  </si>
  <si>
    <t>九息</t>
  </si>
  <si>
    <t>阿锟猫</t>
  </si>
  <si>
    <t>醉戏美人</t>
  </si>
  <si>
    <t>猫不语</t>
  </si>
  <si>
    <t>火之鸟</t>
  </si>
  <si>
    <t>一花无缺一</t>
  </si>
  <si>
    <t>笛梦一秋</t>
  </si>
  <si>
    <t>椛灯</t>
  </si>
  <si>
    <t>糖糖哒</t>
  </si>
  <si>
    <t>吾寄愁心与明月</t>
  </si>
  <si>
    <t>红尘落雪月无痕</t>
  </si>
  <si>
    <t>ZzEvi11qRuxi</t>
  </si>
  <si>
    <t>唐糖～</t>
  </si>
  <si>
    <t>澄汁</t>
  </si>
  <si>
    <t>神威小枪将</t>
  </si>
  <si>
    <t>闭月羞</t>
  </si>
  <si>
    <t>魅丿无情</t>
  </si>
  <si>
    <t>轻笑忘</t>
  </si>
  <si>
    <t>楚歌柔</t>
  </si>
  <si>
    <t>沉渔落丶雁</t>
  </si>
  <si>
    <t>董汉卿</t>
  </si>
  <si>
    <t>红颜痴情笑</t>
  </si>
  <si>
    <t>谁家娇妻守空房</t>
  </si>
  <si>
    <t>陈寒风</t>
  </si>
  <si>
    <t>就叫玫瑰吧</t>
  </si>
  <si>
    <t>ParTing丶R</t>
  </si>
  <si>
    <t>飞雪如霜</t>
  </si>
  <si>
    <t>刃歌</t>
  </si>
  <si>
    <t>殇如此忧伤</t>
  </si>
  <si>
    <t>冬凝寒</t>
  </si>
  <si>
    <t>月影粟</t>
  </si>
  <si>
    <t>凡哥的父亲</t>
  </si>
  <si>
    <t>晗刈</t>
  </si>
  <si>
    <t>叶舫庭</t>
  </si>
  <si>
    <t>醉夜玲珑</t>
  </si>
  <si>
    <t>Actors丶纤旧</t>
  </si>
  <si>
    <t>倾国不倾城</t>
  </si>
  <si>
    <t>言白衣</t>
  </si>
  <si>
    <t>手中玫瑰赠予谁</t>
  </si>
  <si>
    <t>染琴</t>
  </si>
  <si>
    <t>纳加法</t>
  </si>
  <si>
    <t>星雷</t>
  </si>
  <si>
    <t>飘羽湟</t>
  </si>
  <si>
    <t>神刀弑八荒</t>
  </si>
  <si>
    <t>彼眸</t>
  </si>
  <si>
    <t>浩浩丶浩</t>
  </si>
  <si>
    <t>伐青</t>
  </si>
  <si>
    <t>最可爱的师姐</t>
  </si>
  <si>
    <t>纯洁友善的神刀</t>
  </si>
  <si>
    <t>莫倾城灬</t>
  </si>
  <si>
    <t>乏乏</t>
  </si>
  <si>
    <t>剣殊雨寒丶</t>
  </si>
  <si>
    <t>智障懵逼乔</t>
  </si>
  <si>
    <t>九袋丐</t>
  </si>
  <si>
    <t>神奇宝贝杨尼玛</t>
  </si>
  <si>
    <t>二狗娃</t>
  </si>
  <si>
    <t>好想告诉伱</t>
  </si>
  <si>
    <t>落花丶醉</t>
  </si>
  <si>
    <t>雨落、伤</t>
  </si>
  <si>
    <t>赤月染红尘</t>
  </si>
  <si>
    <t>小兔兔几</t>
  </si>
  <si>
    <t>迷茫中徘徊</t>
  </si>
  <si>
    <t>㏑ゞ初心ノ</t>
  </si>
  <si>
    <t>二瞳</t>
  </si>
  <si>
    <t>风暖伤</t>
  </si>
  <si>
    <t>转身落尽空城泪</t>
  </si>
  <si>
    <t>叶枫刃</t>
  </si>
  <si>
    <t>马来西亚的咪咪</t>
  </si>
  <si>
    <t>Yada丶leo</t>
  </si>
  <si>
    <t>顾寻清</t>
  </si>
  <si>
    <t>萝卜土豆丝</t>
  </si>
  <si>
    <t>追风少年鹰老七</t>
  </si>
  <si>
    <t>强力推土机</t>
  </si>
  <si>
    <t>琴小蓝</t>
  </si>
  <si>
    <t>伊似君心</t>
  </si>
  <si>
    <t>酱油酱紫</t>
  </si>
  <si>
    <t>祠下</t>
  </si>
  <si>
    <t>翩翩少年灬析</t>
  </si>
  <si>
    <t>夜雨流年</t>
  </si>
  <si>
    <t>龙灬泉</t>
  </si>
  <si>
    <t>一丿登</t>
  </si>
  <si>
    <t>微澜〃</t>
  </si>
  <si>
    <t>凋零之光</t>
  </si>
  <si>
    <t>入梦落樱满熏香</t>
  </si>
  <si>
    <t>炖猪肘丶</t>
  </si>
  <si>
    <t>伱的酒窝没有酒</t>
  </si>
  <si>
    <t>宫离嫣</t>
  </si>
  <si>
    <t>友善的小内衣</t>
  </si>
  <si>
    <t>琉璃千雪</t>
  </si>
  <si>
    <t>歌风路丶三狗蛋</t>
  </si>
  <si>
    <t>琴瑟以歌</t>
  </si>
  <si>
    <t>柒果果</t>
  </si>
  <si>
    <t>纯洁友善的殇</t>
  </si>
  <si>
    <t>其实是句号</t>
  </si>
  <si>
    <t>之绵</t>
  </si>
  <si>
    <t>洪时雪</t>
  </si>
  <si>
    <t>Yennefer</t>
  </si>
  <si>
    <t>茶凉言尽丶</t>
  </si>
  <si>
    <t>瑶君</t>
  </si>
  <si>
    <t>天下芒果</t>
  </si>
  <si>
    <t>妄于</t>
  </si>
  <si>
    <t>阿翔翔</t>
  </si>
  <si>
    <t>司寇听雨</t>
  </si>
  <si>
    <t>恶酒。</t>
  </si>
  <si>
    <t>彡电竞丿柯南乄</t>
  </si>
  <si>
    <t>纯情少妇马芳玲</t>
  </si>
  <si>
    <t>水红芍</t>
  </si>
  <si>
    <t>凉情负</t>
  </si>
  <si>
    <t>冬瓜小荞</t>
  </si>
  <si>
    <t>五六柒</t>
  </si>
  <si>
    <t>丶大航母</t>
  </si>
  <si>
    <t>嚜韵轩華</t>
  </si>
  <si>
    <t>燕雨莲</t>
  </si>
  <si>
    <t>徐耶比</t>
  </si>
  <si>
    <t>踏马清月夜</t>
  </si>
  <si>
    <t>项辰帝</t>
  </si>
  <si>
    <t>锦衣卫知秋</t>
  </si>
  <si>
    <t>绝影鬼斩苗天王</t>
  </si>
  <si>
    <t>碧蝶拉朽</t>
  </si>
  <si>
    <t>一息衍一</t>
  </si>
  <si>
    <t>青春亮丽欣妈妈</t>
  </si>
  <si>
    <t>叶菡</t>
  </si>
  <si>
    <t>橘子汁丶</t>
  </si>
  <si>
    <t>储舜</t>
  </si>
  <si>
    <t>东风路大狗蛋</t>
  </si>
  <si>
    <t>Sunnyboy丶桔子</t>
  </si>
  <si>
    <t>冉灬子灬墨</t>
  </si>
  <si>
    <t>教堂里听丿情歌</t>
  </si>
  <si>
    <t>务必叫我欧皇</t>
  </si>
  <si>
    <t>丶薛日天</t>
  </si>
  <si>
    <t>辉煌PT</t>
  </si>
  <si>
    <t>帝喾</t>
  </si>
  <si>
    <t>慕榕月</t>
  </si>
  <si>
    <t>冷烂人灬</t>
  </si>
  <si>
    <t>守护锋</t>
  </si>
  <si>
    <t>冷凝香。</t>
  </si>
  <si>
    <t>大大大大西瓜丶</t>
  </si>
  <si>
    <t>咸鱼天香</t>
  </si>
  <si>
    <t>拥之则安。</t>
  </si>
  <si>
    <t>回头我就在身后</t>
  </si>
  <si>
    <t>雪遥</t>
  </si>
  <si>
    <t>笑看浮华红尘事</t>
  </si>
  <si>
    <t>明婕</t>
  </si>
  <si>
    <t>慕瑾遥</t>
  </si>
  <si>
    <t>颂碑寒</t>
  </si>
  <si>
    <t>、陌上看花</t>
  </si>
  <si>
    <t>柠小檬丶</t>
  </si>
  <si>
    <t>邱少</t>
  </si>
  <si>
    <t>真爱一定有颜色</t>
  </si>
  <si>
    <t>冷沐瞳</t>
  </si>
  <si>
    <t>无爱别演</t>
  </si>
  <si>
    <t>薏苡。</t>
  </si>
  <si>
    <t>春困的团子</t>
  </si>
  <si>
    <t>钟离三昧</t>
  </si>
  <si>
    <t>冷汐宇</t>
  </si>
  <si>
    <t>千雪冰鳳</t>
  </si>
  <si>
    <t>慕城雪</t>
  </si>
  <si>
    <t>无所不能小奇葩</t>
  </si>
  <si>
    <t>一叶知秋づ</t>
  </si>
  <si>
    <t>逍遥芙蕖</t>
  </si>
  <si>
    <t>榕月</t>
  </si>
  <si>
    <t>月夜凉</t>
  </si>
  <si>
    <t>男人应有的自豪</t>
  </si>
  <si>
    <t>梨花黛雨</t>
  </si>
  <si>
    <t>红丶雪</t>
  </si>
  <si>
    <t>凉山伯</t>
  </si>
  <si>
    <t>语丶殇</t>
  </si>
  <si>
    <t>偌米粥丶</t>
  </si>
  <si>
    <t>樱桃さま</t>
  </si>
  <si>
    <t>葉窕</t>
  </si>
  <si>
    <t>甄心</t>
  </si>
  <si>
    <t>琉璎</t>
  </si>
  <si>
    <t>辉辉辉辉丶輝</t>
  </si>
  <si>
    <t>太极魔尊</t>
  </si>
  <si>
    <t>雪糕失望</t>
  </si>
  <si>
    <t>巴蜀萨摩耶</t>
  </si>
  <si>
    <t>鱼爸爸</t>
  </si>
  <si>
    <t>琴韵红衣丶心</t>
  </si>
  <si>
    <t>企及</t>
  </si>
  <si>
    <t>神威司空阿龙</t>
  </si>
  <si>
    <t>丶天蓝色</t>
  </si>
  <si>
    <t>易小川</t>
  </si>
  <si>
    <t>余夜阑珊</t>
  </si>
  <si>
    <t>檀羽冲</t>
  </si>
  <si>
    <t>Jocelyn</t>
  </si>
  <si>
    <t>郭蝈蝈</t>
  </si>
  <si>
    <t>唐卿凝</t>
  </si>
  <si>
    <t>墨語丶</t>
  </si>
  <si>
    <t>辛风夕</t>
  </si>
  <si>
    <t>叶天簌</t>
  </si>
  <si>
    <t>千怀</t>
  </si>
  <si>
    <t>秦友善。</t>
  </si>
  <si>
    <t>别碰我的葫芦</t>
  </si>
  <si>
    <t>烈凝风</t>
  </si>
  <si>
    <t>宋画蝶</t>
  </si>
  <si>
    <t>丶神楽</t>
  </si>
  <si>
    <t>安好晴天</t>
  </si>
  <si>
    <t>狄万钧</t>
  </si>
  <si>
    <t>sad自行车</t>
  </si>
  <si>
    <t>暮小曦丶</t>
  </si>
  <si>
    <t>神威再见</t>
  </si>
  <si>
    <t>万年孤独</t>
  </si>
  <si>
    <t>F丨小乖</t>
  </si>
  <si>
    <t>壬生京大郎</t>
  </si>
  <si>
    <t>丶忍野咩咩</t>
  </si>
  <si>
    <t>上官妙玥</t>
  </si>
  <si>
    <t>浪哩个浪</t>
  </si>
  <si>
    <t>格里斯贝恩</t>
  </si>
  <si>
    <t>太白洗衣液</t>
  </si>
  <si>
    <t>丐帮金鹏长老</t>
  </si>
  <si>
    <t>皈依奶小牛丶</t>
  </si>
  <si>
    <t>淡然置之</t>
  </si>
  <si>
    <t>鹅几</t>
  </si>
  <si>
    <t>柒苍术的小傀儡</t>
  </si>
  <si>
    <t>夏又離</t>
  </si>
  <si>
    <t>泪忆寒、</t>
  </si>
  <si>
    <t>遇之则感。</t>
  </si>
  <si>
    <t>超懒的阿元呀</t>
  </si>
  <si>
    <t>容子欢</t>
  </si>
  <si>
    <t>从前玩真武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</si>
</sst>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>
      <alignment vertical="center"/>
    </xf>
    <xf numFmtId="0" fontId="4" fillId="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4" fillId="2" borderId="0" xfId="3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2" borderId="0" xfId="3" applyAlignment="1">
      <alignment horizontal="center"/>
    </xf>
  </cellXfs>
  <cellStyles count="4">
    <cellStyle name="差" xfId="3" builtinId="27"/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5"/>
  <sheetViews>
    <sheetView zoomScaleNormal="100" workbookViewId="0">
      <selection activeCell="O20" sqref="O20"/>
    </sheetView>
  </sheetViews>
  <sheetFormatPr defaultRowHeight="15"/>
  <cols>
    <col min="1" max="1" width="16.5703125" bestFit="1" customWidth="1"/>
    <col min="2" max="2" width="16.5703125" style="18" bestFit="1" customWidth="1"/>
    <col min="4" max="4" width="16.5703125" bestFit="1" customWidth="1"/>
    <col min="5" max="5" width="16.5703125" style="18" bestFit="1" customWidth="1"/>
    <col min="7" max="7" width="16.5703125" bestFit="1" customWidth="1"/>
    <col min="8" max="8" width="16.5703125" style="18" bestFit="1" customWidth="1"/>
    <col min="10" max="10" width="16.5703125" bestFit="1" customWidth="1"/>
    <col min="11" max="11" width="16.5703125" style="18" bestFit="1" customWidth="1"/>
    <col min="13" max="13" width="16.5703125" bestFit="1" customWidth="1"/>
    <col min="14" max="14" width="16.5703125" style="18" bestFit="1" customWidth="1"/>
  </cols>
  <sheetData>
    <row r="1" spans="1:16">
      <c r="A1" s="31" t="s">
        <v>24</v>
      </c>
      <c r="B1" s="31"/>
      <c r="D1" s="31" t="s">
        <v>25</v>
      </c>
      <c r="E1" s="31"/>
      <c r="G1" s="31" t="s">
        <v>26</v>
      </c>
      <c r="H1" s="31"/>
      <c r="J1" s="31" t="s">
        <v>27</v>
      </c>
      <c r="K1" s="31"/>
      <c r="M1" s="31" t="s">
        <v>28</v>
      </c>
      <c r="N1" s="31"/>
    </row>
    <row r="2" spans="1:16">
      <c r="A2" t="s">
        <v>33</v>
      </c>
      <c r="B2" s="18" t="s">
        <v>34</v>
      </c>
      <c r="D2" s="18" t="s">
        <v>33</v>
      </c>
      <c r="E2" s="18" t="s">
        <v>34</v>
      </c>
      <c r="G2" s="18" t="s">
        <v>33</v>
      </c>
      <c r="H2" s="18" t="s">
        <v>34</v>
      </c>
      <c r="J2" s="18" t="s">
        <v>33</v>
      </c>
      <c r="K2" s="18" t="s">
        <v>34</v>
      </c>
      <c r="M2" s="18" t="s">
        <v>33</v>
      </c>
      <c r="N2" s="18" t="s">
        <v>34</v>
      </c>
      <c r="P2" s="18"/>
    </row>
    <row r="3" spans="1:16">
      <c r="A3" s="25" t="s">
        <v>38</v>
      </c>
      <c r="B3" s="25"/>
      <c r="D3" s="25" t="s">
        <v>121</v>
      </c>
      <c r="E3" s="25" t="s">
        <v>225</v>
      </c>
      <c r="G3" s="25" t="s">
        <v>121</v>
      </c>
      <c r="H3" s="25" t="s">
        <v>225</v>
      </c>
      <c r="J3" s="25" t="s">
        <v>121</v>
      </c>
      <c r="K3" s="25" t="s">
        <v>225</v>
      </c>
      <c r="M3" s="25" t="s">
        <v>80</v>
      </c>
      <c r="N3" s="25"/>
      <c r="P3" s="18"/>
    </row>
    <row r="4" spans="1:16">
      <c r="A4" s="25" t="s">
        <v>39</v>
      </c>
      <c r="B4" s="25"/>
      <c r="D4" s="25" t="s">
        <v>69</v>
      </c>
      <c r="E4" s="25" t="s">
        <v>124</v>
      </c>
      <c r="G4" s="25" t="s">
        <v>69</v>
      </c>
      <c r="H4" s="25" t="s">
        <v>96</v>
      </c>
      <c r="J4" s="25" t="s">
        <v>88</v>
      </c>
      <c r="K4" s="25" t="s">
        <v>124</v>
      </c>
      <c r="M4" s="25" t="s">
        <v>219</v>
      </c>
      <c r="N4" s="25"/>
      <c r="P4" s="18"/>
    </row>
    <row r="5" spans="1:16">
      <c r="A5" s="25" t="s">
        <v>40</v>
      </c>
      <c r="B5" s="25"/>
      <c r="D5" s="25" t="s">
        <v>105</v>
      </c>
      <c r="E5" s="25" t="s">
        <v>129</v>
      </c>
      <c r="G5" s="25" t="s">
        <v>73</v>
      </c>
      <c r="H5" s="25" t="s">
        <v>161</v>
      </c>
      <c r="J5" s="25" t="s">
        <v>32</v>
      </c>
      <c r="K5" s="25" t="s">
        <v>161</v>
      </c>
      <c r="M5" s="25" t="s">
        <v>207</v>
      </c>
      <c r="N5" s="25"/>
      <c r="P5" s="18"/>
    </row>
    <row r="6" spans="1:16">
      <c r="A6" s="25" t="s">
        <v>41</v>
      </c>
      <c r="B6" s="25"/>
      <c r="D6" s="25" t="s">
        <v>155</v>
      </c>
      <c r="E6" s="25" t="s">
        <v>96</v>
      </c>
      <c r="G6" s="25" t="s">
        <v>126</v>
      </c>
      <c r="H6" s="25" t="s">
        <v>185</v>
      </c>
      <c r="J6" s="25" t="s">
        <v>126</v>
      </c>
      <c r="K6" s="25" t="s">
        <v>96</v>
      </c>
      <c r="M6" s="25" t="s">
        <v>156</v>
      </c>
      <c r="N6" s="25"/>
      <c r="P6" s="18"/>
    </row>
    <row r="7" spans="1:16">
      <c r="A7" s="25" t="s">
        <v>42</v>
      </c>
      <c r="B7" s="25"/>
      <c r="D7" s="25" t="s">
        <v>156</v>
      </c>
      <c r="E7" s="25" t="s">
        <v>104</v>
      </c>
      <c r="G7" s="25" t="s">
        <v>155</v>
      </c>
      <c r="H7" s="25" t="s">
        <v>152</v>
      </c>
      <c r="J7" s="25" t="s">
        <v>157</v>
      </c>
      <c r="K7" s="25" t="s">
        <v>63</v>
      </c>
      <c r="M7" s="25" t="s">
        <v>113</v>
      </c>
      <c r="N7" s="25"/>
    </row>
    <row r="8" spans="1:16">
      <c r="A8" s="25" t="s">
        <v>43</v>
      </c>
      <c r="B8" s="25"/>
      <c r="D8" s="25" t="s">
        <v>110</v>
      </c>
      <c r="E8" s="25" t="s">
        <v>120</v>
      </c>
      <c r="G8" s="25" t="s">
        <v>186</v>
      </c>
      <c r="H8" s="25" t="s">
        <v>63</v>
      </c>
      <c r="J8" s="25" t="s">
        <v>113</v>
      </c>
      <c r="K8" s="25" t="s">
        <v>120</v>
      </c>
      <c r="M8" s="25" t="s">
        <v>72</v>
      </c>
      <c r="N8" s="25"/>
    </row>
    <row r="9" spans="1:16">
      <c r="A9" s="25" t="s">
        <v>44</v>
      </c>
      <c r="B9" s="25"/>
      <c r="D9" s="25" t="s">
        <v>73</v>
      </c>
      <c r="E9" s="25" t="s">
        <v>226</v>
      </c>
      <c r="G9" s="25" t="s">
        <v>101</v>
      </c>
      <c r="H9" s="25" t="s">
        <v>205</v>
      </c>
      <c r="J9" s="25" t="s">
        <v>129</v>
      </c>
      <c r="K9" s="25" t="s">
        <v>156</v>
      </c>
      <c r="M9" s="25" t="s">
        <v>108</v>
      </c>
      <c r="N9" s="25"/>
    </row>
    <row r="10" spans="1:16">
      <c r="A10" s="25" t="s">
        <v>45</v>
      </c>
      <c r="B10" s="25"/>
      <c r="D10" s="25" t="s">
        <v>126</v>
      </c>
      <c r="E10" s="25" t="s">
        <v>63</v>
      </c>
      <c r="G10" s="25" t="s">
        <v>158</v>
      </c>
      <c r="H10" s="25" t="s">
        <v>171</v>
      </c>
      <c r="J10" s="25" t="s">
        <v>185</v>
      </c>
      <c r="K10" s="25" t="s">
        <v>185</v>
      </c>
      <c r="L10" s="18"/>
      <c r="M10" s="25" t="s">
        <v>98</v>
      </c>
      <c r="N10" s="25"/>
    </row>
    <row r="11" spans="1:16">
      <c r="A11" s="25" t="s">
        <v>46</v>
      </c>
      <c r="B11" s="25"/>
      <c r="D11" s="25" t="s">
        <v>62</v>
      </c>
      <c r="E11" s="25" t="s">
        <v>154</v>
      </c>
      <c r="G11" s="25" t="s">
        <v>105</v>
      </c>
      <c r="H11" s="25" t="s">
        <v>154</v>
      </c>
      <c r="J11" s="25" t="s">
        <v>168</v>
      </c>
      <c r="K11" s="25" t="s">
        <v>134</v>
      </c>
      <c r="M11" s="25" t="s">
        <v>32</v>
      </c>
      <c r="N11" s="25"/>
    </row>
    <row r="12" spans="1:16">
      <c r="A12" s="25" t="s">
        <v>47</v>
      </c>
      <c r="B12" s="25"/>
      <c r="D12" s="25" t="s">
        <v>118</v>
      </c>
      <c r="E12" s="25" t="s">
        <v>134</v>
      </c>
      <c r="G12" s="25" t="s">
        <v>110</v>
      </c>
      <c r="H12" s="25" t="s">
        <v>194</v>
      </c>
      <c r="J12" s="25" t="s">
        <v>69</v>
      </c>
      <c r="K12" s="25" t="s">
        <v>171</v>
      </c>
      <c r="M12" s="25" t="s">
        <v>73</v>
      </c>
      <c r="N12" s="25"/>
    </row>
    <row r="13" spans="1:16">
      <c r="A13" s="25" t="s">
        <v>48</v>
      </c>
      <c r="B13" s="25"/>
      <c r="D13" s="25" t="s">
        <v>50</v>
      </c>
      <c r="E13" s="25" t="s">
        <v>44</v>
      </c>
      <c r="G13" s="25" t="s">
        <v>187</v>
      </c>
      <c r="H13" s="25" t="s">
        <v>129</v>
      </c>
      <c r="J13" s="25" t="s">
        <v>158</v>
      </c>
      <c r="K13" s="25" t="s">
        <v>43</v>
      </c>
      <c r="M13" s="25" t="s">
        <v>45</v>
      </c>
      <c r="N13" s="25"/>
    </row>
    <row r="14" spans="1:16">
      <c r="A14" s="25" t="s">
        <v>49</v>
      </c>
      <c r="B14" s="25"/>
      <c r="D14" s="25" t="s">
        <v>157</v>
      </c>
      <c r="E14" s="25" t="s">
        <v>83</v>
      </c>
      <c r="G14" s="25" t="s">
        <v>188</v>
      </c>
      <c r="H14" s="25" t="s">
        <v>104</v>
      </c>
      <c r="J14" s="25" t="s">
        <v>191</v>
      </c>
      <c r="K14" s="25" t="s">
        <v>94</v>
      </c>
      <c r="M14" s="25" t="s">
        <v>152</v>
      </c>
      <c r="N14" s="25"/>
    </row>
    <row r="15" spans="1:16">
      <c r="A15" s="25" t="s">
        <v>50</v>
      </c>
      <c r="B15" s="25"/>
      <c r="D15" s="25" t="s">
        <v>32</v>
      </c>
      <c r="E15" s="25" t="s">
        <v>43</v>
      </c>
      <c r="G15" s="25" t="s">
        <v>189</v>
      </c>
      <c r="H15" s="25" t="s">
        <v>134</v>
      </c>
      <c r="J15" s="25" t="s">
        <v>131</v>
      </c>
      <c r="K15" s="25" t="s">
        <v>112</v>
      </c>
      <c r="M15" s="25" t="s">
        <v>148</v>
      </c>
      <c r="N15" s="25"/>
    </row>
    <row r="16" spans="1:16">
      <c r="A16" s="25" t="s">
        <v>51</v>
      </c>
      <c r="B16" s="25"/>
      <c r="D16" s="25" t="s">
        <v>120</v>
      </c>
      <c r="E16" s="25" t="s">
        <v>94</v>
      </c>
      <c r="G16" s="25" t="s">
        <v>58</v>
      </c>
      <c r="H16" s="25" t="s">
        <v>76</v>
      </c>
      <c r="J16" s="25" t="s">
        <v>159</v>
      </c>
      <c r="K16" s="25" t="s">
        <v>129</v>
      </c>
      <c r="M16" s="25" t="s">
        <v>141</v>
      </c>
      <c r="N16" s="25"/>
    </row>
    <row r="17" spans="1:14">
      <c r="A17" s="25" t="s">
        <v>52</v>
      </c>
      <c r="B17" s="25"/>
      <c r="D17" s="25" t="s">
        <v>88</v>
      </c>
      <c r="E17" s="25" t="s">
        <v>112</v>
      </c>
      <c r="G17" s="25" t="s">
        <v>62</v>
      </c>
      <c r="H17" s="25" t="s">
        <v>101</v>
      </c>
      <c r="J17" s="25" t="s">
        <v>143</v>
      </c>
      <c r="K17" s="25" t="s">
        <v>101</v>
      </c>
      <c r="M17" s="25" t="s">
        <v>155</v>
      </c>
      <c r="N17" s="25"/>
    </row>
    <row r="18" spans="1:14">
      <c r="A18" s="25" t="s">
        <v>53</v>
      </c>
      <c r="B18" s="25"/>
      <c r="D18" s="25" t="s">
        <v>64</v>
      </c>
      <c r="E18" s="25" t="s">
        <v>69</v>
      </c>
      <c r="G18" s="25" t="s">
        <v>40</v>
      </c>
      <c r="H18" s="25" t="s">
        <v>226</v>
      </c>
      <c r="J18" s="25" t="s">
        <v>50</v>
      </c>
      <c r="K18" s="25" t="s">
        <v>44</v>
      </c>
      <c r="M18" s="25" t="s">
        <v>196</v>
      </c>
      <c r="N18" s="25"/>
    </row>
    <row r="19" spans="1:14">
      <c r="A19" s="25" t="s">
        <v>54</v>
      </c>
      <c r="B19" s="25"/>
      <c r="D19" s="25" t="s">
        <v>92</v>
      </c>
      <c r="E19" s="25" t="s">
        <v>177</v>
      </c>
      <c r="G19" s="25" t="s">
        <v>157</v>
      </c>
      <c r="H19" s="25" t="s">
        <v>35</v>
      </c>
      <c r="J19" s="25" t="s">
        <v>209</v>
      </c>
      <c r="K19" s="25" t="s">
        <v>35</v>
      </c>
      <c r="M19" s="25" t="s">
        <v>179</v>
      </c>
      <c r="N19" s="25"/>
    </row>
    <row r="20" spans="1:14">
      <c r="A20" s="25" t="s">
        <v>55</v>
      </c>
      <c r="B20" s="25"/>
      <c r="D20" s="25" t="s">
        <v>104</v>
      </c>
      <c r="E20" s="25" t="s">
        <v>145</v>
      </c>
      <c r="G20" s="25" t="s">
        <v>129</v>
      </c>
      <c r="H20" s="25" t="s">
        <v>44</v>
      </c>
      <c r="J20" s="25" t="s">
        <v>120</v>
      </c>
      <c r="K20" s="25" t="s">
        <v>76</v>
      </c>
      <c r="M20" s="25" t="s">
        <v>94</v>
      </c>
      <c r="N20" s="25"/>
    </row>
    <row r="21" spans="1:14">
      <c r="A21" s="25" t="s">
        <v>56</v>
      </c>
      <c r="B21" s="25"/>
      <c r="D21" s="25" t="s">
        <v>158</v>
      </c>
      <c r="E21" s="25" t="s">
        <v>76</v>
      </c>
      <c r="G21" s="25" t="s">
        <v>185</v>
      </c>
      <c r="H21" s="25" t="s">
        <v>156</v>
      </c>
      <c r="J21" s="25" t="s">
        <v>162</v>
      </c>
      <c r="K21" s="25" t="s">
        <v>131</v>
      </c>
      <c r="M21" s="25" t="s">
        <v>56</v>
      </c>
      <c r="N21" s="25"/>
    </row>
    <row r="22" spans="1:14">
      <c r="A22" s="25" t="s">
        <v>57</v>
      </c>
      <c r="B22" s="25"/>
      <c r="D22" s="25" t="s">
        <v>159</v>
      </c>
      <c r="E22" s="25" t="s">
        <v>131</v>
      </c>
      <c r="G22" s="25" t="s">
        <v>93</v>
      </c>
      <c r="H22" s="25" t="s">
        <v>83</v>
      </c>
      <c r="J22" s="25" t="s">
        <v>59</v>
      </c>
      <c r="K22" s="25" t="s">
        <v>226</v>
      </c>
      <c r="M22" s="25" t="s">
        <v>76</v>
      </c>
      <c r="N22" s="25"/>
    </row>
    <row r="23" spans="1:14">
      <c r="A23" s="25" t="s">
        <v>58</v>
      </c>
      <c r="B23" s="25"/>
      <c r="D23" s="25" t="s">
        <v>143</v>
      </c>
      <c r="E23" s="25" t="s">
        <v>101</v>
      </c>
      <c r="G23" s="25" t="s">
        <v>190</v>
      </c>
      <c r="H23" s="25" t="s">
        <v>43</v>
      </c>
      <c r="J23" s="25" t="s">
        <v>81</v>
      </c>
      <c r="K23" s="25" t="s">
        <v>59</v>
      </c>
      <c r="M23" s="25" t="s">
        <v>50</v>
      </c>
      <c r="N23" s="25"/>
    </row>
    <row r="24" spans="1:14">
      <c r="A24" s="25" t="s">
        <v>59</v>
      </c>
      <c r="B24" s="25"/>
      <c r="D24" s="25" t="s">
        <v>81</v>
      </c>
      <c r="E24" s="25" t="s">
        <v>59</v>
      </c>
      <c r="G24" s="25" t="s">
        <v>88</v>
      </c>
      <c r="H24" s="25" t="s">
        <v>94</v>
      </c>
      <c r="J24" s="25" t="s">
        <v>73</v>
      </c>
      <c r="K24" s="25" t="s">
        <v>102</v>
      </c>
      <c r="M24" s="25" t="s">
        <v>131</v>
      </c>
      <c r="N24" s="25"/>
    </row>
    <row r="25" spans="1:14">
      <c r="A25" s="25" t="s">
        <v>60</v>
      </c>
      <c r="B25" s="25"/>
      <c r="D25" s="25" t="s">
        <v>31</v>
      </c>
      <c r="E25" s="25" t="s">
        <v>173</v>
      </c>
      <c r="G25" s="25" t="s">
        <v>70</v>
      </c>
      <c r="H25" s="25" t="s">
        <v>112</v>
      </c>
      <c r="J25" s="25" t="s">
        <v>45</v>
      </c>
      <c r="K25" s="25" t="s">
        <v>167</v>
      </c>
      <c r="M25" s="25" t="s">
        <v>38</v>
      </c>
      <c r="N25" s="25"/>
    </row>
    <row r="26" spans="1:14">
      <c r="A26" s="25" t="s">
        <v>61</v>
      </c>
      <c r="B26" s="25"/>
      <c r="D26" s="25" t="s">
        <v>45</v>
      </c>
      <c r="E26" s="25" t="s">
        <v>167</v>
      </c>
      <c r="G26" s="25" t="s">
        <v>103</v>
      </c>
      <c r="H26" s="25" t="s">
        <v>98</v>
      </c>
      <c r="J26" s="25" t="s">
        <v>94</v>
      </c>
      <c r="K26" s="25" t="s">
        <v>177</v>
      </c>
      <c r="M26" s="25" t="s">
        <v>121</v>
      </c>
      <c r="N26" s="25"/>
    </row>
    <row r="27" spans="1:14">
      <c r="A27" s="25" t="s">
        <v>62</v>
      </c>
      <c r="B27" s="25"/>
      <c r="D27" s="25" t="s">
        <v>96</v>
      </c>
      <c r="E27" s="25" t="s">
        <v>50</v>
      </c>
      <c r="G27" s="25" t="s">
        <v>54</v>
      </c>
      <c r="H27" s="25" t="s">
        <v>131</v>
      </c>
      <c r="J27" s="25" t="s">
        <v>116</v>
      </c>
      <c r="K27" s="25" t="s">
        <v>145</v>
      </c>
      <c r="M27" s="25" t="s">
        <v>185</v>
      </c>
      <c r="N27" s="25"/>
    </row>
    <row r="28" spans="1:14">
      <c r="A28" s="25" t="s">
        <v>63</v>
      </c>
      <c r="B28" s="25"/>
      <c r="D28" s="25" t="s">
        <v>128</v>
      </c>
      <c r="E28" s="25" t="s">
        <v>164</v>
      </c>
      <c r="G28" s="25" t="s">
        <v>179</v>
      </c>
      <c r="H28" s="25" t="s">
        <v>180</v>
      </c>
      <c r="J28" s="25" t="s">
        <v>80</v>
      </c>
      <c r="K28" s="25" t="s">
        <v>64</v>
      </c>
      <c r="M28" s="25" t="s">
        <v>220</v>
      </c>
      <c r="N28" s="25"/>
    </row>
    <row r="29" spans="1:14">
      <c r="A29" s="25" t="s">
        <v>64</v>
      </c>
      <c r="B29" s="25"/>
      <c r="D29" s="25" t="s">
        <v>129</v>
      </c>
      <c r="E29" s="25" t="s">
        <v>161</v>
      </c>
      <c r="G29" s="25" t="s">
        <v>94</v>
      </c>
      <c r="H29" s="25" t="s">
        <v>69</v>
      </c>
      <c r="J29" s="25" t="s">
        <v>210</v>
      </c>
      <c r="K29" s="25" t="s">
        <v>50</v>
      </c>
      <c r="M29" s="25" t="s">
        <v>101</v>
      </c>
      <c r="N29" s="25"/>
    </row>
    <row r="30" spans="1:14">
      <c r="A30" s="25" t="s">
        <v>65</v>
      </c>
      <c r="B30" s="25"/>
      <c r="D30" s="25" t="s">
        <v>70</v>
      </c>
      <c r="E30" s="25" t="s">
        <v>188</v>
      </c>
      <c r="G30" s="25" t="s">
        <v>159</v>
      </c>
      <c r="H30" s="25" t="s">
        <v>177</v>
      </c>
      <c r="J30" s="25" t="s">
        <v>130</v>
      </c>
      <c r="K30" s="25" t="s">
        <v>69</v>
      </c>
      <c r="M30" s="25" t="s">
        <v>116</v>
      </c>
      <c r="N30" s="25"/>
    </row>
    <row r="31" spans="1:14">
      <c r="A31" s="25" t="s">
        <v>66</v>
      </c>
      <c r="B31" s="25"/>
      <c r="D31" s="25" t="s">
        <v>48</v>
      </c>
      <c r="E31" s="25" t="s">
        <v>64</v>
      </c>
      <c r="G31" s="25" t="s">
        <v>92</v>
      </c>
      <c r="H31" s="25" t="s">
        <v>200</v>
      </c>
      <c r="J31" s="25" t="s">
        <v>31</v>
      </c>
      <c r="K31" s="25" t="s">
        <v>180</v>
      </c>
      <c r="M31" s="25" t="s">
        <v>202</v>
      </c>
      <c r="N31" s="25"/>
    </row>
    <row r="32" spans="1:14">
      <c r="A32" s="25" t="s">
        <v>67</v>
      </c>
      <c r="B32" s="25"/>
      <c r="D32" s="25" t="s">
        <v>133</v>
      </c>
      <c r="E32" s="25" t="s">
        <v>151</v>
      </c>
      <c r="G32" s="25" t="s">
        <v>63</v>
      </c>
      <c r="H32" s="25" t="s">
        <v>59</v>
      </c>
      <c r="J32" s="25" t="s">
        <v>43</v>
      </c>
      <c r="K32" s="25" t="s">
        <v>74</v>
      </c>
      <c r="M32" s="25" t="s">
        <v>199</v>
      </c>
      <c r="N32" s="25"/>
    </row>
    <row r="33" spans="1:14">
      <c r="A33" s="25" t="s">
        <v>68</v>
      </c>
      <c r="B33" s="25"/>
      <c r="D33" s="25" t="s">
        <v>106</v>
      </c>
      <c r="E33" s="25" t="s">
        <v>86</v>
      </c>
      <c r="G33" s="25" t="s">
        <v>83</v>
      </c>
      <c r="H33" s="25" t="s">
        <v>102</v>
      </c>
      <c r="J33" s="25" t="s">
        <v>35</v>
      </c>
      <c r="K33" s="25" t="s">
        <v>158</v>
      </c>
      <c r="M33" s="25" t="s">
        <v>167</v>
      </c>
      <c r="N33" s="25"/>
    </row>
    <row r="34" spans="1:14">
      <c r="A34" s="25" t="s">
        <v>69</v>
      </c>
      <c r="B34" s="25"/>
      <c r="D34" s="25" t="s">
        <v>160</v>
      </c>
      <c r="E34" s="25" t="s">
        <v>179</v>
      </c>
      <c r="G34" s="25" t="s">
        <v>163</v>
      </c>
      <c r="H34" s="25" t="s">
        <v>173</v>
      </c>
      <c r="J34" s="25" t="s">
        <v>47</v>
      </c>
      <c r="K34" s="25" t="s">
        <v>31</v>
      </c>
      <c r="M34" s="25" t="s">
        <v>184</v>
      </c>
      <c r="N34" s="25"/>
    </row>
    <row r="35" spans="1:14">
      <c r="A35" s="25" t="s">
        <v>70</v>
      </c>
      <c r="B35" s="25"/>
      <c r="D35" s="25" t="s">
        <v>83</v>
      </c>
      <c r="E35" s="25" t="s">
        <v>158</v>
      </c>
      <c r="G35" s="25" t="s">
        <v>191</v>
      </c>
      <c r="H35" s="25" t="s">
        <v>31</v>
      </c>
      <c r="J35" s="25" t="s">
        <v>75</v>
      </c>
      <c r="K35" s="25" t="s">
        <v>148</v>
      </c>
      <c r="M35" s="25" t="s">
        <v>35</v>
      </c>
      <c r="N35" s="25"/>
    </row>
    <row r="36" spans="1:14">
      <c r="A36" s="25" t="s">
        <v>71</v>
      </c>
      <c r="B36" s="25"/>
      <c r="D36" s="25" t="s">
        <v>131</v>
      </c>
      <c r="E36" s="25" t="s">
        <v>31</v>
      </c>
      <c r="G36" s="25" t="s">
        <v>48</v>
      </c>
      <c r="H36" s="25" t="s">
        <v>148</v>
      </c>
      <c r="J36" s="25" t="s">
        <v>171</v>
      </c>
      <c r="K36" s="25" t="s">
        <v>111</v>
      </c>
      <c r="M36" s="25" t="s">
        <v>134</v>
      </c>
      <c r="N36" s="25"/>
    </row>
    <row r="37" spans="1:14">
      <c r="A37" s="25" t="s">
        <v>72</v>
      </c>
      <c r="B37" s="25"/>
      <c r="D37" s="25" t="s">
        <v>40</v>
      </c>
      <c r="E37" s="25" t="s">
        <v>227</v>
      </c>
      <c r="G37" s="25" t="s">
        <v>172</v>
      </c>
      <c r="H37" s="25" t="s">
        <v>118</v>
      </c>
      <c r="J37" s="25" t="s">
        <v>96</v>
      </c>
      <c r="K37" s="25" t="s">
        <v>54</v>
      </c>
      <c r="M37" s="25" t="s">
        <v>100</v>
      </c>
      <c r="N37" s="25"/>
    </row>
    <row r="38" spans="1:14">
      <c r="A38" s="25" t="s">
        <v>73</v>
      </c>
      <c r="B38" s="25"/>
      <c r="D38" s="25" t="s">
        <v>38</v>
      </c>
      <c r="E38" s="25" t="s">
        <v>148</v>
      </c>
      <c r="G38" s="25" t="s">
        <v>50</v>
      </c>
      <c r="H38" s="25" t="s">
        <v>64</v>
      </c>
      <c r="J38" s="25" t="s">
        <v>199</v>
      </c>
      <c r="K38" s="25" t="s">
        <v>118</v>
      </c>
      <c r="M38" s="25" t="s">
        <v>99</v>
      </c>
      <c r="N38" s="25"/>
    </row>
    <row r="39" spans="1:14">
      <c r="A39" s="25" t="s">
        <v>74</v>
      </c>
      <c r="B39" s="25"/>
      <c r="D39" s="25" t="s">
        <v>72</v>
      </c>
      <c r="E39" s="25" t="s">
        <v>228</v>
      </c>
      <c r="G39" s="25" t="s">
        <v>45</v>
      </c>
      <c r="H39" s="25" t="s">
        <v>193</v>
      </c>
      <c r="J39" s="25" t="s">
        <v>62</v>
      </c>
      <c r="K39" s="25" t="s">
        <v>89</v>
      </c>
      <c r="M39" s="25" t="s">
        <v>46</v>
      </c>
      <c r="N39" s="25"/>
    </row>
    <row r="40" spans="1:14">
      <c r="A40" s="25" t="s">
        <v>75</v>
      </c>
      <c r="B40" s="25"/>
      <c r="D40" s="25" t="s">
        <v>161</v>
      </c>
      <c r="E40" s="25" t="s">
        <v>118</v>
      </c>
      <c r="G40" s="25" t="s">
        <v>144</v>
      </c>
      <c r="H40" s="25" t="s">
        <v>50</v>
      </c>
      <c r="J40" s="25" t="s">
        <v>105</v>
      </c>
      <c r="K40" s="25" t="s">
        <v>82</v>
      </c>
      <c r="M40" s="25" t="s">
        <v>143</v>
      </c>
      <c r="N40" s="25"/>
    </row>
    <row r="41" spans="1:14">
      <c r="A41" s="25" t="s">
        <v>76</v>
      </c>
      <c r="B41" s="25"/>
      <c r="D41" s="25" t="s">
        <v>75</v>
      </c>
      <c r="E41" s="25" t="s">
        <v>160</v>
      </c>
      <c r="G41" s="25" t="s">
        <v>192</v>
      </c>
      <c r="H41" s="25" t="s">
        <v>188</v>
      </c>
      <c r="J41" s="25" t="s">
        <v>57</v>
      </c>
      <c r="K41" s="25" t="s">
        <v>116</v>
      </c>
      <c r="M41" s="25" t="s">
        <v>159</v>
      </c>
      <c r="N41" s="25"/>
    </row>
    <row r="42" spans="1:14">
      <c r="A42" s="25" t="s">
        <v>77</v>
      </c>
      <c r="B42" s="25"/>
      <c r="D42" s="25" t="s">
        <v>162</v>
      </c>
      <c r="E42" s="25" t="s">
        <v>54</v>
      </c>
      <c r="G42" s="25" t="s">
        <v>193</v>
      </c>
      <c r="H42" s="25" t="s">
        <v>179</v>
      </c>
      <c r="J42" s="25" t="s">
        <v>134</v>
      </c>
      <c r="K42" s="25" t="s">
        <v>85</v>
      </c>
      <c r="M42" s="25" t="s">
        <v>40</v>
      </c>
      <c r="N42" s="25"/>
    </row>
    <row r="43" spans="1:14">
      <c r="A43" s="25" t="s">
        <v>78</v>
      </c>
      <c r="B43" s="25"/>
      <c r="D43" s="25" t="s">
        <v>80</v>
      </c>
      <c r="E43" s="25" t="s">
        <v>89</v>
      </c>
      <c r="G43" s="25" t="s">
        <v>184</v>
      </c>
      <c r="H43" s="25" t="s">
        <v>158</v>
      </c>
      <c r="J43" s="25" t="s">
        <v>176</v>
      </c>
      <c r="K43" s="25" t="s">
        <v>163</v>
      </c>
      <c r="M43" s="25" t="s">
        <v>74</v>
      </c>
      <c r="N43" s="25"/>
    </row>
    <row r="44" spans="1:14">
      <c r="A44" s="25" t="s">
        <v>79</v>
      </c>
      <c r="B44" s="25"/>
      <c r="D44" s="25" t="s">
        <v>103</v>
      </c>
      <c r="E44" s="25" t="s">
        <v>146</v>
      </c>
      <c r="G44" s="25" t="s">
        <v>131</v>
      </c>
      <c r="H44" s="25" t="s">
        <v>227</v>
      </c>
      <c r="J44" s="25" t="s">
        <v>92</v>
      </c>
      <c r="K44" s="25" t="s">
        <v>162</v>
      </c>
      <c r="M44" s="25" t="s">
        <v>41</v>
      </c>
      <c r="N44" s="25"/>
    </row>
    <row r="45" spans="1:14">
      <c r="A45" s="25" t="s">
        <v>80</v>
      </c>
      <c r="B45" s="25"/>
      <c r="D45" s="25" t="s">
        <v>144</v>
      </c>
      <c r="E45" s="25" t="s">
        <v>85</v>
      </c>
      <c r="G45" s="25" t="s">
        <v>81</v>
      </c>
      <c r="H45" s="25" t="s">
        <v>228</v>
      </c>
      <c r="J45" s="25" t="s">
        <v>54</v>
      </c>
      <c r="K45" s="25" t="s">
        <v>105</v>
      </c>
      <c r="M45" s="25" t="s">
        <v>44</v>
      </c>
      <c r="N45" s="25"/>
    </row>
    <row r="46" spans="1:14">
      <c r="A46" s="25" t="s">
        <v>35</v>
      </c>
      <c r="B46" s="25"/>
      <c r="D46" s="25" t="s">
        <v>132</v>
      </c>
      <c r="E46" s="25" t="s">
        <v>163</v>
      </c>
      <c r="G46" s="25" t="s">
        <v>74</v>
      </c>
      <c r="H46" s="25" t="s">
        <v>89</v>
      </c>
      <c r="J46" s="25" t="s">
        <v>202</v>
      </c>
      <c r="K46" s="25" t="s">
        <v>141</v>
      </c>
      <c r="M46" s="25" t="s">
        <v>221</v>
      </c>
      <c r="N46" s="25"/>
    </row>
    <row r="47" spans="1:14">
      <c r="A47" s="25" t="s">
        <v>81</v>
      </c>
      <c r="B47" s="25"/>
      <c r="D47" s="25" t="s">
        <v>54</v>
      </c>
      <c r="E47" s="25" t="s">
        <v>162</v>
      </c>
      <c r="G47" s="25" t="s">
        <v>113</v>
      </c>
      <c r="H47" s="25" t="s">
        <v>54</v>
      </c>
      <c r="J47" s="25" t="s">
        <v>72</v>
      </c>
      <c r="K47" s="25" t="s">
        <v>197</v>
      </c>
      <c r="M47" s="25" t="s">
        <v>157</v>
      </c>
      <c r="N47" s="25"/>
    </row>
    <row r="48" spans="1:14">
      <c r="A48" s="25" t="s">
        <v>82</v>
      </c>
      <c r="B48" s="25"/>
      <c r="D48" s="25" t="s">
        <v>57</v>
      </c>
      <c r="E48" s="25" t="s">
        <v>157</v>
      </c>
      <c r="G48" s="25" t="s">
        <v>160</v>
      </c>
      <c r="H48" s="25" t="s">
        <v>82</v>
      </c>
      <c r="J48" s="25" t="s">
        <v>156</v>
      </c>
      <c r="K48" s="25" t="s">
        <v>157</v>
      </c>
      <c r="M48" s="25" t="s">
        <v>123</v>
      </c>
      <c r="N48" s="25"/>
    </row>
    <row r="49" spans="1:14">
      <c r="A49" s="25" t="s">
        <v>31</v>
      </c>
      <c r="B49" s="25"/>
      <c r="D49" s="25" t="s">
        <v>94</v>
      </c>
      <c r="E49" s="25" t="s">
        <v>140</v>
      </c>
      <c r="G49" s="25" t="s">
        <v>133</v>
      </c>
      <c r="H49" s="25" t="s">
        <v>160</v>
      </c>
      <c r="J49" s="25" t="s">
        <v>44</v>
      </c>
      <c r="K49" s="25" t="s">
        <v>140</v>
      </c>
      <c r="M49" s="25" t="s">
        <v>222</v>
      </c>
      <c r="N49" s="25"/>
    </row>
    <row r="50" spans="1:14">
      <c r="A50" s="25" t="s">
        <v>83</v>
      </c>
      <c r="B50" s="25"/>
      <c r="D50" s="25" t="s">
        <v>163</v>
      </c>
      <c r="E50" s="25" t="s">
        <v>141</v>
      </c>
      <c r="G50" s="25" t="s">
        <v>122</v>
      </c>
      <c r="H50" s="25" t="s">
        <v>116</v>
      </c>
      <c r="J50" s="25" t="s">
        <v>163</v>
      </c>
      <c r="K50" s="25" t="s">
        <v>75</v>
      </c>
      <c r="M50" s="25" t="s">
        <v>81</v>
      </c>
      <c r="N50" s="25"/>
    </row>
    <row r="51" spans="1:14">
      <c r="A51" s="25" t="s">
        <v>84</v>
      </c>
      <c r="B51" s="25"/>
      <c r="D51" s="25" t="s">
        <v>101</v>
      </c>
      <c r="E51" s="25" t="s">
        <v>75</v>
      </c>
      <c r="G51" s="25" t="s">
        <v>116</v>
      </c>
      <c r="H51" s="25" t="s">
        <v>146</v>
      </c>
      <c r="J51" s="25" t="s">
        <v>148</v>
      </c>
      <c r="K51" s="25" t="s">
        <v>47</v>
      </c>
      <c r="M51" s="25" t="s">
        <v>198</v>
      </c>
      <c r="N51" s="25"/>
    </row>
    <row r="52" spans="1:14">
      <c r="A52" s="25" t="s">
        <v>85</v>
      </c>
      <c r="B52" s="25"/>
      <c r="D52" s="25" t="s">
        <v>164</v>
      </c>
      <c r="E52" s="25" t="s">
        <v>82</v>
      </c>
      <c r="G52" s="25" t="s">
        <v>162</v>
      </c>
      <c r="H52" s="25" t="s">
        <v>197</v>
      </c>
      <c r="J52" s="25" t="s">
        <v>102</v>
      </c>
      <c r="K52" s="25" t="s">
        <v>166</v>
      </c>
      <c r="M52" s="25" t="s">
        <v>162</v>
      </c>
      <c r="N52" s="25"/>
    </row>
    <row r="53" spans="1:14">
      <c r="A53" s="25" t="s">
        <v>86</v>
      </c>
      <c r="B53" s="25"/>
      <c r="D53" s="25" t="s">
        <v>165</v>
      </c>
      <c r="E53" s="25" t="s">
        <v>169</v>
      </c>
      <c r="G53" s="25" t="s">
        <v>156</v>
      </c>
      <c r="H53" s="25" t="s">
        <v>47</v>
      </c>
      <c r="J53" s="25" t="s">
        <v>124</v>
      </c>
      <c r="K53" s="25" t="s">
        <v>199</v>
      </c>
      <c r="M53" s="25" t="s">
        <v>119</v>
      </c>
      <c r="N53" s="25"/>
    </row>
    <row r="54" spans="1:14">
      <c r="A54" s="25" t="s">
        <v>87</v>
      </c>
      <c r="B54" s="25"/>
      <c r="D54" s="25" t="s">
        <v>166</v>
      </c>
      <c r="E54" s="25" t="s">
        <v>166</v>
      </c>
      <c r="G54" s="25" t="s">
        <v>154</v>
      </c>
      <c r="H54" s="25" t="s">
        <v>140</v>
      </c>
      <c r="J54" s="25" t="s">
        <v>110</v>
      </c>
      <c r="K54" s="25" t="s">
        <v>202</v>
      </c>
      <c r="M54" s="25" t="s">
        <v>181</v>
      </c>
      <c r="N54" s="25"/>
    </row>
    <row r="55" spans="1:14">
      <c r="A55" s="25" t="s">
        <v>88</v>
      </c>
      <c r="B55" s="25"/>
      <c r="D55" s="25" t="s">
        <v>167</v>
      </c>
      <c r="E55" s="25" t="s">
        <v>105</v>
      </c>
      <c r="G55" s="25" t="s">
        <v>104</v>
      </c>
      <c r="H55" s="25" t="s">
        <v>157</v>
      </c>
      <c r="J55" s="25" t="s">
        <v>211</v>
      </c>
      <c r="K55" s="25" t="s">
        <v>45</v>
      </c>
      <c r="M55" s="25" t="s">
        <v>47</v>
      </c>
      <c r="N55" s="25"/>
    </row>
    <row r="56" spans="1:14">
      <c r="A56" s="25" t="s">
        <v>89</v>
      </c>
      <c r="B56" s="25"/>
      <c r="D56" s="25" t="s">
        <v>59</v>
      </c>
      <c r="E56" s="25" t="s">
        <v>155</v>
      </c>
      <c r="G56" s="25" t="s">
        <v>78</v>
      </c>
      <c r="H56" s="25" t="s">
        <v>201</v>
      </c>
      <c r="J56" s="25" t="s">
        <v>141</v>
      </c>
      <c r="K56" s="25" t="s">
        <v>174</v>
      </c>
      <c r="M56" s="25" t="s">
        <v>197</v>
      </c>
      <c r="N56" s="25"/>
    </row>
    <row r="57" spans="1:14">
      <c r="A57" s="25" t="s">
        <v>90</v>
      </c>
      <c r="B57" s="25"/>
      <c r="D57" s="25" t="s">
        <v>148</v>
      </c>
      <c r="E57" s="25" t="s">
        <v>174</v>
      </c>
      <c r="G57" s="25" t="s">
        <v>64</v>
      </c>
      <c r="H57" s="25" t="s">
        <v>162</v>
      </c>
      <c r="J57" s="25" t="s">
        <v>40</v>
      </c>
      <c r="K57" s="25" t="s">
        <v>106</v>
      </c>
      <c r="M57" s="25" t="s">
        <v>200</v>
      </c>
      <c r="N57" s="25"/>
    </row>
    <row r="58" spans="1:14">
      <c r="A58" s="25" t="s">
        <v>91</v>
      </c>
      <c r="B58" s="25"/>
      <c r="D58" s="25" t="s">
        <v>134</v>
      </c>
      <c r="E58" s="25" t="s">
        <v>78</v>
      </c>
      <c r="G58" s="25" t="s">
        <v>57</v>
      </c>
      <c r="H58" s="25" t="s">
        <v>141</v>
      </c>
      <c r="J58" s="25" t="s">
        <v>175</v>
      </c>
      <c r="K58" s="25" t="s">
        <v>168</v>
      </c>
      <c r="M58" s="25" t="s">
        <v>180</v>
      </c>
      <c r="N58" s="25"/>
    </row>
    <row r="59" spans="1:14">
      <c r="A59" s="25" t="s">
        <v>92</v>
      </c>
      <c r="B59" s="25"/>
      <c r="D59" s="25" t="s">
        <v>168</v>
      </c>
      <c r="E59" s="25" t="s">
        <v>48</v>
      </c>
      <c r="G59" s="25" t="s">
        <v>180</v>
      </c>
      <c r="H59" s="25" t="s">
        <v>75</v>
      </c>
      <c r="J59" s="25" t="s">
        <v>91</v>
      </c>
      <c r="K59" s="25" t="s">
        <v>175</v>
      </c>
      <c r="M59" s="25" t="s">
        <v>82</v>
      </c>
      <c r="N59" s="25"/>
    </row>
    <row r="60" spans="1:14">
      <c r="A60" s="25" t="s">
        <v>93</v>
      </c>
      <c r="B60" s="25"/>
      <c r="D60" s="25" t="s">
        <v>169</v>
      </c>
      <c r="E60" s="25" t="s">
        <v>175</v>
      </c>
      <c r="G60" s="25" t="s">
        <v>35</v>
      </c>
      <c r="H60" s="25" t="s">
        <v>78</v>
      </c>
      <c r="J60" s="25" t="s">
        <v>177</v>
      </c>
      <c r="K60" s="25" t="s">
        <v>78</v>
      </c>
      <c r="M60" s="25" t="s">
        <v>43</v>
      </c>
      <c r="N60" s="25"/>
    </row>
    <row r="61" spans="1:14">
      <c r="A61" s="25" t="s">
        <v>94</v>
      </c>
      <c r="B61" s="25"/>
      <c r="D61" s="25" t="s">
        <v>78</v>
      </c>
      <c r="E61" s="25" t="s">
        <v>168</v>
      </c>
      <c r="G61" s="25" t="s">
        <v>194</v>
      </c>
      <c r="H61" s="25" t="s">
        <v>106</v>
      </c>
      <c r="J61" s="25" t="s">
        <v>174</v>
      </c>
      <c r="K61" s="25" t="s">
        <v>51</v>
      </c>
      <c r="M61" s="25" t="s">
        <v>160</v>
      </c>
      <c r="N61" s="25"/>
    </row>
    <row r="62" spans="1:14">
      <c r="A62" s="25" t="s">
        <v>95</v>
      </c>
      <c r="B62" s="25"/>
      <c r="D62" s="25" t="s">
        <v>86</v>
      </c>
      <c r="E62" s="25" t="s">
        <v>45</v>
      </c>
      <c r="G62" s="25" t="s">
        <v>195</v>
      </c>
      <c r="H62" s="25" t="s">
        <v>155</v>
      </c>
      <c r="J62" s="25" t="s">
        <v>136</v>
      </c>
      <c r="K62" s="25" t="s">
        <v>191</v>
      </c>
      <c r="M62" s="25" t="s">
        <v>89</v>
      </c>
      <c r="N62" s="25"/>
    </row>
    <row r="63" spans="1:14">
      <c r="A63" s="25" t="s">
        <v>96</v>
      </c>
      <c r="B63" s="25"/>
      <c r="D63" s="25" t="s">
        <v>63</v>
      </c>
      <c r="E63" s="25" t="s">
        <v>106</v>
      </c>
      <c r="G63" s="25" t="s">
        <v>47</v>
      </c>
      <c r="H63" s="25" t="s">
        <v>196</v>
      </c>
      <c r="J63" s="25" t="s">
        <v>89</v>
      </c>
      <c r="K63" s="25" t="s">
        <v>159</v>
      </c>
      <c r="M63" s="25" t="s">
        <v>168</v>
      </c>
      <c r="N63" s="25"/>
    </row>
    <row r="64" spans="1:14">
      <c r="A64" s="25" t="s">
        <v>97</v>
      </c>
      <c r="B64" s="25"/>
      <c r="D64" s="25" t="s">
        <v>119</v>
      </c>
      <c r="E64" s="25" t="s">
        <v>165</v>
      </c>
      <c r="G64" s="25" t="s">
        <v>80</v>
      </c>
      <c r="H64" s="25" t="s">
        <v>202</v>
      </c>
      <c r="J64" s="25" t="s">
        <v>212</v>
      </c>
      <c r="K64" s="25" t="s">
        <v>130</v>
      </c>
      <c r="M64" s="25" t="s">
        <v>153</v>
      </c>
      <c r="N64" s="25"/>
    </row>
    <row r="65" spans="1:14">
      <c r="A65" s="25" t="s">
        <v>98</v>
      </c>
      <c r="B65" s="25"/>
      <c r="D65" s="25" t="s">
        <v>170</v>
      </c>
      <c r="E65" s="25" t="s">
        <v>159</v>
      </c>
      <c r="G65" s="25" t="s">
        <v>68</v>
      </c>
      <c r="H65" s="25" t="s">
        <v>174</v>
      </c>
      <c r="J65" s="25" t="s">
        <v>144</v>
      </c>
      <c r="K65" s="25" t="s">
        <v>172</v>
      </c>
      <c r="M65" s="25" t="s">
        <v>112</v>
      </c>
      <c r="N65" s="25"/>
    </row>
    <row r="66" spans="1:14">
      <c r="A66" s="25" t="s">
        <v>99</v>
      </c>
      <c r="B66" s="25"/>
      <c r="D66" s="25" t="s">
        <v>171</v>
      </c>
      <c r="E66" s="25" t="s">
        <v>130</v>
      </c>
      <c r="G66" s="25" t="s">
        <v>89</v>
      </c>
      <c r="H66" s="25" t="s">
        <v>122</v>
      </c>
      <c r="J66" s="25" t="s">
        <v>49</v>
      </c>
      <c r="K66" s="25" t="s">
        <v>49</v>
      </c>
      <c r="M66" s="25" t="s">
        <v>169</v>
      </c>
      <c r="N66" s="25"/>
    </row>
    <row r="67" spans="1:14">
      <c r="A67" s="25" t="s">
        <v>100</v>
      </c>
      <c r="B67" s="25"/>
      <c r="D67" s="25" t="s">
        <v>58</v>
      </c>
      <c r="E67" s="25" t="s">
        <v>70</v>
      </c>
      <c r="G67" s="25" t="s">
        <v>196</v>
      </c>
      <c r="H67" s="25" t="s">
        <v>168</v>
      </c>
      <c r="J67" s="25" t="s">
        <v>140</v>
      </c>
      <c r="K67" s="25" t="s">
        <v>32</v>
      </c>
      <c r="M67" s="25" t="s">
        <v>107</v>
      </c>
      <c r="N67" s="25"/>
    </row>
    <row r="68" spans="1:14">
      <c r="A68" s="25" t="s">
        <v>101</v>
      </c>
      <c r="B68" s="25"/>
      <c r="D68" s="25" t="s">
        <v>172</v>
      </c>
      <c r="E68" s="25" t="s">
        <v>149</v>
      </c>
      <c r="G68" s="25" t="s">
        <v>197</v>
      </c>
      <c r="H68" s="25" t="s">
        <v>105</v>
      </c>
      <c r="J68" s="25" t="s">
        <v>107</v>
      </c>
      <c r="K68" s="25" t="s">
        <v>57</v>
      </c>
      <c r="M68" s="25" t="s">
        <v>117</v>
      </c>
      <c r="N68" s="25"/>
    </row>
    <row r="69" spans="1:14">
      <c r="A69" s="25" t="s">
        <v>102</v>
      </c>
      <c r="B69" s="25"/>
      <c r="D69" s="25" t="s">
        <v>141</v>
      </c>
      <c r="E69" s="25" t="s">
        <v>178</v>
      </c>
      <c r="G69" s="25" t="s">
        <v>44</v>
      </c>
      <c r="H69" s="25" t="s">
        <v>48</v>
      </c>
      <c r="J69" s="25" t="s">
        <v>63</v>
      </c>
      <c r="K69" s="25" t="s">
        <v>132</v>
      </c>
      <c r="M69" s="25" t="s">
        <v>132</v>
      </c>
      <c r="N69" s="25"/>
    </row>
    <row r="70" spans="1:14">
      <c r="A70" s="25" t="s">
        <v>103</v>
      </c>
      <c r="B70" s="25"/>
      <c r="D70" s="25" t="s">
        <v>173</v>
      </c>
      <c r="E70" s="25" t="s">
        <v>230</v>
      </c>
      <c r="G70" s="25" t="s">
        <v>166</v>
      </c>
      <c r="H70" s="25" t="s">
        <v>166</v>
      </c>
      <c r="J70" s="25" t="s">
        <v>117</v>
      </c>
      <c r="K70" s="25" t="s">
        <v>62</v>
      </c>
      <c r="M70" s="25" t="s">
        <v>130</v>
      </c>
      <c r="N70" s="25"/>
    </row>
    <row r="71" spans="1:14">
      <c r="A71" s="25" t="s">
        <v>104</v>
      </c>
      <c r="B71" s="25"/>
      <c r="D71" s="25" t="s">
        <v>76</v>
      </c>
      <c r="E71" s="25" t="s">
        <v>172</v>
      </c>
      <c r="G71" s="25" t="s">
        <v>75</v>
      </c>
      <c r="H71" s="25" t="s">
        <v>93</v>
      </c>
      <c r="J71" s="25" t="s">
        <v>64</v>
      </c>
      <c r="K71" s="25" t="s">
        <v>207</v>
      </c>
      <c r="M71" s="25" t="s">
        <v>126</v>
      </c>
      <c r="N71" s="25"/>
    </row>
    <row r="72" spans="1:14">
      <c r="A72" s="25" t="s">
        <v>105</v>
      </c>
      <c r="B72" s="25"/>
      <c r="D72" s="25" t="s">
        <v>89</v>
      </c>
      <c r="E72" s="25" t="s">
        <v>57</v>
      </c>
      <c r="G72" s="25" t="s">
        <v>198</v>
      </c>
      <c r="H72" s="25" t="s">
        <v>199</v>
      </c>
      <c r="J72" s="25" t="s">
        <v>172</v>
      </c>
      <c r="K72" s="25" t="s">
        <v>80</v>
      </c>
      <c r="M72" s="25" t="s">
        <v>136</v>
      </c>
      <c r="N72" s="25"/>
    </row>
    <row r="73" spans="1:14">
      <c r="A73" s="25" t="s">
        <v>106</v>
      </c>
      <c r="B73" s="25"/>
      <c r="D73" s="25" t="s">
        <v>174</v>
      </c>
      <c r="E73" s="25" t="s">
        <v>132</v>
      </c>
      <c r="G73" s="25" t="s">
        <v>199</v>
      </c>
      <c r="H73" s="25" t="s">
        <v>57</v>
      </c>
      <c r="J73" s="25" t="s">
        <v>197</v>
      </c>
      <c r="K73" s="25" t="s">
        <v>153</v>
      </c>
      <c r="M73" s="25" t="s">
        <v>146</v>
      </c>
      <c r="N73" s="25"/>
    </row>
    <row r="74" spans="1:14">
      <c r="A74" s="25" t="s">
        <v>107</v>
      </c>
      <c r="B74" s="25"/>
      <c r="D74" s="25" t="s">
        <v>91</v>
      </c>
      <c r="E74" s="25" t="s">
        <v>62</v>
      </c>
      <c r="G74" s="25" t="s">
        <v>43</v>
      </c>
      <c r="H74" s="25" t="s">
        <v>178</v>
      </c>
      <c r="J74" s="25" t="s">
        <v>137</v>
      </c>
      <c r="K74" s="25" t="s">
        <v>121</v>
      </c>
      <c r="M74" s="25" t="s">
        <v>147</v>
      </c>
      <c r="N74" s="25"/>
    </row>
    <row r="75" spans="1:14">
      <c r="A75" s="25" t="s">
        <v>108</v>
      </c>
      <c r="B75" s="25"/>
      <c r="D75" s="25" t="s">
        <v>137</v>
      </c>
      <c r="E75" s="25" t="s">
        <v>207</v>
      </c>
      <c r="G75" s="25" t="s">
        <v>175</v>
      </c>
      <c r="H75" s="25" t="s">
        <v>175</v>
      </c>
      <c r="J75" s="25" t="s">
        <v>184</v>
      </c>
      <c r="K75" s="25" t="s">
        <v>92</v>
      </c>
      <c r="M75" s="25" t="s">
        <v>174</v>
      </c>
      <c r="N75" s="25"/>
    </row>
    <row r="76" spans="1:14">
      <c r="A76" s="25" t="s">
        <v>109</v>
      </c>
      <c r="B76" s="25"/>
      <c r="D76" s="25" t="s">
        <v>175</v>
      </c>
      <c r="E76" s="25" t="s">
        <v>80</v>
      </c>
      <c r="G76" s="25" t="s">
        <v>31</v>
      </c>
      <c r="H76" s="25" t="s">
        <v>49</v>
      </c>
      <c r="J76" s="25" t="s">
        <v>99</v>
      </c>
      <c r="K76" s="25" t="s">
        <v>137</v>
      </c>
      <c r="M76" s="25" t="s">
        <v>149</v>
      </c>
      <c r="N76" s="25"/>
    </row>
    <row r="77" spans="1:14">
      <c r="A77" s="25" t="s">
        <v>110</v>
      </c>
      <c r="B77" s="25"/>
      <c r="D77" s="25" t="s">
        <v>176</v>
      </c>
      <c r="E77" s="25" t="s">
        <v>144</v>
      </c>
      <c r="G77" s="25" t="s">
        <v>32</v>
      </c>
      <c r="H77" s="25" t="s">
        <v>45</v>
      </c>
      <c r="J77" s="25" t="s">
        <v>119</v>
      </c>
      <c r="K77" s="25" t="s">
        <v>210</v>
      </c>
      <c r="M77" s="25" t="s">
        <v>133</v>
      </c>
      <c r="N77" s="25"/>
    </row>
    <row r="78" spans="1:14">
      <c r="A78" s="25" t="s">
        <v>111</v>
      </c>
      <c r="B78" s="25"/>
      <c r="D78" s="25" t="s">
        <v>97</v>
      </c>
      <c r="E78" s="25" t="s">
        <v>103</v>
      </c>
      <c r="G78" s="25" t="s">
        <v>134</v>
      </c>
      <c r="H78" s="25" t="s">
        <v>191</v>
      </c>
      <c r="J78" s="25" t="s">
        <v>51</v>
      </c>
      <c r="K78" s="25" t="s">
        <v>214</v>
      </c>
      <c r="M78" s="25" t="s">
        <v>144</v>
      </c>
      <c r="N78" s="25"/>
    </row>
    <row r="79" spans="1:14">
      <c r="A79" s="25" t="s">
        <v>112</v>
      </c>
      <c r="B79" s="25"/>
      <c r="D79" s="25" t="s">
        <v>146</v>
      </c>
      <c r="E79" s="25" t="s">
        <v>121</v>
      </c>
      <c r="G79" s="25" t="s">
        <v>106</v>
      </c>
      <c r="H79" s="25" t="s">
        <v>159</v>
      </c>
      <c r="J79" s="25" t="s">
        <v>166</v>
      </c>
      <c r="K79" s="25" t="s">
        <v>143</v>
      </c>
      <c r="M79" s="25" t="s">
        <v>58</v>
      </c>
      <c r="N79" s="25"/>
    </row>
    <row r="80" spans="1:14">
      <c r="A80" s="25" t="s">
        <v>113</v>
      </c>
      <c r="B80" s="25"/>
      <c r="D80" s="25" t="s">
        <v>47</v>
      </c>
      <c r="E80" s="25" t="s">
        <v>137</v>
      </c>
      <c r="G80" s="25" t="s">
        <v>59</v>
      </c>
      <c r="H80" s="25" t="s">
        <v>130</v>
      </c>
      <c r="J80" s="25" t="s">
        <v>213</v>
      </c>
      <c r="K80" s="25" t="s">
        <v>144</v>
      </c>
      <c r="M80" s="25" t="s">
        <v>92</v>
      </c>
      <c r="N80" s="25"/>
    </row>
    <row r="81" spans="1:14">
      <c r="A81" s="25" t="s">
        <v>114</v>
      </c>
      <c r="B81" s="25"/>
      <c r="D81" s="25" t="s">
        <v>43</v>
      </c>
      <c r="E81" s="25" t="s">
        <v>91</v>
      </c>
      <c r="G81" s="25" t="s">
        <v>112</v>
      </c>
      <c r="H81" s="25" t="s">
        <v>172</v>
      </c>
      <c r="J81" s="25" t="s">
        <v>149</v>
      </c>
      <c r="K81" s="25" t="s">
        <v>176</v>
      </c>
      <c r="M81" s="25" t="s">
        <v>145</v>
      </c>
      <c r="N81" s="25"/>
    </row>
    <row r="82" spans="1:14">
      <c r="A82" s="25" t="s">
        <v>115</v>
      </c>
      <c r="B82" s="25"/>
      <c r="D82" s="25" t="s">
        <v>140</v>
      </c>
      <c r="E82" s="25" t="s">
        <v>92</v>
      </c>
      <c r="G82" s="25" t="s">
        <v>152</v>
      </c>
      <c r="H82" s="25" t="s">
        <v>229</v>
      </c>
      <c r="J82" s="25" t="s">
        <v>214</v>
      </c>
      <c r="K82" s="25" t="s">
        <v>184</v>
      </c>
      <c r="M82" s="25" t="s">
        <v>90</v>
      </c>
      <c r="N82" s="25"/>
    </row>
    <row r="83" spans="1:14">
      <c r="A83" s="25" t="s">
        <v>116</v>
      </c>
      <c r="B83" s="25"/>
      <c r="D83" s="25" t="s">
        <v>124</v>
      </c>
      <c r="E83" s="25" t="s">
        <v>143</v>
      </c>
      <c r="G83" s="25" t="s">
        <v>49</v>
      </c>
      <c r="H83" s="25" t="s">
        <v>149</v>
      </c>
      <c r="J83" s="25" t="s">
        <v>147</v>
      </c>
      <c r="K83" s="25" t="s">
        <v>73</v>
      </c>
      <c r="M83" s="25" t="s">
        <v>71</v>
      </c>
      <c r="N83" s="25"/>
    </row>
    <row r="84" spans="1:14">
      <c r="A84" s="25" t="s">
        <v>117</v>
      </c>
      <c r="B84" s="25"/>
      <c r="D84" s="25" t="s">
        <v>44</v>
      </c>
      <c r="E84" s="25" t="s">
        <v>176</v>
      </c>
      <c r="G84" s="25" t="s">
        <v>200</v>
      </c>
      <c r="H84" s="25" t="s">
        <v>32</v>
      </c>
      <c r="J84" s="25" t="s">
        <v>153</v>
      </c>
      <c r="K84" s="25" t="s">
        <v>40</v>
      </c>
      <c r="M84" s="25" t="s">
        <v>65</v>
      </c>
      <c r="N84" s="25"/>
    </row>
    <row r="85" spans="1:14">
      <c r="A85" s="25" t="s">
        <v>118</v>
      </c>
      <c r="B85" s="25"/>
      <c r="D85" s="25" t="s">
        <v>177</v>
      </c>
      <c r="E85" s="25" t="s">
        <v>110</v>
      </c>
      <c r="G85" s="25" t="s">
        <v>171</v>
      </c>
      <c r="H85" s="25" t="s">
        <v>68</v>
      </c>
      <c r="J85" s="25" t="s">
        <v>215</v>
      </c>
      <c r="K85" s="25" t="s">
        <v>81</v>
      </c>
      <c r="M85" s="25" t="s">
        <v>102</v>
      </c>
    </row>
    <row r="86" spans="1:14">
      <c r="A86" s="25" t="s">
        <v>119</v>
      </c>
      <c r="B86" s="25"/>
      <c r="D86" s="25" t="s">
        <v>178</v>
      </c>
      <c r="E86" s="25" t="s">
        <v>40</v>
      </c>
      <c r="G86" s="25" t="s">
        <v>201</v>
      </c>
      <c r="H86" s="25" t="s">
        <v>70</v>
      </c>
      <c r="J86" s="25" t="s">
        <v>82</v>
      </c>
      <c r="K86" s="25" t="s">
        <v>91</v>
      </c>
      <c r="M86" s="25" t="s">
        <v>124</v>
      </c>
    </row>
    <row r="87" spans="1:14">
      <c r="A87" s="25" t="s">
        <v>120</v>
      </c>
      <c r="B87" s="25"/>
      <c r="D87" s="25" t="s">
        <v>149</v>
      </c>
      <c r="E87" s="25"/>
      <c r="G87" s="25" t="s">
        <v>168</v>
      </c>
      <c r="H87" s="25" t="s">
        <v>132</v>
      </c>
      <c r="J87" s="25" t="s">
        <v>132</v>
      </c>
      <c r="K87" s="25" t="s">
        <v>209</v>
      </c>
      <c r="M87" s="25" t="s">
        <v>54</v>
      </c>
    </row>
    <row r="88" spans="1:14">
      <c r="A88" s="25" t="s">
        <v>121</v>
      </c>
      <c r="B88" s="25"/>
      <c r="D88" s="25" t="s">
        <v>130</v>
      </c>
      <c r="E88" s="25"/>
      <c r="G88" s="25" t="s">
        <v>174</v>
      </c>
      <c r="H88" s="25" t="s">
        <v>189</v>
      </c>
      <c r="J88" s="25" t="s">
        <v>145</v>
      </c>
      <c r="K88" s="25" t="s">
        <v>110</v>
      </c>
      <c r="M88" s="25" t="s">
        <v>173</v>
      </c>
    </row>
    <row r="89" spans="1:14">
      <c r="A89" s="25" t="s">
        <v>122</v>
      </c>
      <c r="B89" s="25"/>
      <c r="D89" s="25" t="s">
        <v>179</v>
      </c>
      <c r="E89" s="25"/>
      <c r="G89" s="25" t="s">
        <v>135</v>
      </c>
      <c r="H89" s="25" t="s">
        <v>51</v>
      </c>
      <c r="J89" s="25" t="s">
        <v>101</v>
      </c>
      <c r="K89" s="25" t="s">
        <v>38</v>
      </c>
      <c r="M89" s="25" t="s">
        <v>31</v>
      </c>
    </row>
    <row r="90" spans="1:14">
      <c r="A90" s="25" t="s">
        <v>123</v>
      </c>
      <c r="B90" s="25"/>
      <c r="D90" s="25" t="s">
        <v>180</v>
      </c>
      <c r="E90" s="25"/>
      <c r="G90" s="25" t="s">
        <v>128</v>
      </c>
      <c r="H90" s="25" t="s">
        <v>41</v>
      </c>
      <c r="J90" s="25" t="s">
        <v>85</v>
      </c>
      <c r="K90" s="25" t="s">
        <v>119</v>
      </c>
      <c r="M90" s="25" t="s">
        <v>49</v>
      </c>
    </row>
    <row r="91" spans="1:14">
      <c r="A91" s="25" t="s">
        <v>124</v>
      </c>
      <c r="B91" s="25"/>
      <c r="D91" s="25" t="s">
        <v>151</v>
      </c>
      <c r="E91" s="25"/>
      <c r="G91" s="25" t="s">
        <v>137</v>
      </c>
      <c r="H91" s="25" t="s">
        <v>190</v>
      </c>
      <c r="J91" s="25" t="s">
        <v>167</v>
      </c>
      <c r="K91" s="22"/>
      <c r="M91" s="25" t="s">
        <v>104</v>
      </c>
    </row>
    <row r="92" spans="1:14">
      <c r="A92" s="25" t="s">
        <v>125</v>
      </c>
      <c r="B92" s="25"/>
      <c r="D92" s="25" t="s">
        <v>181</v>
      </c>
      <c r="E92" s="25"/>
      <c r="G92" s="25" t="s">
        <v>51</v>
      </c>
      <c r="H92" s="25" t="s">
        <v>92</v>
      </c>
      <c r="J92" s="25" t="s">
        <v>104</v>
      </c>
      <c r="K92" s="22"/>
      <c r="M92" s="25" t="s">
        <v>193</v>
      </c>
    </row>
    <row r="93" spans="1:14">
      <c r="A93" s="25" t="s">
        <v>126</v>
      </c>
      <c r="B93" s="25"/>
      <c r="D93" s="25" t="s">
        <v>85</v>
      </c>
      <c r="E93" s="25"/>
      <c r="G93" s="25" t="s">
        <v>102</v>
      </c>
      <c r="H93" s="25" t="s">
        <v>137</v>
      </c>
      <c r="J93" s="25" t="s">
        <v>48</v>
      </c>
      <c r="K93" s="22"/>
      <c r="M93" s="25" t="s">
        <v>96</v>
      </c>
    </row>
    <row r="94" spans="1:14">
      <c r="A94" s="25" t="s">
        <v>127</v>
      </c>
      <c r="B94" s="25"/>
      <c r="D94" s="25" t="s">
        <v>127</v>
      </c>
      <c r="E94" s="22"/>
      <c r="G94" s="25" t="s">
        <v>177</v>
      </c>
      <c r="H94" s="25" t="s">
        <v>198</v>
      </c>
      <c r="J94" s="25" t="s">
        <v>78</v>
      </c>
      <c r="K94" s="22"/>
      <c r="M94" s="25" t="s">
        <v>223</v>
      </c>
    </row>
    <row r="95" spans="1:14">
      <c r="A95" s="25" t="s">
        <v>128</v>
      </c>
      <c r="B95" s="25"/>
      <c r="D95" s="25" t="s">
        <v>82</v>
      </c>
      <c r="E95" s="22"/>
      <c r="G95" s="25" t="s">
        <v>149</v>
      </c>
      <c r="H95" s="25" t="s">
        <v>128</v>
      </c>
      <c r="J95" s="25" t="s">
        <v>122</v>
      </c>
      <c r="K95" s="22"/>
      <c r="M95" s="25" t="s">
        <v>78</v>
      </c>
    </row>
    <row r="96" spans="1:14">
      <c r="A96" s="25" t="s">
        <v>129</v>
      </c>
      <c r="B96" s="25"/>
      <c r="D96" s="25" t="s">
        <v>182</v>
      </c>
      <c r="E96" s="22"/>
      <c r="G96" s="25" t="s">
        <v>176</v>
      </c>
      <c r="H96" s="25" t="s">
        <v>121</v>
      </c>
      <c r="J96" s="25" t="s">
        <v>111</v>
      </c>
      <c r="K96" s="22"/>
      <c r="M96" s="25" t="s">
        <v>224</v>
      </c>
    </row>
    <row r="97" spans="1:13">
      <c r="A97" s="25" t="s">
        <v>130</v>
      </c>
      <c r="B97" s="25"/>
      <c r="D97" s="25" t="s">
        <v>183</v>
      </c>
      <c r="E97" s="22"/>
      <c r="G97" s="25" t="s">
        <v>130</v>
      </c>
      <c r="H97" s="25" t="s">
        <v>144</v>
      </c>
      <c r="J97" s="25" t="s">
        <v>216</v>
      </c>
      <c r="K97" s="22"/>
      <c r="M97" s="25" t="s">
        <v>105</v>
      </c>
    </row>
    <row r="98" spans="1:13">
      <c r="A98" s="25" t="s">
        <v>131</v>
      </c>
      <c r="B98" s="25"/>
      <c r="D98" s="25" t="s">
        <v>65</v>
      </c>
      <c r="E98" s="22"/>
      <c r="G98" s="25" t="s">
        <v>178</v>
      </c>
      <c r="H98" s="25" t="s">
        <v>62</v>
      </c>
      <c r="J98" s="25" t="s">
        <v>142</v>
      </c>
      <c r="K98" s="22"/>
      <c r="M98" s="25" t="s">
        <v>205</v>
      </c>
    </row>
    <row r="99" spans="1:13">
      <c r="A99" s="25" t="s">
        <v>132</v>
      </c>
      <c r="B99" s="25"/>
      <c r="D99" s="25" t="s">
        <v>52</v>
      </c>
      <c r="E99" s="22"/>
      <c r="G99" s="25" t="s">
        <v>41</v>
      </c>
      <c r="H99" s="25" t="s">
        <v>207</v>
      </c>
      <c r="J99" s="25" t="s">
        <v>196</v>
      </c>
      <c r="K99" s="22"/>
      <c r="M99" s="25" t="s">
        <v>166</v>
      </c>
    </row>
    <row r="100" spans="1:13">
      <c r="A100" s="25" t="s">
        <v>133</v>
      </c>
      <c r="B100" s="25"/>
      <c r="D100" s="25" t="s">
        <v>145</v>
      </c>
      <c r="E100" s="22"/>
      <c r="G100" s="25" t="s">
        <v>202</v>
      </c>
      <c r="H100" s="25" t="s">
        <v>80</v>
      </c>
      <c r="J100" s="25" t="s">
        <v>128</v>
      </c>
      <c r="K100" s="22"/>
      <c r="M100" s="25" t="s">
        <v>69</v>
      </c>
    </row>
    <row r="101" spans="1:13">
      <c r="A101" s="25" t="s">
        <v>134</v>
      </c>
      <c r="B101" s="25"/>
      <c r="D101" s="25" t="s">
        <v>107</v>
      </c>
      <c r="E101" s="22"/>
      <c r="G101" s="25" t="s">
        <v>99</v>
      </c>
      <c r="H101" s="25" t="s">
        <v>110</v>
      </c>
      <c r="J101" s="25" t="s">
        <v>65</v>
      </c>
      <c r="K101" s="22"/>
      <c r="M101" s="25"/>
    </row>
    <row r="102" spans="1:13">
      <c r="A102" s="25" t="s">
        <v>135</v>
      </c>
      <c r="B102" s="25"/>
      <c r="D102" s="25" t="s">
        <v>154</v>
      </c>
      <c r="E102" s="22"/>
      <c r="G102" s="25" t="s">
        <v>148</v>
      </c>
      <c r="H102" s="25" t="s">
        <v>103</v>
      </c>
      <c r="J102" s="25" t="s">
        <v>74</v>
      </c>
      <c r="K102" s="22"/>
      <c r="M102" s="25"/>
    </row>
    <row r="103" spans="1:13">
      <c r="A103" s="25" t="s">
        <v>136</v>
      </c>
      <c r="B103" s="25"/>
      <c r="D103" s="25" t="s">
        <v>67</v>
      </c>
      <c r="E103" s="22"/>
      <c r="G103" s="25" t="s">
        <v>141</v>
      </c>
      <c r="H103" s="25" t="s">
        <v>73</v>
      </c>
      <c r="J103" s="25" t="s">
        <v>79</v>
      </c>
      <c r="K103" s="22"/>
      <c r="M103" s="25"/>
    </row>
    <row r="104" spans="1:13">
      <c r="A104" s="25" t="s">
        <v>137</v>
      </c>
      <c r="B104" s="25"/>
      <c r="D104" s="25" t="s">
        <v>46</v>
      </c>
      <c r="E104" s="22"/>
      <c r="G104" s="25" t="s">
        <v>90</v>
      </c>
      <c r="H104" s="25" t="s">
        <v>91</v>
      </c>
      <c r="J104" s="25" t="s">
        <v>207</v>
      </c>
      <c r="K104" s="22"/>
      <c r="M104" s="25"/>
    </row>
    <row r="105" spans="1:13">
      <c r="A105" s="25" t="s">
        <v>138</v>
      </c>
      <c r="B105" s="25"/>
      <c r="D105" s="25" t="s">
        <v>51</v>
      </c>
      <c r="E105" s="22"/>
      <c r="G105" s="25" t="s">
        <v>140</v>
      </c>
      <c r="H105" s="25" t="s">
        <v>40</v>
      </c>
      <c r="J105" s="25" t="s">
        <v>133</v>
      </c>
      <c r="K105" s="22"/>
      <c r="M105" s="25"/>
    </row>
    <row r="106" spans="1:13">
      <c r="A106" s="25" t="s">
        <v>139</v>
      </c>
      <c r="B106" s="25"/>
      <c r="D106" s="25" t="s">
        <v>184</v>
      </c>
      <c r="E106" s="22"/>
      <c r="G106" s="25" t="s">
        <v>181</v>
      </c>
      <c r="H106" s="25" t="s">
        <v>81</v>
      </c>
      <c r="J106" s="25" t="s">
        <v>118</v>
      </c>
      <c r="K106" s="22"/>
      <c r="M106" s="25"/>
    </row>
    <row r="107" spans="1:13">
      <c r="A107" s="25" t="s">
        <v>140</v>
      </c>
      <c r="B107" s="25"/>
      <c r="D107" s="25" t="s">
        <v>185</v>
      </c>
      <c r="E107" s="22"/>
      <c r="G107" s="25" t="s">
        <v>146</v>
      </c>
      <c r="H107" s="25" t="s">
        <v>38</v>
      </c>
      <c r="J107" s="25" t="s">
        <v>90</v>
      </c>
      <c r="K107" s="22"/>
      <c r="M107" s="25"/>
    </row>
    <row r="108" spans="1:13">
      <c r="A108" s="25" t="s">
        <v>141</v>
      </c>
      <c r="B108" s="25"/>
      <c r="D108" s="25"/>
      <c r="E108" s="22"/>
      <c r="G108" s="25" t="s">
        <v>127</v>
      </c>
      <c r="H108" s="25" t="s">
        <v>119</v>
      </c>
      <c r="J108" s="25" t="s">
        <v>106</v>
      </c>
      <c r="K108" s="22"/>
      <c r="M108" s="25"/>
    </row>
    <row r="109" spans="1:13">
      <c r="A109" s="25" t="s">
        <v>142</v>
      </c>
      <c r="B109" s="25"/>
      <c r="D109" s="25"/>
      <c r="E109" s="22"/>
      <c r="G109" s="25" t="s">
        <v>118</v>
      </c>
      <c r="H109" s="25" t="s">
        <v>176</v>
      </c>
      <c r="J109" s="25" t="s">
        <v>180</v>
      </c>
      <c r="K109" s="22"/>
      <c r="M109" s="25"/>
    </row>
    <row r="110" spans="1:13">
      <c r="A110" s="25" t="s">
        <v>143</v>
      </c>
      <c r="B110" s="25"/>
      <c r="D110" s="25"/>
      <c r="E110" s="22"/>
      <c r="G110" s="25" t="s">
        <v>56</v>
      </c>
      <c r="H110" s="25" t="s">
        <v>184</v>
      </c>
      <c r="J110" s="25" t="s">
        <v>38</v>
      </c>
      <c r="K110" s="22"/>
      <c r="M110" s="25"/>
    </row>
    <row r="111" spans="1:13">
      <c r="A111" s="25" t="s">
        <v>144</v>
      </c>
      <c r="B111" s="21"/>
      <c r="D111" s="25"/>
      <c r="E111" s="22"/>
      <c r="G111" s="25" t="s">
        <v>203</v>
      </c>
      <c r="J111" s="25" t="s">
        <v>76</v>
      </c>
      <c r="K111" s="22"/>
      <c r="M111" s="25"/>
    </row>
    <row r="112" spans="1:13">
      <c r="A112" s="25" t="s">
        <v>145</v>
      </c>
      <c r="B112" s="21"/>
      <c r="D112" s="25"/>
      <c r="E112" s="22"/>
      <c r="G112" s="25" t="s">
        <v>76</v>
      </c>
      <c r="J112" s="25" t="s">
        <v>125</v>
      </c>
      <c r="K112" s="22"/>
      <c r="M112" s="25"/>
    </row>
    <row r="113" spans="1:13">
      <c r="A113" s="25" t="s">
        <v>146</v>
      </c>
      <c r="B113" s="21"/>
      <c r="D113" s="25"/>
      <c r="E113" s="22"/>
      <c r="G113" s="25" t="s">
        <v>204</v>
      </c>
      <c r="J113" s="25" t="s">
        <v>181</v>
      </c>
      <c r="M113" s="25"/>
    </row>
    <row r="114" spans="1:13">
      <c r="A114" s="25" t="s">
        <v>147</v>
      </c>
      <c r="B114" s="21"/>
      <c r="D114" s="25"/>
      <c r="E114" s="22"/>
      <c r="G114" s="25" t="s">
        <v>205</v>
      </c>
      <c r="J114" s="25" t="s">
        <v>112</v>
      </c>
      <c r="M114" s="25"/>
    </row>
    <row r="115" spans="1:13">
      <c r="A115" s="25" t="s">
        <v>32</v>
      </c>
      <c r="B115" s="21"/>
      <c r="D115" s="25"/>
      <c r="E115" s="22"/>
      <c r="G115" s="25" t="s">
        <v>206</v>
      </c>
      <c r="J115" s="25" t="s">
        <v>115</v>
      </c>
      <c r="M115" s="25"/>
    </row>
    <row r="116" spans="1:13">
      <c r="A116" s="25" t="s">
        <v>148</v>
      </c>
      <c r="B116" s="21"/>
      <c r="D116" s="25"/>
      <c r="G116" s="25" t="s">
        <v>207</v>
      </c>
      <c r="J116" s="25" t="s">
        <v>46</v>
      </c>
      <c r="M116" s="25"/>
    </row>
    <row r="117" spans="1:13">
      <c r="A117" s="25" t="s">
        <v>149</v>
      </c>
      <c r="B117" s="21"/>
      <c r="D117" s="25"/>
      <c r="G117" s="25" t="s">
        <v>123</v>
      </c>
      <c r="J117" s="25" t="s">
        <v>66</v>
      </c>
      <c r="M117" s="25"/>
    </row>
    <row r="118" spans="1:13">
      <c r="A118" s="25" t="s">
        <v>150</v>
      </c>
      <c r="B118" s="21"/>
      <c r="D118" s="25"/>
      <c r="G118" s="25" t="s">
        <v>91</v>
      </c>
      <c r="J118" s="25" t="s">
        <v>217</v>
      </c>
      <c r="M118" s="25"/>
    </row>
    <row r="119" spans="1:13">
      <c r="A119" s="25" t="s">
        <v>151</v>
      </c>
      <c r="B119" s="21"/>
      <c r="D119" s="25"/>
      <c r="G119" s="25" t="s">
        <v>132</v>
      </c>
      <c r="J119" s="25" t="s">
        <v>135</v>
      </c>
      <c r="M119" s="25"/>
    </row>
    <row r="120" spans="1:13">
      <c r="A120" s="25" t="s">
        <v>152</v>
      </c>
      <c r="B120" s="21"/>
      <c r="D120" s="25"/>
      <c r="G120" s="25" t="s">
        <v>208</v>
      </c>
      <c r="J120" s="25" t="s">
        <v>218</v>
      </c>
      <c r="M120" s="25"/>
    </row>
    <row r="121" spans="1:13">
      <c r="A121" s="25" t="s">
        <v>153</v>
      </c>
      <c r="B121" s="21"/>
      <c r="D121" s="25"/>
      <c r="G121" s="25" t="s">
        <v>38</v>
      </c>
      <c r="J121" s="25" t="s">
        <v>109</v>
      </c>
      <c r="M121" s="25"/>
    </row>
    <row r="122" spans="1:13">
      <c r="A122" s="25" t="s">
        <v>154</v>
      </c>
      <c r="B122" s="21"/>
      <c r="D122" s="25"/>
      <c r="G122" s="25" t="s">
        <v>67</v>
      </c>
      <c r="J122" s="25" t="s">
        <v>67</v>
      </c>
      <c r="M122" s="25"/>
    </row>
    <row r="123" spans="1:13">
      <c r="A123" s="25"/>
      <c r="B123" s="21"/>
      <c r="D123" s="25"/>
      <c r="G123" s="25"/>
      <c r="J123" s="25"/>
    </row>
    <row r="124" spans="1:13">
      <c r="A124" s="21"/>
      <c r="B124" s="21"/>
      <c r="D124" s="21"/>
    </row>
    <row r="125" spans="1:13">
      <c r="A125" s="21"/>
      <c r="B125" s="21"/>
      <c r="D125" s="21"/>
    </row>
    <row r="126" spans="1:13">
      <c r="A126" s="21"/>
      <c r="B126" s="21"/>
      <c r="D126" s="21"/>
    </row>
    <row r="127" spans="1:13">
      <c r="A127" s="21"/>
      <c r="B127" s="21"/>
      <c r="D127" s="21"/>
    </row>
    <row r="128" spans="1:13">
      <c r="A128" s="21"/>
      <c r="B128" s="21"/>
      <c r="D128" s="21"/>
    </row>
    <row r="129" spans="1:4">
      <c r="A129" s="21"/>
      <c r="B129" s="21"/>
      <c r="D129" s="21"/>
    </row>
    <row r="130" spans="1:4">
      <c r="A130" s="21"/>
      <c r="B130" s="21"/>
      <c r="D130" s="21"/>
    </row>
    <row r="131" spans="1:4">
      <c r="A131" s="21"/>
      <c r="B131" s="21"/>
      <c r="D131" s="21"/>
    </row>
    <row r="132" spans="1:4">
      <c r="A132" s="21"/>
      <c r="B132" s="21"/>
      <c r="D132" s="21"/>
    </row>
    <row r="133" spans="1:4">
      <c r="A133" s="21"/>
      <c r="B133" s="21"/>
      <c r="D133" s="21"/>
    </row>
    <row r="134" spans="1:4">
      <c r="A134" s="21"/>
      <c r="B134" s="21"/>
      <c r="D134" s="21"/>
    </row>
    <row r="135" spans="1:4">
      <c r="A135" s="21"/>
      <c r="B135" s="21"/>
      <c r="D135" s="21"/>
    </row>
    <row r="136" spans="1:4">
      <c r="A136" s="21"/>
      <c r="B136" s="21"/>
      <c r="D136" s="21"/>
    </row>
    <row r="137" spans="1:4">
      <c r="A137" s="21"/>
      <c r="B137" s="21"/>
      <c r="D137" s="18"/>
    </row>
    <row r="138" spans="1:4">
      <c r="D138" s="18"/>
    </row>
    <row r="139" spans="1:4">
      <c r="D139" s="18"/>
    </row>
    <row r="140" spans="1:4">
      <c r="D140" s="18"/>
    </row>
    <row r="141" spans="1:4">
      <c r="D141" s="18"/>
    </row>
    <row r="142" spans="1:4">
      <c r="D142" s="18"/>
    </row>
    <row r="143" spans="1:4">
      <c r="D143" s="18"/>
    </row>
    <row r="144" spans="1:4">
      <c r="D144" s="18"/>
    </row>
    <row r="145" spans="4:4">
      <c r="D145" s="18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M24" sqref="M24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63"/>
  <sheetViews>
    <sheetView workbookViewId="0">
      <selection activeCell="K12" sqref="K12"/>
    </sheetView>
  </sheetViews>
  <sheetFormatPr defaultRowHeight="15"/>
  <cols>
    <col min="1" max="1" width="16.140625" style="6" bestFit="1" customWidth="1"/>
    <col min="2" max="2" width="9.140625" style="6"/>
    <col min="3" max="3" width="16.140625" style="6" bestFit="1" customWidth="1"/>
  </cols>
  <sheetData>
    <row r="1" spans="1:4">
      <c r="A1" s="31" t="s">
        <v>16</v>
      </c>
      <c r="B1" s="31"/>
      <c r="C1" s="31"/>
      <c r="D1" s="6"/>
    </row>
    <row r="2" spans="1:4">
      <c r="A2" s="6" t="s">
        <v>5</v>
      </c>
      <c r="C2" s="6" t="s">
        <v>6</v>
      </c>
    </row>
    <row r="3" spans="1:4">
      <c r="A3" s="6" t="s">
        <v>119</v>
      </c>
      <c r="C3" s="6" t="s">
        <v>231</v>
      </c>
    </row>
    <row r="4" spans="1:4">
      <c r="A4" s="6" t="s">
        <v>229</v>
      </c>
      <c r="C4" s="6" t="s">
        <v>32</v>
      </c>
    </row>
    <row r="5" spans="1:4">
      <c r="A5" s="6" t="s">
        <v>159</v>
      </c>
      <c r="C5" s="6" t="s">
        <v>212</v>
      </c>
    </row>
    <row r="6" spans="1:4">
      <c r="A6" s="6" t="s">
        <v>172</v>
      </c>
      <c r="C6" s="6" t="s">
        <v>136</v>
      </c>
    </row>
    <row r="7" spans="1:4">
      <c r="A7" s="6" t="s">
        <v>70</v>
      </c>
      <c r="C7" s="6" t="s">
        <v>132</v>
      </c>
    </row>
    <row r="8" spans="1:4">
      <c r="A8" s="6" t="s">
        <v>32</v>
      </c>
      <c r="C8" s="6" t="s">
        <v>41</v>
      </c>
    </row>
    <row r="9" spans="1:4">
      <c r="A9" s="6" t="s">
        <v>212</v>
      </c>
      <c r="C9" s="6" t="s">
        <v>137</v>
      </c>
    </row>
    <row r="10" spans="1:4">
      <c r="A10" s="6" t="s">
        <v>51</v>
      </c>
      <c r="C10" s="6" t="s">
        <v>252</v>
      </c>
    </row>
    <row r="11" spans="1:4">
      <c r="A11" s="6" t="s">
        <v>92</v>
      </c>
      <c r="C11" s="6" t="s">
        <v>121</v>
      </c>
    </row>
    <row r="12" spans="1:4">
      <c r="A12" s="6" t="s">
        <v>252</v>
      </c>
      <c r="C12" s="6" t="s">
        <v>128</v>
      </c>
    </row>
    <row r="13" spans="1:4">
      <c r="A13" s="6" t="s">
        <v>128</v>
      </c>
      <c r="C13" s="6" t="s">
        <v>153</v>
      </c>
    </row>
    <row r="14" spans="1:4">
      <c r="A14" s="6" t="s">
        <v>121</v>
      </c>
      <c r="C14" s="6" t="s">
        <v>81</v>
      </c>
    </row>
    <row r="15" spans="1:4">
      <c r="A15" s="6" t="s">
        <v>153</v>
      </c>
      <c r="C15" s="6" t="s">
        <v>91</v>
      </c>
    </row>
    <row r="16" spans="1:4">
      <c r="A16" s="6" t="s">
        <v>80</v>
      </c>
      <c r="C16" s="6" t="s">
        <v>40</v>
      </c>
    </row>
    <row r="17" spans="1:3">
      <c r="A17" s="6" t="s">
        <v>207</v>
      </c>
      <c r="C17" s="6" t="s">
        <v>143</v>
      </c>
    </row>
    <row r="18" spans="1:3">
      <c r="A18" s="6" t="s">
        <v>81</v>
      </c>
      <c r="C18" s="6" t="s">
        <v>73</v>
      </c>
    </row>
    <row r="19" spans="1:3">
      <c r="A19" s="6" t="s">
        <v>91</v>
      </c>
      <c r="C19" s="6" t="s">
        <v>184</v>
      </c>
    </row>
    <row r="20" spans="1:3">
      <c r="A20" s="6" t="s">
        <v>73</v>
      </c>
      <c r="C20" s="6" t="s">
        <v>185</v>
      </c>
    </row>
    <row r="21" spans="1:3">
      <c r="A21" s="6" t="s">
        <v>31</v>
      </c>
      <c r="C21" s="6" t="s">
        <v>226</v>
      </c>
    </row>
    <row r="22" spans="1:3">
      <c r="A22" s="6" t="s">
        <v>126</v>
      </c>
      <c r="C22" s="6" t="s">
        <v>205</v>
      </c>
    </row>
    <row r="23" spans="1:3">
      <c r="A23" s="6" t="s">
        <v>194</v>
      </c>
      <c r="C23" s="6" t="s">
        <v>55</v>
      </c>
    </row>
    <row r="24" spans="1:3">
      <c r="A24" s="6" t="s">
        <v>101</v>
      </c>
      <c r="C24" s="6" t="s">
        <v>101</v>
      </c>
    </row>
    <row r="25" spans="1:3">
      <c r="A25" s="6" t="s">
        <v>43</v>
      </c>
      <c r="C25" s="6" t="s">
        <v>112</v>
      </c>
    </row>
    <row r="26" spans="1:3">
      <c r="A26" s="6" t="s">
        <v>112</v>
      </c>
      <c r="C26" s="6" t="s">
        <v>43</v>
      </c>
    </row>
    <row r="27" spans="1:3">
      <c r="A27" s="6" t="s">
        <v>55</v>
      </c>
      <c r="C27" s="6" t="s">
        <v>452</v>
      </c>
    </row>
    <row r="28" spans="1:3">
      <c r="A28" s="6" t="s">
        <v>131</v>
      </c>
      <c r="C28" s="6" t="s">
        <v>177</v>
      </c>
    </row>
    <row r="29" spans="1:3">
      <c r="A29" s="6" t="s">
        <v>69</v>
      </c>
      <c r="C29" s="6" t="s">
        <v>53</v>
      </c>
    </row>
    <row r="30" spans="1:3">
      <c r="A30" s="6" t="s">
        <v>53</v>
      </c>
      <c r="C30" s="6" t="s">
        <v>86</v>
      </c>
    </row>
    <row r="31" spans="1:3">
      <c r="A31" s="6" t="s">
        <v>50</v>
      </c>
      <c r="C31" s="6" t="s">
        <v>59</v>
      </c>
    </row>
    <row r="32" spans="1:3">
      <c r="A32" s="6" t="s">
        <v>193</v>
      </c>
      <c r="C32" s="6" t="s">
        <v>167</v>
      </c>
    </row>
    <row r="33" spans="1:3">
      <c r="A33" s="6" t="s">
        <v>59</v>
      </c>
      <c r="C33" s="6" t="s">
        <v>173</v>
      </c>
    </row>
    <row r="34" spans="1:3">
      <c r="A34" s="6" t="s">
        <v>167</v>
      </c>
      <c r="C34" s="6" t="s">
        <v>227</v>
      </c>
    </row>
    <row r="35" spans="1:3">
      <c r="A35" s="6" t="s">
        <v>118</v>
      </c>
      <c r="C35" s="6" t="s">
        <v>141</v>
      </c>
    </row>
    <row r="36" spans="1:3">
      <c r="A36" s="6" t="s">
        <v>355</v>
      </c>
      <c r="C36" s="6" t="s">
        <v>539</v>
      </c>
    </row>
    <row r="37" spans="1:3">
      <c r="A37" s="6" t="s">
        <v>564</v>
      </c>
      <c r="C37" s="6" t="s">
        <v>166</v>
      </c>
    </row>
    <row r="38" spans="1:3">
      <c r="A38" s="6" t="s">
        <v>353</v>
      </c>
      <c r="C38" s="6" t="s">
        <v>93</v>
      </c>
    </row>
    <row r="39" spans="1:3">
      <c r="A39" s="6" t="s">
        <v>160</v>
      </c>
      <c r="C39" s="6" t="s">
        <v>199</v>
      </c>
    </row>
    <row r="40" spans="1:3">
      <c r="A40" s="6" t="s">
        <v>162</v>
      </c>
      <c r="C40" s="6" t="s">
        <v>130</v>
      </c>
    </row>
    <row r="41" spans="1:3">
      <c r="A41" s="6" t="s">
        <v>157</v>
      </c>
      <c r="C41" s="6" t="s">
        <v>119</v>
      </c>
    </row>
    <row r="42" spans="1:3">
      <c r="A42" s="6" t="s">
        <v>197</v>
      </c>
      <c r="C42" s="6" t="s">
        <v>558</v>
      </c>
    </row>
    <row r="43" spans="1:3">
      <c r="A43" s="6" t="s">
        <v>141</v>
      </c>
      <c r="C43" s="6" t="s">
        <v>78</v>
      </c>
    </row>
    <row r="44" spans="1:3">
      <c r="A44" s="6" t="s">
        <v>105</v>
      </c>
      <c r="C44" s="6" t="s">
        <v>70</v>
      </c>
    </row>
    <row r="45" spans="1:3">
      <c r="A45" s="6" t="s">
        <v>202</v>
      </c>
      <c r="C45" s="6" t="s">
        <v>279</v>
      </c>
    </row>
    <row r="46" spans="1:3">
      <c r="A46" s="6" t="s">
        <v>78</v>
      </c>
      <c r="C46" s="6" t="s">
        <v>96</v>
      </c>
    </row>
    <row r="47" spans="1:3">
      <c r="A47" s="6" t="s">
        <v>179</v>
      </c>
      <c r="C47" s="6" t="s">
        <v>501</v>
      </c>
    </row>
    <row r="48" spans="1:3">
      <c r="A48" s="6" t="s">
        <v>45</v>
      </c>
      <c r="C48" s="6" t="s">
        <v>120</v>
      </c>
    </row>
    <row r="49" spans="1:3">
      <c r="A49" s="6" t="s">
        <v>539</v>
      </c>
      <c r="C49" s="6" t="s">
        <v>194</v>
      </c>
    </row>
    <row r="50" spans="1:3">
      <c r="A50" s="6" t="s">
        <v>166</v>
      </c>
      <c r="C50" s="6" t="s">
        <v>156</v>
      </c>
    </row>
    <row r="51" spans="1:3">
      <c r="A51" s="6" t="s">
        <v>199</v>
      </c>
      <c r="C51" s="6" t="s">
        <v>514</v>
      </c>
    </row>
    <row r="52" spans="1:3">
      <c r="A52" s="6" t="s">
        <v>558</v>
      </c>
      <c r="C52" s="6" t="s">
        <v>84</v>
      </c>
    </row>
    <row r="53" spans="1:3">
      <c r="A53" s="6" t="s">
        <v>130</v>
      </c>
      <c r="C53" s="6" t="s">
        <v>69</v>
      </c>
    </row>
    <row r="54" spans="1:3">
      <c r="C54" s="6" t="s">
        <v>162</v>
      </c>
    </row>
    <row r="55" spans="1:3">
      <c r="C55" s="6" t="s">
        <v>157</v>
      </c>
    </row>
    <row r="56" spans="1:3">
      <c r="C56" s="6" t="s">
        <v>50</v>
      </c>
    </row>
    <row r="57" spans="1:3">
      <c r="C57" s="6" t="s">
        <v>75</v>
      </c>
    </row>
    <row r="58" spans="1:3">
      <c r="C58" s="6" t="s">
        <v>105</v>
      </c>
    </row>
    <row r="59" spans="1:3">
      <c r="C59" s="6" t="s">
        <v>202</v>
      </c>
    </row>
    <row r="60" spans="1:3">
      <c r="C60" s="6" t="s">
        <v>45</v>
      </c>
    </row>
    <row r="61" spans="1:3">
      <c r="C61" s="6" t="s">
        <v>159</v>
      </c>
    </row>
    <row r="62" spans="1:3">
      <c r="C62" s="6" t="s">
        <v>38</v>
      </c>
    </row>
    <row r="63" spans="1:3">
      <c r="C63" s="6" t="s">
        <v>116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38"/>
  <sheetViews>
    <sheetView zoomScaleNormal="100" workbookViewId="0">
      <selection activeCell="L18" sqref="L18"/>
    </sheetView>
  </sheetViews>
  <sheetFormatPr defaultRowHeight="15"/>
  <cols>
    <col min="1" max="4" width="16.140625" style="18" bestFit="1" customWidth="1"/>
    <col min="5" max="5" width="9.140625" style="18"/>
    <col min="6" max="8" width="16.140625" bestFit="1" customWidth="1"/>
    <col min="9" max="9" width="16.140625" customWidth="1"/>
    <col min="11" max="11" width="16.140625" bestFit="1" customWidth="1"/>
    <col min="12" max="12" width="16.140625" customWidth="1"/>
    <col min="13" max="14" width="16.140625" bestFit="1" customWidth="1"/>
    <col min="16" max="16" width="14" style="8" bestFit="1" customWidth="1"/>
  </cols>
  <sheetData>
    <row r="1" spans="1:17">
      <c r="A1" s="31" t="s">
        <v>36</v>
      </c>
      <c r="B1" s="31"/>
      <c r="C1" s="31"/>
      <c r="D1" s="31"/>
      <c r="F1" s="31" t="s">
        <v>37</v>
      </c>
      <c r="G1" s="31"/>
      <c r="H1" s="31"/>
      <c r="I1" s="31"/>
      <c r="J1" s="7"/>
      <c r="K1" s="31" t="s">
        <v>15</v>
      </c>
      <c r="L1" s="31"/>
      <c r="M1" s="31"/>
      <c r="N1" s="31"/>
      <c r="Q1" s="6"/>
    </row>
    <row r="2" spans="1:17">
      <c r="A2" s="20" t="s">
        <v>1</v>
      </c>
      <c r="B2" s="20" t="s">
        <v>2</v>
      </c>
      <c r="C2" s="20" t="s">
        <v>3</v>
      </c>
      <c r="D2" s="20" t="s">
        <v>4</v>
      </c>
      <c r="F2" s="7" t="s">
        <v>1</v>
      </c>
      <c r="G2" s="7" t="s">
        <v>2</v>
      </c>
      <c r="H2" s="7" t="s">
        <v>3</v>
      </c>
      <c r="I2" s="7" t="s">
        <v>4</v>
      </c>
      <c r="J2" s="7"/>
      <c r="K2" s="7" t="s">
        <v>1</v>
      </c>
      <c r="L2" s="7" t="s">
        <v>2</v>
      </c>
      <c r="M2" s="7" t="s">
        <v>3</v>
      </c>
      <c r="N2" s="7" t="s">
        <v>4</v>
      </c>
    </row>
    <row r="3" spans="1:17">
      <c r="A3" s="25" t="s">
        <v>62</v>
      </c>
      <c r="B3" s="25" t="s">
        <v>59</v>
      </c>
      <c r="C3" s="25" t="s">
        <v>133</v>
      </c>
      <c r="D3" s="25" t="s">
        <v>157</v>
      </c>
      <c r="F3" s="25" t="s">
        <v>62</v>
      </c>
      <c r="G3" s="25" t="s">
        <v>59</v>
      </c>
      <c r="H3" s="25" t="s">
        <v>133</v>
      </c>
      <c r="I3" s="25" t="s">
        <v>157</v>
      </c>
      <c r="K3" s="23"/>
      <c r="L3" s="23"/>
      <c r="M3" s="24"/>
      <c r="N3" s="24"/>
    </row>
    <row r="4" spans="1:17">
      <c r="A4" s="25" t="s">
        <v>32</v>
      </c>
      <c r="B4" s="25" t="s">
        <v>116</v>
      </c>
      <c r="C4" s="25" t="s">
        <v>129</v>
      </c>
      <c r="D4" s="25" t="s">
        <v>162</v>
      </c>
      <c r="F4" s="25" t="s">
        <v>32</v>
      </c>
      <c r="G4" s="25" t="s">
        <v>116</v>
      </c>
      <c r="H4" s="25" t="s">
        <v>129</v>
      </c>
      <c r="I4" s="25" t="s">
        <v>162</v>
      </c>
      <c r="K4" s="23"/>
      <c r="L4" s="23"/>
      <c r="M4" s="24"/>
      <c r="N4" s="24"/>
    </row>
    <row r="5" spans="1:17">
      <c r="A5" s="25" t="s">
        <v>92</v>
      </c>
      <c r="B5" s="25" t="s">
        <v>58</v>
      </c>
      <c r="C5" s="25" t="s">
        <v>223</v>
      </c>
      <c r="D5" s="25" t="s">
        <v>47</v>
      </c>
      <c r="F5" s="25" t="s">
        <v>92</v>
      </c>
      <c r="G5" s="25" t="s">
        <v>353</v>
      </c>
      <c r="H5" s="25" t="s">
        <v>223</v>
      </c>
      <c r="I5" s="25" t="s">
        <v>47</v>
      </c>
      <c r="K5" s="23"/>
      <c r="L5" s="23"/>
      <c r="M5" s="24"/>
      <c r="N5" s="24"/>
    </row>
    <row r="6" spans="1:17">
      <c r="A6" s="25" t="s">
        <v>121</v>
      </c>
      <c r="B6" s="25" t="s">
        <v>89</v>
      </c>
      <c r="C6" s="25" t="s">
        <v>38</v>
      </c>
      <c r="D6" s="25" t="s">
        <v>105</v>
      </c>
      <c r="F6" s="25" t="s">
        <v>121</v>
      </c>
      <c r="G6" s="25" t="s">
        <v>58</v>
      </c>
      <c r="H6" s="25" t="s">
        <v>38</v>
      </c>
      <c r="I6" s="25" t="s">
        <v>105</v>
      </c>
      <c r="K6" s="23"/>
      <c r="L6" s="23"/>
      <c r="M6" s="24"/>
      <c r="N6" s="24"/>
    </row>
    <row r="7" spans="1:17">
      <c r="A7" s="25" t="s">
        <v>182</v>
      </c>
      <c r="B7" s="25" t="s">
        <v>54</v>
      </c>
      <c r="C7" s="25" t="s">
        <v>177</v>
      </c>
      <c r="D7" s="25" t="s">
        <v>196</v>
      </c>
      <c r="F7" s="25" t="s">
        <v>182</v>
      </c>
      <c r="G7" s="25" t="s">
        <v>89</v>
      </c>
      <c r="H7" s="25" t="s">
        <v>177</v>
      </c>
      <c r="I7" s="25" t="s">
        <v>196</v>
      </c>
      <c r="K7" s="23"/>
      <c r="L7" s="23"/>
      <c r="M7" s="24"/>
      <c r="N7" s="24"/>
    </row>
    <row r="8" spans="1:17">
      <c r="A8" s="25" t="s">
        <v>107</v>
      </c>
      <c r="B8" s="25" t="s">
        <v>161</v>
      </c>
      <c r="C8" s="25" t="s">
        <v>43</v>
      </c>
      <c r="D8" s="25" t="s">
        <v>78</v>
      </c>
      <c r="F8" s="25" t="s">
        <v>107</v>
      </c>
      <c r="G8" s="25" t="s">
        <v>54</v>
      </c>
      <c r="H8" s="25" t="s">
        <v>43</v>
      </c>
      <c r="I8" s="25" t="s">
        <v>78</v>
      </c>
      <c r="K8" s="23"/>
      <c r="L8" s="23"/>
      <c r="M8" s="24"/>
      <c r="N8" s="24"/>
    </row>
    <row r="9" spans="1:17">
      <c r="A9" s="25" t="s">
        <v>117</v>
      </c>
      <c r="B9" s="25" t="s">
        <v>86</v>
      </c>
      <c r="C9" s="25" t="s">
        <v>83</v>
      </c>
      <c r="D9" s="25" t="s">
        <v>185</v>
      </c>
      <c r="F9" s="25" t="s">
        <v>117</v>
      </c>
      <c r="G9" s="25" t="s">
        <v>161</v>
      </c>
      <c r="H9" s="25" t="s">
        <v>83</v>
      </c>
      <c r="I9" s="25" t="s">
        <v>185</v>
      </c>
      <c r="K9" s="23"/>
      <c r="L9" s="23"/>
      <c r="M9" s="24"/>
      <c r="N9" s="24"/>
    </row>
    <row r="10" spans="1:17">
      <c r="A10" s="25" t="s">
        <v>137</v>
      </c>
      <c r="B10" s="25" t="s">
        <v>31</v>
      </c>
      <c r="C10" s="25" t="s">
        <v>74</v>
      </c>
      <c r="D10" s="25" t="s">
        <v>68</v>
      </c>
      <c r="F10" s="25" t="s">
        <v>137</v>
      </c>
      <c r="G10" s="25" t="s">
        <v>86</v>
      </c>
      <c r="H10" s="25" t="s">
        <v>74</v>
      </c>
      <c r="I10" s="25" t="s">
        <v>68</v>
      </c>
      <c r="K10" s="23"/>
      <c r="L10" s="23"/>
      <c r="M10" s="24"/>
      <c r="N10" s="24"/>
    </row>
    <row r="11" spans="1:17">
      <c r="A11" s="25" t="s">
        <v>161</v>
      </c>
      <c r="B11" s="25" t="s">
        <v>167</v>
      </c>
      <c r="C11" s="25" t="s">
        <v>98</v>
      </c>
      <c r="D11" s="25" t="s">
        <v>541</v>
      </c>
      <c r="F11" s="25" t="s">
        <v>161</v>
      </c>
      <c r="G11" s="25" t="s">
        <v>31</v>
      </c>
      <c r="H11" s="25" t="s">
        <v>98</v>
      </c>
      <c r="I11" s="25" t="s">
        <v>541</v>
      </c>
      <c r="K11" s="23"/>
      <c r="L11" s="23"/>
      <c r="M11" s="24"/>
      <c r="N11" s="24"/>
    </row>
    <row r="12" spans="1:17">
      <c r="A12" s="25" t="s">
        <v>115</v>
      </c>
      <c r="B12" s="25" t="s">
        <v>170</v>
      </c>
      <c r="C12" s="25" t="s">
        <v>151</v>
      </c>
      <c r="D12" s="25" t="s">
        <v>191</v>
      </c>
      <c r="F12" s="25" t="s">
        <v>115</v>
      </c>
      <c r="G12" s="25" t="s">
        <v>167</v>
      </c>
      <c r="H12" s="25" t="s">
        <v>151</v>
      </c>
      <c r="I12" s="25" t="s">
        <v>191</v>
      </c>
      <c r="K12" s="23"/>
      <c r="L12" s="23"/>
      <c r="M12" s="24"/>
      <c r="N12" s="24"/>
    </row>
    <row r="13" spans="1:17">
      <c r="A13" s="25" t="s">
        <v>212</v>
      </c>
      <c r="B13" s="25" t="s">
        <v>359</v>
      </c>
      <c r="C13" s="25" t="s">
        <v>72</v>
      </c>
      <c r="D13" s="25" t="s">
        <v>159</v>
      </c>
      <c r="F13" s="25" t="s">
        <v>212</v>
      </c>
      <c r="G13" s="25" t="s">
        <v>170</v>
      </c>
      <c r="H13" s="25" t="s">
        <v>72</v>
      </c>
      <c r="I13" s="25" t="s">
        <v>159</v>
      </c>
      <c r="K13" s="23"/>
      <c r="L13" s="23"/>
      <c r="M13" s="24"/>
      <c r="N13" s="24"/>
    </row>
    <row r="14" spans="1:17">
      <c r="A14" s="25" t="s">
        <v>210</v>
      </c>
      <c r="B14" s="25" t="s">
        <v>148</v>
      </c>
      <c r="C14" s="25" t="s">
        <v>131</v>
      </c>
      <c r="D14" s="25" t="s">
        <v>536</v>
      </c>
      <c r="F14" s="25" t="s">
        <v>235</v>
      </c>
      <c r="G14" s="25" t="s">
        <v>359</v>
      </c>
      <c r="H14" s="25" t="s">
        <v>131</v>
      </c>
      <c r="I14" s="25" t="s">
        <v>536</v>
      </c>
      <c r="K14" s="23"/>
      <c r="L14" s="23"/>
      <c r="M14" s="24"/>
      <c r="N14" s="24"/>
    </row>
    <row r="15" spans="1:17">
      <c r="A15" s="25" t="s">
        <v>149</v>
      </c>
      <c r="B15" s="25" t="s">
        <v>173</v>
      </c>
      <c r="C15" s="25" t="s">
        <v>240</v>
      </c>
      <c r="D15" s="25" t="s">
        <v>49</v>
      </c>
      <c r="F15" s="25" t="s">
        <v>210</v>
      </c>
      <c r="G15" s="25" t="s">
        <v>148</v>
      </c>
      <c r="H15" s="25" t="s">
        <v>240</v>
      </c>
      <c r="I15" s="25" t="s">
        <v>49</v>
      </c>
      <c r="K15" s="23"/>
      <c r="L15" s="23"/>
      <c r="M15" s="24"/>
      <c r="N15" s="24"/>
    </row>
    <row r="16" spans="1:17">
      <c r="A16" s="25" t="s">
        <v>153</v>
      </c>
      <c r="B16" s="25" t="s">
        <v>64</v>
      </c>
      <c r="C16" s="25" t="s">
        <v>156</v>
      </c>
      <c r="D16" s="25" t="s">
        <v>201</v>
      </c>
      <c r="F16" s="25" t="s">
        <v>149</v>
      </c>
      <c r="G16" s="25" t="s">
        <v>173</v>
      </c>
      <c r="H16" s="25" t="s">
        <v>156</v>
      </c>
      <c r="I16" s="25" t="s">
        <v>201</v>
      </c>
      <c r="K16" s="23"/>
      <c r="L16" s="23"/>
      <c r="M16" s="24"/>
      <c r="N16" s="24"/>
    </row>
    <row r="17" spans="1:16">
      <c r="A17" s="25" t="s">
        <v>132</v>
      </c>
      <c r="B17" s="25" t="s">
        <v>179</v>
      </c>
      <c r="C17" s="25" t="s">
        <v>69</v>
      </c>
      <c r="D17" s="25" t="s">
        <v>166</v>
      </c>
      <c r="F17" s="25" t="s">
        <v>153</v>
      </c>
      <c r="G17" s="25" t="s">
        <v>64</v>
      </c>
      <c r="H17" s="25" t="s">
        <v>69</v>
      </c>
      <c r="I17" s="25" t="s">
        <v>166</v>
      </c>
      <c r="K17" s="23"/>
      <c r="L17" s="23"/>
      <c r="M17" s="24"/>
      <c r="N17" s="24"/>
      <c r="P17" s="11"/>
    </row>
    <row r="18" spans="1:16">
      <c r="A18" s="25" t="s">
        <v>154</v>
      </c>
      <c r="B18" s="25" t="s">
        <v>193</v>
      </c>
      <c r="C18" s="25" t="s">
        <v>101</v>
      </c>
      <c r="D18" s="25" t="s">
        <v>141</v>
      </c>
      <c r="F18" s="25" t="s">
        <v>132</v>
      </c>
      <c r="G18" s="25" t="s">
        <v>179</v>
      </c>
      <c r="H18" s="25" t="s">
        <v>101</v>
      </c>
      <c r="I18" s="25" t="s">
        <v>141</v>
      </c>
      <c r="K18" s="23"/>
      <c r="L18" s="23"/>
      <c r="M18" s="24"/>
      <c r="N18" s="24"/>
      <c r="P18" s="11"/>
    </row>
    <row r="19" spans="1:16">
      <c r="A19" s="25" t="s">
        <v>247</v>
      </c>
      <c r="B19" s="25" t="s">
        <v>82</v>
      </c>
      <c r="C19" s="25" t="s">
        <v>205</v>
      </c>
      <c r="D19" s="25" t="s">
        <v>582</v>
      </c>
      <c r="F19" s="25" t="s">
        <v>154</v>
      </c>
      <c r="G19" s="25" t="s">
        <v>193</v>
      </c>
      <c r="H19" s="25" t="s">
        <v>205</v>
      </c>
      <c r="I19" s="25" t="s">
        <v>582</v>
      </c>
      <c r="K19" s="23"/>
      <c r="L19" s="23"/>
      <c r="M19" s="24"/>
      <c r="N19" s="24"/>
      <c r="P19" s="11"/>
    </row>
    <row r="20" spans="1:16">
      <c r="A20" s="25" t="s">
        <v>70</v>
      </c>
      <c r="B20" s="25" t="s">
        <v>60</v>
      </c>
      <c r="C20" s="25" t="s">
        <v>145</v>
      </c>
      <c r="D20" s="25" t="s">
        <v>119</v>
      </c>
      <c r="F20" s="25" t="s">
        <v>247</v>
      </c>
      <c r="G20" s="23"/>
      <c r="H20" s="25" t="s">
        <v>145</v>
      </c>
      <c r="I20" s="25" t="s">
        <v>119</v>
      </c>
      <c r="K20" s="23"/>
      <c r="L20" s="23"/>
      <c r="M20" s="24"/>
      <c r="N20" s="24"/>
      <c r="P20" s="11"/>
    </row>
    <row r="21" spans="1:16">
      <c r="A21" s="25" t="s">
        <v>61</v>
      </c>
      <c r="B21" s="25" t="s">
        <v>406</v>
      </c>
      <c r="C21" s="25" t="s">
        <v>152</v>
      </c>
      <c r="D21" s="25" t="s">
        <v>199</v>
      </c>
      <c r="F21" s="25" t="s">
        <v>70</v>
      </c>
      <c r="G21" s="23"/>
      <c r="H21" s="25" t="s">
        <v>152</v>
      </c>
      <c r="I21" s="25" t="s">
        <v>199</v>
      </c>
      <c r="K21" s="23"/>
      <c r="L21" s="23"/>
      <c r="M21" s="24"/>
      <c r="N21" s="24"/>
      <c r="P21" s="11"/>
    </row>
    <row r="22" spans="1:16">
      <c r="A22" s="25" t="s">
        <v>128</v>
      </c>
      <c r="B22" s="25" t="s">
        <v>220</v>
      </c>
      <c r="C22" s="25" t="s">
        <v>219</v>
      </c>
      <c r="D22" s="25" t="s">
        <v>52</v>
      </c>
      <c r="F22" s="25" t="s">
        <v>61</v>
      </c>
      <c r="G22" s="23"/>
      <c r="H22" s="25" t="s">
        <v>219</v>
      </c>
      <c r="I22" s="25" t="s">
        <v>52</v>
      </c>
      <c r="K22" s="23"/>
      <c r="L22" s="23"/>
      <c r="M22" s="24"/>
      <c r="N22" s="24"/>
      <c r="P22" s="11"/>
    </row>
    <row r="23" spans="1:16">
      <c r="A23" s="25" t="s">
        <v>295</v>
      </c>
      <c r="B23" s="25" t="s">
        <v>160</v>
      </c>
      <c r="C23" s="25" t="s">
        <v>134</v>
      </c>
      <c r="D23" s="25" t="s">
        <v>113</v>
      </c>
      <c r="F23" s="25" t="s">
        <v>128</v>
      </c>
      <c r="G23" s="23"/>
      <c r="H23" s="25" t="s">
        <v>134</v>
      </c>
      <c r="I23" s="25" t="s">
        <v>113</v>
      </c>
      <c r="K23" s="23"/>
      <c r="L23" s="23"/>
      <c r="M23" s="24"/>
      <c r="N23" s="24"/>
      <c r="P23" s="11"/>
    </row>
    <row r="24" spans="1:16">
      <c r="A24" s="25" t="s">
        <v>41</v>
      </c>
      <c r="B24" s="23"/>
      <c r="C24" s="25" t="s">
        <v>46</v>
      </c>
      <c r="D24" s="25" t="s">
        <v>184</v>
      </c>
      <c r="F24" s="25" t="s">
        <v>295</v>
      </c>
      <c r="G24" s="23"/>
      <c r="H24" s="25" t="s">
        <v>46</v>
      </c>
      <c r="I24" s="25" t="s">
        <v>184</v>
      </c>
      <c r="K24" s="23"/>
      <c r="L24" s="23"/>
      <c r="M24" s="24"/>
      <c r="N24" s="24"/>
      <c r="P24" s="11"/>
    </row>
    <row r="25" spans="1:16">
      <c r="A25" s="25" t="s">
        <v>91</v>
      </c>
      <c r="C25" s="25" t="s">
        <v>124</v>
      </c>
      <c r="D25" s="25" t="s">
        <v>45</v>
      </c>
      <c r="F25" s="25" t="s">
        <v>41</v>
      </c>
      <c r="G25" s="23"/>
      <c r="H25" s="25" t="s">
        <v>124</v>
      </c>
      <c r="I25" s="25" t="s">
        <v>45</v>
      </c>
      <c r="K25" s="23"/>
      <c r="L25" s="18"/>
      <c r="M25" s="24"/>
      <c r="N25" s="24"/>
      <c r="P25" s="11"/>
    </row>
    <row r="26" spans="1:16">
      <c r="A26" s="25" t="s">
        <v>144</v>
      </c>
      <c r="C26" s="25" t="s">
        <v>180</v>
      </c>
      <c r="D26" s="25" t="s">
        <v>172</v>
      </c>
      <c r="F26" s="25" t="s">
        <v>91</v>
      </c>
      <c r="G26" s="23"/>
      <c r="H26" s="25" t="s">
        <v>180</v>
      </c>
      <c r="I26" s="25" t="s">
        <v>172</v>
      </c>
      <c r="K26" s="23"/>
      <c r="L26" s="18"/>
      <c r="M26" s="24"/>
      <c r="N26" s="24"/>
      <c r="P26" s="11"/>
    </row>
    <row r="27" spans="1:16">
      <c r="A27" s="25" t="s">
        <v>73</v>
      </c>
      <c r="C27" s="25" t="s">
        <v>120</v>
      </c>
      <c r="D27" s="25" t="s">
        <v>130</v>
      </c>
      <c r="F27" s="25" t="s">
        <v>144</v>
      </c>
      <c r="G27" s="23"/>
      <c r="H27" s="25" t="s">
        <v>120</v>
      </c>
      <c r="I27" s="25" t="s">
        <v>93</v>
      </c>
      <c r="K27" s="23"/>
      <c r="L27" s="18"/>
      <c r="M27" s="24"/>
      <c r="N27" s="24"/>
      <c r="P27" s="11"/>
    </row>
    <row r="28" spans="1:16">
      <c r="A28" s="25" t="s">
        <v>100</v>
      </c>
      <c r="C28" s="25" t="s">
        <v>147</v>
      </c>
      <c r="D28" s="25" t="s">
        <v>168</v>
      </c>
      <c r="F28" s="25" t="s">
        <v>73</v>
      </c>
      <c r="G28" s="23"/>
      <c r="H28" s="25" t="s">
        <v>147</v>
      </c>
      <c r="I28" s="25" t="s">
        <v>165</v>
      </c>
      <c r="K28" s="23"/>
      <c r="L28" s="18"/>
      <c r="M28" s="24"/>
      <c r="N28" s="24"/>
      <c r="P28" s="11"/>
    </row>
    <row r="29" spans="1:16">
      <c r="A29" s="25" t="s">
        <v>207</v>
      </c>
      <c r="C29" s="25" t="s">
        <v>76</v>
      </c>
      <c r="D29" s="25" t="s">
        <v>175</v>
      </c>
      <c r="F29" s="25" t="s">
        <v>100</v>
      </c>
      <c r="G29" s="23"/>
      <c r="H29" s="25" t="s">
        <v>76</v>
      </c>
      <c r="I29" s="25" t="s">
        <v>130</v>
      </c>
      <c r="K29" s="23"/>
      <c r="L29" s="15"/>
      <c r="M29" s="24"/>
      <c r="N29" s="24"/>
      <c r="P29" s="11"/>
    </row>
    <row r="30" spans="1:16">
      <c r="A30" s="25" t="s">
        <v>316</v>
      </c>
      <c r="C30" s="25" t="s">
        <v>110</v>
      </c>
      <c r="D30" s="25" t="s">
        <v>163</v>
      </c>
      <c r="F30" s="25" t="s">
        <v>207</v>
      </c>
      <c r="G30" s="18"/>
      <c r="H30" s="25" t="s">
        <v>110</v>
      </c>
      <c r="I30" s="25" t="s">
        <v>168</v>
      </c>
      <c r="K30" s="23"/>
      <c r="L30" s="15"/>
      <c r="M30" s="24"/>
      <c r="N30" s="24"/>
      <c r="P30" s="11"/>
    </row>
    <row r="31" spans="1:16">
      <c r="A31" s="25" t="s">
        <v>51</v>
      </c>
      <c r="C31" s="24"/>
      <c r="D31" s="25" t="s">
        <v>122</v>
      </c>
      <c r="F31" s="25" t="s">
        <v>316</v>
      </c>
      <c r="G31" s="18"/>
      <c r="H31" s="25" t="s">
        <v>176</v>
      </c>
      <c r="I31" s="25" t="s">
        <v>175</v>
      </c>
      <c r="K31" s="23"/>
      <c r="L31" s="15"/>
      <c r="M31" s="24"/>
      <c r="N31" s="24"/>
      <c r="P31" s="11"/>
    </row>
    <row r="32" spans="1:16">
      <c r="A32" s="25" t="s">
        <v>136</v>
      </c>
      <c r="C32" s="24"/>
      <c r="D32" s="25" t="s">
        <v>202</v>
      </c>
      <c r="F32" s="25" t="s">
        <v>51</v>
      </c>
      <c r="G32" s="13"/>
      <c r="H32" s="25" t="s">
        <v>491</v>
      </c>
      <c r="I32" s="25" t="s">
        <v>163</v>
      </c>
      <c r="K32" s="23"/>
      <c r="L32" s="15"/>
      <c r="M32" s="24"/>
      <c r="N32" s="24"/>
      <c r="P32" s="11"/>
    </row>
    <row r="33" spans="1:16">
      <c r="A33" s="25" t="s">
        <v>81</v>
      </c>
      <c r="C33" s="24"/>
      <c r="D33" s="25" t="s">
        <v>171</v>
      </c>
      <c r="F33" s="25" t="s">
        <v>136</v>
      </c>
      <c r="G33" s="13"/>
      <c r="H33" s="25" t="s">
        <v>67</v>
      </c>
      <c r="I33" s="25" t="s">
        <v>122</v>
      </c>
      <c r="K33" s="23"/>
      <c r="L33" s="15"/>
      <c r="M33" s="24"/>
      <c r="N33" s="24"/>
      <c r="P33" s="11"/>
    </row>
    <row r="34" spans="1:16">
      <c r="A34" s="25" t="s">
        <v>190</v>
      </c>
      <c r="C34" s="24"/>
      <c r="D34" s="25" t="s">
        <v>197</v>
      </c>
      <c r="F34" s="25" t="s">
        <v>81</v>
      </c>
      <c r="G34" s="13"/>
      <c r="H34" s="25" t="s">
        <v>200</v>
      </c>
      <c r="I34" s="25" t="s">
        <v>202</v>
      </c>
      <c r="K34" s="23"/>
      <c r="L34" s="15"/>
      <c r="M34" s="24"/>
      <c r="N34" s="24"/>
      <c r="P34" s="11"/>
    </row>
    <row r="35" spans="1:16">
      <c r="A35" s="25" t="s">
        <v>80</v>
      </c>
      <c r="C35" s="24"/>
      <c r="D35" s="25" t="s">
        <v>106</v>
      </c>
      <c r="F35" s="25" t="s">
        <v>190</v>
      </c>
      <c r="G35" s="13"/>
      <c r="H35" s="25" t="s">
        <v>77</v>
      </c>
      <c r="I35" s="25" t="s">
        <v>171</v>
      </c>
      <c r="L35" s="15"/>
      <c r="M35" s="24"/>
      <c r="N35" s="24"/>
      <c r="P35" s="11"/>
    </row>
    <row r="36" spans="1:16">
      <c r="A36" s="25" t="s">
        <v>189</v>
      </c>
      <c r="C36" s="24"/>
      <c r="D36" s="25" t="s">
        <v>57</v>
      </c>
      <c r="F36" s="25" t="s">
        <v>80</v>
      </c>
      <c r="G36" s="14"/>
      <c r="H36" s="25" t="s">
        <v>108</v>
      </c>
      <c r="I36" s="25" t="s">
        <v>197</v>
      </c>
      <c r="L36" s="15"/>
      <c r="M36" s="24"/>
      <c r="N36" s="18"/>
      <c r="P36" s="11"/>
    </row>
    <row r="37" spans="1:16">
      <c r="A37" s="25"/>
      <c r="C37" s="24"/>
      <c r="D37" s="25" t="s">
        <v>85</v>
      </c>
      <c r="H37" s="25" t="s">
        <v>506</v>
      </c>
      <c r="I37" s="25" t="s">
        <v>106</v>
      </c>
      <c r="L37" s="15"/>
      <c r="M37" s="24"/>
      <c r="N37" s="18"/>
      <c r="P37" s="11"/>
    </row>
    <row r="38" spans="1:16">
      <c r="C38" s="24"/>
      <c r="D38" s="25" t="s">
        <v>155</v>
      </c>
      <c r="H38" s="24"/>
      <c r="I38" s="25" t="s">
        <v>57</v>
      </c>
      <c r="L38" s="15"/>
      <c r="M38" s="24"/>
      <c r="N38" s="18"/>
      <c r="P38" s="11"/>
    </row>
    <row r="39" spans="1:16">
      <c r="C39" s="24"/>
      <c r="D39" s="25" t="s">
        <v>218</v>
      </c>
      <c r="H39" s="24"/>
      <c r="I39" s="25" t="s">
        <v>85</v>
      </c>
      <c r="M39" s="24"/>
      <c r="N39" s="18"/>
      <c r="P39" s="11"/>
    </row>
    <row r="40" spans="1:16">
      <c r="C40" s="24"/>
      <c r="H40" s="24"/>
      <c r="I40" s="25" t="s">
        <v>155</v>
      </c>
      <c r="M40" s="24"/>
      <c r="N40" s="18"/>
      <c r="P40" s="11"/>
    </row>
    <row r="41" spans="1:16">
      <c r="C41" s="24"/>
      <c r="H41" s="24"/>
      <c r="I41" s="25" t="s">
        <v>218</v>
      </c>
      <c r="M41" s="17"/>
      <c r="N41" s="18"/>
      <c r="P41" s="11"/>
    </row>
    <row r="42" spans="1:16">
      <c r="C42" s="24"/>
      <c r="H42" s="24"/>
      <c r="I42" s="25" t="s">
        <v>558</v>
      </c>
      <c r="M42" s="17"/>
      <c r="N42" s="18"/>
      <c r="P42" s="11"/>
    </row>
    <row r="43" spans="1:16">
      <c r="H43" s="24"/>
      <c r="I43" s="18"/>
      <c r="M43" s="17"/>
      <c r="N43" s="18"/>
      <c r="P43" s="11"/>
    </row>
    <row r="44" spans="1:16">
      <c r="H44" s="16"/>
      <c r="I44" s="18"/>
      <c r="M44" s="17"/>
      <c r="N44" s="18"/>
      <c r="P44" s="11"/>
    </row>
    <row r="45" spans="1:16">
      <c r="H45" s="16"/>
      <c r="I45" s="18"/>
      <c r="M45" s="17"/>
      <c r="N45" s="18"/>
      <c r="P45" s="11"/>
    </row>
    <row r="46" spans="1:16">
      <c r="H46" s="16"/>
      <c r="I46" s="18"/>
      <c r="N46" s="18"/>
      <c r="P46" s="11"/>
    </row>
    <row r="47" spans="1:16">
      <c r="H47" s="16"/>
      <c r="I47" s="11"/>
      <c r="N47" s="18"/>
      <c r="P47" s="11"/>
    </row>
    <row r="48" spans="1:16">
      <c r="H48" s="16"/>
      <c r="I48" s="11"/>
      <c r="P48" s="11"/>
    </row>
    <row r="49" spans="8:16">
      <c r="H49" s="16"/>
      <c r="I49" s="11"/>
      <c r="P49" s="11"/>
    </row>
    <row r="50" spans="8:16">
      <c r="H50" s="16"/>
      <c r="I50" s="11"/>
      <c r="P50" s="11"/>
    </row>
    <row r="51" spans="8:16">
      <c r="H51" s="16"/>
      <c r="I51" s="11"/>
      <c r="P51" s="11"/>
    </row>
    <row r="52" spans="8:16">
      <c r="H52" s="16"/>
      <c r="I52" s="11"/>
      <c r="P52" s="11"/>
    </row>
    <row r="53" spans="8:16">
      <c r="H53" s="16"/>
      <c r="I53" s="11"/>
      <c r="P53" s="11"/>
    </row>
    <row r="54" spans="8:16">
      <c r="H54" s="16"/>
      <c r="I54" s="11"/>
      <c r="P54" s="11"/>
    </row>
    <row r="55" spans="8:16">
      <c r="H55" s="16"/>
      <c r="I55" s="11"/>
      <c r="P55" s="11"/>
    </row>
    <row r="56" spans="8:16">
      <c r="H56" s="16"/>
      <c r="I56" s="11"/>
      <c r="P56" s="11"/>
    </row>
    <row r="57" spans="8:16">
      <c r="H57" s="16"/>
      <c r="I57" s="11"/>
      <c r="P57" s="11"/>
    </row>
    <row r="58" spans="8:16">
      <c r="H58" s="16"/>
      <c r="I58" s="11"/>
      <c r="P58" s="11"/>
    </row>
    <row r="59" spans="8:16">
      <c r="H59" s="16"/>
      <c r="I59" s="11"/>
      <c r="P59" s="11"/>
    </row>
    <row r="60" spans="8:16">
      <c r="H60" s="16"/>
      <c r="I60" s="11"/>
      <c r="P60" s="11"/>
    </row>
    <row r="61" spans="8:16">
      <c r="H61" s="16"/>
      <c r="P61" s="11"/>
    </row>
    <row r="62" spans="8:16">
      <c r="P62" s="11"/>
    </row>
    <row r="63" spans="8:16">
      <c r="P63" s="11"/>
    </row>
    <row r="64" spans="8:16">
      <c r="P64" s="11"/>
    </row>
    <row r="65" spans="16:16">
      <c r="P65" s="11"/>
    </row>
    <row r="66" spans="16:16">
      <c r="P66" s="11"/>
    </row>
    <row r="67" spans="16:16">
      <c r="P67" s="11"/>
    </row>
    <row r="68" spans="16:16">
      <c r="P68" s="11"/>
    </row>
    <row r="69" spans="16:16">
      <c r="P69" s="11"/>
    </row>
    <row r="70" spans="16:16">
      <c r="P70" s="11"/>
    </row>
    <row r="71" spans="16:16">
      <c r="P71" s="11"/>
    </row>
    <row r="72" spans="16:16">
      <c r="P72" s="11"/>
    </row>
    <row r="73" spans="16:16">
      <c r="P73" s="11"/>
    </row>
    <row r="74" spans="16:16">
      <c r="P74" s="11"/>
    </row>
    <row r="75" spans="16:16">
      <c r="P75" s="11"/>
    </row>
    <row r="76" spans="16:16">
      <c r="P76" s="11"/>
    </row>
    <row r="77" spans="16:16">
      <c r="P77" s="11"/>
    </row>
    <row r="78" spans="16:16">
      <c r="P78" s="11"/>
    </row>
    <row r="79" spans="16:16">
      <c r="P79" s="11"/>
    </row>
    <row r="80" spans="16:16">
      <c r="P80" s="11"/>
    </row>
    <row r="81" spans="16:16">
      <c r="P81" s="11"/>
    </row>
    <row r="82" spans="16:16">
      <c r="P82" s="11"/>
    </row>
    <row r="83" spans="16:16">
      <c r="P83" s="11"/>
    </row>
    <row r="84" spans="16:16">
      <c r="P84" s="11"/>
    </row>
    <row r="85" spans="16:16">
      <c r="P85" s="11"/>
    </row>
    <row r="86" spans="16:16">
      <c r="P86" s="11"/>
    </row>
    <row r="87" spans="16:16">
      <c r="P87" s="11"/>
    </row>
    <row r="88" spans="16:16">
      <c r="P88" s="11"/>
    </row>
    <row r="89" spans="16:16">
      <c r="P89" s="11"/>
    </row>
    <row r="90" spans="16:16">
      <c r="P90" s="11"/>
    </row>
    <row r="91" spans="16:16">
      <c r="P91" s="11"/>
    </row>
    <row r="92" spans="16:16">
      <c r="P92" s="11"/>
    </row>
    <row r="93" spans="16:16">
      <c r="P93" s="11"/>
    </row>
    <row r="94" spans="16:16">
      <c r="P94" s="11"/>
    </row>
    <row r="95" spans="16:16">
      <c r="P95" s="11"/>
    </row>
    <row r="96" spans="16:16">
      <c r="P96" s="11"/>
    </row>
    <row r="97" spans="16:16">
      <c r="P97" s="11"/>
    </row>
    <row r="98" spans="16:16">
      <c r="P98" s="11"/>
    </row>
    <row r="99" spans="16:16">
      <c r="P99" s="11"/>
    </row>
    <row r="100" spans="16:16">
      <c r="P100" s="11"/>
    </row>
    <row r="101" spans="16:16">
      <c r="P101" s="11"/>
    </row>
    <row r="102" spans="16:16">
      <c r="P102" s="11"/>
    </row>
    <row r="103" spans="16:16">
      <c r="P103" s="11"/>
    </row>
    <row r="104" spans="16:16">
      <c r="P104" s="11"/>
    </row>
    <row r="105" spans="16:16">
      <c r="P105" s="11"/>
    </row>
    <row r="106" spans="16:16">
      <c r="P106" s="11"/>
    </row>
    <row r="107" spans="16:16">
      <c r="P107" s="11"/>
    </row>
    <row r="108" spans="16:16">
      <c r="P108" s="11"/>
    </row>
    <row r="109" spans="16:16">
      <c r="P109" s="11"/>
    </row>
    <row r="110" spans="16:16">
      <c r="P110" s="11"/>
    </row>
    <row r="111" spans="16:16">
      <c r="P111" s="11"/>
    </row>
    <row r="112" spans="16:16">
      <c r="P112" s="11"/>
    </row>
    <row r="113" spans="16:16">
      <c r="P113" s="11"/>
    </row>
    <row r="114" spans="16:16">
      <c r="P114" s="11"/>
    </row>
    <row r="115" spans="16:16">
      <c r="P115" s="11"/>
    </row>
    <row r="116" spans="16:16">
      <c r="P116" s="11"/>
    </row>
    <row r="117" spans="16:16">
      <c r="P117" s="11"/>
    </row>
    <row r="118" spans="16:16">
      <c r="P118" s="11"/>
    </row>
    <row r="119" spans="16:16">
      <c r="P119" s="11"/>
    </row>
    <row r="120" spans="16:16">
      <c r="P120" s="11"/>
    </row>
    <row r="121" spans="16:16">
      <c r="P121" s="11"/>
    </row>
    <row r="122" spans="16:16">
      <c r="P122" s="11"/>
    </row>
    <row r="123" spans="16:16">
      <c r="P123" s="11"/>
    </row>
    <row r="124" spans="16:16">
      <c r="P124" s="11"/>
    </row>
    <row r="125" spans="16:16">
      <c r="P125" s="11"/>
    </row>
    <row r="126" spans="16:16">
      <c r="P126" s="11"/>
    </row>
    <row r="127" spans="16:16">
      <c r="P127" s="11"/>
    </row>
    <row r="128" spans="16:16">
      <c r="P128" s="11"/>
    </row>
    <row r="129" spans="16:16">
      <c r="P129" s="11"/>
    </row>
    <row r="130" spans="16:16">
      <c r="P130" s="11"/>
    </row>
    <row r="131" spans="16:16">
      <c r="P131" s="11"/>
    </row>
    <row r="132" spans="16:16">
      <c r="P132" s="11"/>
    </row>
    <row r="133" spans="16:16">
      <c r="P133" s="11"/>
    </row>
    <row r="134" spans="16:16">
      <c r="P134" s="11"/>
    </row>
    <row r="135" spans="16:16">
      <c r="P135" s="11"/>
    </row>
    <row r="136" spans="16:16">
      <c r="P136" s="11"/>
    </row>
    <row r="137" spans="16:16">
      <c r="P137" s="11"/>
    </row>
    <row r="138" spans="16:16">
      <c r="P138" s="11"/>
    </row>
  </sheetData>
  <mergeCells count="3">
    <mergeCell ref="F1:I1"/>
    <mergeCell ref="K1:N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64"/>
  <sheetViews>
    <sheetView workbookViewId="0">
      <selection activeCell="V7" sqref="V7"/>
    </sheetView>
  </sheetViews>
  <sheetFormatPr defaultRowHeight="15"/>
  <cols>
    <col min="1" max="1" width="16.140625" bestFit="1" customWidth="1"/>
    <col min="2" max="2" width="4.42578125" style="8" bestFit="1" customWidth="1"/>
    <col min="3" max="3" width="4.28515625" style="8" bestFit="1" customWidth="1"/>
    <col min="5" max="5" width="9.140625" style="25"/>
    <col min="6" max="6" width="16.140625" bestFit="1" customWidth="1"/>
    <col min="7" max="7" width="4.42578125" style="8" bestFit="1" customWidth="1"/>
    <col min="8" max="8" width="4.28515625" style="8" bestFit="1" customWidth="1"/>
    <col min="10" max="10" width="9.140625" style="25"/>
    <col min="11" max="11" width="16.140625" bestFit="1" customWidth="1"/>
    <col min="12" max="12" width="4.42578125" style="8" bestFit="1" customWidth="1"/>
    <col min="13" max="13" width="4.28515625" style="8" bestFit="1" customWidth="1"/>
    <col min="15" max="15" width="9.140625" style="25"/>
    <col min="16" max="16" width="16.140625" bestFit="1" customWidth="1"/>
    <col min="17" max="17" width="4.42578125" style="8" bestFit="1" customWidth="1"/>
    <col min="18" max="18" width="4.28515625" style="8" bestFit="1" customWidth="1"/>
  </cols>
  <sheetData>
    <row r="1" spans="1:19">
      <c r="A1" s="31" t="s">
        <v>1</v>
      </c>
      <c r="B1" s="31"/>
      <c r="C1" s="31"/>
      <c r="D1" s="31"/>
      <c r="F1" s="31" t="s">
        <v>2</v>
      </c>
      <c r="G1" s="31"/>
      <c r="H1" s="31"/>
      <c r="I1" s="31"/>
      <c r="K1" s="31" t="s">
        <v>3</v>
      </c>
      <c r="L1" s="31"/>
      <c r="M1" s="31"/>
      <c r="N1" s="31"/>
      <c r="P1" s="31" t="s">
        <v>4</v>
      </c>
      <c r="Q1" s="31"/>
      <c r="R1" s="31"/>
      <c r="S1" s="31"/>
    </row>
    <row r="2" spans="1:19">
      <c r="A2" s="32">
        <v>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29"/>
    </row>
    <row r="3" spans="1:19">
      <c r="A3" s="26" t="s">
        <v>0</v>
      </c>
      <c r="B3" s="28" t="s">
        <v>11</v>
      </c>
      <c r="C3" s="28" t="s">
        <v>12</v>
      </c>
      <c r="D3" s="28" t="s">
        <v>242</v>
      </c>
      <c r="E3" s="26"/>
      <c r="F3" s="26" t="s">
        <v>0</v>
      </c>
      <c r="G3" s="28" t="s">
        <v>11</v>
      </c>
      <c r="H3" s="28" t="s">
        <v>12</v>
      </c>
      <c r="I3" s="28" t="s">
        <v>242</v>
      </c>
      <c r="J3" s="26"/>
      <c r="K3" s="26" t="s">
        <v>0</v>
      </c>
      <c r="L3" s="28" t="s">
        <v>11</v>
      </c>
      <c r="M3" s="28" t="s">
        <v>12</v>
      </c>
      <c r="N3" s="28" t="s">
        <v>242</v>
      </c>
      <c r="O3" s="26"/>
      <c r="P3" s="26" t="s">
        <v>0</v>
      </c>
      <c r="Q3" s="28" t="s">
        <v>11</v>
      </c>
      <c r="R3" s="28" t="s">
        <v>12</v>
      </c>
      <c r="S3" s="28" t="s">
        <v>242</v>
      </c>
    </row>
    <row r="4" spans="1:19">
      <c r="A4" s="26" t="s">
        <v>62</v>
      </c>
      <c r="B4" s="28">
        <v>42</v>
      </c>
      <c r="C4" s="28">
        <v>341</v>
      </c>
      <c r="D4" s="28">
        <v>467</v>
      </c>
      <c r="E4" s="26"/>
      <c r="F4" s="26" t="s">
        <v>158</v>
      </c>
      <c r="G4" s="28">
        <v>30</v>
      </c>
      <c r="H4" s="28">
        <v>311</v>
      </c>
      <c r="I4" s="28">
        <v>401</v>
      </c>
      <c r="J4" s="26"/>
      <c r="K4" s="26" t="s">
        <v>108</v>
      </c>
      <c r="L4" s="9">
        <v>53</v>
      </c>
      <c r="M4" s="9">
        <v>211</v>
      </c>
      <c r="N4" s="28">
        <v>370</v>
      </c>
      <c r="O4" s="26"/>
      <c r="P4" s="26" t="s">
        <v>119</v>
      </c>
      <c r="Q4" s="28">
        <v>28</v>
      </c>
      <c r="R4" s="28">
        <v>277</v>
      </c>
      <c r="S4" s="28">
        <v>361</v>
      </c>
    </row>
    <row r="5" spans="1:19">
      <c r="A5" s="26" t="s">
        <v>73</v>
      </c>
      <c r="B5" s="9">
        <v>43</v>
      </c>
      <c r="C5" s="9">
        <v>259</v>
      </c>
      <c r="D5" s="28">
        <v>388</v>
      </c>
      <c r="E5" s="26"/>
      <c r="F5" s="26" t="s">
        <v>31</v>
      </c>
      <c r="G5" s="28">
        <v>29</v>
      </c>
      <c r="H5" s="28">
        <v>308</v>
      </c>
      <c r="I5" s="28">
        <v>395</v>
      </c>
      <c r="J5" s="26"/>
      <c r="K5" s="26" t="s">
        <v>240</v>
      </c>
      <c r="L5" s="28">
        <v>24</v>
      </c>
      <c r="M5" s="28">
        <v>239</v>
      </c>
      <c r="N5" s="28">
        <v>311</v>
      </c>
      <c r="O5" s="26"/>
      <c r="P5" s="26" t="s">
        <v>165</v>
      </c>
      <c r="Q5" s="28">
        <v>32</v>
      </c>
      <c r="R5" s="28">
        <v>263</v>
      </c>
      <c r="S5" s="28">
        <v>359</v>
      </c>
    </row>
    <row r="6" spans="1:19">
      <c r="A6" s="26" t="s">
        <v>80</v>
      </c>
      <c r="B6" s="28">
        <v>36</v>
      </c>
      <c r="C6" s="28">
        <v>244</v>
      </c>
      <c r="D6" s="28">
        <v>352</v>
      </c>
      <c r="E6" s="26"/>
      <c r="F6" s="26" t="s">
        <v>58</v>
      </c>
      <c r="G6" s="28">
        <v>33</v>
      </c>
      <c r="H6" s="28">
        <v>224</v>
      </c>
      <c r="I6" s="28">
        <v>323</v>
      </c>
      <c r="J6" s="26"/>
      <c r="K6" s="26" t="s">
        <v>129</v>
      </c>
      <c r="L6" s="9">
        <v>31</v>
      </c>
      <c r="M6" s="9">
        <v>209</v>
      </c>
      <c r="N6" s="28">
        <v>302</v>
      </c>
      <c r="O6" s="26"/>
      <c r="P6" s="26" t="s">
        <v>196</v>
      </c>
      <c r="Q6" s="28">
        <v>32</v>
      </c>
      <c r="R6" s="28">
        <v>212</v>
      </c>
      <c r="S6" s="28">
        <v>308</v>
      </c>
    </row>
    <row r="7" spans="1:19">
      <c r="A7" s="26" t="s">
        <v>32</v>
      </c>
      <c r="B7" s="28">
        <v>37</v>
      </c>
      <c r="C7" s="28">
        <v>224</v>
      </c>
      <c r="D7" s="28">
        <v>335</v>
      </c>
      <c r="E7" s="26"/>
      <c r="F7" s="26" t="s">
        <v>118</v>
      </c>
      <c r="G7" s="28">
        <v>26</v>
      </c>
      <c r="H7" s="28">
        <v>232</v>
      </c>
      <c r="I7" s="28">
        <v>310</v>
      </c>
      <c r="J7" s="26"/>
      <c r="K7" s="26" t="s">
        <v>133</v>
      </c>
      <c r="L7" s="28">
        <v>54</v>
      </c>
      <c r="M7" s="28">
        <v>116</v>
      </c>
      <c r="N7" s="28">
        <v>278</v>
      </c>
      <c r="O7" s="26"/>
      <c r="P7" s="26" t="s">
        <v>166</v>
      </c>
      <c r="Q7" s="28">
        <v>36</v>
      </c>
      <c r="R7" s="28">
        <v>200</v>
      </c>
      <c r="S7" s="28">
        <v>308</v>
      </c>
    </row>
    <row r="8" spans="1:19">
      <c r="A8" s="26" t="s">
        <v>117</v>
      </c>
      <c r="B8" s="9">
        <v>50</v>
      </c>
      <c r="C8" s="9">
        <v>163</v>
      </c>
      <c r="D8" s="28">
        <v>313</v>
      </c>
      <c r="E8" s="26"/>
      <c r="F8" s="26" t="s">
        <v>160</v>
      </c>
      <c r="G8" s="28">
        <v>18</v>
      </c>
      <c r="H8" s="28">
        <v>201</v>
      </c>
      <c r="I8" s="28">
        <v>255</v>
      </c>
      <c r="J8" s="26"/>
      <c r="K8" s="26" t="s">
        <v>50</v>
      </c>
      <c r="L8" s="28">
        <v>23</v>
      </c>
      <c r="M8" s="28">
        <v>185</v>
      </c>
      <c r="N8" s="28">
        <v>254</v>
      </c>
      <c r="O8" s="26"/>
      <c r="P8" s="26" t="s">
        <v>45</v>
      </c>
      <c r="Q8" s="28">
        <v>31</v>
      </c>
      <c r="R8" s="28">
        <v>211</v>
      </c>
      <c r="S8" s="28">
        <v>304</v>
      </c>
    </row>
    <row r="9" spans="1:19">
      <c r="A9" s="26" t="s">
        <v>70</v>
      </c>
      <c r="B9" s="28">
        <v>19</v>
      </c>
      <c r="C9" s="28">
        <v>169</v>
      </c>
      <c r="D9" s="28">
        <v>226</v>
      </c>
      <c r="E9" s="26"/>
      <c r="F9" s="26" t="s">
        <v>148</v>
      </c>
      <c r="G9" s="28">
        <v>29</v>
      </c>
      <c r="H9" s="28">
        <v>119</v>
      </c>
      <c r="I9" s="28">
        <v>206</v>
      </c>
      <c r="J9" s="26"/>
      <c r="K9" s="26" t="s">
        <v>96</v>
      </c>
      <c r="L9" s="28">
        <v>14</v>
      </c>
      <c r="M9" s="28">
        <v>191</v>
      </c>
      <c r="N9" s="28">
        <v>233</v>
      </c>
      <c r="O9" s="26"/>
      <c r="P9" s="26" t="s">
        <v>162</v>
      </c>
      <c r="Q9" s="9">
        <v>27</v>
      </c>
      <c r="R9" s="9">
        <v>211</v>
      </c>
      <c r="S9" s="28">
        <v>292</v>
      </c>
    </row>
    <row r="10" spans="1:19">
      <c r="A10" s="26" t="s">
        <v>137</v>
      </c>
      <c r="B10" s="28">
        <v>13</v>
      </c>
      <c r="C10" s="28">
        <v>173</v>
      </c>
      <c r="D10" s="28">
        <v>212</v>
      </c>
      <c r="E10" s="26"/>
      <c r="F10" s="26" t="s">
        <v>82</v>
      </c>
      <c r="G10" s="28">
        <v>4</v>
      </c>
      <c r="H10" s="28">
        <v>103</v>
      </c>
      <c r="I10" s="28">
        <v>115</v>
      </c>
      <c r="J10" s="26"/>
      <c r="K10" s="26" t="s">
        <v>98</v>
      </c>
      <c r="L10" s="28">
        <v>15</v>
      </c>
      <c r="M10" s="28">
        <v>140</v>
      </c>
      <c r="N10" s="28">
        <v>185</v>
      </c>
      <c r="O10" s="26"/>
      <c r="P10" s="26" t="s">
        <v>105</v>
      </c>
      <c r="Q10" s="28">
        <v>28</v>
      </c>
      <c r="R10" s="28">
        <v>171</v>
      </c>
      <c r="S10" s="28">
        <v>255</v>
      </c>
    </row>
    <row r="11" spans="1:19">
      <c r="A11" s="26" t="s">
        <v>81</v>
      </c>
      <c r="B11" s="28">
        <v>17</v>
      </c>
      <c r="C11" s="28">
        <v>151</v>
      </c>
      <c r="D11" s="28">
        <v>202</v>
      </c>
      <c r="E11" s="26"/>
      <c r="F11" s="26" t="s">
        <v>193</v>
      </c>
      <c r="G11" s="28">
        <v>8</v>
      </c>
      <c r="H11" s="28">
        <v>68</v>
      </c>
      <c r="I11" s="28">
        <v>92</v>
      </c>
      <c r="J11" s="26"/>
      <c r="K11" s="26" t="s">
        <v>138</v>
      </c>
      <c r="L11" s="28">
        <v>14</v>
      </c>
      <c r="M11" s="28">
        <v>131</v>
      </c>
      <c r="N11" s="28">
        <v>173</v>
      </c>
      <c r="O11" s="26"/>
      <c r="P11" s="26" t="s">
        <v>199</v>
      </c>
      <c r="Q11" s="9">
        <v>25</v>
      </c>
      <c r="R11" s="9">
        <v>133</v>
      </c>
      <c r="S11" s="28">
        <v>208</v>
      </c>
    </row>
    <row r="12" spans="1:19">
      <c r="A12" s="26" t="s">
        <v>210</v>
      </c>
      <c r="B12" s="28">
        <v>14</v>
      </c>
      <c r="C12" s="28">
        <v>138</v>
      </c>
      <c r="D12" s="28">
        <v>180</v>
      </c>
      <c r="E12" s="26"/>
      <c r="F12" s="26" t="s">
        <v>179</v>
      </c>
      <c r="G12" s="28">
        <v>9</v>
      </c>
      <c r="H12" s="28">
        <v>52</v>
      </c>
      <c r="I12" s="28">
        <v>79</v>
      </c>
      <c r="J12" s="26"/>
      <c r="K12" s="26" t="s">
        <v>53</v>
      </c>
      <c r="L12" s="28">
        <v>14</v>
      </c>
      <c r="M12" s="28">
        <v>131</v>
      </c>
      <c r="N12" s="28">
        <v>173</v>
      </c>
      <c r="O12" s="26"/>
      <c r="P12" s="26" t="s">
        <v>202</v>
      </c>
      <c r="Q12" s="28">
        <v>19</v>
      </c>
      <c r="R12" s="28">
        <v>128</v>
      </c>
      <c r="S12" s="28">
        <v>185</v>
      </c>
    </row>
    <row r="13" spans="1:19">
      <c r="A13" s="26" t="s">
        <v>121</v>
      </c>
      <c r="B13" s="28">
        <v>13</v>
      </c>
      <c r="C13" s="28">
        <v>135</v>
      </c>
      <c r="D13" s="28">
        <v>174</v>
      </c>
      <c r="E13" s="26"/>
      <c r="F13" s="26"/>
      <c r="G13" s="26"/>
      <c r="H13" s="26"/>
      <c r="I13" s="26"/>
      <c r="J13" s="26"/>
      <c r="K13" s="26" t="s">
        <v>101</v>
      </c>
      <c r="L13" s="28">
        <v>7</v>
      </c>
      <c r="M13" s="28">
        <v>108</v>
      </c>
      <c r="N13" s="28">
        <v>129</v>
      </c>
      <c r="O13" s="26"/>
      <c r="P13" s="26" t="s">
        <v>241</v>
      </c>
      <c r="Q13" s="28">
        <v>11</v>
      </c>
      <c r="R13" s="28">
        <v>138</v>
      </c>
      <c r="S13" s="28">
        <v>171</v>
      </c>
    </row>
    <row r="14" spans="1:19">
      <c r="A14" s="26" t="s">
        <v>192</v>
      </c>
      <c r="B14" s="28">
        <v>9</v>
      </c>
      <c r="C14" s="28">
        <v>120</v>
      </c>
      <c r="D14" s="28">
        <v>147</v>
      </c>
      <c r="E14" s="26"/>
      <c r="F14" s="26"/>
      <c r="G14" s="26"/>
      <c r="H14" s="26"/>
      <c r="I14" s="26"/>
      <c r="J14" s="26"/>
      <c r="K14" s="26" t="s">
        <v>63</v>
      </c>
      <c r="L14" s="28">
        <v>6</v>
      </c>
      <c r="M14" s="28">
        <v>86</v>
      </c>
      <c r="N14" s="28">
        <v>104</v>
      </c>
      <c r="O14" s="26"/>
      <c r="P14" s="26" t="s">
        <v>159</v>
      </c>
      <c r="Q14" s="28">
        <v>14</v>
      </c>
      <c r="R14" s="28">
        <v>126</v>
      </c>
      <c r="S14" s="28">
        <v>168</v>
      </c>
    </row>
    <row r="15" spans="1:19">
      <c r="A15" s="26" t="s">
        <v>40</v>
      </c>
      <c r="B15" s="28">
        <v>10</v>
      </c>
      <c r="C15" s="28">
        <v>112</v>
      </c>
      <c r="D15" s="28">
        <v>142</v>
      </c>
      <c r="E15" s="26"/>
      <c r="F15" s="26"/>
      <c r="G15" s="26"/>
      <c r="H15" s="26"/>
      <c r="I15" s="26"/>
      <c r="J15" s="26"/>
      <c r="K15" s="26" t="s">
        <v>94</v>
      </c>
      <c r="L15" s="9">
        <v>5</v>
      </c>
      <c r="M15" s="9">
        <v>79</v>
      </c>
      <c r="N15" s="28">
        <v>94</v>
      </c>
      <c r="O15" s="26"/>
      <c r="P15" s="26" t="s">
        <v>185</v>
      </c>
      <c r="Q15" s="28">
        <v>13</v>
      </c>
      <c r="R15" s="28">
        <v>127</v>
      </c>
      <c r="S15" s="28">
        <v>166</v>
      </c>
    </row>
    <row r="16" spans="1:19">
      <c r="A16" s="26" t="s">
        <v>149</v>
      </c>
      <c r="B16" s="28">
        <v>3</v>
      </c>
      <c r="C16" s="28">
        <v>67</v>
      </c>
      <c r="D16" s="28">
        <v>76</v>
      </c>
      <c r="E16" s="26"/>
      <c r="F16" s="26"/>
      <c r="G16" s="26"/>
      <c r="H16" s="26"/>
      <c r="I16" s="26"/>
      <c r="J16" s="26"/>
      <c r="K16" s="26" t="s">
        <v>76</v>
      </c>
      <c r="L16" s="28">
        <v>6</v>
      </c>
      <c r="M16" s="28">
        <v>64</v>
      </c>
      <c r="N16" s="28">
        <v>82</v>
      </c>
      <c r="O16" s="26"/>
      <c r="P16" s="26" t="s">
        <v>169</v>
      </c>
      <c r="Q16" s="28">
        <v>9</v>
      </c>
      <c r="R16" s="28">
        <v>130</v>
      </c>
      <c r="S16" s="28">
        <v>157</v>
      </c>
    </row>
    <row r="17" spans="1:19">
      <c r="A17" s="26" t="s">
        <v>144</v>
      </c>
      <c r="B17" s="28">
        <v>1</v>
      </c>
      <c r="C17" s="28">
        <v>62</v>
      </c>
      <c r="D17" s="28">
        <v>65</v>
      </c>
      <c r="E17" s="26"/>
      <c r="F17" s="26"/>
      <c r="G17" s="26"/>
      <c r="H17" s="26"/>
      <c r="I17" s="26"/>
      <c r="J17" s="26"/>
      <c r="K17" s="26" t="s">
        <v>72</v>
      </c>
      <c r="L17" s="28">
        <v>4</v>
      </c>
      <c r="M17" s="28">
        <v>66</v>
      </c>
      <c r="N17" s="28">
        <v>78</v>
      </c>
      <c r="O17" s="26"/>
      <c r="P17" s="26" t="s">
        <v>215</v>
      </c>
      <c r="Q17" s="9">
        <v>7</v>
      </c>
      <c r="R17" s="9">
        <v>135</v>
      </c>
      <c r="S17" s="28">
        <v>156</v>
      </c>
    </row>
    <row r="18" spans="1:19">
      <c r="A18" s="26" t="s">
        <v>237</v>
      </c>
      <c r="B18" s="28">
        <v>0</v>
      </c>
      <c r="C18" s="28">
        <v>39</v>
      </c>
      <c r="D18" s="28">
        <v>39</v>
      </c>
      <c r="E18" s="26"/>
      <c r="F18" s="26"/>
      <c r="G18" s="27"/>
      <c r="H18" s="27"/>
      <c r="I18" s="26"/>
      <c r="J18" s="26"/>
      <c r="K18" s="26" t="s">
        <v>38</v>
      </c>
      <c r="L18" s="28">
        <v>9</v>
      </c>
      <c r="M18" s="28">
        <v>46</v>
      </c>
      <c r="N18" s="28">
        <v>73</v>
      </c>
      <c r="O18" s="26"/>
      <c r="P18" s="26" t="s">
        <v>141</v>
      </c>
      <c r="Q18" s="9">
        <v>2</v>
      </c>
      <c r="R18" s="9">
        <v>143</v>
      </c>
      <c r="S18" s="28">
        <v>149</v>
      </c>
    </row>
    <row r="19" spans="1:19">
      <c r="A19" s="26" t="s">
        <v>231</v>
      </c>
      <c r="B19" s="28">
        <v>2</v>
      </c>
      <c r="C19" s="28">
        <v>31</v>
      </c>
      <c r="D19" s="28">
        <v>37</v>
      </c>
      <c r="E19" s="26"/>
      <c r="F19" s="26"/>
      <c r="G19" s="26"/>
      <c r="H19" s="26"/>
      <c r="I19" s="26"/>
      <c r="J19" s="26"/>
      <c r="K19" s="26" t="s">
        <v>234</v>
      </c>
      <c r="L19" s="28">
        <v>4</v>
      </c>
      <c r="M19" s="28">
        <v>46</v>
      </c>
      <c r="N19" s="28">
        <v>58</v>
      </c>
      <c r="O19" s="26"/>
      <c r="P19" s="26" t="s">
        <v>48</v>
      </c>
      <c r="Q19" s="28">
        <v>13</v>
      </c>
      <c r="R19" s="28">
        <v>103</v>
      </c>
      <c r="S19" s="28">
        <v>142</v>
      </c>
    </row>
    <row r="20" spans="1:19">
      <c r="A20" s="26" t="s">
        <v>235</v>
      </c>
      <c r="B20" s="28">
        <v>2</v>
      </c>
      <c r="C20" s="28">
        <v>4</v>
      </c>
      <c r="D20" s="28">
        <v>10</v>
      </c>
      <c r="E20" s="26"/>
      <c r="F20" s="26"/>
      <c r="G20" s="27"/>
      <c r="H20" s="27"/>
      <c r="I20" s="26"/>
      <c r="J20" s="26"/>
      <c r="K20" s="26" t="s">
        <v>156</v>
      </c>
      <c r="L20" s="28">
        <v>7</v>
      </c>
      <c r="M20" s="28">
        <v>26</v>
      </c>
      <c r="N20" s="28">
        <v>47</v>
      </c>
      <c r="O20" s="26"/>
      <c r="P20" s="26" t="s">
        <v>174</v>
      </c>
      <c r="Q20" s="9">
        <v>4</v>
      </c>
      <c r="R20" s="9">
        <v>114</v>
      </c>
      <c r="S20" s="28">
        <v>126</v>
      </c>
    </row>
    <row r="21" spans="1:19" s="10" customForma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 t="s">
        <v>239</v>
      </c>
      <c r="L21" s="9">
        <v>2</v>
      </c>
      <c r="M21" s="9">
        <v>39</v>
      </c>
      <c r="N21" s="28">
        <v>45</v>
      </c>
      <c r="O21" s="26"/>
      <c r="P21" s="26" t="s">
        <v>157</v>
      </c>
      <c r="Q21" s="9">
        <v>8</v>
      </c>
      <c r="R21" s="9">
        <v>93</v>
      </c>
      <c r="S21" s="28">
        <v>117</v>
      </c>
    </row>
    <row r="22" spans="1:19" s="10" customForma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 t="s">
        <v>124</v>
      </c>
      <c r="L22" s="28">
        <v>0</v>
      </c>
      <c r="M22" s="28">
        <v>35</v>
      </c>
      <c r="N22" s="28">
        <v>35</v>
      </c>
      <c r="O22" s="26"/>
      <c r="P22" s="26" t="s">
        <v>78</v>
      </c>
      <c r="Q22" s="28">
        <v>7</v>
      </c>
      <c r="R22" s="28">
        <v>50</v>
      </c>
      <c r="S22" s="28">
        <v>71</v>
      </c>
    </row>
    <row r="23" spans="1:19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 t="s">
        <v>152</v>
      </c>
      <c r="L23" s="28">
        <v>2</v>
      </c>
      <c r="M23" s="28">
        <v>15</v>
      </c>
      <c r="N23" s="28">
        <v>21</v>
      </c>
      <c r="O23" s="26"/>
      <c r="P23" s="26" t="s">
        <v>197</v>
      </c>
      <c r="Q23" s="9">
        <v>3</v>
      </c>
      <c r="R23" s="9">
        <v>33</v>
      </c>
      <c r="S23" s="28">
        <v>42</v>
      </c>
    </row>
    <row r="24" spans="1:19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 t="s">
        <v>238</v>
      </c>
      <c r="Q24" s="9">
        <v>7</v>
      </c>
      <c r="R24" s="9">
        <v>13</v>
      </c>
      <c r="S24" s="28">
        <v>34</v>
      </c>
    </row>
    <row r="25" spans="1:19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 t="s">
        <v>191</v>
      </c>
      <c r="Q25" s="28">
        <v>5</v>
      </c>
      <c r="R25" s="28">
        <v>12</v>
      </c>
      <c r="S25" s="28">
        <v>27</v>
      </c>
    </row>
    <row r="26" spans="1:19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 t="s">
        <v>172</v>
      </c>
      <c r="Q26" s="28">
        <v>1</v>
      </c>
      <c r="R26" s="28">
        <v>15</v>
      </c>
      <c r="S26" s="28">
        <v>18</v>
      </c>
    </row>
    <row r="27" spans="1:19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5"/>
      <c r="L27" s="25"/>
      <c r="M27" s="25"/>
      <c r="N27" s="25"/>
      <c r="O27" s="26"/>
      <c r="P27" s="26" t="s">
        <v>184</v>
      </c>
      <c r="Q27" s="9">
        <v>0</v>
      </c>
      <c r="R27" s="9">
        <v>17</v>
      </c>
      <c r="S27" s="28">
        <v>17</v>
      </c>
    </row>
    <row r="28" spans="1:19">
      <c r="A28" s="25"/>
      <c r="B28" s="25"/>
      <c r="C28" s="25"/>
      <c r="D28" s="25"/>
      <c r="E28" s="26"/>
      <c r="F28" s="25"/>
      <c r="G28" s="25"/>
      <c r="H28" s="25"/>
      <c r="I28" s="25"/>
      <c r="J28" s="26"/>
      <c r="K28" s="25"/>
      <c r="L28" s="25"/>
      <c r="M28" s="25"/>
      <c r="N28" s="25"/>
      <c r="O28" s="26"/>
      <c r="P28" s="26" t="s">
        <v>233</v>
      </c>
      <c r="Q28" s="28">
        <v>0</v>
      </c>
      <c r="R28" s="28">
        <v>17</v>
      </c>
      <c r="S28" s="28">
        <v>17</v>
      </c>
    </row>
    <row r="29" spans="1:19">
      <c r="A29" s="25"/>
      <c r="B29" s="25"/>
      <c r="C29" s="25"/>
      <c r="D29" s="25"/>
      <c r="F29" s="25"/>
      <c r="G29" s="25"/>
      <c r="H29" s="25"/>
      <c r="I29" s="25"/>
      <c r="K29" s="25"/>
      <c r="L29" s="25"/>
      <c r="M29" s="25"/>
      <c r="N29" s="25"/>
      <c r="P29" s="25"/>
      <c r="Q29" s="25"/>
      <c r="R29" s="25"/>
    </row>
    <row r="30" spans="1:19">
      <c r="A30" s="25"/>
      <c r="B30" s="25"/>
      <c r="C30" s="25"/>
      <c r="D30" s="25"/>
      <c r="F30" s="25"/>
      <c r="G30" s="25"/>
      <c r="H30" s="25"/>
      <c r="I30" s="25"/>
      <c r="K30" s="25"/>
      <c r="L30" s="25"/>
      <c r="M30" s="25"/>
      <c r="N30" s="25"/>
      <c r="P30" s="25"/>
      <c r="Q30" s="25"/>
      <c r="R30" s="25"/>
    </row>
    <row r="31" spans="1:19">
      <c r="A31" s="25"/>
      <c r="B31" s="25"/>
      <c r="C31" s="25"/>
      <c r="D31" s="25"/>
      <c r="F31" s="25"/>
      <c r="G31" s="25"/>
      <c r="H31" s="25"/>
      <c r="I31" s="25"/>
      <c r="K31" s="25"/>
      <c r="L31" s="25"/>
      <c r="M31" s="25"/>
      <c r="N31" s="25"/>
      <c r="P31" s="25"/>
      <c r="Q31" s="25"/>
      <c r="R31" s="25"/>
    </row>
    <row r="32" spans="1:19">
      <c r="A32" s="25"/>
      <c r="B32" s="25"/>
      <c r="C32" s="25"/>
      <c r="D32" s="25"/>
      <c r="F32" s="25"/>
      <c r="G32" s="25"/>
      <c r="H32" s="25"/>
      <c r="I32" s="25"/>
      <c r="K32" s="25"/>
      <c r="L32" s="25"/>
      <c r="M32" s="25"/>
      <c r="N32" s="25"/>
      <c r="P32" s="25"/>
      <c r="Q32" s="25"/>
      <c r="R32" s="25"/>
    </row>
    <row r="33" spans="1:18">
      <c r="A33" s="25"/>
      <c r="B33" s="25"/>
      <c r="C33" s="25"/>
      <c r="D33" s="25"/>
      <c r="F33" s="25"/>
      <c r="G33" s="25"/>
      <c r="H33" s="25"/>
      <c r="I33" s="25"/>
      <c r="K33" s="25"/>
      <c r="L33" s="25"/>
      <c r="M33" s="25"/>
      <c r="N33" s="25"/>
      <c r="P33" s="25"/>
      <c r="Q33" s="25"/>
      <c r="R33" s="25"/>
    </row>
    <row r="34" spans="1:18">
      <c r="A34" s="25"/>
      <c r="B34" s="25"/>
      <c r="C34" s="25"/>
      <c r="D34" s="25"/>
      <c r="F34" s="25"/>
      <c r="G34" s="25"/>
      <c r="H34" s="25"/>
      <c r="I34" s="25"/>
      <c r="K34" s="25"/>
      <c r="L34" s="25"/>
      <c r="M34" s="25"/>
      <c r="N34" s="25"/>
      <c r="P34" s="25"/>
      <c r="Q34" s="25"/>
      <c r="R34" s="25"/>
    </row>
    <row r="35" spans="1:18">
      <c r="A35" s="25"/>
      <c r="B35" s="25"/>
      <c r="C35" s="25"/>
      <c r="D35" s="25"/>
      <c r="F35" s="25"/>
      <c r="G35" s="25"/>
      <c r="H35" s="25"/>
      <c r="I35" s="25"/>
      <c r="K35" s="25"/>
      <c r="L35" s="25"/>
      <c r="M35" s="25"/>
      <c r="N35" s="25"/>
      <c r="P35" s="25"/>
      <c r="Q35" s="25"/>
      <c r="R35" s="25"/>
    </row>
    <row r="36" spans="1:18">
      <c r="A36" s="25"/>
      <c r="B36" s="25"/>
      <c r="C36" s="25"/>
      <c r="D36" s="25"/>
      <c r="F36" s="25"/>
      <c r="G36" s="25"/>
      <c r="H36" s="25"/>
      <c r="I36" s="25"/>
      <c r="K36" s="25"/>
      <c r="L36" s="25"/>
      <c r="M36" s="25"/>
      <c r="N36" s="25"/>
      <c r="P36" s="25"/>
      <c r="Q36" s="25"/>
      <c r="R36" s="25"/>
    </row>
    <row r="37" spans="1:18">
      <c r="A37" s="25"/>
      <c r="B37" s="25"/>
      <c r="C37" s="25"/>
      <c r="D37" s="25"/>
      <c r="F37" s="25"/>
      <c r="G37" s="25"/>
      <c r="H37" s="25"/>
      <c r="I37" s="25"/>
      <c r="K37" s="25"/>
      <c r="L37" s="25"/>
      <c r="M37" s="25"/>
      <c r="N37" s="25"/>
      <c r="P37" s="25"/>
      <c r="Q37" s="25"/>
      <c r="R37" s="25"/>
    </row>
    <row r="38" spans="1:18">
      <c r="A38" s="25"/>
      <c r="B38" s="25"/>
      <c r="C38" s="25"/>
      <c r="D38" s="25"/>
      <c r="F38" s="25"/>
      <c r="G38" s="25"/>
      <c r="H38" s="25"/>
      <c r="I38" s="25"/>
      <c r="K38" s="25"/>
      <c r="L38" s="25"/>
      <c r="M38" s="25"/>
      <c r="N38" s="25"/>
      <c r="P38" s="25"/>
      <c r="Q38" s="25"/>
      <c r="R38" s="25"/>
    </row>
    <row r="39" spans="1:18">
      <c r="A39" s="25"/>
      <c r="B39" s="25"/>
      <c r="C39" s="25"/>
      <c r="D39" s="25"/>
      <c r="F39" s="25"/>
      <c r="G39" s="25"/>
      <c r="H39" s="25"/>
      <c r="I39" s="25"/>
      <c r="K39" s="25"/>
      <c r="L39" s="25"/>
      <c r="M39" s="25"/>
      <c r="N39" s="25"/>
      <c r="P39" s="25"/>
      <c r="Q39" s="25"/>
      <c r="R39" s="25"/>
    </row>
    <row r="40" spans="1:18">
      <c r="A40" s="25"/>
      <c r="B40" s="25"/>
      <c r="C40" s="25"/>
      <c r="D40" s="25"/>
      <c r="F40" s="25"/>
      <c r="G40" s="25"/>
      <c r="H40" s="25"/>
      <c r="I40" s="25"/>
      <c r="K40" s="25"/>
      <c r="L40" s="25"/>
      <c r="M40" s="25"/>
      <c r="N40" s="25"/>
      <c r="P40" s="25"/>
      <c r="Q40" s="25"/>
      <c r="R40" s="25"/>
    </row>
    <row r="41" spans="1:18">
      <c r="A41" s="25"/>
      <c r="B41" s="25"/>
      <c r="C41" s="25"/>
      <c r="D41" s="25"/>
      <c r="F41" s="25"/>
      <c r="G41" s="25"/>
      <c r="H41" s="25"/>
      <c r="I41" s="25"/>
      <c r="K41" s="26"/>
      <c r="L41" s="26"/>
      <c r="M41" s="26"/>
      <c r="N41" s="25"/>
      <c r="P41" s="25"/>
      <c r="Q41" s="25"/>
      <c r="R41" s="25"/>
    </row>
    <row r="42" spans="1:18">
      <c r="A42" s="26"/>
      <c r="B42" s="26"/>
      <c r="C42" s="26"/>
      <c r="D42" s="25"/>
      <c r="F42" s="26"/>
      <c r="G42" s="26"/>
      <c r="H42" s="26"/>
      <c r="I42" s="25"/>
      <c r="K42" s="26"/>
      <c r="L42" s="26"/>
      <c r="M42" s="26"/>
      <c r="N42" s="25"/>
      <c r="P42" s="25"/>
      <c r="Q42" s="25"/>
      <c r="R42" s="25"/>
    </row>
    <row r="43" spans="1:18">
      <c r="A43" s="26"/>
      <c r="B43" s="26"/>
      <c r="C43" s="26"/>
      <c r="D43" s="25"/>
      <c r="F43" s="26"/>
      <c r="G43" s="26"/>
      <c r="H43" s="26"/>
      <c r="I43" s="25"/>
      <c r="K43" s="26"/>
      <c r="L43" s="26"/>
      <c r="M43" s="26"/>
      <c r="N43" s="25"/>
      <c r="P43" s="26"/>
      <c r="Q43" s="27"/>
      <c r="R43" s="27"/>
    </row>
    <row r="44" spans="1:18">
      <c r="A44" s="26"/>
      <c r="B44" s="26"/>
      <c r="C44" s="26"/>
      <c r="D44" s="25"/>
      <c r="F44" s="26"/>
      <c r="G44" s="26"/>
      <c r="H44" s="26"/>
      <c r="I44" s="25"/>
      <c r="K44" s="26"/>
      <c r="L44" s="26"/>
      <c r="M44" s="26"/>
      <c r="N44" s="25"/>
      <c r="P44" s="26"/>
      <c r="Q44" s="26"/>
      <c r="R44" s="26"/>
    </row>
    <row r="45" spans="1:18">
      <c r="A45" s="26"/>
      <c r="B45" s="26"/>
      <c r="C45" s="26"/>
      <c r="D45" s="25"/>
      <c r="F45" s="26"/>
      <c r="G45" s="26"/>
      <c r="H45" s="26"/>
      <c r="I45" s="25"/>
      <c r="K45" s="26"/>
      <c r="L45" s="26"/>
      <c r="M45" s="26"/>
      <c r="N45" s="25"/>
      <c r="P45" s="26"/>
      <c r="Q45" s="26"/>
      <c r="R45" s="26"/>
    </row>
    <row r="46" spans="1:18">
      <c r="A46" s="26"/>
      <c r="B46" s="26"/>
      <c r="C46" s="26"/>
      <c r="D46" s="25"/>
      <c r="F46" s="25"/>
      <c r="G46" s="25"/>
      <c r="H46" s="25"/>
      <c r="I46" s="25"/>
      <c r="K46" s="26"/>
      <c r="L46" s="26"/>
      <c r="M46" s="26"/>
      <c r="N46" s="25"/>
      <c r="P46" s="25"/>
      <c r="Q46" s="27"/>
      <c r="R46" s="27"/>
    </row>
    <row r="47" spans="1:18">
      <c r="A47" s="26"/>
      <c r="B47" s="26"/>
      <c r="C47" s="26"/>
      <c r="D47" s="25"/>
      <c r="F47" s="25"/>
      <c r="G47" s="25"/>
      <c r="H47" s="25"/>
      <c r="I47" s="25"/>
      <c r="K47" s="26"/>
      <c r="L47" s="26"/>
      <c r="M47" s="26"/>
      <c r="N47" s="25"/>
      <c r="P47" s="25"/>
      <c r="Q47" s="27"/>
      <c r="R47" s="27"/>
    </row>
    <row r="48" spans="1:18">
      <c r="A48" s="26"/>
      <c r="B48" s="26"/>
      <c r="C48" s="26"/>
      <c r="D48" s="25"/>
      <c r="F48" s="25"/>
      <c r="G48" s="25"/>
      <c r="H48" s="25"/>
      <c r="I48" s="25"/>
      <c r="K48" s="26"/>
      <c r="L48" s="26"/>
      <c r="M48" s="26"/>
      <c r="N48" s="25"/>
      <c r="P48" s="25"/>
      <c r="Q48" s="25"/>
      <c r="R48" s="25"/>
    </row>
    <row r="49" spans="1:18">
      <c r="A49" s="26"/>
      <c r="B49" s="26"/>
      <c r="C49" s="26"/>
      <c r="D49" s="25"/>
      <c r="F49" s="25"/>
      <c r="G49" s="25"/>
      <c r="H49" s="25"/>
      <c r="I49" s="25"/>
      <c r="K49" s="26"/>
      <c r="L49" s="27"/>
      <c r="M49" s="27"/>
      <c r="N49" s="25"/>
      <c r="P49" s="25"/>
      <c r="Q49" s="27"/>
      <c r="R49" s="27"/>
    </row>
    <row r="50" spans="1:18">
      <c r="A50" s="26"/>
      <c r="B50" s="26"/>
      <c r="C50" s="26"/>
      <c r="D50" s="25"/>
      <c r="F50" s="25"/>
      <c r="G50" s="25"/>
      <c r="H50" s="25"/>
      <c r="I50" s="25"/>
      <c r="K50" s="26"/>
      <c r="L50" s="26"/>
      <c r="M50" s="26"/>
      <c r="N50" s="25"/>
      <c r="P50" s="25"/>
      <c r="Q50" s="25"/>
      <c r="R50" s="25"/>
    </row>
    <row r="51" spans="1:18">
      <c r="A51" s="26"/>
      <c r="B51" s="26"/>
      <c r="C51" s="26"/>
      <c r="D51" s="25"/>
      <c r="F51" s="25"/>
      <c r="G51" s="25"/>
      <c r="H51" s="25"/>
      <c r="I51" s="25"/>
      <c r="K51" s="25"/>
      <c r="L51" s="25"/>
      <c r="M51" s="25"/>
      <c r="N51" s="25"/>
      <c r="P51" s="25"/>
      <c r="Q51" s="25"/>
      <c r="R51" s="25"/>
    </row>
    <row r="52" spans="1:18">
      <c r="A52" s="26"/>
      <c r="B52" s="26"/>
      <c r="C52" s="26"/>
      <c r="D52" s="25"/>
      <c r="F52" s="25"/>
      <c r="G52" s="25"/>
      <c r="H52" s="25"/>
      <c r="I52" s="25"/>
      <c r="K52" s="11"/>
      <c r="N52" s="10"/>
      <c r="P52" s="25"/>
      <c r="Q52" s="25"/>
      <c r="R52" s="25"/>
    </row>
    <row r="53" spans="1:18">
      <c r="A53" s="11"/>
      <c r="B53" s="9"/>
      <c r="C53" s="9"/>
      <c r="D53" s="10"/>
      <c r="F53" s="10"/>
      <c r="I53" s="10"/>
      <c r="K53" s="11"/>
      <c r="N53" s="10"/>
      <c r="P53" s="25"/>
      <c r="Q53" s="25"/>
      <c r="R53" s="25"/>
    </row>
    <row r="54" spans="1:18">
      <c r="A54" s="11"/>
      <c r="D54" s="10"/>
      <c r="F54" s="10"/>
      <c r="I54" s="10"/>
      <c r="K54" s="11"/>
      <c r="N54" s="10"/>
      <c r="P54" s="11"/>
      <c r="Q54" s="9"/>
      <c r="R54" s="9"/>
    </row>
    <row r="55" spans="1:18">
      <c r="A55" s="11"/>
      <c r="D55" s="10"/>
      <c r="F55" s="10"/>
      <c r="I55" s="10"/>
      <c r="K55" s="11"/>
      <c r="N55" s="10"/>
      <c r="P55" s="11"/>
      <c r="Q55" s="9"/>
      <c r="R55" s="9"/>
    </row>
    <row r="56" spans="1:18">
      <c r="A56" s="10"/>
      <c r="D56" s="10"/>
      <c r="F56" s="10"/>
      <c r="I56" s="10"/>
      <c r="K56" s="11"/>
      <c r="N56" s="10"/>
      <c r="P56" s="11"/>
      <c r="Q56" s="9"/>
      <c r="R56" s="9"/>
    </row>
    <row r="57" spans="1:18">
      <c r="A57" s="10"/>
      <c r="D57" s="10"/>
      <c r="F57" s="10"/>
      <c r="G57" s="9"/>
      <c r="H57" s="9"/>
      <c r="I57" s="10"/>
      <c r="K57" s="11"/>
      <c r="L57" s="9"/>
      <c r="M57" s="9"/>
      <c r="N57" s="10"/>
      <c r="P57" s="11"/>
      <c r="Q57" s="9"/>
      <c r="R57" s="9"/>
    </row>
    <row r="58" spans="1:18">
      <c r="A58" s="10"/>
      <c r="B58" s="9"/>
      <c r="C58" s="9"/>
      <c r="D58" s="10"/>
      <c r="F58" s="10"/>
      <c r="G58" s="9"/>
      <c r="H58" s="9"/>
      <c r="I58" s="10"/>
      <c r="K58" s="11"/>
      <c r="L58" s="9"/>
      <c r="M58" s="9"/>
      <c r="N58" s="10"/>
      <c r="P58" s="11"/>
      <c r="Q58" s="9"/>
      <c r="R58" s="9"/>
    </row>
    <row r="59" spans="1:18">
      <c r="A59" s="10"/>
      <c r="B59" s="9"/>
      <c r="C59" s="9"/>
      <c r="D59" s="10"/>
      <c r="F59" s="10"/>
      <c r="G59" s="9"/>
      <c r="H59" s="9"/>
      <c r="I59" s="10"/>
      <c r="K59" s="11"/>
      <c r="L59" s="9"/>
      <c r="M59" s="9"/>
      <c r="N59" s="10"/>
      <c r="P59" s="11"/>
      <c r="Q59" s="9"/>
      <c r="R59" s="9"/>
    </row>
    <row r="60" spans="1:18">
      <c r="A60" s="10"/>
      <c r="D60" s="10"/>
      <c r="F60" s="10"/>
      <c r="G60" s="9"/>
      <c r="H60" s="9"/>
      <c r="I60" s="10"/>
      <c r="K60" s="11"/>
      <c r="N60" s="10"/>
      <c r="P60" s="10"/>
      <c r="Q60" s="9"/>
      <c r="R60" s="9"/>
    </row>
    <row r="61" spans="1:18">
      <c r="A61" s="10"/>
      <c r="B61" s="9"/>
      <c r="C61" s="9"/>
      <c r="D61" s="10"/>
      <c r="F61" s="10"/>
      <c r="G61" s="9"/>
      <c r="H61" s="9"/>
      <c r="I61" s="10"/>
      <c r="K61" s="11"/>
      <c r="N61" s="10"/>
      <c r="P61" s="10"/>
      <c r="Q61" s="9"/>
      <c r="R61" s="9"/>
    </row>
    <row r="62" spans="1:18">
      <c r="A62" s="10"/>
      <c r="B62" s="9"/>
      <c r="C62" s="9"/>
      <c r="D62" s="10"/>
      <c r="F62" s="10"/>
      <c r="G62" s="9"/>
      <c r="H62" s="9"/>
      <c r="I62" s="10"/>
      <c r="K62" s="11"/>
      <c r="N62" s="10"/>
      <c r="P62" s="10"/>
      <c r="Q62" s="9"/>
      <c r="R62" s="9"/>
    </row>
    <row r="63" spans="1:18">
      <c r="A63" s="10"/>
      <c r="B63" s="9"/>
      <c r="C63" s="9"/>
      <c r="D63" s="10"/>
      <c r="F63" s="10"/>
      <c r="G63" s="9"/>
      <c r="H63" s="9"/>
      <c r="I63" s="10"/>
      <c r="P63" s="10"/>
      <c r="Q63" s="9"/>
      <c r="R63" s="9"/>
    </row>
    <row r="64" spans="1:18">
      <c r="P64" s="10"/>
    </row>
  </sheetData>
  <sortState ref="P4:S28">
    <sortCondition descending="1" ref="S4:S28"/>
  </sortState>
  <mergeCells count="5">
    <mergeCell ref="A2:R2"/>
    <mergeCell ref="A1:D1"/>
    <mergeCell ref="F1:I1"/>
    <mergeCell ref="K1:N1"/>
    <mergeCell ref="P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48"/>
  <sheetViews>
    <sheetView tabSelected="1" workbookViewId="0">
      <selection activeCell="M14" sqref="M14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121</v>
      </c>
      <c r="B2" s="5">
        <f>0.5*COUNTIF(掠夺总榜!A$1:S$150,$A2)</f>
        <v>4</v>
      </c>
      <c r="C2" s="20">
        <f>COUNTIF(盟会战!A$1:X$150,$A2)</f>
        <v>2</v>
      </c>
      <c r="D2" s="20">
        <f>0.5*COUNTIF('四海+帮派'!A$1:X$150,$A2)</f>
        <v>1</v>
      </c>
      <c r="E2" s="20">
        <f>COUNTIF(帮战总榜!A$1:AA$151,$A2)</f>
        <v>1</v>
      </c>
      <c r="F2" s="20">
        <f>ROUNDDOWN(SUM(B2:E2),0)</f>
        <v>8</v>
      </c>
      <c r="G2" s="20"/>
      <c r="H2" s="20">
        <f>IF($F2&gt;6,6,$F2)</f>
        <v>6</v>
      </c>
      <c r="J2" s="4">
        <f>SUM(H2:H157)</f>
        <v>165</v>
      </c>
      <c r="K2" s="4">
        <f>SUM(F2:F157)-J2</f>
        <v>6</v>
      </c>
      <c r="L2" s="4">
        <f>K2+J2</f>
        <v>171</v>
      </c>
      <c r="M2" s="4">
        <f>COUNTIF(F:F,"&gt;"&amp;6)</f>
        <v>5</v>
      </c>
    </row>
    <row r="3" spans="1:13" ht="16.5">
      <c r="A3" s="1" t="s">
        <v>32</v>
      </c>
      <c r="B3" s="5">
        <f>0.5*COUNTIF(掠夺总榜!A$1:S$150,$A3)</f>
        <v>3.5</v>
      </c>
      <c r="C3" s="30">
        <f>COUNTIF(盟会战!A$1:X$150,$A3)</f>
        <v>2</v>
      </c>
      <c r="D3" s="30">
        <f>0.5*COUNTIF('四海+帮派'!A$1:X$150,$A3)</f>
        <v>1</v>
      </c>
      <c r="E3" s="30">
        <f>COUNTIF(帮战总榜!A$1:AA$151,$A3)</f>
        <v>1</v>
      </c>
      <c r="F3" s="30">
        <f>ROUNDDOWN(SUM(B3:E3),0)</f>
        <v>7</v>
      </c>
      <c r="G3" s="30"/>
      <c r="H3" s="30">
        <f>IF($F3&gt;6,6,$F3)</f>
        <v>6</v>
      </c>
    </row>
    <row r="4" spans="1:13" ht="16.5">
      <c r="A4" s="1" t="s">
        <v>80</v>
      </c>
      <c r="B4" s="5">
        <f>0.5*COUNTIF(掠夺总榜!A$1:S$150,$A4)</f>
        <v>4</v>
      </c>
      <c r="C4" s="30">
        <f>COUNTIF(盟会战!A$1:X$150,$A4)</f>
        <v>1</v>
      </c>
      <c r="D4" s="30">
        <f>0.5*COUNTIF('四海+帮派'!A$1:X$150,$A4)</f>
        <v>1</v>
      </c>
      <c r="E4" s="30">
        <f>COUNTIF(帮战总榜!A$1:AA$151,$A4)</f>
        <v>1</v>
      </c>
      <c r="F4" s="30">
        <f>ROUNDDOWN(SUM(B4:E4),0)</f>
        <v>7</v>
      </c>
      <c r="G4" s="30"/>
      <c r="H4" s="30">
        <f>IF($F4&gt;6,6,$F4)</f>
        <v>6</v>
      </c>
    </row>
    <row r="5" spans="1:13" ht="16.5">
      <c r="A5" s="1" t="s">
        <v>73</v>
      </c>
      <c r="B5" s="5">
        <f>0.5*COUNTIF(掠夺总榜!A$1:S$150,$A5)</f>
        <v>3.5</v>
      </c>
      <c r="C5" s="30">
        <f>COUNTIF(盟会战!A$1:X$150,$A5)</f>
        <v>2</v>
      </c>
      <c r="D5" s="30">
        <f>0.5*COUNTIF('四海+帮派'!A$1:X$150,$A5)</f>
        <v>1</v>
      </c>
      <c r="E5" s="30">
        <f>COUNTIF(帮战总榜!A$1:AA$151,$A5)</f>
        <v>1</v>
      </c>
      <c r="F5" s="30">
        <f>ROUNDDOWN(SUM(B5:E5),0)</f>
        <v>7</v>
      </c>
      <c r="G5" s="30"/>
      <c r="H5" s="30">
        <f>IF($F5&gt;6,6,$F5)</f>
        <v>6</v>
      </c>
    </row>
    <row r="6" spans="1:13" ht="16.5">
      <c r="A6" s="1" t="s">
        <v>81</v>
      </c>
      <c r="B6" s="5">
        <f>0.5*COUNTIF(掠夺总榜!A$1:S$150,$A6)</f>
        <v>3.5</v>
      </c>
      <c r="C6" s="30">
        <f>COUNTIF(盟会战!A$1:X$150,$A6)</f>
        <v>2</v>
      </c>
      <c r="D6" s="30">
        <f>0.5*COUNTIF('四海+帮派'!A$1:X$150,$A6)</f>
        <v>1</v>
      </c>
      <c r="E6" s="30">
        <f>COUNTIF(帮战总榜!A$1:AA$151,$A6)</f>
        <v>1</v>
      </c>
      <c r="F6" s="30">
        <f>ROUNDDOWN(SUM(B6:E6),0)</f>
        <v>7</v>
      </c>
      <c r="G6" s="30"/>
      <c r="H6" s="30">
        <f>IF($F6&gt;6,6,$F6)</f>
        <v>6</v>
      </c>
    </row>
    <row r="7" spans="1:13" ht="16.5">
      <c r="A7" s="1" t="s">
        <v>70</v>
      </c>
      <c r="B7" s="5">
        <f>0.5*COUNTIF(掠夺总榜!A$1:S$150,$A7)</f>
        <v>2.5</v>
      </c>
      <c r="C7" s="30">
        <f>COUNTIF(盟会战!A$1:X$150,$A7)</f>
        <v>2</v>
      </c>
      <c r="D7" s="30">
        <f>0.5*COUNTIF('四海+帮派'!A$1:X$150,$A7)</f>
        <v>1</v>
      </c>
      <c r="E7" s="30">
        <f>COUNTIF(帮战总榜!A$1:AA$151,$A7)</f>
        <v>1</v>
      </c>
      <c r="F7" s="30">
        <f>ROUNDDOWN(SUM(B7:E7),0)</f>
        <v>6</v>
      </c>
      <c r="G7" s="30"/>
      <c r="H7" s="30">
        <f>IF($F7&gt;6,6,$F7)</f>
        <v>6</v>
      </c>
    </row>
    <row r="8" spans="1:13" ht="16.5">
      <c r="A8" s="1" t="s">
        <v>137</v>
      </c>
      <c r="B8" s="5">
        <f>0.5*COUNTIF(掠夺总榜!A$1:S$150,$A8)</f>
        <v>3.5</v>
      </c>
      <c r="C8" s="30">
        <f>COUNTIF(盟会战!A$1:X$150,$A8)</f>
        <v>1</v>
      </c>
      <c r="D8" s="30">
        <f>0.5*COUNTIF('四海+帮派'!A$1:X$150,$A8)</f>
        <v>1</v>
      </c>
      <c r="E8" s="30">
        <f>COUNTIF(帮战总榜!A$1:AA$151,$A8)</f>
        <v>1</v>
      </c>
      <c r="F8" s="30">
        <f>ROUNDDOWN(SUM(B8:E8),0)</f>
        <v>6</v>
      </c>
      <c r="G8" s="30"/>
      <c r="H8" s="30">
        <f>IF($F8&gt;6,6,$F8)</f>
        <v>6</v>
      </c>
    </row>
    <row r="9" spans="1:13" ht="16.5">
      <c r="A9" s="1" t="s">
        <v>40</v>
      </c>
      <c r="B9" s="5">
        <f>0.5*COUNTIF(掠夺总榜!A$1:S$150,$A9)</f>
        <v>4</v>
      </c>
      <c r="C9" s="30">
        <f>COUNTIF(盟会战!A$1:X$150,$A9)</f>
        <v>1</v>
      </c>
      <c r="D9" s="30">
        <f>0.5*COUNTIF('四海+帮派'!A$1:X$150,$A9)</f>
        <v>0</v>
      </c>
      <c r="E9" s="30">
        <f>COUNTIF(帮战总榜!A$1:AA$151,$A9)</f>
        <v>1</v>
      </c>
      <c r="F9" s="30">
        <f>ROUNDDOWN(SUM(B9:E9),0)</f>
        <v>6</v>
      </c>
      <c r="G9" s="30"/>
      <c r="H9" s="30">
        <f>IF($F9&gt;6,6,$F9)</f>
        <v>6</v>
      </c>
    </row>
    <row r="10" spans="1:13" ht="16.5">
      <c r="A10" s="1" t="s">
        <v>144</v>
      </c>
      <c r="B10" s="5">
        <f>0.5*COUNTIF(掠夺总榜!A$1:S$150,$A10)</f>
        <v>4</v>
      </c>
      <c r="C10" s="30">
        <f>COUNTIF(盟会战!A$1:X$150,$A10)</f>
        <v>0</v>
      </c>
      <c r="D10" s="30">
        <f>0.5*COUNTIF('四海+帮派'!A$1:X$150,$A10)</f>
        <v>1</v>
      </c>
      <c r="E10" s="30">
        <f>COUNTIF(帮战总榜!A$1:AA$151,$A10)</f>
        <v>1</v>
      </c>
      <c r="F10" s="30">
        <f>ROUNDDOWN(SUM(B10:E10),0)</f>
        <v>6</v>
      </c>
      <c r="G10" s="30"/>
      <c r="H10" s="30">
        <f>IF($F10&gt;6,6,$F10)</f>
        <v>6</v>
      </c>
    </row>
    <row r="11" spans="1:13" ht="16.5">
      <c r="A11" s="1" t="s">
        <v>91</v>
      </c>
      <c r="B11" s="5">
        <f>0.5*COUNTIF(掠夺总榜!A$1:S$150,$A11)</f>
        <v>3.5</v>
      </c>
      <c r="C11" s="30">
        <f>COUNTIF(盟会战!A$1:X$150,$A11)</f>
        <v>2</v>
      </c>
      <c r="D11" s="30">
        <f>0.5*COUNTIF('四海+帮派'!A$1:X$150,$A11)</f>
        <v>1</v>
      </c>
      <c r="E11" s="30">
        <f>COUNTIF(帮战总榜!A$1:AA$151,$A11)</f>
        <v>0</v>
      </c>
      <c r="F11" s="30">
        <f>ROUNDDOWN(SUM(B11:E11),0)</f>
        <v>6</v>
      </c>
      <c r="G11" s="30"/>
      <c r="H11" s="30">
        <f>IF($F11&gt;6,6,$F11)</f>
        <v>6</v>
      </c>
    </row>
    <row r="12" spans="1:13" ht="16.5">
      <c r="A12" s="1" t="s">
        <v>132</v>
      </c>
      <c r="B12" s="5">
        <f>0.5*COUNTIF(掠夺总榜!A$1:S$150,$A12)</f>
        <v>4</v>
      </c>
      <c r="C12" s="30">
        <f>COUNTIF(盟会战!A$1:X$150,$A12)</f>
        <v>1</v>
      </c>
      <c r="D12" s="30">
        <f>0.5*COUNTIF('四海+帮派'!A$1:X$150,$A12)</f>
        <v>1</v>
      </c>
      <c r="E12" s="30">
        <f>COUNTIF(帮战总榜!A$1:AA$151,$A12)</f>
        <v>0</v>
      </c>
      <c r="F12" s="30">
        <f>ROUNDDOWN(SUM(B12:E12),0)</f>
        <v>6</v>
      </c>
      <c r="G12" s="30"/>
      <c r="H12" s="30">
        <f>IF($F12&gt;6,6,$F12)</f>
        <v>6</v>
      </c>
    </row>
    <row r="13" spans="1:13" ht="16.5">
      <c r="A13" s="1" t="s">
        <v>92</v>
      </c>
      <c r="B13" s="5">
        <f>0.5*COUNTIF(掠夺总榜!A$1:S$150,$A13)</f>
        <v>4</v>
      </c>
      <c r="C13" s="30">
        <f>COUNTIF(盟会战!A$1:X$150,$A13)</f>
        <v>1</v>
      </c>
      <c r="D13" s="30">
        <f>0.5*COUNTIF('四海+帮派'!A$1:X$150,$A13)</f>
        <v>1</v>
      </c>
      <c r="E13" s="30">
        <f>COUNTIF(帮战总榜!A$1:AA$151,$A13)</f>
        <v>0</v>
      </c>
      <c r="F13" s="30">
        <f>ROUNDDOWN(SUM(B13:E13),0)</f>
        <v>6</v>
      </c>
      <c r="G13" s="30"/>
      <c r="H13" s="30">
        <f>IF($F13&gt;6,6,$F13)</f>
        <v>6</v>
      </c>
    </row>
    <row r="14" spans="1:13" ht="16.5">
      <c r="A14" s="1" t="s">
        <v>62</v>
      </c>
      <c r="B14" s="5">
        <f>0.5*COUNTIF(掠夺总榜!A$1:S$150,$A14)</f>
        <v>3.5</v>
      </c>
      <c r="C14" s="30">
        <f>COUNTIF(盟会战!A$1:X$150,$A14)</f>
        <v>0</v>
      </c>
      <c r="D14" s="30">
        <f>0.5*COUNTIF('四海+帮派'!A$1:X$150,$A14)</f>
        <v>1</v>
      </c>
      <c r="E14" s="30">
        <f>COUNTIF(帮战总榜!A$1:AA$151,$A14)</f>
        <v>1</v>
      </c>
      <c r="F14" s="30">
        <f>ROUNDDOWN(SUM(B14:E14),0)</f>
        <v>5</v>
      </c>
      <c r="G14" s="30"/>
      <c r="H14" s="30">
        <f>IF($F14&gt;6,6,$F14)</f>
        <v>5</v>
      </c>
    </row>
    <row r="15" spans="1:13" ht="16.5">
      <c r="A15" s="1" t="s">
        <v>149</v>
      </c>
      <c r="B15" s="5">
        <f>0.5*COUNTIF(掠夺总榜!A$1:S$150,$A15)</f>
        <v>3.5</v>
      </c>
      <c r="C15" s="30">
        <f>COUNTIF(盟会战!A$1:X$150,$A15)</f>
        <v>0</v>
      </c>
      <c r="D15" s="30">
        <f>0.5*COUNTIF('四海+帮派'!A$1:X$150,$A15)</f>
        <v>1</v>
      </c>
      <c r="E15" s="30">
        <f>COUNTIF(帮战总榜!A$1:AA$151,$A15)</f>
        <v>1</v>
      </c>
      <c r="F15" s="30">
        <f>ROUNDDOWN(SUM(B15:E15),0)</f>
        <v>5</v>
      </c>
      <c r="G15" s="30"/>
      <c r="H15" s="30">
        <f>IF($F15&gt;6,6,$F15)</f>
        <v>5</v>
      </c>
    </row>
    <row r="16" spans="1:13" ht="16.5">
      <c r="A16" s="1" t="s">
        <v>128</v>
      </c>
      <c r="B16" s="5">
        <f>0.5*COUNTIF(掠夺总榜!A$1:S$150,$A16)</f>
        <v>2.5</v>
      </c>
      <c r="C16" s="30">
        <f>COUNTIF(盟会战!A$1:X$150,$A16)</f>
        <v>2</v>
      </c>
      <c r="D16" s="30">
        <f>0.5*COUNTIF('四海+帮派'!A$1:X$150,$A16)</f>
        <v>1</v>
      </c>
      <c r="E16" s="30">
        <f>COUNTIF(帮战总榜!A$1:AA$151,$A16)</f>
        <v>0</v>
      </c>
      <c r="F16" s="30">
        <f>ROUNDDOWN(SUM(B16:E16),0)</f>
        <v>5</v>
      </c>
      <c r="G16" s="30"/>
      <c r="H16" s="30">
        <f>IF($F16&gt;6,6,$F16)</f>
        <v>5</v>
      </c>
    </row>
    <row r="17" spans="1:8" ht="16.5">
      <c r="A17" s="1" t="s">
        <v>153</v>
      </c>
      <c r="B17" s="5">
        <f>0.5*COUNTIF(掠夺总榜!A$1:S$150,$A17)</f>
        <v>2</v>
      </c>
      <c r="C17" s="30">
        <f>COUNTIF(盟会战!A$1:X$150,$A17)</f>
        <v>2</v>
      </c>
      <c r="D17" s="30">
        <f>0.5*COUNTIF('四海+帮派'!A$1:X$150,$A17)</f>
        <v>1</v>
      </c>
      <c r="E17" s="30">
        <f>COUNTIF(帮战总榜!A$1:AA$151,$A17)</f>
        <v>0</v>
      </c>
      <c r="F17" s="30">
        <f>ROUNDDOWN(SUM(B17:E17),0)</f>
        <v>5</v>
      </c>
      <c r="G17" s="30"/>
      <c r="H17" s="30">
        <f>IF($F17&gt;6,6,$F17)</f>
        <v>5</v>
      </c>
    </row>
    <row r="18" spans="1:8" ht="16.5">
      <c r="A18" s="1" t="s">
        <v>51</v>
      </c>
      <c r="B18" s="5">
        <f>0.5*COUNTIF(掠夺总榜!A$1:S$150,$A18)</f>
        <v>3</v>
      </c>
      <c r="C18" s="30">
        <f>COUNTIF(盟会战!A$1:X$150,$A18)</f>
        <v>1</v>
      </c>
      <c r="D18" s="30">
        <f>0.5*COUNTIF('四海+帮派'!A$1:X$150,$A18)</f>
        <v>1</v>
      </c>
      <c r="E18" s="30">
        <f>COUNTIF(帮战总榜!A$1:AA$151,$A18)</f>
        <v>0</v>
      </c>
      <c r="F18" s="30">
        <f>ROUNDDOWN(SUM(B18:E18),0)</f>
        <v>5</v>
      </c>
      <c r="G18" s="30"/>
      <c r="H18" s="30">
        <f>IF($F18&gt;6,6,$F18)</f>
        <v>5</v>
      </c>
    </row>
    <row r="19" spans="1:8" ht="16.5">
      <c r="A19" s="1" t="s">
        <v>207</v>
      </c>
      <c r="B19" s="5">
        <f>0.5*COUNTIF(掠夺总榜!A$1:S$150,$A19)</f>
        <v>3</v>
      </c>
      <c r="C19" s="30">
        <f>COUNTIF(盟会战!A$1:X$150,$A19)</f>
        <v>1</v>
      </c>
      <c r="D19" s="30">
        <f>0.5*COUNTIF('四海+帮派'!A$1:X$150,$A19)</f>
        <v>1</v>
      </c>
      <c r="E19" s="30">
        <f>COUNTIF(帮战总榜!A$1:AA$151,$A19)</f>
        <v>0</v>
      </c>
      <c r="F19" s="30">
        <f>ROUNDDOWN(SUM(B19:E19),0)</f>
        <v>5</v>
      </c>
      <c r="G19" s="30"/>
      <c r="H19" s="30">
        <f>IF($F19&gt;6,6,$F19)</f>
        <v>5</v>
      </c>
    </row>
    <row r="20" spans="1:8" ht="16.5">
      <c r="A20" s="1" t="s">
        <v>41</v>
      </c>
      <c r="B20" s="5">
        <f>0.5*COUNTIF(掠夺总榜!A$1:S$150,$A20)</f>
        <v>2</v>
      </c>
      <c r="C20" s="30">
        <f>COUNTIF(盟会战!A$1:X$150,$A20)</f>
        <v>1</v>
      </c>
      <c r="D20" s="30">
        <f>0.5*COUNTIF('四海+帮派'!A$1:X$150,$A20)</f>
        <v>1</v>
      </c>
      <c r="E20" s="30">
        <f>COUNTIF(帮战总榜!A$1:AA$151,$A20)</f>
        <v>0</v>
      </c>
      <c r="F20" s="30">
        <f>ROUNDDOWN(SUM(B20:E20),0)</f>
        <v>4</v>
      </c>
      <c r="G20" s="30"/>
      <c r="H20" s="30">
        <f>IF($F20&gt;6,6,$F20)</f>
        <v>4</v>
      </c>
    </row>
    <row r="21" spans="1:8" ht="16.5">
      <c r="A21" s="1" t="s">
        <v>143</v>
      </c>
      <c r="B21" s="5">
        <f>0.5*COUNTIF(掠夺总榜!A$1:S$150,$A21)</f>
        <v>3</v>
      </c>
      <c r="C21" s="30">
        <f>COUNTIF(盟会战!A$1:X$150,$A21)</f>
        <v>1</v>
      </c>
      <c r="D21" s="30">
        <f>0.5*COUNTIF('四海+帮派'!A$1:X$150,$A21)</f>
        <v>0</v>
      </c>
      <c r="E21" s="30">
        <f>COUNTIF(帮战总榜!A$1:AA$151,$A21)</f>
        <v>0</v>
      </c>
      <c r="F21" s="30">
        <f>ROUNDDOWN(SUM(B21:E21),0)</f>
        <v>4</v>
      </c>
      <c r="G21" s="30"/>
      <c r="H21" s="30">
        <f>IF($F21&gt;6,6,$F21)</f>
        <v>4</v>
      </c>
    </row>
    <row r="22" spans="1:8" ht="16.5">
      <c r="A22" s="1" t="s">
        <v>117</v>
      </c>
      <c r="B22" s="5">
        <f>0.5*COUNTIF(掠夺总榜!A$1:S$150,$A22)</f>
        <v>1.5</v>
      </c>
      <c r="C22" s="30">
        <f>COUNTIF(盟会战!A$1:X$150,$A22)</f>
        <v>0</v>
      </c>
      <c r="D22" s="30">
        <f>0.5*COUNTIF('四海+帮派'!A$1:X$150,$A22)</f>
        <v>1</v>
      </c>
      <c r="E22" s="30">
        <f>COUNTIF(帮战总榜!A$1:AA$151,$A22)</f>
        <v>1</v>
      </c>
      <c r="F22" s="30">
        <f>ROUNDDOWN(SUM(B22:E22),0)</f>
        <v>3</v>
      </c>
      <c r="G22" s="30"/>
      <c r="H22" s="30">
        <f>IF($F22&gt;6,6,$F22)</f>
        <v>3</v>
      </c>
    </row>
    <row r="23" spans="1:8" ht="16.5">
      <c r="A23" s="1" t="s">
        <v>210</v>
      </c>
      <c r="B23" s="5">
        <f>0.5*COUNTIF(掠夺总榜!A$1:S$150,$A23)</f>
        <v>1</v>
      </c>
      <c r="C23" s="30">
        <f>COUNTIF(盟会战!A$1:X$150,$A23)</f>
        <v>0</v>
      </c>
      <c r="D23" s="30">
        <f>0.5*COUNTIF('四海+帮派'!A$1:X$150,$A23)</f>
        <v>1</v>
      </c>
      <c r="E23" s="30">
        <f>COUNTIF(帮战总榜!A$1:AA$151,$A23)</f>
        <v>1</v>
      </c>
      <c r="F23" s="30">
        <f>ROUNDDOWN(SUM(B23:E23),0)</f>
        <v>3</v>
      </c>
      <c r="G23" s="30"/>
      <c r="H23" s="30">
        <f>IF($F23&gt;6,6,$F23)</f>
        <v>3</v>
      </c>
    </row>
    <row r="24" spans="1:8" ht="16.5">
      <c r="A24" s="1" t="s">
        <v>136</v>
      </c>
      <c r="B24" s="5">
        <f>0.5*COUNTIF(掠夺总榜!A$1:S$150,$A24)</f>
        <v>1.5</v>
      </c>
      <c r="C24" s="30">
        <f>COUNTIF(盟会战!A$1:X$150,$A24)</f>
        <v>1</v>
      </c>
      <c r="D24" s="30">
        <f>0.5*COUNTIF('四海+帮派'!A$1:X$150,$A24)</f>
        <v>1</v>
      </c>
      <c r="E24" s="30">
        <f>COUNTIF(帮战总榜!A$1:AA$151,$A24)</f>
        <v>0</v>
      </c>
      <c r="F24" s="30">
        <f>ROUNDDOWN(SUM(B24:E24),0)</f>
        <v>3</v>
      </c>
      <c r="G24" s="30"/>
      <c r="H24" s="30">
        <f>IF($F24&gt;6,6,$F24)</f>
        <v>3</v>
      </c>
    </row>
    <row r="25" spans="1:8" ht="16.5">
      <c r="A25" s="1" t="s">
        <v>126</v>
      </c>
      <c r="B25" s="5">
        <f>0.5*COUNTIF(掠夺总榜!A$1:S$150,$A25)</f>
        <v>2.5</v>
      </c>
      <c r="C25" s="30">
        <f>COUNTIF(盟会战!A$1:X$150,$A25)</f>
        <v>1</v>
      </c>
      <c r="D25" s="30">
        <f>0.5*COUNTIF('四海+帮派'!A$1:X$150,$A25)</f>
        <v>0</v>
      </c>
      <c r="E25" s="30">
        <f>COUNTIF(帮战总榜!A$1:AA$151,$A25)</f>
        <v>0</v>
      </c>
      <c r="F25" s="30">
        <f>ROUNDDOWN(SUM(B25:E25),0)</f>
        <v>3</v>
      </c>
      <c r="G25" s="30"/>
      <c r="H25" s="30">
        <f>IF($F25&gt;6,6,$F25)</f>
        <v>3</v>
      </c>
    </row>
    <row r="26" spans="1:8" ht="16.5">
      <c r="A26" s="1" t="s">
        <v>212</v>
      </c>
      <c r="B26" s="5">
        <f>0.5*COUNTIF(掠夺总榜!A$1:S$150,$A26)</f>
        <v>0.5</v>
      </c>
      <c r="C26" s="30">
        <f>COUNTIF(盟会战!A$1:X$150,$A26)</f>
        <v>2</v>
      </c>
      <c r="D26" s="30">
        <f>0.5*COUNTIF('四海+帮派'!A$1:X$150,$A26)</f>
        <v>1</v>
      </c>
      <c r="E26" s="30">
        <f>COUNTIF(帮战总榜!A$1:AA$151,$A26)</f>
        <v>0</v>
      </c>
      <c r="F26" s="30">
        <f>ROUNDDOWN(SUM(B26:E26),0)</f>
        <v>3</v>
      </c>
      <c r="G26" s="30"/>
      <c r="H26" s="30">
        <f>IF($F26&gt;6,6,$F26)</f>
        <v>3</v>
      </c>
    </row>
    <row r="27" spans="1:8" ht="16.5">
      <c r="A27" s="1" t="s">
        <v>154</v>
      </c>
      <c r="B27" s="5">
        <f>0.5*COUNTIF(掠夺总榜!A$1:S$150,$A27)</f>
        <v>2.5</v>
      </c>
      <c r="C27" s="30">
        <f>COUNTIF(盟会战!A$1:X$150,$A27)</f>
        <v>0</v>
      </c>
      <c r="D27" s="30">
        <f>0.5*COUNTIF('四海+帮派'!A$1:X$150,$A27)</f>
        <v>1</v>
      </c>
      <c r="E27" s="30">
        <f>COUNTIF(帮战总榜!A$1:AA$151,$A27)</f>
        <v>0</v>
      </c>
      <c r="F27" s="30">
        <f>ROUNDDOWN(SUM(B27:E27),0)</f>
        <v>3</v>
      </c>
      <c r="G27" s="30"/>
      <c r="H27" s="30">
        <f>IF($F27&gt;6,6,$F27)</f>
        <v>3</v>
      </c>
    </row>
    <row r="28" spans="1:8" ht="16.5">
      <c r="A28" s="1" t="s">
        <v>107</v>
      </c>
      <c r="B28" s="5">
        <f>0.5*COUNTIF(掠夺总榜!A$1:S$150,$A28)</f>
        <v>2</v>
      </c>
      <c r="C28" s="30">
        <f>COUNTIF(盟会战!A$1:X$150,$A28)</f>
        <v>0</v>
      </c>
      <c r="D28" s="30">
        <f>0.5*COUNTIF('四海+帮派'!A$1:X$150,$A28)</f>
        <v>1</v>
      </c>
      <c r="E28" s="30">
        <f>COUNTIF(帮战总榜!A$1:AA$151,$A28)</f>
        <v>0</v>
      </c>
      <c r="F28" s="30">
        <f>ROUNDDOWN(SUM(B28:E28),0)</f>
        <v>3</v>
      </c>
      <c r="G28" s="30"/>
      <c r="H28" s="30">
        <f>IF($F28&gt;6,6,$F28)</f>
        <v>3</v>
      </c>
    </row>
    <row r="29" spans="1:8" ht="16.5">
      <c r="A29" s="1" t="s">
        <v>231</v>
      </c>
      <c r="B29" s="5">
        <f>0.5*COUNTIF(掠夺总榜!A$1:S$150,$A29)</f>
        <v>0</v>
      </c>
      <c r="C29" s="30">
        <f>COUNTIF(盟会战!A$1:X$150,$A29)</f>
        <v>1</v>
      </c>
      <c r="D29" s="30">
        <f>0.5*COUNTIF('四海+帮派'!A$1:X$150,$A29)</f>
        <v>0</v>
      </c>
      <c r="E29" s="30">
        <f>COUNTIF(帮战总榜!A$1:AA$151,$A29)</f>
        <v>1</v>
      </c>
      <c r="F29" s="30">
        <f>ROUNDDOWN(SUM(B29:E29),0)</f>
        <v>2</v>
      </c>
      <c r="G29" s="30"/>
      <c r="H29" s="30">
        <f>IF($F29&gt;6,6,$F29)</f>
        <v>2</v>
      </c>
    </row>
    <row r="30" spans="1:8" ht="16.5">
      <c r="A30" s="1" t="s">
        <v>252</v>
      </c>
      <c r="B30" s="5">
        <f>0.5*COUNTIF(掠夺总榜!A$1:S$150,$A30)</f>
        <v>0</v>
      </c>
      <c r="C30" s="30">
        <f>COUNTIF(盟会战!A$1:X$150,$A30)</f>
        <v>2</v>
      </c>
      <c r="D30" s="30">
        <f>0.5*COUNTIF('四海+帮派'!A$1:X$150,$A30)</f>
        <v>0</v>
      </c>
      <c r="E30" s="30">
        <f>COUNTIF(帮战总榜!A$1:AA$151,$A30)</f>
        <v>0</v>
      </c>
      <c r="F30" s="30">
        <f>ROUNDDOWN(SUM(B30:E30),0)</f>
        <v>2</v>
      </c>
      <c r="G30" s="30"/>
      <c r="H30" s="30">
        <f>IF($F30&gt;6,6,$F30)</f>
        <v>2</v>
      </c>
    </row>
    <row r="31" spans="1:8" ht="16.5">
      <c r="A31" s="1" t="s">
        <v>103</v>
      </c>
      <c r="B31" s="5">
        <f>0.5*COUNTIF(掠夺总榜!A$1:S$150,$A31)</f>
        <v>2.5</v>
      </c>
      <c r="C31" s="30">
        <f>COUNTIF(盟会战!A$1:X$150,$A31)</f>
        <v>0</v>
      </c>
      <c r="D31" s="30">
        <f>0.5*COUNTIF('四海+帮派'!A$1:X$150,$A31)</f>
        <v>0</v>
      </c>
      <c r="E31" s="30">
        <f>COUNTIF(帮战总榜!A$1:AA$151,$A31)</f>
        <v>0</v>
      </c>
      <c r="F31" s="30">
        <f>ROUNDDOWN(SUM(B31:E31),0)</f>
        <v>2</v>
      </c>
      <c r="G31" s="30"/>
      <c r="H31" s="30">
        <f>IF($F31&gt;6,6,$F31)</f>
        <v>2</v>
      </c>
    </row>
    <row r="32" spans="1:8" ht="16.5">
      <c r="A32" s="1" t="s">
        <v>115</v>
      </c>
      <c r="B32" s="5">
        <f>0.5*COUNTIF(掠夺总榜!A$1:S$150,$A32)</f>
        <v>1</v>
      </c>
      <c r="C32" s="30">
        <f>COUNTIF(盟会战!A$1:X$150,$A32)</f>
        <v>0</v>
      </c>
      <c r="D32" s="30">
        <f>0.5*COUNTIF('四海+帮派'!A$1:X$150,$A32)</f>
        <v>1</v>
      </c>
      <c r="E32" s="30">
        <f>COUNTIF(帮战总榜!A$1:AA$151,$A32)</f>
        <v>0</v>
      </c>
      <c r="F32" s="30">
        <f>ROUNDDOWN(SUM(B32:E32),0)</f>
        <v>2</v>
      </c>
      <c r="G32" s="30"/>
      <c r="H32" s="30">
        <f>IF($F32&gt;6,6,$F32)</f>
        <v>2</v>
      </c>
    </row>
    <row r="33" spans="1:8" ht="16.5">
      <c r="A33" s="1" t="s">
        <v>226</v>
      </c>
      <c r="B33" s="5">
        <f>0.5*COUNTIF(掠夺总榜!A$1:S$150,$A33)</f>
        <v>1.5</v>
      </c>
      <c r="C33" s="30">
        <f>COUNTIF(盟会战!A$1:X$150,$A33)</f>
        <v>1</v>
      </c>
      <c r="D33" s="30">
        <f>0.5*COUNTIF('四海+帮派'!A$1:X$150,$A33)</f>
        <v>0</v>
      </c>
      <c r="E33" s="30">
        <f>COUNTIF(帮战总榜!A$1:AA$151,$A33)</f>
        <v>0</v>
      </c>
      <c r="F33" s="30">
        <f>ROUNDDOWN(SUM(B33:E33),0)</f>
        <v>2</v>
      </c>
      <c r="G33" s="30"/>
      <c r="H33" s="30">
        <f>IF($F33&gt;6,6,$F33)</f>
        <v>2</v>
      </c>
    </row>
    <row r="34" spans="1:8" ht="16.5">
      <c r="A34" s="1" t="s">
        <v>100</v>
      </c>
      <c r="B34" s="5">
        <f>0.5*COUNTIF(掠夺总榜!A$1:S$150,$A34)</f>
        <v>1</v>
      </c>
      <c r="C34" s="30">
        <f>COUNTIF(盟会战!A$1:X$150,$A34)</f>
        <v>0</v>
      </c>
      <c r="D34" s="30">
        <f>0.5*COUNTIF('四海+帮派'!A$1:X$150,$A34)</f>
        <v>1</v>
      </c>
      <c r="E34" s="30">
        <f>COUNTIF(帮战总榜!A$1:AA$151,$A34)</f>
        <v>0</v>
      </c>
      <c r="F34" s="30">
        <f>ROUNDDOWN(SUM(B34:E34),0)</f>
        <v>2</v>
      </c>
      <c r="G34" s="30"/>
      <c r="H34" s="30">
        <f>IF($F34&gt;6,6,$F34)</f>
        <v>2</v>
      </c>
    </row>
    <row r="35" spans="1:8" ht="16.5">
      <c r="A35" s="1" t="s">
        <v>227</v>
      </c>
      <c r="B35" s="5">
        <f>0.5*COUNTIF(掠夺总榜!A$1:S$150,$A35)</f>
        <v>1</v>
      </c>
      <c r="C35" s="30">
        <f>COUNTIF(盟会战!A$1:X$150,$A35)</f>
        <v>1</v>
      </c>
      <c r="D35" s="30">
        <f>0.5*COUNTIF('四海+帮派'!A$1:X$150,$A35)</f>
        <v>0</v>
      </c>
      <c r="E35" s="30">
        <f>COUNTIF(帮战总榜!A$1:AA$151,$A35)</f>
        <v>0</v>
      </c>
      <c r="F35" s="30">
        <f>ROUNDDOWN(SUM(B35:E35),0)</f>
        <v>2</v>
      </c>
      <c r="G35" s="30"/>
      <c r="H35" s="30">
        <f>IF($F35&gt;6,6,$F35)</f>
        <v>2</v>
      </c>
    </row>
    <row r="36" spans="1:8" ht="16.5">
      <c r="A36" s="1" t="s">
        <v>65</v>
      </c>
      <c r="B36" s="5">
        <f>0.5*COUNTIF(掠夺总榜!A$1:S$150,$A36)</f>
        <v>2</v>
      </c>
      <c r="C36" s="30">
        <f>COUNTIF(盟会战!A$1:X$150,$A36)</f>
        <v>0</v>
      </c>
      <c r="D36" s="30">
        <f>0.5*COUNTIF('四海+帮派'!A$1:X$150,$A36)</f>
        <v>0</v>
      </c>
      <c r="E36" s="30">
        <f>COUNTIF(帮战总榜!A$1:AA$151,$A36)</f>
        <v>0</v>
      </c>
      <c r="F36" s="30">
        <f>ROUNDDOWN(SUM(B36:E36),0)</f>
        <v>2</v>
      </c>
      <c r="G36" s="30"/>
      <c r="H36" s="30">
        <f>IF($F36&gt;6,6,$F36)</f>
        <v>2</v>
      </c>
    </row>
    <row r="37" spans="1:8" ht="16.5">
      <c r="A37" s="1" t="s">
        <v>190</v>
      </c>
      <c r="B37" s="5">
        <f>0.5*COUNTIF(掠夺总榜!A$1:S$150,$A37)</f>
        <v>1</v>
      </c>
      <c r="C37" s="30">
        <f>COUNTIF(盟会战!A$1:X$150,$A37)</f>
        <v>0</v>
      </c>
      <c r="D37" s="30">
        <f>0.5*COUNTIF('四海+帮派'!A$1:X$150,$A37)</f>
        <v>1</v>
      </c>
      <c r="E37" s="30">
        <f>COUNTIF(帮战总榜!A$1:AA$151,$A37)</f>
        <v>0</v>
      </c>
      <c r="F37" s="30">
        <f>ROUNDDOWN(SUM(B37:E37),0)</f>
        <v>2</v>
      </c>
      <c r="G37" s="30"/>
      <c r="H37" s="30">
        <f>IF($F37&gt;6,6,$F37)</f>
        <v>2</v>
      </c>
    </row>
    <row r="38" spans="1:8" ht="16.5">
      <c r="A38" s="1" t="s">
        <v>192</v>
      </c>
      <c r="B38" s="5">
        <f>0.5*COUNTIF(掠夺总榜!A$1:S$150,$A38)</f>
        <v>0.5</v>
      </c>
      <c r="C38" s="30">
        <f>COUNTIF(盟会战!A$1:X$150,$A38)</f>
        <v>0</v>
      </c>
      <c r="D38" s="30">
        <f>0.5*COUNTIF('四海+帮派'!A$1:X$150,$A38)</f>
        <v>0</v>
      </c>
      <c r="E38" s="30">
        <f>COUNTIF(帮战总榜!A$1:AA$151,$A38)</f>
        <v>1</v>
      </c>
      <c r="F38" s="30">
        <f>ROUNDDOWN(SUM(B38:E38),0)</f>
        <v>1</v>
      </c>
      <c r="G38" s="30"/>
      <c r="H38" s="30">
        <f>IF($F38&gt;6,6,$F38)</f>
        <v>1</v>
      </c>
    </row>
    <row r="39" spans="1:8" ht="16.5">
      <c r="A39" s="1" t="s">
        <v>237</v>
      </c>
      <c r="B39" s="5">
        <f>0.5*COUNTIF(掠夺总榜!A$1:S$150,$A39)</f>
        <v>0</v>
      </c>
      <c r="C39" s="30">
        <f>COUNTIF(盟会战!A$1:X$150,$A39)</f>
        <v>0</v>
      </c>
      <c r="D39" s="30">
        <f>0.5*COUNTIF('四海+帮派'!A$1:X$150,$A39)</f>
        <v>0</v>
      </c>
      <c r="E39" s="30">
        <f>COUNTIF(帮战总榜!A$1:AA$151,$A39)</f>
        <v>1</v>
      </c>
      <c r="F39" s="30">
        <f>ROUNDDOWN(SUM(B39:E39),0)</f>
        <v>1</v>
      </c>
      <c r="G39" s="30"/>
      <c r="H39" s="30">
        <f>IF($F39&gt;6,6,$F39)</f>
        <v>1</v>
      </c>
    </row>
    <row r="40" spans="1:8" ht="16.5">
      <c r="A40" s="1" t="s">
        <v>235</v>
      </c>
      <c r="B40" s="5">
        <f>0.5*COUNTIF(掠夺总榜!A$1:S$150,$A40)</f>
        <v>0</v>
      </c>
      <c r="C40" s="30">
        <f>COUNTIF(盟会战!A$1:X$150,$A40)</f>
        <v>0</v>
      </c>
      <c r="D40" s="30">
        <f>0.5*COUNTIF('四海+帮派'!A$1:X$150,$A40)</f>
        <v>0.5</v>
      </c>
      <c r="E40" s="30">
        <f>COUNTIF(帮战总榜!A$1:AA$151,$A40)</f>
        <v>1</v>
      </c>
      <c r="F40" s="30">
        <f>ROUNDDOWN(SUM(B40:E40),0)</f>
        <v>1</v>
      </c>
      <c r="G40" s="30"/>
      <c r="H40" s="30">
        <f>IF($F40&gt;6,6,$F40)</f>
        <v>1</v>
      </c>
    </row>
    <row r="41" spans="1:8" ht="16.5">
      <c r="A41" s="1" t="s">
        <v>214</v>
      </c>
      <c r="B41" s="5">
        <f>0.5*COUNTIF(掠夺总榜!A$1:S$150,$A41)</f>
        <v>1</v>
      </c>
      <c r="C41" s="30">
        <f>COUNTIF(盟会战!A$1:X$150,$A41)</f>
        <v>0</v>
      </c>
      <c r="D41" s="30">
        <f>0.5*COUNTIF('四海+帮派'!A$1:X$150,$A41)</f>
        <v>0</v>
      </c>
      <c r="E41" s="30">
        <f>COUNTIF(帮战总榜!A$1:AA$151,$A41)</f>
        <v>0</v>
      </c>
      <c r="F41" s="30">
        <f>ROUNDDOWN(SUM(B41:E41),0)</f>
        <v>1</v>
      </c>
      <c r="G41" s="30"/>
      <c r="H41" s="30">
        <f>IF($F41&gt;6,6,$F41)</f>
        <v>1</v>
      </c>
    </row>
    <row r="42" spans="1:8" ht="16.5">
      <c r="A42" s="1" t="s">
        <v>247</v>
      </c>
      <c r="B42" s="5">
        <f>0.5*COUNTIF(掠夺总榜!A$1:S$150,$A42)</f>
        <v>0</v>
      </c>
      <c r="C42" s="30">
        <f>COUNTIF(盟会战!A$1:X$150,$A42)</f>
        <v>0</v>
      </c>
      <c r="D42" s="30">
        <f>0.5*COUNTIF('四海+帮派'!A$1:X$150,$A42)</f>
        <v>1</v>
      </c>
      <c r="E42" s="30">
        <f>COUNTIF(帮战总榜!A$1:AA$151,$A42)</f>
        <v>0</v>
      </c>
      <c r="F42" s="30">
        <f>ROUNDDOWN(SUM(B42:E42),0)</f>
        <v>1</v>
      </c>
      <c r="G42" s="30"/>
      <c r="H42" s="30">
        <f>IF($F42&gt;6,6,$F42)</f>
        <v>1</v>
      </c>
    </row>
    <row r="43" spans="1:8" ht="16.5">
      <c r="A43" s="1" t="s">
        <v>209</v>
      </c>
      <c r="B43" s="5">
        <f>0.5*COUNTIF(掠夺总榜!A$1:S$150,$A43)</f>
        <v>1</v>
      </c>
      <c r="C43" s="30">
        <f>COUNTIF(盟会战!A$1:X$150,$A43)</f>
        <v>0</v>
      </c>
      <c r="D43" s="30">
        <f>0.5*COUNTIF('四海+帮派'!A$1:X$150,$A43)</f>
        <v>0</v>
      </c>
      <c r="E43" s="30">
        <f>COUNTIF(帮战总榜!A$1:AA$151,$A43)</f>
        <v>0</v>
      </c>
      <c r="F43" s="30">
        <f>ROUNDDOWN(SUM(B43:E43),0)</f>
        <v>1</v>
      </c>
      <c r="G43" s="30"/>
      <c r="H43" s="30">
        <f>IF($F43&gt;6,6,$F43)</f>
        <v>1</v>
      </c>
    </row>
    <row r="44" spans="1:8" ht="16.5">
      <c r="A44" s="1" t="s">
        <v>189</v>
      </c>
      <c r="B44" s="5">
        <f>0.5*COUNTIF(掠夺总榜!A$1:S$150,$A44)</f>
        <v>1</v>
      </c>
      <c r="C44" s="30">
        <f>COUNTIF(盟会战!A$1:X$150,$A44)</f>
        <v>0</v>
      </c>
      <c r="D44" s="30">
        <f>0.5*COUNTIF('四海+帮派'!A$1:X$150,$A44)</f>
        <v>0.5</v>
      </c>
      <c r="E44" s="30">
        <f>COUNTIF(帮战总榜!A$1:AA$151,$A44)</f>
        <v>0</v>
      </c>
      <c r="F44" s="30">
        <f>ROUNDDOWN(SUM(B44:E44),0)</f>
        <v>1</v>
      </c>
      <c r="G44" s="30"/>
      <c r="H44" s="30">
        <f>IF($F44&gt;6,6,$F44)</f>
        <v>1</v>
      </c>
    </row>
    <row r="45" spans="1:8" ht="16.5">
      <c r="A45" s="1" t="s">
        <v>123</v>
      </c>
      <c r="B45" s="5">
        <f>0.5*COUNTIF(掠夺总榜!A$1:S$150,$A45)</f>
        <v>1.5</v>
      </c>
      <c r="C45" s="30">
        <f>COUNTIF(盟会战!A$1:X$150,$A45)</f>
        <v>0</v>
      </c>
      <c r="D45" s="30">
        <f>0.5*COUNTIF('四海+帮派'!A$1:X$150,$A45)</f>
        <v>0</v>
      </c>
      <c r="E45" s="30">
        <f>COUNTIF(帮战总榜!A$1:AA$151,$A45)</f>
        <v>0</v>
      </c>
      <c r="F45" s="30">
        <f>ROUNDDOWN(SUM(B45:E45),0)</f>
        <v>1</v>
      </c>
      <c r="G45" s="30"/>
      <c r="H45" s="30">
        <f>IF($F45&gt;6,6,$F45)</f>
        <v>1</v>
      </c>
    </row>
    <row r="46" spans="1:8" ht="16.5">
      <c r="A46" s="1" t="s">
        <v>61</v>
      </c>
      <c r="B46" s="5">
        <f>0.5*COUNTIF(掠夺总榜!A$1:S$150,$A46)</f>
        <v>0.5</v>
      </c>
      <c r="C46" s="30">
        <f>COUNTIF(盟会战!A$1:X$150,$A46)</f>
        <v>0</v>
      </c>
      <c r="D46" s="30">
        <f>0.5*COUNTIF('四海+帮派'!A$1:X$150,$A46)</f>
        <v>1</v>
      </c>
      <c r="E46" s="30">
        <f>COUNTIF(帮战总榜!A$1:AA$151,$A46)</f>
        <v>0</v>
      </c>
      <c r="F46" s="30">
        <f>ROUNDDOWN(SUM(B46:E46),0)</f>
        <v>1</v>
      </c>
      <c r="G46" s="30"/>
      <c r="H46" s="30">
        <f>IF($F46&gt;6,6,$F46)</f>
        <v>1</v>
      </c>
    </row>
    <row r="47" spans="1:8" ht="16.5">
      <c r="A47" s="1" t="s">
        <v>279</v>
      </c>
      <c r="B47" s="5">
        <f>0.5*COUNTIF(掠夺总榜!A$1:S$150,$A47)</f>
        <v>0</v>
      </c>
      <c r="C47" s="30">
        <f>COUNTIF(盟会战!A$1:X$150,$A47)</f>
        <v>1</v>
      </c>
      <c r="D47" s="30">
        <f>0.5*COUNTIF('四海+帮派'!A$1:X$150,$A47)</f>
        <v>0</v>
      </c>
      <c r="E47" s="30">
        <f>COUNTIF(帮战总榜!A$1:AA$151,$A47)</f>
        <v>0</v>
      </c>
      <c r="F47" s="30">
        <f>ROUNDDOWN(SUM(B47:E47),0)</f>
        <v>1</v>
      </c>
      <c r="G47" s="30"/>
      <c r="H47" s="30">
        <f>IF($F47&gt;6,6,$F47)</f>
        <v>1</v>
      </c>
    </row>
    <row r="48" spans="1:8" ht="16.5">
      <c r="A48" s="1" t="s">
        <v>295</v>
      </c>
      <c r="B48" s="5">
        <f>0.5*COUNTIF(掠夺总榜!A$1:S$150,$A48)</f>
        <v>0</v>
      </c>
      <c r="C48" s="30">
        <f>COUNTIF(盟会战!A$1:X$150,$A48)</f>
        <v>0</v>
      </c>
      <c r="D48" s="30">
        <f>0.5*COUNTIF('四海+帮派'!A$1:X$150,$A48)</f>
        <v>1</v>
      </c>
      <c r="E48" s="30">
        <f>COUNTIF(帮战总榜!A$1:AA$151,$A48)</f>
        <v>0</v>
      </c>
      <c r="F48" s="30">
        <f>ROUNDDOWN(SUM(B48:E48),0)</f>
        <v>1</v>
      </c>
      <c r="G48" s="30"/>
      <c r="H48" s="30">
        <f>IF($F48&gt;6,6,$F48)</f>
        <v>1</v>
      </c>
    </row>
    <row r="49" spans="1:8" ht="16.5">
      <c r="A49" s="1" t="s">
        <v>198</v>
      </c>
      <c r="B49" s="5">
        <f>0.5*COUNTIF(掠夺总榜!A$1:S$150,$A49)</f>
        <v>1.5</v>
      </c>
      <c r="C49" s="30">
        <f>COUNTIF(盟会战!A$1:X$150,$A49)</f>
        <v>0</v>
      </c>
      <c r="D49" s="30">
        <f>0.5*COUNTIF('四海+帮派'!A$1:X$150,$A49)</f>
        <v>0</v>
      </c>
      <c r="E49" s="30">
        <f>COUNTIF(帮战总榜!A$1:AA$151,$A49)</f>
        <v>0</v>
      </c>
      <c r="F49" s="30">
        <f>ROUNDDOWN(SUM(B49:E49),0)</f>
        <v>1</v>
      </c>
      <c r="G49" s="30"/>
      <c r="H49" s="30">
        <f>IF($F49&gt;6,6,$F49)</f>
        <v>1</v>
      </c>
    </row>
    <row r="50" spans="1:8" ht="16.5">
      <c r="A50" s="1" t="s">
        <v>182</v>
      </c>
      <c r="B50" s="5">
        <f>0.5*COUNTIF(掠夺总榜!A$1:S$150,$A50)</f>
        <v>0.5</v>
      </c>
      <c r="C50" s="30">
        <f>COUNTIF(盟会战!A$1:X$150,$A50)</f>
        <v>0</v>
      </c>
      <c r="D50" s="30">
        <f>0.5*COUNTIF('四海+帮派'!A$1:X$150,$A50)</f>
        <v>1</v>
      </c>
      <c r="E50" s="30">
        <f>COUNTIF(帮战总榜!A$1:AA$151,$A50)</f>
        <v>0</v>
      </c>
      <c r="F50" s="30">
        <f>ROUNDDOWN(SUM(B50:E50),0)</f>
        <v>1</v>
      </c>
      <c r="G50" s="30"/>
      <c r="H50" s="30">
        <f>IF($F50&gt;6,6,$F50)</f>
        <v>1</v>
      </c>
    </row>
    <row r="51" spans="1:8" ht="16.5">
      <c r="A51" s="1" t="s">
        <v>125</v>
      </c>
      <c r="B51" s="5">
        <f>0.5*COUNTIF(掠夺总榜!A$1:S$150,$A51)</f>
        <v>1</v>
      </c>
      <c r="C51" s="30">
        <f>COUNTIF(盟会战!A$1:X$150,$A51)</f>
        <v>0</v>
      </c>
      <c r="D51" s="30">
        <f>0.5*COUNTIF('四海+帮派'!A$1:X$150,$A51)</f>
        <v>0</v>
      </c>
      <c r="E51" s="30">
        <f>COUNTIF(帮战总榜!A$1:AA$151,$A51)</f>
        <v>0</v>
      </c>
      <c r="F51" s="30">
        <f>ROUNDDOWN(SUM(B51:E51),0)</f>
        <v>1</v>
      </c>
      <c r="G51" s="30"/>
      <c r="H51" s="30">
        <f>IF($F51&gt;6,6,$F51)</f>
        <v>1</v>
      </c>
    </row>
    <row r="52" spans="1:8" ht="16.5">
      <c r="A52" s="1" t="s">
        <v>316</v>
      </c>
      <c r="B52" s="5">
        <f>0.5*COUNTIF(掠夺总榜!A$1:S$150,$A52)</f>
        <v>0</v>
      </c>
      <c r="C52" s="30">
        <f>COUNTIF(盟会战!A$1:X$150,$A52)</f>
        <v>0</v>
      </c>
      <c r="D52" s="30">
        <f>0.5*COUNTIF('四海+帮派'!A$1:X$150,$A52)</f>
        <v>1</v>
      </c>
      <c r="E52" s="30">
        <f>COUNTIF(帮战总榜!A$1:AA$151,$A52)</f>
        <v>0</v>
      </c>
      <c r="F52" s="30">
        <f>ROUNDDOWN(SUM(B52:E52),0)</f>
        <v>1</v>
      </c>
      <c r="G52" s="30"/>
      <c r="H52" s="30">
        <f>IF($F52&gt;6,6,$F52)</f>
        <v>1</v>
      </c>
    </row>
    <row r="53" spans="1:8" ht="16.5">
      <c r="A53" s="1" t="s">
        <v>229</v>
      </c>
      <c r="B53" s="5">
        <f>0.5*COUNTIF(掠夺总榜!A$1:S$150,$A53)</f>
        <v>0.5</v>
      </c>
      <c r="C53" s="30">
        <f>COUNTIF(盟会战!A$1:X$150,$A53)</f>
        <v>1</v>
      </c>
      <c r="D53" s="30">
        <f>0.5*COUNTIF('四海+帮派'!A$1:X$150,$A53)</f>
        <v>0</v>
      </c>
      <c r="E53" s="30">
        <f>COUNTIF(帮战总榜!A$1:AA$151,$A53)</f>
        <v>0</v>
      </c>
      <c r="F53" s="30">
        <f>ROUNDDOWN(SUM(B53:E53),0)</f>
        <v>1</v>
      </c>
      <c r="G53" s="30"/>
      <c r="H53" s="30">
        <f>IF($F53&gt;6,6,$F53)</f>
        <v>1</v>
      </c>
    </row>
    <row r="54" spans="1:8" ht="16.5">
      <c r="A54" s="1" t="s">
        <v>232</v>
      </c>
      <c r="B54" s="5">
        <f>0.5*COUNTIF(掠夺总榜!A$1:S$150,$A54)</f>
        <v>0</v>
      </c>
      <c r="C54" s="30">
        <f>COUNTIF(盟会战!A$1:X$150,$A54)</f>
        <v>0</v>
      </c>
      <c r="D54" s="30">
        <f>0.5*COUNTIF('四海+帮派'!A$1:X$150,$A54)</f>
        <v>0</v>
      </c>
      <c r="E54" s="30">
        <f>COUNTIF(帮战总榜!A$1:AA$151,$A54)</f>
        <v>0</v>
      </c>
      <c r="F54" s="30">
        <f>ROUNDDOWN(SUM(B54:E54),0)</f>
        <v>0</v>
      </c>
      <c r="G54" s="30"/>
      <c r="H54" s="30">
        <f>IF($F54&gt;6,6,$F54)</f>
        <v>0</v>
      </c>
    </row>
    <row r="55" spans="1:8" ht="16.5">
      <c r="A55" s="1" t="s">
        <v>243</v>
      </c>
      <c r="B55" s="5">
        <f>0.5*COUNTIF(掠夺总榜!A$1:S$150,$A55)</f>
        <v>0</v>
      </c>
      <c r="C55" s="30">
        <f>COUNTIF(盟会战!A$1:X$150,$A55)</f>
        <v>0</v>
      </c>
      <c r="D55" s="30">
        <f>0.5*COUNTIF('四海+帮派'!A$1:X$150,$A55)</f>
        <v>0</v>
      </c>
      <c r="E55" s="30">
        <f>COUNTIF(帮战总榜!A$1:AA$151,$A55)</f>
        <v>0</v>
      </c>
      <c r="F55" s="30">
        <f>ROUNDDOWN(SUM(B55:E55),0)</f>
        <v>0</v>
      </c>
      <c r="G55" s="30"/>
      <c r="H55" s="30">
        <f>IF($F55&gt;6,6,$F55)</f>
        <v>0</v>
      </c>
    </row>
    <row r="56" spans="1:8" ht="16.5">
      <c r="A56" s="1" t="s">
        <v>244</v>
      </c>
      <c r="B56" s="5">
        <f>0.5*COUNTIF(掠夺总榜!A$1:S$150,$A56)</f>
        <v>0</v>
      </c>
      <c r="C56" s="30">
        <f>COUNTIF(盟会战!A$1:X$150,$A56)</f>
        <v>0</v>
      </c>
      <c r="D56" s="30">
        <f>0.5*COUNTIF('四海+帮派'!A$1:X$150,$A56)</f>
        <v>0</v>
      </c>
      <c r="E56" s="30">
        <f>COUNTIF(帮战总榜!A$1:AA$151,$A56)</f>
        <v>0</v>
      </c>
      <c r="F56" s="30">
        <f>ROUNDDOWN(SUM(B56:E56),0)</f>
        <v>0</v>
      </c>
      <c r="G56" s="30"/>
      <c r="H56" s="30">
        <f>IF($F56&gt;6,6,$F56)</f>
        <v>0</v>
      </c>
    </row>
    <row r="57" spans="1:8" ht="16.5">
      <c r="A57" s="1" t="s">
        <v>245</v>
      </c>
      <c r="B57" s="5">
        <f>0.5*COUNTIF(掠夺总榜!A$1:S$150,$A57)</f>
        <v>0</v>
      </c>
      <c r="C57" s="30">
        <f>COUNTIF(盟会战!A$1:X$150,$A57)</f>
        <v>0</v>
      </c>
      <c r="D57" s="30">
        <f>0.5*COUNTIF('四海+帮派'!A$1:X$150,$A57)</f>
        <v>0</v>
      </c>
      <c r="E57" s="30">
        <f>COUNTIF(帮战总榜!A$1:AA$151,$A57)</f>
        <v>0</v>
      </c>
      <c r="F57" s="30">
        <f>ROUNDDOWN(SUM(B57:E57),0)</f>
        <v>0</v>
      </c>
      <c r="G57" s="30"/>
      <c r="H57" s="30">
        <f>IF($F57&gt;6,6,$F57)</f>
        <v>0</v>
      </c>
    </row>
    <row r="58" spans="1:8" ht="16.5">
      <c r="A58" s="1" t="s">
        <v>246</v>
      </c>
      <c r="B58" s="5">
        <f>0.5*COUNTIF(掠夺总榜!A$1:S$150,$A58)</f>
        <v>0</v>
      </c>
      <c r="C58" s="30">
        <f>COUNTIF(盟会战!A$1:X$150,$A58)</f>
        <v>0</v>
      </c>
      <c r="D58" s="30">
        <f>0.5*COUNTIF('四海+帮派'!A$1:X$150,$A58)</f>
        <v>0</v>
      </c>
      <c r="E58" s="30">
        <f>COUNTIF(帮战总榜!A$1:AA$151,$A58)</f>
        <v>0</v>
      </c>
      <c r="F58" s="30">
        <f>ROUNDDOWN(SUM(B58:E58),0)</f>
        <v>0</v>
      </c>
      <c r="G58" s="30"/>
      <c r="H58" s="30">
        <f>IF($F58&gt;6,6,$F58)</f>
        <v>0</v>
      </c>
    </row>
    <row r="59" spans="1:8" ht="16.5">
      <c r="A59" s="1" t="s">
        <v>248</v>
      </c>
      <c r="B59" s="5">
        <f>0.5*COUNTIF(掠夺总榜!A$1:S$150,$A59)</f>
        <v>0</v>
      </c>
      <c r="C59" s="30">
        <f>COUNTIF(盟会战!A$1:X$150,$A59)</f>
        <v>0</v>
      </c>
      <c r="D59" s="30">
        <f>0.5*COUNTIF('四海+帮派'!A$1:X$150,$A59)</f>
        <v>0</v>
      </c>
      <c r="E59" s="30">
        <f>COUNTIF(帮战总榜!A$1:AA$151,$A59)</f>
        <v>0</v>
      </c>
      <c r="F59" s="30">
        <f>ROUNDDOWN(SUM(B59:E59),0)</f>
        <v>0</v>
      </c>
      <c r="G59" s="30"/>
      <c r="H59" s="30">
        <f>IF($F59&gt;6,6,$F59)</f>
        <v>0</v>
      </c>
    </row>
    <row r="60" spans="1:8" ht="16.5">
      <c r="A60" s="1" t="s">
        <v>249</v>
      </c>
      <c r="B60" s="5">
        <f>0.5*COUNTIF(掠夺总榜!A$1:S$150,$A60)</f>
        <v>0</v>
      </c>
      <c r="C60" s="30">
        <f>COUNTIF(盟会战!A$1:X$150,$A60)</f>
        <v>0</v>
      </c>
      <c r="D60" s="30">
        <f>0.5*COUNTIF('四海+帮派'!A$1:X$150,$A60)</f>
        <v>0</v>
      </c>
      <c r="E60" s="30">
        <f>COUNTIF(帮战总榜!A$1:AA$151,$A60)</f>
        <v>0</v>
      </c>
      <c r="F60" s="30">
        <f>ROUNDDOWN(SUM(B60:E60),0)</f>
        <v>0</v>
      </c>
      <c r="G60" s="30"/>
      <c r="H60" s="30">
        <f>IF($F60&gt;6,6,$F60)</f>
        <v>0</v>
      </c>
    </row>
    <row r="61" spans="1:8" ht="16.5">
      <c r="A61" s="1" t="s">
        <v>250</v>
      </c>
      <c r="B61" s="5">
        <f>0.5*COUNTIF(掠夺总榜!A$1:S$150,$A61)</f>
        <v>0</v>
      </c>
      <c r="C61" s="30">
        <f>COUNTIF(盟会战!A$1:X$150,$A61)</f>
        <v>0</v>
      </c>
      <c r="D61" s="30">
        <f>0.5*COUNTIF('四海+帮派'!A$1:X$150,$A61)</f>
        <v>0</v>
      </c>
      <c r="E61" s="30">
        <f>COUNTIF(帮战总榜!A$1:AA$151,$A61)</f>
        <v>0</v>
      </c>
      <c r="F61" s="30">
        <f>ROUNDDOWN(SUM(B61:E61),0)</f>
        <v>0</v>
      </c>
      <c r="G61" s="30"/>
      <c r="H61" s="30">
        <f>IF($F61&gt;6,6,$F61)</f>
        <v>0</v>
      </c>
    </row>
    <row r="62" spans="1:8" ht="16.5">
      <c r="A62" s="1" t="s">
        <v>251</v>
      </c>
      <c r="B62" s="5">
        <f>0.5*COUNTIF(掠夺总榜!A$1:S$150,$A62)</f>
        <v>0</v>
      </c>
      <c r="C62" s="30">
        <f>COUNTIF(盟会战!A$1:X$150,$A62)</f>
        <v>0</v>
      </c>
      <c r="D62" s="30">
        <f>0.5*COUNTIF('四海+帮派'!A$1:X$150,$A62)</f>
        <v>0</v>
      </c>
      <c r="E62" s="30">
        <f>COUNTIF(帮战总榜!A$1:AA$151,$A62)</f>
        <v>0</v>
      </c>
      <c r="F62" s="30">
        <f>ROUNDDOWN(SUM(B62:E62),0)</f>
        <v>0</v>
      </c>
      <c r="G62" s="30"/>
      <c r="H62" s="30">
        <f>IF($F62&gt;6,6,$F62)</f>
        <v>0</v>
      </c>
    </row>
    <row r="63" spans="1:8" ht="16.5">
      <c r="A63" s="1" t="s">
        <v>253</v>
      </c>
      <c r="B63" s="5">
        <f>0.5*COUNTIF(掠夺总榜!A$1:S$150,$A63)</f>
        <v>0</v>
      </c>
      <c r="C63" s="30">
        <f>COUNTIF(盟会战!A$1:X$150,$A63)</f>
        <v>0</v>
      </c>
      <c r="D63" s="30">
        <f>0.5*COUNTIF('四海+帮派'!A$1:X$150,$A63)</f>
        <v>0</v>
      </c>
      <c r="E63" s="30">
        <f>COUNTIF(帮战总榜!A$1:AA$151,$A63)</f>
        <v>0</v>
      </c>
      <c r="F63" s="30">
        <f>ROUNDDOWN(SUM(B63:E63),0)</f>
        <v>0</v>
      </c>
      <c r="G63" s="30"/>
      <c r="H63" s="30">
        <f>IF($F63&gt;6,6,$F63)</f>
        <v>0</v>
      </c>
    </row>
    <row r="64" spans="1:8" ht="16.5">
      <c r="A64" s="1" t="s">
        <v>254</v>
      </c>
      <c r="B64" s="5">
        <f>0.5*COUNTIF(掠夺总榜!A$1:S$150,$A64)</f>
        <v>0</v>
      </c>
      <c r="C64" s="30">
        <f>COUNTIF(盟会战!A$1:X$150,$A64)</f>
        <v>0</v>
      </c>
      <c r="D64" s="30">
        <f>0.5*COUNTIF('四海+帮派'!A$1:X$150,$A64)</f>
        <v>0</v>
      </c>
      <c r="E64" s="30">
        <f>COUNTIF(帮战总榜!A$1:AA$151,$A64)</f>
        <v>0</v>
      </c>
      <c r="F64" s="30">
        <f>ROUNDDOWN(SUM(B64:E64),0)</f>
        <v>0</v>
      </c>
      <c r="G64" s="30"/>
      <c r="H64" s="30">
        <f>IF($F64&gt;6,6,$F64)</f>
        <v>0</v>
      </c>
    </row>
    <row r="65" spans="1:8" ht="16.5">
      <c r="A65" s="1" t="s">
        <v>203</v>
      </c>
      <c r="B65" s="5">
        <f>0.5*COUNTIF(掠夺总榜!A$1:S$150,$A65)</f>
        <v>0.5</v>
      </c>
      <c r="C65" s="30">
        <f>COUNTIF(盟会战!A$1:X$150,$A65)</f>
        <v>0</v>
      </c>
      <c r="D65" s="30">
        <f>0.5*COUNTIF('四海+帮派'!A$1:X$150,$A65)</f>
        <v>0</v>
      </c>
      <c r="E65" s="30">
        <f>COUNTIF(帮战总榜!A$1:AA$151,$A65)</f>
        <v>0</v>
      </c>
      <c r="F65" s="30">
        <f>ROUNDDOWN(SUM(B65:E65),0)</f>
        <v>0</v>
      </c>
      <c r="G65" s="30"/>
      <c r="H65" s="30">
        <f>IF($F65&gt;6,6,$F65)</f>
        <v>0</v>
      </c>
    </row>
    <row r="66" spans="1:8" ht="16.5">
      <c r="A66" s="1" t="s">
        <v>255</v>
      </c>
      <c r="B66" s="5">
        <f>0.5*COUNTIF(掠夺总榜!A$1:S$150,$A66)</f>
        <v>0</v>
      </c>
      <c r="C66" s="30">
        <f>COUNTIF(盟会战!A$1:X$150,$A66)</f>
        <v>0</v>
      </c>
      <c r="D66" s="30">
        <f>0.5*COUNTIF('四海+帮派'!A$1:X$150,$A66)</f>
        <v>0</v>
      </c>
      <c r="E66" s="30">
        <f>COUNTIF(帮战总榜!A$1:AA$151,$A66)</f>
        <v>0</v>
      </c>
      <c r="F66" s="30">
        <f>ROUNDDOWN(SUM(B66:E66),0)</f>
        <v>0</v>
      </c>
      <c r="G66" s="30"/>
      <c r="H66" s="30">
        <f>IF($F66&gt;6,6,$F66)</f>
        <v>0</v>
      </c>
    </row>
    <row r="67" spans="1:8" ht="16.5">
      <c r="A67" s="1" t="s">
        <v>256</v>
      </c>
      <c r="B67" s="5">
        <f>0.5*COUNTIF(掠夺总榜!A$1:S$150,$A67)</f>
        <v>0</v>
      </c>
      <c r="C67" s="30">
        <f>COUNTIF(盟会战!A$1:X$150,$A67)</f>
        <v>0</v>
      </c>
      <c r="D67" s="30">
        <f>0.5*COUNTIF('四海+帮派'!A$1:X$150,$A67)</f>
        <v>0</v>
      </c>
      <c r="E67" s="30">
        <f>COUNTIF(帮战总榜!A$1:AA$151,$A67)</f>
        <v>0</v>
      </c>
      <c r="F67" s="30">
        <f>ROUNDDOWN(SUM(B67:E67),0)</f>
        <v>0</v>
      </c>
      <c r="G67" s="30"/>
      <c r="H67" s="30">
        <f>IF($F67&gt;6,6,$F67)</f>
        <v>0</v>
      </c>
    </row>
    <row r="68" spans="1:8" ht="16.5">
      <c r="A68" s="1" t="s">
        <v>257</v>
      </c>
      <c r="B68" s="5">
        <f>0.5*COUNTIF(掠夺总榜!A$1:S$150,$A68)</f>
        <v>0</v>
      </c>
      <c r="C68" s="30">
        <f>COUNTIF(盟会战!A$1:X$150,$A68)</f>
        <v>0</v>
      </c>
      <c r="D68" s="30">
        <f>0.5*COUNTIF('四海+帮派'!A$1:X$150,$A68)</f>
        <v>0</v>
      </c>
      <c r="E68" s="30">
        <f>COUNTIF(帮战总榜!A$1:AA$151,$A68)</f>
        <v>0</v>
      </c>
      <c r="F68" s="30">
        <f>ROUNDDOWN(SUM(B68:E68),0)</f>
        <v>0</v>
      </c>
      <c r="G68" s="30"/>
      <c r="H68" s="30">
        <f>IF($F68&gt;6,6,$F68)</f>
        <v>0</v>
      </c>
    </row>
    <row r="69" spans="1:8" ht="16.5">
      <c r="A69" s="1" t="s">
        <v>258</v>
      </c>
      <c r="B69" s="5">
        <f>0.5*COUNTIF(掠夺总榜!A$1:S$150,$A69)</f>
        <v>0</v>
      </c>
      <c r="C69" s="30">
        <f>COUNTIF(盟会战!A$1:X$150,$A69)</f>
        <v>0</v>
      </c>
      <c r="D69" s="30">
        <f>0.5*COUNTIF('四海+帮派'!A$1:X$150,$A69)</f>
        <v>0</v>
      </c>
      <c r="E69" s="30">
        <f>COUNTIF(帮战总榜!A$1:AA$151,$A69)</f>
        <v>0</v>
      </c>
      <c r="F69" s="30">
        <f>ROUNDDOWN(SUM(B69:E69),0)</f>
        <v>0</v>
      </c>
      <c r="G69" s="30"/>
      <c r="H69" s="30">
        <f>IF($F69&gt;6,6,$F69)</f>
        <v>0</v>
      </c>
    </row>
    <row r="70" spans="1:8" ht="16.5">
      <c r="A70" s="1" t="s">
        <v>259</v>
      </c>
      <c r="B70" s="5">
        <f>0.5*COUNTIF(掠夺总榜!A$1:S$150,$A70)</f>
        <v>0</v>
      </c>
      <c r="C70" s="30">
        <f>COUNTIF(盟会战!A$1:X$150,$A70)</f>
        <v>0</v>
      </c>
      <c r="D70" s="30">
        <f>0.5*COUNTIF('四海+帮派'!A$1:X$150,$A70)</f>
        <v>0</v>
      </c>
      <c r="E70" s="30">
        <f>COUNTIF(帮战总榜!A$1:AA$151,$A70)</f>
        <v>0</v>
      </c>
      <c r="F70" s="30">
        <f>ROUNDDOWN(SUM(B70:E70),0)</f>
        <v>0</v>
      </c>
      <c r="G70" s="30"/>
      <c r="H70" s="30">
        <f>IF($F70&gt;6,6,$F70)</f>
        <v>0</v>
      </c>
    </row>
    <row r="71" spans="1:8" ht="16.5">
      <c r="A71" s="1" t="s">
        <v>260</v>
      </c>
      <c r="B71" s="5">
        <f>0.5*COUNTIF(掠夺总榜!A$1:S$150,$A71)</f>
        <v>0</v>
      </c>
      <c r="C71" s="30">
        <f>COUNTIF(盟会战!A$1:X$150,$A71)</f>
        <v>0</v>
      </c>
      <c r="D71" s="30">
        <f>0.5*COUNTIF('四海+帮派'!A$1:X$150,$A71)</f>
        <v>0</v>
      </c>
      <c r="E71" s="30">
        <f>COUNTIF(帮战总榜!A$1:AA$151,$A71)</f>
        <v>0</v>
      </c>
      <c r="F71" s="30">
        <f>ROUNDDOWN(SUM(B71:E71),0)</f>
        <v>0</v>
      </c>
      <c r="G71" s="30"/>
      <c r="H71" s="30">
        <f>IF($F71&gt;6,6,$F71)</f>
        <v>0</v>
      </c>
    </row>
    <row r="72" spans="1:8" ht="16.5">
      <c r="A72" s="1" t="s">
        <v>261</v>
      </c>
      <c r="B72" s="5">
        <f>0.5*COUNTIF(掠夺总榜!A$1:S$150,$A72)</f>
        <v>0</v>
      </c>
      <c r="C72" s="30">
        <f>COUNTIF(盟会战!A$1:X$150,$A72)</f>
        <v>0</v>
      </c>
      <c r="D72" s="30">
        <f>0.5*COUNTIF('四海+帮派'!A$1:X$150,$A72)</f>
        <v>0</v>
      </c>
      <c r="E72" s="30">
        <f>COUNTIF(帮战总榜!A$1:AA$151,$A72)</f>
        <v>0</v>
      </c>
      <c r="F72" s="30">
        <f>ROUNDDOWN(SUM(B72:E72),0)</f>
        <v>0</v>
      </c>
      <c r="G72" s="30"/>
      <c r="H72" s="30">
        <f>IF($F72&gt;6,6,$F72)</f>
        <v>0</v>
      </c>
    </row>
    <row r="73" spans="1:8" ht="16.5">
      <c r="A73" s="1" t="s">
        <v>262</v>
      </c>
      <c r="B73" s="5">
        <f>0.5*COUNTIF(掠夺总榜!A$1:S$150,$A73)</f>
        <v>0</v>
      </c>
      <c r="C73" s="30">
        <f>COUNTIF(盟会战!A$1:X$150,$A73)</f>
        <v>0</v>
      </c>
      <c r="D73" s="30">
        <f>0.5*COUNTIF('四海+帮派'!A$1:X$150,$A73)</f>
        <v>0</v>
      </c>
      <c r="E73" s="30">
        <f>COUNTIF(帮战总榜!A$1:AA$151,$A73)</f>
        <v>0</v>
      </c>
      <c r="F73" s="30">
        <f>ROUNDDOWN(SUM(B73:E73),0)</f>
        <v>0</v>
      </c>
      <c r="G73" s="30"/>
      <c r="H73" s="30">
        <f>IF($F73&gt;6,6,$F73)</f>
        <v>0</v>
      </c>
    </row>
    <row r="74" spans="1:8" ht="16.5">
      <c r="A74" s="1" t="s">
        <v>263</v>
      </c>
      <c r="B74" s="5">
        <f>0.5*COUNTIF(掠夺总榜!A$1:S$150,$A74)</f>
        <v>0</v>
      </c>
      <c r="C74" s="30">
        <f>COUNTIF(盟会战!A$1:X$150,$A74)</f>
        <v>0</v>
      </c>
      <c r="D74" s="30">
        <f>0.5*COUNTIF('四海+帮派'!A$1:X$150,$A74)</f>
        <v>0</v>
      </c>
      <c r="E74" s="30">
        <f>COUNTIF(帮战总榜!A$1:AA$151,$A74)</f>
        <v>0</v>
      </c>
      <c r="F74" s="30">
        <f>ROUNDDOWN(SUM(B74:E74),0)</f>
        <v>0</v>
      </c>
      <c r="G74" s="30"/>
      <c r="H74" s="30">
        <f>IF($F74&gt;6,6,$F74)</f>
        <v>0</v>
      </c>
    </row>
    <row r="75" spans="1:8" ht="16.5">
      <c r="A75" s="1" t="s">
        <v>264</v>
      </c>
      <c r="B75" s="5">
        <f>0.5*COUNTIF(掠夺总榜!A$1:S$150,$A75)</f>
        <v>0</v>
      </c>
      <c r="C75" s="30">
        <f>COUNTIF(盟会战!A$1:X$150,$A75)</f>
        <v>0</v>
      </c>
      <c r="D75" s="30">
        <f>0.5*COUNTIF('四海+帮派'!A$1:X$150,$A75)</f>
        <v>0</v>
      </c>
      <c r="E75" s="30">
        <f>COUNTIF(帮战总榜!A$1:AA$151,$A75)</f>
        <v>0</v>
      </c>
      <c r="F75" s="30">
        <f>ROUNDDOWN(SUM(B75:E75),0)</f>
        <v>0</v>
      </c>
      <c r="G75" s="30"/>
      <c r="H75" s="30">
        <f>IF($F75&gt;6,6,$F75)</f>
        <v>0</v>
      </c>
    </row>
    <row r="76" spans="1:8" ht="16.5">
      <c r="A76" s="1" t="s">
        <v>265</v>
      </c>
      <c r="B76" s="5">
        <f>0.5*COUNTIF(掠夺总榜!A$1:S$150,$A76)</f>
        <v>0</v>
      </c>
      <c r="C76" s="30">
        <f>COUNTIF(盟会战!A$1:X$150,$A76)</f>
        <v>0</v>
      </c>
      <c r="D76" s="30">
        <f>0.5*COUNTIF('四海+帮派'!A$1:X$150,$A76)</f>
        <v>0</v>
      </c>
      <c r="E76" s="30">
        <f>COUNTIF(帮战总榜!A$1:AA$151,$A76)</f>
        <v>0</v>
      </c>
      <c r="F76" s="30">
        <f>ROUNDDOWN(SUM(B76:E76),0)</f>
        <v>0</v>
      </c>
      <c r="G76" s="30"/>
      <c r="H76" s="30">
        <f>IF($F76&gt;6,6,$F76)</f>
        <v>0</v>
      </c>
    </row>
    <row r="77" spans="1:8" ht="16.5">
      <c r="A77" s="1" t="s">
        <v>266</v>
      </c>
      <c r="B77" s="5">
        <f>0.5*COUNTIF(掠夺总榜!A$1:S$150,$A77)</f>
        <v>0</v>
      </c>
      <c r="C77" s="30">
        <f>COUNTIF(盟会战!A$1:X$150,$A77)</f>
        <v>0</v>
      </c>
      <c r="D77" s="30">
        <f>0.5*COUNTIF('四海+帮派'!A$1:X$150,$A77)</f>
        <v>0</v>
      </c>
      <c r="E77" s="30">
        <f>COUNTIF(帮战总榜!A$1:AA$151,$A77)</f>
        <v>0</v>
      </c>
      <c r="F77" s="30">
        <f>ROUNDDOWN(SUM(B77:E77),0)</f>
        <v>0</v>
      </c>
      <c r="G77" s="30"/>
      <c r="H77" s="30">
        <f>IF($F77&gt;6,6,$F77)</f>
        <v>0</v>
      </c>
    </row>
    <row r="78" spans="1:8" ht="16.5">
      <c r="A78" s="1" t="s">
        <v>267</v>
      </c>
      <c r="B78" s="5">
        <f>0.5*COUNTIF(掠夺总榜!A$1:S$150,$A78)</f>
        <v>0</v>
      </c>
      <c r="C78" s="30">
        <f>COUNTIF(盟会战!A$1:X$150,$A78)</f>
        <v>0</v>
      </c>
      <c r="D78" s="30">
        <f>0.5*COUNTIF('四海+帮派'!A$1:X$150,$A78)</f>
        <v>0</v>
      </c>
      <c r="E78" s="30">
        <f>COUNTIF(帮战总榜!A$1:AA$151,$A78)</f>
        <v>0</v>
      </c>
      <c r="F78" s="30">
        <f>ROUNDDOWN(SUM(B78:E78),0)</f>
        <v>0</v>
      </c>
      <c r="G78" s="30"/>
      <c r="H78" s="30">
        <f>IF($F78&gt;6,6,$F78)</f>
        <v>0</v>
      </c>
    </row>
    <row r="79" spans="1:8" ht="16.5">
      <c r="A79" s="1" t="s">
        <v>268</v>
      </c>
      <c r="B79" s="5">
        <f>0.5*COUNTIF(掠夺总榜!A$1:S$150,$A79)</f>
        <v>0</v>
      </c>
      <c r="C79" s="30">
        <f>COUNTIF(盟会战!A$1:X$150,$A79)</f>
        <v>0</v>
      </c>
      <c r="D79" s="30">
        <f>0.5*COUNTIF('四海+帮派'!A$1:X$150,$A79)</f>
        <v>0</v>
      </c>
      <c r="E79" s="30">
        <f>COUNTIF(帮战总榜!A$1:AA$151,$A79)</f>
        <v>0</v>
      </c>
      <c r="F79" s="30">
        <f>ROUNDDOWN(SUM(B79:E79),0)</f>
        <v>0</v>
      </c>
      <c r="G79" s="30"/>
      <c r="H79" s="30">
        <f>IF($F79&gt;6,6,$F79)</f>
        <v>0</v>
      </c>
    </row>
    <row r="80" spans="1:8" ht="16.5">
      <c r="A80" s="1" t="s">
        <v>269</v>
      </c>
      <c r="B80" s="5">
        <f>0.5*COUNTIF(掠夺总榜!A$1:S$150,$A80)</f>
        <v>0</v>
      </c>
      <c r="C80" s="30">
        <f>COUNTIF(盟会战!A$1:X$150,$A80)</f>
        <v>0</v>
      </c>
      <c r="D80" s="30">
        <f>0.5*COUNTIF('四海+帮派'!A$1:X$150,$A80)</f>
        <v>0</v>
      </c>
      <c r="E80" s="30">
        <f>COUNTIF(帮战总榜!A$1:AA$151,$A80)</f>
        <v>0</v>
      </c>
      <c r="F80" s="30">
        <f>ROUNDDOWN(SUM(B80:E80),0)</f>
        <v>0</v>
      </c>
      <c r="G80" s="30"/>
      <c r="H80" s="30">
        <f>IF($F80&gt;6,6,$F80)</f>
        <v>0</v>
      </c>
    </row>
    <row r="81" spans="1:8" ht="16.5">
      <c r="A81" s="1" t="s">
        <v>270</v>
      </c>
      <c r="B81" s="5">
        <f>0.5*COUNTIF(掠夺总榜!A$1:S$150,$A81)</f>
        <v>0</v>
      </c>
      <c r="C81" s="30">
        <f>COUNTIF(盟会战!A$1:X$150,$A81)</f>
        <v>0</v>
      </c>
      <c r="D81" s="30">
        <f>0.5*COUNTIF('四海+帮派'!A$1:X$150,$A81)</f>
        <v>0</v>
      </c>
      <c r="E81" s="30">
        <f>COUNTIF(帮战总榜!A$1:AA$151,$A81)</f>
        <v>0</v>
      </c>
      <c r="F81" s="30">
        <f>ROUNDDOWN(SUM(B81:E81),0)</f>
        <v>0</v>
      </c>
      <c r="G81" s="30"/>
      <c r="H81" s="30">
        <f>IF($F81&gt;6,6,$F81)</f>
        <v>0</v>
      </c>
    </row>
    <row r="82" spans="1:8" ht="16.5">
      <c r="A82" s="1" t="s">
        <v>271</v>
      </c>
      <c r="B82" s="5">
        <f>0.5*COUNTIF(掠夺总榜!A$1:S$150,$A82)</f>
        <v>0</v>
      </c>
      <c r="C82" s="30">
        <f>COUNTIF(盟会战!A$1:X$150,$A82)</f>
        <v>0</v>
      </c>
      <c r="D82" s="30">
        <f>0.5*COUNTIF('四海+帮派'!A$1:X$150,$A82)</f>
        <v>0</v>
      </c>
      <c r="E82" s="30">
        <f>COUNTIF(帮战总榜!A$1:AA$151,$A82)</f>
        <v>0</v>
      </c>
      <c r="F82" s="30">
        <f>ROUNDDOWN(SUM(B82:E82),0)</f>
        <v>0</v>
      </c>
      <c r="G82" s="30"/>
      <c r="H82" s="30">
        <f>IF($F82&gt;6,6,$F82)</f>
        <v>0</v>
      </c>
    </row>
    <row r="83" spans="1:8" ht="16.5">
      <c r="A83" s="1" t="s">
        <v>272</v>
      </c>
      <c r="B83" s="5">
        <f>0.5*COUNTIF(掠夺总榜!A$1:S$150,$A83)</f>
        <v>0</v>
      </c>
      <c r="C83" s="30">
        <f>COUNTIF(盟会战!A$1:X$150,$A83)</f>
        <v>0</v>
      </c>
      <c r="D83" s="30">
        <f>0.5*COUNTIF('四海+帮派'!A$1:X$150,$A83)</f>
        <v>0</v>
      </c>
      <c r="E83" s="30">
        <f>COUNTIF(帮战总榜!A$1:AA$151,$A83)</f>
        <v>0</v>
      </c>
      <c r="F83" s="30">
        <f>ROUNDDOWN(SUM(B83:E83),0)</f>
        <v>0</v>
      </c>
      <c r="G83" s="30"/>
      <c r="H83" s="30">
        <f>IF($F83&gt;6,6,$F83)</f>
        <v>0</v>
      </c>
    </row>
    <row r="84" spans="1:8" ht="16.5">
      <c r="A84" s="1" t="s">
        <v>273</v>
      </c>
      <c r="B84" s="5">
        <f>0.5*COUNTIF(掠夺总榜!A$1:S$150,$A84)</f>
        <v>0</v>
      </c>
      <c r="C84" s="30">
        <f>COUNTIF(盟会战!A$1:X$150,$A84)</f>
        <v>0</v>
      </c>
      <c r="D84" s="30">
        <f>0.5*COUNTIF('四海+帮派'!A$1:X$150,$A84)</f>
        <v>0</v>
      </c>
      <c r="E84" s="30">
        <f>COUNTIF(帮战总榜!A$1:AA$151,$A84)</f>
        <v>0</v>
      </c>
      <c r="F84" s="30">
        <f>ROUNDDOWN(SUM(B84:E84),0)</f>
        <v>0</v>
      </c>
      <c r="G84" s="30"/>
      <c r="H84" s="30">
        <f>IF($F84&gt;6,6,$F84)</f>
        <v>0</v>
      </c>
    </row>
    <row r="85" spans="1:8" ht="16.5">
      <c r="A85" s="1" t="s">
        <v>274</v>
      </c>
      <c r="B85" s="5">
        <f>0.5*COUNTIF(掠夺总榜!A$1:S$150,$A85)</f>
        <v>0</v>
      </c>
      <c r="C85" s="30">
        <f>COUNTIF(盟会战!A$1:X$150,$A85)</f>
        <v>0</v>
      </c>
      <c r="D85" s="30">
        <f>0.5*COUNTIF('四海+帮派'!A$1:X$150,$A85)</f>
        <v>0</v>
      </c>
      <c r="E85" s="30">
        <f>COUNTIF(帮战总榜!A$1:AA$151,$A85)</f>
        <v>0</v>
      </c>
      <c r="F85" s="30">
        <f>ROUNDDOWN(SUM(B85:E85),0)</f>
        <v>0</v>
      </c>
      <c r="G85" s="30"/>
      <c r="H85" s="30">
        <f>IF($F85&gt;6,6,$F85)</f>
        <v>0</v>
      </c>
    </row>
    <row r="86" spans="1:8" ht="16.5">
      <c r="A86" s="1" t="s">
        <v>275</v>
      </c>
      <c r="B86" s="5">
        <f>0.5*COUNTIF(掠夺总榜!A$1:S$150,$A86)</f>
        <v>0</v>
      </c>
      <c r="C86" s="30">
        <f>COUNTIF(盟会战!A$1:X$150,$A86)</f>
        <v>0</v>
      </c>
      <c r="D86" s="30">
        <f>0.5*COUNTIF('四海+帮派'!A$1:X$150,$A86)</f>
        <v>0</v>
      </c>
      <c r="E86" s="30">
        <f>COUNTIF(帮战总榜!A$1:AA$151,$A86)</f>
        <v>0</v>
      </c>
      <c r="F86" s="30">
        <f>ROUNDDOWN(SUM(B86:E86),0)</f>
        <v>0</v>
      </c>
      <c r="G86" s="30"/>
      <c r="H86" s="30">
        <f>IF($F86&gt;6,6,$F86)</f>
        <v>0</v>
      </c>
    </row>
    <row r="87" spans="1:8" ht="16.5">
      <c r="A87" s="1" t="s">
        <v>276</v>
      </c>
      <c r="B87" s="5">
        <f>0.5*COUNTIF(掠夺总榜!A$1:S$150,$A87)</f>
        <v>0</v>
      </c>
      <c r="C87" s="30">
        <f>COUNTIF(盟会战!A$1:X$150,$A87)</f>
        <v>0</v>
      </c>
      <c r="D87" s="30">
        <f>0.5*COUNTIF('四海+帮派'!A$1:X$150,$A87)</f>
        <v>0</v>
      </c>
      <c r="E87" s="30">
        <f>COUNTIF(帮战总榜!A$1:AA$151,$A87)</f>
        <v>0</v>
      </c>
      <c r="F87" s="30">
        <f>ROUNDDOWN(SUM(B87:E87),0)</f>
        <v>0</v>
      </c>
      <c r="G87" s="30"/>
      <c r="H87" s="30">
        <f>IF($F87&gt;6,6,$F87)</f>
        <v>0</v>
      </c>
    </row>
    <row r="88" spans="1:8" ht="16.5">
      <c r="A88" s="1" t="s">
        <v>277</v>
      </c>
      <c r="B88" s="5">
        <f>0.5*COUNTIF(掠夺总榜!A$1:S$150,$A88)</f>
        <v>0</v>
      </c>
      <c r="C88" s="30">
        <f>COUNTIF(盟会战!A$1:X$150,$A88)</f>
        <v>0</v>
      </c>
      <c r="D88" s="30">
        <f>0.5*COUNTIF('四海+帮派'!A$1:X$150,$A88)</f>
        <v>0</v>
      </c>
      <c r="E88" s="30">
        <f>COUNTIF(帮战总榜!A$1:AA$151,$A88)</f>
        <v>0</v>
      </c>
      <c r="F88" s="30">
        <f>ROUNDDOWN(SUM(B88:E88),0)</f>
        <v>0</v>
      </c>
      <c r="G88" s="30"/>
      <c r="H88" s="30">
        <f>IF($F88&gt;6,6,$F88)</f>
        <v>0</v>
      </c>
    </row>
    <row r="89" spans="1:8" ht="16.5">
      <c r="A89" s="1" t="s">
        <v>278</v>
      </c>
      <c r="B89" s="5">
        <f>0.5*COUNTIF(掠夺总榜!A$1:S$150,$A89)</f>
        <v>0</v>
      </c>
      <c r="C89" s="30">
        <f>COUNTIF(盟会战!A$1:X$150,$A89)</f>
        <v>0</v>
      </c>
      <c r="D89" s="30">
        <f>0.5*COUNTIF('四海+帮派'!A$1:X$150,$A89)</f>
        <v>0</v>
      </c>
      <c r="E89" s="30">
        <f>COUNTIF(帮战总榜!A$1:AA$151,$A89)</f>
        <v>0</v>
      </c>
      <c r="F89" s="30">
        <f>ROUNDDOWN(SUM(B89:E89),0)</f>
        <v>0</v>
      </c>
      <c r="G89" s="30"/>
      <c r="H89" s="30">
        <f>IF($F89&gt;6,6,$F89)</f>
        <v>0</v>
      </c>
    </row>
    <row r="90" spans="1:8" ht="16.5">
      <c r="A90" s="1" t="s">
        <v>280</v>
      </c>
      <c r="B90" s="5">
        <f>0.5*COUNTIF(掠夺总榜!A$1:S$150,$A90)</f>
        <v>0</v>
      </c>
      <c r="C90" s="30">
        <f>COUNTIF(盟会战!A$1:X$150,$A90)</f>
        <v>0</v>
      </c>
      <c r="D90" s="30">
        <f>0.5*COUNTIF('四海+帮派'!A$1:X$150,$A90)</f>
        <v>0</v>
      </c>
      <c r="E90" s="30">
        <f>COUNTIF(帮战总榜!A$1:AA$151,$A90)</f>
        <v>0</v>
      </c>
      <c r="F90" s="30">
        <f>ROUNDDOWN(SUM(B90:E90),0)</f>
        <v>0</v>
      </c>
      <c r="G90" s="30"/>
      <c r="H90" s="30">
        <f>IF($F90&gt;6,6,$F90)</f>
        <v>0</v>
      </c>
    </row>
    <row r="91" spans="1:8" ht="16.5">
      <c r="A91" s="1" t="s">
        <v>281</v>
      </c>
      <c r="B91" s="5">
        <f>0.5*COUNTIF(掠夺总榜!A$1:S$150,$A91)</f>
        <v>0</v>
      </c>
      <c r="C91" s="30">
        <f>COUNTIF(盟会战!A$1:X$150,$A91)</f>
        <v>0</v>
      </c>
      <c r="D91" s="30">
        <f>0.5*COUNTIF('四海+帮派'!A$1:X$150,$A91)</f>
        <v>0</v>
      </c>
      <c r="E91" s="30">
        <f>COUNTIF(帮战总榜!A$1:AA$151,$A91)</f>
        <v>0</v>
      </c>
      <c r="F91" s="30">
        <f>ROUNDDOWN(SUM(B91:E91),0)</f>
        <v>0</v>
      </c>
      <c r="G91" s="30"/>
      <c r="H91" s="30">
        <f>IF($F91&gt;6,6,$F91)</f>
        <v>0</v>
      </c>
    </row>
    <row r="92" spans="1:8" ht="16.5">
      <c r="A92" s="1" t="s">
        <v>282</v>
      </c>
      <c r="B92" s="5">
        <f>0.5*COUNTIF(掠夺总榜!A$1:S$150,$A92)</f>
        <v>0</v>
      </c>
      <c r="C92" s="30">
        <f>COUNTIF(盟会战!A$1:X$150,$A92)</f>
        <v>0</v>
      </c>
      <c r="D92" s="30">
        <f>0.5*COUNTIF('四海+帮派'!A$1:X$150,$A92)</f>
        <v>0</v>
      </c>
      <c r="E92" s="30">
        <f>COUNTIF(帮战总榜!A$1:AA$151,$A92)</f>
        <v>0</v>
      </c>
      <c r="F92" s="30">
        <f>ROUNDDOWN(SUM(B92:E92),0)</f>
        <v>0</v>
      </c>
      <c r="G92" s="30"/>
      <c r="H92" s="30">
        <f>IF($F92&gt;6,6,$F92)</f>
        <v>0</v>
      </c>
    </row>
    <row r="93" spans="1:8" ht="16.5">
      <c r="A93" s="1" t="s">
        <v>283</v>
      </c>
      <c r="B93" s="5">
        <f>0.5*COUNTIF(掠夺总榜!A$1:S$150,$A93)</f>
        <v>0</v>
      </c>
      <c r="C93" s="30">
        <f>COUNTIF(盟会战!A$1:X$150,$A93)</f>
        <v>0</v>
      </c>
      <c r="D93" s="30">
        <f>0.5*COUNTIF('四海+帮派'!A$1:X$150,$A93)</f>
        <v>0</v>
      </c>
      <c r="E93" s="30">
        <f>COUNTIF(帮战总榜!A$1:AA$151,$A93)</f>
        <v>0</v>
      </c>
      <c r="F93" s="30">
        <f>ROUNDDOWN(SUM(B93:E93),0)</f>
        <v>0</v>
      </c>
      <c r="G93" s="30"/>
      <c r="H93" s="30">
        <f>IF($F93&gt;6,6,$F93)</f>
        <v>0</v>
      </c>
    </row>
    <row r="94" spans="1:8" ht="16.5">
      <c r="A94" s="1" t="s">
        <v>284</v>
      </c>
      <c r="B94" s="5">
        <f>0.5*COUNTIF(掠夺总榜!A$1:S$150,$A94)</f>
        <v>0</v>
      </c>
      <c r="C94" s="30">
        <f>COUNTIF(盟会战!A$1:X$150,$A94)</f>
        <v>0</v>
      </c>
      <c r="D94" s="30">
        <f>0.5*COUNTIF('四海+帮派'!A$1:X$150,$A94)</f>
        <v>0</v>
      </c>
      <c r="E94" s="30">
        <f>COUNTIF(帮战总榜!A$1:AA$151,$A94)</f>
        <v>0</v>
      </c>
      <c r="F94" s="30">
        <f>ROUNDDOWN(SUM(B94:E94),0)</f>
        <v>0</v>
      </c>
      <c r="G94" s="30"/>
      <c r="H94" s="30">
        <f>IF($F94&gt;6,6,$F94)</f>
        <v>0</v>
      </c>
    </row>
    <row r="95" spans="1:8" ht="16.5">
      <c r="A95" s="1" t="s">
        <v>285</v>
      </c>
      <c r="B95" s="5">
        <f>0.5*COUNTIF(掠夺总榜!A$1:S$150,$A95)</f>
        <v>0</v>
      </c>
      <c r="C95" s="30">
        <f>COUNTIF(盟会战!A$1:X$150,$A95)</f>
        <v>0</v>
      </c>
      <c r="D95" s="30">
        <f>0.5*COUNTIF('四海+帮派'!A$1:X$150,$A95)</f>
        <v>0</v>
      </c>
      <c r="E95" s="30">
        <f>COUNTIF(帮战总榜!A$1:AA$151,$A95)</f>
        <v>0</v>
      </c>
      <c r="F95" s="30">
        <f>ROUNDDOWN(SUM(B95:E95),0)</f>
        <v>0</v>
      </c>
      <c r="G95" s="30"/>
      <c r="H95" s="30">
        <f>IF($F95&gt;6,6,$F95)</f>
        <v>0</v>
      </c>
    </row>
    <row r="96" spans="1:8" ht="16.5">
      <c r="A96" s="1" t="s">
        <v>286</v>
      </c>
      <c r="B96" s="5">
        <f>0.5*COUNTIF(掠夺总榜!A$1:S$150,$A96)</f>
        <v>0</v>
      </c>
      <c r="C96" s="30">
        <f>COUNTIF(盟会战!A$1:X$150,$A96)</f>
        <v>0</v>
      </c>
      <c r="D96" s="30">
        <f>0.5*COUNTIF('四海+帮派'!A$1:X$150,$A96)</f>
        <v>0</v>
      </c>
      <c r="E96" s="30">
        <f>COUNTIF(帮战总榜!A$1:AA$151,$A96)</f>
        <v>0</v>
      </c>
      <c r="F96" s="30">
        <f>ROUNDDOWN(SUM(B96:E96),0)</f>
        <v>0</v>
      </c>
      <c r="G96" s="30"/>
      <c r="H96" s="30">
        <f>IF($F96&gt;6,6,$F96)</f>
        <v>0</v>
      </c>
    </row>
    <row r="97" spans="1:8" ht="16.5">
      <c r="A97" s="1" t="s">
        <v>287</v>
      </c>
      <c r="B97" s="5">
        <f>0.5*COUNTIF(掠夺总榜!A$1:S$150,$A97)</f>
        <v>0</v>
      </c>
      <c r="C97" s="30">
        <f>COUNTIF(盟会战!A$1:X$150,$A97)</f>
        <v>0</v>
      </c>
      <c r="D97" s="30">
        <f>0.5*COUNTIF('四海+帮派'!A$1:X$150,$A97)</f>
        <v>0</v>
      </c>
      <c r="E97" s="30">
        <f>COUNTIF(帮战总榜!A$1:AA$151,$A97)</f>
        <v>0</v>
      </c>
      <c r="F97" s="30">
        <f>ROUNDDOWN(SUM(B97:E97),0)</f>
        <v>0</v>
      </c>
      <c r="G97" s="30"/>
      <c r="H97" s="30">
        <f>IF($F97&gt;6,6,$F97)</f>
        <v>0</v>
      </c>
    </row>
    <row r="98" spans="1:8" ht="16.5">
      <c r="A98" s="1" t="s">
        <v>288</v>
      </c>
      <c r="B98" s="5">
        <f>0.5*COUNTIF(掠夺总榜!A$1:S$150,$A98)</f>
        <v>0</v>
      </c>
      <c r="C98" s="30">
        <f>COUNTIF(盟会战!A$1:X$150,$A98)</f>
        <v>0</v>
      </c>
      <c r="D98" s="30">
        <f>0.5*COUNTIF('四海+帮派'!A$1:X$150,$A98)</f>
        <v>0</v>
      </c>
      <c r="E98" s="30">
        <f>COUNTIF(帮战总榜!A$1:AA$151,$A98)</f>
        <v>0</v>
      </c>
      <c r="F98" s="30">
        <f>ROUNDDOWN(SUM(B98:E98),0)</f>
        <v>0</v>
      </c>
      <c r="G98" s="30"/>
      <c r="H98" s="30">
        <f>IF($F98&gt;6,6,$F98)</f>
        <v>0</v>
      </c>
    </row>
    <row r="99" spans="1:8" ht="16.5">
      <c r="A99" s="1" t="s">
        <v>289</v>
      </c>
      <c r="B99" s="5">
        <f>0.5*COUNTIF(掠夺总榜!A$1:S$150,$A99)</f>
        <v>0</v>
      </c>
      <c r="C99" s="30">
        <f>COUNTIF(盟会战!A$1:X$150,$A99)</f>
        <v>0</v>
      </c>
      <c r="D99" s="30">
        <f>0.5*COUNTIF('四海+帮派'!A$1:X$150,$A99)</f>
        <v>0</v>
      </c>
      <c r="E99" s="30">
        <f>COUNTIF(帮战总榜!A$1:AA$151,$A99)</f>
        <v>0</v>
      </c>
      <c r="F99" s="30">
        <f>ROUNDDOWN(SUM(B99:E99),0)</f>
        <v>0</v>
      </c>
      <c r="G99" s="30"/>
      <c r="H99" s="30">
        <f>IF($F99&gt;6,6,$F99)</f>
        <v>0</v>
      </c>
    </row>
    <row r="100" spans="1:8" ht="16.5">
      <c r="A100" s="1" t="s">
        <v>290</v>
      </c>
      <c r="B100" s="5">
        <f>0.5*COUNTIF(掠夺总榜!A$1:S$150,$A100)</f>
        <v>0</v>
      </c>
      <c r="C100" s="30">
        <f>COUNTIF(盟会战!A$1:X$150,$A100)</f>
        <v>0</v>
      </c>
      <c r="D100" s="30">
        <f>0.5*COUNTIF('四海+帮派'!A$1:X$150,$A100)</f>
        <v>0</v>
      </c>
      <c r="E100" s="30">
        <f>COUNTIF(帮战总榜!A$1:AA$151,$A100)</f>
        <v>0</v>
      </c>
      <c r="F100" s="30">
        <f>ROUNDDOWN(SUM(B100:E100),0)</f>
        <v>0</v>
      </c>
      <c r="G100" s="30"/>
      <c r="H100" s="30">
        <f>IF($F100&gt;6,6,$F100)</f>
        <v>0</v>
      </c>
    </row>
    <row r="101" spans="1:8" ht="16.5">
      <c r="A101" s="1" t="s">
        <v>291</v>
      </c>
      <c r="B101" s="5">
        <f>0.5*COUNTIF(掠夺总榜!A$1:S$150,$A101)</f>
        <v>0</v>
      </c>
      <c r="C101" s="30">
        <f>COUNTIF(盟会战!A$1:X$150,$A101)</f>
        <v>0</v>
      </c>
      <c r="D101" s="30">
        <f>0.5*COUNTIF('四海+帮派'!A$1:X$150,$A101)</f>
        <v>0</v>
      </c>
      <c r="E101" s="30">
        <f>COUNTIF(帮战总榜!A$1:AA$151,$A101)</f>
        <v>0</v>
      </c>
      <c r="F101" s="30">
        <f>ROUNDDOWN(SUM(B101:E101),0)</f>
        <v>0</v>
      </c>
      <c r="G101" s="30"/>
      <c r="H101" s="30">
        <f>IF($F101&gt;6,6,$F101)</f>
        <v>0</v>
      </c>
    </row>
    <row r="102" spans="1:8" ht="16.5">
      <c r="A102" s="1" t="s">
        <v>292</v>
      </c>
      <c r="B102" s="5">
        <f>0.5*COUNTIF(掠夺总榜!A$1:S$150,$A102)</f>
        <v>0</v>
      </c>
      <c r="C102" s="30">
        <f>COUNTIF(盟会战!A$1:X$150,$A102)</f>
        <v>0</v>
      </c>
      <c r="D102" s="30">
        <f>0.5*COUNTIF('四海+帮派'!A$1:X$150,$A102)</f>
        <v>0</v>
      </c>
      <c r="E102" s="30">
        <f>COUNTIF(帮战总榜!A$1:AA$151,$A102)</f>
        <v>0</v>
      </c>
      <c r="F102" s="30">
        <f>ROUNDDOWN(SUM(B102:E102),0)</f>
        <v>0</v>
      </c>
      <c r="G102" s="30"/>
      <c r="H102" s="30">
        <f>IF($F102&gt;6,6,$F102)</f>
        <v>0</v>
      </c>
    </row>
    <row r="103" spans="1:8" ht="16.5">
      <c r="A103" s="1" t="s">
        <v>293</v>
      </c>
      <c r="B103" s="5">
        <f>0.5*COUNTIF(掠夺总榜!A$1:S$150,$A103)</f>
        <v>0</v>
      </c>
      <c r="C103" s="30">
        <f>COUNTIF(盟会战!A$1:X$150,$A103)</f>
        <v>0</v>
      </c>
      <c r="D103" s="30">
        <f>0.5*COUNTIF('四海+帮派'!A$1:X$150,$A103)</f>
        <v>0</v>
      </c>
      <c r="E103" s="30">
        <f>COUNTIF(帮战总榜!A$1:AA$151,$A103)</f>
        <v>0</v>
      </c>
      <c r="F103" s="30">
        <f>ROUNDDOWN(SUM(B103:E103),0)</f>
        <v>0</v>
      </c>
      <c r="G103" s="30"/>
      <c r="H103" s="30">
        <f>IF($F103&gt;6,6,$F103)</f>
        <v>0</v>
      </c>
    </row>
    <row r="104" spans="1:8" ht="16.5">
      <c r="A104" s="1" t="s">
        <v>294</v>
      </c>
      <c r="B104" s="5">
        <f>0.5*COUNTIF(掠夺总榜!A$1:S$150,$A104)</f>
        <v>0</v>
      </c>
      <c r="C104" s="30">
        <f>COUNTIF(盟会战!A$1:X$150,$A104)</f>
        <v>0</v>
      </c>
      <c r="D104" s="30">
        <f>0.5*COUNTIF('四海+帮派'!A$1:X$150,$A104)</f>
        <v>0</v>
      </c>
      <c r="E104" s="30">
        <f>COUNTIF(帮战总榜!A$1:AA$151,$A104)</f>
        <v>0</v>
      </c>
      <c r="F104" s="30">
        <f>ROUNDDOWN(SUM(B104:E104),0)</f>
        <v>0</v>
      </c>
      <c r="G104" s="30"/>
      <c r="H104" s="30">
        <f>IF($F104&gt;6,6,$F104)</f>
        <v>0</v>
      </c>
    </row>
    <row r="105" spans="1:8" ht="16.5">
      <c r="A105" s="1" t="s">
        <v>296</v>
      </c>
      <c r="B105" s="5">
        <f>0.5*COUNTIF(掠夺总榜!A$1:S$150,$A105)</f>
        <v>0</v>
      </c>
      <c r="C105" s="30">
        <f>COUNTIF(盟会战!A$1:X$150,$A105)</f>
        <v>0</v>
      </c>
      <c r="D105" s="30">
        <f>0.5*COUNTIF('四海+帮派'!A$1:X$150,$A105)</f>
        <v>0</v>
      </c>
      <c r="E105" s="30">
        <f>COUNTIF(帮战总榜!A$1:AA$151,$A105)</f>
        <v>0</v>
      </c>
      <c r="F105" s="30">
        <f>ROUNDDOWN(SUM(B105:E105),0)</f>
        <v>0</v>
      </c>
      <c r="G105" s="30"/>
      <c r="H105" s="30">
        <f>IF($F105&gt;6,6,$F105)</f>
        <v>0</v>
      </c>
    </row>
    <row r="106" spans="1:8" ht="16.5">
      <c r="A106" s="1" t="s">
        <v>297</v>
      </c>
      <c r="B106" s="5">
        <f>0.5*COUNTIF(掠夺总榜!A$1:S$150,$A106)</f>
        <v>0</v>
      </c>
      <c r="C106" s="30">
        <f>COUNTIF(盟会战!A$1:X$150,$A106)</f>
        <v>0</v>
      </c>
      <c r="D106" s="30">
        <f>0.5*COUNTIF('四海+帮派'!A$1:X$150,$A106)</f>
        <v>0</v>
      </c>
      <c r="E106" s="30">
        <f>COUNTIF(帮战总榜!A$1:AA$151,$A106)</f>
        <v>0</v>
      </c>
      <c r="F106" s="30">
        <f>ROUNDDOWN(SUM(B106:E106),0)</f>
        <v>0</v>
      </c>
      <c r="G106" s="30"/>
      <c r="H106" s="30">
        <f>IF($F106&gt;6,6,$F106)</f>
        <v>0</v>
      </c>
    </row>
    <row r="107" spans="1:8" ht="16.5">
      <c r="A107" s="1" t="s">
        <v>298</v>
      </c>
      <c r="B107" s="5">
        <f>0.5*COUNTIF(掠夺总榜!A$1:S$150,$A107)</f>
        <v>0</v>
      </c>
      <c r="C107" s="30">
        <f>COUNTIF(盟会战!A$1:X$150,$A107)</f>
        <v>0</v>
      </c>
      <c r="D107" s="30">
        <f>0.5*COUNTIF('四海+帮派'!A$1:X$150,$A107)</f>
        <v>0</v>
      </c>
      <c r="E107" s="30">
        <f>COUNTIF(帮战总榜!A$1:AA$151,$A107)</f>
        <v>0</v>
      </c>
      <c r="F107" s="30">
        <f>ROUNDDOWN(SUM(B107:E107),0)</f>
        <v>0</v>
      </c>
      <c r="G107" s="30"/>
      <c r="H107" s="30">
        <f>IF($F107&gt;6,6,$F107)</f>
        <v>0</v>
      </c>
    </row>
    <row r="108" spans="1:8" ht="16.5">
      <c r="A108" s="1" t="s">
        <v>299</v>
      </c>
      <c r="B108" s="5">
        <f>0.5*COUNTIF(掠夺总榜!A$1:S$150,$A108)</f>
        <v>0</v>
      </c>
      <c r="C108" s="30">
        <f>COUNTIF(盟会战!A$1:X$150,$A108)</f>
        <v>0</v>
      </c>
      <c r="D108" s="30">
        <f>0.5*COUNTIF('四海+帮派'!A$1:X$150,$A108)</f>
        <v>0</v>
      </c>
      <c r="E108" s="30">
        <f>COUNTIF(帮战总榜!A$1:AA$151,$A108)</f>
        <v>0</v>
      </c>
      <c r="F108" s="30">
        <f>ROUNDDOWN(SUM(B108:E108),0)</f>
        <v>0</v>
      </c>
      <c r="G108" s="30"/>
      <c r="H108" s="30">
        <f>IF($F108&gt;6,6,$F108)</f>
        <v>0</v>
      </c>
    </row>
    <row r="109" spans="1:8" ht="16.5">
      <c r="A109" s="1" t="s">
        <v>300</v>
      </c>
      <c r="B109" s="5">
        <f>0.5*COUNTIF(掠夺总榜!A$1:S$150,$A109)</f>
        <v>0</v>
      </c>
      <c r="C109" s="30">
        <f>COUNTIF(盟会战!A$1:X$150,$A109)</f>
        <v>0</v>
      </c>
      <c r="D109" s="30">
        <f>0.5*COUNTIF('四海+帮派'!A$1:X$150,$A109)</f>
        <v>0</v>
      </c>
      <c r="E109" s="30">
        <f>COUNTIF(帮战总榜!A$1:AA$151,$A109)</f>
        <v>0</v>
      </c>
      <c r="F109" s="30">
        <f>ROUNDDOWN(SUM(B109:E109),0)</f>
        <v>0</v>
      </c>
      <c r="G109" s="30"/>
      <c r="H109" s="30">
        <f>IF($F109&gt;6,6,$F109)</f>
        <v>0</v>
      </c>
    </row>
    <row r="110" spans="1:8" ht="16.5">
      <c r="A110" s="1" t="s">
        <v>301</v>
      </c>
      <c r="B110" s="5">
        <f>0.5*COUNTIF(掠夺总榜!A$1:S$150,$A110)</f>
        <v>0</v>
      </c>
      <c r="C110" s="30">
        <f>COUNTIF(盟会战!A$1:X$150,$A110)</f>
        <v>0</v>
      </c>
      <c r="D110" s="30">
        <f>0.5*COUNTIF('四海+帮派'!A$1:X$150,$A110)</f>
        <v>0</v>
      </c>
      <c r="E110" s="30">
        <f>COUNTIF(帮战总榜!A$1:AA$151,$A110)</f>
        <v>0</v>
      </c>
      <c r="F110" s="30">
        <f>ROUNDDOWN(SUM(B110:E110),0)</f>
        <v>0</v>
      </c>
      <c r="G110" s="30"/>
      <c r="H110" s="30">
        <f>IF($F110&gt;6,6,$F110)</f>
        <v>0</v>
      </c>
    </row>
    <row r="111" spans="1:8" ht="16.5">
      <c r="A111" s="1" t="s">
        <v>302</v>
      </c>
      <c r="B111" s="5">
        <f>0.5*COUNTIF(掠夺总榜!A$1:S$150,$A111)</f>
        <v>0</v>
      </c>
      <c r="C111" s="30">
        <f>COUNTIF(盟会战!A$1:X$150,$A111)</f>
        <v>0</v>
      </c>
      <c r="D111" s="30">
        <f>0.5*COUNTIF('四海+帮派'!A$1:X$150,$A111)</f>
        <v>0</v>
      </c>
      <c r="E111" s="30">
        <f>COUNTIF(帮战总榜!A$1:AA$151,$A111)</f>
        <v>0</v>
      </c>
      <c r="F111" s="30">
        <f>ROUNDDOWN(SUM(B111:E111),0)</f>
        <v>0</v>
      </c>
      <c r="G111" s="30"/>
      <c r="H111" s="30">
        <f>IF($F111&gt;6,6,$F111)</f>
        <v>0</v>
      </c>
    </row>
    <row r="112" spans="1:8" ht="16.5">
      <c r="A112" s="1" t="s">
        <v>208</v>
      </c>
      <c r="B112" s="5">
        <f>0.5*COUNTIF(掠夺总榜!A$1:S$150,$A112)</f>
        <v>0.5</v>
      </c>
      <c r="C112" s="30">
        <f>COUNTIF(盟会战!A$1:X$150,$A112)</f>
        <v>0</v>
      </c>
      <c r="D112" s="30">
        <f>0.5*COUNTIF('四海+帮派'!A$1:X$150,$A112)</f>
        <v>0</v>
      </c>
      <c r="E112" s="30">
        <f>COUNTIF(帮战总榜!A$1:AA$151,$A112)</f>
        <v>0</v>
      </c>
      <c r="F112" s="30">
        <f>ROUNDDOWN(SUM(B112:E112),0)</f>
        <v>0</v>
      </c>
      <c r="G112" s="30"/>
      <c r="H112" s="30">
        <f>IF($F112&gt;6,6,$F112)</f>
        <v>0</v>
      </c>
    </row>
    <row r="113" spans="1:8" ht="16.5">
      <c r="A113" s="1" t="s">
        <v>303</v>
      </c>
      <c r="B113" s="5">
        <f>0.5*COUNTIF(掠夺总榜!A$1:S$150,$A113)</f>
        <v>0</v>
      </c>
      <c r="C113" s="30">
        <f>COUNTIF(盟会战!A$1:X$150,$A113)</f>
        <v>0</v>
      </c>
      <c r="D113" s="30">
        <f>0.5*COUNTIF('四海+帮派'!A$1:X$150,$A113)</f>
        <v>0</v>
      </c>
      <c r="E113" s="30">
        <f>COUNTIF(帮战总榜!A$1:AA$151,$A113)</f>
        <v>0</v>
      </c>
      <c r="F113" s="30">
        <f>ROUNDDOWN(SUM(B113:E113),0)</f>
        <v>0</v>
      </c>
      <c r="G113" s="30"/>
      <c r="H113" s="30">
        <f>IF($F113&gt;6,6,$F113)</f>
        <v>0</v>
      </c>
    </row>
    <row r="114" spans="1:8" ht="16.5">
      <c r="A114" s="1" t="s">
        <v>304</v>
      </c>
      <c r="B114" s="5">
        <f>0.5*COUNTIF(掠夺总榜!A$1:S$150,$A114)</f>
        <v>0</v>
      </c>
      <c r="C114" s="30">
        <f>COUNTIF(盟会战!A$1:X$150,$A114)</f>
        <v>0</v>
      </c>
      <c r="D114" s="30">
        <f>0.5*COUNTIF('四海+帮派'!A$1:X$150,$A114)</f>
        <v>0</v>
      </c>
      <c r="E114" s="30">
        <f>COUNTIF(帮战总榜!A$1:AA$151,$A114)</f>
        <v>0</v>
      </c>
      <c r="F114" s="30">
        <f>ROUNDDOWN(SUM(B114:E114),0)</f>
        <v>0</v>
      </c>
      <c r="G114" s="30"/>
      <c r="H114" s="30">
        <f>IF($F114&gt;6,6,$F114)</f>
        <v>0</v>
      </c>
    </row>
    <row r="115" spans="1:8" ht="16.5">
      <c r="A115" s="1" t="s">
        <v>305</v>
      </c>
      <c r="B115" s="5">
        <f>0.5*COUNTIF(掠夺总榜!A$1:S$150,$A115)</f>
        <v>0</v>
      </c>
      <c r="C115" s="30">
        <f>COUNTIF(盟会战!A$1:X$150,$A115)</f>
        <v>0</v>
      </c>
      <c r="D115" s="30">
        <f>0.5*COUNTIF('四海+帮派'!A$1:X$150,$A115)</f>
        <v>0</v>
      </c>
      <c r="E115" s="30">
        <f>COUNTIF(帮战总榜!A$1:AA$151,$A115)</f>
        <v>0</v>
      </c>
      <c r="F115" s="30">
        <f>ROUNDDOWN(SUM(B115:E115),0)</f>
        <v>0</v>
      </c>
      <c r="G115" s="30"/>
      <c r="H115" s="30">
        <f>IF($F115&gt;6,6,$F115)</f>
        <v>0</v>
      </c>
    </row>
    <row r="116" spans="1:8" ht="16.5">
      <c r="A116" s="1" t="s">
        <v>306</v>
      </c>
      <c r="B116" s="5">
        <f>0.5*COUNTIF(掠夺总榜!A$1:S$150,$A116)</f>
        <v>0</v>
      </c>
      <c r="C116" s="30">
        <f>COUNTIF(盟会战!A$1:X$150,$A116)</f>
        <v>0</v>
      </c>
      <c r="D116" s="30">
        <f>0.5*COUNTIF('四海+帮派'!A$1:X$150,$A116)</f>
        <v>0</v>
      </c>
      <c r="E116" s="30">
        <f>COUNTIF(帮战总榜!A$1:AA$151,$A116)</f>
        <v>0</v>
      </c>
      <c r="F116" s="30">
        <f>ROUNDDOWN(SUM(B116:E116),0)</f>
        <v>0</v>
      </c>
      <c r="G116" s="30"/>
      <c r="H116" s="30">
        <f>IF($F116&gt;6,6,$F116)</f>
        <v>0</v>
      </c>
    </row>
    <row r="117" spans="1:8" ht="16.5">
      <c r="A117" s="1" t="s">
        <v>307</v>
      </c>
      <c r="B117" s="5">
        <f>0.5*COUNTIF(掠夺总榜!A$1:S$150,$A117)</f>
        <v>0</v>
      </c>
      <c r="C117" s="30">
        <f>COUNTIF(盟会战!A$1:X$150,$A117)</f>
        <v>0</v>
      </c>
      <c r="D117" s="30">
        <f>0.5*COUNTIF('四海+帮派'!A$1:X$150,$A117)</f>
        <v>0</v>
      </c>
      <c r="E117" s="30">
        <f>COUNTIF(帮战总榜!A$1:AA$151,$A117)</f>
        <v>0</v>
      </c>
      <c r="F117" s="30">
        <f>ROUNDDOWN(SUM(B117:E117),0)</f>
        <v>0</v>
      </c>
      <c r="G117" s="30"/>
      <c r="H117" s="30">
        <f>IF($F117&gt;6,6,$F117)</f>
        <v>0</v>
      </c>
    </row>
    <row r="118" spans="1:8" ht="16.5">
      <c r="A118" s="1" t="s">
        <v>230</v>
      </c>
      <c r="B118" s="5">
        <f>0.5*COUNTIF(掠夺总榜!A$1:S$150,$A118)</f>
        <v>0.5</v>
      </c>
      <c r="C118" s="30">
        <f>COUNTIF(盟会战!A$1:X$150,$A118)</f>
        <v>0</v>
      </c>
      <c r="D118" s="30">
        <f>0.5*COUNTIF('四海+帮派'!A$1:X$150,$A118)</f>
        <v>0</v>
      </c>
      <c r="E118" s="30">
        <f>COUNTIF(帮战总榜!A$1:AA$151,$A118)</f>
        <v>0</v>
      </c>
      <c r="F118" s="30">
        <f>ROUNDDOWN(SUM(B118:E118),0)</f>
        <v>0</v>
      </c>
      <c r="G118" s="30"/>
      <c r="H118" s="30">
        <f>IF($F118&gt;6,6,$F118)</f>
        <v>0</v>
      </c>
    </row>
    <row r="119" spans="1:8" ht="16.5">
      <c r="A119" s="1" t="s">
        <v>308</v>
      </c>
      <c r="B119" s="5">
        <f>0.5*COUNTIF(掠夺总榜!A$1:S$150,$A119)</f>
        <v>0</v>
      </c>
      <c r="C119" s="30">
        <f>COUNTIF(盟会战!A$1:X$150,$A119)</f>
        <v>0</v>
      </c>
      <c r="D119" s="30">
        <f>0.5*COUNTIF('四海+帮派'!A$1:X$150,$A119)</f>
        <v>0</v>
      </c>
      <c r="E119" s="30">
        <f>COUNTIF(帮战总榜!A$1:AA$151,$A119)</f>
        <v>0</v>
      </c>
      <c r="F119" s="30">
        <f>ROUNDDOWN(SUM(B119:E119),0)</f>
        <v>0</v>
      </c>
      <c r="G119" s="30"/>
      <c r="H119" s="30">
        <f>IF($F119&gt;6,6,$F119)</f>
        <v>0</v>
      </c>
    </row>
    <row r="120" spans="1:8" ht="16.5">
      <c r="A120" s="1" t="s">
        <v>309</v>
      </c>
      <c r="B120" s="5">
        <f>0.5*COUNTIF(掠夺总榜!A$1:S$150,$A120)</f>
        <v>0</v>
      </c>
      <c r="C120" s="30">
        <f>COUNTIF(盟会战!A$1:X$150,$A120)</f>
        <v>0</v>
      </c>
      <c r="D120" s="30">
        <f>0.5*COUNTIF('四海+帮派'!A$1:X$150,$A120)</f>
        <v>0</v>
      </c>
      <c r="E120" s="30">
        <f>COUNTIF(帮战总榜!A$1:AA$151,$A120)</f>
        <v>0</v>
      </c>
      <c r="F120" s="30">
        <f>ROUNDDOWN(SUM(B120:E120),0)</f>
        <v>0</v>
      </c>
      <c r="G120" s="30"/>
      <c r="H120" s="30">
        <f>IF($F120&gt;6,6,$F120)</f>
        <v>0</v>
      </c>
    </row>
    <row r="121" spans="1:8" ht="16.5">
      <c r="A121" s="1" t="s">
        <v>310</v>
      </c>
      <c r="B121" s="5">
        <f>0.5*COUNTIF(掠夺总榜!A$1:S$150,$A121)</f>
        <v>0</v>
      </c>
      <c r="C121" s="30">
        <f>COUNTIF(盟会战!A$1:X$150,$A121)</f>
        <v>0</v>
      </c>
      <c r="D121" s="30">
        <f>0.5*COUNTIF('四海+帮派'!A$1:X$150,$A121)</f>
        <v>0</v>
      </c>
      <c r="E121" s="30">
        <f>COUNTIF(帮战总榜!A$1:AA$151,$A121)</f>
        <v>0</v>
      </c>
      <c r="F121" s="30">
        <f>ROUNDDOWN(SUM(B121:E121),0)</f>
        <v>0</v>
      </c>
      <c r="G121" s="30"/>
      <c r="H121" s="30">
        <f>IF($F121&gt;6,6,$F121)</f>
        <v>0</v>
      </c>
    </row>
    <row r="122" spans="1:8" ht="16.5">
      <c r="A122" s="1" t="s">
        <v>311</v>
      </c>
      <c r="B122" s="5">
        <f>0.5*COUNTIF(掠夺总榜!A$1:S$150,$A122)</f>
        <v>0</v>
      </c>
      <c r="C122" s="30">
        <f>COUNTIF(盟会战!A$1:X$150,$A122)</f>
        <v>0</v>
      </c>
      <c r="D122" s="30">
        <f>0.5*COUNTIF('四海+帮派'!A$1:X$150,$A122)</f>
        <v>0</v>
      </c>
      <c r="E122" s="30">
        <f>COUNTIF(帮战总榜!A$1:AA$151,$A122)</f>
        <v>0</v>
      </c>
      <c r="F122" s="30">
        <f>ROUNDDOWN(SUM(B122:E122),0)</f>
        <v>0</v>
      </c>
      <c r="G122" s="30"/>
      <c r="H122" s="30">
        <f>IF($F122&gt;6,6,$F122)</f>
        <v>0</v>
      </c>
    </row>
    <row r="123" spans="1:8" ht="16.5">
      <c r="A123" s="1" t="s">
        <v>312</v>
      </c>
      <c r="B123" s="5">
        <f>0.5*COUNTIF(掠夺总榜!A$1:S$150,$A123)</f>
        <v>0</v>
      </c>
      <c r="C123" s="30">
        <f>COUNTIF(盟会战!A$1:X$150,$A123)</f>
        <v>0</v>
      </c>
      <c r="D123" s="30">
        <f>0.5*COUNTIF('四海+帮派'!A$1:X$150,$A123)</f>
        <v>0</v>
      </c>
      <c r="E123" s="30">
        <f>COUNTIF(帮战总榜!A$1:AA$151,$A123)</f>
        <v>0</v>
      </c>
      <c r="F123" s="30">
        <f>ROUNDDOWN(SUM(B123:E123),0)</f>
        <v>0</v>
      </c>
      <c r="G123" s="30"/>
      <c r="H123" s="30">
        <f>IF($F123&gt;6,6,$F123)</f>
        <v>0</v>
      </c>
    </row>
    <row r="124" spans="1:8" ht="16.5">
      <c r="A124" s="1" t="s">
        <v>313</v>
      </c>
      <c r="B124" s="5">
        <f>0.5*COUNTIF(掠夺总榜!A$1:S$150,$A124)</f>
        <v>0</v>
      </c>
      <c r="C124" s="30">
        <f>COUNTIF(盟会战!A$1:X$150,$A124)</f>
        <v>0</v>
      </c>
      <c r="D124" s="30">
        <f>0.5*COUNTIF('四海+帮派'!A$1:X$150,$A124)</f>
        <v>0</v>
      </c>
      <c r="E124" s="30">
        <f>COUNTIF(帮战总榜!A$1:AA$151,$A124)</f>
        <v>0</v>
      </c>
      <c r="F124" s="30">
        <f>ROUNDDOWN(SUM(B124:E124),0)</f>
        <v>0</v>
      </c>
      <c r="G124" s="30"/>
      <c r="H124" s="30">
        <f>IF($F124&gt;6,6,$F124)</f>
        <v>0</v>
      </c>
    </row>
    <row r="125" spans="1:8" ht="16.5">
      <c r="A125" s="1" t="s">
        <v>314</v>
      </c>
      <c r="B125" s="5">
        <f>0.5*COUNTIF(掠夺总榜!A$1:S$150,$A125)</f>
        <v>0</v>
      </c>
      <c r="C125" s="30">
        <f>COUNTIF(盟会战!A$1:X$150,$A125)</f>
        <v>0</v>
      </c>
      <c r="D125" s="30">
        <f>0.5*COUNTIF('四海+帮派'!A$1:X$150,$A125)</f>
        <v>0</v>
      </c>
      <c r="E125" s="30">
        <f>COUNTIF(帮战总榜!A$1:AA$151,$A125)</f>
        <v>0</v>
      </c>
      <c r="F125" s="30">
        <f>ROUNDDOWN(SUM(B125:E125),0)</f>
        <v>0</v>
      </c>
      <c r="G125" s="30"/>
      <c r="H125" s="30">
        <f>IF($F125&gt;6,6,$F125)</f>
        <v>0</v>
      </c>
    </row>
    <row r="126" spans="1:8" ht="16.5">
      <c r="A126" s="1" t="s">
        <v>315</v>
      </c>
      <c r="B126" s="5">
        <f>0.5*COUNTIF(掠夺总榜!A$1:S$150,$A126)</f>
        <v>0</v>
      </c>
      <c r="C126" s="30">
        <f>COUNTIF(盟会战!A$1:X$150,$A126)</f>
        <v>0</v>
      </c>
      <c r="D126" s="30">
        <f>0.5*COUNTIF('四海+帮派'!A$1:X$150,$A126)</f>
        <v>0</v>
      </c>
      <c r="E126" s="30">
        <f>COUNTIF(帮战总榜!A$1:AA$151,$A126)</f>
        <v>0</v>
      </c>
      <c r="F126" s="30">
        <f>ROUNDDOWN(SUM(B126:E126),0)</f>
        <v>0</v>
      </c>
      <c r="G126" s="30"/>
      <c r="H126" s="30">
        <f>IF($F126&gt;6,6,$F126)</f>
        <v>0</v>
      </c>
    </row>
    <row r="127" spans="1:8" ht="16.5">
      <c r="A127" s="1" t="s">
        <v>317</v>
      </c>
      <c r="B127" s="5">
        <f>0.5*COUNTIF(掠夺总榜!A$1:S$150,$A127)</f>
        <v>0</v>
      </c>
      <c r="C127" s="30">
        <f>COUNTIF(盟会战!A$1:X$150,$A127)</f>
        <v>0</v>
      </c>
      <c r="D127" s="30">
        <f>0.5*COUNTIF('四海+帮派'!A$1:X$150,$A127)</f>
        <v>0</v>
      </c>
      <c r="E127" s="30">
        <f>COUNTIF(帮战总榜!A$1:AA$151,$A127)</f>
        <v>0</v>
      </c>
      <c r="F127" s="30">
        <f>ROUNDDOWN(SUM(B127:E127),0)</f>
        <v>0</v>
      </c>
      <c r="G127" s="30"/>
      <c r="H127" s="30">
        <f>IF($F127&gt;6,6,$F127)</f>
        <v>0</v>
      </c>
    </row>
    <row r="128" spans="1:8" ht="16.5">
      <c r="A128" s="1" t="s">
        <v>318</v>
      </c>
      <c r="B128" s="5">
        <f>0.5*COUNTIF(掠夺总榜!A$1:S$150,$A128)</f>
        <v>0</v>
      </c>
      <c r="C128" s="30">
        <f>COUNTIF(盟会战!A$1:X$150,$A128)</f>
        <v>0</v>
      </c>
      <c r="D128" s="30">
        <f>0.5*COUNTIF('四海+帮派'!A$1:X$150,$A128)</f>
        <v>0</v>
      </c>
      <c r="E128" s="30">
        <f>COUNTIF(帮战总榜!A$1:AA$151,$A128)</f>
        <v>0</v>
      </c>
      <c r="F128" s="30">
        <f>ROUNDDOWN(SUM(B128:E128),0)</f>
        <v>0</v>
      </c>
      <c r="G128" s="30"/>
      <c r="H128" s="30">
        <f>IF($F128&gt;6,6,$F128)</f>
        <v>0</v>
      </c>
    </row>
    <row r="129" spans="1:8" ht="16.5">
      <c r="A129" s="1" t="s">
        <v>319</v>
      </c>
      <c r="B129" s="5">
        <f>0.5*COUNTIF(掠夺总榜!A$1:S$150,$A129)</f>
        <v>0</v>
      </c>
      <c r="C129" s="30">
        <f>COUNTIF(盟会战!A$1:X$150,$A129)</f>
        <v>0</v>
      </c>
      <c r="D129" s="30">
        <f>0.5*COUNTIF('四海+帮派'!A$1:X$150,$A129)</f>
        <v>0</v>
      </c>
      <c r="E129" s="30">
        <f>COUNTIF(帮战总榜!A$1:AA$151,$A129)</f>
        <v>0</v>
      </c>
      <c r="F129" s="30">
        <f>ROUNDDOWN(SUM(B129:E129),0)</f>
        <v>0</v>
      </c>
      <c r="G129" s="30"/>
      <c r="H129" s="30">
        <f>IF($F129&gt;6,6,$F129)</f>
        <v>0</v>
      </c>
    </row>
    <row r="130" spans="1:8" ht="16.5">
      <c r="A130" s="1" t="s">
        <v>320</v>
      </c>
      <c r="B130" s="5">
        <f>0.5*COUNTIF(掠夺总榜!A$1:S$150,$A130)</f>
        <v>0</v>
      </c>
      <c r="C130" s="30">
        <f>COUNTIF(盟会战!A$1:X$150,$A130)</f>
        <v>0</v>
      </c>
      <c r="D130" s="30">
        <f>0.5*COUNTIF('四海+帮派'!A$1:X$150,$A130)</f>
        <v>0</v>
      </c>
      <c r="E130" s="30">
        <f>COUNTIF(帮战总榜!A$1:AA$151,$A130)</f>
        <v>0</v>
      </c>
      <c r="F130" s="30">
        <f>ROUNDDOWN(SUM(B130:E130),0)</f>
        <v>0</v>
      </c>
      <c r="G130" s="30"/>
      <c r="H130" s="30">
        <f>IF($F130&gt;6,6,$F130)</f>
        <v>0</v>
      </c>
    </row>
    <row r="131" spans="1:8" ht="16.5">
      <c r="A131" s="1" t="s">
        <v>321</v>
      </c>
      <c r="B131" s="5">
        <f>0.5*COUNTIF(掠夺总榜!A$1:S$150,$A131)</f>
        <v>0</v>
      </c>
      <c r="C131" s="30">
        <f>COUNTIF(盟会战!A$1:X$150,$A131)</f>
        <v>0</v>
      </c>
      <c r="D131" s="30">
        <f>0.5*COUNTIF('四海+帮派'!A$1:X$150,$A131)</f>
        <v>0</v>
      </c>
      <c r="E131" s="30">
        <f>COUNTIF(帮战总榜!A$1:AA$151,$A131)</f>
        <v>0</v>
      </c>
      <c r="F131" s="30">
        <f>ROUNDDOWN(SUM(B131:E131),0)</f>
        <v>0</v>
      </c>
      <c r="G131" s="30"/>
      <c r="H131" s="30">
        <f>IF($F131&gt;6,6,$F131)</f>
        <v>0</v>
      </c>
    </row>
    <row r="132" spans="1:8" ht="16.5">
      <c r="A132" s="1" t="s">
        <v>322</v>
      </c>
      <c r="B132" s="5">
        <f>0.5*COUNTIF(掠夺总榜!A$1:S$150,$A132)</f>
        <v>0</v>
      </c>
      <c r="C132" s="30">
        <f>COUNTIF(盟会战!A$1:X$150,$A132)</f>
        <v>0</v>
      </c>
      <c r="D132" s="30">
        <f>0.5*COUNTIF('四海+帮派'!A$1:X$150,$A132)</f>
        <v>0</v>
      </c>
      <c r="E132" s="30">
        <f>COUNTIF(帮战总榜!A$1:AA$151,$A132)</f>
        <v>0</v>
      </c>
      <c r="F132" s="30">
        <f>ROUNDDOWN(SUM(B132:E132),0)</f>
        <v>0</v>
      </c>
      <c r="G132" s="30"/>
      <c r="H132" s="30">
        <f>IF($F132&gt;6,6,$F132)</f>
        <v>0</v>
      </c>
    </row>
    <row r="133" spans="1:8" ht="16.5">
      <c r="A133" s="1" t="s">
        <v>323</v>
      </c>
      <c r="B133" s="5">
        <f>0.5*COUNTIF(掠夺总榜!A$1:S$150,$A133)</f>
        <v>0</v>
      </c>
      <c r="C133" s="30">
        <f>COUNTIF(盟会战!A$1:X$150,$A133)</f>
        <v>0</v>
      </c>
      <c r="D133" s="30">
        <f>0.5*COUNTIF('四海+帮派'!A$1:X$150,$A133)</f>
        <v>0</v>
      </c>
      <c r="E133" s="30">
        <f>COUNTIF(帮战总榜!A$1:AA$151,$A133)</f>
        <v>0</v>
      </c>
      <c r="F133" s="30">
        <f>ROUNDDOWN(SUM(B133:E133),0)</f>
        <v>0</v>
      </c>
      <c r="G133" s="30"/>
      <c r="H133" s="30">
        <f>IF($F133&gt;6,6,$F133)</f>
        <v>0</v>
      </c>
    </row>
    <row r="134" spans="1:8" ht="16.5">
      <c r="A134" s="1" t="s">
        <v>324</v>
      </c>
      <c r="B134" s="5">
        <f>0.5*COUNTIF(掠夺总榜!A$1:S$150,$A134)</f>
        <v>0</v>
      </c>
      <c r="C134" s="30">
        <f>COUNTIF(盟会战!A$1:X$150,$A134)</f>
        <v>0</v>
      </c>
      <c r="D134" s="30">
        <f>0.5*COUNTIF('四海+帮派'!A$1:X$150,$A134)</f>
        <v>0</v>
      </c>
      <c r="E134" s="30">
        <f>COUNTIF(帮战总榜!A$1:AA$151,$A134)</f>
        <v>0</v>
      </c>
      <c r="F134" s="30">
        <f>ROUNDDOWN(SUM(B134:E134),0)</f>
        <v>0</v>
      </c>
      <c r="G134" s="30"/>
      <c r="H134" s="30">
        <f>IF($F134&gt;6,6,$F134)</f>
        <v>0</v>
      </c>
    </row>
    <row r="135" spans="1:8" ht="16.5">
      <c r="A135" s="1" t="s">
        <v>325</v>
      </c>
      <c r="B135" s="5">
        <f>0.5*COUNTIF(掠夺总榜!A$1:S$150,$A135)</f>
        <v>0</v>
      </c>
      <c r="C135" s="30">
        <f>COUNTIF(盟会战!A$1:X$150,$A135)</f>
        <v>0</v>
      </c>
      <c r="D135" s="30">
        <f>0.5*COUNTIF('四海+帮派'!A$1:X$150,$A135)</f>
        <v>0</v>
      </c>
      <c r="E135" s="30">
        <f>COUNTIF(帮战总榜!A$1:AA$151,$A135)</f>
        <v>0</v>
      </c>
      <c r="F135" s="30">
        <f>ROUNDDOWN(SUM(B135:E135),0)</f>
        <v>0</v>
      </c>
      <c r="G135" s="30"/>
      <c r="H135" s="30">
        <f>IF($F135&gt;6,6,$F135)</f>
        <v>0</v>
      </c>
    </row>
    <row r="136" spans="1:8" ht="16.5">
      <c r="A136" s="1" t="s">
        <v>326</v>
      </c>
      <c r="B136" s="5">
        <f>0.5*COUNTIF(掠夺总榜!A$1:S$150,$A136)</f>
        <v>0</v>
      </c>
      <c r="C136" s="30">
        <f>COUNTIF(盟会战!A$1:X$150,$A136)</f>
        <v>0</v>
      </c>
      <c r="D136" s="30">
        <f>0.5*COUNTIF('四海+帮派'!A$1:X$150,$A136)</f>
        <v>0</v>
      </c>
      <c r="E136" s="30">
        <f>COUNTIF(帮战总榜!A$1:AA$151,$A136)</f>
        <v>0</v>
      </c>
      <c r="F136" s="30">
        <f>ROUNDDOWN(SUM(B136:E136),0)</f>
        <v>0</v>
      </c>
      <c r="G136" s="30"/>
      <c r="H136" s="30">
        <f>IF($F136&gt;6,6,$F136)</f>
        <v>0</v>
      </c>
    </row>
    <row r="137" spans="1:8" ht="16.5">
      <c r="A137" s="1" t="s">
        <v>327</v>
      </c>
      <c r="B137" s="5">
        <f>0.5*COUNTIF(掠夺总榜!A$1:S$150,$A137)</f>
        <v>0</v>
      </c>
      <c r="C137" s="30">
        <f>COUNTIF(盟会战!A$1:X$150,$A137)</f>
        <v>0</v>
      </c>
      <c r="D137" s="30">
        <f>0.5*COUNTIF('四海+帮派'!A$1:X$150,$A137)</f>
        <v>0</v>
      </c>
      <c r="E137" s="30">
        <f>COUNTIF(帮战总榜!A$1:AA$151,$A137)</f>
        <v>0</v>
      </c>
      <c r="F137" s="30">
        <f>ROUNDDOWN(SUM(B137:E137),0)</f>
        <v>0</v>
      </c>
      <c r="G137" s="30"/>
      <c r="H137" s="30">
        <f>IF($F137&gt;6,6,$F137)</f>
        <v>0</v>
      </c>
    </row>
    <row r="138" spans="1:8" ht="16.5">
      <c r="A138" s="1" t="s">
        <v>328</v>
      </c>
      <c r="B138" s="5">
        <f>0.5*COUNTIF(掠夺总榜!A$1:S$150,$A138)</f>
        <v>0</v>
      </c>
      <c r="C138" s="30">
        <f>COUNTIF(盟会战!A$1:X$150,$A138)</f>
        <v>0</v>
      </c>
      <c r="D138" s="30">
        <f>0.5*COUNTIF('四海+帮派'!A$1:X$150,$A138)</f>
        <v>0</v>
      </c>
      <c r="E138" s="30">
        <f>COUNTIF(帮战总榜!A$1:AA$151,$A138)</f>
        <v>0</v>
      </c>
      <c r="F138" s="30">
        <f>ROUNDDOWN(SUM(B138:E138),0)</f>
        <v>0</v>
      </c>
      <c r="G138" s="30"/>
      <c r="H138" s="30">
        <f>IF($F138&gt;6,6,$F138)</f>
        <v>0</v>
      </c>
    </row>
    <row r="139" spans="1:8" ht="16.5">
      <c r="A139" s="1" t="s">
        <v>329</v>
      </c>
      <c r="B139" s="5">
        <f>0.5*COUNTIF(掠夺总榜!A$1:S$150,$A139)</f>
        <v>0</v>
      </c>
      <c r="C139" s="30">
        <f>COUNTIF(盟会战!A$1:X$150,$A139)</f>
        <v>0</v>
      </c>
      <c r="D139" s="30">
        <f>0.5*COUNTIF('四海+帮派'!A$1:X$150,$A139)</f>
        <v>0</v>
      </c>
      <c r="E139" s="30">
        <f>COUNTIF(帮战总榜!A$1:AA$151,$A139)</f>
        <v>0</v>
      </c>
      <c r="F139" s="30">
        <f>ROUNDDOWN(SUM(B139:E139),0)</f>
        <v>0</v>
      </c>
      <c r="G139" s="30"/>
      <c r="H139" s="30">
        <f>IF($F139&gt;6,6,$F139)</f>
        <v>0</v>
      </c>
    </row>
    <row r="140" spans="1:8" ht="16.5">
      <c r="A140" s="1" t="s">
        <v>330</v>
      </c>
      <c r="B140" s="5">
        <f>0.5*COUNTIF(掠夺总榜!A$1:S$150,$A140)</f>
        <v>0</v>
      </c>
      <c r="C140" s="30">
        <f>COUNTIF(盟会战!A$1:X$150,$A140)</f>
        <v>0</v>
      </c>
      <c r="D140" s="30">
        <f>0.5*COUNTIF('四海+帮派'!A$1:X$150,$A140)</f>
        <v>0</v>
      </c>
      <c r="E140" s="30">
        <f>COUNTIF(帮战总榜!A$1:AA$151,$A140)</f>
        <v>0</v>
      </c>
      <c r="F140" s="30">
        <f>ROUNDDOWN(SUM(B140:E140),0)</f>
        <v>0</v>
      </c>
      <c r="G140" s="30"/>
      <c r="H140" s="30">
        <f>IF($F140&gt;6,6,$F140)</f>
        <v>0</v>
      </c>
    </row>
    <row r="141" spans="1:8" ht="16.5">
      <c r="A141" s="1" t="s">
        <v>331</v>
      </c>
      <c r="B141" s="5">
        <f>0.5*COUNTIF(掠夺总榜!A$1:S$150,$A141)</f>
        <v>0</v>
      </c>
      <c r="C141" s="30">
        <f>COUNTIF(盟会战!A$1:X$150,$A141)</f>
        <v>0</v>
      </c>
      <c r="D141" s="30">
        <f>0.5*COUNTIF('四海+帮派'!A$1:X$150,$A141)</f>
        <v>0</v>
      </c>
      <c r="E141" s="30">
        <f>COUNTIF(帮战总榜!A$1:AA$151,$A141)</f>
        <v>0</v>
      </c>
      <c r="F141" s="30">
        <f>ROUNDDOWN(SUM(B141:E141),0)</f>
        <v>0</v>
      </c>
      <c r="G141" s="30"/>
      <c r="H141" s="30">
        <f>IF($F141&gt;6,6,$F141)</f>
        <v>0</v>
      </c>
    </row>
    <row r="142" spans="1:8" ht="16.5">
      <c r="A142" s="1" t="s">
        <v>332</v>
      </c>
      <c r="B142" s="5">
        <f>0.5*COUNTIF(掠夺总榜!A$1:S$150,$A142)</f>
        <v>0</v>
      </c>
      <c r="C142" s="30">
        <f>COUNTIF(盟会战!A$1:X$150,$A142)</f>
        <v>0</v>
      </c>
      <c r="D142" s="30">
        <f>0.5*COUNTIF('四海+帮派'!A$1:X$150,$A142)</f>
        <v>0</v>
      </c>
      <c r="E142" s="30">
        <f>COUNTIF(帮战总榜!A$1:AA$151,$A142)</f>
        <v>0</v>
      </c>
      <c r="F142" s="30">
        <f>ROUNDDOWN(SUM(B142:E142),0)</f>
        <v>0</v>
      </c>
      <c r="G142" s="30"/>
      <c r="H142" s="30">
        <f>IF($F142&gt;6,6,$F142)</f>
        <v>0</v>
      </c>
    </row>
    <row r="143" spans="1:8" ht="16.5">
      <c r="A143" s="1" t="s">
        <v>333</v>
      </c>
      <c r="B143" s="5">
        <f>0.5*COUNTIF(掠夺总榜!A$1:S$150,$A143)</f>
        <v>0</v>
      </c>
      <c r="C143" s="30">
        <f>COUNTIF(盟会战!A$1:X$150,$A143)</f>
        <v>0</v>
      </c>
      <c r="D143" s="30">
        <f>0.5*COUNTIF('四海+帮派'!A$1:X$150,$A143)</f>
        <v>0</v>
      </c>
      <c r="E143" s="30">
        <f>COUNTIF(帮战总榜!A$1:AA$151,$A143)</f>
        <v>0</v>
      </c>
      <c r="F143" s="30">
        <f>ROUNDDOWN(SUM(B143:E143),0)</f>
        <v>0</v>
      </c>
      <c r="G143" s="30"/>
      <c r="H143" s="30">
        <f>IF($F143&gt;6,6,$F143)</f>
        <v>0</v>
      </c>
    </row>
    <row r="144" spans="1:8" ht="16.5">
      <c r="A144" s="1" t="s">
        <v>334</v>
      </c>
      <c r="B144" s="5">
        <f>0.5*COUNTIF(掠夺总榜!A$1:S$150,$A144)</f>
        <v>0</v>
      </c>
      <c r="C144" s="30">
        <f>COUNTIF(盟会战!A$1:X$150,$A144)</f>
        <v>0</v>
      </c>
      <c r="D144" s="30">
        <f>0.5*COUNTIF('四海+帮派'!A$1:X$150,$A144)</f>
        <v>0</v>
      </c>
      <c r="E144" s="30">
        <f>COUNTIF(帮战总榜!A$1:AA$151,$A144)</f>
        <v>0</v>
      </c>
      <c r="F144" s="30">
        <f>ROUNDDOWN(SUM(B144:E144),0)</f>
        <v>0</v>
      </c>
      <c r="G144" s="30"/>
      <c r="H144" s="30">
        <f>IF($F144&gt;6,6,$F144)</f>
        <v>0</v>
      </c>
    </row>
    <row r="145" spans="1:8" ht="16.5">
      <c r="A145" s="1" t="s">
        <v>335</v>
      </c>
      <c r="B145" s="5">
        <f>0.5*COUNTIF(掠夺总榜!A$1:S$150,$A145)</f>
        <v>0</v>
      </c>
      <c r="C145" s="30">
        <f>COUNTIF(盟会战!A$1:X$150,$A145)</f>
        <v>0</v>
      </c>
      <c r="D145" s="30">
        <f>0.5*COUNTIF('四海+帮派'!A$1:X$150,$A145)</f>
        <v>0</v>
      </c>
      <c r="E145" s="30">
        <f>COUNTIF(帮战总榜!A$1:AA$151,$A145)</f>
        <v>0</v>
      </c>
      <c r="F145" s="30">
        <f>ROUNDDOWN(SUM(B145:E145),0)</f>
        <v>0</v>
      </c>
      <c r="G145" s="30"/>
      <c r="H145" s="30">
        <f>IF($F145&gt;6,6,$F145)</f>
        <v>0</v>
      </c>
    </row>
    <row r="146" spans="1:8" ht="16.5">
      <c r="A146" s="1" t="s">
        <v>336</v>
      </c>
      <c r="B146" s="5">
        <f>0.5*COUNTIF(掠夺总榜!A$1:S$150,$A146)</f>
        <v>0</v>
      </c>
      <c r="C146" s="30">
        <f>COUNTIF(盟会战!A$1:X$150,$A146)</f>
        <v>0</v>
      </c>
      <c r="D146" s="30">
        <f>0.5*COUNTIF('四海+帮派'!A$1:X$150,$A146)</f>
        <v>0</v>
      </c>
      <c r="E146" s="30">
        <f>COUNTIF(帮战总榜!A$1:AA$151,$A146)</f>
        <v>0</v>
      </c>
      <c r="F146" s="30">
        <f>ROUNDDOWN(SUM(B146:E146),0)</f>
        <v>0</v>
      </c>
      <c r="G146" s="30"/>
      <c r="H146" s="30">
        <f>IF($F146&gt;6,6,$F146)</f>
        <v>0</v>
      </c>
    </row>
    <row r="147" spans="1:8" ht="16.5">
      <c r="A147" s="1" t="s">
        <v>337</v>
      </c>
      <c r="B147" s="5">
        <f>0.5*COUNTIF(掠夺总榜!A$1:S$150,$A147)</f>
        <v>0</v>
      </c>
      <c r="C147" s="30">
        <f>COUNTIF(盟会战!A$1:X$150,$A147)</f>
        <v>0</v>
      </c>
      <c r="D147" s="30">
        <f>0.5*COUNTIF('四海+帮派'!A$1:X$150,$A147)</f>
        <v>0</v>
      </c>
      <c r="E147" s="30">
        <f>COUNTIF(帮战总榜!A$1:AA$151,$A147)</f>
        <v>0</v>
      </c>
      <c r="F147" s="30">
        <f>ROUNDDOWN(SUM(B147:E147),0)</f>
        <v>0</v>
      </c>
      <c r="G147" s="30"/>
      <c r="H147" s="30">
        <f>IF($F147&gt;6,6,$F147)</f>
        <v>0</v>
      </c>
    </row>
    <row r="148" spans="1:8" ht="16.5">
      <c r="A148" s="1" t="s">
        <v>338</v>
      </c>
      <c r="B148" s="5">
        <f>0.5*COUNTIF(掠夺总榜!A$1:S$150,$A148)</f>
        <v>0</v>
      </c>
      <c r="C148" s="30">
        <f>COUNTIF(盟会战!A$1:X$150,$A148)</f>
        <v>0</v>
      </c>
      <c r="D148" s="30">
        <f>0.5*COUNTIF('四海+帮派'!A$1:X$150,$A148)</f>
        <v>0</v>
      </c>
      <c r="E148" s="30">
        <f>COUNTIF(帮战总榜!A$1:AA$151,$A148)</f>
        <v>0</v>
      </c>
      <c r="F148" s="30">
        <f>ROUNDDOWN(SUM(B148:E148),0)</f>
        <v>0</v>
      </c>
      <c r="G148" s="30"/>
      <c r="H148" s="30">
        <f>IF($F148&gt;6,6,$F148)</f>
        <v>0</v>
      </c>
    </row>
  </sheetData>
  <sortState ref="A2:H148">
    <sortCondition descending="1" ref="F2:F14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50"/>
  <sheetViews>
    <sheetView workbookViewId="0">
      <selection activeCell="F1" sqref="F1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31</v>
      </c>
      <c r="B2" s="5">
        <f>0.5*COUNTIF(掠夺总榜!A$1:S$150,$A2)</f>
        <v>4</v>
      </c>
      <c r="C2" s="7">
        <f>COUNTIF(盟会战!A$1:X$150,$A2)</f>
        <v>1</v>
      </c>
      <c r="D2" s="7">
        <f>0.5*COUNTIF('四海+帮派'!A$1:X$150,$A2)</f>
        <v>1</v>
      </c>
      <c r="E2" s="7">
        <f>COUNTIF(帮战总榜!A$1:AA$151,$A2)</f>
        <v>1</v>
      </c>
      <c r="F2" s="7">
        <f>ROUNDDOWN(SUM(B2:E2),0)</f>
        <v>7</v>
      </c>
      <c r="H2" s="7">
        <f>IF($F2&gt;6,6,$F2)</f>
        <v>6</v>
      </c>
      <c r="J2" s="4">
        <f>SUM(H2:H160)</f>
        <v>104</v>
      </c>
      <c r="K2" s="4">
        <f>SUM(F2:F160)-J2</f>
        <v>1</v>
      </c>
      <c r="L2" s="4">
        <f>K2+J2</f>
        <v>105</v>
      </c>
      <c r="M2" s="4">
        <f>COUNTIF(F:F,"&gt;"&amp;6)</f>
        <v>1</v>
      </c>
    </row>
    <row r="3" spans="1:13" ht="16.5">
      <c r="A3" s="1" t="s">
        <v>148</v>
      </c>
      <c r="B3" s="5">
        <f>0.5*COUNTIF(掠夺总榜!A$1:S$150,$A3)</f>
        <v>4</v>
      </c>
      <c r="C3" s="30">
        <f>COUNTIF(盟会战!A$1:X$150,$A3)</f>
        <v>0</v>
      </c>
      <c r="D3" s="30">
        <f>0.5*COUNTIF('四海+帮派'!A$1:X$150,$A3)</f>
        <v>1</v>
      </c>
      <c r="E3" s="30">
        <f>COUNTIF(帮战总榜!A$1:AA$151,$A3)</f>
        <v>1</v>
      </c>
      <c r="F3" s="30">
        <f>ROUNDDOWN(SUM(B3:E3),0)</f>
        <v>6</v>
      </c>
      <c r="G3" s="30"/>
      <c r="H3" s="30">
        <f>IF($F3&gt;6,6,$F3)</f>
        <v>6</v>
      </c>
    </row>
    <row r="4" spans="1:13" ht="16.5">
      <c r="A4" s="1" t="s">
        <v>59</v>
      </c>
      <c r="B4" s="5">
        <f>0.5*COUNTIF(掠夺总榜!A$1:S$150,$A4)</f>
        <v>3.5</v>
      </c>
      <c r="C4" s="30">
        <f>COUNTIF(盟会战!A$1:X$150,$A4)</f>
        <v>2</v>
      </c>
      <c r="D4" s="30">
        <f>0.5*COUNTIF('四海+帮派'!A$1:X$150,$A4)</f>
        <v>1</v>
      </c>
      <c r="E4" s="30">
        <f>COUNTIF(帮战总榜!A$1:AA$151,$A4)</f>
        <v>0</v>
      </c>
      <c r="F4" s="30">
        <f>ROUNDDOWN(SUM(B4:E4),0)</f>
        <v>6</v>
      </c>
      <c r="G4" s="30"/>
      <c r="H4" s="30">
        <f>IF($F4&gt;6,6,$F4)</f>
        <v>6</v>
      </c>
    </row>
    <row r="5" spans="1:13" ht="16.5">
      <c r="A5" s="1" t="s">
        <v>82</v>
      </c>
      <c r="B5" s="5">
        <f>0.5*COUNTIF(掠夺总榜!A$1:S$150,$A5)</f>
        <v>3.5</v>
      </c>
      <c r="C5" s="30">
        <f>COUNTIF(盟会战!A$1:X$150,$A5)</f>
        <v>0</v>
      </c>
      <c r="D5" s="30">
        <f>0.5*COUNTIF('四海+帮派'!A$1:X$150,$A5)</f>
        <v>0.5</v>
      </c>
      <c r="E5" s="30">
        <f>COUNTIF(帮战总榜!A$1:AA$151,$A5)</f>
        <v>1</v>
      </c>
      <c r="F5" s="30">
        <f>ROUNDDOWN(SUM(B5:E5),0)</f>
        <v>5</v>
      </c>
      <c r="G5" s="30"/>
      <c r="H5" s="30">
        <f>IF($F5&gt;6,6,$F5)</f>
        <v>5</v>
      </c>
    </row>
    <row r="6" spans="1:13" ht="16.5">
      <c r="A6" s="1" t="s">
        <v>54</v>
      </c>
      <c r="B6" s="5">
        <f>0.5*COUNTIF(掠夺总榜!A$1:S$150,$A6)</f>
        <v>4</v>
      </c>
      <c r="C6" s="30">
        <f>COUNTIF(盟会战!A$1:X$150,$A6)</f>
        <v>0</v>
      </c>
      <c r="D6" s="30">
        <f>0.5*COUNTIF('四海+帮派'!A$1:X$150,$A6)</f>
        <v>1</v>
      </c>
      <c r="E6" s="30">
        <f>COUNTIF(帮战总榜!A$1:AA$151,$A6)</f>
        <v>0</v>
      </c>
      <c r="F6" s="30">
        <f>ROUNDDOWN(SUM(B6:E6),0)</f>
        <v>5</v>
      </c>
      <c r="G6" s="30"/>
      <c r="H6" s="30">
        <f>IF($F6&gt;6,6,$F6)</f>
        <v>5</v>
      </c>
    </row>
    <row r="7" spans="1:13" ht="16.5">
      <c r="A7" s="1" t="s">
        <v>89</v>
      </c>
      <c r="B7" s="5">
        <f>0.5*COUNTIF(掠夺总榜!A$1:S$150,$A7)</f>
        <v>4</v>
      </c>
      <c r="C7" s="30">
        <f>COUNTIF(盟会战!A$1:X$150,$A7)</f>
        <v>0</v>
      </c>
      <c r="D7" s="30">
        <f>0.5*COUNTIF('四海+帮派'!A$1:X$150,$A7)</f>
        <v>1</v>
      </c>
      <c r="E7" s="30">
        <f>COUNTIF(帮战总榜!A$1:AA$151,$A7)</f>
        <v>0</v>
      </c>
      <c r="F7" s="30">
        <f>ROUNDDOWN(SUM(B7:E7),0)</f>
        <v>5</v>
      </c>
      <c r="G7" s="30"/>
      <c r="H7" s="30">
        <f>IF($F7&gt;6,6,$F7)</f>
        <v>5</v>
      </c>
    </row>
    <row r="8" spans="1:13" ht="16.5">
      <c r="A8" s="1" t="s">
        <v>118</v>
      </c>
      <c r="B8" s="5">
        <f>0.5*COUNTIF(掠夺总榜!A$1:S$150,$A8)</f>
        <v>3.5</v>
      </c>
      <c r="C8" s="30">
        <f>COUNTIF(盟会战!A$1:X$150,$A8)</f>
        <v>1</v>
      </c>
      <c r="D8" s="30">
        <f>0.5*COUNTIF('四海+帮派'!A$1:X$150,$A8)</f>
        <v>0</v>
      </c>
      <c r="E8" s="30">
        <f>COUNTIF(帮战总榜!A$1:AA$151,$A8)</f>
        <v>1</v>
      </c>
      <c r="F8" s="30">
        <f>ROUNDDOWN(SUM(B8:E8),0)</f>
        <v>5</v>
      </c>
      <c r="G8" s="30"/>
      <c r="H8" s="30">
        <f>IF($F8&gt;6,6,$F8)</f>
        <v>5</v>
      </c>
    </row>
    <row r="9" spans="1:13" ht="16.5">
      <c r="A9" s="1" t="s">
        <v>160</v>
      </c>
      <c r="B9" s="5">
        <f>0.5*COUNTIF(掠夺总榜!A$1:S$150,$A9)</f>
        <v>2.5</v>
      </c>
      <c r="C9" s="30">
        <f>COUNTIF(盟会战!A$1:X$150,$A9)</f>
        <v>1</v>
      </c>
      <c r="D9" s="30">
        <f>0.5*COUNTIF('四海+帮派'!A$1:X$150,$A9)</f>
        <v>0.5</v>
      </c>
      <c r="E9" s="30">
        <f>COUNTIF(帮战总榜!A$1:AA$151,$A9)</f>
        <v>1</v>
      </c>
      <c r="F9" s="30">
        <f>ROUNDDOWN(SUM(B9:E9),0)</f>
        <v>5</v>
      </c>
      <c r="G9" s="30"/>
      <c r="H9" s="30">
        <f>IF($F9&gt;6,6,$F9)</f>
        <v>5</v>
      </c>
    </row>
    <row r="10" spans="1:13" ht="16.5">
      <c r="A10" s="1" t="s">
        <v>179</v>
      </c>
      <c r="B10" s="5">
        <f>0.5*COUNTIF(掠夺总榜!A$1:S$150,$A10)</f>
        <v>2.5</v>
      </c>
      <c r="C10" s="30">
        <f>COUNTIF(盟会战!A$1:X$150,$A10)</f>
        <v>1</v>
      </c>
      <c r="D10" s="30">
        <f>0.5*COUNTIF('四海+帮派'!A$1:X$150,$A10)</f>
        <v>1</v>
      </c>
      <c r="E10" s="30">
        <f>COUNTIF(帮战总榜!A$1:AA$151,$A10)</f>
        <v>1</v>
      </c>
      <c r="F10" s="30">
        <f>ROUNDDOWN(SUM(B10:E10),0)</f>
        <v>5</v>
      </c>
      <c r="G10" s="30"/>
      <c r="H10" s="30">
        <f>IF($F10&gt;6,6,$F10)</f>
        <v>5</v>
      </c>
    </row>
    <row r="11" spans="1:13" ht="16.5">
      <c r="A11" s="1" t="s">
        <v>116</v>
      </c>
      <c r="B11" s="5">
        <f>0.5*COUNTIF(掠夺总榜!A$1:S$150,$A11)</f>
        <v>3</v>
      </c>
      <c r="C11" s="30">
        <f>COUNTIF(盟会战!A$1:X$150,$A11)</f>
        <v>1</v>
      </c>
      <c r="D11" s="30">
        <f>0.5*COUNTIF('四海+帮派'!A$1:X$150,$A11)</f>
        <v>1</v>
      </c>
      <c r="E11" s="30">
        <f>COUNTIF(帮战总榜!A$1:AA$151,$A11)</f>
        <v>0</v>
      </c>
      <c r="F11" s="30">
        <f>ROUNDDOWN(SUM(B11:E11),0)</f>
        <v>5</v>
      </c>
      <c r="G11" s="30"/>
      <c r="H11" s="30">
        <f>IF($F11&gt;6,6,$F11)</f>
        <v>5</v>
      </c>
    </row>
    <row r="12" spans="1:13" ht="16.5">
      <c r="A12" s="1" t="s">
        <v>167</v>
      </c>
      <c r="B12" s="5">
        <f>0.5*COUNTIF(掠夺总榜!A$1:S$150,$A12)</f>
        <v>2.5</v>
      </c>
      <c r="C12" s="30">
        <f>COUNTIF(盟会战!A$1:X$150,$A12)</f>
        <v>2</v>
      </c>
      <c r="D12" s="30">
        <f>0.5*COUNTIF('四海+帮派'!A$1:X$150,$A12)</f>
        <v>1</v>
      </c>
      <c r="E12" s="30">
        <f>COUNTIF(帮战总榜!A$1:AA$151,$A12)</f>
        <v>0</v>
      </c>
      <c r="F12" s="30">
        <f>ROUNDDOWN(SUM(B12:E12),0)</f>
        <v>5</v>
      </c>
      <c r="G12" s="30"/>
      <c r="H12" s="30">
        <f>IF($F12&gt;6,6,$F12)</f>
        <v>5</v>
      </c>
    </row>
    <row r="13" spans="1:13" ht="16.5">
      <c r="A13" s="1" t="s">
        <v>158</v>
      </c>
      <c r="B13" s="5">
        <f>0.5*COUNTIF(掠夺总榜!A$1:S$150,$A13)</f>
        <v>3</v>
      </c>
      <c r="C13" s="30">
        <f>COUNTIF(盟会战!A$1:X$150,$A13)</f>
        <v>0</v>
      </c>
      <c r="D13" s="30">
        <f>0.5*COUNTIF('四海+帮派'!A$1:X$150,$A13)</f>
        <v>0</v>
      </c>
      <c r="E13" s="30">
        <f>COUNTIF(帮战总榜!A$1:AA$151,$A13)</f>
        <v>1</v>
      </c>
      <c r="F13" s="30">
        <f>ROUNDDOWN(SUM(B13:E13),0)</f>
        <v>4</v>
      </c>
      <c r="G13" s="30"/>
      <c r="H13" s="30">
        <f>IF($F13&gt;6,6,$F13)</f>
        <v>4</v>
      </c>
    </row>
    <row r="14" spans="1:13" ht="16.5">
      <c r="A14" s="1" t="s">
        <v>58</v>
      </c>
      <c r="B14" s="5">
        <f>0.5*COUNTIF(掠夺总榜!A$1:S$150,$A14)</f>
        <v>2</v>
      </c>
      <c r="C14" s="30">
        <f>COUNTIF(盟会战!A$1:X$150,$A14)</f>
        <v>0</v>
      </c>
      <c r="D14" s="30">
        <f>0.5*COUNTIF('四海+帮派'!A$1:X$150,$A14)</f>
        <v>1</v>
      </c>
      <c r="E14" s="30">
        <f>COUNTIF(帮战总榜!A$1:AA$151,$A14)</f>
        <v>1</v>
      </c>
      <c r="F14" s="30">
        <f>ROUNDDOWN(SUM(B14:E14),0)</f>
        <v>4</v>
      </c>
      <c r="G14" s="30"/>
      <c r="H14" s="30">
        <f>IF($F14&gt;6,6,$F14)</f>
        <v>4</v>
      </c>
    </row>
    <row r="15" spans="1:13" ht="16.5">
      <c r="A15" s="1" t="s">
        <v>161</v>
      </c>
      <c r="B15" s="5">
        <f>0.5*COUNTIF(掠夺总榜!A$1:S$150,$A15)</f>
        <v>2</v>
      </c>
      <c r="C15" s="30">
        <f>COUNTIF(盟会战!A$1:X$150,$A15)</f>
        <v>0</v>
      </c>
      <c r="D15" s="30">
        <f>0.5*COUNTIF('四海+帮派'!A$1:X$150,$A15)</f>
        <v>2</v>
      </c>
      <c r="E15" s="30">
        <f>COUNTIF(帮战总榜!A$1:AA$151,$A15)</f>
        <v>0</v>
      </c>
      <c r="F15" s="30">
        <f>ROUNDDOWN(SUM(B15:E15),0)</f>
        <v>4</v>
      </c>
      <c r="G15" s="30"/>
      <c r="H15" s="30">
        <f>IF($F15&gt;6,6,$F15)</f>
        <v>4</v>
      </c>
    </row>
    <row r="16" spans="1:13" ht="16.5">
      <c r="A16" s="1" t="s">
        <v>64</v>
      </c>
      <c r="B16" s="5">
        <f>0.5*COUNTIF(掠夺总榜!A$1:S$150,$A16)</f>
        <v>3.5</v>
      </c>
      <c r="C16" s="30">
        <f>COUNTIF(盟会战!A$1:X$150,$A16)</f>
        <v>0</v>
      </c>
      <c r="D16" s="30">
        <f>0.5*COUNTIF('四海+帮派'!A$1:X$150,$A16)</f>
        <v>1</v>
      </c>
      <c r="E16" s="30">
        <f>COUNTIF(帮战总榜!A$1:AA$151,$A16)</f>
        <v>0</v>
      </c>
      <c r="F16" s="30">
        <f>ROUNDDOWN(SUM(B16:E16),0)</f>
        <v>4</v>
      </c>
      <c r="G16" s="30"/>
      <c r="H16" s="30">
        <f>IF($F16&gt;6,6,$F16)</f>
        <v>4</v>
      </c>
    </row>
    <row r="17" spans="1:8" ht="16.5">
      <c r="A17" s="1" t="s">
        <v>193</v>
      </c>
      <c r="B17" s="5">
        <f>0.5*COUNTIF(掠夺总榜!A$1:S$150,$A17)</f>
        <v>1.5</v>
      </c>
      <c r="C17" s="30">
        <f>COUNTIF(盟会战!A$1:X$150,$A17)</f>
        <v>1</v>
      </c>
      <c r="D17" s="30">
        <f>0.5*COUNTIF('四海+帮派'!A$1:X$150,$A17)</f>
        <v>1</v>
      </c>
      <c r="E17" s="30">
        <f>COUNTIF(帮战总榜!A$1:AA$151,$A17)</f>
        <v>1</v>
      </c>
      <c r="F17" s="30">
        <f>ROUNDDOWN(SUM(B17:E17),0)</f>
        <v>4</v>
      </c>
      <c r="G17" s="30"/>
      <c r="H17" s="30">
        <f>IF($F17&gt;6,6,$F17)</f>
        <v>4</v>
      </c>
    </row>
    <row r="18" spans="1:8" ht="16.5">
      <c r="A18" s="1" t="s">
        <v>173</v>
      </c>
      <c r="B18" s="5">
        <f>0.5*COUNTIF(掠夺总榜!A$1:S$150,$A18)</f>
        <v>2</v>
      </c>
      <c r="C18" s="30">
        <f>COUNTIF(盟会战!A$1:X$150,$A18)</f>
        <v>1</v>
      </c>
      <c r="D18" s="30">
        <f>0.5*COUNTIF('四海+帮派'!A$1:X$150,$A18)</f>
        <v>1</v>
      </c>
      <c r="E18" s="30">
        <f>COUNTIF(帮战总榜!A$1:AA$151,$A18)</f>
        <v>0</v>
      </c>
      <c r="F18" s="30">
        <f>ROUNDDOWN(SUM(B18:E18),0)</f>
        <v>4</v>
      </c>
      <c r="G18" s="30"/>
      <c r="H18" s="30">
        <f>IF($F18&gt;6,6,$F18)</f>
        <v>4</v>
      </c>
    </row>
    <row r="19" spans="1:8" ht="16.5">
      <c r="A19" s="1" t="s">
        <v>102</v>
      </c>
      <c r="B19" s="5">
        <f>0.5*COUNTIF(掠夺总榜!A$1:S$150,$A19)</f>
        <v>3</v>
      </c>
      <c r="C19" s="30">
        <f>COUNTIF(盟会战!A$1:X$150,$A19)</f>
        <v>0</v>
      </c>
      <c r="D19" s="30">
        <f>0.5*COUNTIF('四海+帮派'!A$1:X$150,$A19)</f>
        <v>0</v>
      </c>
      <c r="E19" s="30">
        <f>COUNTIF(帮战总榜!A$1:AA$151,$A19)</f>
        <v>0</v>
      </c>
      <c r="F19" s="30">
        <f>ROUNDDOWN(SUM(B19:E19),0)</f>
        <v>3</v>
      </c>
      <c r="G19" s="30"/>
      <c r="H19" s="30">
        <f>IF($F19&gt;6,6,$F19)</f>
        <v>3</v>
      </c>
    </row>
    <row r="20" spans="1:8" ht="16.5">
      <c r="A20" s="1" t="s">
        <v>86</v>
      </c>
      <c r="B20" s="5">
        <f>0.5*COUNTIF(掠夺总榜!A$1:S$150,$A20)</f>
        <v>1.5</v>
      </c>
      <c r="C20" s="30">
        <f>COUNTIF(盟会战!A$1:X$150,$A20)</f>
        <v>1</v>
      </c>
      <c r="D20" s="30">
        <f>0.5*COUNTIF('四海+帮派'!A$1:X$150,$A20)</f>
        <v>1</v>
      </c>
      <c r="E20" s="30">
        <f>COUNTIF(帮战总榜!A$1:AA$151,$A20)</f>
        <v>0</v>
      </c>
      <c r="F20" s="30">
        <f>ROUNDDOWN(SUM(B20:E20),0)</f>
        <v>3</v>
      </c>
      <c r="G20" s="30"/>
      <c r="H20" s="30">
        <f>IF($F20&gt;6,6,$F20)</f>
        <v>3</v>
      </c>
    </row>
    <row r="21" spans="1:8" ht="16.5">
      <c r="A21" s="1" t="s">
        <v>181</v>
      </c>
      <c r="B21" s="5">
        <f>0.5*COUNTIF(掠夺总榜!A$1:S$150,$A21)</f>
        <v>2</v>
      </c>
      <c r="C21" s="30">
        <f>COUNTIF(盟会战!A$1:X$150,$A21)</f>
        <v>0</v>
      </c>
      <c r="D21" s="30">
        <f>0.5*COUNTIF('四海+帮派'!A$1:X$150,$A21)</f>
        <v>0</v>
      </c>
      <c r="E21" s="30">
        <f>COUNTIF(帮战总榜!A$1:AA$151,$A21)</f>
        <v>0</v>
      </c>
      <c r="F21" s="30">
        <f>ROUNDDOWN(SUM(B21:E21),0)</f>
        <v>2</v>
      </c>
      <c r="G21" s="30"/>
      <c r="H21" s="30">
        <f>IF($F21&gt;6,6,$F21)</f>
        <v>2</v>
      </c>
    </row>
    <row r="22" spans="1:8" ht="16.5">
      <c r="A22" s="1" t="s">
        <v>220</v>
      </c>
      <c r="B22" s="5">
        <f>0.5*COUNTIF(掠夺总榜!A$1:S$150,$A22)</f>
        <v>0.5</v>
      </c>
      <c r="C22" s="30">
        <f>COUNTIF(盟会战!A$1:X$150,$A22)</f>
        <v>0</v>
      </c>
      <c r="D22" s="30">
        <f>0.5*COUNTIF('四海+帮派'!A$1:X$150,$A22)</f>
        <v>0.5</v>
      </c>
      <c r="E22" s="30">
        <f>COUNTIF(帮战总榜!A$1:AA$151,$A22)</f>
        <v>0</v>
      </c>
      <c r="F22" s="30">
        <f>ROUNDDOWN(SUM(B22:E22),0)</f>
        <v>1</v>
      </c>
      <c r="G22" s="30"/>
      <c r="H22" s="30">
        <f>IF($F22&gt;6,6,$F22)</f>
        <v>1</v>
      </c>
    </row>
    <row r="23" spans="1:8" ht="16.5">
      <c r="A23" s="1" t="s">
        <v>142</v>
      </c>
      <c r="B23" s="5">
        <f>0.5*COUNTIF(掠夺总榜!A$1:S$150,$A23)</f>
        <v>1</v>
      </c>
      <c r="C23" s="30">
        <f>COUNTIF(盟会战!A$1:X$150,$A23)</f>
        <v>0</v>
      </c>
      <c r="D23" s="30">
        <f>0.5*COUNTIF('四海+帮派'!A$1:X$150,$A23)</f>
        <v>0</v>
      </c>
      <c r="E23" s="30">
        <f>COUNTIF(帮战总榜!A$1:AA$151,$A23)</f>
        <v>0</v>
      </c>
      <c r="F23" s="30">
        <f>ROUNDDOWN(SUM(B23:E23),0)</f>
        <v>1</v>
      </c>
      <c r="G23" s="30"/>
      <c r="H23" s="30">
        <f>IF($F23&gt;6,6,$F23)</f>
        <v>1</v>
      </c>
    </row>
    <row r="24" spans="1:8" ht="16.5">
      <c r="A24" s="1" t="s">
        <v>359</v>
      </c>
      <c r="B24" s="5">
        <f>0.5*COUNTIF(掠夺总榜!A$1:S$150,$A24)</f>
        <v>0</v>
      </c>
      <c r="C24" s="30">
        <f>COUNTIF(盟会战!A$1:X$150,$A24)</f>
        <v>0</v>
      </c>
      <c r="D24" s="30">
        <f>0.5*COUNTIF('四海+帮派'!A$1:X$150,$A24)</f>
        <v>1</v>
      </c>
      <c r="E24" s="30">
        <f>COUNTIF(帮战总榜!A$1:AA$151,$A24)</f>
        <v>0</v>
      </c>
      <c r="F24" s="30">
        <f>ROUNDDOWN(SUM(B24:E24),0)</f>
        <v>1</v>
      </c>
      <c r="G24" s="30"/>
      <c r="H24" s="30">
        <f>IF($F24&gt;6,6,$F24)</f>
        <v>1</v>
      </c>
    </row>
    <row r="25" spans="1:8" ht="16.5">
      <c r="A25" s="1" t="s">
        <v>228</v>
      </c>
      <c r="B25" s="5">
        <f>0.5*COUNTIF(掠夺总榜!A$1:S$150,$A25)</f>
        <v>1</v>
      </c>
      <c r="C25" s="30">
        <f>COUNTIF(盟会战!A$1:X$150,$A25)</f>
        <v>0</v>
      </c>
      <c r="D25" s="30">
        <f>0.5*COUNTIF('四海+帮派'!A$1:X$150,$A25)</f>
        <v>0</v>
      </c>
      <c r="E25" s="30">
        <f>COUNTIF(帮战总榜!A$1:AA$151,$A25)</f>
        <v>0</v>
      </c>
      <c r="F25" s="30">
        <f>ROUNDDOWN(SUM(B25:E25),0)</f>
        <v>1</v>
      </c>
      <c r="G25" s="30"/>
      <c r="H25" s="30">
        <f>IF($F25&gt;6,6,$F25)</f>
        <v>1</v>
      </c>
    </row>
    <row r="26" spans="1:8" ht="16.5">
      <c r="A26" s="1" t="s">
        <v>60</v>
      </c>
      <c r="B26" s="5">
        <f>0.5*COUNTIF(掠夺总榜!A$1:S$150,$A26)</f>
        <v>0.5</v>
      </c>
      <c r="C26" s="30">
        <f>COUNTIF(盟会战!A$1:X$150,$A26)</f>
        <v>0</v>
      </c>
      <c r="D26" s="30">
        <f>0.5*COUNTIF('四海+帮派'!A$1:X$150,$A26)</f>
        <v>0.5</v>
      </c>
      <c r="E26" s="30">
        <f>COUNTIF(帮战总榜!A$1:AA$151,$A26)</f>
        <v>0</v>
      </c>
      <c r="F26" s="30">
        <f>ROUNDDOWN(SUM(B26:E26),0)</f>
        <v>1</v>
      </c>
      <c r="G26" s="30"/>
      <c r="H26" s="30">
        <f>IF($F26&gt;6,6,$F26)</f>
        <v>1</v>
      </c>
    </row>
    <row r="27" spans="1:8" ht="16.5">
      <c r="A27" s="1" t="s">
        <v>164</v>
      </c>
      <c r="B27" s="5">
        <f>0.5*COUNTIF(掠夺总榜!A$1:S$150,$A27)</f>
        <v>1</v>
      </c>
      <c r="C27" s="30">
        <f>COUNTIF(盟会战!A$1:X$150,$A27)</f>
        <v>0</v>
      </c>
      <c r="D27" s="30">
        <f>0.5*COUNTIF('四海+帮派'!A$1:X$150,$A27)</f>
        <v>0</v>
      </c>
      <c r="E27" s="30">
        <f>COUNTIF(帮战总榜!A$1:AA$151,$A27)</f>
        <v>0</v>
      </c>
      <c r="F27" s="30">
        <f>ROUNDDOWN(SUM(B27:E27),0)</f>
        <v>1</v>
      </c>
      <c r="G27" s="30"/>
      <c r="H27" s="30">
        <f>IF($F27&gt;6,6,$F27)</f>
        <v>1</v>
      </c>
    </row>
    <row r="28" spans="1:8" ht="16.5">
      <c r="A28" s="1" t="s">
        <v>66</v>
      </c>
      <c r="B28" s="5">
        <f>0.5*COUNTIF(掠夺总榜!A$1:S$150,$A28)</f>
        <v>1</v>
      </c>
      <c r="C28" s="30">
        <f>COUNTIF(盟会战!A$1:X$150,$A28)</f>
        <v>0</v>
      </c>
      <c r="D28" s="30">
        <f>0.5*COUNTIF('四海+帮派'!A$1:X$150,$A28)</f>
        <v>0</v>
      </c>
      <c r="E28" s="30">
        <f>COUNTIF(帮战总榜!A$1:AA$151,$A28)</f>
        <v>0</v>
      </c>
      <c r="F28" s="30">
        <f>ROUNDDOWN(SUM(B28:E28),0)</f>
        <v>1</v>
      </c>
      <c r="G28" s="30"/>
      <c r="H28" s="30">
        <f>IF($F28&gt;6,6,$F28)</f>
        <v>1</v>
      </c>
    </row>
    <row r="29" spans="1:8" ht="16.5">
      <c r="A29" s="1" t="s">
        <v>56</v>
      </c>
      <c r="B29" s="5">
        <f>0.5*COUNTIF(掠夺总榜!A$1:S$150,$A29)</f>
        <v>1.5</v>
      </c>
      <c r="C29" s="30">
        <f>COUNTIF(盟会战!A$1:X$150,$A29)</f>
        <v>0</v>
      </c>
      <c r="D29" s="30">
        <f>0.5*COUNTIF('四海+帮派'!A$1:X$150,$A29)</f>
        <v>0</v>
      </c>
      <c r="E29" s="30">
        <f>COUNTIF(帮战总榜!A$1:AA$151,$A29)</f>
        <v>0</v>
      </c>
      <c r="F29" s="30">
        <f>ROUNDDOWN(SUM(B29:E29),0)</f>
        <v>1</v>
      </c>
      <c r="G29" s="30"/>
      <c r="H29" s="30">
        <f>IF($F29&gt;6,6,$F29)</f>
        <v>1</v>
      </c>
    </row>
    <row r="30" spans="1:8" ht="16.5">
      <c r="A30" s="1" t="s">
        <v>188</v>
      </c>
      <c r="B30" s="5">
        <f>0.5*COUNTIF(掠夺总榜!A$1:S$150,$A30)</f>
        <v>1.5</v>
      </c>
      <c r="C30" s="30">
        <f>COUNTIF(盟会战!A$1:X$150,$A30)</f>
        <v>0</v>
      </c>
      <c r="D30" s="30">
        <f>0.5*COUNTIF('四海+帮派'!A$1:X$150,$A30)</f>
        <v>0</v>
      </c>
      <c r="E30" s="30">
        <f>COUNTIF(帮战总榜!A$1:AA$151,$A30)</f>
        <v>0</v>
      </c>
      <c r="F30" s="30">
        <f>ROUNDDOWN(SUM(B30:E30),0)</f>
        <v>1</v>
      </c>
      <c r="G30" s="30"/>
      <c r="H30" s="30">
        <f>IF($F30&gt;6,6,$F30)</f>
        <v>1</v>
      </c>
    </row>
    <row r="31" spans="1:8" ht="16.5">
      <c r="A31" s="1" t="s">
        <v>109</v>
      </c>
      <c r="B31" s="5">
        <f>0.5*COUNTIF(掠夺总榜!A$1:S$150,$A31)</f>
        <v>1</v>
      </c>
      <c r="C31" s="30">
        <f>COUNTIF(盟会战!A$1:X$150,$A31)</f>
        <v>0</v>
      </c>
      <c r="D31" s="30">
        <f>0.5*COUNTIF('四海+帮派'!A$1:X$150,$A31)</f>
        <v>0</v>
      </c>
      <c r="E31" s="30">
        <f>COUNTIF(帮战总榜!A$1:AA$151,$A31)</f>
        <v>0</v>
      </c>
      <c r="F31" s="30">
        <f>ROUNDDOWN(SUM(B31:E31),0)</f>
        <v>1</v>
      </c>
      <c r="G31" s="30"/>
      <c r="H31" s="30">
        <f>IF($F31&gt;6,6,$F31)</f>
        <v>1</v>
      </c>
    </row>
    <row r="32" spans="1:8" ht="16.5">
      <c r="A32" s="1" t="s">
        <v>170</v>
      </c>
      <c r="B32" s="5">
        <f>0.5*COUNTIF(掠夺总榜!A$1:S$150,$A32)</f>
        <v>0.5</v>
      </c>
      <c r="C32" s="30">
        <f>COUNTIF(盟会战!A$1:X$150,$A32)</f>
        <v>0</v>
      </c>
      <c r="D32" s="30">
        <f>0.5*COUNTIF('四海+帮派'!A$1:X$150,$A32)</f>
        <v>1</v>
      </c>
      <c r="E32" s="30">
        <f>COUNTIF(帮战总榜!A$1:AA$151,$A32)</f>
        <v>0</v>
      </c>
      <c r="F32" s="30">
        <f>ROUNDDOWN(SUM(B32:E32),0)</f>
        <v>1</v>
      </c>
      <c r="G32" s="30"/>
      <c r="H32" s="30">
        <f>IF($F32&gt;6,6,$F32)</f>
        <v>1</v>
      </c>
    </row>
    <row r="33" spans="1:8" ht="16.5">
      <c r="A33" s="1" t="s">
        <v>111</v>
      </c>
      <c r="B33" s="5">
        <f>0.5*COUNTIF(掠夺总榜!A$1:S$150,$A33)</f>
        <v>1.5</v>
      </c>
      <c r="C33" s="30">
        <f>COUNTIF(盟会战!A$1:X$150,$A33)</f>
        <v>0</v>
      </c>
      <c r="D33" s="30">
        <f>0.5*COUNTIF('四海+帮派'!A$1:X$150,$A33)</f>
        <v>0</v>
      </c>
      <c r="E33" s="30">
        <f>COUNTIF(帮战总榜!A$1:AA$151,$A33)</f>
        <v>0</v>
      </c>
      <c r="F33" s="30">
        <f>ROUNDDOWN(SUM(B33:E33),0)</f>
        <v>1</v>
      </c>
      <c r="G33" s="30"/>
      <c r="H33" s="30">
        <f>IF($F33&gt;6,6,$F33)</f>
        <v>1</v>
      </c>
    </row>
    <row r="34" spans="1:8" ht="16.5">
      <c r="A34" s="1" t="s">
        <v>353</v>
      </c>
      <c r="B34" s="5">
        <f>0.5*COUNTIF(掠夺总榜!A$1:S$150,$A34)</f>
        <v>0</v>
      </c>
      <c r="C34" s="30">
        <f>COUNTIF(盟会战!A$1:X$150,$A34)</f>
        <v>1</v>
      </c>
      <c r="D34" s="30">
        <f>0.5*COUNTIF('四海+帮派'!A$1:X$150,$A34)</f>
        <v>0.5</v>
      </c>
      <c r="E34" s="30">
        <f>COUNTIF(帮战总榜!A$1:AA$151,$A34)</f>
        <v>0</v>
      </c>
      <c r="F34" s="30">
        <f>ROUNDDOWN(SUM(B34:E34),0)</f>
        <v>1</v>
      </c>
      <c r="G34" s="30"/>
      <c r="H34" s="30">
        <f>IF($F34&gt;6,6,$F34)</f>
        <v>1</v>
      </c>
    </row>
    <row r="35" spans="1:8" ht="16.5">
      <c r="A35" s="1" t="s">
        <v>355</v>
      </c>
      <c r="B35" s="5">
        <f>0.5*COUNTIF(掠夺总榜!A$1:S$150,$A35)</f>
        <v>0</v>
      </c>
      <c r="C35" s="30">
        <f>COUNTIF(盟会战!A$1:X$150,$A35)</f>
        <v>1</v>
      </c>
      <c r="D35" s="30">
        <f>0.5*COUNTIF('四海+帮派'!A$1:X$150,$A35)</f>
        <v>0</v>
      </c>
      <c r="E35" s="30">
        <f>COUNTIF(帮战总榜!A$1:AA$151,$A35)</f>
        <v>0</v>
      </c>
      <c r="F35" s="30">
        <f>ROUNDDOWN(SUM(B35:E35),0)</f>
        <v>1</v>
      </c>
      <c r="G35" s="30"/>
      <c r="H35" s="30">
        <f>IF($F35&gt;6,6,$F35)</f>
        <v>1</v>
      </c>
    </row>
    <row r="36" spans="1:8" ht="16.5">
      <c r="A36" s="1" t="s">
        <v>339</v>
      </c>
      <c r="B36" s="5">
        <f>0.5*COUNTIF(掠夺总榜!A$1:S$150,$A36)</f>
        <v>0</v>
      </c>
      <c r="C36" s="30">
        <f>COUNTIF(盟会战!A$1:X$150,$A36)</f>
        <v>0</v>
      </c>
      <c r="D36" s="30">
        <f>0.5*COUNTIF('四海+帮派'!A$1:X$150,$A36)</f>
        <v>0</v>
      </c>
      <c r="E36" s="30">
        <f>COUNTIF(帮战总榜!A$1:AA$151,$A36)</f>
        <v>0</v>
      </c>
      <c r="F36" s="30">
        <f>ROUNDDOWN(SUM(B36:E36),0)</f>
        <v>0</v>
      </c>
      <c r="G36" s="30"/>
      <c r="H36" s="30">
        <f>IF($F36&gt;6,6,$F36)</f>
        <v>0</v>
      </c>
    </row>
    <row r="37" spans="1:8" ht="16.5">
      <c r="A37" s="1" t="s">
        <v>340</v>
      </c>
      <c r="B37" s="5">
        <f>0.5*COUNTIF(掠夺总榜!A$1:S$150,$A37)</f>
        <v>0</v>
      </c>
      <c r="C37" s="30">
        <f>COUNTIF(盟会战!A$1:X$150,$A37)</f>
        <v>0</v>
      </c>
      <c r="D37" s="30">
        <f>0.5*COUNTIF('四海+帮派'!A$1:X$150,$A37)</f>
        <v>0</v>
      </c>
      <c r="E37" s="30">
        <f>COUNTIF(帮战总榜!A$1:AA$151,$A37)</f>
        <v>0</v>
      </c>
      <c r="F37" s="30">
        <f>ROUNDDOWN(SUM(B37:E37),0)</f>
        <v>0</v>
      </c>
      <c r="G37" s="30"/>
      <c r="H37" s="30">
        <f>IF($F37&gt;6,6,$F37)</f>
        <v>0</v>
      </c>
    </row>
    <row r="38" spans="1:8" ht="16.5">
      <c r="A38" s="1" t="s">
        <v>341</v>
      </c>
      <c r="B38" s="5">
        <f>0.5*COUNTIF(掠夺总榜!A$1:S$150,$A38)</f>
        <v>0</v>
      </c>
      <c r="C38" s="30">
        <f>COUNTIF(盟会战!A$1:X$150,$A38)</f>
        <v>0</v>
      </c>
      <c r="D38" s="30">
        <f>0.5*COUNTIF('四海+帮派'!A$1:X$150,$A38)</f>
        <v>0</v>
      </c>
      <c r="E38" s="30">
        <f>COUNTIF(帮战总榜!A$1:AA$151,$A38)</f>
        <v>0</v>
      </c>
      <c r="F38" s="30">
        <f>ROUNDDOWN(SUM(B38:E38),0)</f>
        <v>0</v>
      </c>
      <c r="G38" s="30"/>
      <c r="H38" s="30">
        <f>IF($F38&gt;6,6,$F38)</f>
        <v>0</v>
      </c>
    </row>
    <row r="39" spans="1:8" ht="16.5">
      <c r="A39" s="1" t="s">
        <v>342</v>
      </c>
      <c r="B39" s="5">
        <f>0.5*COUNTIF(掠夺总榜!A$1:S$150,$A39)</f>
        <v>0</v>
      </c>
      <c r="C39" s="30">
        <f>COUNTIF(盟会战!A$1:X$150,$A39)</f>
        <v>0</v>
      </c>
      <c r="D39" s="30">
        <f>0.5*COUNTIF('四海+帮派'!A$1:X$150,$A39)</f>
        <v>0</v>
      </c>
      <c r="E39" s="30">
        <f>COUNTIF(帮战总榜!A$1:AA$151,$A39)</f>
        <v>0</v>
      </c>
      <c r="F39" s="30">
        <f>ROUNDDOWN(SUM(B39:E39),0)</f>
        <v>0</v>
      </c>
      <c r="G39" s="30"/>
      <c r="H39" s="30">
        <f>IF($F39&gt;6,6,$F39)</f>
        <v>0</v>
      </c>
    </row>
    <row r="40" spans="1:8" ht="16.5">
      <c r="A40" s="1" t="s">
        <v>343</v>
      </c>
      <c r="B40" s="5">
        <f>0.5*COUNTIF(掠夺总榜!A$1:S$150,$A40)</f>
        <v>0</v>
      </c>
      <c r="C40" s="30">
        <f>COUNTIF(盟会战!A$1:X$150,$A40)</f>
        <v>0</v>
      </c>
      <c r="D40" s="30">
        <f>0.5*COUNTIF('四海+帮派'!A$1:X$150,$A40)</f>
        <v>0</v>
      </c>
      <c r="E40" s="30">
        <f>COUNTIF(帮战总榜!A$1:AA$151,$A40)</f>
        <v>0</v>
      </c>
      <c r="F40" s="30">
        <f>ROUNDDOWN(SUM(B40:E40),0)</f>
        <v>0</v>
      </c>
      <c r="G40" s="30"/>
      <c r="H40" s="30">
        <f>IF($F40&gt;6,6,$F40)</f>
        <v>0</v>
      </c>
    </row>
    <row r="41" spans="1:8" ht="16.5">
      <c r="A41" s="1" t="s">
        <v>344</v>
      </c>
      <c r="B41" s="5">
        <f>0.5*COUNTIF(掠夺总榜!A$1:S$150,$A41)</f>
        <v>0</v>
      </c>
      <c r="C41" s="30">
        <f>COUNTIF(盟会战!A$1:X$150,$A41)</f>
        <v>0</v>
      </c>
      <c r="D41" s="30">
        <f>0.5*COUNTIF('四海+帮派'!A$1:X$150,$A41)</f>
        <v>0</v>
      </c>
      <c r="E41" s="30">
        <f>COUNTIF(帮战总榜!A$1:AA$151,$A41)</f>
        <v>0</v>
      </c>
      <c r="F41" s="30">
        <f>ROUNDDOWN(SUM(B41:E41),0)</f>
        <v>0</v>
      </c>
      <c r="G41" s="30"/>
      <c r="H41" s="30">
        <f>IF($F41&gt;6,6,$F41)</f>
        <v>0</v>
      </c>
    </row>
    <row r="42" spans="1:8" ht="16.5">
      <c r="A42" s="1" t="s">
        <v>195</v>
      </c>
      <c r="B42" s="5">
        <f>0.5*COUNTIF(掠夺总榜!A$1:S$150,$A42)</f>
        <v>0.5</v>
      </c>
      <c r="C42" s="30">
        <f>COUNTIF(盟会战!A$1:X$150,$A42)</f>
        <v>0</v>
      </c>
      <c r="D42" s="30">
        <f>0.5*COUNTIF('四海+帮派'!A$1:X$150,$A42)</f>
        <v>0</v>
      </c>
      <c r="E42" s="30">
        <f>COUNTIF(帮战总榜!A$1:AA$151,$A42)</f>
        <v>0</v>
      </c>
      <c r="F42" s="30">
        <f>ROUNDDOWN(SUM(B42:E42),0)</f>
        <v>0</v>
      </c>
      <c r="G42" s="30"/>
      <c r="H42" s="30">
        <f>IF($F42&gt;6,6,$F42)</f>
        <v>0</v>
      </c>
    </row>
    <row r="43" spans="1:8" ht="16.5">
      <c r="A43" s="1" t="s">
        <v>345</v>
      </c>
      <c r="B43" s="5">
        <f>0.5*COUNTIF(掠夺总榜!A$1:S$150,$A43)</f>
        <v>0</v>
      </c>
      <c r="C43" s="30">
        <f>COUNTIF(盟会战!A$1:X$150,$A43)</f>
        <v>0</v>
      </c>
      <c r="D43" s="30">
        <f>0.5*COUNTIF('四海+帮派'!A$1:X$150,$A43)</f>
        <v>0</v>
      </c>
      <c r="E43" s="30">
        <f>COUNTIF(帮战总榜!A$1:AA$151,$A43)</f>
        <v>0</v>
      </c>
      <c r="F43" s="30">
        <f>ROUNDDOWN(SUM(B43:E43),0)</f>
        <v>0</v>
      </c>
      <c r="G43" s="30"/>
      <c r="H43" s="30">
        <f>IF($F43&gt;6,6,$F43)</f>
        <v>0</v>
      </c>
    </row>
    <row r="44" spans="1:8" ht="16.5">
      <c r="A44" s="1" t="s">
        <v>346</v>
      </c>
      <c r="B44" s="5">
        <f>0.5*COUNTIF(掠夺总榜!A$1:S$150,$A44)</f>
        <v>0</v>
      </c>
      <c r="C44" s="30">
        <f>COUNTIF(盟会战!A$1:X$150,$A44)</f>
        <v>0</v>
      </c>
      <c r="D44" s="30">
        <f>0.5*COUNTIF('四海+帮派'!A$1:X$150,$A44)</f>
        <v>0</v>
      </c>
      <c r="E44" s="30">
        <f>COUNTIF(帮战总榜!A$1:AA$151,$A44)</f>
        <v>0</v>
      </c>
      <c r="F44" s="30">
        <f>ROUNDDOWN(SUM(B44:E44),0)</f>
        <v>0</v>
      </c>
      <c r="G44" s="30"/>
      <c r="H44" s="30">
        <f>IF($F44&gt;6,6,$F44)</f>
        <v>0</v>
      </c>
    </row>
    <row r="45" spans="1:8" ht="16.5">
      <c r="A45" s="1" t="s">
        <v>347</v>
      </c>
      <c r="B45" s="5">
        <f>0.5*COUNTIF(掠夺总榜!A$1:S$150,$A45)</f>
        <v>0</v>
      </c>
      <c r="C45" s="30">
        <f>COUNTIF(盟会战!A$1:X$150,$A45)</f>
        <v>0</v>
      </c>
      <c r="D45" s="30">
        <f>0.5*COUNTIF('四海+帮派'!A$1:X$150,$A45)</f>
        <v>0</v>
      </c>
      <c r="E45" s="30">
        <f>COUNTIF(帮战总榜!A$1:AA$151,$A45)</f>
        <v>0</v>
      </c>
      <c r="F45" s="30">
        <f>ROUNDDOWN(SUM(B45:E45),0)</f>
        <v>0</v>
      </c>
      <c r="G45" s="30"/>
      <c r="H45" s="30">
        <f>IF($F45&gt;6,6,$F45)</f>
        <v>0</v>
      </c>
    </row>
    <row r="46" spans="1:8" ht="16.5">
      <c r="A46" s="1" t="s">
        <v>348</v>
      </c>
      <c r="B46" s="5">
        <f>0.5*COUNTIF(掠夺总榜!A$1:S$150,$A46)</f>
        <v>0</v>
      </c>
      <c r="C46" s="30">
        <f>COUNTIF(盟会战!A$1:X$150,$A46)</f>
        <v>0</v>
      </c>
      <c r="D46" s="30">
        <f>0.5*COUNTIF('四海+帮派'!A$1:X$150,$A46)</f>
        <v>0</v>
      </c>
      <c r="E46" s="30">
        <f>COUNTIF(帮战总榜!A$1:AA$151,$A46)</f>
        <v>0</v>
      </c>
      <c r="F46" s="30">
        <f>ROUNDDOWN(SUM(B46:E46),0)</f>
        <v>0</v>
      </c>
      <c r="G46" s="30"/>
      <c r="H46" s="30">
        <f>IF($F46&gt;6,6,$F46)</f>
        <v>0</v>
      </c>
    </row>
    <row r="47" spans="1:8" ht="16.5">
      <c r="A47" s="1" t="s">
        <v>349</v>
      </c>
      <c r="B47" s="5">
        <f>0.5*COUNTIF(掠夺总榜!A$1:S$150,$A47)</f>
        <v>0</v>
      </c>
      <c r="C47" s="30">
        <f>COUNTIF(盟会战!A$1:X$150,$A47)</f>
        <v>0</v>
      </c>
      <c r="D47" s="30">
        <f>0.5*COUNTIF('四海+帮派'!A$1:X$150,$A47)</f>
        <v>0</v>
      </c>
      <c r="E47" s="30">
        <f>COUNTIF(帮战总榜!A$1:AA$151,$A47)</f>
        <v>0</v>
      </c>
      <c r="F47" s="30">
        <f>ROUNDDOWN(SUM(B47:E47),0)</f>
        <v>0</v>
      </c>
      <c r="G47" s="30"/>
      <c r="H47" s="30">
        <f>IF($F47&gt;6,6,$F47)</f>
        <v>0</v>
      </c>
    </row>
    <row r="48" spans="1:8" ht="16.5">
      <c r="A48" s="1" t="s">
        <v>350</v>
      </c>
      <c r="B48" s="5">
        <f>0.5*COUNTIF(掠夺总榜!A$1:S$150,$A48)</f>
        <v>0</v>
      </c>
      <c r="C48" s="30">
        <f>COUNTIF(盟会战!A$1:X$150,$A48)</f>
        <v>0</v>
      </c>
      <c r="D48" s="30">
        <f>0.5*COUNTIF('四海+帮派'!A$1:X$150,$A48)</f>
        <v>0</v>
      </c>
      <c r="E48" s="30">
        <f>COUNTIF(帮战总榜!A$1:AA$151,$A48)</f>
        <v>0</v>
      </c>
      <c r="F48" s="30">
        <f>ROUNDDOWN(SUM(B48:E48),0)</f>
        <v>0</v>
      </c>
      <c r="G48" s="30"/>
      <c r="H48" s="30">
        <f>IF($F48&gt;6,6,$F48)</f>
        <v>0</v>
      </c>
    </row>
    <row r="49" spans="1:8" ht="16.5">
      <c r="A49" s="1" t="s">
        <v>351</v>
      </c>
      <c r="B49" s="5">
        <f>0.5*COUNTIF(掠夺总榜!A$1:S$150,$A49)</f>
        <v>0</v>
      </c>
      <c r="C49" s="30">
        <f>COUNTIF(盟会战!A$1:X$150,$A49)</f>
        <v>0</v>
      </c>
      <c r="D49" s="30">
        <f>0.5*COUNTIF('四海+帮派'!A$1:X$150,$A49)</f>
        <v>0</v>
      </c>
      <c r="E49" s="30">
        <f>COUNTIF(帮战总榜!A$1:AA$151,$A49)</f>
        <v>0</v>
      </c>
      <c r="F49" s="30">
        <f>ROUNDDOWN(SUM(B49:E49),0)</f>
        <v>0</v>
      </c>
      <c r="G49" s="30"/>
      <c r="H49" s="30">
        <f>IF($F49&gt;6,6,$F49)</f>
        <v>0</v>
      </c>
    </row>
    <row r="50" spans="1:8" ht="16.5">
      <c r="A50" s="1" t="s">
        <v>352</v>
      </c>
      <c r="B50" s="5">
        <f>0.5*COUNTIF(掠夺总榜!A$1:S$150,$A50)</f>
        <v>0</v>
      </c>
      <c r="C50" s="30">
        <f>COUNTIF(盟会战!A$1:X$150,$A50)</f>
        <v>0</v>
      </c>
      <c r="D50" s="30">
        <f>0.5*COUNTIF('四海+帮派'!A$1:X$150,$A50)</f>
        <v>0</v>
      </c>
      <c r="E50" s="30">
        <f>COUNTIF(帮战总榜!A$1:AA$151,$A50)</f>
        <v>0</v>
      </c>
      <c r="F50" s="30">
        <f>ROUNDDOWN(SUM(B50:E50),0)</f>
        <v>0</v>
      </c>
      <c r="G50" s="30"/>
      <c r="H50" s="30">
        <f>IF($F50&gt;6,6,$F50)</f>
        <v>0</v>
      </c>
    </row>
    <row r="51" spans="1:8" ht="16.5">
      <c r="A51" s="1" t="s">
        <v>354</v>
      </c>
      <c r="B51" s="5">
        <f>0.5*COUNTIF(掠夺总榜!A$1:S$150,$A51)</f>
        <v>0</v>
      </c>
      <c r="C51" s="30">
        <f>COUNTIF(盟会战!A$1:X$150,$A51)</f>
        <v>0</v>
      </c>
      <c r="D51" s="30">
        <f>0.5*COUNTIF('四海+帮派'!A$1:X$150,$A51)</f>
        <v>0</v>
      </c>
      <c r="E51" s="30">
        <f>COUNTIF(帮战总榜!A$1:AA$151,$A51)</f>
        <v>0</v>
      </c>
      <c r="F51" s="30">
        <f>ROUNDDOWN(SUM(B51:E51),0)</f>
        <v>0</v>
      </c>
      <c r="G51" s="30"/>
      <c r="H51" s="30">
        <f>IF($F51&gt;6,6,$F51)</f>
        <v>0</v>
      </c>
    </row>
    <row r="52" spans="1:8" ht="16.5">
      <c r="A52" s="1" t="s">
        <v>356</v>
      </c>
      <c r="B52" s="5">
        <f>0.5*COUNTIF(掠夺总榜!A$1:S$150,$A52)</f>
        <v>0</v>
      </c>
      <c r="C52" s="30">
        <f>COUNTIF(盟会战!A$1:X$150,$A52)</f>
        <v>0</v>
      </c>
      <c r="D52" s="30">
        <f>0.5*COUNTIF('四海+帮派'!A$1:X$150,$A52)</f>
        <v>0</v>
      </c>
      <c r="E52" s="30">
        <f>COUNTIF(帮战总榜!A$1:AA$151,$A52)</f>
        <v>0</v>
      </c>
      <c r="F52" s="30">
        <f>ROUNDDOWN(SUM(B52:E52),0)</f>
        <v>0</v>
      </c>
      <c r="G52" s="30"/>
      <c r="H52" s="30">
        <f>IF($F52&gt;6,6,$F52)</f>
        <v>0</v>
      </c>
    </row>
    <row r="53" spans="1:8" ht="16.5">
      <c r="A53" s="1" t="s">
        <v>357</v>
      </c>
      <c r="B53" s="5">
        <f>0.5*COUNTIF(掠夺总榜!A$1:S$150,$A53)</f>
        <v>0</v>
      </c>
      <c r="C53" s="30">
        <f>COUNTIF(盟会战!A$1:X$150,$A53)</f>
        <v>0</v>
      </c>
      <c r="D53" s="30">
        <f>0.5*COUNTIF('四海+帮派'!A$1:X$150,$A53)</f>
        <v>0</v>
      </c>
      <c r="E53" s="30">
        <f>COUNTIF(帮战总榜!A$1:AA$151,$A53)</f>
        <v>0</v>
      </c>
      <c r="F53" s="30">
        <f>ROUNDDOWN(SUM(B53:E53),0)</f>
        <v>0</v>
      </c>
      <c r="G53" s="30"/>
      <c r="H53" s="30">
        <f>IF($F53&gt;6,6,$F53)</f>
        <v>0</v>
      </c>
    </row>
    <row r="54" spans="1:8" ht="16.5">
      <c r="A54" s="1" t="s">
        <v>358</v>
      </c>
      <c r="B54" s="5">
        <f>0.5*COUNTIF(掠夺总榜!A$1:S$150,$A54)</f>
        <v>0</v>
      </c>
      <c r="C54" s="30">
        <f>COUNTIF(盟会战!A$1:X$150,$A54)</f>
        <v>0</v>
      </c>
      <c r="D54" s="30">
        <f>0.5*COUNTIF('四海+帮派'!A$1:X$150,$A54)</f>
        <v>0</v>
      </c>
      <c r="E54" s="30">
        <f>COUNTIF(帮战总榜!A$1:AA$151,$A54)</f>
        <v>0</v>
      </c>
      <c r="F54" s="30">
        <f>ROUNDDOWN(SUM(B54:E54),0)</f>
        <v>0</v>
      </c>
      <c r="G54" s="30"/>
      <c r="H54" s="30">
        <f>IF($F54&gt;6,6,$F54)</f>
        <v>0</v>
      </c>
    </row>
    <row r="55" spans="1:8" ht="16.5">
      <c r="A55" s="1" t="s">
        <v>360</v>
      </c>
      <c r="B55" s="5">
        <f>0.5*COUNTIF(掠夺总榜!A$1:S$150,$A55)</f>
        <v>0</v>
      </c>
      <c r="C55" s="30">
        <f>COUNTIF(盟会战!A$1:X$150,$A55)</f>
        <v>0</v>
      </c>
      <c r="D55" s="30">
        <f>0.5*COUNTIF('四海+帮派'!A$1:X$150,$A55)</f>
        <v>0</v>
      </c>
      <c r="E55" s="30">
        <f>COUNTIF(帮战总榜!A$1:AA$151,$A55)</f>
        <v>0</v>
      </c>
      <c r="F55" s="30">
        <f>ROUNDDOWN(SUM(B55:E55),0)</f>
        <v>0</v>
      </c>
      <c r="G55" s="30"/>
      <c r="H55" s="30">
        <f>IF($F55&gt;6,6,$F55)</f>
        <v>0</v>
      </c>
    </row>
    <row r="56" spans="1:8" ht="16.5">
      <c r="A56" s="1" t="s">
        <v>361</v>
      </c>
      <c r="B56" s="5">
        <f>0.5*COUNTIF(掠夺总榜!A$1:S$150,$A56)</f>
        <v>0</v>
      </c>
      <c r="C56" s="30">
        <f>COUNTIF(盟会战!A$1:X$150,$A56)</f>
        <v>0</v>
      </c>
      <c r="D56" s="30">
        <f>0.5*COUNTIF('四海+帮派'!A$1:X$150,$A56)</f>
        <v>0</v>
      </c>
      <c r="E56" s="30">
        <f>COUNTIF(帮战总榜!A$1:AA$151,$A56)</f>
        <v>0</v>
      </c>
      <c r="F56" s="30">
        <f>ROUNDDOWN(SUM(B56:E56),0)</f>
        <v>0</v>
      </c>
      <c r="G56" s="30"/>
      <c r="H56" s="30">
        <f>IF($F56&gt;6,6,$F56)</f>
        <v>0</v>
      </c>
    </row>
    <row r="57" spans="1:8" ht="16.5">
      <c r="A57" s="1" t="s">
        <v>362</v>
      </c>
      <c r="B57" s="5">
        <f>0.5*COUNTIF(掠夺总榜!A$1:S$150,$A57)</f>
        <v>0</v>
      </c>
      <c r="C57" s="30">
        <f>COUNTIF(盟会战!A$1:X$150,$A57)</f>
        <v>0</v>
      </c>
      <c r="D57" s="30">
        <f>0.5*COUNTIF('四海+帮派'!A$1:X$150,$A57)</f>
        <v>0</v>
      </c>
      <c r="E57" s="30">
        <f>COUNTIF(帮战总榜!A$1:AA$151,$A57)</f>
        <v>0</v>
      </c>
      <c r="F57" s="30">
        <f>ROUNDDOWN(SUM(B57:E57),0)</f>
        <v>0</v>
      </c>
      <c r="G57" s="30"/>
      <c r="H57" s="30">
        <f>IF($F57&gt;6,6,$F57)</f>
        <v>0</v>
      </c>
    </row>
    <row r="58" spans="1:8" ht="16.5">
      <c r="A58" s="1" t="s">
        <v>363</v>
      </c>
      <c r="B58" s="5">
        <f>0.5*COUNTIF(掠夺总榜!A$1:S$150,$A58)</f>
        <v>0</v>
      </c>
      <c r="C58" s="30">
        <f>COUNTIF(盟会战!A$1:X$150,$A58)</f>
        <v>0</v>
      </c>
      <c r="D58" s="30">
        <f>0.5*COUNTIF('四海+帮派'!A$1:X$150,$A58)</f>
        <v>0</v>
      </c>
      <c r="E58" s="30">
        <f>COUNTIF(帮战总榜!A$1:AA$151,$A58)</f>
        <v>0</v>
      </c>
      <c r="F58" s="30">
        <f>ROUNDDOWN(SUM(B58:E58),0)</f>
        <v>0</v>
      </c>
      <c r="G58" s="30"/>
      <c r="H58" s="30">
        <f>IF($F58&gt;6,6,$F58)</f>
        <v>0</v>
      </c>
    </row>
    <row r="59" spans="1:8" ht="16.5">
      <c r="A59" s="1" t="s">
        <v>364</v>
      </c>
      <c r="B59" s="5">
        <f>0.5*COUNTIF(掠夺总榜!A$1:S$150,$A59)</f>
        <v>0</v>
      </c>
      <c r="C59" s="30">
        <f>COUNTIF(盟会战!A$1:X$150,$A59)</f>
        <v>0</v>
      </c>
      <c r="D59" s="30">
        <f>0.5*COUNTIF('四海+帮派'!A$1:X$150,$A59)</f>
        <v>0</v>
      </c>
      <c r="E59" s="30">
        <f>COUNTIF(帮战总榜!A$1:AA$151,$A59)</f>
        <v>0</v>
      </c>
      <c r="F59" s="30">
        <f>ROUNDDOWN(SUM(B59:E59),0)</f>
        <v>0</v>
      </c>
      <c r="G59" s="30"/>
      <c r="H59" s="30">
        <f>IF($F59&gt;6,6,$F59)</f>
        <v>0</v>
      </c>
    </row>
    <row r="60" spans="1:8" ht="16.5">
      <c r="A60" s="1" t="s">
        <v>365</v>
      </c>
      <c r="B60" s="5">
        <f>0.5*COUNTIF(掠夺总榜!A$1:S$150,$A60)</f>
        <v>0</v>
      </c>
      <c r="C60" s="30">
        <f>COUNTIF(盟会战!A$1:X$150,$A60)</f>
        <v>0</v>
      </c>
      <c r="D60" s="30">
        <f>0.5*COUNTIF('四海+帮派'!A$1:X$150,$A60)</f>
        <v>0</v>
      </c>
      <c r="E60" s="30">
        <f>COUNTIF(帮战总榜!A$1:AA$151,$A60)</f>
        <v>0</v>
      </c>
      <c r="F60" s="30">
        <f>ROUNDDOWN(SUM(B60:E60),0)</f>
        <v>0</v>
      </c>
      <c r="G60" s="30"/>
      <c r="H60" s="30">
        <f>IF($F60&gt;6,6,$F60)</f>
        <v>0</v>
      </c>
    </row>
    <row r="61" spans="1:8" ht="16.5">
      <c r="A61" s="1" t="s">
        <v>366</v>
      </c>
      <c r="B61" s="5">
        <f>0.5*COUNTIF(掠夺总榜!A$1:S$150,$A61)</f>
        <v>0</v>
      </c>
      <c r="C61" s="30">
        <f>COUNTIF(盟会战!A$1:X$150,$A61)</f>
        <v>0</v>
      </c>
      <c r="D61" s="30">
        <f>0.5*COUNTIF('四海+帮派'!A$1:X$150,$A61)</f>
        <v>0</v>
      </c>
      <c r="E61" s="30">
        <f>COUNTIF(帮战总榜!A$1:AA$151,$A61)</f>
        <v>0</v>
      </c>
      <c r="F61" s="30">
        <f>ROUNDDOWN(SUM(B61:E61),0)</f>
        <v>0</v>
      </c>
      <c r="G61" s="30"/>
      <c r="H61" s="30">
        <f>IF($F61&gt;6,6,$F61)</f>
        <v>0</v>
      </c>
    </row>
    <row r="62" spans="1:8" ht="16.5">
      <c r="A62" s="1" t="s">
        <v>367</v>
      </c>
      <c r="B62" s="5">
        <f>0.5*COUNTIF(掠夺总榜!A$1:S$150,$A62)</f>
        <v>0</v>
      </c>
      <c r="C62" s="30">
        <f>COUNTIF(盟会战!A$1:X$150,$A62)</f>
        <v>0</v>
      </c>
      <c r="D62" s="30">
        <f>0.5*COUNTIF('四海+帮派'!A$1:X$150,$A62)</f>
        <v>0</v>
      </c>
      <c r="E62" s="30">
        <f>COUNTIF(帮战总榜!A$1:AA$151,$A62)</f>
        <v>0</v>
      </c>
      <c r="F62" s="30">
        <f>ROUNDDOWN(SUM(B62:E62),0)</f>
        <v>0</v>
      </c>
      <c r="G62" s="30"/>
      <c r="H62" s="30">
        <f>IF($F62&gt;6,6,$F62)</f>
        <v>0</v>
      </c>
    </row>
    <row r="63" spans="1:8" ht="16.5">
      <c r="A63" s="1" t="s">
        <v>368</v>
      </c>
      <c r="B63" s="5">
        <f>0.5*COUNTIF(掠夺总榜!A$1:S$150,$A63)</f>
        <v>0</v>
      </c>
      <c r="C63" s="30">
        <f>COUNTIF(盟会战!A$1:X$150,$A63)</f>
        <v>0</v>
      </c>
      <c r="D63" s="30">
        <f>0.5*COUNTIF('四海+帮派'!A$1:X$150,$A63)</f>
        <v>0</v>
      </c>
      <c r="E63" s="30">
        <f>COUNTIF(帮战总榜!A$1:AA$151,$A63)</f>
        <v>0</v>
      </c>
      <c r="F63" s="30">
        <f>ROUNDDOWN(SUM(B63:E63),0)</f>
        <v>0</v>
      </c>
      <c r="G63" s="30"/>
      <c r="H63" s="30">
        <f>IF($F63&gt;6,6,$F63)</f>
        <v>0</v>
      </c>
    </row>
    <row r="64" spans="1:8" ht="16.5">
      <c r="A64" s="1" t="s">
        <v>369</v>
      </c>
      <c r="B64" s="5">
        <f>0.5*COUNTIF(掠夺总榜!A$1:S$150,$A64)</f>
        <v>0</v>
      </c>
      <c r="C64" s="30">
        <f>COUNTIF(盟会战!A$1:X$150,$A64)</f>
        <v>0</v>
      </c>
      <c r="D64" s="30">
        <f>0.5*COUNTIF('四海+帮派'!A$1:X$150,$A64)</f>
        <v>0</v>
      </c>
      <c r="E64" s="30">
        <f>COUNTIF(帮战总榜!A$1:AA$151,$A64)</f>
        <v>0</v>
      </c>
      <c r="F64" s="30">
        <f>ROUNDDOWN(SUM(B64:E64),0)</f>
        <v>0</v>
      </c>
      <c r="G64" s="30"/>
      <c r="H64" s="30">
        <f>IF($F64&gt;6,6,$F64)</f>
        <v>0</v>
      </c>
    </row>
    <row r="65" spans="1:8" ht="16.5">
      <c r="A65" s="1" t="s">
        <v>370</v>
      </c>
      <c r="B65" s="5">
        <f>0.5*COUNTIF(掠夺总榜!A$1:S$150,$A65)</f>
        <v>0</v>
      </c>
      <c r="C65" s="30">
        <f>COUNTIF(盟会战!A$1:X$150,$A65)</f>
        <v>0</v>
      </c>
      <c r="D65" s="30">
        <f>0.5*COUNTIF('四海+帮派'!A$1:X$150,$A65)</f>
        <v>0</v>
      </c>
      <c r="E65" s="30">
        <f>COUNTIF(帮战总榜!A$1:AA$151,$A65)</f>
        <v>0</v>
      </c>
      <c r="F65" s="30">
        <f>ROUNDDOWN(SUM(B65:E65),0)</f>
        <v>0</v>
      </c>
      <c r="G65" s="30"/>
      <c r="H65" s="30">
        <f>IF($F65&gt;6,6,$F65)</f>
        <v>0</v>
      </c>
    </row>
    <row r="66" spans="1:8" ht="16.5">
      <c r="A66" s="1" t="s">
        <v>371</v>
      </c>
      <c r="B66" s="5">
        <f>0.5*COUNTIF(掠夺总榜!A$1:S$150,$A66)</f>
        <v>0</v>
      </c>
      <c r="C66" s="30">
        <f>COUNTIF(盟会战!A$1:X$150,$A66)</f>
        <v>0</v>
      </c>
      <c r="D66" s="30">
        <f>0.5*COUNTIF('四海+帮派'!A$1:X$150,$A66)</f>
        <v>0</v>
      </c>
      <c r="E66" s="30">
        <f>COUNTIF(帮战总榜!A$1:AA$151,$A66)</f>
        <v>0</v>
      </c>
      <c r="F66" s="30">
        <f>ROUNDDOWN(SUM(B66:E66),0)</f>
        <v>0</v>
      </c>
      <c r="G66" s="30"/>
      <c r="H66" s="30">
        <f>IF($F66&gt;6,6,$F66)</f>
        <v>0</v>
      </c>
    </row>
    <row r="67" spans="1:8" ht="16.5">
      <c r="A67" s="1" t="s">
        <v>95</v>
      </c>
      <c r="B67" s="5">
        <f>0.5*COUNTIF(掠夺总榜!A$1:S$150,$A67)</f>
        <v>0.5</v>
      </c>
      <c r="C67" s="30">
        <f>COUNTIF(盟会战!A$1:X$150,$A67)</f>
        <v>0</v>
      </c>
      <c r="D67" s="30">
        <f>0.5*COUNTIF('四海+帮派'!A$1:X$150,$A67)</f>
        <v>0</v>
      </c>
      <c r="E67" s="30">
        <f>COUNTIF(帮战总榜!A$1:AA$151,$A67)</f>
        <v>0</v>
      </c>
      <c r="F67" s="30">
        <f>ROUNDDOWN(SUM(B67:E67),0)</f>
        <v>0</v>
      </c>
      <c r="G67" s="30"/>
      <c r="H67" s="30">
        <f>IF($F67&gt;6,6,$F67)</f>
        <v>0</v>
      </c>
    </row>
    <row r="68" spans="1:8" ht="16.5">
      <c r="A68" s="1" t="s">
        <v>372</v>
      </c>
      <c r="B68" s="5">
        <f>0.5*COUNTIF(掠夺总榜!A$1:S$150,$A68)</f>
        <v>0</v>
      </c>
      <c r="C68" s="30">
        <f>COUNTIF(盟会战!A$1:X$150,$A68)</f>
        <v>0</v>
      </c>
      <c r="D68" s="30">
        <f>0.5*COUNTIF('四海+帮派'!A$1:X$150,$A68)</f>
        <v>0</v>
      </c>
      <c r="E68" s="30">
        <f>COUNTIF(帮战总榜!A$1:AA$151,$A68)</f>
        <v>0</v>
      </c>
      <c r="F68" s="30">
        <f>ROUNDDOWN(SUM(B68:E68),0)</f>
        <v>0</v>
      </c>
      <c r="G68" s="30"/>
      <c r="H68" s="30">
        <f>IF($F68&gt;6,6,$F68)</f>
        <v>0</v>
      </c>
    </row>
    <row r="69" spans="1:8" ht="16.5">
      <c r="A69" s="1" t="s">
        <v>373</v>
      </c>
      <c r="B69" s="5">
        <f>0.5*COUNTIF(掠夺总榜!A$1:S$150,$A69)</f>
        <v>0</v>
      </c>
      <c r="C69" s="30">
        <f>COUNTIF(盟会战!A$1:X$150,$A69)</f>
        <v>0</v>
      </c>
      <c r="D69" s="30">
        <f>0.5*COUNTIF('四海+帮派'!A$1:X$150,$A69)</f>
        <v>0</v>
      </c>
      <c r="E69" s="30">
        <f>COUNTIF(帮战总榜!A$1:AA$151,$A69)</f>
        <v>0</v>
      </c>
      <c r="F69" s="30">
        <f>ROUNDDOWN(SUM(B69:E69),0)</f>
        <v>0</v>
      </c>
      <c r="G69" s="30"/>
      <c r="H69" s="30">
        <f>IF($F69&gt;6,6,$F69)</f>
        <v>0</v>
      </c>
    </row>
    <row r="70" spans="1:8" ht="16.5">
      <c r="A70" s="1" t="s">
        <v>374</v>
      </c>
      <c r="B70" s="5">
        <f>0.5*COUNTIF(掠夺总榜!A$1:S$150,$A70)</f>
        <v>0</v>
      </c>
      <c r="C70" s="30">
        <f>COUNTIF(盟会战!A$1:X$150,$A70)</f>
        <v>0</v>
      </c>
      <c r="D70" s="30">
        <f>0.5*COUNTIF('四海+帮派'!A$1:X$150,$A70)</f>
        <v>0</v>
      </c>
      <c r="E70" s="30">
        <f>COUNTIF(帮战总榜!A$1:AA$151,$A70)</f>
        <v>0</v>
      </c>
      <c r="F70" s="30">
        <f>ROUNDDOWN(SUM(B70:E70),0)</f>
        <v>0</v>
      </c>
      <c r="G70" s="30"/>
      <c r="H70" s="30">
        <f>IF($F70&gt;6,6,$F70)</f>
        <v>0</v>
      </c>
    </row>
    <row r="71" spans="1:8" ht="16.5">
      <c r="A71" s="1" t="s">
        <v>375</v>
      </c>
      <c r="B71" s="5">
        <f>0.5*COUNTIF(掠夺总榜!A$1:S$150,$A71)</f>
        <v>0</v>
      </c>
      <c r="C71" s="30">
        <f>COUNTIF(盟会战!A$1:X$150,$A71)</f>
        <v>0</v>
      </c>
      <c r="D71" s="30">
        <f>0.5*COUNTIF('四海+帮派'!A$1:X$150,$A71)</f>
        <v>0</v>
      </c>
      <c r="E71" s="30">
        <f>COUNTIF(帮战总榜!A$1:AA$151,$A71)</f>
        <v>0</v>
      </c>
      <c r="F71" s="30">
        <f>ROUNDDOWN(SUM(B71:E71),0)</f>
        <v>0</v>
      </c>
      <c r="G71" s="30"/>
      <c r="H71" s="30">
        <f>IF($F71&gt;6,6,$F71)</f>
        <v>0</v>
      </c>
    </row>
    <row r="72" spans="1:8" ht="16.5">
      <c r="A72" s="1" t="s">
        <v>376</v>
      </c>
      <c r="B72" s="5">
        <f>0.5*COUNTIF(掠夺总榜!A$1:S$150,$A72)</f>
        <v>0</v>
      </c>
      <c r="C72" s="30">
        <f>COUNTIF(盟会战!A$1:X$150,$A72)</f>
        <v>0</v>
      </c>
      <c r="D72" s="30">
        <f>0.5*COUNTIF('四海+帮派'!A$1:X$150,$A72)</f>
        <v>0</v>
      </c>
      <c r="E72" s="30">
        <f>COUNTIF(帮战总榜!A$1:AA$151,$A72)</f>
        <v>0</v>
      </c>
      <c r="F72" s="30">
        <f>ROUNDDOWN(SUM(B72:E72),0)</f>
        <v>0</v>
      </c>
      <c r="G72" s="30"/>
      <c r="H72" s="30">
        <f>IF($F72&gt;6,6,$F72)</f>
        <v>0</v>
      </c>
    </row>
    <row r="73" spans="1:8" ht="16.5">
      <c r="A73" s="1" t="s">
        <v>377</v>
      </c>
      <c r="B73" s="5">
        <f>0.5*COUNTIF(掠夺总榜!A$1:S$150,$A73)</f>
        <v>0</v>
      </c>
      <c r="C73" s="30">
        <f>COUNTIF(盟会战!A$1:X$150,$A73)</f>
        <v>0</v>
      </c>
      <c r="D73" s="30">
        <f>0.5*COUNTIF('四海+帮派'!A$1:X$150,$A73)</f>
        <v>0</v>
      </c>
      <c r="E73" s="30">
        <f>COUNTIF(帮战总榜!A$1:AA$151,$A73)</f>
        <v>0</v>
      </c>
      <c r="F73" s="30">
        <f>ROUNDDOWN(SUM(B73:E73),0)</f>
        <v>0</v>
      </c>
      <c r="G73" s="30"/>
      <c r="H73" s="30">
        <f>IF($F73&gt;6,6,$F73)</f>
        <v>0</v>
      </c>
    </row>
    <row r="74" spans="1:8" ht="16.5">
      <c r="A74" s="1" t="s">
        <v>378</v>
      </c>
      <c r="B74" s="5">
        <f>0.5*COUNTIF(掠夺总榜!A$1:S$150,$A74)</f>
        <v>0</v>
      </c>
      <c r="C74" s="30">
        <f>COUNTIF(盟会战!A$1:X$150,$A74)</f>
        <v>0</v>
      </c>
      <c r="D74" s="30">
        <f>0.5*COUNTIF('四海+帮派'!A$1:X$150,$A74)</f>
        <v>0</v>
      </c>
      <c r="E74" s="30">
        <f>COUNTIF(帮战总榜!A$1:AA$151,$A74)</f>
        <v>0</v>
      </c>
      <c r="F74" s="30">
        <f>ROUNDDOWN(SUM(B74:E74),0)</f>
        <v>0</v>
      </c>
      <c r="G74" s="30"/>
      <c r="H74" s="30">
        <f>IF($F74&gt;6,6,$F74)</f>
        <v>0</v>
      </c>
    </row>
    <row r="75" spans="1:8" ht="16.5">
      <c r="A75" s="1" t="s">
        <v>379</v>
      </c>
      <c r="B75" s="5">
        <f>0.5*COUNTIF(掠夺总榜!A$1:S$150,$A75)</f>
        <v>0</v>
      </c>
      <c r="C75" s="30">
        <f>COUNTIF(盟会战!A$1:X$150,$A75)</f>
        <v>0</v>
      </c>
      <c r="D75" s="30">
        <f>0.5*COUNTIF('四海+帮派'!A$1:X$150,$A75)</f>
        <v>0</v>
      </c>
      <c r="E75" s="30">
        <f>COUNTIF(帮战总榜!A$1:AA$151,$A75)</f>
        <v>0</v>
      </c>
      <c r="F75" s="30">
        <f>ROUNDDOWN(SUM(B75:E75),0)</f>
        <v>0</v>
      </c>
      <c r="G75" s="30"/>
      <c r="H75" s="30">
        <f>IF($F75&gt;6,6,$F75)</f>
        <v>0</v>
      </c>
    </row>
    <row r="76" spans="1:8" ht="16.5">
      <c r="A76" s="1" t="s">
        <v>380</v>
      </c>
      <c r="B76" s="5">
        <f>0.5*COUNTIF(掠夺总榜!A$1:S$150,$A76)</f>
        <v>0</v>
      </c>
      <c r="C76" s="30">
        <f>COUNTIF(盟会战!A$1:X$150,$A76)</f>
        <v>0</v>
      </c>
      <c r="D76" s="30">
        <f>0.5*COUNTIF('四海+帮派'!A$1:X$150,$A76)</f>
        <v>0</v>
      </c>
      <c r="E76" s="30">
        <f>COUNTIF(帮战总榜!A$1:AA$151,$A76)</f>
        <v>0</v>
      </c>
      <c r="F76" s="30">
        <f>ROUNDDOWN(SUM(B76:E76),0)</f>
        <v>0</v>
      </c>
      <c r="G76" s="30"/>
      <c r="H76" s="30">
        <f>IF($F76&gt;6,6,$F76)</f>
        <v>0</v>
      </c>
    </row>
    <row r="77" spans="1:8" ht="16.5">
      <c r="A77" s="1" t="s">
        <v>381</v>
      </c>
      <c r="B77" s="5">
        <f>0.5*COUNTIF(掠夺总榜!A$1:S$150,$A77)</f>
        <v>0</v>
      </c>
      <c r="C77" s="30">
        <f>COUNTIF(盟会战!A$1:X$150,$A77)</f>
        <v>0</v>
      </c>
      <c r="D77" s="30">
        <f>0.5*COUNTIF('四海+帮派'!A$1:X$150,$A77)</f>
        <v>0</v>
      </c>
      <c r="E77" s="30">
        <f>COUNTIF(帮战总榜!A$1:AA$151,$A77)</f>
        <v>0</v>
      </c>
      <c r="F77" s="30">
        <f>ROUNDDOWN(SUM(B77:E77),0)</f>
        <v>0</v>
      </c>
      <c r="G77" s="30"/>
      <c r="H77" s="30">
        <f>IF($F77&gt;6,6,$F77)</f>
        <v>0</v>
      </c>
    </row>
    <row r="78" spans="1:8" ht="16.5">
      <c r="A78" s="1" t="s">
        <v>382</v>
      </c>
      <c r="B78" s="5">
        <f>0.5*COUNTIF(掠夺总榜!A$1:S$150,$A78)</f>
        <v>0</v>
      </c>
      <c r="C78" s="30">
        <f>COUNTIF(盟会战!A$1:X$150,$A78)</f>
        <v>0</v>
      </c>
      <c r="D78" s="30">
        <f>0.5*COUNTIF('四海+帮派'!A$1:X$150,$A78)</f>
        <v>0</v>
      </c>
      <c r="E78" s="30">
        <f>COUNTIF(帮战总榜!A$1:AA$151,$A78)</f>
        <v>0</v>
      </c>
      <c r="F78" s="30">
        <f>ROUNDDOWN(SUM(B78:E78),0)</f>
        <v>0</v>
      </c>
      <c r="G78" s="30"/>
      <c r="H78" s="30">
        <f>IF($F78&gt;6,6,$F78)</f>
        <v>0</v>
      </c>
    </row>
    <row r="79" spans="1:8" ht="16.5">
      <c r="A79" s="1" t="s">
        <v>383</v>
      </c>
      <c r="B79" s="5">
        <f>0.5*COUNTIF(掠夺总榜!A$1:S$150,$A79)</f>
        <v>0</v>
      </c>
      <c r="C79" s="30">
        <f>COUNTIF(盟会战!A$1:X$150,$A79)</f>
        <v>0</v>
      </c>
      <c r="D79" s="30">
        <f>0.5*COUNTIF('四海+帮派'!A$1:X$150,$A79)</f>
        <v>0</v>
      </c>
      <c r="E79" s="30">
        <f>COUNTIF(帮战总榜!A$1:AA$151,$A79)</f>
        <v>0</v>
      </c>
      <c r="F79" s="30">
        <f>ROUNDDOWN(SUM(B79:E79),0)</f>
        <v>0</v>
      </c>
      <c r="G79" s="30"/>
      <c r="H79" s="30">
        <f>IF($F79&gt;6,6,$F79)</f>
        <v>0</v>
      </c>
    </row>
    <row r="80" spans="1:8" ht="16.5">
      <c r="A80" s="1" t="s">
        <v>384</v>
      </c>
      <c r="B80" s="5">
        <f>0.5*COUNTIF(掠夺总榜!A$1:S$150,$A80)</f>
        <v>0</v>
      </c>
      <c r="C80" s="30">
        <f>COUNTIF(盟会战!A$1:X$150,$A80)</f>
        <v>0</v>
      </c>
      <c r="D80" s="30">
        <f>0.5*COUNTIF('四海+帮派'!A$1:X$150,$A80)</f>
        <v>0</v>
      </c>
      <c r="E80" s="30">
        <f>COUNTIF(帮战总榜!A$1:AA$151,$A80)</f>
        <v>0</v>
      </c>
      <c r="F80" s="30">
        <f>ROUNDDOWN(SUM(B80:E80),0)</f>
        <v>0</v>
      </c>
      <c r="G80" s="30"/>
      <c r="H80" s="30">
        <f>IF($F80&gt;6,6,$F80)</f>
        <v>0</v>
      </c>
    </row>
    <row r="81" spans="1:8" ht="16.5">
      <c r="A81" s="1" t="s">
        <v>385</v>
      </c>
      <c r="B81" s="5">
        <f>0.5*COUNTIF(掠夺总榜!A$1:S$150,$A81)</f>
        <v>0</v>
      </c>
      <c r="C81" s="30">
        <f>COUNTIF(盟会战!A$1:X$150,$A81)</f>
        <v>0</v>
      </c>
      <c r="D81" s="30">
        <f>0.5*COUNTIF('四海+帮派'!A$1:X$150,$A81)</f>
        <v>0</v>
      </c>
      <c r="E81" s="30">
        <f>COUNTIF(帮战总榜!A$1:AA$151,$A81)</f>
        <v>0</v>
      </c>
      <c r="F81" s="30">
        <f>ROUNDDOWN(SUM(B81:E81),0)</f>
        <v>0</v>
      </c>
      <c r="G81" s="30"/>
      <c r="H81" s="30">
        <f>IF($F81&gt;6,6,$F81)</f>
        <v>0</v>
      </c>
    </row>
    <row r="82" spans="1:8" ht="16.5">
      <c r="A82" s="1" t="s">
        <v>386</v>
      </c>
      <c r="B82" s="5">
        <f>0.5*COUNTIF(掠夺总榜!A$1:S$150,$A82)</f>
        <v>0</v>
      </c>
      <c r="C82" s="30">
        <f>COUNTIF(盟会战!A$1:X$150,$A82)</f>
        <v>0</v>
      </c>
      <c r="D82" s="30">
        <f>0.5*COUNTIF('四海+帮派'!A$1:X$150,$A82)</f>
        <v>0</v>
      </c>
      <c r="E82" s="30">
        <f>COUNTIF(帮战总榜!A$1:AA$151,$A82)</f>
        <v>0</v>
      </c>
      <c r="F82" s="30">
        <f>ROUNDDOWN(SUM(B82:E82),0)</f>
        <v>0</v>
      </c>
      <c r="G82" s="30"/>
      <c r="H82" s="30">
        <f>IF($F82&gt;6,6,$F82)</f>
        <v>0</v>
      </c>
    </row>
    <row r="83" spans="1:8" ht="16.5">
      <c r="A83" s="1" t="s">
        <v>387</v>
      </c>
      <c r="B83" s="5">
        <f>0.5*COUNTIF(掠夺总榜!A$1:S$150,$A83)</f>
        <v>0</v>
      </c>
      <c r="C83" s="30">
        <f>COUNTIF(盟会战!A$1:X$150,$A83)</f>
        <v>0</v>
      </c>
      <c r="D83" s="30">
        <f>0.5*COUNTIF('四海+帮派'!A$1:X$150,$A83)</f>
        <v>0</v>
      </c>
      <c r="E83" s="30">
        <f>COUNTIF(帮战总榜!A$1:AA$151,$A83)</f>
        <v>0</v>
      </c>
      <c r="F83" s="30">
        <f>ROUNDDOWN(SUM(B83:E83),0)</f>
        <v>0</v>
      </c>
      <c r="G83" s="30"/>
      <c r="H83" s="30">
        <f>IF($F83&gt;6,6,$F83)</f>
        <v>0</v>
      </c>
    </row>
    <row r="84" spans="1:8" ht="16.5">
      <c r="A84" s="1" t="s">
        <v>388</v>
      </c>
      <c r="B84" s="5">
        <f>0.5*COUNTIF(掠夺总榜!A$1:S$150,$A84)</f>
        <v>0</v>
      </c>
      <c r="C84" s="30">
        <f>COUNTIF(盟会战!A$1:X$150,$A84)</f>
        <v>0</v>
      </c>
      <c r="D84" s="30">
        <f>0.5*COUNTIF('四海+帮派'!A$1:X$150,$A84)</f>
        <v>0</v>
      </c>
      <c r="E84" s="30">
        <f>COUNTIF(帮战总榜!A$1:AA$151,$A84)</f>
        <v>0</v>
      </c>
      <c r="F84" s="30">
        <f>ROUNDDOWN(SUM(B84:E84),0)</f>
        <v>0</v>
      </c>
      <c r="G84" s="30"/>
      <c r="H84" s="30">
        <f>IF($F84&gt;6,6,$F84)</f>
        <v>0</v>
      </c>
    </row>
    <row r="85" spans="1:8" ht="16.5">
      <c r="A85" s="1" t="s">
        <v>389</v>
      </c>
      <c r="B85" s="5">
        <f>0.5*COUNTIF(掠夺总榜!A$1:S$150,$A85)</f>
        <v>0</v>
      </c>
      <c r="C85" s="30">
        <f>COUNTIF(盟会战!A$1:X$150,$A85)</f>
        <v>0</v>
      </c>
      <c r="D85" s="30">
        <f>0.5*COUNTIF('四海+帮派'!A$1:X$150,$A85)</f>
        <v>0</v>
      </c>
      <c r="E85" s="30">
        <f>COUNTIF(帮战总榜!A$1:AA$151,$A85)</f>
        <v>0</v>
      </c>
      <c r="F85" s="30">
        <f>ROUNDDOWN(SUM(B85:E85),0)</f>
        <v>0</v>
      </c>
      <c r="G85" s="30"/>
      <c r="H85" s="30">
        <f>IF($F85&gt;6,6,$F85)</f>
        <v>0</v>
      </c>
    </row>
    <row r="86" spans="1:8" ht="16.5">
      <c r="A86" s="1" t="s">
        <v>390</v>
      </c>
      <c r="B86" s="5">
        <f>0.5*COUNTIF(掠夺总榜!A$1:S$150,$A86)</f>
        <v>0</v>
      </c>
      <c r="C86" s="30">
        <f>COUNTIF(盟会战!A$1:X$150,$A86)</f>
        <v>0</v>
      </c>
      <c r="D86" s="30">
        <f>0.5*COUNTIF('四海+帮派'!A$1:X$150,$A86)</f>
        <v>0</v>
      </c>
      <c r="E86" s="30">
        <f>COUNTIF(帮战总榜!A$1:AA$151,$A86)</f>
        <v>0</v>
      </c>
      <c r="F86" s="30">
        <f>ROUNDDOWN(SUM(B86:E86),0)</f>
        <v>0</v>
      </c>
      <c r="G86" s="30"/>
      <c r="H86" s="30">
        <f>IF($F86&gt;6,6,$F86)</f>
        <v>0</v>
      </c>
    </row>
    <row r="87" spans="1:8" ht="16.5">
      <c r="A87" s="1" t="s">
        <v>391</v>
      </c>
      <c r="B87" s="5">
        <f>0.5*COUNTIF(掠夺总榜!A$1:S$150,$A87)</f>
        <v>0</v>
      </c>
      <c r="C87" s="30">
        <f>COUNTIF(盟会战!A$1:X$150,$A87)</f>
        <v>0</v>
      </c>
      <c r="D87" s="30">
        <f>0.5*COUNTIF('四海+帮派'!A$1:X$150,$A87)</f>
        <v>0</v>
      </c>
      <c r="E87" s="30">
        <f>COUNTIF(帮战总榜!A$1:AA$151,$A87)</f>
        <v>0</v>
      </c>
      <c r="F87" s="30">
        <f>ROUNDDOWN(SUM(B87:E87),0)</f>
        <v>0</v>
      </c>
      <c r="G87" s="30"/>
      <c r="H87" s="30">
        <f>IF($F87&gt;6,6,$F87)</f>
        <v>0</v>
      </c>
    </row>
    <row r="88" spans="1:8" ht="16.5">
      <c r="A88" s="1" t="s">
        <v>392</v>
      </c>
      <c r="B88" s="5">
        <f>0.5*COUNTIF(掠夺总榜!A$1:S$150,$A88)</f>
        <v>0</v>
      </c>
      <c r="C88" s="30">
        <f>COUNTIF(盟会战!A$1:X$150,$A88)</f>
        <v>0</v>
      </c>
      <c r="D88" s="30">
        <f>0.5*COUNTIF('四海+帮派'!A$1:X$150,$A88)</f>
        <v>0</v>
      </c>
      <c r="E88" s="30">
        <f>COUNTIF(帮战总榜!A$1:AA$151,$A88)</f>
        <v>0</v>
      </c>
      <c r="F88" s="30">
        <f>ROUNDDOWN(SUM(B88:E88),0)</f>
        <v>0</v>
      </c>
      <c r="G88" s="30"/>
      <c r="H88" s="30">
        <f>IF($F88&gt;6,6,$F88)</f>
        <v>0</v>
      </c>
    </row>
    <row r="89" spans="1:8" ht="16.5">
      <c r="A89" s="1" t="s">
        <v>393</v>
      </c>
      <c r="B89" s="5">
        <f>0.5*COUNTIF(掠夺总榜!A$1:S$150,$A89)</f>
        <v>0</v>
      </c>
      <c r="C89" s="30">
        <f>COUNTIF(盟会战!A$1:X$150,$A89)</f>
        <v>0</v>
      </c>
      <c r="D89" s="30">
        <f>0.5*COUNTIF('四海+帮派'!A$1:X$150,$A89)</f>
        <v>0</v>
      </c>
      <c r="E89" s="30">
        <f>COUNTIF(帮战总榜!A$1:AA$151,$A89)</f>
        <v>0</v>
      </c>
      <c r="F89" s="30">
        <f>ROUNDDOWN(SUM(B89:E89),0)</f>
        <v>0</v>
      </c>
      <c r="G89" s="30"/>
      <c r="H89" s="30">
        <f>IF($F89&gt;6,6,$F89)</f>
        <v>0</v>
      </c>
    </row>
    <row r="90" spans="1:8" ht="16.5">
      <c r="A90" s="1" t="s">
        <v>394</v>
      </c>
      <c r="B90" s="5">
        <f>0.5*COUNTIF(掠夺总榜!A$1:S$150,$A90)</f>
        <v>0</v>
      </c>
      <c r="C90" s="30">
        <f>COUNTIF(盟会战!A$1:X$150,$A90)</f>
        <v>0</v>
      </c>
      <c r="D90" s="30">
        <f>0.5*COUNTIF('四海+帮派'!A$1:X$150,$A90)</f>
        <v>0</v>
      </c>
      <c r="E90" s="30">
        <f>COUNTIF(帮战总榜!A$1:AA$151,$A90)</f>
        <v>0</v>
      </c>
      <c r="F90" s="30">
        <f>ROUNDDOWN(SUM(B90:E90),0)</f>
        <v>0</v>
      </c>
      <c r="G90" s="30"/>
      <c r="H90" s="30">
        <f>IF($F90&gt;6,6,$F90)</f>
        <v>0</v>
      </c>
    </row>
    <row r="91" spans="1:8" ht="16.5">
      <c r="A91" s="1" t="s">
        <v>395</v>
      </c>
      <c r="B91" s="5">
        <f>0.5*COUNTIF(掠夺总榜!A$1:S$150,$A91)</f>
        <v>0</v>
      </c>
      <c r="C91" s="30">
        <f>COUNTIF(盟会战!A$1:X$150,$A91)</f>
        <v>0</v>
      </c>
      <c r="D91" s="30">
        <f>0.5*COUNTIF('四海+帮派'!A$1:X$150,$A91)</f>
        <v>0</v>
      </c>
      <c r="E91" s="30">
        <f>COUNTIF(帮战总榜!A$1:AA$151,$A91)</f>
        <v>0</v>
      </c>
      <c r="F91" s="30">
        <f>ROUNDDOWN(SUM(B91:E91),0)</f>
        <v>0</v>
      </c>
      <c r="G91" s="30"/>
      <c r="H91" s="30">
        <f>IF($F91&gt;6,6,$F91)</f>
        <v>0</v>
      </c>
    </row>
    <row r="92" spans="1:8" ht="16.5">
      <c r="A92" s="1" t="s">
        <v>396</v>
      </c>
      <c r="B92" s="5">
        <f>0.5*COUNTIF(掠夺总榜!A$1:S$150,$A92)</f>
        <v>0</v>
      </c>
      <c r="C92" s="30">
        <f>COUNTIF(盟会战!A$1:X$150,$A92)</f>
        <v>0</v>
      </c>
      <c r="D92" s="30">
        <f>0.5*COUNTIF('四海+帮派'!A$1:X$150,$A92)</f>
        <v>0</v>
      </c>
      <c r="E92" s="30">
        <f>COUNTIF(帮战总榜!A$1:AA$151,$A92)</f>
        <v>0</v>
      </c>
      <c r="F92" s="30">
        <f>ROUNDDOWN(SUM(B92:E92),0)</f>
        <v>0</v>
      </c>
      <c r="G92" s="30"/>
      <c r="H92" s="30">
        <f>IF($F92&gt;6,6,$F92)</f>
        <v>0</v>
      </c>
    </row>
    <row r="93" spans="1:8" ht="16.5">
      <c r="A93" s="1" t="s">
        <v>397</v>
      </c>
      <c r="B93" s="5">
        <f>0.5*COUNTIF(掠夺总榜!A$1:S$150,$A93)</f>
        <v>0</v>
      </c>
      <c r="C93" s="30">
        <f>COUNTIF(盟会战!A$1:X$150,$A93)</f>
        <v>0</v>
      </c>
      <c r="D93" s="30">
        <f>0.5*COUNTIF('四海+帮派'!A$1:X$150,$A93)</f>
        <v>0</v>
      </c>
      <c r="E93" s="30">
        <f>COUNTIF(帮战总榜!A$1:AA$151,$A93)</f>
        <v>0</v>
      </c>
      <c r="F93" s="30">
        <f>ROUNDDOWN(SUM(B93:E93),0)</f>
        <v>0</v>
      </c>
      <c r="G93" s="30"/>
      <c r="H93" s="30">
        <f>IF($F93&gt;6,6,$F93)</f>
        <v>0</v>
      </c>
    </row>
    <row r="94" spans="1:8" ht="16.5">
      <c r="A94" s="1" t="s">
        <v>398</v>
      </c>
      <c r="B94" s="5">
        <f>0.5*COUNTIF(掠夺总榜!A$1:S$150,$A94)</f>
        <v>0</v>
      </c>
      <c r="C94" s="30">
        <f>COUNTIF(盟会战!A$1:X$150,$A94)</f>
        <v>0</v>
      </c>
      <c r="D94" s="30">
        <f>0.5*COUNTIF('四海+帮派'!A$1:X$150,$A94)</f>
        <v>0</v>
      </c>
      <c r="E94" s="30">
        <f>COUNTIF(帮战总榜!A$1:AA$151,$A94)</f>
        <v>0</v>
      </c>
      <c r="F94" s="30">
        <f>ROUNDDOWN(SUM(B94:E94),0)</f>
        <v>0</v>
      </c>
      <c r="G94" s="30"/>
      <c r="H94" s="30">
        <f>IF($F94&gt;6,6,$F94)</f>
        <v>0</v>
      </c>
    </row>
    <row r="95" spans="1:8" ht="16.5">
      <c r="A95" s="1" t="s">
        <v>399</v>
      </c>
      <c r="B95" s="5">
        <f>0.5*COUNTIF(掠夺总榜!A$1:S$150,$A95)</f>
        <v>0</v>
      </c>
      <c r="C95" s="30">
        <f>COUNTIF(盟会战!A$1:X$150,$A95)</f>
        <v>0</v>
      </c>
      <c r="D95" s="30">
        <f>0.5*COUNTIF('四海+帮派'!A$1:X$150,$A95)</f>
        <v>0</v>
      </c>
      <c r="E95" s="30">
        <f>COUNTIF(帮战总榜!A$1:AA$151,$A95)</f>
        <v>0</v>
      </c>
      <c r="F95" s="30">
        <f>ROUNDDOWN(SUM(B95:E95),0)</f>
        <v>0</v>
      </c>
      <c r="G95" s="30"/>
      <c r="H95" s="30">
        <f>IF($F95&gt;6,6,$F95)</f>
        <v>0</v>
      </c>
    </row>
    <row r="96" spans="1:8" ht="16.5">
      <c r="A96" s="1" t="s">
        <v>400</v>
      </c>
      <c r="B96" s="5">
        <f>0.5*COUNTIF(掠夺总榜!A$1:S$150,$A96)</f>
        <v>0</v>
      </c>
      <c r="C96" s="30">
        <f>COUNTIF(盟会战!A$1:X$150,$A96)</f>
        <v>0</v>
      </c>
      <c r="D96" s="30">
        <f>0.5*COUNTIF('四海+帮派'!A$1:X$150,$A96)</f>
        <v>0</v>
      </c>
      <c r="E96" s="30">
        <f>COUNTIF(帮战总榜!A$1:AA$151,$A96)</f>
        <v>0</v>
      </c>
      <c r="F96" s="30">
        <f>ROUNDDOWN(SUM(B96:E96),0)</f>
        <v>0</v>
      </c>
      <c r="G96" s="30"/>
      <c r="H96" s="30">
        <f>IF($F96&gt;6,6,$F96)</f>
        <v>0</v>
      </c>
    </row>
    <row r="97" spans="1:8" ht="16.5">
      <c r="A97" s="1" t="s">
        <v>401</v>
      </c>
      <c r="B97" s="5">
        <f>0.5*COUNTIF(掠夺总榜!A$1:S$150,$A97)</f>
        <v>0</v>
      </c>
      <c r="C97" s="30">
        <f>COUNTIF(盟会战!A$1:X$150,$A97)</f>
        <v>0</v>
      </c>
      <c r="D97" s="30">
        <f>0.5*COUNTIF('四海+帮派'!A$1:X$150,$A97)</f>
        <v>0</v>
      </c>
      <c r="E97" s="30">
        <f>COUNTIF(帮战总榜!A$1:AA$151,$A97)</f>
        <v>0</v>
      </c>
      <c r="F97" s="30">
        <f>ROUNDDOWN(SUM(B97:E97),0)</f>
        <v>0</v>
      </c>
      <c r="G97" s="30"/>
      <c r="H97" s="30">
        <f>IF($F97&gt;6,6,$F97)</f>
        <v>0</v>
      </c>
    </row>
    <row r="98" spans="1:8" ht="16.5">
      <c r="A98" s="1" t="s">
        <v>402</v>
      </c>
      <c r="B98" s="5">
        <f>0.5*COUNTIF(掠夺总榜!A$1:S$150,$A98)</f>
        <v>0</v>
      </c>
      <c r="C98" s="30">
        <f>COUNTIF(盟会战!A$1:X$150,$A98)</f>
        <v>0</v>
      </c>
      <c r="D98" s="30">
        <f>0.5*COUNTIF('四海+帮派'!A$1:X$150,$A98)</f>
        <v>0</v>
      </c>
      <c r="E98" s="30">
        <f>COUNTIF(帮战总榜!A$1:AA$151,$A98)</f>
        <v>0</v>
      </c>
      <c r="F98" s="30">
        <f>ROUNDDOWN(SUM(B98:E98),0)</f>
        <v>0</v>
      </c>
      <c r="G98" s="30"/>
      <c r="H98" s="30">
        <f>IF($F98&gt;6,6,$F98)</f>
        <v>0</v>
      </c>
    </row>
    <row r="99" spans="1:8" ht="16.5">
      <c r="A99" s="1" t="s">
        <v>403</v>
      </c>
      <c r="B99" s="5">
        <f>0.5*COUNTIF(掠夺总榜!A$1:S$150,$A99)</f>
        <v>0</v>
      </c>
      <c r="C99" s="30">
        <f>COUNTIF(盟会战!A$1:X$150,$A99)</f>
        <v>0</v>
      </c>
      <c r="D99" s="30">
        <f>0.5*COUNTIF('四海+帮派'!A$1:X$150,$A99)</f>
        <v>0</v>
      </c>
      <c r="E99" s="30">
        <f>COUNTIF(帮战总榜!A$1:AA$151,$A99)</f>
        <v>0</v>
      </c>
      <c r="F99" s="30">
        <f>ROUNDDOWN(SUM(B99:E99),0)</f>
        <v>0</v>
      </c>
      <c r="G99" s="30"/>
      <c r="H99" s="30">
        <f>IF($F99&gt;6,6,$F99)</f>
        <v>0</v>
      </c>
    </row>
    <row r="100" spans="1:8" ht="16.5">
      <c r="A100" s="1" t="s">
        <v>204</v>
      </c>
      <c r="B100" s="5">
        <f>0.5*COUNTIF(掠夺总榜!A$1:S$150,$A100)</f>
        <v>0.5</v>
      </c>
      <c r="C100" s="30">
        <f>COUNTIF(盟会战!A$1:X$150,$A100)</f>
        <v>0</v>
      </c>
      <c r="D100" s="30">
        <f>0.5*COUNTIF('四海+帮派'!A$1:X$150,$A100)</f>
        <v>0</v>
      </c>
      <c r="E100" s="30">
        <f>COUNTIF(帮战总榜!A$1:AA$151,$A100)</f>
        <v>0</v>
      </c>
      <c r="F100" s="30">
        <f>ROUNDDOWN(SUM(B100:E100),0)</f>
        <v>0</v>
      </c>
      <c r="G100" s="30"/>
      <c r="H100" s="30">
        <f>IF($F100&gt;6,6,$F100)</f>
        <v>0</v>
      </c>
    </row>
    <row r="101" spans="1:8" ht="16.5">
      <c r="A101" s="1" t="s">
        <v>404</v>
      </c>
      <c r="B101" s="5">
        <f>0.5*COUNTIF(掠夺总榜!A$1:S$150,$A101)</f>
        <v>0</v>
      </c>
      <c r="C101" s="30">
        <f>COUNTIF(盟会战!A$1:X$150,$A101)</f>
        <v>0</v>
      </c>
      <c r="D101" s="30">
        <f>0.5*COUNTIF('四海+帮派'!A$1:X$150,$A101)</f>
        <v>0</v>
      </c>
      <c r="E101" s="30">
        <f>COUNTIF(帮战总榜!A$1:AA$151,$A101)</f>
        <v>0</v>
      </c>
      <c r="F101" s="30">
        <f>ROUNDDOWN(SUM(B101:E101),0)</f>
        <v>0</v>
      </c>
      <c r="G101" s="30"/>
      <c r="H101" s="30">
        <f>IF($F101&gt;6,6,$F101)</f>
        <v>0</v>
      </c>
    </row>
    <row r="102" spans="1:8" ht="16.5">
      <c r="A102" s="1" t="s">
        <v>405</v>
      </c>
      <c r="B102" s="5">
        <f>0.5*COUNTIF(掠夺总榜!A$1:S$150,$A102)</f>
        <v>0</v>
      </c>
      <c r="C102" s="30">
        <f>COUNTIF(盟会战!A$1:X$150,$A102)</f>
        <v>0</v>
      </c>
      <c r="D102" s="30">
        <f>0.5*COUNTIF('四海+帮派'!A$1:X$150,$A102)</f>
        <v>0</v>
      </c>
      <c r="E102" s="30">
        <f>COUNTIF(帮战总榜!A$1:AA$151,$A102)</f>
        <v>0</v>
      </c>
      <c r="F102" s="30">
        <f>ROUNDDOWN(SUM(B102:E102),0)</f>
        <v>0</v>
      </c>
      <c r="G102" s="30"/>
      <c r="H102" s="30">
        <f>IF($F102&gt;6,6,$F102)</f>
        <v>0</v>
      </c>
    </row>
    <row r="103" spans="1:8" ht="16.5">
      <c r="A103" s="1" t="s">
        <v>406</v>
      </c>
      <c r="B103" s="5">
        <f>0.5*COUNTIF(掠夺总榜!A$1:S$150,$A103)</f>
        <v>0</v>
      </c>
      <c r="C103" s="30">
        <f>COUNTIF(盟会战!A$1:X$150,$A103)</f>
        <v>0</v>
      </c>
      <c r="D103" s="30">
        <f>0.5*COUNTIF('四海+帮派'!A$1:X$150,$A103)</f>
        <v>0.5</v>
      </c>
      <c r="E103" s="30">
        <f>COUNTIF(帮战总榜!A$1:AA$151,$A103)</f>
        <v>0</v>
      </c>
      <c r="F103" s="30">
        <f>ROUNDDOWN(SUM(B103:E103),0)</f>
        <v>0</v>
      </c>
      <c r="G103" s="30"/>
      <c r="H103" s="30">
        <f>IF($F103&gt;6,6,$F103)</f>
        <v>0</v>
      </c>
    </row>
    <row r="104" spans="1:8" ht="16.5">
      <c r="A104" s="1" t="s">
        <v>407</v>
      </c>
      <c r="B104" s="5">
        <f>0.5*COUNTIF(掠夺总榜!A$1:S$150,$A104)</f>
        <v>0</v>
      </c>
      <c r="C104" s="30">
        <f>COUNTIF(盟会战!A$1:X$150,$A104)</f>
        <v>0</v>
      </c>
      <c r="D104" s="30">
        <f>0.5*COUNTIF('四海+帮派'!A$1:X$150,$A104)</f>
        <v>0</v>
      </c>
      <c r="E104" s="30">
        <f>COUNTIF(帮战总榜!A$1:AA$151,$A104)</f>
        <v>0</v>
      </c>
      <c r="F104" s="30">
        <f>ROUNDDOWN(SUM(B104:E104),0)</f>
        <v>0</v>
      </c>
      <c r="G104" s="30"/>
      <c r="H104" s="30">
        <f>IF($F104&gt;6,6,$F104)</f>
        <v>0</v>
      </c>
    </row>
    <row r="105" spans="1:8" ht="16.5">
      <c r="A105" s="1" t="s">
        <v>408</v>
      </c>
      <c r="B105" s="5">
        <f>0.5*COUNTIF(掠夺总榜!A$1:S$150,$A105)</f>
        <v>0</v>
      </c>
      <c r="C105" s="30">
        <f>COUNTIF(盟会战!A$1:X$150,$A105)</f>
        <v>0</v>
      </c>
      <c r="D105" s="30">
        <f>0.5*COUNTIF('四海+帮派'!A$1:X$150,$A105)</f>
        <v>0</v>
      </c>
      <c r="E105" s="30">
        <f>COUNTIF(帮战总榜!A$1:AA$151,$A105)</f>
        <v>0</v>
      </c>
      <c r="F105" s="30">
        <f>ROUNDDOWN(SUM(B105:E105),0)</f>
        <v>0</v>
      </c>
      <c r="G105" s="30"/>
      <c r="H105" s="30">
        <f>IF($F105&gt;6,6,$F105)</f>
        <v>0</v>
      </c>
    </row>
    <row r="106" spans="1:8" ht="16.5">
      <c r="A106" s="1" t="s">
        <v>409</v>
      </c>
      <c r="B106" s="5">
        <f>0.5*COUNTIF(掠夺总榜!A$1:S$150,$A106)</f>
        <v>0</v>
      </c>
      <c r="C106" s="30">
        <f>COUNTIF(盟会战!A$1:X$150,$A106)</f>
        <v>0</v>
      </c>
      <c r="D106" s="30">
        <f>0.5*COUNTIF('四海+帮派'!A$1:X$150,$A106)</f>
        <v>0</v>
      </c>
      <c r="E106" s="30">
        <f>COUNTIF(帮战总榜!A$1:AA$151,$A106)</f>
        <v>0</v>
      </c>
      <c r="F106" s="30">
        <f>ROUNDDOWN(SUM(B106:E106),0)</f>
        <v>0</v>
      </c>
      <c r="G106" s="30"/>
      <c r="H106" s="30">
        <f>IF($F106&gt;6,6,$F106)</f>
        <v>0</v>
      </c>
    </row>
    <row r="107" spans="1:8" ht="16.5">
      <c r="A107" s="1" t="s">
        <v>410</v>
      </c>
      <c r="B107" s="5">
        <f>0.5*COUNTIF(掠夺总榜!A$1:S$150,$A107)</f>
        <v>0</v>
      </c>
      <c r="C107" s="30">
        <f>COUNTIF(盟会战!A$1:X$150,$A107)</f>
        <v>0</v>
      </c>
      <c r="D107" s="30">
        <f>0.5*COUNTIF('四海+帮派'!A$1:X$150,$A107)</f>
        <v>0</v>
      </c>
      <c r="E107" s="30">
        <f>COUNTIF(帮战总榜!A$1:AA$151,$A107)</f>
        <v>0</v>
      </c>
      <c r="F107" s="30">
        <f>ROUNDDOWN(SUM(B107:E107),0)</f>
        <v>0</v>
      </c>
      <c r="G107" s="30"/>
      <c r="H107" s="30">
        <f>IF($F107&gt;6,6,$F107)</f>
        <v>0</v>
      </c>
    </row>
    <row r="108" spans="1:8" ht="16.5">
      <c r="A108" s="1" t="s">
        <v>411</v>
      </c>
      <c r="B108" s="5">
        <f>0.5*COUNTIF(掠夺总榜!A$1:S$150,$A108)</f>
        <v>0</v>
      </c>
      <c r="C108" s="30">
        <f>COUNTIF(盟会战!A$1:X$150,$A108)</f>
        <v>0</v>
      </c>
      <c r="D108" s="30">
        <f>0.5*COUNTIF('四海+帮派'!A$1:X$150,$A108)</f>
        <v>0</v>
      </c>
      <c r="E108" s="30">
        <f>COUNTIF(帮战总榜!A$1:AA$151,$A108)</f>
        <v>0</v>
      </c>
      <c r="F108" s="30">
        <f>ROUNDDOWN(SUM(B108:E108),0)</f>
        <v>0</v>
      </c>
      <c r="G108" s="30"/>
      <c r="H108" s="30">
        <f>IF($F108&gt;6,6,$F108)</f>
        <v>0</v>
      </c>
    </row>
    <row r="109" spans="1:8" ht="16.5">
      <c r="A109" s="1" t="s">
        <v>412</v>
      </c>
      <c r="B109" s="5">
        <f>0.5*COUNTIF(掠夺总榜!A$1:S$150,$A109)</f>
        <v>0</v>
      </c>
      <c r="C109" s="30">
        <f>COUNTIF(盟会战!A$1:X$150,$A109)</f>
        <v>0</v>
      </c>
      <c r="D109" s="30">
        <f>0.5*COUNTIF('四海+帮派'!A$1:X$150,$A109)</f>
        <v>0</v>
      </c>
      <c r="E109" s="30">
        <f>COUNTIF(帮战总榜!A$1:AA$151,$A109)</f>
        <v>0</v>
      </c>
      <c r="F109" s="30">
        <f>ROUNDDOWN(SUM(B109:E109),0)</f>
        <v>0</v>
      </c>
      <c r="G109" s="30"/>
      <c r="H109" s="30">
        <f>IF($F109&gt;6,6,$F109)</f>
        <v>0</v>
      </c>
    </row>
    <row r="110" spans="1:8" ht="16.5">
      <c r="A110" s="1" t="s">
        <v>413</v>
      </c>
      <c r="B110" s="5">
        <f>0.5*COUNTIF(掠夺总榜!A$1:S$150,$A110)</f>
        <v>0</v>
      </c>
      <c r="C110" s="30">
        <f>COUNTIF(盟会战!A$1:X$150,$A110)</f>
        <v>0</v>
      </c>
      <c r="D110" s="30">
        <f>0.5*COUNTIF('四海+帮派'!A$1:X$150,$A110)</f>
        <v>0</v>
      </c>
      <c r="E110" s="30">
        <f>COUNTIF(帮战总榜!A$1:AA$151,$A110)</f>
        <v>0</v>
      </c>
      <c r="F110" s="30">
        <f>ROUNDDOWN(SUM(B110:E110),0)</f>
        <v>0</v>
      </c>
      <c r="G110" s="30"/>
      <c r="H110" s="30">
        <f>IF($F110&gt;6,6,$F110)</f>
        <v>0</v>
      </c>
    </row>
    <row r="111" spans="1:8" ht="16.5">
      <c r="A111" s="1" t="s">
        <v>414</v>
      </c>
      <c r="B111" s="5">
        <f>0.5*COUNTIF(掠夺总榜!A$1:S$150,$A111)</f>
        <v>0</v>
      </c>
      <c r="C111" s="30">
        <f>COUNTIF(盟会战!A$1:X$150,$A111)</f>
        <v>0</v>
      </c>
      <c r="D111" s="30">
        <f>0.5*COUNTIF('四海+帮派'!A$1:X$150,$A111)</f>
        <v>0</v>
      </c>
      <c r="E111" s="30">
        <f>COUNTIF(帮战总榜!A$1:AA$151,$A111)</f>
        <v>0</v>
      </c>
      <c r="F111" s="30">
        <f>ROUNDDOWN(SUM(B111:E111),0)</f>
        <v>0</v>
      </c>
      <c r="G111" s="30"/>
      <c r="H111" s="30">
        <f>IF($F111&gt;6,6,$F111)</f>
        <v>0</v>
      </c>
    </row>
    <row r="112" spans="1:8" ht="16.5">
      <c r="A112" s="1" t="s">
        <v>415</v>
      </c>
      <c r="B112" s="5">
        <f>0.5*COUNTIF(掠夺总榜!A$1:S$150,$A112)</f>
        <v>0</v>
      </c>
      <c r="C112" s="30">
        <f>COUNTIF(盟会战!A$1:X$150,$A112)</f>
        <v>0</v>
      </c>
      <c r="D112" s="30">
        <f>0.5*COUNTIF('四海+帮派'!A$1:X$150,$A112)</f>
        <v>0</v>
      </c>
      <c r="E112" s="30">
        <f>COUNTIF(帮战总榜!A$1:AA$151,$A112)</f>
        <v>0</v>
      </c>
      <c r="F112" s="30">
        <f>ROUNDDOWN(SUM(B112:E112),0)</f>
        <v>0</v>
      </c>
      <c r="G112" s="30"/>
      <c r="H112" s="30">
        <f>IF($F112&gt;6,6,$F112)</f>
        <v>0</v>
      </c>
    </row>
    <row r="113" spans="1:8" ht="16.5">
      <c r="A113" s="1" t="s">
        <v>416</v>
      </c>
      <c r="B113" s="5">
        <f>0.5*COUNTIF(掠夺总榜!A$1:S$150,$A113)</f>
        <v>0</v>
      </c>
      <c r="C113" s="30">
        <f>COUNTIF(盟会战!A$1:X$150,$A113)</f>
        <v>0</v>
      </c>
      <c r="D113" s="30">
        <f>0.5*COUNTIF('四海+帮派'!A$1:X$150,$A113)</f>
        <v>0</v>
      </c>
      <c r="E113" s="30">
        <f>COUNTIF(帮战总榜!A$1:AA$151,$A113)</f>
        <v>0</v>
      </c>
      <c r="F113" s="30">
        <f>ROUNDDOWN(SUM(B113:E113),0)</f>
        <v>0</v>
      </c>
      <c r="G113" s="30"/>
      <c r="H113" s="30">
        <f>IF($F113&gt;6,6,$F113)</f>
        <v>0</v>
      </c>
    </row>
    <row r="114" spans="1:8" ht="16.5">
      <c r="A114" s="1" t="s">
        <v>417</v>
      </c>
      <c r="B114" s="5">
        <f>0.5*COUNTIF(掠夺总榜!A$1:S$150,$A114)</f>
        <v>0</v>
      </c>
      <c r="C114" s="30">
        <f>COUNTIF(盟会战!A$1:X$150,$A114)</f>
        <v>0</v>
      </c>
      <c r="D114" s="30">
        <f>0.5*COUNTIF('四海+帮派'!A$1:X$150,$A114)</f>
        <v>0</v>
      </c>
      <c r="E114" s="30">
        <f>COUNTIF(帮战总榜!A$1:AA$151,$A114)</f>
        <v>0</v>
      </c>
      <c r="F114" s="30">
        <f>ROUNDDOWN(SUM(B114:E114),0)</f>
        <v>0</v>
      </c>
      <c r="G114" s="30"/>
      <c r="H114" s="30">
        <f>IF($F114&gt;6,6,$F114)</f>
        <v>0</v>
      </c>
    </row>
    <row r="115" spans="1:8" ht="16.5">
      <c r="A115" s="1" t="s">
        <v>418</v>
      </c>
      <c r="B115" s="5">
        <f>0.5*COUNTIF(掠夺总榜!A$1:S$150,$A115)</f>
        <v>0</v>
      </c>
      <c r="C115" s="30">
        <f>COUNTIF(盟会战!A$1:X$150,$A115)</f>
        <v>0</v>
      </c>
      <c r="D115" s="30">
        <f>0.5*COUNTIF('四海+帮派'!A$1:X$150,$A115)</f>
        <v>0</v>
      </c>
      <c r="E115" s="30">
        <f>COUNTIF(帮战总榜!A$1:AA$151,$A115)</f>
        <v>0</v>
      </c>
      <c r="F115" s="30">
        <f>ROUNDDOWN(SUM(B115:E115),0)</f>
        <v>0</v>
      </c>
      <c r="G115" s="30"/>
      <c r="H115" s="30">
        <f>IF($F115&gt;6,6,$F115)</f>
        <v>0</v>
      </c>
    </row>
    <row r="116" spans="1:8" ht="16.5">
      <c r="A116" s="1" t="s">
        <v>419</v>
      </c>
      <c r="B116" s="5">
        <f>0.5*COUNTIF(掠夺总榜!A$1:S$150,$A116)</f>
        <v>0</v>
      </c>
      <c r="C116" s="30">
        <f>COUNTIF(盟会战!A$1:X$150,$A116)</f>
        <v>0</v>
      </c>
      <c r="D116" s="30">
        <f>0.5*COUNTIF('四海+帮派'!A$1:X$150,$A116)</f>
        <v>0</v>
      </c>
      <c r="E116" s="30">
        <f>COUNTIF(帮战总榜!A$1:AA$151,$A116)</f>
        <v>0</v>
      </c>
      <c r="F116" s="30">
        <f>ROUNDDOWN(SUM(B116:E116),0)</f>
        <v>0</v>
      </c>
      <c r="G116" s="30"/>
      <c r="H116" s="30">
        <f>IF($F116&gt;6,6,$F116)</f>
        <v>0</v>
      </c>
    </row>
    <row r="117" spans="1:8" ht="16.5">
      <c r="A117" s="1" t="s">
        <v>420</v>
      </c>
      <c r="B117" s="5">
        <f>0.5*COUNTIF(掠夺总榜!A$1:S$150,$A117)</f>
        <v>0</v>
      </c>
      <c r="C117" s="30">
        <f>COUNTIF(盟会战!A$1:X$150,$A117)</f>
        <v>0</v>
      </c>
      <c r="D117" s="30">
        <f>0.5*COUNTIF('四海+帮派'!A$1:X$150,$A117)</f>
        <v>0</v>
      </c>
      <c r="E117" s="30">
        <f>COUNTIF(帮战总榜!A$1:AA$151,$A117)</f>
        <v>0</v>
      </c>
      <c r="F117" s="30">
        <f>ROUNDDOWN(SUM(B117:E117),0)</f>
        <v>0</v>
      </c>
      <c r="G117" s="30"/>
      <c r="H117" s="30">
        <f>IF($F117&gt;6,6,$F117)</f>
        <v>0</v>
      </c>
    </row>
    <row r="118" spans="1:8" ht="16.5">
      <c r="A118" s="1" t="s">
        <v>421</v>
      </c>
      <c r="B118" s="5">
        <f>0.5*COUNTIF(掠夺总榜!A$1:S$150,$A118)</f>
        <v>0</v>
      </c>
      <c r="C118" s="30">
        <f>COUNTIF(盟会战!A$1:X$150,$A118)</f>
        <v>0</v>
      </c>
      <c r="D118" s="30">
        <f>0.5*COUNTIF('四海+帮派'!A$1:X$150,$A118)</f>
        <v>0</v>
      </c>
      <c r="E118" s="30">
        <f>COUNTIF(帮战总榜!A$1:AA$151,$A118)</f>
        <v>0</v>
      </c>
      <c r="F118" s="30">
        <f>ROUNDDOWN(SUM(B118:E118),0)</f>
        <v>0</v>
      </c>
      <c r="G118" s="30"/>
      <c r="H118" s="30">
        <f>IF($F118&gt;6,6,$F118)</f>
        <v>0</v>
      </c>
    </row>
    <row r="119" spans="1:8" ht="16.5">
      <c r="A119" s="1" t="s">
        <v>422</v>
      </c>
      <c r="B119" s="5">
        <f>0.5*COUNTIF(掠夺总榜!A$1:S$150,$A119)</f>
        <v>0</v>
      </c>
      <c r="C119" s="30">
        <f>COUNTIF(盟会战!A$1:X$150,$A119)</f>
        <v>0</v>
      </c>
      <c r="D119" s="30">
        <f>0.5*COUNTIF('四海+帮派'!A$1:X$150,$A119)</f>
        <v>0</v>
      </c>
      <c r="E119" s="30">
        <f>COUNTIF(帮战总榜!A$1:AA$151,$A119)</f>
        <v>0</v>
      </c>
      <c r="F119" s="30">
        <f>ROUNDDOWN(SUM(B119:E119),0)</f>
        <v>0</v>
      </c>
      <c r="G119" s="30"/>
      <c r="H119" s="30">
        <f>IF($F119&gt;6,6,$F119)</f>
        <v>0</v>
      </c>
    </row>
    <row r="120" spans="1:8" ht="16.5">
      <c r="A120" s="1" t="s">
        <v>423</v>
      </c>
      <c r="B120" s="5">
        <f>0.5*COUNTIF(掠夺总榜!A$1:S$150,$A120)</f>
        <v>0</v>
      </c>
      <c r="C120" s="30">
        <f>COUNTIF(盟会战!A$1:X$150,$A120)</f>
        <v>0</v>
      </c>
      <c r="D120" s="30">
        <f>0.5*COUNTIF('四海+帮派'!A$1:X$150,$A120)</f>
        <v>0</v>
      </c>
      <c r="E120" s="30">
        <f>COUNTIF(帮战总榜!A$1:AA$151,$A120)</f>
        <v>0</v>
      </c>
      <c r="F120" s="30">
        <f>ROUNDDOWN(SUM(B120:E120),0)</f>
        <v>0</v>
      </c>
      <c r="G120" s="30"/>
      <c r="H120" s="30">
        <f>IF($F120&gt;6,6,$F120)</f>
        <v>0</v>
      </c>
    </row>
    <row r="121" spans="1:8" ht="16.5">
      <c r="A121" s="1" t="s">
        <v>424</v>
      </c>
      <c r="B121" s="5">
        <f>0.5*COUNTIF(掠夺总榜!A$1:S$150,$A121)</f>
        <v>0</v>
      </c>
      <c r="C121" s="30">
        <f>COUNTIF(盟会战!A$1:X$150,$A121)</f>
        <v>0</v>
      </c>
      <c r="D121" s="30">
        <f>0.5*COUNTIF('四海+帮派'!A$1:X$150,$A121)</f>
        <v>0</v>
      </c>
      <c r="E121" s="30">
        <f>COUNTIF(帮战总榜!A$1:AA$151,$A121)</f>
        <v>0</v>
      </c>
      <c r="F121" s="30">
        <f>ROUNDDOWN(SUM(B121:E121),0)</f>
        <v>0</v>
      </c>
      <c r="G121" s="30"/>
      <c r="H121" s="30">
        <f>IF($F121&gt;6,6,$F121)</f>
        <v>0</v>
      </c>
    </row>
    <row r="122" spans="1:8" ht="16.5">
      <c r="A122" s="1" t="s">
        <v>425</v>
      </c>
      <c r="B122" s="5">
        <f>0.5*COUNTIF(掠夺总榜!A$1:S$150,$A122)</f>
        <v>0</v>
      </c>
      <c r="C122" s="30">
        <f>COUNTIF(盟会战!A$1:X$150,$A122)</f>
        <v>0</v>
      </c>
      <c r="D122" s="30">
        <f>0.5*COUNTIF('四海+帮派'!A$1:X$150,$A122)</f>
        <v>0</v>
      </c>
      <c r="E122" s="30">
        <f>COUNTIF(帮战总榜!A$1:AA$151,$A122)</f>
        <v>0</v>
      </c>
      <c r="F122" s="30">
        <f>ROUNDDOWN(SUM(B122:E122),0)</f>
        <v>0</v>
      </c>
      <c r="G122" s="30"/>
      <c r="H122" s="30">
        <f>IF($F122&gt;6,6,$F122)</f>
        <v>0</v>
      </c>
    </row>
    <row r="123" spans="1:8" ht="16.5">
      <c r="A123" s="1" t="s">
        <v>426</v>
      </c>
      <c r="B123" s="5">
        <f>0.5*COUNTIF(掠夺总榜!A$1:S$150,$A123)</f>
        <v>0</v>
      </c>
      <c r="C123" s="30">
        <f>COUNTIF(盟会战!A$1:X$150,$A123)</f>
        <v>0</v>
      </c>
      <c r="D123" s="30">
        <f>0.5*COUNTIF('四海+帮派'!A$1:X$150,$A123)</f>
        <v>0</v>
      </c>
      <c r="E123" s="30">
        <f>COUNTIF(帮战总榜!A$1:AA$151,$A123)</f>
        <v>0</v>
      </c>
      <c r="F123" s="30">
        <f>ROUNDDOWN(SUM(B123:E123),0)</f>
        <v>0</v>
      </c>
      <c r="G123" s="30"/>
      <c r="H123" s="30">
        <f>IF($F123&gt;6,6,$F123)</f>
        <v>0</v>
      </c>
    </row>
    <row r="124" spans="1:8" ht="16.5">
      <c r="A124" s="1" t="s">
        <v>427</v>
      </c>
      <c r="B124" s="5">
        <f>0.5*COUNTIF(掠夺总榜!A$1:S$150,$A124)</f>
        <v>0</v>
      </c>
      <c r="C124" s="30">
        <f>COUNTIF(盟会战!A$1:X$150,$A124)</f>
        <v>0</v>
      </c>
      <c r="D124" s="30">
        <f>0.5*COUNTIF('四海+帮派'!A$1:X$150,$A124)</f>
        <v>0</v>
      </c>
      <c r="E124" s="30">
        <f>COUNTIF(帮战总榜!A$1:AA$151,$A124)</f>
        <v>0</v>
      </c>
      <c r="F124" s="30">
        <f>ROUNDDOWN(SUM(B124:E124),0)</f>
        <v>0</v>
      </c>
      <c r="G124" s="30"/>
      <c r="H124" s="30">
        <f>IF($F124&gt;6,6,$F124)</f>
        <v>0</v>
      </c>
    </row>
    <row r="125" spans="1:8" ht="16.5">
      <c r="A125" s="1" t="s">
        <v>428</v>
      </c>
      <c r="B125" s="5">
        <f>0.5*COUNTIF(掠夺总榜!A$1:S$150,$A125)</f>
        <v>0</v>
      </c>
      <c r="C125" s="30">
        <f>COUNTIF(盟会战!A$1:X$150,$A125)</f>
        <v>0</v>
      </c>
      <c r="D125" s="30">
        <f>0.5*COUNTIF('四海+帮派'!A$1:X$150,$A125)</f>
        <v>0</v>
      </c>
      <c r="E125" s="30">
        <f>COUNTIF(帮战总榜!A$1:AA$151,$A125)</f>
        <v>0</v>
      </c>
      <c r="F125" s="30">
        <f>ROUNDDOWN(SUM(B125:E125),0)</f>
        <v>0</v>
      </c>
      <c r="G125" s="30"/>
      <c r="H125" s="30">
        <f>IF($F125&gt;6,6,$F125)</f>
        <v>0</v>
      </c>
    </row>
    <row r="126" spans="1:8" ht="16.5">
      <c r="A126" s="1" t="s">
        <v>429</v>
      </c>
      <c r="B126" s="5">
        <f>0.5*COUNTIF(掠夺总榜!A$1:S$150,$A126)</f>
        <v>0</v>
      </c>
      <c r="C126" s="30">
        <f>COUNTIF(盟会战!A$1:X$150,$A126)</f>
        <v>0</v>
      </c>
      <c r="D126" s="30">
        <f>0.5*COUNTIF('四海+帮派'!A$1:X$150,$A126)</f>
        <v>0</v>
      </c>
      <c r="E126" s="30">
        <f>COUNTIF(帮战总榜!A$1:AA$151,$A126)</f>
        <v>0</v>
      </c>
      <c r="F126" s="30">
        <f>ROUNDDOWN(SUM(B126:E126),0)</f>
        <v>0</v>
      </c>
      <c r="G126" s="30"/>
      <c r="H126" s="30">
        <f>IF($F126&gt;6,6,$F126)</f>
        <v>0</v>
      </c>
    </row>
    <row r="127" spans="1:8" ht="16.5">
      <c r="A127" s="1" t="s">
        <v>430</v>
      </c>
      <c r="B127" s="5">
        <f>0.5*COUNTIF(掠夺总榜!A$1:S$150,$A127)</f>
        <v>0</v>
      </c>
      <c r="C127" s="30">
        <f>COUNTIF(盟会战!A$1:X$150,$A127)</f>
        <v>0</v>
      </c>
      <c r="D127" s="30">
        <f>0.5*COUNTIF('四海+帮派'!A$1:X$150,$A127)</f>
        <v>0</v>
      </c>
      <c r="E127" s="30">
        <f>COUNTIF(帮战总榜!A$1:AA$151,$A127)</f>
        <v>0</v>
      </c>
      <c r="F127" s="30">
        <f>ROUNDDOWN(SUM(B127:E127),0)</f>
        <v>0</v>
      </c>
      <c r="G127" s="30"/>
      <c r="H127" s="30">
        <f>IF($F127&gt;6,6,$F127)</f>
        <v>0</v>
      </c>
    </row>
    <row r="128" spans="1:8" ht="16.5">
      <c r="A128" s="1" t="s">
        <v>431</v>
      </c>
      <c r="B128" s="5">
        <f>0.5*COUNTIF(掠夺总榜!A$1:S$150,$A128)</f>
        <v>0</v>
      </c>
      <c r="C128" s="30">
        <f>COUNTIF(盟会战!A$1:X$150,$A128)</f>
        <v>0</v>
      </c>
      <c r="D128" s="30">
        <f>0.5*COUNTIF('四海+帮派'!A$1:X$150,$A128)</f>
        <v>0</v>
      </c>
      <c r="E128" s="30">
        <f>COUNTIF(帮战总榜!A$1:AA$151,$A128)</f>
        <v>0</v>
      </c>
      <c r="F128" s="30">
        <f>ROUNDDOWN(SUM(B128:E128),0)</f>
        <v>0</v>
      </c>
      <c r="G128" s="30"/>
      <c r="H128" s="30">
        <f>IF($F128&gt;6,6,$F128)</f>
        <v>0</v>
      </c>
    </row>
    <row r="129" spans="1:8" ht="16.5">
      <c r="A129" s="1" t="s">
        <v>186</v>
      </c>
      <c r="B129" s="5">
        <f>0.5*COUNTIF(掠夺总榜!A$1:S$150,$A129)</f>
        <v>0.5</v>
      </c>
      <c r="C129" s="30">
        <f>COUNTIF(盟会战!A$1:X$150,$A129)</f>
        <v>0</v>
      </c>
      <c r="D129" s="30">
        <f>0.5*COUNTIF('四海+帮派'!A$1:X$150,$A129)</f>
        <v>0</v>
      </c>
      <c r="E129" s="30">
        <f>COUNTIF(帮战总榜!A$1:AA$151,$A129)</f>
        <v>0</v>
      </c>
      <c r="F129" s="30">
        <f>ROUNDDOWN(SUM(B129:E129),0)</f>
        <v>0</v>
      </c>
      <c r="G129" s="30"/>
      <c r="H129" s="30">
        <f>IF($F129&gt;6,6,$F129)</f>
        <v>0</v>
      </c>
    </row>
    <row r="130" spans="1:8" ht="16.5">
      <c r="A130" s="1" t="s">
        <v>432</v>
      </c>
      <c r="B130" s="5">
        <f>0.5*COUNTIF(掠夺总榜!A$1:S$150,$A130)</f>
        <v>0</v>
      </c>
      <c r="C130" s="30">
        <f>COUNTIF(盟会战!A$1:X$150,$A130)</f>
        <v>0</v>
      </c>
      <c r="D130" s="30">
        <f>0.5*COUNTIF('四海+帮派'!A$1:X$150,$A130)</f>
        <v>0</v>
      </c>
      <c r="E130" s="30">
        <f>COUNTIF(帮战总榜!A$1:AA$151,$A130)</f>
        <v>0</v>
      </c>
      <c r="F130" s="30">
        <f>ROUNDDOWN(SUM(B130:E130),0)</f>
        <v>0</v>
      </c>
      <c r="G130" s="30"/>
      <c r="H130" s="30">
        <f>IF($F130&gt;6,6,$F130)</f>
        <v>0</v>
      </c>
    </row>
    <row r="131" spans="1:8" ht="16.5">
      <c r="A131" s="1" t="s">
        <v>433</v>
      </c>
      <c r="B131" s="5">
        <f>0.5*COUNTIF(掠夺总榜!A$1:S$150,$A131)</f>
        <v>0</v>
      </c>
      <c r="C131" s="30">
        <f>COUNTIF(盟会战!A$1:X$150,$A131)</f>
        <v>0</v>
      </c>
      <c r="D131" s="30">
        <f>0.5*COUNTIF('四海+帮派'!A$1:X$150,$A131)</f>
        <v>0</v>
      </c>
      <c r="E131" s="30">
        <f>COUNTIF(帮战总榜!A$1:AA$151,$A131)</f>
        <v>0</v>
      </c>
      <c r="F131" s="30">
        <f>ROUNDDOWN(SUM(B131:E131),0)</f>
        <v>0</v>
      </c>
      <c r="G131" s="30"/>
      <c r="H131" s="30">
        <f>IF($F131&gt;6,6,$F131)</f>
        <v>0</v>
      </c>
    </row>
    <row r="132" spans="1:8" ht="16.5">
      <c r="A132" s="1" t="s">
        <v>434</v>
      </c>
      <c r="B132" s="5">
        <f>0.5*COUNTIF(掠夺总榜!A$1:S$150,$A132)</f>
        <v>0</v>
      </c>
      <c r="C132" s="30">
        <f>COUNTIF(盟会战!A$1:X$150,$A132)</f>
        <v>0</v>
      </c>
      <c r="D132" s="30">
        <f>0.5*COUNTIF('四海+帮派'!A$1:X$150,$A132)</f>
        <v>0</v>
      </c>
      <c r="E132" s="30">
        <f>COUNTIF(帮战总榜!A$1:AA$151,$A132)</f>
        <v>0</v>
      </c>
      <c r="F132" s="30">
        <f>ROUNDDOWN(SUM(B132:E132),0)</f>
        <v>0</v>
      </c>
      <c r="G132" s="30"/>
      <c r="H132" s="30">
        <f>IF($F132&gt;6,6,$F132)</f>
        <v>0</v>
      </c>
    </row>
    <row r="133" spans="1:8" ht="16.5">
      <c r="A133" s="1" t="s">
        <v>435</v>
      </c>
      <c r="B133" s="5">
        <f>0.5*COUNTIF(掠夺总榜!A$1:S$150,$A133)</f>
        <v>0</v>
      </c>
      <c r="C133" s="30">
        <f>COUNTIF(盟会战!A$1:X$150,$A133)</f>
        <v>0</v>
      </c>
      <c r="D133" s="30">
        <f>0.5*COUNTIF('四海+帮派'!A$1:X$150,$A133)</f>
        <v>0</v>
      </c>
      <c r="E133" s="30">
        <f>COUNTIF(帮战总榜!A$1:AA$151,$A133)</f>
        <v>0</v>
      </c>
      <c r="F133" s="30">
        <f>ROUNDDOWN(SUM(B133:E133),0)</f>
        <v>0</v>
      </c>
      <c r="G133" s="30"/>
      <c r="H133" s="30">
        <f>IF($F133&gt;6,6,$F133)</f>
        <v>0</v>
      </c>
    </row>
    <row r="134" spans="1:8" ht="16.5">
      <c r="A134" s="1" t="s">
        <v>436</v>
      </c>
      <c r="B134" s="5">
        <f>0.5*COUNTIF(掠夺总榜!A$1:S$150,$A134)</f>
        <v>0</v>
      </c>
      <c r="C134" s="30">
        <f>COUNTIF(盟会战!A$1:X$150,$A134)</f>
        <v>0</v>
      </c>
      <c r="D134" s="30">
        <f>0.5*COUNTIF('四海+帮派'!A$1:X$150,$A134)</f>
        <v>0</v>
      </c>
      <c r="E134" s="30">
        <f>COUNTIF(帮战总榜!A$1:AA$151,$A134)</f>
        <v>0</v>
      </c>
      <c r="F134" s="30">
        <f>ROUNDDOWN(SUM(B134:E134),0)</f>
        <v>0</v>
      </c>
      <c r="G134" s="30"/>
      <c r="H134" s="30">
        <f>IF($F134&gt;6,6,$F134)</f>
        <v>0</v>
      </c>
    </row>
    <row r="135" spans="1:8" ht="16.5">
      <c r="A135" s="1" t="s">
        <v>437</v>
      </c>
      <c r="B135" s="5">
        <f>0.5*COUNTIF(掠夺总榜!A$1:S$150,$A135)</f>
        <v>0</v>
      </c>
      <c r="C135" s="30">
        <f>COUNTIF(盟会战!A$1:X$150,$A135)</f>
        <v>0</v>
      </c>
      <c r="D135" s="30">
        <f>0.5*COUNTIF('四海+帮派'!A$1:X$150,$A135)</f>
        <v>0</v>
      </c>
      <c r="E135" s="30">
        <f>COUNTIF(帮战总榜!A$1:AA$151,$A135)</f>
        <v>0</v>
      </c>
      <c r="F135" s="30">
        <f>ROUNDDOWN(SUM(B135:E135),0)</f>
        <v>0</v>
      </c>
      <c r="G135" s="30"/>
      <c r="H135" s="30">
        <f>IF($F135&gt;6,6,$F135)</f>
        <v>0</v>
      </c>
    </row>
    <row r="136" spans="1:8" ht="16.5">
      <c r="A136" s="1" t="s">
        <v>438</v>
      </c>
      <c r="B136" s="5">
        <f>0.5*COUNTIF(掠夺总榜!A$1:S$150,$A136)</f>
        <v>0</v>
      </c>
      <c r="C136" s="30">
        <f>COUNTIF(盟会战!A$1:X$150,$A136)</f>
        <v>0</v>
      </c>
      <c r="D136" s="30">
        <f>0.5*COUNTIF('四海+帮派'!A$1:X$150,$A136)</f>
        <v>0</v>
      </c>
      <c r="E136" s="30">
        <f>COUNTIF(帮战总榜!A$1:AA$151,$A136)</f>
        <v>0</v>
      </c>
      <c r="F136" s="30">
        <f>ROUNDDOWN(SUM(B136:E136),0)</f>
        <v>0</v>
      </c>
      <c r="G136" s="30"/>
      <c r="H136" s="30">
        <f>IF($F136&gt;6,6,$F136)</f>
        <v>0</v>
      </c>
    </row>
    <row r="137" spans="1:8" ht="16.5">
      <c r="A137" s="1" t="s">
        <v>439</v>
      </c>
      <c r="B137" s="5">
        <f>0.5*COUNTIF(掠夺总榜!A$1:S$150,$A137)</f>
        <v>0</v>
      </c>
      <c r="C137" s="30">
        <f>COUNTIF(盟会战!A$1:X$150,$A137)</f>
        <v>0</v>
      </c>
      <c r="D137" s="30">
        <f>0.5*COUNTIF('四海+帮派'!A$1:X$150,$A137)</f>
        <v>0</v>
      </c>
      <c r="E137" s="30">
        <f>COUNTIF(帮战总榜!A$1:AA$151,$A137)</f>
        <v>0</v>
      </c>
      <c r="F137" s="30">
        <f>ROUNDDOWN(SUM(B137:E137),0)</f>
        <v>0</v>
      </c>
      <c r="G137" s="30"/>
      <c r="H137" s="30">
        <f>IF($F137&gt;6,6,$F137)</f>
        <v>0</v>
      </c>
    </row>
    <row r="138" spans="1:8" ht="16.5">
      <c r="A138" s="1" t="s">
        <v>440</v>
      </c>
      <c r="B138" s="5">
        <f>0.5*COUNTIF(掠夺总榜!A$1:S$150,$A138)</f>
        <v>0</v>
      </c>
      <c r="C138" s="30">
        <f>COUNTIF(盟会战!A$1:X$150,$A138)</f>
        <v>0</v>
      </c>
      <c r="D138" s="30">
        <f>0.5*COUNTIF('四海+帮派'!A$1:X$150,$A138)</f>
        <v>0</v>
      </c>
      <c r="E138" s="30">
        <f>COUNTIF(帮战总榜!A$1:AA$151,$A138)</f>
        <v>0</v>
      </c>
      <c r="F138" s="30">
        <f>ROUNDDOWN(SUM(B138:E138),0)</f>
        <v>0</v>
      </c>
      <c r="G138" s="30"/>
      <c r="H138" s="30">
        <f>IF($F138&gt;6,6,$F138)</f>
        <v>0</v>
      </c>
    </row>
    <row r="139" spans="1:8" ht="16.5">
      <c r="A139" s="1" t="s">
        <v>441</v>
      </c>
      <c r="B139" s="5">
        <f>0.5*COUNTIF(掠夺总榜!A$1:S$150,$A139)</f>
        <v>0</v>
      </c>
      <c r="C139" s="30">
        <f>COUNTIF(盟会战!A$1:X$150,$A139)</f>
        <v>0</v>
      </c>
      <c r="D139" s="30">
        <f>0.5*COUNTIF('四海+帮派'!A$1:X$150,$A139)</f>
        <v>0</v>
      </c>
      <c r="E139" s="30">
        <f>COUNTIF(帮战总榜!A$1:AA$151,$A139)</f>
        <v>0</v>
      </c>
      <c r="F139" s="30">
        <f>ROUNDDOWN(SUM(B139:E139),0)</f>
        <v>0</v>
      </c>
      <c r="G139" s="30"/>
      <c r="H139" s="30">
        <f>IF($F139&gt;6,6,$F139)</f>
        <v>0</v>
      </c>
    </row>
    <row r="140" spans="1:8" ht="16.5">
      <c r="A140" s="1" t="s">
        <v>442</v>
      </c>
      <c r="B140" s="5">
        <f>0.5*COUNTIF(掠夺总榜!A$1:S$150,$A140)</f>
        <v>0</v>
      </c>
      <c r="C140" s="30">
        <f>COUNTIF(盟会战!A$1:X$150,$A140)</f>
        <v>0</v>
      </c>
      <c r="D140" s="30">
        <f>0.5*COUNTIF('四海+帮派'!A$1:X$150,$A140)</f>
        <v>0</v>
      </c>
      <c r="E140" s="30">
        <f>COUNTIF(帮战总榜!A$1:AA$151,$A140)</f>
        <v>0</v>
      </c>
      <c r="F140" s="30">
        <f>ROUNDDOWN(SUM(B140:E140),0)</f>
        <v>0</v>
      </c>
      <c r="G140" s="30"/>
      <c r="H140" s="30">
        <f>IF($F140&gt;6,6,$F140)</f>
        <v>0</v>
      </c>
    </row>
    <row r="141" spans="1:8" ht="16.5">
      <c r="A141" s="1" t="s">
        <v>211</v>
      </c>
      <c r="B141" s="5">
        <f>0.5*COUNTIF(掠夺总榜!A$1:S$150,$A141)</f>
        <v>0.5</v>
      </c>
      <c r="C141" s="30">
        <f>COUNTIF(盟会战!A$1:X$150,$A141)</f>
        <v>0</v>
      </c>
      <c r="D141" s="30">
        <f>0.5*COUNTIF('四海+帮派'!A$1:X$150,$A141)</f>
        <v>0</v>
      </c>
      <c r="E141" s="30">
        <f>COUNTIF(帮战总榜!A$1:AA$151,$A141)</f>
        <v>0</v>
      </c>
      <c r="F141" s="30">
        <f>ROUNDDOWN(SUM(B141:E141),0)</f>
        <v>0</v>
      </c>
      <c r="G141" s="30"/>
      <c r="H141" s="30">
        <f>IF($F141&gt;6,6,$F141)</f>
        <v>0</v>
      </c>
    </row>
    <row r="142" spans="1:8" ht="16.5">
      <c r="A142" s="1" t="s">
        <v>443</v>
      </c>
      <c r="B142" s="5">
        <f>0.5*COUNTIF(掠夺总榜!A$1:S$150,$A142)</f>
        <v>0</v>
      </c>
      <c r="C142" s="30">
        <f>COUNTIF(盟会战!A$1:X$150,$A142)</f>
        <v>0</v>
      </c>
      <c r="D142" s="30">
        <f>0.5*COUNTIF('四海+帮派'!A$1:X$150,$A142)</f>
        <v>0</v>
      </c>
      <c r="E142" s="30">
        <f>COUNTIF(帮战总榜!A$1:AA$151,$A142)</f>
        <v>0</v>
      </c>
      <c r="F142" s="30">
        <f>ROUNDDOWN(SUM(B142:E142),0)</f>
        <v>0</v>
      </c>
      <c r="G142" s="30"/>
      <c r="H142" s="30">
        <f>IF($F142&gt;6,6,$F142)</f>
        <v>0</v>
      </c>
    </row>
    <row r="143" spans="1:8" ht="16.5">
      <c r="A143" s="1" t="s">
        <v>444</v>
      </c>
      <c r="B143" s="5">
        <f>0.5*COUNTIF(掠夺总榜!A$1:S$150,$A143)</f>
        <v>0</v>
      </c>
      <c r="C143" s="30">
        <f>COUNTIF(盟会战!A$1:X$150,$A143)</f>
        <v>0</v>
      </c>
      <c r="D143" s="30">
        <f>0.5*COUNTIF('四海+帮派'!A$1:X$150,$A143)</f>
        <v>0</v>
      </c>
      <c r="E143" s="30">
        <f>COUNTIF(帮战总榜!A$1:AA$151,$A143)</f>
        <v>0</v>
      </c>
      <c r="F143" s="30">
        <f>ROUNDDOWN(SUM(B143:E143),0)</f>
        <v>0</v>
      </c>
      <c r="G143" s="30"/>
      <c r="H143" s="30">
        <f>IF($F143&gt;6,6,$F143)</f>
        <v>0</v>
      </c>
    </row>
    <row r="144" spans="1:8" ht="16.5">
      <c r="A144" s="1" t="s">
        <v>445</v>
      </c>
      <c r="B144" s="5">
        <f>0.5*COUNTIF(掠夺总榜!A$1:S$150,$A144)</f>
        <v>0</v>
      </c>
      <c r="C144" s="30">
        <f>COUNTIF(盟会战!A$1:X$150,$A144)</f>
        <v>0</v>
      </c>
      <c r="D144" s="30">
        <f>0.5*COUNTIF('四海+帮派'!A$1:X$150,$A144)</f>
        <v>0</v>
      </c>
      <c r="E144" s="30">
        <f>COUNTIF(帮战总榜!A$1:AA$151,$A144)</f>
        <v>0</v>
      </c>
      <c r="F144" s="30">
        <f>ROUNDDOWN(SUM(B144:E144),0)</f>
        <v>0</v>
      </c>
      <c r="G144" s="30"/>
      <c r="H144" s="30">
        <f>IF($F144&gt;6,6,$F144)</f>
        <v>0</v>
      </c>
    </row>
    <row r="145" spans="1:8" ht="16.5">
      <c r="A145" s="1" t="s">
        <v>446</v>
      </c>
      <c r="B145" s="5">
        <f>0.5*COUNTIF(掠夺总榜!A$1:S$150,$A145)</f>
        <v>0</v>
      </c>
      <c r="C145" s="30">
        <f>COUNTIF(盟会战!A$1:X$150,$A145)</f>
        <v>0</v>
      </c>
      <c r="D145" s="30">
        <f>0.5*COUNTIF('四海+帮派'!A$1:X$150,$A145)</f>
        <v>0</v>
      </c>
      <c r="E145" s="30">
        <f>COUNTIF(帮战总榜!A$1:AA$151,$A145)</f>
        <v>0</v>
      </c>
      <c r="F145" s="30">
        <f>ROUNDDOWN(SUM(B145:E145),0)</f>
        <v>0</v>
      </c>
      <c r="G145" s="30"/>
      <c r="H145" s="30">
        <f>IF($F145&gt;6,6,$F145)</f>
        <v>0</v>
      </c>
    </row>
    <row r="146" spans="1:8" ht="16.5">
      <c r="A146" s="1" t="s">
        <v>447</v>
      </c>
      <c r="B146" s="5">
        <f>0.5*COUNTIF(掠夺总榜!A$1:S$150,$A146)</f>
        <v>0</v>
      </c>
      <c r="C146" s="30">
        <f>COUNTIF(盟会战!A$1:X$150,$A146)</f>
        <v>0</v>
      </c>
      <c r="D146" s="30">
        <f>0.5*COUNTIF('四海+帮派'!A$1:X$150,$A146)</f>
        <v>0</v>
      </c>
      <c r="E146" s="30">
        <f>COUNTIF(帮战总榜!A$1:AA$151,$A146)</f>
        <v>0</v>
      </c>
      <c r="F146" s="30">
        <f>ROUNDDOWN(SUM(B146:E146),0)</f>
        <v>0</v>
      </c>
      <c r="G146" s="30"/>
      <c r="H146" s="30">
        <f>IF($F146&gt;6,6,$F146)</f>
        <v>0</v>
      </c>
    </row>
    <row r="147" spans="1:8" ht="16.5">
      <c r="A147" s="1" t="s">
        <v>448</v>
      </c>
      <c r="B147" s="5">
        <f>0.5*COUNTIF(掠夺总榜!A$1:S$150,$A147)</f>
        <v>0</v>
      </c>
      <c r="C147" s="30">
        <f>COUNTIF(盟会战!A$1:X$150,$A147)</f>
        <v>0</v>
      </c>
      <c r="D147" s="30">
        <f>0.5*COUNTIF('四海+帮派'!A$1:X$150,$A147)</f>
        <v>0</v>
      </c>
      <c r="E147" s="30">
        <f>COUNTIF(帮战总榜!A$1:AA$151,$A147)</f>
        <v>0</v>
      </c>
      <c r="F147" s="30">
        <f>ROUNDDOWN(SUM(B147:E147),0)</f>
        <v>0</v>
      </c>
      <c r="G147" s="30"/>
      <c r="H147" s="30">
        <f>IF($F147&gt;6,6,$F147)</f>
        <v>0</v>
      </c>
    </row>
    <row r="148" spans="1:8" ht="16.5">
      <c r="A148" s="1" t="s">
        <v>449</v>
      </c>
      <c r="B148" s="5">
        <f>0.5*COUNTIF(掠夺总榜!A$1:S$150,$A148)</f>
        <v>0</v>
      </c>
      <c r="C148" s="30">
        <f>COUNTIF(盟会战!A$1:X$150,$A148)</f>
        <v>0</v>
      </c>
      <c r="D148" s="30">
        <f>0.5*COUNTIF('四海+帮派'!A$1:X$150,$A148)</f>
        <v>0</v>
      </c>
      <c r="E148" s="30">
        <f>COUNTIF(帮战总榜!A$1:AA$151,$A148)</f>
        <v>0</v>
      </c>
      <c r="F148" s="30">
        <f>ROUNDDOWN(SUM(B148:E148),0)</f>
        <v>0</v>
      </c>
      <c r="G148" s="30"/>
      <c r="H148" s="30">
        <f>IF($F148&gt;6,6,$F148)</f>
        <v>0</v>
      </c>
    </row>
    <row r="149" spans="1:8" ht="16.5">
      <c r="A149" s="1" t="s">
        <v>450</v>
      </c>
      <c r="B149" s="5">
        <f>0.5*COUNTIF(掠夺总榜!A$1:S$150,$A149)</f>
        <v>0</v>
      </c>
      <c r="C149" s="30">
        <f>COUNTIF(盟会战!A$1:X$150,$A149)</f>
        <v>0</v>
      </c>
      <c r="D149" s="30">
        <f>0.5*COUNTIF('四海+帮派'!A$1:X$150,$A149)</f>
        <v>0</v>
      </c>
      <c r="E149" s="30">
        <f>COUNTIF(帮战总榜!A$1:AA$151,$A149)</f>
        <v>0</v>
      </c>
      <c r="F149" s="30">
        <f>ROUNDDOWN(SUM(B149:E149),0)</f>
        <v>0</v>
      </c>
      <c r="G149" s="30"/>
      <c r="H149" s="30">
        <f>IF($F149&gt;6,6,$F149)</f>
        <v>0</v>
      </c>
    </row>
    <row r="150" spans="1:8" ht="16.5">
      <c r="A150" s="1" t="s">
        <v>39</v>
      </c>
      <c r="B150" s="5">
        <f>0.5*COUNTIF(掠夺总榜!A$1:S$150,$A150)</f>
        <v>0.5</v>
      </c>
      <c r="C150" s="30">
        <f>COUNTIF(盟会战!A$1:X$150,$A150)</f>
        <v>0</v>
      </c>
      <c r="D150" s="30">
        <f>0.5*COUNTIF('四海+帮派'!A$1:X$150,$A150)</f>
        <v>0</v>
      </c>
      <c r="E150" s="30">
        <f>COUNTIF(帮战总榜!A$1:AA$151,$A150)</f>
        <v>0</v>
      </c>
      <c r="F150" s="30">
        <f>ROUNDDOWN(SUM(B150:E150),0)</f>
        <v>0</v>
      </c>
      <c r="G150" s="30"/>
      <c r="H150" s="30">
        <f>IF($F150&gt;6,6,$F150)</f>
        <v>0</v>
      </c>
    </row>
  </sheetData>
  <sortState ref="A2:H150">
    <sortCondition descending="1" ref="F2:F15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49"/>
  <sheetViews>
    <sheetView workbookViewId="0">
      <selection activeCell="F1" sqref="F1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101</v>
      </c>
      <c r="B2" s="5">
        <f>0.5*COUNTIF(掠夺总榜!A$1:S$150,$A2)</f>
        <v>4</v>
      </c>
      <c r="C2" s="20">
        <f>COUNTIF(盟会战!A$1:X$150,$A2)</f>
        <v>2</v>
      </c>
      <c r="D2" s="20">
        <f>0.5*COUNTIF('四海+帮派'!A$1:X$150,$A2)</f>
        <v>1</v>
      </c>
      <c r="E2" s="20">
        <f>COUNTIF(帮战总榜!A$1:AA$151,$A2)</f>
        <v>1</v>
      </c>
      <c r="F2" s="20">
        <f>ROUNDDOWN(SUM(B2:E2),0)</f>
        <v>8</v>
      </c>
      <c r="G2" s="20"/>
      <c r="H2" s="20">
        <f>IF($F2&gt;6,6,$F2)</f>
        <v>6</v>
      </c>
      <c r="J2" s="4">
        <f>SUM(H2:H158)</f>
        <v>179</v>
      </c>
      <c r="K2" s="4">
        <f>SUM(F2:F158)-J2</f>
        <v>5</v>
      </c>
      <c r="L2" s="4">
        <f>K2+J2</f>
        <v>184</v>
      </c>
      <c r="M2" s="4">
        <f>COUNTIF(F:F,"&gt;"&amp;6)</f>
        <v>4</v>
      </c>
    </row>
    <row r="3" spans="1:13" ht="16.5">
      <c r="A3" s="1" t="s">
        <v>50</v>
      </c>
      <c r="B3" s="5">
        <f>0.5*COUNTIF(掠夺总榜!A$1:S$150,$A3)</f>
        <v>4</v>
      </c>
      <c r="C3" s="30">
        <f>COUNTIF(盟会战!A$1:X$150,$A3)</f>
        <v>2</v>
      </c>
      <c r="D3" s="30">
        <f>0.5*COUNTIF('四海+帮派'!A$1:X$150,$A3)</f>
        <v>0</v>
      </c>
      <c r="E3" s="30">
        <f>COUNTIF(帮战总榜!A$1:AA$151,$A3)</f>
        <v>1</v>
      </c>
      <c r="F3" s="30">
        <f>ROUNDDOWN(SUM(B3:E3),0)</f>
        <v>7</v>
      </c>
      <c r="G3" s="30"/>
      <c r="H3" s="30">
        <f>IF($F3&gt;6,6,$F3)</f>
        <v>6</v>
      </c>
    </row>
    <row r="4" spans="1:13" ht="16.5">
      <c r="A4" s="1" t="s">
        <v>43</v>
      </c>
      <c r="B4" s="5">
        <f>0.5*COUNTIF(掠夺总榜!A$1:S$150,$A4)</f>
        <v>4</v>
      </c>
      <c r="C4" s="30">
        <f>COUNTIF(盟会战!A$1:X$150,$A4)</f>
        <v>2</v>
      </c>
      <c r="D4" s="30">
        <f>0.5*COUNTIF('四海+帮派'!A$1:X$150,$A4)</f>
        <v>1</v>
      </c>
      <c r="E4" s="30">
        <f>COUNTIF(帮战总榜!A$1:AA$151,$A4)</f>
        <v>0</v>
      </c>
      <c r="F4" s="30">
        <f>ROUNDDOWN(SUM(B4:E4),0)</f>
        <v>7</v>
      </c>
      <c r="G4" s="30"/>
      <c r="H4" s="30">
        <f>IF($F4&gt;6,6,$F4)</f>
        <v>6</v>
      </c>
    </row>
    <row r="5" spans="1:13" ht="16.5">
      <c r="A5" s="1" t="s">
        <v>69</v>
      </c>
      <c r="B5" s="5">
        <f>0.5*COUNTIF(掠夺总榜!A$1:S$150,$A5)</f>
        <v>4</v>
      </c>
      <c r="C5" s="30">
        <f>COUNTIF(盟会战!A$1:X$150,$A5)</f>
        <v>2</v>
      </c>
      <c r="D5" s="30">
        <f>0.5*COUNTIF('四海+帮派'!A$1:X$150,$A5)</f>
        <v>1</v>
      </c>
      <c r="E5" s="30">
        <f>COUNTIF(帮战总榜!A$1:AA$151,$A5)</f>
        <v>0</v>
      </c>
      <c r="F5" s="30">
        <f>ROUNDDOWN(SUM(B5:E5),0)</f>
        <v>7</v>
      </c>
      <c r="G5" s="30"/>
      <c r="H5" s="30">
        <f>IF($F5&gt;6,6,$F5)</f>
        <v>6</v>
      </c>
    </row>
    <row r="6" spans="1:13" ht="16.5">
      <c r="A6" s="1" t="s">
        <v>76</v>
      </c>
      <c r="B6" s="5">
        <f>0.5*COUNTIF(掠夺总榜!A$1:S$150,$A6)</f>
        <v>4</v>
      </c>
      <c r="C6" s="30">
        <f>COUNTIF(盟会战!A$1:X$150,$A6)</f>
        <v>0</v>
      </c>
      <c r="D6" s="30">
        <f>0.5*COUNTIF('四海+帮派'!A$1:X$150,$A6)</f>
        <v>1</v>
      </c>
      <c r="E6" s="30">
        <f>COUNTIF(帮战总榜!A$1:AA$151,$A6)</f>
        <v>1</v>
      </c>
      <c r="F6" s="30">
        <f>ROUNDDOWN(SUM(B6:E6),0)</f>
        <v>6</v>
      </c>
      <c r="G6" s="30"/>
      <c r="H6" s="30">
        <f>IF($F6&gt;6,6,$F6)</f>
        <v>6</v>
      </c>
    </row>
    <row r="7" spans="1:13" ht="16.5">
      <c r="A7" s="1" t="s">
        <v>38</v>
      </c>
      <c r="B7" s="5">
        <f>0.5*COUNTIF(掠夺总榜!A$1:S$150,$A7)</f>
        <v>3.5</v>
      </c>
      <c r="C7" s="30">
        <f>COUNTIF(盟会战!A$1:X$150,$A7)</f>
        <v>1</v>
      </c>
      <c r="D7" s="30">
        <f>0.5*COUNTIF('四海+帮派'!A$1:X$150,$A7)</f>
        <v>1</v>
      </c>
      <c r="E7" s="30">
        <f>COUNTIF(帮战总榜!A$1:AA$151,$A7)</f>
        <v>1</v>
      </c>
      <c r="F7" s="30">
        <f>ROUNDDOWN(SUM(B7:E7),0)</f>
        <v>6</v>
      </c>
      <c r="G7" s="30"/>
      <c r="H7" s="30">
        <f>IF($F7&gt;6,6,$F7)</f>
        <v>6</v>
      </c>
    </row>
    <row r="8" spans="1:13" ht="16.5">
      <c r="A8" s="1" t="s">
        <v>156</v>
      </c>
      <c r="B8" s="5">
        <f>0.5*COUNTIF(掠夺总榜!A$1:S$150,$A8)</f>
        <v>3</v>
      </c>
      <c r="C8" s="30">
        <f>COUNTIF(盟会战!A$1:X$150,$A8)</f>
        <v>1</v>
      </c>
      <c r="D8" s="30">
        <f>0.5*COUNTIF('四海+帮派'!A$1:X$150,$A8)</f>
        <v>1</v>
      </c>
      <c r="E8" s="30">
        <f>COUNTIF(帮战总榜!A$1:AA$151,$A8)</f>
        <v>1</v>
      </c>
      <c r="F8" s="30">
        <f>ROUNDDOWN(SUM(B8:E8),0)</f>
        <v>6</v>
      </c>
      <c r="G8" s="30"/>
      <c r="H8" s="30">
        <f>IF($F8&gt;6,6,$F8)</f>
        <v>6</v>
      </c>
    </row>
    <row r="9" spans="1:13" ht="16.5">
      <c r="A9" s="1" t="s">
        <v>131</v>
      </c>
      <c r="B9" s="5">
        <f>0.5*COUNTIF(掠夺总榜!A$1:S$150,$A9)</f>
        <v>4</v>
      </c>
      <c r="C9" s="30">
        <f>COUNTIF(盟会战!A$1:X$150,$A9)</f>
        <v>1</v>
      </c>
      <c r="D9" s="30">
        <f>0.5*COUNTIF('四海+帮派'!A$1:X$150,$A9)</f>
        <v>1</v>
      </c>
      <c r="E9" s="30">
        <f>COUNTIF(帮战总榜!A$1:AA$151,$A9)</f>
        <v>0</v>
      </c>
      <c r="F9" s="30">
        <f>ROUNDDOWN(SUM(B9:E9),0)</f>
        <v>6</v>
      </c>
      <c r="G9" s="30"/>
      <c r="H9" s="30">
        <f>IF($F9&gt;6,6,$F9)</f>
        <v>6</v>
      </c>
    </row>
    <row r="10" spans="1:13" ht="16.5">
      <c r="A10" s="1" t="s">
        <v>129</v>
      </c>
      <c r="B10" s="5">
        <f>0.5*COUNTIF(掠夺总榜!A$1:S$150,$A10)</f>
        <v>3.5</v>
      </c>
      <c r="C10" s="30">
        <f>COUNTIF(盟会战!A$1:X$150,$A10)</f>
        <v>0</v>
      </c>
      <c r="D10" s="30">
        <f>0.5*COUNTIF('四海+帮派'!A$1:X$150,$A10)</f>
        <v>1</v>
      </c>
      <c r="E10" s="30">
        <f>COUNTIF(帮战总榜!A$1:AA$151,$A10)</f>
        <v>1</v>
      </c>
      <c r="F10" s="30">
        <f>ROUNDDOWN(SUM(B10:E10),0)</f>
        <v>5</v>
      </c>
      <c r="G10" s="30"/>
      <c r="H10" s="30">
        <f>IF($F10&gt;6,6,$F10)</f>
        <v>5</v>
      </c>
    </row>
    <row r="11" spans="1:13" ht="16.5">
      <c r="A11" s="1" t="s">
        <v>96</v>
      </c>
      <c r="B11" s="5">
        <f>0.5*COUNTIF(掠夺总榜!A$1:S$150,$A11)</f>
        <v>3.5</v>
      </c>
      <c r="C11" s="30">
        <f>COUNTIF(盟会战!A$1:X$150,$A11)</f>
        <v>1</v>
      </c>
      <c r="D11" s="30">
        <f>0.5*COUNTIF('四海+帮派'!A$1:X$150,$A11)</f>
        <v>0</v>
      </c>
      <c r="E11" s="30">
        <f>COUNTIF(帮战总榜!A$1:AA$151,$A11)</f>
        <v>1</v>
      </c>
      <c r="F11" s="30">
        <f>ROUNDDOWN(SUM(B11:E11),0)</f>
        <v>5</v>
      </c>
      <c r="G11" s="30"/>
      <c r="H11" s="30">
        <f>IF($F11&gt;6,6,$F11)</f>
        <v>5</v>
      </c>
    </row>
    <row r="12" spans="1:13" ht="16.5">
      <c r="A12" s="1" t="s">
        <v>94</v>
      </c>
      <c r="B12" s="5">
        <f>0.5*COUNTIF(掠夺总榜!A$1:S$150,$A12)</f>
        <v>4</v>
      </c>
      <c r="C12" s="30">
        <f>COUNTIF(盟会战!A$1:X$150,$A12)</f>
        <v>0</v>
      </c>
      <c r="D12" s="30">
        <f>0.5*COUNTIF('四海+帮派'!A$1:X$150,$A12)</f>
        <v>0</v>
      </c>
      <c r="E12" s="30">
        <f>COUNTIF(帮战总榜!A$1:AA$151,$A12)</f>
        <v>1</v>
      </c>
      <c r="F12" s="30">
        <f>ROUNDDOWN(SUM(B12:E12),0)</f>
        <v>5</v>
      </c>
      <c r="G12" s="30"/>
      <c r="H12" s="30">
        <f>IF($F12&gt;6,6,$F12)</f>
        <v>5</v>
      </c>
    </row>
    <row r="13" spans="1:13" ht="16.5">
      <c r="A13" s="1" t="s">
        <v>124</v>
      </c>
      <c r="B13" s="5">
        <f>0.5*COUNTIF(掠夺总榜!A$1:S$150,$A13)</f>
        <v>3</v>
      </c>
      <c r="C13" s="30">
        <f>COUNTIF(盟会战!A$1:X$150,$A13)</f>
        <v>0</v>
      </c>
      <c r="D13" s="30">
        <f>0.5*COUNTIF('四海+帮派'!A$1:X$150,$A13)</f>
        <v>1</v>
      </c>
      <c r="E13" s="30">
        <f>COUNTIF(帮战总榜!A$1:AA$151,$A13)</f>
        <v>1</v>
      </c>
      <c r="F13" s="30">
        <f>ROUNDDOWN(SUM(B13:E13),0)</f>
        <v>5</v>
      </c>
      <c r="G13" s="30"/>
      <c r="H13" s="30">
        <f>IF($F13&gt;6,6,$F13)</f>
        <v>5</v>
      </c>
    </row>
    <row r="14" spans="1:13" ht="16.5">
      <c r="A14" s="1" t="s">
        <v>177</v>
      </c>
      <c r="B14" s="5">
        <f>0.5*COUNTIF(掠夺总榜!A$1:S$150,$A14)</f>
        <v>3</v>
      </c>
      <c r="C14" s="30">
        <f>COUNTIF(盟会战!A$1:X$150,$A14)</f>
        <v>1</v>
      </c>
      <c r="D14" s="30">
        <f>0.5*COUNTIF('四海+帮派'!A$1:X$150,$A14)</f>
        <v>1</v>
      </c>
      <c r="E14" s="30">
        <f>COUNTIF(帮战总榜!A$1:AA$151,$A14)</f>
        <v>0</v>
      </c>
      <c r="F14" s="30">
        <f>ROUNDDOWN(SUM(B14:E14),0)</f>
        <v>5</v>
      </c>
      <c r="G14" s="30"/>
      <c r="H14" s="30">
        <f>IF($F14&gt;6,6,$F14)</f>
        <v>5</v>
      </c>
    </row>
    <row r="15" spans="1:13" ht="16.5">
      <c r="A15" s="1" t="s">
        <v>134</v>
      </c>
      <c r="B15" s="5">
        <f>0.5*COUNTIF(掠夺总榜!A$1:S$150,$A15)</f>
        <v>4</v>
      </c>
      <c r="C15" s="30">
        <f>COUNTIF(盟会战!A$1:X$150,$A15)</f>
        <v>0</v>
      </c>
      <c r="D15" s="30">
        <f>0.5*COUNTIF('四海+帮派'!A$1:X$150,$A15)</f>
        <v>1</v>
      </c>
      <c r="E15" s="30">
        <f>COUNTIF(帮战总榜!A$1:AA$151,$A15)</f>
        <v>0</v>
      </c>
      <c r="F15" s="30">
        <f>ROUNDDOWN(SUM(B15:E15),0)</f>
        <v>5</v>
      </c>
      <c r="G15" s="30"/>
      <c r="H15" s="30">
        <f>IF($F15&gt;6,6,$F15)</f>
        <v>5</v>
      </c>
    </row>
    <row r="16" spans="1:13" ht="16.5">
      <c r="A16" s="1" t="s">
        <v>112</v>
      </c>
      <c r="B16" s="5">
        <f>0.5*COUNTIF(掠夺总榜!A$1:S$150,$A16)</f>
        <v>3.5</v>
      </c>
      <c r="C16" s="30">
        <f>COUNTIF(盟会战!A$1:X$150,$A16)</f>
        <v>2</v>
      </c>
      <c r="D16" s="30">
        <f>0.5*COUNTIF('四海+帮派'!A$1:X$150,$A16)</f>
        <v>0</v>
      </c>
      <c r="E16" s="30">
        <f>COUNTIF(帮战总榜!A$1:AA$151,$A16)</f>
        <v>0</v>
      </c>
      <c r="F16" s="30">
        <f>ROUNDDOWN(SUM(B16:E16),0)</f>
        <v>5</v>
      </c>
      <c r="G16" s="30"/>
      <c r="H16" s="30">
        <f>IF($F16&gt;6,6,$F16)</f>
        <v>5</v>
      </c>
    </row>
    <row r="17" spans="1:8" ht="16.5">
      <c r="A17" s="1" t="s">
        <v>133</v>
      </c>
      <c r="B17" s="5">
        <f>0.5*COUNTIF(掠夺总榜!A$1:S$150,$A17)</f>
        <v>2.5</v>
      </c>
      <c r="C17" s="30">
        <f>COUNTIF(盟会战!A$1:X$150,$A17)</f>
        <v>0</v>
      </c>
      <c r="D17" s="30">
        <f>0.5*COUNTIF('四海+帮派'!A$1:X$150,$A17)</f>
        <v>1</v>
      </c>
      <c r="E17" s="30">
        <f>COUNTIF(帮战总榜!A$1:AA$151,$A17)</f>
        <v>1</v>
      </c>
      <c r="F17" s="30">
        <f>ROUNDDOWN(SUM(B17:E17),0)</f>
        <v>4</v>
      </c>
      <c r="G17" s="30"/>
      <c r="H17" s="30">
        <f>IF($F17&gt;6,6,$F17)</f>
        <v>4</v>
      </c>
    </row>
    <row r="18" spans="1:8" ht="16.5">
      <c r="A18" s="1" t="s">
        <v>63</v>
      </c>
      <c r="B18" s="5">
        <f>0.5*COUNTIF(掠夺总榜!A$1:S$150,$A18)</f>
        <v>3.5</v>
      </c>
      <c r="C18" s="30">
        <f>COUNTIF(盟会战!A$1:X$150,$A18)</f>
        <v>0</v>
      </c>
      <c r="D18" s="30">
        <f>0.5*COUNTIF('四海+帮派'!A$1:X$150,$A18)</f>
        <v>0</v>
      </c>
      <c r="E18" s="30">
        <f>COUNTIF(帮战总榜!A$1:AA$151,$A18)</f>
        <v>1</v>
      </c>
      <c r="F18" s="30">
        <f>ROUNDDOWN(SUM(B18:E18),0)</f>
        <v>4</v>
      </c>
      <c r="G18" s="30"/>
      <c r="H18" s="30">
        <f>IF($F18&gt;6,6,$F18)</f>
        <v>4</v>
      </c>
    </row>
    <row r="19" spans="1:8" ht="16.5">
      <c r="A19" s="1" t="s">
        <v>72</v>
      </c>
      <c r="B19" s="5">
        <f>0.5*COUNTIF(掠夺总榜!A$1:S$150,$A19)</f>
        <v>2</v>
      </c>
      <c r="C19" s="30">
        <f>COUNTIF(盟会战!A$1:X$150,$A19)</f>
        <v>0</v>
      </c>
      <c r="D19" s="30">
        <f>0.5*COUNTIF('四海+帮派'!A$1:X$150,$A19)</f>
        <v>1</v>
      </c>
      <c r="E19" s="30">
        <f>COUNTIF(帮战总榜!A$1:AA$151,$A19)</f>
        <v>1</v>
      </c>
      <c r="F19" s="30">
        <f>ROUNDDOWN(SUM(B19:E19),0)</f>
        <v>4</v>
      </c>
      <c r="G19" s="30"/>
      <c r="H19" s="30">
        <f>IF($F19&gt;6,6,$F19)</f>
        <v>4</v>
      </c>
    </row>
    <row r="20" spans="1:8" ht="16.5">
      <c r="A20" s="1" t="s">
        <v>152</v>
      </c>
      <c r="B20" s="5">
        <f>0.5*COUNTIF(掠夺总榜!A$1:S$150,$A20)</f>
        <v>2</v>
      </c>
      <c r="C20" s="30">
        <f>COUNTIF(盟会战!A$1:X$150,$A20)</f>
        <v>0</v>
      </c>
      <c r="D20" s="30">
        <f>0.5*COUNTIF('四海+帮派'!A$1:X$150,$A20)</f>
        <v>1</v>
      </c>
      <c r="E20" s="30">
        <f>COUNTIF(帮战总榜!A$1:AA$151,$A20)</f>
        <v>1</v>
      </c>
      <c r="F20" s="30">
        <f>ROUNDDOWN(SUM(B20:E20),0)</f>
        <v>4</v>
      </c>
      <c r="G20" s="30"/>
      <c r="H20" s="30">
        <f>IF($F20&gt;6,6,$F20)</f>
        <v>4</v>
      </c>
    </row>
    <row r="21" spans="1:8" ht="16.5">
      <c r="A21" s="1" t="s">
        <v>110</v>
      </c>
      <c r="B21" s="5">
        <f>0.5*COUNTIF(掠夺总榜!A$1:S$150,$A21)</f>
        <v>3.5</v>
      </c>
      <c r="C21" s="30">
        <f>COUNTIF(盟会战!A$1:X$150,$A21)</f>
        <v>0</v>
      </c>
      <c r="D21" s="30">
        <f>0.5*COUNTIF('四海+帮派'!A$1:X$150,$A21)</f>
        <v>1</v>
      </c>
      <c r="E21" s="30">
        <f>COUNTIF(帮战总榜!A$1:AA$151,$A21)</f>
        <v>0</v>
      </c>
      <c r="F21" s="30">
        <f>ROUNDDOWN(SUM(B21:E21),0)</f>
        <v>4</v>
      </c>
      <c r="G21" s="30"/>
      <c r="H21" s="30">
        <f>IF($F21&gt;6,6,$F21)</f>
        <v>4</v>
      </c>
    </row>
    <row r="22" spans="1:8" ht="16.5">
      <c r="A22" s="1" t="s">
        <v>44</v>
      </c>
      <c r="B22" s="5">
        <f>0.5*COUNTIF(掠夺总榜!A$1:S$150,$A22)</f>
        <v>4</v>
      </c>
      <c r="C22" s="30">
        <f>COUNTIF(盟会战!A$1:X$150,$A22)</f>
        <v>0</v>
      </c>
      <c r="D22" s="30">
        <f>0.5*COUNTIF('四海+帮派'!A$1:X$150,$A22)</f>
        <v>0</v>
      </c>
      <c r="E22" s="30">
        <f>COUNTIF(帮战总榜!A$1:AA$151,$A22)</f>
        <v>0</v>
      </c>
      <c r="F22" s="30">
        <f>ROUNDDOWN(SUM(B22:E22),0)</f>
        <v>4</v>
      </c>
      <c r="G22" s="30"/>
      <c r="H22" s="30">
        <f>IF($F22&gt;6,6,$F22)</f>
        <v>4</v>
      </c>
    </row>
    <row r="23" spans="1:8" ht="16.5">
      <c r="A23" s="1" t="s">
        <v>180</v>
      </c>
      <c r="B23" s="5">
        <f>0.5*COUNTIF(掠夺总榜!A$1:S$150,$A23)</f>
        <v>3</v>
      </c>
      <c r="C23" s="30">
        <f>COUNTIF(盟会战!A$1:X$150,$A23)</f>
        <v>0</v>
      </c>
      <c r="D23" s="30">
        <f>0.5*COUNTIF('四海+帮派'!A$1:X$150,$A23)</f>
        <v>1</v>
      </c>
      <c r="E23" s="30">
        <f>COUNTIF(帮战总榜!A$1:AA$151,$A23)</f>
        <v>0</v>
      </c>
      <c r="F23" s="30">
        <f>ROUNDDOWN(SUM(B23:E23),0)</f>
        <v>4</v>
      </c>
      <c r="G23" s="30"/>
      <c r="H23" s="30">
        <f>IF($F23&gt;6,6,$F23)</f>
        <v>4</v>
      </c>
    </row>
    <row r="24" spans="1:8" ht="16.5">
      <c r="A24" s="1" t="s">
        <v>120</v>
      </c>
      <c r="B24" s="5">
        <f>0.5*COUNTIF(掠夺总榜!A$1:S$150,$A24)</f>
        <v>2.5</v>
      </c>
      <c r="C24" s="30">
        <f>COUNTIF(盟会战!A$1:X$150,$A24)</f>
        <v>1</v>
      </c>
      <c r="D24" s="30">
        <f>0.5*COUNTIF('四海+帮派'!A$1:X$150,$A24)</f>
        <v>1</v>
      </c>
      <c r="E24" s="30">
        <f>COUNTIF(帮战总榜!A$1:AA$151,$A24)</f>
        <v>0</v>
      </c>
      <c r="F24" s="30">
        <f>ROUNDDOWN(SUM(B24:E24),0)</f>
        <v>4</v>
      </c>
      <c r="G24" s="30"/>
      <c r="H24" s="30">
        <f>IF($F24&gt;6,6,$F24)</f>
        <v>4</v>
      </c>
    </row>
    <row r="25" spans="1:8" ht="16.5">
      <c r="A25" s="1" t="s">
        <v>145</v>
      </c>
      <c r="B25" s="5">
        <f>0.5*COUNTIF(掠夺总榜!A$1:S$150,$A25)</f>
        <v>3</v>
      </c>
      <c r="C25" s="30">
        <f>COUNTIF(盟会战!A$1:X$150,$A25)</f>
        <v>0</v>
      </c>
      <c r="D25" s="30">
        <f>0.5*COUNTIF('四海+帮派'!A$1:X$150,$A25)</f>
        <v>1</v>
      </c>
      <c r="E25" s="30">
        <f>COUNTIF(帮战总榜!A$1:AA$151,$A25)</f>
        <v>0</v>
      </c>
      <c r="F25" s="30">
        <f>ROUNDDOWN(SUM(B25:E25),0)</f>
        <v>4</v>
      </c>
      <c r="G25" s="30"/>
      <c r="H25" s="30">
        <f>IF($F25&gt;6,6,$F25)</f>
        <v>4</v>
      </c>
    </row>
    <row r="26" spans="1:8" ht="16.5">
      <c r="A26" s="1" t="s">
        <v>98</v>
      </c>
      <c r="B26" s="5">
        <f>0.5*COUNTIF(掠夺总榜!A$1:S$150,$A26)</f>
        <v>1.5</v>
      </c>
      <c r="C26" s="30">
        <f>COUNTIF(盟会战!A$1:X$150,$A26)</f>
        <v>0</v>
      </c>
      <c r="D26" s="30">
        <f>0.5*COUNTIF('四海+帮派'!A$1:X$150,$A26)</f>
        <v>1</v>
      </c>
      <c r="E26" s="30">
        <f>COUNTIF(帮战总榜!A$1:AA$151,$A26)</f>
        <v>1</v>
      </c>
      <c r="F26" s="30">
        <f>ROUNDDOWN(SUM(B26:E26),0)</f>
        <v>3</v>
      </c>
      <c r="G26" s="30"/>
      <c r="H26" s="30">
        <f>IF($F26&gt;6,6,$F26)</f>
        <v>3</v>
      </c>
    </row>
    <row r="27" spans="1:8" ht="16.5">
      <c r="A27" s="1" t="s">
        <v>53</v>
      </c>
      <c r="B27" s="5">
        <f>0.5*COUNTIF(掠夺总榜!A$1:S$150,$A27)</f>
        <v>0.5</v>
      </c>
      <c r="C27" s="30">
        <f>COUNTIF(盟会战!A$1:X$150,$A27)</f>
        <v>2</v>
      </c>
      <c r="D27" s="30">
        <f>0.5*COUNTIF('四海+帮派'!A$1:X$150,$A27)</f>
        <v>0</v>
      </c>
      <c r="E27" s="30">
        <f>COUNTIF(帮战总榜!A$1:AA$151,$A27)</f>
        <v>1</v>
      </c>
      <c r="F27" s="30">
        <f>ROUNDDOWN(SUM(B27:E27),0)</f>
        <v>3</v>
      </c>
      <c r="G27" s="30"/>
      <c r="H27" s="30">
        <f>IF($F27&gt;6,6,$F27)</f>
        <v>3</v>
      </c>
    </row>
    <row r="28" spans="1:8" ht="16.5">
      <c r="A28" s="1" t="s">
        <v>104</v>
      </c>
      <c r="B28" s="5">
        <f>0.5*COUNTIF(掠夺总榜!A$1:S$150,$A28)</f>
        <v>3.5</v>
      </c>
      <c r="C28" s="30">
        <f>COUNTIF(盟会战!A$1:X$150,$A28)</f>
        <v>0</v>
      </c>
      <c r="D28" s="30">
        <f>0.5*COUNTIF('四海+帮派'!A$1:X$150,$A28)</f>
        <v>0</v>
      </c>
      <c r="E28" s="30">
        <f>COUNTIF(帮战总榜!A$1:AA$151,$A28)</f>
        <v>0</v>
      </c>
      <c r="F28" s="30">
        <f>ROUNDDOWN(SUM(B28:E28),0)</f>
        <v>3</v>
      </c>
      <c r="G28" s="30"/>
      <c r="H28" s="30">
        <f>IF($F28&gt;6,6,$F28)</f>
        <v>3</v>
      </c>
    </row>
    <row r="29" spans="1:8" ht="16.5">
      <c r="A29" s="1" t="s">
        <v>176</v>
      </c>
      <c r="B29" s="5">
        <f>0.5*COUNTIF(掠夺总榜!A$1:S$150,$A29)</f>
        <v>3</v>
      </c>
      <c r="C29" s="30">
        <f>COUNTIF(盟会战!A$1:X$150,$A29)</f>
        <v>0</v>
      </c>
      <c r="D29" s="30">
        <f>0.5*COUNTIF('四海+帮派'!A$1:X$150,$A29)</f>
        <v>0.5</v>
      </c>
      <c r="E29" s="30">
        <f>COUNTIF(帮战总榜!A$1:AA$151,$A29)</f>
        <v>0</v>
      </c>
      <c r="F29" s="30">
        <f>ROUNDDOWN(SUM(B29:E29),0)</f>
        <v>3</v>
      </c>
      <c r="G29" s="30"/>
      <c r="H29" s="30">
        <f>IF($F29&gt;6,6,$F29)</f>
        <v>3</v>
      </c>
    </row>
    <row r="30" spans="1:8" ht="16.5">
      <c r="A30" s="1" t="s">
        <v>74</v>
      </c>
      <c r="B30" s="5">
        <f>0.5*COUNTIF(掠夺总榜!A$1:S$150,$A30)</f>
        <v>2.5</v>
      </c>
      <c r="C30" s="30">
        <f>COUNTIF(盟会战!A$1:X$150,$A30)</f>
        <v>0</v>
      </c>
      <c r="D30" s="30">
        <f>0.5*COUNTIF('四海+帮派'!A$1:X$150,$A30)</f>
        <v>1</v>
      </c>
      <c r="E30" s="30">
        <f>COUNTIF(帮战总榜!A$1:AA$151,$A30)</f>
        <v>0</v>
      </c>
      <c r="F30" s="30">
        <f>ROUNDDOWN(SUM(B30:E30),0)</f>
        <v>3</v>
      </c>
      <c r="G30" s="30"/>
      <c r="H30" s="30">
        <f>IF($F30&gt;6,6,$F30)</f>
        <v>3</v>
      </c>
    </row>
    <row r="31" spans="1:8" ht="16.5">
      <c r="A31" s="1" t="s">
        <v>194</v>
      </c>
      <c r="B31" s="5">
        <f>0.5*COUNTIF(掠夺总榜!A$1:S$150,$A31)</f>
        <v>1</v>
      </c>
      <c r="C31" s="30">
        <f>COUNTIF(盟会战!A$1:X$150,$A31)</f>
        <v>2</v>
      </c>
      <c r="D31" s="30">
        <f>0.5*COUNTIF('四海+帮派'!A$1:X$150,$A31)</f>
        <v>0</v>
      </c>
      <c r="E31" s="30">
        <f>COUNTIF(帮战总榜!A$1:AA$151,$A31)</f>
        <v>0</v>
      </c>
      <c r="F31" s="30">
        <f>ROUNDDOWN(SUM(B31:E31),0)</f>
        <v>3</v>
      </c>
      <c r="G31" s="30"/>
      <c r="H31" s="30">
        <f>IF($F31&gt;6,6,$F31)</f>
        <v>3</v>
      </c>
    </row>
    <row r="32" spans="1:8" ht="16.5">
      <c r="A32" s="1" t="s">
        <v>46</v>
      </c>
      <c r="B32" s="5">
        <f>0.5*COUNTIF(掠夺总榜!A$1:S$150,$A32)</f>
        <v>2</v>
      </c>
      <c r="C32" s="30">
        <f>COUNTIF(盟会战!A$1:X$150,$A32)</f>
        <v>0</v>
      </c>
      <c r="D32" s="30">
        <f>0.5*COUNTIF('四海+帮派'!A$1:X$150,$A32)</f>
        <v>1</v>
      </c>
      <c r="E32" s="30">
        <f>COUNTIF(帮战总榜!A$1:AA$151,$A32)</f>
        <v>0</v>
      </c>
      <c r="F32" s="30">
        <f>ROUNDDOWN(SUM(B32:E32),0)</f>
        <v>3</v>
      </c>
      <c r="G32" s="30"/>
      <c r="H32" s="30">
        <f>IF($F32&gt;6,6,$F32)</f>
        <v>3</v>
      </c>
    </row>
    <row r="33" spans="1:8" ht="16.5">
      <c r="A33" s="1" t="s">
        <v>35</v>
      </c>
      <c r="B33" s="5">
        <f>0.5*COUNTIF(掠夺总榜!A$1:S$150,$A33)</f>
        <v>3</v>
      </c>
      <c r="C33" s="30">
        <f>COUNTIF(盟会战!A$1:X$150,$A33)</f>
        <v>0</v>
      </c>
      <c r="D33" s="30">
        <f>0.5*COUNTIF('四海+帮派'!A$1:X$150,$A33)</f>
        <v>0</v>
      </c>
      <c r="E33" s="30">
        <f>COUNTIF(帮战总榜!A$1:AA$151,$A33)</f>
        <v>0</v>
      </c>
      <c r="F33" s="30">
        <f>ROUNDDOWN(SUM(B33:E33),0)</f>
        <v>3</v>
      </c>
      <c r="G33" s="30"/>
      <c r="H33" s="30">
        <f>IF($F33&gt;6,6,$F33)</f>
        <v>3</v>
      </c>
    </row>
    <row r="34" spans="1:8" ht="16.5">
      <c r="A34" s="1" t="s">
        <v>83</v>
      </c>
      <c r="B34" s="5">
        <f>0.5*COUNTIF(掠夺总榜!A$1:S$150,$A34)</f>
        <v>2.5</v>
      </c>
      <c r="C34" s="30">
        <f>COUNTIF(盟会战!A$1:X$150,$A34)</f>
        <v>0</v>
      </c>
      <c r="D34" s="30">
        <f>0.5*COUNTIF('四海+帮派'!A$1:X$150,$A34)</f>
        <v>1</v>
      </c>
      <c r="E34" s="30">
        <f>COUNTIF(帮战总榜!A$1:AA$151,$A34)</f>
        <v>0</v>
      </c>
      <c r="F34" s="30">
        <f>ROUNDDOWN(SUM(B34:E34),0)</f>
        <v>3</v>
      </c>
      <c r="G34" s="30"/>
      <c r="H34" s="30">
        <f>IF($F34&gt;6,6,$F34)</f>
        <v>3</v>
      </c>
    </row>
    <row r="35" spans="1:8" ht="16.5">
      <c r="A35" s="1" t="s">
        <v>205</v>
      </c>
      <c r="B35" s="5">
        <f>0.5*COUNTIF(掠夺总榜!A$1:S$150,$A35)</f>
        <v>1.5</v>
      </c>
      <c r="C35" s="30">
        <f>COUNTIF(盟会战!A$1:X$150,$A35)</f>
        <v>1</v>
      </c>
      <c r="D35" s="30">
        <f>0.5*COUNTIF('四海+帮派'!A$1:X$150,$A35)</f>
        <v>1</v>
      </c>
      <c r="E35" s="30">
        <f>COUNTIF(帮战总榜!A$1:AA$151,$A35)</f>
        <v>0</v>
      </c>
      <c r="F35" s="30">
        <f>ROUNDDOWN(SUM(B35:E35),0)</f>
        <v>3</v>
      </c>
      <c r="G35" s="30"/>
      <c r="H35" s="30">
        <f>IF($F35&gt;6,6,$F35)</f>
        <v>3</v>
      </c>
    </row>
    <row r="36" spans="1:8" ht="16.5">
      <c r="A36" s="1" t="s">
        <v>108</v>
      </c>
      <c r="B36" s="5">
        <f>0.5*COUNTIF(掠夺总榜!A$1:S$150,$A36)</f>
        <v>1</v>
      </c>
      <c r="C36" s="30">
        <f>COUNTIF(盟会战!A$1:X$150,$A36)</f>
        <v>0</v>
      </c>
      <c r="D36" s="30">
        <f>0.5*COUNTIF('四海+帮派'!A$1:X$150,$A36)</f>
        <v>0.5</v>
      </c>
      <c r="E36" s="30">
        <f>COUNTIF(帮战总榜!A$1:AA$151,$A36)</f>
        <v>1</v>
      </c>
      <c r="F36" s="30">
        <f>ROUNDDOWN(SUM(B36:E36),0)</f>
        <v>2</v>
      </c>
      <c r="G36" s="30"/>
      <c r="H36" s="30">
        <f>IF($F36&gt;6,6,$F36)</f>
        <v>2</v>
      </c>
    </row>
    <row r="37" spans="1:8" ht="16.5">
      <c r="A37" s="1" t="s">
        <v>240</v>
      </c>
      <c r="B37" s="5">
        <f>0.5*COUNTIF(掠夺总榜!A$1:S$150,$A37)</f>
        <v>0</v>
      </c>
      <c r="C37" s="30">
        <f>COUNTIF(盟会战!A$1:X$150,$A37)</f>
        <v>0</v>
      </c>
      <c r="D37" s="30">
        <f>0.5*COUNTIF('四海+帮派'!A$1:X$150,$A37)</f>
        <v>1</v>
      </c>
      <c r="E37" s="30">
        <f>COUNTIF(帮战总榜!A$1:AA$151,$A37)</f>
        <v>1</v>
      </c>
      <c r="F37" s="30">
        <f>ROUNDDOWN(SUM(B37:E37),0)</f>
        <v>2</v>
      </c>
      <c r="G37" s="30"/>
      <c r="H37" s="30">
        <f>IF($F37&gt;6,6,$F37)</f>
        <v>2</v>
      </c>
    </row>
    <row r="38" spans="1:8" ht="16.5">
      <c r="A38" s="1" t="s">
        <v>90</v>
      </c>
      <c r="B38" s="5">
        <f>0.5*COUNTIF(掠夺总榜!A$1:S$150,$A38)</f>
        <v>2</v>
      </c>
      <c r="C38" s="30">
        <f>COUNTIF(盟会战!A$1:X$150,$A38)</f>
        <v>0</v>
      </c>
      <c r="D38" s="30">
        <f>0.5*COUNTIF('四海+帮派'!A$1:X$150,$A38)</f>
        <v>0</v>
      </c>
      <c r="E38" s="30">
        <f>COUNTIF(帮战总榜!A$1:AA$151,$A38)</f>
        <v>0</v>
      </c>
      <c r="F38" s="30">
        <f>ROUNDDOWN(SUM(B38:E38),0)</f>
        <v>2</v>
      </c>
      <c r="G38" s="30"/>
      <c r="H38" s="30">
        <f>IF($F38&gt;6,6,$F38)</f>
        <v>2</v>
      </c>
    </row>
    <row r="39" spans="1:8" ht="16.5">
      <c r="A39" s="1" t="s">
        <v>151</v>
      </c>
      <c r="B39" s="5">
        <f>0.5*COUNTIF(掠夺总榜!A$1:S$150,$A39)</f>
        <v>1.5</v>
      </c>
      <c r="C39" s="30">
        <f>COUNTIF(盟会战!A$1:X$150,$A39)</f>
        <v>0</v>
      </c>
      <c r="D39" s="30">
        <f>0.5*COUNTIF('四海+帮派'!A$1:X$150,$A39)</f>
        <v>1</v>
      </c>
      <c r="E39" s="30">
        <f>COUNTIF(帮战总榜!A$1:AA$151,$A39)</f>
        <v>0</v>
      </c>
      <c r="F39" s="30">
        <f>ROUNDDOWN(SUM(B39:E39),0)</f>
        <v>2</v>
      </c>
      <c r="G39" s="30"/>
      <c r="H39" s="30">
        <f>IF($F39&gt;6,6,$F39)</f>
        <v>2</v>
      </c>
    </row>
    <row r="40" spans="1:8" ht="16.5">
      <c r="A40" s="1" t="s">
        <v>67</v>
      </c>
      <c r="B40" s="5">
        <f>0.5*COUNTIF(掠夺总榜!A$1:S$150,$A40)</f>
        <v>2</v>
      </c>
      <c r="C40" s="30">
        <f>COUNTIF(盟会战!A$1:X$150,$A40)</f>
        <v>0</v>
      </c>
      <c r="D40" s="30">
        <f>0.5*COUNTIF('四海+帮派'!A$1:X$150,$A40)</f>
        <v>0.5</v>
      </c>
      <c r="E40" s="30">
        <f>COUNTIF(帮战总榜!A$1:AA$151,$A40)</f>
        <v>0</v>
      </c>
      <c r="F40" s="30">
        <f>ROUNDDOWN(SUM(B40:E40),0)</f>
        <v>2</v>
      </c>
      <c r="G40" s="30"/>
      <c r="H40" s="30">
        <f>IF($F40&gt;6,6,$F40)</f>
        <v>2</v>
      </c>
    </row>
    <row r="41" spans="1:8" ht="16.5">
      <c r="A41" s="1" t="s">
        <v>200</v>
      </c>
      <c r="B41" s="5">
        <f>0.5*COUNTIF(掠夺总榜!A$1:S$150,$A41)</f>
        <v>1.5</v>
      </c>
      <c r="C41" s="30">
        <f>COUNTIF(盟会战!A$1:X$150,$A41)</f>
        <v>0</v>
      </c>
      <c r="D41" s="30">
        <f>0.5*COUNTIF('四海+帮派'!A$1:X$150,$A41)</f>
        <v>0.5</v>
      </c>
      <c r="E41" s="30">
        <f>COUNTIF(帮战总榜!A$1:AA$151,$A41)</f>
        <v>0</v>
      </c>
      <c r="F41" s="30">
        <f>ROUNDDOWN(SUM(B41:E41),0)</f>
        <v>2</v>
      </c>
      <c r="G41" s="30"/>
      <c r="H41" s="30">
        <f>IF($F41&gt;6,6,$F41)</f>
        <v>2</v>
      </c>
    </row>
    <row r="42" spans="1:8" ht="16.5">
      <c r="A42" s="1" t="s">
        <v>55</v>
      </c>
      <c r="B42" s="5">
        <f>0.5*COUNTIF(掠夺总榜!A$1:S$150,$A42)</f>
        <v>0.5</v>
      </c>
      <c r="C42" s="30">
        <f>COUNTIF(盟会战!A$1:X$150,$A42)</f>
        <v>2</v>
      </c>
      <c r="D42" s="30">
        <f>0.5*COUNTIF('四海+帮派'!A$1:X$150,$A42)</f>
        <v>0</v>
      </c>
      <c r="E42" s="30">
        <f>COUNTIF(帮战总榜!A$1:AA$151,$A42)</f>
        <v>0</v>
      </c>
      <c r="F42" s="30">
        <f>ROUNDDOWN(SUM(B42:E42),0)</f>
        <v>2</v>
      </c>
      <c r="G42" s="30"/>
      <c r="H42" s="30">
        <f>IF($F42&gt;6,6,$F42)</f>
        <v>2</v>
      </c>
    </row>
    <row r="43" spans="1:8" ht="16.5">
      <c r="A43" s="1" t="s">
        <v>147</v>
      </c>
      <c r="B43" s="5">
        <f>0.5*COUNTIF(掠夺总榜!A$1:S$150,$A43)</f>
        <v>1.5</v>
      </c>
      <c r="C43" s="30">
        <f>COUNTIF(盟会战!A$1:X$150,$A43)</f>
        <v>0</v>
      </c>
      <c r="D43" s="30">
        <f>0.5*COUNTIF('四海+帮派'!A$1:X$150,$A43)</f>
        <v>1</v>
      </c>
      <c r="E43" s="30">
        <f>COUNTIF(帮战总榜!A$1:AA$151,$A43)</f>
        <v>0</v>
      </c>
      <c r="F43" s="30">
        <f>ROUNDDOWN(SUM(B43:E43),0)</f>
        <v>2</v>
      </c>
      <c r="G43" s="30"/>
      <c r="H43" s="30">
        <f>IF($F43&gt;6,6,$F43)</f>
        <v>2</v>
      </c>
    </row>
    <row r="44" spans="1:8" ht="16.5">
      <c r="A44" s="1" t="s">
        <v>88</v>
      </c>
      <c r="B44" s="5">
        <f>0.5*COUNTIF(掠夺总榜!A$1:S$150,$A44)</f>
        <v>2</v>
      </c>
      <c r="C44" s="30">
        <f>COUNTIF(盟会战!A$1:X$150,$A44)</f>
        <v>0</v>
      </c>
      <c r="D44" s="30">
        <f>0.5*COUNTIF('四海+帮派'!A$1:X$150,$A44)</f>
        <v>0</v>
      </c>
      <c r="E44" s="30">
        <f>COUNTIF(帮战总榜!A$1:AA$151,$A44)</f>
        <v>0</v>
      </c>
      <c r="F44" s="30">
        <f>ROUNDDOWN(SUM(B44:E44),0)</f>
        <v>2</v>
      </c>
      <c r="G44" s="30"/>
      <c r="H44" s="30">
        <f>IF($F44&gt;6,6,$F44)</f>
        <v>2</v>
      </c>
    </row>
    <row r="45" spans="1:8" ht="16.5">
      <c r="A45" s="1" t="s">
        <v>138</v>
      </c>
      <c r="B45" s="5">
        <f>0.5*COUNTIF(掠夺总榜!A$1:S$150,$A45)</f>
        <v>0.5</v>
      </c>
      <c r="C45" s="30">
        <f>COUNTIF(盟会战!A$1:X$150,$A45)</f>
        <v>0</v>
      </c>
      <c r="D45" s="30">
        <f>0.5*COUNTIF('四海+帮派'!A$1:X$150,$A45)</f>
        <v>0</v>
      </c>
      <c r="E45" s="30">
        <f>COUNTIF(帮战总榜!A$1:AA$151,$A45)</f>
        <v>1</v>
      </c>
      <c r="F45" s="30">
        <f>ROUNDDOWN(SUM(B45:E45),0)</f>
        <v>1</v>
      </c>
      <c r="G45" s="30"/>
      <c r="H45" s="30">
        <f>IF($F45&gt;6,6,$F45)</f>
        <v>1</v>
      </c>
    </row>
    <row r="46" spans="1:8" ht="16.5">
      <c r="A46" s="1" t="s">
        <v>234</v>
      </c>
      <c r="B46" s="5">
        <f>0.5*COUNTIF(掠夺总榜!A$1:S$150,$A46)</f>
        <v>0</v>
      </c>
      <c r="C46" s="30">
        <f>COUNTIF(盟会战!A$1:X$150,$A46)</f>
        <v>0</v>
      </c>
      <c r="D46" s="30">
        <f>0.5*COUNTIF('四海+帮派'!A$1:X$150,$A46)</f>
        <v>0</v>
      </c>
      <c r="E46" s="30">
        <f>COUNTIF(帮战总榜!A$1:AA$151,$A46)</f>
        <v>1</v>
      </c>
      <c r="F46" s="30">
        <f>ROUNDDOWN(SUM(B46:E46),0)</f>
        <v>1</v>
      </c>
      <c r="G46" s="30"/>
      <c r="H46" s="30">
        <f>IF($F46&gt;6,6,$F46)</f>
        <v>1</v>
      </c>
    </row>
    <row r="47" spans="1:8" ht="16.5">
      <c r="A47" s="1" t="s">
        <v>239</v>
      </c>
      <c r="B47" s="5">
        <f>0.5*COUNTIF(掠夺总榜!A$1:S$150,$A47)</f>
        <v>0</v>
      </c>
      <c r="C47" s="30">
        <f>COUNTIF(盟会战!A$1:X$150,$A47)</f>
        <v>0</v>
      </c>
      <c r="D47" s="30">
        <f>0.5*COUNTIF('四海+帮派'!A$1:X$150,$A47)</f>
        <v>0</v>
      </c>
      <c r="E47" s="30">
        <f>COUNTIF(帮战总榜!A$1:AA$151,$A47)</f>
        <v>1</v>
      </c>
      <c r="F47" s="30">
        <f>ROUNDDOWN(SUM(B47:E47),0)</f>
        <v>1</v>
      </c>
      <c r="G47" s="30"/>
      <c r="H47" s="30">
        <f>IF($F47&gt;6,6,$F47)</f>
        <v>1</v>
      </c>
    </row>
    <row r="48" spans="1:8" ht="16.5">
      <c r="A48" s="1" t="s">
        <v>452</v>
      </c>
      <c r="B48" s="5">
        <f>0.5*COUNTIF(掠夺总榜!A$1:S$150,$A48)</f>
        <v>0</v>
      </c>
      <c r="C48" s="30">
        <f>COUNTIF(盟会战!A$1:X$150,$A48)</f>
        <v>1</v>
      </c>
      <c r="D48" s="30">
        <f>0.5*COUNTIF('四海+帮派'!A$1:X$150,$A48)</f>
        <v>0</v>
      </c>
      <c r="E48" s="30">
        <f>COUNTIF(帮战总榜!A$1:AA$151,$A48)</f>
        <v>0</v>
      </c>
      <c r="F48" s="30">
        <f>ROUNDDOWN(SUM(B48:E48),0)</f>
        <v>1</v>
      </c>
      <c r="G48" s="30"/>
      <c r="H48" s="30">
        <f>IF($F48&gt;6,6,$F48)</f>
        <v>1</v>
      </c>
    </row>
    <row r="49" spans="1:8" ht="16.5">
      <c r="A49" s="1" t="s">
        <v>71</v>
      </c>
      <c r="B49" s="5">
        <f>0.5*COUNTIF(掠夺总榜!A$1:S$150,$A49)</f>
        <v>1</v>
      </c>
      <c r="C49" s="30">
        <f>COUNTIF(盟会战!A$1:X$150,$A49)</f>
        <v>0</v>
      </c>
      <c r="D49" s="30">
        <f>0.5*COUNTIF('四海+帮派'!A$1:X$150,$A49)</f>
        <v>0</v>
      </c>
      <c r="E49" s="30">
        <f>COUNTIF(帮战总榜!A$1:AA$151,$A49)</f>
        <v>0</v>
      </c>
      <c r="F49" s="30">
        <f>ROUNDDOWN(SUM(B49:E49),0)</f>
        <v>1</v>
      </c>
      <c r="G49" s="30"/>
      <c r="H49" s="30">
        <f>IF($F49&gt;6,6,$F49)</f>
        <v>1</v>
      </c>
    </row>
    <row r="50" spans="1:8" ht="16.5">
      <c r="A50" s="1" t="s">
        <v>223</v>
      </c>
      <c r="B50" s="5">
        <f>0.5*COUNTIF(掠夺总榜!A$1:S$150,$A50)</f>
        <v>0.5</v>
      </c>
      <c r="C50" s="30">
        <f>COUNTIF(盟会战!A$1:X$150,$A50)</f>
        <v>0</v>
      </c>
      <c r="D50" s="30">
        <f>0.5*COUNTIF('四海+帮派'!A$1:X$150,$A50)</f>
        <v>1</v>
      </c>
      <c r="E50" s="30">
        <f>COUNTIF(帮战总榜!A$1:AA$151,$A50)</f>
        <v>0</v>
      </c>
      <c r="F50" s="30">
        <f>ROUNDDOWN(SUM(B50:E50),0)</f>
        <v>1</v>
      </c>
      <c r="G50" s="30"/>
      <c r="H50" s="30">
        <f>IF($F50&gt;6,6,$F50)</f>
        <v>1</v>
      </c>
    </row>
    <row r="51" spans="1:8" ht="16.5">
      <c r="A51" s="1" t="s">
        <v>84</v>
      </c>
      <c r="B51" s="5">
        <f>0.5*COUNTIF(掠夺总榜!A$1:S$150,$A51)</f>
        <v>0.5</v>
      </c>
      <c r="C51" s="30">
        <f>COUNTIF(盟会战!A$1:X$150,$A51)</f>
        <v>1</v>
      </c>
      <c r="D51" s="30">
        <f>0.5*COUNTIF('四海+帮派'!A$1:X$150,$A51)</f>
        <v>0</v>
      </c>
      <c r="E51" s="30">
        <f>COUNTIF(帮战总榜!A$1:AA$151,$A51)</f>
        <v>0</v>
      </c>
      <c r="F51" s="30">
        <f>ROUNDDOWN(SUM(B51:E51),0)</f>
        <v>1</v>
      </c>
      <c r="G51" s="30"/>
      <c r="H51" s="30">
        <f>IF($F51&gt;6,6,$F51)</f>
        <v>1</v>
      </c>
    </row>
    <row r="52" spans="1:8" ht="16.5">
      <c r="A52" s="1" t="s">
        <v>77</v>
      </c>
      <c r="B52" s="5">
        <f>0.5*COUNTIF(掠夺总榜!A$1:S$150,$A52)</f>
        <v>0.5</v>
      </c>
      <c r="C52" s="30">
        <f>COUNTIF(盟会战!A$1:X$150,$A52)</f>
        <v>0</v>
      </c>
      <c r="D52" s="30">
        <f>0.5*COUNTIF('四海+帮派'!A$1:X$150,$A52)</f>
        <v>0.5</v>
      </c>
      <c r="E52" s="30">
        <f>COUNTIF(帮战总榜!A$1:AA$151,$A52)</f>
        <v>0</v>
      </c>
      <c r="F52" s="30">
        <f>ROUNDDOWN(SUM(B52:E52),0)</f>
        <v>1</v>
      </c>
      <c r="G52" s="30"/>
      <c r="H52" s="30">
        <f>IF($F52&gt;6,6,$F52)</f>
        <v>1</v>
      </c>
    </row>
    <row r="53" spans="1:8" ht="16.5">
      <c r="A53" s="1" t="s">
        <v>219</v>
      </c>
      <c r="B53" s="5">
        <f>0.5*COUNTIF(掠夺总榜!A$1:S$150,$A53)</f>
        <v>0.5</v>
      </c>
      <c r="C53" s="30">
        <f>COUNTIF(盟会战!A$1:X$150,$A53)</f>
        <v>0</v>
      </c>
      <c r="D53" s="30">
        <f>0.5*COUNTIF('四海+帮派'!A$1:X$150,$A53)</f>
        <v>1</v>
      </c>
      <c r="E53" s="30">
        <f>COUNTIF(帮战总榜!A$1:AA$151,$A53)</f>
        <v>0</v>
      </c>
      <c r="F53" s="30">
        <f>ROUNDDOWN(SUM(B53:E53),0)</f>
        <v>1</v>
      </c>
      <c r="G53" s="30"/>
      <c r="H53" s="30">
        <f>IF($F53&gt;6,6,$F53)</f>
        <v>1</v>
      </c>
    </row>
    <row r="54" spans="1:8" ht="16.5">
      <c r="A54" s="1" t="s">
        <v>501</v>
      </c>
      <c r="B54" s="5">
        <f>0.5*COUNTIF(掠夺总榜!A$1:S$150,$A54)</f>
        <v>0</v>
      </c>
      <c r="C54" s="30">
        <f>COUNTIF(盟会战!A$1:X$150,$A54)</f>
        <v>1</v>
      </c>
      <c r="D54" s="30">
        <f>0.5*COUNTIF('四海+帮派'!A$1:X$150,$A54)</f>
        <v>0</v>
      </c>
      <c r="E54" s="30">
        <f>COUNTIF(帮战总榜!A$1:AA$151,$A54)</f>
        <v>0</v>
      </c>
      <c r="F54" s="30">
        <f>ROUNDDOWN(SUM(B54:E54),0)</f>
        <v>1</v>
      </c>
      <c r="G54" s="30"/>
      <c r="H54" s="30">
        <f>IF($F54&gt;6,6,$F54)</f>
        <v>1</v>
      </c>
    </row>
    <row r="55" spans="1:8" ht="16.5">
      <c r="A55" s="1" t="s">
        <v>79</v>
      </c>
      <c r="B55" s="5">
        <f>0.5*COUNTIF(掠夺总榜!A$1:S$150,$A55)</f>
        <v>1</v>
      </c>
      <c r="C55" s="30">
        <f>COUNTIF(盟会战!A$1:X$150,$A55)</f>
        <v>0</v>
      </c>
      <c r="D55" s="30">
        <f>0.5*COUNTIF('四海+帮派'!A$1:X$150,$A55)</f>
        <v>0</v>
      </c>
      <c r="E55" s="30">
        <f>COUNTIF(帮战总榜!A$1:AA$151,$A55)</f>
        <v>0</v>
      </c>
      <c r="F55" s="30">
        <f>ROUNDDOWN(SUM(B55:E55),0)</f>
        <v>1</v>
      </c>
      <c r="G55" s="30"/>
      <c r="H55" s="30">
        <f>IF($F55&gt;6,6,$F55)</f>
        <v>1</v>
      </c>
    </row>
    <row r="56" spans="1:8" ht="16.5">
      <c r="A56" s="1" t="s">
        <v>514</v>
      </c>
      <c r="B56" s="5">
        <f>0.5*COUNTIF(掠夺总榜!A$1:S$150,$A56)</f>
        <v>0</v>
      </c>
      <c r="C56" s="30">
        <f>COUNTIF(盟会战!A$1:X$150,$A56)</f>
        <v>1</v>
      </c>
      <c r="D56" s="30">
        <f>0.5*COUNTIF('四海+帮派'!A$1:X$150,$A56)</f>
        <v>0</v>
      </c>
      <c r="E56" s="30">
        <f>COUNTIF(帮战总榜!A$1:AA$151,$A56)</f>
        <v>0</v>
      </c>
      <c r="F56" s="30">
        <f>ROUNDDOWN(SUM(B56:E56),0)</f>
        <v>1</v>
      </c>
      <c r="G56" s="30"/>
      <c r="H56" s="30">
        <f>IF($F56&gt;6,6,$F56)</f>
        <v>1</v>
      </c>
    </row>
    <row r="57" spans="1:8" ht="16.5">
      <c r="A57" s="1" t="s">
        <v>451</v>
      </c>
      <c r="B57" s="5">
        <f>0.5*COUNTIF(掠夺总榜!A$1:S$150,$A57)</f>
        <v>0</v>
      </c>
      <c r="C57" s="30">
        <f>COUNTIF(盟会战!A$1:X$150,$A57)</f>
        <v>0</v>
      </c>
      <c r="D57" s="30">
        <f>0.5*COUNTIF('四海+帮派'!A$1:X$150,$A57)</f>
        <v>0</v>
      </c>
      <c r="E57" s="30">
        <f>COUNTIF(帮战总榜!A$1:AA$151,$A57)</f>
        <v>0</v>
      </c>
      <c r="F57" s="30">
        <f>ROUNDDOWN(SUM(B57:E57),0)</f>
        <v>0</v>
      </c>
      <c r="G57" s="30"/>
      <c r="H57" s="30">
        <f>IF($F57&gt;6,6,$F57)</f>
        <v>0</v>
      </c>
    </row>
    <row r="58" spans="1:8" ht="16.5">
      <c r="A58" s="1" t="s">
        <v>453</v>
      </c>
      <c r="B58" s="5">
        <f>0.5*COUNTIF(掠夺总榜!A$1:S$150,$A58)</f>
        <v>0</v>
      </c>
      <c r="C58" s="30">
        <f>COUNTIF(盟会战!A$1:X$150,$A58)</f>
        <v>0</v>
      </c>
      <c r="D58" s="30">
        <f>0.5*COUNTIF('四海+帮派'!A$1:X$150,$A58)</f>
        <v>0</v>
      </c>
      <c r="E58" s="30">
        <f>COUNTIF(帮战总榜!A$1:AA$151,$A58)</f>
        <v>0</v>
      </c>
      <c r="F58" s="30">
        <f>ROUNDDOWN(SUM(B58:E58),0)</f>
        <v>0</v>
      </c>
      <c r="G58" s="30"/>
      <c r="H58" s="30">
        <f>IF($F58&gt;6,6,$F58)</f>
        <v>0</v>
      </c>
    </row>
    <row r="59" spans="1:8" ht="16.5">
      <c r="A59" s="1" t="s">
        <v>454</v>
      </c>
      <c r="B59" s="5">
        <f>0.5*COUNTIF(掠夺总榜!A$1:S$150,$A59)</f>
        <v>0</v>
      </c>
      <c r="C59" s="30">
        <f>COUNTIF(盟会战!A$1:X$150,$A59)</f>
        <v>0</v>
      </c>
      <c r="D59" s="30">
        <f>0.5*COUNTIF('四海+帮派'!A$1:X$150,$A59)</f>
        <v>0</v>
      </c>
      <c r="E59" s="30">
        <f>COUNTIF(帮战总榜!A$1:AA$151,$A59)</f>
        <v>0</v>
      </c>
      <c r="F59" s="30">
        <f>ROUNDDOWN(SUM(B59:E59),0)</f>
        <v>0</v>
      </c>
      <c r="G59" s="30"/>
      <c r="H59" s="30">
        <f>IF($F59&gt;6,6,$F59)</f>
        <v>0</v>
      </c>
    </row>
    <row r="60" spans="1:8" ht="16.5">
      <c r="A60" s="1" t="s">
        <v>455</v>
      </c>
      <c r="B60" s="5">
        <f>0.5*COUNTIF(掠夺总榜!A$1:S$150,$A60)</f>
        <v>0</v>
      </c>
      <c r="C60" s="30">
        <f>COUNTIF(盟会战!A$1:X$150,$A60)</f>
        <v>0</v>
      </c>
      <c r="D60" s="30">
        <f>0.5*COUNTIF('四海+帮派'!A$1:X$150,$A60)</f>
        <v>0</v>
      </c>
      <c r="E60" s="30">
        <f>COUNTIF(帮战总榜!A$1:AA$151,$A60)</f>
        <v>0</v>
      </c>
      <c r="F60" s="30">
        <f>ROUNDDOWN(SUM(B60:E60),0)</f>
        <v>0</v>
      </c>
      <c r="G60" s="30"/>
      <c r="H60" s="30">
        <f>IF($F60&gt;6,6,$F60)</f>
        <v>0</v>
      </c>
    </row>
    <row r="61" spans="1:8" ht="16.5">
      <c r="A61" s="1" t="s">
        <v>456</v>
      </c>
      <c r="B61" s="5">
        <f>0.5*COUNTIF(掠夺总榜!A$1:S$150,$A61)</f>
        <v>0</v>
      </c>
      <c r="C61" s="30">
        <f>COUNTIF(盟会战!A$1:X$150,$A61)</f>
        <v>0</v>
      </c>
      <c r="D61" s="30">
        <f>0.5*COUNTIF('四海+帮派'!A$1:X$150,$A61)</f>
        <v>0</v>
      </c>
      <c r="E61" s="30">
        <f>COUNTIF(帮战总榜!A$1:AA$151,$A61)</f>
        <v>0</v>
      </c>
      <c r="F61" s="30">
        <f>ROUNDDOWN(SUM(B61:E61),0)</f>
        <v>0</v>
      </c>
      <c r="G61" s="30"/>
      <c r="H61" s="30">
        <f>IF($F61&gt;6,6,$F61)</f>
        <v>0</v>
      </c>
    </row>
    <row r="62" spans="1:8" ht="16.5">
      <c r="A62" s="1" t="s">
        <v>457</v>
      </c>
      <c r="B62" s="5">
        <f>0.5*COUNTIF(掠夺总榜!A$1:S$150,$A62)</f>
        <v>0</v>
      </c>
      <c r="C62" s="30">
        <f>COUNTIF(盟会战!A$1:X$150,$A62)</f>
        <v>0</v>
      </c>
      <c r="D62" s="30">
        <f>0.5*COUNTIF('四海+帮派'!A$1:X$150,$A62)</f>
        <v>0</v>
      </c>
      <c r="E62" s="30">
        <f>COUNTIF(帮战总榜!A$1:AA$151,$A62)</f>
        <v>0</v>
      </c>
      <c r="F62" s="30">
        <f>ROUNDDOWN(SUM(B62:E62),0)</f>
        <v>0</v>
      </c>
      <c r="G62" s="30"/>
      <c r="H62" s="30">
        <f>IF($F62&gt;6,6,$F62)</f>
        <v>0</v>
      </c>
    </row>
    <row r="63" spans="1:8" ht="16.5">
      <c r="A63" s="1" t="s">
        <v>458</v>
      </c>
      <c r="B63" s="5">
        <f>0.5*COUNTIF(掠夺总榜!A$1:S$150,$A63)</f>
        <v>0</v>
      </c>
      <c r="C63" s="30">
        <f>COUNTIF(盟会战!A$1:X$150,$A63)</f>
        <v>0</v>
      </c>
      <c r="D63" s="30">
        <f>0.5*COUNTIF('四海+帮派'!A$1:X$150,$A63)</f>
        <v>0</v>
      </c>
      <c r="E63" s="30">
        <f>COUNTIF(帮战总榜!A$1:AA$151,$A63)</f>
        <v>0</v>
      </c>
      <c r="F63" s="30">
        <f>ROUNDDOWN(SUM(B63:E63),0)</f>
        <v>0</v>
      </c>
      <c r="G63" s="30"/>
      <c r="H63" s="30">
        <f>IF($F63&gt;6,6,$F63)</f>
        <v>0</v>
      </c>
    </row>
    <row r="64" spans="1:8" ht="16.5">
      <c r="A64" s="1" t="s">
        <v>459</v>
      </c>
      <c r="B64" s="5">
        <f>0.5*COUNTIF(掠夺总榜!A$1:S$150,$A64)</f>
        <v>0</v>
      </c>
      <c r="C64" s="30">
        <f>COUNTIF(盟会战!A$1:X$150,$A64)</f>
        <v>0</v>
      </c>
      <c r="D64" s="30">
        <f>0.5*COUNTIF('四海+帮派'!A$1:X$150,$A64)</f>
        <v>0</v>
      </c>
      <c r="E64" s="30">
        <f>COUNTIF(帮战总榜!A$1:AA$151,$A64)</f>
        <v>0</v>
      </c>
      <c r="F64" s="30">
        <f>ROUNDDOWN(SUM(B64:E64),0)</f>
        <v>0</v>
      </c>
      <c r="G64" s="30"/>
      <c r="H64" s="30">
        <f>IF($F64&gt;6,6,$F64)</f>
        <v>0</v>
      </c>
    </row>
    <row r="65" spans="1:8" ht="16.5">
      <c r="A65" s="1" t="s">
        <v>460</v>
      </c>
      <c r="B65" s="5">
        <f>0.5*COUNTIF(掠夺总榜!A$1:S$150,$A65)</f>
        <v>0</v>
      </c>
      <c r="C65" s="30">
        <f>COUNTIF(盟会战!A$1:X$150,$A65)</f>
        <v>0</v>
      </c>
      <c r="D65" s="30">
        <f>0.5*COUNTIF('四海+帮派'!A$1:X$150,$A65)</f>
        <v>0</v>
      </c>
      <c r="E65" s="30">
        <f>COUNTIF(帮战总榜!A$1:AA$151,$A65)</f>
        <v>0</v>
      </c>
      <c r="F65" s="30">
        <f>ROUNDDOWN(SUM(B65:E65),0)</f>
        <v>0</v>
      </c>
      <c r="G65" s="30"/>
      <c r="H65" s="30">
        <f>IF($F65&gt;6,6,$F65)</f>
        <v>0</v>
      </c>
    </row>
    <row r="66" spans="1:8" ht="16.5">
      <c r="A66" s="1" t="s">
        <v>461</v>
      </c>
      <c r="B66" s="5">
        <f>0.5*COUNTIF(掠夺总榜!A$1:S$150,$A66)</f>
        <v>0</v>
      </c>
      <c r="C66" s="30">
        <f>COUNTIF(盟会战!A$1:X$150,$A66)</f>
        <v>0</v>
      </c>
      <c r="D66" s="30">
        <f>0.5*COUNTIF('四海+帮派'!A$1:X$150,$A66)</f>
        <v>0</v>
      </c>
      <c r="E66" s="30">
        <f>COUNTIF(帮战总榜!A$1:AA$151,$A66)</f>
        <v>0</v>
      </c>
      <c r="F66" s="30">
        <f>ROUNDDOWN(SUM(B66:E66),0)</f>
        <v>0</v>
      </c>
      <c r="G66" s="30"/>
      <c r="H66" s="30">
        <f>IF($F66&gt;6,6,$F66)</f>
        <v>0</v>
      </c>
    </row>
    <row r="67" spans="1:8" ht="16.5">
      <c r="A67" s="1" t="s">
        <v>462</v>
      </c>
      <c r="B67" s="5">
        <f>0.5*COUNTIF(掠夺总榜!A$1:S$150,$A67)</f>
        <v>0</v>
      </c>
      <c r="C67" s="30">
        <f>COUNTIF(盟会战!A$1:X$150,$A67)</f>
        <v>0</v>
      </c>
      <c r="D67" s="30">
        <f>0.5*COUNTIF('四海+帮派'!A$1:X$150,$A67)</f>
        <v>0</v>
      </c>
      <c r="E67" s="30">
        <f>COUNTIF(帮战总榜!A$1:AA$151,$A67)</f>
        <v>0</v>
      </c>
      <c r="F67" s="30">
        <f>ROUNDDOWN(SUM(B67:E67),0)</f>
        <v>0</v>
      </c>
      <c r="G67" s="30"/>
      <c r="H67" s="30">
        <f>IF($F67&gt;6,6,$F67)</f>
        <v>0</v>
      </c>
    </row>
    <row r="68" spans="1:8" ht="16.5">
      <c r="A68" s="1" t="s">
        <v>463</v>
      </c>
      <c r="B68" s="5">
        <f>0.5*COUNTIF(掠夺总榜!A$1:S$150,$A68)</f>
        <v>0</v>
      </c>
      <c r="C68" s="30">
        <f>COUNTIF(盟会战!A$1:X$150,$A68)</f>
        <v>0</v>
      </c>
      <c r="D68" s="30">
        <f>0.5*COUNTIF('四海+帮派'!A$1:X$150,$A68)</f>
        <v>0</v>
      </c>
      <c r="E68" s="30">
        <f>COUNTIF(帮战总榜!A$1:AA$151,$A68)</f>
        <v>0</v>
      </c>
      <c r="F68" s="30">
        <f>ROUNDDOWN(SUM(B68:E68),0)</f>
        <v>0</v>
      </c>
      <c r="G68" s="30"/>
      <c r="H68" s="30">
        <f>IF($F68&gt;6,6,$F68)</f>
        <v>0</v>
      </c>
    </row>
    <row r="69" spans="1:8" ht="16.5">
      <c r="A69" s="1" t="s">
        <v>464</v>
      </c>
      <c r="B69" s="5">
        <f>0.5*COUNTIF(掠夺总榜!A$1:S$150,$A69)</f>
        <v>0</v>
      </c>
      <c r="C69" s="30">
        <f>COUNTIF(盟会战!A$1:X$150,$A69)</f>
        <v>0</v>
      </c>
      <c r="D69" s="30">
        <f>0.5*COUNTIF('四海+帮派'!A$1:X$150,$A69)</f>
        <v>0</v>
      </c>
      <c r="E69" s="30">
        <f>COUNTIF(帮战总榜!A$1:AA$151,$A69)</f>
        <v>0</v>
      </c>
      <c r="F69" s="30">
        <f>ROUNDDOWN(SUM(B69:E69),0)</f>
        <v>0</v>
      </c>
      <c r="G69" s="30"/>
      <c r="H69" s="30">
        <f>IF($F69&gt;6,6,$F69)</f>
        <v>0</v>
      </c>
    </row>
    <row r="70" spans="1:8" ht="16.5">
      <c r="A70" s="1" t="s">
        <v>465</v>
      </c>
      <c r="B70" s="5">
        <f>0.5*COUNTIF(掠夺总榜!A$1:S$150,$A70)</f>
        <v>0</v>
      </c>
      <c r="C70" s="30">
        <f>COUNTIF(盟会战!A$1:X$150,$A70)</f>
        <v>0</v>
      </c>
      <c r="D70" s="30">
        <f>0.5*COUNTIF('四海+帮派'!A$1:X$150,$A70)</f>
        <v>0</v>
      </c>
      <c r="E70" s="30">
        <f>COUNTIF(帮战总榜!A$1:AA$151,$A70)</f>
        <v>0</v>
      </c>
      <c r="F70" s="30">
        <f>ROUNDDOWN(SUM(B70:E70),0)</f>
        <v>0</v>
      </c>
      <c r="G70" s="30"/>
      <c r="H70" s="30">
        <f>IF($F70&gt;6,6,$F70)</f>
        <v>0</v>
      </c>
    </row>
    <row r="71" spans="1:8" ht="16.5">
      <c r="A71" s="1" t="s">
        <v>466</v>
      </c>
      <c r="B71" s="5">
        <f>0.5*COUNTIF(掠夺总榜!A$1:S$150,$A71)</f>
        <v>0</v>
      </c>
      <c r="C71" s="30">
        <f>COUNTIF(盟会战!A$1:X$150,$A71)</f>
        <v>0</v>
      </c>
      <c r="D71" s="30">
        <f>0.5*COUNTIF('四海+帮派'!A$1:X$150,$A71)</f>
        <v>0</v>
      </c>
      <c r="E71" s="30">
        <f>COUNTIF(帮战总榜!A$1:AA$151,$A71)</f>
        <v>0</v>
      </c>
      <c r="F71" s="30">
        <f>ROUNDDOWN(SUM(B71:E71),0)</f>
        <v>0</v>
      </c>
      <c r="G71" s="30"/>
      <c r="H71" s="30">
        <f>IF($F71&gt;6,6,$F71)</f>
        <v>0</v>
      </c>
    </row>
    <row r="72" spans="1:8" ht="16.5">
      <c r="A72" s="1" t="s">
        <v>467</v>
      </c>
      <c r="B72" s="5">
        <f>0.5*COUNTIF(掠夺总榜!A$1:S$150,$A72)</f>
        <v>0</v>
      </c>
      <c r="C72" s="30">
        <f>COUNTIF(盟会战!A$1:X$150,$A72)</f>
        <v>0</v>
      </c>
      <c r="D72" s="30">
        <f>0.5*COUNTIF('四海+帮派'!A$1:X$150,$A72)</f>
        <v>0</v>
      </c>
      <c r="E72" s="30">
        <f>COUNTIF(帮战总榜!A$1:AA$151,$A72)</f>
        <v>0</v>
      </c>
      <c r="F72" s="30">
        <f>ROUNDDOWN(SUM(B72:E72),0)</f>
        <v>0</v>
      </c>
      <c r="G72" s="30"/>
      <c r="H72" s="30">
        <f>IF($F72&gt;6,6,$F72)</f>
        <v>0</v>
      </c>
    </row>
    <row r="73" spans="1:8" ht="16.5">
      <c r="A73" s="1" t="s">
        <v>468</v>
      </c>
      <c r="B73" s="5">
        <f>0.5*COUNTIF(掠夺总榜!A$1:S$150,$A73)</f>
        <v>0</v>
      </c>
      <c r="C73" s="30">
        <f>COUNTIF(盟会战!A$1:X$150,$A73)</f>
        <v>0</v>
      </c>
      <c r="D73" s="30">
        <f>0.5*COUNTIF('四海+帮派'!A$1:X$150,$A73)</f>
        <v>0</v>
      </c>
      <c r="E73" s="30">
        <f>COUNTIF(帮战总榜!A$1:AA$151,$A73)</f>
        <v>0</v>
      </c>
      <c r="F73" s="30">
        <f>ROUNDDOWN(SUM(B73:E73),0)</f>
        <v>0</v>
      </c>
      <c r="G73" s="30"/>
      <c r="H73" s="30">
        <f>IF($F73&gt;6,6,$F73)</f>
        <v>0</v>
      </c>
    </row>
    <row r="74" spans="1:8" ht="16.5">
      <c r="A74" s="1" t="s">
        <v>469</v>
      </c>
      <c r="B74" s="5">
        <f>0.5*COUNTIF(掠夺总榜!A$1:S$150,$A74)</f>
        <v>0</v>
      </c>
      <c r="C74" s="30">
        <f>COUNTIF(盟会战!A$1:X$150,$A74)</f>
        <v>0</v>
      </c>
      <c r="D74" s="30">
        <f>0.5*COUNTIF('四海+帮派'!A$1:X$150,$A74)</f>
        <v>0</v>
      </c>
      <c r="E74" s="30">
        <f>COUNTIF(帮战总榜!A$1:AA$151,$A74)</f>
        <v>0</v>
      </c>
      <c r="F74" s="30">
        <f>ROUNDDOWN(SUM(B74:E74),0)</f>
        <v>0</v>
      </c>
      <c r="G74" s="30"/>
      <c r="H74" s="30">
        <f>IF($F74&gt;6,6,$F74)</f>
        <v>0</v>
      </c>
    </row>
    <row r="75" spans="1:8" ht="16.5">
      <c r="A75" s="1" t="s">
        <v>470</v>
      </c>
      <c r="B75" s="5">
        <f>0.5*COUNTIF(掠夺总榜!A$1:S$150,$A75)</f>
        <v>0</v>
      </c>
      <c r="C75" s="30">
        <f>COUNTIF(盟会战!A$1:X$150,$A75)</f>
        <v>0</v>
      </c>
      <c r="D75" s="30">
        <f>0.5*COUNTIF('四海+帮派'!A$1:X$150,$A75)</f>
        <v>0</v>
      </c>
      <c r="E75" s="30">
        <f>COUNTIF(帮战总榜!A$1:AA$151,$A75)</f>
        <v>0</v>
      </c>
      <c r="F75" s="30">
        <f>ROUNDDOWN(SUM(B75:E75),0)</f>
        <v>0</v>
      </c>
      <c r="G75" s="30"/>
      <c r="H75" s="30">
        <f>IF($F75&gt;6,6,$F75)</f>
        <v>0</v>
      </c>
    </row>
    <row r="76" spans="1:8" ht="16.5">
      <c r="A76" s="1" t="s">
        <v>471</v>
      </c>
      <c r="B76" s="5">
        <f>0.5*COUNTIF(掠夺总榜!A$1:S$150,$A76)</f>
        <v>0</v>
      </c>
      <c r="C76" s="30">
        <f>COUNTIF(盟会战!A$1:X$150,$A76)</f>
        <v>0</v>
      </c>
      <c r="D76" s="30">
        <f>0.5*COUNTIF('四海+帮派'!A$1:X$150,$A76)</f>
        <v>0</v>
      </c>
      <c r="E76" s="30">
        <f>COUNTIF(帮战总榜!A$1:AA$151,$A76)</f>
        <v>0</v>
      </c>
      <c r="F76" s="30">
        <f>ROUNDDOWN(SUM(B76:E76),0)</f>
        <v>0</v>
      </c>
      <c r="G76" s="30"/>
      <c r="H76" s="30">
        <f>IF($F76&gt;6,6,$F76)</f>
        <v>0</v>
      </c>
    </row>
    <row r="77" spans="1:8" ht="16.5">
      <c r="A77" s="1" t="s">
        <v>472</v>
      </c>
      <c r="B77" s="5">
        <f>0.5*COUNTIF(掠夺总榜!A$1:S$150,$A77)</f>
        <v>0</v>
      </c>
      <c r="C77" s="30">
        <f>COUNTIF(盟会战!A$1:X$150,$A77)</f>
        <v>0</v>
      </c>
      <c r="D77" s="30">
        <f>0.5*COUNTIF('四海+帮派'!A$1:X$150,$A77)</f>
        <v>0</v>
      </c>
      <c r="E77" s="30">
        <f>COUNTIF(帮战总榜!A$1:AA$151,$A77)</f>
        <v>0</v>
      </c>
      <c r="F77" s="30">
        <f>ROUNDDOWN(SUM(B77:E77),0)</f>
        <v>0</v>
      </c>
      <c r="G77" s="30"/>
      <c r="H77" s="30">
        <f>IF($F77&gt;6,6,$F77)</f>
        <v>0</v>
      </c>
    </row>
    <row r="78" spans="1:8" ht="16.5">
      <c r="A78" s="1" t="s">
        <v>473</v>
      </c>
      <c r="B78" s="5">
        <f>0.5*COUNTIF(掠夺总榜!A$1:S$150,$A78)</f>
        <v>0</v>
      </c>
      <c r="C78" s="30">
        <f>COUNTIF(盟会战!A$1:X$150,$A78)</f>
        <v>0</v>
      </c>
      <c r="D78" s="30">
        <f>0.5*COUNTIF('四海+帮派'!A$1:X$150,$A78)</f>
        <v>0</v>
      </c>
      <c r="E78" s="30">
        <f>COUNTIF(帮战总榜!A$1:AA$151,$A78)</f>
        <v>0</v>
      </c>
      <c r="F78" s="30">
        <f>ROUNDDOWN(SUM(B78:E78),0)</f>
        <v>0</v>
      </c>
      <c r="G78" s="30"/>
      <c r="H78" s="30">
        <f>IF($F78&gt;6,6,$F78)</f>
        <v>0</v>
      </c>
    </row>
    <row r="79" spans="1:8" ht="16.5">
      <c r="A79" s="1" t="s">
        <v>474</v>
      </c>
      <c r="B79" s="5">
        <f>0.5*COUNTIF(掠夺总榜!A$1:S$150,$A79)</f>
        <v>0</v>
      </c>
      <c r="C79" s="30">
        <f>COUNTIF(盟会战!A$1:X$150,$A79)</f>
        <v>0</v>
      </c>
      <c r="D79" s="30">
        <f>0.5*COUNTIF('四海+帮派'!A$1:X$150,$A79)</f>
        <v>0</v>
      </c>
      <c r="E79" s="30">
        <f>COUNTIF(帮战总榜!A$1:AA$151,$A79)</f>
        <v>0</v>
      </c>
      <c r="F79" s="30">
        <f>ROUNDDOWN(SUM(B79:E79),0)</f>
        <v>0</v>
      </c>
      <c r="G79" s="30"/>
      <c r="H79" s="30">
        <f>IF($F79&gt;6,6,$F79)</f>
        <v>0</v>
      </c>
    </row>
    <row r="80" spans="1:8" ht="16.5">
      <c r="A80" s="1" t="s">
        <v>475</v>
      </c>
      <c r="B80" s="5">
        <f>0.5*COUNTIF(掠夺总榜!A$1:S$150,$A80)</f>
        <v>0</v>
      </c>
      <c r="C80" s="30">
        <f>COUNTIF(盟会战!A$1:X$150,$A80)</f>
        <v>0</v>
      </c>
      <c r="D80" s="30">
        <f>0.5*COUNTIF('四海+帮派'!A$1:X$150,$A80)</f>
        <v>0</v>
      </c>
      <c r="E80" s="30">
        <f>COUNTIF(帮战总榜!A$1:AA$151,$A80)</f>
        <v>0</v>
      </c>
      <c r="F80" s="30">
        <f>ROUNDDOWN(SUM(B80:E80),0)</f>
        <v>0</v>
      </c>
      <c r="G80" s="30"/>
      <c r="H80" s="30">
        <f>IF($F80&gt;6,6,$F80)</f>
        <v>0</v>
      </c>
    </row>
    <row r="81" spans="1:8" ht="16.5">
      <c r="A81" s="1" t="s">
        <v>476</v>
      </c>
      <c r="B81" s="5">
        <f>0.5*COUNTIF(掠夺总榜!A$1:S$150,$A81)</f>
        <v>0</v>
      </c>
      <c r="C81" s="30">
        <f>COUNTIF(盟会战!A$1:X$150,$A81)</f>
        <v>0</v>
      </c>
      <c r="D81" s="30">
        <f>0.5*COUNTIF('四海+帮派'!A$1:X$150,$A81)</f>
        <v>0</v>
      </c>
      <c r="E81" s="30">
        <f>COUNTIF(帮战总榜!A$1:AA$151,$A81)</f>
        <v>0</v>
      </c>
      <c r="F81" s="30">
        <f>ROUNDDOWN(SUM(B81:E81),0)</f>
        <v>0</v>
      </c>
      <c r="G81" s="30"/>
      <c r="H81" s="30">
        <f>IF($F81&gt;6,6,$F81)</f>
        <v>0</v>
      </c>
    </row>
    <row r="82" spans="1:8" ht="16.5">
      <c r="A82" s="1" t="s">
        <v>477</v>
      </c>
      <c r="B82" s="5">
        <f>0.5*COUNTIF(掠夺总榜!A$1:S$150,$A82)</f>
        <v>0</v>
      </c>
      <c r="C82" s="30">
        <f>COUNTIF(盟会战!A$1:X$150,$A82)</f>
        <v>0</v>
      </c>
      <c r="D82" s="30">
        <f>0.5*COUNTIF('四海+帮派'!A$1:X$150,$A82)</f>
        <v>0</v>
      </c>
      <c r="E82" s="30">
        <f>COUNTIF(帮战总榜!A$1:AA$151,$A82)</f>
        <v>0</v>
      </c>
      <c r="F82" s="30">
        <f>ROUNDDOWN(SUM(B82:E82),0)</f>
        <v>0</v>
      </c>
      <c r="G82" s="30"/>
      <c r="H82" s="30">
        <f>IF($F82&gt;6,6,$F82)</f>
        <v>0</v>
      </c>
    </row>
    <row r="83" spans="1:8" ht="16.5">
      <c r="A83" s="1" t="s">
        <v>478</v>
      </c>
      <c r="B83" s="5">
        <f>0.5*COUNTIF(掠夺总榜!A$1:S$150,$A83)</f>
        <v>0</v>
      </c>
      <c r="C83" s="30">
        <f>COUNTIF(盟会战!A$1:X$150,$A83)</f>
        <v>0</v>
      </c>
      <c r="D83" s="30">
        <f>0.5*COUNTIF('四海+帮派'!A$1:X$150,$A83)</f>
        <v>0</v>
      </c>
      <c r="E83" s="30">
        <f>COUNTIF(帮战总榜!A$1:AA$151,$A83)</f>
        <v>0</v>
      </c>
      <c r="F83" s="30">
        <f>ROUNDDOWN(SUM(B83:E83),0)</f>
        <v>0</v>
      </c>
      <c r="G83" s="30"/>
      <c r="H83" s="30">
        <f>IF($F83&gt;6,6,$F83)</f>
        <v>0</v>
      </c>
    </row>
    <row r="84" spans="1:8" ht="16.5">
      <c r="A84" s="1" t="s">
        <v>479</v>
      </c>
      <c r="B84" s="5">
        <f>0.5*COUNTIF(掠夺总榜!A$1:S$150,$A84)</f>
        <v>0</v>
      </c>
      <c r="C84" s="30">
        <f>COUNTIF(盟会战!A$1:X$150,$A84)</f>
        <v>0</v>
      </c>
      <c r="D84" s="30">
        <f>0.5*COUNTIF('四海+帮派'!A$1:X$150,$A84)</f>
        <v>0</v>
      </c>
      <c r="E84" s="30">
        <f>COUNTIF(帮战总榜!A$1:AA$151,$A84)</f>
        <v>0</v>
      </c>
      <c r="F84" s="30">
        <f>ROUNDDOWN(SUM(B84:E84),0)</f>
        <v>0</v>
      </c>
      <c r="G84" s="30"/>
      <c r="H84" s="30">
        <f>IF($F84&gt;6,6,$F84)</f>
        <v>0</v>
      </c>
    </row>
    <row r="85" spans="1:8" ht="16.5">
      <c r="A85" s="1" t="s">
        <v>480</v>
      </c>
      <c r="B85" s="5">
        <f>0.5*COUNTIF(掠夺总榜!A$1:S$150,$A85)</f>
        <v>0</v>
      </c>
      <c r="C85" s="30">
        <f>COUNTIF(盟会战!A$1:X$150,$A85)</f>
        <v>0</v>
      </c>
      <c r="D85" s="30">
        <f>0.5*COUNTIF('四海+帮派'!A$1:X$150,$A85)</f>
        <v>0</v>
      </c>
      <c r="E85" s="30">
        <f>COUNTIF(帮战总榜!A$1:AA$151,$A85)</f>
        <v>0</v>
      </c>
      <c r="F85" s="30">
        <f>ROUNDDOWN(SUM(B85:E85),0)</f>
        <v>0</v>
      </c>
      <c r="G85" s="30"/>
      <c r="H85" s="30">
        <f>IF($F85&gt;6,6,$F85)</f>
        <v>0</v>
      </c>
    </row>
    <row r="86" spans="1:8" ht="16.5">
      <c r="A86" s="1" t="s">
        <v>481</v>
      </c>
      <c r="B86" s="5">
        <f>0.5*COUNTIF(掠夺总榜!A$1:S$150,$A86)</f>
        <v>0</v>
      </c>
      <c r="C86" s="30">
        <f>COUNTIF(盟会战!A$1:X$150,$A86)</f>
        <v>0</v>
      </c>
      <c r="D86" s="30">
        <f>0.5*COUNTIF('四海+帮派'!A$1:X$150,$A86)</f>
        <v>0</v>
      </c>
      <c r="E86" s="30">
        <f>COUNTIF(帮战总榜!A$1:AA$151,$A86)</f>
        <v>0</v>
      </c>
      <c r="F86" s="30">
        <f>ROUNDDOWN(SUM(B86:E86),0)</f>
        <v>0</v>
      </c>
      <c r="G86" s="30"/>
      <c r="H86" s="30">
        <f>IF($F86&gt;6,6,$F86)</f>
        <v>0</v>
      </c>
    </row>
    <row r="87" spans="1:8" ht="16.5">
      <c r="A87" s="1" t="s">
        <v>482</v>
      </c>
      <c r="B87" s="5">
        <f>0.5*COUNTIF(掠夺总榜!A$1:S$150,$A87)</f>
        <v>0</v>
      </c>
      <c r="C87" s="30">
        <f>COUNTIF(盟会战!A$1:X$150,$A87)</f>
        <v>0</v>
      </c>
      <c r="D87" s="30">
        <f>0.5*COUNTIF('四海+帮派'!A$1:X$150,$A87)</f>
        <v>0</v>
      </c>
      <c r="E87" s="30">
        <f>COUNTIF(帮战总榜!A$1:AA$151,$A87)</f>
        <v>0</v>
      </c>
      <c r="F87" s="30">
        <f>ROUNDDOWN(SUM(B87:E87),0)</f>
        <v>0</v>
      </c>
      <c r="G87" s="30"/>
      <c r="H87" s="30">
        <f>IF($F87&gt;6,6,$F87)</f>
        <v>0</v>
      </c>
    </row>
    <row r="88" spans="1:8" ht="16.5">
      <c r="A88" s="1" t="s">
        <v>483</v>
      </c>
      <c r="B88" s="5">
        <f>0.5*COUNTIF(掠夺总榜!A$1:S$150,$A88)</f>
        <v>0</v>
      </c>
      <c r="C88" s="30">
        <f>COUNTIF(盟会战!A$1:X$150,$A88)</f>
        <v>0</v>
      </c>
      <c r="D88" s="30">
        <f>0.5*COUNTIF('四海+帮派'!A$1:X$150,$A88)</f>
        <v>0</v>
      </c>
      <c r="E88" s="30">
        <f>COUNTIF(帮战总榜!A$1:AA$151,$A88)</f>
        <v>0</v>
      </c>
      <c r="F88" s="30">
        <f>ROUNDDOWN(SUM(B88:E88),0)</f>
        <v>0</v>
      </c>
      <c r="G88" s="30"/>
      <c r="H88" s="30">
        <f>IF($F88&gt;6,6,$F88)</f>
        <v>0</v>
      </c>
    </row>
    <row r="89" spans="1:8" ht="16.5">
      <c r="A89" s="1" t="s">
        <v>484</v>
      </c>
      <c r="B89" s="5">
        <f>0.5*COUNTIF(掠夺总榜!A$1:S$150,$A89)</f>
        <v>0</v>
      </c>
      <c r="C89" s="30">
        <f>COUNTIF(盟会战!A$1:X$150,$A89)</f>
        <v>0</v>
      </c>
      <c r="D89" s="30">
        <f>0.5*COUNTIF('四海+帮派'!A$1:X$150,$A89)</f>
        <v>0</v>
      </c>
      <c r="E89" s="30">
        <f>COUNTIF(帮战总榜!A$1:AA$151,$A89)</f>
        <v>0</v>
      </c>
      <c r="F89" s="30">
        <f>ROUNDDOWN(SUM(B89:E89),0)</f>
        <v>0</v>
      </c>
      <c r="G89" s="30"/>
      <c r="H89" s="30">
        <f>IF($F89&gt;6,6,$F89)</f>
        <v>0</v>
      </c>
    </row>
    <row r="90" spans="1:8" ht="16.5">
      <c r="A90" s="1" t="s">
        <v>485</v>
      </c>
      <c r="B90" s="5">
        <f>0.5*COUNTIF(掠夺总榜!A$1:S$150,$A90)</f>
        <v>0</v>
      </c>
      <c r="C90" s="30">
        <f>COUNTIF(盟会战!A$1:X$150,$A90)</f>
        <v>0</v>
      </c>
      <c r="D90" s="30">
        <f>0.5*COUNTIF('四海+帮派'!A$1:X$150,$A90)</f>
        <v>0</v>
      </c>
      <c r="E90" s="30">
        <f>COUNTIF(帮战总榜!A$1:AA$151,$A90)</f>
        <v>0</v>
      </c>
      <c r="F90" s="30">
        <f>ROUNDDOWN(SUM(B90:E90),0)</f>
        <v>0</v>
      </c>
      <c r="G90" s="30"/>
      <c r="H90" s="30">
        <f>IF($F90&gt;6,6,$F90)</f>
        <v>0</v>
      </c>
    </row>
    <row r="91" spans="1:8" ht="16.5">
      <c r="A91" s="1" t="s">
        <v>486</v>
      </c>
      <c r="B91" s="5">
        <f>0.5*COUNTIF(掠夺总榜!A$1:S$150,$A91)</f>
        <v>0</v>
      </c>
      <c r="C91" s="30">
        <f>COUNTIF(盟会战!A$1:X$150,$A91)</f>
        <v>0</v>
      </c>
      <c r="D91" s="30">
        <f>0.5*COUNTIF('四海+帮派'!A$1:X$150,$A91)</f>
        <v>0</v>
      </c>
      <c r="E91" s="30">
        <f>COUNTIF(帮战总榜!A$1:AA$151,$A91)</f>
        <v>0</v>
      </c>
      <c r="F91" s="30">
        <f>ROUNDDOWN(SUM(B91:E91),0)</f>
        <v>0</v>
      </c>
      <c r="G91" s="30"/>
      <c r="H91" s="30">
        <f>IF($F91&gt;6,6,$F91)</f>
        <v>0</v>
      </c>
    </row>
    <row r="92" spans="1:8" ht="16.5">
      <c r="A92" s="1" t="s">
        <v>487</v>
      </c>
      <c r="B92" s="5">
        <f>0.5*COUNTIF(掠夺总榜!A$1:S$150,$A92)</f>
        <v>0</v>
      </c>
      <c r="C92" s="30">
        <f>COUNTIF(盟会战!A$1:X$150,$A92)</f>
        <v>0</v>
      </c>
      <c r="D92" s="30">
        <f>0.5*COUNTIF('四海+帮派'!A$1:X$150,$A92)</f>
        <v>0</v>
      </c>
      <c r="E92" s="30">
        <f>COUNTIF(帮战总榜!A$1:AA$151,$A92)</f>
        <v>0</v>
      </c>
      <c r="F92" s="30">
        <f>ROUNDDOWN(SUM(B92:E92),0)</f>
        <v>0</v>
      </c>
      <c r="G92" s="30"/>
      <c r="H92" s="30">
        <f>IF($F92&gt;6,6,$F92)</f>
        <v>0</v>
      </c>
    </row>
    <row r="93" spans="1:8" ht="16.5">
      <c r="A93" s="1" t="s">
        <v>488</v>
      </c>
      <c r="B93" s="5">
        <f>0.5*COUNTIF(掠夺总榜!A$1:S$150,$A93)</f>
        <v>0</v>
      </c>
      <c r="C93" s="30">
        <f>COUNTIF(盟会战!A$1:X$150,$A93)</f>
        <v>0</v>
      </c>
      <c r="D93" s="30">
        <f>0.5*COUNTIF('四海+帮派'!A$1:X$150,$A93)</f>
        <v>0</v>
      </c>
      <c r="E93" s="30">
        <f>COUNTIF(帮战总榜!A$1:AA$151,$A93)</f>
        <v>0</v>
      </c>
      <c r="F93" s="30">
        <f>ROUNDDOWN(SUM(B93:E93),0)</f>
        <v>0</v>
      </c>
      <c r="G93" s="30"/>
      <c r="H93" s="30">
        <f>IF($F93&gt;6,6,$F93)</f>
        <v>0</v>
      </c>
    </row>
    <row r="94" spans="1:8" ht="16.5">
      <c r="A94" s="1" t="s">
        <v>236</v>
      </c>
      <c r="B94" s="5">
        <f>0.5*COUNTIF(掠夺总榜!A$1:S$150,$A94)</f>
        <v>0</v>
      </c>
      <c r="C94" s="30">
        <f>COUNTIF(盟会战!A$1:X$150,$A94)</f>
        <v>0</v>
      </c>
      <c r="D94" s="30">
        <f>0.5*COUNTIF('四海+帮派'!A$1:X$150,$A94)</f>
        <v>0</v>
      </c>
      <c r="E94" s="30">
        <f>COUNTIF(帮战总榜!A$1:AA$151,$A94)</f>
        <v>0</v>
      </c>
      <c r="F94" s="30">
        <f>ROUNDDOWN(SUM(B94:E94),0)</f>
        <v>0</v>
      </c>
      <c r="G94" s="30"/>
      <c r="H94" s="30">
        <f>IF($F94&gt;6,6,$F94)</f>
        <v>0</v>
      </c>
    </row>
    <row r="95" spans="1:8" ht="16.5">
      <c r="A95" s="1" t="s">
        <v>489</v>
      </c>
      <c r="B95" s="5">
        <f>0.5*COUNTIF(掠夺总榜!A$1:S$150,$A95)</f>
        <v>0</v>
      </c>
      <c r="C95" s="30">
        <f>COUNTIF(盟会战!A$1:X$150,$A95)</f>
        <v>0</v>
      </c>
      <c r="D95" s="30">
        <f>0.5*COUNTIF('四海+帮派'!A$1:X$150,$A95)</f>
        <v>0</v>
      </c>
      <c r="E95" s="30">
        <f>COUNTIF(帮战总榜!A$1:AA$151,$A95)</f>
        <v>0</v>
      </c>
      <c r="F95" s="30">
        <f>ROUNDDOWN(SUM(B95:E95),0)</f>
        <v>0</v>
      </c>
      <c r="G95" s="30"/>
      <c r="H95" s="30">
        <f>IF($F95&gt;6,6,$F95)</f>
        <v>0</v>
      </c>
    </row>
    <row r="96" spans="1:8" ht="16.5">
      <c r="A96" s="1" t="s">
        <v>221</v>
      </c>
      <c r="B96" s="5">
        <f>0.5*COUNTIF(掠夺总榜!A$1:S$150,$A96)</f>
        <v>0.5</v>
      </c>
      <c r="C96" s="30">
        <f>COUNTIF(盟会战!A$1:X$150,$A96)</f>
        <v>0</v>
      </c>
      <c r="D96" s="30">
        <f>0.5*COUNTIF('四海+帮派'!A$1:X$150,$A96)</f>
        <v>0</v>
      </c>
      <c r="E96" s="30">
        <f>COUNTIF(帮战总榜!A$1:AA$151,$A96)</f>
        <v>0</v>
      </c>
      <c r="F96" s="30">
        <f>ROUNDDOWN(SUM(B96:E96),0)</f>
        <v>0</v>
      </c>
      <c r="G96" s="30"/>
      <c r="H96" s="30">
        <f>IF($F96&gt;6,6,$F96)</f>
        <v>0</v>
      </c>
    </row>
    <row r="97" spans="1:8" ht="16.5">
      <c r="A97" s="1" t="s">
        <v>490</v>
      </c>
      <c r="B97" s="5">
        <f>0.5*COUNTIF(掠夺总榜!A$1:S$150,$A97)</f>
        <v>0</v>
      </c>
      <c r="C97" s="30">
        <f>COUNTIF(盟会战!A$1:X$150,$A97)</f>
        <v>0</v>
      </c>
      <c r="D97" s="30">
        <f>0.5*COUNTIF('四海+帮派'!A$1:X$150,$A97)</f>
        <v>0</v>
      </c>
      <c r="E97" s="30">
        <f>COUNTIF(帮战总榜!A$1:AA$151,$A97)</f>
        <v>0</v>
      </c>
      <c r="F97" s="30">
        <f>ROUNDDOWN(SUM(B97:E97),0)</f>
        <v>0</v>
      </c>
      <c r="G97" s="30"/>
      <c r="H97" s="30">
        <f>IF($F97&gt;6,6,$F97)</f>
        <v>0</v>
      </c>
    </row>
    <row r="98" spans="1:8" ht="16.5">
      <c r="A98" s="1" t="s">
        <v>491</v>
      </c>
      <c r="B98" s="5">
        <f>0.5*COUNTIF(掠夺总榜!A$1:S$150,$A98)</f>
        <v>0</v>
      </c>
      <c r="C98" s="30">
        <f>COUNTIF(盟会战!A$1:X$150,$A98)</f>
        <v>0</v>
      </c>
      <c r="D98" s="30">
        <f>0.5*COUNTIF('四海+帮派'!A$1:X$150,$A98)</f>
        <v>0.5</v>
      </c>
      <c r="E98" s="30">
        <f>COUNTIF(帮战总榜!A$1:AA$151,$A98)</f>
        <v>0</v>
      </c>
      <c r="F98" s="30">
        <f>ROUNDDOWN(SUM(B98:E98),0)</f>
        <v>0</v>
      </c>
      <c r="G98" s="30"/>
      <c r="H98" s="30">
        <f>IF($F98&gt;6,6,$F98)</f>
        <v>0</v>
      </c>
    </row>
    <row r="99" spans="1:8" ht="16.5">
      <c r="A99" s="1" t="s">
        <v>492</v>
      </c>
      <c r="B99" s="5">
        <f>0.5*COUNTIF(掠夺总榜!A$1:S$150,$A99)</f>
        <v>0</v>
      </c>
      <c r="C99" s="30">
        <f>COUNTIF(盟会战!A$1:X$150,$A99)</f>
        <v>0</v>
      </c>
      <c r="D99" s="30">
        <f>0.5*COUNTIF('四海+帮派'!A$1:X$150,$A99)</f>
        <v>0</v>
      </c>
      <c r="E99" s="30">
        <f>COUNTIF(帮战总榜!A$1:AA$151,$A99)</f>
        <v>0</v>
      </c>
      <c r="F99" s="30">
        <f>ROUNDDOWN(SUM(B99:E99),0)</f>
        <v>0</v>
      </c>
      <c r="G99" s="30"/>
      <c r="H99" s="30">
        <f>IF($F99&gt;6,6,$F99)</f>
        <v>0</v>
      </c>
    </row>
    <row r="100" spans="1:8" ht="16.5">
      <c r="A100" s="1" t="s">
        <v>493</v>
      </c>
      <c r="B100" s="5">
        <f>0.5*COUNTIF(掠夺总榜!A$1:S$150,$A100)</f>
        <v>0</v>
      </c>
      <c r="C100" s="30">
        <f>COUNTIF(盟会战!A$1:X$150,$A100)</f>
        <v>0</v>
      </c>
      <c r="D100" s="30">
        <f>0.5*COUNTIF('四海+帮派'!A$1:X$150,$A100)</f>
        <v>0</v>
      </c>
      <c r="E100" s="30">
        <f>COUNTIF(帮战总榜!A$1:AA$151,$A100)</f>
        <v>0</v>
      </c>
      <c r="F100" s="30">
        <f>ROUNDDOWN(SUM(B100:E100),0)</f>
        <v>0</v>
      </c>
      <c r="G100" s="30"/>
      <c r="H100" s="30">
        <f>IF($F100&gt;6,6,$F100)</f>
        <v>0</v>
      </c>
    </row>
    <row r="101" spans="1:8" ht="16.5">
      <c r="A101" s="1" t="s">
        <v>494</v>
      </c>
      <c r="B101" s="5">
        <f>0.5*COUNTIF(掠夺总榜!A$1:S$150,$A101)</f>
        <v>0</v>
      </c>
      <c r="C101" s="30">
        <f>COUNTIF(盟会战!A$1:X$150,$A101)</f>
        <v>0</v>
      </c>
      <c r="D101" s="30">
        <f>0.5*COUNTIF('四海+帮派'!A$1:X$150,$A101)</f>
        <v>0</v>
      </c>
      <c r="E101" s="30">
        <f>COUNTIF(帮战总榜!A$1:AA$151,$A101)</f>
        <v>0</v>
      </c>
      <c r="F101" s="30">
        <f>ROUNDDOWN(SUM(B101:E101),0)</f>
        <v>0</v>
      </c>
      <c r="G101" s="30"/>
      <c r="H101" s="30">
        <f>IF($F101&gt;6,6,$F101)</f>
        <v>0</v>
      </c>
    </row>
    <row r="102" spans="1:8" ht="16.5">
      <c r="A102" s="1" t="s">
        <v>495</v>
      </c>
      <c r="B102" s="5">
        <f>0.5*COUNTIF(掠夺总榜!A$1:S$150,$A102)</f>
        <v>0</v>
      </c>
      <c r="C102" s="30">
        <f>COUNTIF(盟会战!A$1:X$150,$A102)</f>
        <v>0</v>
      </c>
      <c r="D102" s="30">
        <f>0.5*COUNTIF('四海+帮派'!A$1:X$150,$A102)</f>
        <v>0</v>
      </c>
      <c r="E102" s="30">
        <f>COUNTIF(帮战总榜!A$1:AA$151,$A102)</f>
        <v>0</v>
      </c>
      <c r="F102" s="30">
        <f>ROUNDDOWN(SUM(B102:E102),0)</f>
        <v>0</v>
      </c>
      <c r="G102" s="30"/>
      <c r="H102" s="30">
        <f>IF($F102&gt;6,6,$F102)</f>
        <v>0</v>
      </c>
    </row>
    <row r="103" spans="1:8" ht="16.5">
      <c r="A103" s="1" t="s">
        <v>496</v>
      </c>
      <c r="B103" s="5">
        <f>0.5*COUNTIF(掠夺总榜!A$1:S$150,$A103)</f>
        <v>0</v>
      </c>
      <c r="C103" s="30">
        <f>COUNTIF(盟会战!A$1:X$150,$A103)</f>
        <v>0</v>
      </c>
      <c r="D103" s="30">
        <f>0.5*COUNTIF('四海+帮派'!A$1:X$150,$A103)</f>
        <v>0</v>
      </c>
      <c r="E103" s="30">
        <f>COUNTIF(帮战总榜!A$1:AA$151,$A103)</f>
        <v>0</v>
      </c>
      <c r="F103" s="30">
        <f>ROUNDDOWN(SUM(B103:E103),0)</f>
        <v>0</v>
      </c>
      <c r="G103" s="30"/>
      <c r="H103" s="30">
        <f>IF($F103&gt;6,6,$F103)</f>
        <v>0</v>
      </c>
    </row>
    <row r="104" spans="1:8" ht="16.5">
      <c r="A104" s="1" t="s">
        <v>497</v>
      </c>
      <c r="B104" s="5">
        <f>0.5*COUNTIF(掠夺总榜!A$1:S$150,$A104)</f>
        <v>0</v>
      </c>
      <c r="C104" s="30">
        <f>COUNTIF(盟会战!A$1:X$150,$A104)</f>
        <v>0</v>
      </c>
      <c r="D104" s="30">
        <f>0.5*COUNTIF('四海+帮派'!A$1:X$150,$A104)</f>
        <v>0</v>
      </c>
      <c r="E104" s="30">
        <f>COUNTIF(帮战总榜!A$1:AA$151,$A104)</f>
        <v>0</v>
      </c>
      <c r="F104" s="30">
        <f>ROUNDDOWN(SUM(B104:E104),0)</f>
        <v>0</v>
      </c>
      <c r="G104" s="30"/>
      <c r="H104" s="30">
        <f>IF($F104&gt;6,6,$F104)</f>
        <v>0</v>
      </c>
    </row>
    <row r="105" spans="1:8" ht="16.5">
      <c r="A105" s="1" t="s">
        <v>498</v>
      </c>
      <c r="B105" s="5">
        <f>0.5*COUNTIF(掠夺总榜!A$1:S$150,$A105)</f>
        <v>0</v>
      </c>
      <c r="C105" s="30">
        <f>COUNTIF(盟会战!A$1:X$150,$A105)</f>
        <v>0</v>
      </c>
      <c r="D105" s="30">
        <f>0.5*COUNTIF('四海+帮派'!A$1:X$150,$A105)</f>
        <v>0</v>
      </c>
      <c r="E105" s="30">
        <f>COUNTIF(帮战总榜!A$1:AA$151,$A105)</f>
        <v>0</v>
      </c>
      <c r="F105" s="30">
        <f>ROUNDDOWN(SUM(B105:E105),0)</f>
        <v>0</v>
      </c>
      <c r="G105" s="30"/>
      <c r="H105" s="30">
        <f>IF($F105&gt;6,6,$F105)</f>
        <v>0</v>
      </c>
    </row>
    <row r="106" spans="1:8" ht="16.5">
      <c r="A106" s="1" t="s">
        <v>499</v>
      </c>
      <c r="B106" s="5">
        <f>0.5*COUNTIF(掠夺总榜!A$1:S$150,$A106)</f>
        <v>0</v>
      </c>
      <c r="C106" s="30">
        <f>COUNTIF(盟会战!A$1:X$150,$A106)</f>
        <v>0</v>
      </c>
      <c r="D106" s="30">
        <f>0.5*COUNTIF('四海+帮派'!A$1:X$150,$A106)</f>
        <v>0</v>
      </c>
      <c r="E106" s="30">
        <f>COUNTIF(帮战总榜!A$1:AA$151,$A106)</f>
        <v>0</v>
      </c>
      <c r="F106" s="30">
        <f>ROUNDDOWN(SUM(B106:E106),0)</f>
        <v>0</v>
      </c>
      <c r="G106" s="30"/>
      <c r="H106" s="30">
        <f>IF($F106&gt;6,6,$F106)</f>
        <v>0</v>
      </c>
    </row>
    <row r="107" spans="1:8" ht="16.5">
      <c r="A107" s="1" t="s">
        <v>87</v>
      </c>
      <c r="B107" s="5">
        <f>0.5*COUNTIF(掠夺总榜!A$1:S$150,$A107)</f>
        <v>0.5</v>
      </c>
      <c r="C107" s="30">
        <f>COUNTIF(盟会战!A$1:X$150,$A107)</f>
        <v>0</v>
      </c>
      <c r="D107" s="30">
        <f>0.5*COUNTIF('四海+帮派'!A$1:X$150,$A107)</f>
        <v>0</v>
      </c>
      <c r="E107" s="30">
        <f>COUNTIF(帮战总榜!A$1:AA$151,$A107)</f>
        <v>0</v>
      </c>
      <c r="F107" s="30">
        <f>ROUNDDOWN(SUM(B107:E107),0)</f>
        <v>0</v>
      </c>
      <c r="G107" s="30"/>
      <c r="H107" s="30">
        <f>IF($F107&gt;6,6,$F107)</f>
        <v>0</v>
      </c>
    </row>
    <row r="108" spans="1:8" ht="16.5">
      <c r="A108" s="1" t="s">
        <v>500</v>
      </c>
      <c r="B108" s="5">
        <f>0.5*COUNTIF(掠夺总榜!A$1:S$150,$A108)</f>
        <v>0</v>
      </c>
      <c r="C108" s="30">
        <f>COUNTIF(盟会战!A$1:X$150,$A108)</f>
        <v>0</v>
      </c>
      <c r="D108" s="30">
        <f>0.5*COUNTIF('四海+帮派'!A$1:X$150,$A108)</f>
        <v>0</v>
      </c>
      <c r="E108" s="30">
        <f>COUNTIF(帮战总榜!A$1:AA$151,$A108)</f>
        <v>0</v>
      </c>
      <c r="F108" s="30">
        <f>ROUNDDOWN(SUM(B108:E108),0)</f>
        <v>0</v>
      </c>
      <c r="G108" s="30"/>
      <c r="H108" s="30">
        <f>IF($F108&gt;6,6,$F108)</f>
        <v>0</v>
      </c>
    </row>
    <row r="109" spans="1:8" ht="16.5">
      <c r="A109" s="1" t="s">
        <v>502</v>
      </c>
      <c r="B109" s="5">
        <f>0.5*COUNTIF(掠夺总榜!A$1:S$150,$A109)</f>
        <v>0</v>
      </c>
      <c r="C109" s="30">
        <f>COUNTIF(盟会战!A$1:X$150,$A109)</f>
        <v>0</v>
      </c>
      <c r="D109" s="30">
        <f>0.5*COUNTIF('四海+帮派'!A$1:X$150,$A109)</f>
        <v>0</v>
      </c>
      <c r="E109" s="30">
        <f>COUNTIF(帮战总榜!A$1:AA$151,$A109)</f>
        <v>0</v>
      </c>
      <c r="F109" s="30">
        <f>ROUNDDOWN(SUM(B109:E109),0)</f>
        <v>0</v>
      </c>
      <c r="G109" s="30"/>
      <c r="H109" s="30">
        <f>IF($F109&gt;6,6,$F109)</f>
        <v>0</v>
      </c>
    </row>
    <row r="110" spans="1:8" ht="16.5">
      <c r="A110" s="1" t="s">
        <v>503</v>
      </c>
      <c r="B110" s="5">
        <f>0.5*COUNTIF(掠夺总榜!A$1:S$150,$A110)</f>
        <v>0</v>
      </c>
      <c r="C110" s="30">
        <f>COUNTIF(盟会战!A$1:X$150,$A110)</f>
        <v>0</v>
      </c>
      <c r="D110" s="30">
        <f>0.5*COUNTIF('四海+帮派'!A$1:X$150,$A110)</f>
        <v>0</v>
      </c>
      <c r="E110" s="30">
        <f>COUNTIF(帮战总榜!A$1:AA$151,$A110)</f>
        <v>0</v>
      </c>
      <c r="F110" s="30">
        <f>ROUNDDOWN(SUM(B110:E110),0)</f>
        <v>0</v>
      </c>
      <c r="G110" s="30"/>
      <c r="H110" s="30">
        <f>IF($F110&gt;6,6,$F110)</f>
        <v>0</v>
      </c>
    </row>
    <row r="111" spans="1:8" ht="16.5">
      <c r="A111" s="1" t="s">
        <v>504</v>
      </c>
      <c r="B111" s="5">
        <f>0.5*COUNTIF(掠夺总榜!A$1:S$150,$A111)</f>
        <v>0</v>
      </c>
      <c r="C111" s="30">
        <f>COUNTIF(盟会战!A$1:X$150,$A111)</f>
        <v>0</v>
      </c>
      <c r="D111" s="30">
        <f>0.5*COUNTIF('四海+帮派'!A$1:X$150,$A111)</f>
        <v>0</v>
      </c>
      <c r="E111" s="30">
        <f>COUNTIF(帮战总榜!A$1:AA$151,$A111)</f>
        <v>0</v>
      </c>
      <c r="F111" s="30">
        <f>ROUNDDOWN(SUM(B111:E111),0)</f>
        <v>0</v>
      </c>
      <c r="G111" s="30"/>
      <c r="H111" s="30">
        <f>IF($F111&gt;6,6,$F111)</f>
        <v>0</v>
      </c>
    </row>
    <row r="112" spans="1:8" ht="16.5">
      <c r="A112" s="1" t="s">
        <v>505</v>
      </c>
      <c r="B112" s="5">
        <f>0.5*COUNTIF(掠夺总榜!A$1:S$150,$A112)</f>
        <v>0</v>
      </c>
      <c r="C112" s="30">
        <f>COUNTIF(盟会战!A$1:X$150,$A112)</f>
        <v>0</v>
      </c>
      <c r="D112" s="30">
        <f>0.5*COUNTIF('四海+帮派'!A$1:X$150,$A112)</f>
        <v>0</v>
      </c>
      <c r="E112" s="30">
        <f>COUNTIF(帮战总榜!A$1:AA$151,$A112)</f>
        <v>0</v>
      </c>
      <c r="F112" s="30">
        <f>ROUNDDOWN(SUM(B112:E112),0)</f>
        <v>0</v>
      </c>
      <c r="G112" s="30"/>
      <c r="H112" s="30">
        <f>IF($F112&gt;6,6,$F112)</f>
        <v>0</v>
      </c>
    </row>
    <row r="113" spans="1:8" ht="16.5">
      <c r="A113" s="1" t="s">
        <v>506</v>
      </c>
      <c r="B113" s="5">
        <f>0.5*COUNTIF(掠夺总榜!A$1:S$150,$A113)</f>
        <v>0</v>
      </c>
      <c r="C113" s="30">
        <f>COUNTIF(盟会战!A$1:X$150,$A113)</f>
        <v>0</v>
      </c>
      <c r="D113" s="30">
        <f>0.5*COUNTIF('四海+帮派'!A$1:X$150,$A113)</f>
        <v>0.5</v>
      </c>
      <c r="E113" s="30">
        <f>COUNTIF(帮战总榜!A$1:AA$151,$A113)</f>
        <v>0</v>
      </c>
      <c r="F113" s="30">
        <f>ROUNDDOWN(SUM(B113:E113),0)</f>
        <v>0</v>
      </c>
      <c r="G113" s="30"/>
      <c r="H113" s="30">
        <f>IF($F113&gt;6,6,$F113)</f>
        <v>0</v>
      </c>
    </row>
    <row r="114" spans="1:8" ht="16.5">
      <c r="A114" s="1" t="s">
        <v>507</v>
      </c>
      <c r="B114" s="5">
        <f>0.5*COUNTIF(掠夺总榜!A$1:S$150,$A114)</f>
        <v>0</v>
      </c>
      <c r="C114" s="30">
        <f>COUNTIF(盟会战!A$1:X$150,$A114)</f>
        <v>0</v>
      </c>
      <c r="D114" s="30">
        <f>0.5*COUNTIF('四海+帮派'!A$1:X$150,$A114)</f>
        <v>0</v>
      </c>
      <c r="E114" s="30">
        <f>COUNTIF(帮战总榜!A$1:AA$151,$A114)</f>
        <v>0</v>
      </c>
      <c r="F114" s="30">
        <f>ROUNDDOWN(SUM(B114:E114),0)</f>
        <v>0</v>
      </c>
      <c r="G114" s="30"/>
      <c r="H114" s="30">
        <f>IF($F114&gt;6,6,$F114)</f>
        <v>0</v>
      </c>
    </row>
    <row r="115" spans="1:8" ht="16.5">
      <c r="A115" s="1" t="s">
        <v>508</v>
      </c>
      <c r="B115" s="5">
        <f>0.5*COUNTIF(掠夺总榜!A$1:S$150,$A115)</f>
        <v>0</v>
      </c>
      <c r="C115" s="30">
        <f>COUNTIF(盟会战!A$1:X$150,$A115)</f>
        <v>0</v>
      </c>
      <c r="D115" s="30">
        <f>0.5*COUNTIF('四海+帮派'!A$1:X$150,$A115)</f>
        <v>0</v>
      </c>
      <c r="E115" s="30">
        <f>COUNTIF(帮战总榜!A$1:AA$151,$A115)</f>
        <v>0</v>
      </c>
      <c r="F115" s="30">
        <f>ROUNDDOWN(SUM(B115:E115),0)</f>
        <v>0</v>
      </c>
      <c r="G115" s="30"/>
      <c r="H115" s="30">
        <f>IF($F115&gt;6,6,$F115)</f>
        <v>0</v>
      </c>
    </row>
    <row r="116" spans="1:8" ht="16.5">
      <c r="A116" s="1" t="s">
        <v>509</v>
      </c>
      <c r="B116" s="5">
        <f>0.5*COUNTIF(掠夺总榜!A$1:S$150,$A116)</f>
        <v>0</v>
      </c>
      <c r="C116" s="30">
        <f>COUNTIF(盟会战!A$1:X$150,$A116)</f>
        <v>0</v>
      </c>
      <c r="D116" s="30">
        <f>0.5*COUNTIF('四海+帮派'!A$1:X$150,$A116)</f>
        <v>0</v>
      </c>
      <c r="E116" s="30">
        <f>COUNTIF(帮战总榜!A$1:AA$151,$A116)</f>
        <v>0</v>
      </c>
      <c r="F116" s="30">
        <f>ROUNDDOWN(SUM(B116:E116),0)</f>
        <v>0</v>
      </c>
      <c r="G116" s="30"/>
      <c r="H116" s="30">
        <f>IF($F116&gt;6,6,$F116)</f>
        <v>0</v>
      </c>
    </row>
    <row r="117" spans="1:8" ht="16.5">
      <c r="A117" s="1" t="s">
        <v>510</v>
      </c>
      <c r="B117" s="5">
        <f>0.5*COUNTIF(掠夺总榜!A$1:S$150,$A117)</f>
        <v>0</v>
      </c>
      <c r="C117" s="30">
        <f>COUNTIF(盟会战!A$1:X$150,$A117)</f>
        <v>0</v>
      </c>
      <c r="D117" s="30">
        <f>0.5*COUNTIF('四海+帮派'!A$1:X$150,$A117)</f>
        <v>0</v>
      </c>
      <c r="E117" s="30">
        <f>COUNTIF(帮战总榜!A$1:AA$151,$A117)</f>
        <v>0</v>
      </c>
      <c r="F117" s="30">
        <f>ROUNDDOWN(SUM(B117:E117),0)</f>
        <v>0</v>
      </c>
      <c r="G117" s="30"/>
      <c r="H117" s="30">
        <f>IF($F117&gt;6,6,$F117)</f>
        <v>0</v>
      </c>
    </row>
    <row r="118" spans="1:8" ht="16.5">
      <c r="A118" s="1" t="s">
        <v>511</v>
      </c>
      <c r="B118" s="5">
        <f>0.5*COUNTIF(掠夺总榜!A$1:S$150,$A118)</f>
        <v>0</v>
      </c>
      <c r="C118" s="30">
        <f>COUNTIF(盟会战!A$1:X$150,$A118)</f>
        <v>0</v>
      </c>
      <c r="D118" s="30">
        <f>0.5*COUNTIF('四海+帮派'!A$1:X$150,$A118)</f>
        <v>0</v>
      </c>
      <c r="E118" s="30">
        <f>COUNTIF(帮战总榜!A$1:AA$151,$A118)</f>
        <v>0</v>
      </c>
      <c r="F118" s="30">
        <f>ROUNDDOWN(SUM(B118:E118),0)</f>
        <v>0</v>
      </c>
      <c r="G118" s="30"/>
      <c r="H118" s="30">
        <f>IF($F118&gt;6,6,$F118)</f>
        <v>0</v>
      </c>
    </row>
    <row r="119" spans="1:8" ht="16.5">
      <c r="A119" s="1" t="s">
        <v>512</v>
      </c>
      <c r="B119" s="5">
        <f>0.5*COUNTIF(掠夺总榜!A$1:S$150,$A119)</f>
        <v>0</v>
      </c>
      <c r="C119" s="30">
        <f>COUNTIF(盟会战!A$1:X$150,$A119)</f>
        <v>0</v>
      </c>
      <c r="D119" s="30">
        <f>0.5*COUNTIF('四海+帮派'!A$1:X$150,$A119)</f>
        <v>0</v>
      </c>
      <c r="E119" s="30">
        <f>COUNTIF(帮战总榜!A$1:AA$151,$A119)</f>
        <v>0</v>
      </c>
      <c r="F119" s="30">
        <f>ROUNDDOWN(SUM(B119:E119),0)</f>
        <v>0</v>
      </c>
      <c r="G119" s="30"/>
      <c r="H119" s="30">
        <f>IF($F119&gt;6,6,$F119)</f>
        <v>0</v>
      </c>
    </row>
    <row r="120" spans="1:8" ht="16.5">
      <c r="A120" s="1" t="s">
        <v>513</v>
      </c>
      <c r="B120" s="5">
        <f>0.5*COUNTIF(掠夺总榜!A$1:S$150,$A120)</f>
        <v>0</v>
      </c>
      <c r="C120" s="30">
        <f>COUNTIF(盟会战!A$1:X$150,$A120)</f>
        <v>0</v>
      </c>
      <c r="D120" s="30">
        <f>0.5*COUNTIF('四海+帮派'!A$1:X$150,$A120)</f>
        <v>0</v>
      </c>
      <c r="E120" s="30">
        <f>COUNTIF(帮战总榜!A$1:AA$151,$A120)</f>
        <v>0</v>
      </c>
      <c r="F120" s="30">
        <f>ROUNDDOWN(SUM(B120:E120),0)</f>
        <v>0</v>
      </c>
      <c r="G120" s="30"/>
      <c r="H120" s="30">
        <f>IF($F120&gt;6,6,$F120)</f>
        <v>0</v>
      </c>
    </row>
    <row r="121" spans="1:8" ht="16.5">
      <c r="A121" s="1" t="s">
        <v>515</v>
      </c>
      <c r="B121" s="5">
        <f>0.5*COUNTIF(掠夺总榜!A$1:S$150,$A121)</f>
        <v>0</v>
      </c>
      <c r="C121" s="30">
        <f>COUNTIF(盟会战!A$1:X$150,$A121)</f>
        <v>0</v>
      </c>
      <c r="D121" s="30">
        <f>0.5*COUNTIF('四海+帮派'!A$1:X$150,$A121)</f>
        <v>0</v>
      </c>
      <c r="E121" s="30">
        <f>COUNTIF(帮战总榜!A$1:AA$151,$A121)</f>
        <v>0</v>
      </c>
      <c r="F121" s="30">
        <f>ROUNDDOWN(SUM(B121:E121),0)</f>
        <v>0</v>
      </c>
      <c r="G121" s="30"/>
      <c r="H121" s="30">
        <f>IF($F121&gt;6,6,$F121)</f>
        <v>0</v>
      </c>
    </row>
    <row r="122" spans="1:8" ht="16.5">
      <c r="A122" s="1" t="s">
        <v>516</v>
      </c>
      <c r="B122" s="5">
        <f>0.5*COUNTIF(掠夺总榜!A$1:S$150,$A122)</f>
        <v>0</v>
      </c>
      <c r="C122" s="30">
        <f>COUNTIF(盟会战!A$1:X$150,$A122)</f>
        <v>0</v>
      </c>
      <c r="D122" s="30">
        <f>0.5*COUNTIF('四海+帮派'!A$1:X$150,$A122)</f>
        <v>0</v>
      </c>
      <c r="E122" s="30">
        <f>COUNTIF(帮战总榜!A$1:AA$151,$A122)</f>
        <v>0</v>
      </c>
      <c r="F122" s="30">
        <f>ROUNDDOWN(SUM(B122:E122),0)</f>
        <v>0</v>
      </c>
      <c r="G122" s="30"/>
      <c r="H122" s="30">
        <f>IF($F122&gt;6,6,$F122)</f>
        <v>0</v>
      </c>
    </row>
    <row r="123" spans="1:8" ht="16.5">
      <c r="A123" s="1" t="s">
        <v>517</v>
      </c>
      <c r="B123" s="5">
        <f>0.5*COUNTIF(掠夺总榜!A$1:S$150,$A123)</f>
        <v>0</v>
      </c>
      <c r="C123" s="30">
        <f>COUNTIF(盟会战!A$1:X$150,$A123)</f>
        <v>0</v>
      </c>
      <c r="D123" s="30">
        <f>0.5*COUNTIF('四海+帮派'!A$1:X$150,$A123)</f>
        <v>0</v>
      </c>
      <c r="E123" s="30">
        <f>COUNTIF(帮战总榜!A$1:AA$151,$A123)</f>
        <v>0</v>
      </c>
      <c r="F123" s="30">
        <f>ROUNDDOWN(SUM(B123:E123),0)</f>
        <v>0</v>
      </c>
      <c r="G123" s="30"/>
      <c r="H123" s="30">
        <f>IF($F123&gt;6,6,$F123)</f>
        <v>0</v>
      </c>
    </row>
    <row r="124" spans="1:8" ht="16.5">
      <c r="A124" s="1" t="s">
        <v>213</v>
      </c>
      <c r="B124" s="5">
        <f>0.5*COUNTIF(掠夺总榜!A$1:S$150,$A124)</f>
        <v>0.5</v>
      </c>
      <c r="C124" s="30">
        <f>COUNTIF(盟会战!A$1:X$150,$A124)</f>
        <v>0</v>
      </c>
      <c r="D124" s="30">
        <f>0.5*COUNTIF('四海+帮派'!A$1:X$150,$A124)</f>
        <v>0</v>
      </c>
      <c r="E124" s="30">
        <f>COUNTIF(帮战总榜!A$1:AA$151,$A124)</f>
        <v>0</v>
      </c>
      <c r="F124" s="30">
        <f>ROUNDDOWN(SUM(B124:E124),0)</f>
        <v>0</v>
      </c>
      <c r="G124" s="30"/>
      <c r="H124" s="30">
        <f>IF($F124&gt;6,6,$F124)</f>
        <v>0</v>
      </c>
    </row>
    <row r="125" spans="1:8" ht="16.5">
      <c r="A125" s="1" t="s">
        <v>518</v>
      </c>
      <c r="B125" s="5">
        <f>0.5*COUNTIF(掠夺总榜!A$1:S$150,$A125)</f>
        <v>0</v>
      </c>
      <c r="C125" s="30">
        <f>COUNTIF(盟会战!A$1:X$150,$A125)</f>
        <v>0</v>
      </c>
      <c r="D125" s="30">
        <f>0.5*COUNTIF('四海+帮派'!A$1:X$150,$A125)</f>
        <v>0</v>
      </c>
      <c r="E125" s="30">
        <f>COUNTIF(帮战总榜!A$1:AA$151,$A125)</f>
        <v>0</v>
      </c>
      <c r="F125" s="30">
        <f>ROUNDDOWN(SUM(B125:E125),0)</f>
        <v>0</v>
      </c>
      <c r="G125" s="30"/>
      <c r="H125" s="30">
        <f>IF($F125&gt;6,6,$F125)</f>
        <v>0</v>
      </c>
    </row>
    <row r="126" spans="1:8" ht="16.5">
      <c r="A126" s="1" t="s">
        <v>216</v>
      </c>
      <c r="B126" s="5">
        <f>0.5*COUNTIF(掠夺总榜!A$1:S$150,$A126)</f>
        <v>0.5</v>
      </c>
      <c r="C126" s="30">
        <f>COUNTIF(盟会战!A$1:X$150,$A126)</f>
        <v>0</v>
      </c>
      <c r="D126" s="30">
        <f>0.5*COUNTIF('四海+帮派'!A$1:X$150,$A126)</f>
        <v>0</v>
      </c>
      <c r="E126" s="30">
        <f>COUNTIF(帮战总榜!A$1:AA$151,$A126)</f>
        <v>0</v>
      </c>
      <c r="F126" s="30">
        <f>ROUNDDOWN(SUM(B126:E126),0)</f>
        <v>0</v>
      </c>
      <c r="G126" s="30"/>
      <c r="H126" s="30">
        <f>IF($F126&gt;6,6,$F126)</f>
        <v>0</v>
      </c>
    </row>
    <row r="127" spans="1:8" ht="16.5">
      <c r="A127" s="1" t="s">
        <v>519</v>
      </c>
      <c r="B127" s="5">
        <f>0.5*COUNTIF(掠夺总榜!A$1:S$150,$A127)</f>
        <v>0</v>
      </c>
      <c r="C127" s="30">
        <f>COUNTIF(盟会战!A$1:X$150,$A127)</f>
        <v>0</v>
      </c>
      <c r="D127" s="30">
        <f>0.5*COUNTIF('四海+帮派'!A$1:X$150,$A127)</f>
        <v>0</v>
      </c>
      <c r="E127" s="30">
        <f>COUNTIF(帮战总榜!A$1:AA$151,$A127)</f>
        <v>0</v>
      </c>
      <c r="F127" s="30">
        <f>ROUNDDOWN(SUM(B127:E127),0)</f>
        <v>0</v>
      </c>
      <c r="G127" s="30"/>
      <c r="H127" s="30">
        <f>IF($F127&gt;6,6,$F127)</f>
        <v>0</v>
      </c>
    </row>
    <row r="128" spans="1:8" ht="16.5">
      <c r="A128" s="1" t="s">
        <v>520</v>
      </c>
      <c r="B128" s="5">
        <f>0.5*COUNTIF(掠夺总榜!A$1:S$150,$A128)</f>
        <v>0</v>
      </c>
      <c r="C128" s="30">
        <f>COUNTIF(盟会战!A$1:X$150,$A128)</f>
        <v>0</v>
      </c>
      <c r="D128" s="30">
        <f>0.5*COUNTIF('四海+帮派'!A$1:X$150,$A128)</f>
        <v>0</v>
      </c>
      <c r="E128" s="30">
        <f>COUNTIF(帮战总榜!A$1:AA$151,$A128)</f>
        <v>0</v>
      </c>
      <c r="F128" s="30">
        <f>ROUNDDOWN(SUM(B128:E128),0)</f>
        <v>0</v>
      </c>
      <c r="G128" s="30"/>
      <c r="H128" s="30">
        <f>IF($F128&gt;6,6,$F128)</f>
        <v>0</v>
      </c>
    </row>
    <row r="129" spans="1:8" ht="16.5">
      <c r="A129" s="1" t="s">
        <v>521</v>
      </c>
      <c r="B129" s="5">
        <f>0.5*COUNTIF(掠夺总榜!A$1:S$150,$A129)</f>
        <v>0</v>
      </c>
      <c r="C129" s="30">
        <f>COUNTIF(盟会战!A$1:X$150,$A129)</f>
        <v>0</v>
      </c>
      <c r="D129" s="30">
        <f>0.5*COUNTIF('四海+帮派'!A$1:X$150,$A129)</f>
        <v>0</v>
      </c>
      <c r="E129" s="30">
        <f>COUNTIF(帮战总榜!A$1:AA$151,$A129)</f>
        <v>0</v>
      </c>
      <c r="F129" s="30">
        <f>ROUNDDOWN(SUM(B129:E129),0)</f>
        <v>0</v>
      </c>
      <c r="G129" s="30"/>
      <c r="H129" s="30">
        <f>IF($F129&gt;6,6,$F129)</f>
        <v>0</v>
      </c>
    </row>
    <row r="130" spans="1:8" ht="16.5">
      <c r="A130" s="1" t="s">
        <v>522</v>
      </c>
      <c r="B130" s="5">
        <f>0.5*COUNTIF(掠夺总榜!A$1:S$150,$A130)</f>
        <v>0</v>
      </c>
      <c r="C130" s="30">
        <f>COUNTIF(盟会战!A$1:X$150,$A130)</f>
        <v>0</v>
      </c>
      <c r="D130" s="30">
        <f>0.5*COUNTIF('四海+帮派'!A$1:X$150,$A130)</f>
        <v>0</v>
      </c>
      <c r="E130" s="30">
        <f>COUNTIF(帮战总榜!A$1:AA$151,$A130)</f>
        <v>0</v>
      </c>
      <c r="F130" s="30">
        <f>ROUNDDOWN(SUM(B130:E130),0)</f>
        <v>0</v>
      </c>
      <c r="G130" s="30"/>
      <c r="H130" s="30">
        <f>IF($F130&gt;6,6,$F130)</f>
        <v>0</v>
      </c>
    </row>
    <row r="131" spans="1:8" ht="16.5">
      <c r="A131" s="1" t="s">
        <v>523</v>
      </c>
      <c r="B131" s="5">
        <f>0.5*COUNTIF(掠夺总榜!A$1:S$150,$A131)</f>
        <v>0</v>
      </c>
      <c r="C131" s="30">
        <f>COUNTIF(盟会战!A$1:X$150,$A131)</f>
        <v>0</v>
      </c>
      <c r="D131" s="30">
        <f>0.5*COUNTIF('四海+帮派'!A$1:X$150,$A131)</f>
        <v>0</v>
      </c>
      <c r="E131" s="30">
        <f>COUNTIF(帮战总榜!A$1:AA$151,$A131)</f>
        <v>0</v>
      </c>
      <c r="F131" s="30">
        <f>ROUNDDOWN(SUM(B131:E131),0)</f>
        <v>0</v>
      </c>
      <c r="G131" s="30"/>
      <c r="H131" s="30">
        <f>IF($F131&gt;6,6,$F131)</f>
        <v>0</v>
      </c>
    </row>
    <row r="132" spans="1:8" ht="16.5">
      <c r="A132" s="1" t="s">
        <v>524</v>
      </c>
      <c r="B132" s="5">
        <f>0.5*COUNTIF(掠夺总榜!A$1:S$150,$A132)</f>
        <v>0</v>
      </c>
      <c r="C132" s="30">
        <f>COUNTIF(盟会战!A$1:X$150,$A132)</f>
        <v>0</v>
      </c>
      <c r="D132" s="30">
        <f>0.5*COUNTIF('四海+帮派'!A$1:X$150,$A132)</f>
        <v>0</v>
      </c>
      <c r="E132" s="30">
        <f>COUNTIF(帮战总榜!A$1:AA$151,$A132)</f>
        <v>0</v>
      </c>
      <c r="F132" s="30">
        <f>ROUNDDOWN(SUM(B132:E132),0)</f>
        <v>0</v>
      </c>
      <c r="G132" s="30"/>
      <c r="H132" s="30">
        <f>IF($F132&gt;6,6,$F132)</f>
        <v>0</v>
      </c>
    </row>
    <row r="133" spans="1:8" ht="16.5">
      <c r="A133" s="1" t="s">
        <v>525</v>
      </c>
      <c r="B133" s="5">
        <f>0.5*COUNTIF(掠夺总榜!A$1:S$150,$A133)</f>
        <v>0</v>
      </c>
      <c r="C133" s="30">
        <f>COUNTIF(盟会战!A$1:X$150,$A133)</f>
        <v>0</v>
      </c>
      <c r="D133" s="30">
        <f>0.5*COUNTIF('四海+帮派'!A$1:X$150,$A133)</f>
        <v>0</v>
      </c>
      <c r="E133" s="30">
        <f>COUNTIF(帮战总榜!A$1:AA$151,$A133)</f>
        <v>0</v>
      </c>
      <c r="F133" s="30">
        <f>ROUNDDOWN(SUM(B133:E133),0)</f>
        <v>0</v>
      </c>
      <c r="G133" s="30"/>
      <c r="H133" s="30">
        <f>IF($F133&gt;6,6,$F133)</f>
        <v>0</v>
      </c>
    </row>
    <row r="134" spans="1:8" ht="16.5">
      <c r="A134" s="1" t="s">
        <v>526</v>
      </c>
      <c r="B134" s="5">
        <f>0.5*COUNTIF(掠夺总榜!A$1:S$150,$A134)</f>
        <v>0</v>
      </c>
      <c r="C134" s="30">
        <f>COUNTIF(盟会战!A$1:X$150,$A134)</f>
        <v>0</v>
      </c>
      <c r="D134" s="30">
        <f>0.5*COUNTIF('四海+帮派'!A$1:X$150,$A134)</f>
        <v>0</v>
      </c>
      <c r="E134" s="30">
        <f>COUNTIF(帮战总榜!A$1:AA$151,$A134)</f>
        <v>0</v>
      </c>
      <c r="F134" s="30">
        <f>ROUNDDOWN(SUM(B134:E134),0)</f>
        <v>0</v>
      </c>
      <c r="G134" s="30"/>
      <c r="H134" s="30">
        <f>IF($F134&gt;6,6,$F134)</f>
        <v>0</v>
      </c>
    </row>
    <row r="135" spans="1:8" ht="16.5">
      <c r="A135" s="1" t="s">
        <v>527</v>
      </c>
      <c r="B135" s="5">
        <f>0.5*COUNTIF(掠夺总榜!A$1:S$150,$A135)</f>
        <v>0</v>
      </c>
      <c r="C135" s="30">
        <f>COUNTIF(盟会战!A$1:X$150,$A135)</f>
        <v>0</v>
      </c>
      <c r="D135" s="30">
        <f>0.5*COUNTIF('四海+帮派'!A$1:X$150,$A135)</f>
        <v>0</v>
      </c>
      <c r="E135" s="30">
        <f>COUNTIF(帮战总榜!A$1:AA$151,$A135)</f>
        <v>0</v>
      </c>
      <c r="F135" s="30">
        <f>ROUNDDOWN(SUM(B135:E135),0)</f>
        <v>0</v>
      </c>
      <c r="G135" s="30"/>
      <c r="H135" s="30">
        <f>IF($F135&gt;6,6,$F135)</f>
        <v>0</v>
      </c>
    </row>
    <row r="136" spans="1:8" ht="16.5">
      <c r="A136" s="1" t="s">
        <v>528</v>
      </c>
      <c r="B136" s="5">
        <f>0.5*COUNTIF(掠夺总榜!A$1:S$150,$A136)</f>
        <v>0</v>
      </c>
      <c r="C136" s="30">
        <f>COUNTIF(盟会战!A$1:X$150,$A136)</f>
        <v>0</v>
      </c>
      <c r="D136" s="30">
        <f>0.5*COUNTIF('四海+帮派'!A$1:X$150,$A136)</f>
        <v>0</v>
      </c>
      <c r="E136" s="30">
        <f>COUNTIF(帮战总榜!A$1:AA$151,$A136)</f>
        <v>0</v>
      </c>
      <c r="F136" s="30">
        <f>ROUNDDOWN(SUM(B136:E136),0)</f>
        <v>0</v>
      </c>
      <c r="G136" s="30"/>
      <c r="H136" s="30">
        <f>IF($F136&gt;6,6,$F136)</f>
        <v>0</v>
      </c>
    </row>
    <row r="137" spans="1:8" ht="16.5">
      <c r="A137" s="1" t="s">
        <v>529</v>
      </c>
      <c r="B137" s="5">
        <f>0.5*COUNTIF(掠夺总榜!A$1:S$150,$A137)</f>
        <v>0</v>
      </c>
      <c r="C137" s="30">
        <f>COUNTIF(盟会战!A$1:X$150,$A137)</f>
        <v>0</v>
      </c>
      <c r="D137" s="30">
        <f>0.5*COUNTIF('四海+帮派'!A$1:X$150,$A137)</f>
        <v>0</v>
      </c>
      <c r="E137" s="30">
        <f>COUNTIF(帮战总榜!A$1:AA$151,$A137)</f>
        <v>0</v>
      </c>
      <c r="F137" s="30">
        <f>ROUNDDOWN(SUM(B137:E137),0)</f>
        <v>0</v>
      </c>
      <c r="G137" s="30"/>
      <c r="H137" s="30">
        <f>IF($F137&gt;6,6,$F137)</f>
        <v>0</v>
      </c>
    </row>
    <row r="138" spans="1:8" ht="16.5">
      <c r="A138" s="1" t="s">
        <v>530</v>
      </c>
      <c r="B138" s="5">
        <f>0.5*COUNTIF(掠夺总榜!A$1:S$150,$A138)</f>
        <v>0</v>
      </c>
      <c r="C138" s="30">
        <f>COUNTIF(盟会战!A$1:X$150,$A138)</f>
        <v>0</v>
      </c>
      <c r="D138" s="30">
        <f>0.5*COUNTIF('四海+帮派'!A$1:X$150,$A138)</f>
        <v>0</v>
      </c>
      <c r="E138" s="30">
        <f>COUNTIF(帮战总榜!A$1:AA$151,$A138)</f>
        <v>0</v>
      </c>
      <c r="F138" s="30">
        <f>ROUNDDOWN(SUM(B138:E138),0)</f>
        <v>0</v>
      </c>
      <c r="G138" s="30"/>
      <c r="H138" s="30">
        <f>IF($F138&gt;6,6,$F138)</f>
        <v>0</v>
      </c>
    </row>
    <row r="139" spans="1:8" ht="16.5">
      <c r="A139" s="1" t="s">
        <v>531</v>
      </c>
      <c r="B139" s="5">
        <f>0.5*COUNTIF(掠夺总榜!A$1:S$150,$A139)</f>
        <v>0</v>
      </c>
      <c r="C139" s="30">
        <f>COUNTIF(盟会战!A$1:X$150,$A139)</f>
        <v>0</v>
      </c>
      <c r="D139" s="30">
        <f>0.5*COUNTIF('四海+帮派'!A$1:X$150,$A139)</f>
        <v>0</v>
      </c>
      <c r="E139" s="30">
        <f>COUNTIF(帮战总榜!A$1:AA$151,$A139)</f>
        <v>0</v>
      </c>
      <c r="F139" s="30">
        <f>ROUNDDOWN(SUM(B139:E139),0)</f>
        <v>0</v>
      </c>
      <c r="G139" s="30"/>
      <c r="H139" s="30">
        <f>IF($F139&gt;6,6,$F139)</f>
        <v>0</v>
      </c>
    </row>
    <row r="140" spans="1:8" ht="16.5">
      <c r="A140" s="1" t="s">
        <v>532</v>
      </c>
      <c r="B140" s="5">
        <f>0.5*COUNTIF(掠夺总榜!A$1:S$150,$A140)</f>
        <v>0</v>
      </c>
      <c r="C140" s="30">
        <f>COUNTIF(盟会战!A$1:X$150,$A140)</f>
        <v>0</v>
      </c>
      <c r="D140" s="30">
        <f>0.5*COUNTIF('四海+帮派'!A$1:X$150,$A140)</f>
        <v>0</v>
      </c>
      <c r="E140" s="30">
        <f>COUNTIF(帮战总榜!A$1:AA$151,$A140)</f>
        <v>0</v>
      </c>
      <c r="F140" s="30">
        <f>ROUNDDOWN(SUM(B140:E140),0)</f>
        <v>0</v>
      </c>
      <c r="G140" s="30"/>
      <c r="H140" s="30">
        <f>IF($F140&gt;6,6,$F140)</f>
        <v>0</v>
      </c>
    </row>
    <row r="141" spans="1:8" ht="16.5">
      <c r="A141" s="1" t="s">
        <v>533</v>
      </c>
      <c r="B141" s="5">
        <f>0.5*COUNTIF(掠夺总榜!A$1:S$150,$A141)</f>
        <v>0</v>
      </c>
      <c r="C141" s="30">
        <f>COUNTIF(盟会战!A$1:X$150,$A141)</f>
        <v>0</v>
      </c>
      <c r="D141" s="30">
        <f>0.5*COUNTIF('四海+帮派'!A$1:X$150,$A141)</f>
        <v>0</v>
      </c>
      <c r="E141" s="30">
        <f>COUNTIF(帮战总榜!A$1:AA$151,$A141)</f>
        <v>0</v>
      </c>
      <c r="F141" s="30">
        <f>ROUNDDOWN(SUM(B141:E141),0)</f>
        <v>0</v>
      </c>
      <c r="G141" s="30"/>
      <c r="H141" s="30">
        <f>IF($F141&gt;6,6,$F141)</f>
        <v>0</v>
      </c>
    </row>
    <row r="142" spans="1:8" ht="16.5">
      <c r="A142" s="1" t="s">
        <v>534</v>
      </c>
      <c r="B142" s="5">
        <f>0.5*COUNTIF(掠夺总榜!A$1:S$150,$A142)</f>
        <v>0</v>
      </c>
      <c r="C142" s="30">
        <f>COUNTIF(盟会战!A$1:X$150,$A142)</f>
        <v>0</v>
      </c>
      <c r="D142" s="30">
        <f>0.5*COUNTIF('四海+帮派'!A$1:X$150,$A142)</f>
        <v>0</v>
      </c>
      <c r="E142" s="30">
        <f>COUNTIF(帮战总榜!A$1:AA$151,$A142)</f>
        <v>0</v>
      </c>
      <c r="F142" s="30">
        <f>ROUNDDOWN(SUM(B142:E142),0)</f>
        <v>0</v>
      </c>
      <c r="G142" s="30"/>
      <c r="H142" s="30">
        <f>IF($F142&gt;6,6,$F142)</f>
        <v>0</v>
      </c>
    </row>
    <row r="143" spans="1:8" ht="16.5">
      <c r="B143" s="5"/>
      <c r="C143" s="20"/>
      <c r="D143" s="20"/>
      <c r="E143" s="20"/>
      <c r="F143" s="20"/>
      <c r="G143" s="20"/>
      <c r="H143" s="20"/>
    </row>
    <row r="144" spans="1:8" ht="16.5">
      <c r="B144" s="5"/>
      <c r="C144" s="20"/>
      <c r="D144" s="20"/>
      <c r="E144" s="20"/>
      <c r="F144" s="20"/>
      <c r="G144" s="20"/>
      <c r="H144" s="20"/>
    </row>
    <row r="145" spans="2:8" ht="16.5">
      <c r="B145" s="5"/>
      <c r="C145" s="20"/>
      <c r="D145" s="20"/>
      <c r="E145" s="20"/>
      <c r="F145" s="20"/>
      <c r="G145" s="20"/>
      <c r="H145" s="20"/>
    </row>
    <row r="146" spans="2:8" ht="16.5">
      <c r="B146" s="5"/>
      <c r="C146" s="20"/>
      <c r="D146" s="20"/>
      <c r="E146" s="20"/>
      <c r="F146" s="20"/>
      <c r="G146" s="20"/>
      <c r="H146" s="20"/>
    </row>
    <row r="147" spans="2:8" ht="16.5">
      <c r="B147" s="5"/>
      <c r="C147" s="20"/>
      <c r="D147" s="20"/>
      <c r="E147" s="20"/>
      <c r="F147" s="20"/>
      <c r="G147" s="20"/>
      <c r="H147" s="20"/>
    </row>
    <row r="148" spans="2:8" ht="16.5">
      <c r="B148" s="5"/>
      <c r="C148" s="20"/>
      <c r="D148" s="20"/>
      <c r="E148" s="20"/>
      <c r="F148" s="20"/>
      <c r="G148" s="20"/>
      <c r="H148" s="20"/>
    </row>
    <row r="149" spans="2:8" ht="16.5">
      <c r="B149" s="5"/>
      <c r="C149" s="12"/>
      <c r="D149" s="12"/>
      <c r="E149" s="12"/>
      <c r="F149" s="12"/>
      <c r="G149" s="12"/>
      <c r="H149" s="12"/>
    </row>
  </sheetData>
  <sortState ref="A2:H142">
    <sortCondition descending="1" ref="F2:F14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49"/>
  <sheetViews>
    <sheetView workbookViewId="0">
      <selection activeCell="F1" sqref="F1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45</v>
      </c>
      <c r="B2" s="5">
        <f>0.5*COUNTIF(掠夺总榜!A$1:S$150,$A2)</f>
        <v>4</v>
      </c>
      <c r="C2" s="20">
        <f>COUNTIF(盟会战!A$1:X$150,$A2)</f>
        <v>2</v>
      </c>
      <c r="D2" s="20">
        <f>0.5*COUNTIF('四海+帮派'!A$1:X$150,$A2)</f>
        <v>1</v>
      </c>
      <c r="E2" s="20">
        <f>COUNTIF(帮战总榜!A$1:AA$151,$A2)</f>
        <v>1</v>
      </c>
      <c r="F2" s="20">
        <f>ROUNDDOWN(SUM(B2:E2),0)</f>
        <v>8</v>
      </c>
      <c r="G2" s="20"/>
      <c r="H2" s="20">
        <f>IF($F2&gt;6,6,$F2)</f>
        <v>6</v>
      </c>
      <c r="J2" s="4">
        <f>SUM(H2:H160)</f>
        <v>196</v>
      </c>
      <c r="K2" s="4">
        <f>SUM(F2:F160)-J2</f>
        <v>14</v>
      </c>
      <c r="L2" s="4">
        <f>K2+J2</f>
        <v>210</v>
      </c>
      <c r="M2" s="4">
        <f>COUNTIF(F:F,"&gt;"&amp;6)</f>
        <v>10</v>
      </c>
    </row>
    <row r="3" spans="1:13" ht="16.5">
      <c r="A3" s="1" t="s">
        <v>105</v>
      </c>
      <c r="B3" s="5">
        <f>0.5*COUNTIF(掠夺总榜!A$1:S$150,$A3)</f>
        <v>4</v>
      </c>
      <c r="C3" s="30">
        <f>COUNTIF(盟会战!A$1:X$150,$A3)</f>
        <v>2</v>
      </c>
      <c r="D3" s="30">
        <f>0.5*COUNTIF('四海+帮派'!A$1:X$150,$A3)</f>
        <v>1</v>
      </c>
      <c r="E3" s="30">
        <f>COUNTIF(帮战总榜!A$1:AA$151,$A3)</f>
        <v>1</v>
      </c>
      <c r="F3" s="30">
        <f>ROUNDDOWN(SUM(B3:E3),0)</f>
        <v>8</v>
      </c>
      <c r="G3" s="30"/>
      <c r="H3" s="30">
        <f>IF($F3&gt;6,6,$F3)</f>
        <v>6</v>
      </c>
    </row>
    <row r="4" spans="1:13" ht="16.5">
      <c r="A4" s="1" t="s">
        <v>141</v>
      </c>
      <c r="B4" s="5">
        <f>0.5*COUNTIF(掠夺总榜!A$1:S$150,$A4)</f>
        <v>4</v>
      </c>
      <c r="C4" s="30">
        <f>COUNTIF(盟会战!A$1:X$150,$A4)</f>
        <v>2</v>
      </c>
      <c r="D4" s="30">
        <f>0.5*COUNTIF('四海+帮派'!A$1:X$150,$A4)</f>
        <v>1</v>
      </c>
      <c r="E4" s="30">
        <f>COUNTIF(帮战总榜!A$1:AA$151,$A4)</f>
        <v>1</v>
      </c>
      <c r="F4" s="30">
        <f>ROUNDDOWN(SUM(B4:E4),0)</f>
        <v>8</v>
      </c>
      <c r="G4" s="30"/>
      <c r="H4" s="30">
        <f>IF($F4&gt;6,6,$F4)</f>
        <v>6</v>
      </c>
    </row>
    <row r="5" spans="1:13" ht="16.5">
      <c r="A5" s="1" t="s">
        <v>78</v>
      </c>
      <c r="B5" s="5">
        <f>0.5*COUNTIF(掠夺总榜!A$1:S$150,$A5)</f>
        <v>4</v>
      </c>
      <c r="C5" s="30">
        <f>COUNTIF(盟会战!A$1:X$150,$A5)</f>
        <v>2</v>
      </c>
      <c r="D5" s="30">
        <f>0.5*COUNTIF('四海+帮派'!A$1:X$150,$A5)</f>
        <v>1</v>
      </c>
      <c r="E5" s="30">
        <f>COUNTIF(帮战总榜!A$1:AA$151,$A5)</f>
        <v>1</v>
      </c>
      <c r="F5" s="30">
        <f>ROUNDDOWN(SUM(B5:E5),0)</f>
        <v>8</v>
      </c>
      <c r="G5" s="30"/>
      <c r="H5" s="30">
        <f>IF($F5&gt;6,6,$F5)</f>
        <v>6</v>
      </c>
    </row>
    <row r="6" spans="1:13" ht="16.5">
      <c r="A6" s="1" t="s">
        <v>166</v>
      </c>
      <c r="B6" s="5">
        <f>0.5*COUNTIF(掠夺总榜!A$1:S$150,$A6)</f>
        <v>3.5</v>
      </c>
      <c r="C6" s="30">
        <f>COUNTIF(盟会战!A$1:X$150,$A6)</f>
        <v>2</v>
      </c>
      <c r="D6" s="30">
        <f>0.5*COUNTIF('四海+帮派'!A$1:X$150,$A6)</f>
        <v>1</v>
      </c>
      <c r="E6" s="30">
        <f>COUNTIF(帮战总榜!A$1:AA$151,$A6)</f>
        <v>1</v>
      </c>
      <c r="F6" s="30">
        <f>ROUNDDOWN(SUM(B6:E6),0)</f>
        <v>7</v>
      </c>
      <c r="G6" s="30"/>
      <c r="H6" s="30">
        <f>IF($F6&gt;6,6,$F6)</f>
        <v>6</v>
      </c>
    </row>
    <row r="7" spans="1:13" ht="16.5">
      <c r="A7" s="1" t="s">
        <v>119</v>
      </c>
      <c r="B7" s="5">
        <f>0.5*COUNTIF(掠夺总榜!A$1:S$150,$A7)</f>
        <v>3</v>
      </c>
      <c r="C7" s="30">
        <f>COUNTIF(盟会战!A$1:X$150,$A7)</f>
        <v>2</v>
      </c>
      <c r="D7" s="30">
        <f>0.5*COUNTIF('四海+帮派'!A$1:X$150,$A7)</f>
        <v>1</v>
      </c>
      <c r="E7" s="30">
        <f>COUNTIF(帮战总榜!A$1:AA$151,$A7)</f>
        <v>1</v>
      </c>
      <c r="F7" s="30">
        <f>ROUNDDOWN(SUM(B7:E7),0)</f>
        <v>7</v>
      </c>
      <c r="G7" s="30"/>
      <c r="H7" s="30">
        <f>IF($F7&gt;6,6,$F7)</f>
        <v>6</v>
      </c>
    </row>
    <row r="8" spans="1:13" ht="16.5">
      <c r="A8" s="1" t="s">
        <v>162</v>
      </c>
      <c r="B8" s="5">
        <f>0.5*COUNTIF(掠夺总榜!A$1:S$150,$A8)</f>
        <v>3.5</v>
      </c>
      <c r="C8" s="30">
        <f>COUNTIF(盟会战!A$1:X$150,$A8)</f>
        <v>2</v>
      </c>
      <c r="D8" s="30">
        <f>0.5*COUNTIF('四海+帮派'!A$1:X$150,$A8)</f>
        <v>1</v>
      </c>
      <c r="E8" s="30">
        <f>COUNTIF(帮战总榜!A$1:AA$151,$A8)</f>
        <v>1</v>
      </c>
      <c r="F8" s="30">
        <f>ROUNDDOWN(SUM(B8:E8),0)</f>
        <v>7</v>
      </c>
      <c r="G8" s="30"/>
      <c r="H8" s="30">
        <f>IF($F8&gt;6,6,$F8)</f>
        <v>6</v>
      </c>
    </row>
    <row r="9" spans="1:13" ht="16.5">
      <c r="A9" s="1" t="s">
        <v>159</v>
      </c>
      <c r="B9" s="5">
        <f>0.5*COUNTIF(掠夺总榜!A$1:S$150,$A9)</f>
        <v>3.5</v>
      </c>
      <c r="C9" s="30">
        <f>COUNTIF(盟会战!A$1:X$150,$A9)</f>
        <v>2</v>
      </c>
      <c r="D9" s="30">
        <f>0.5*COUNTIF('四海+帮派'!A$1:X$150,$A9)</f>
        <v>1</v>
      </c>
      <c r="E9" s="30">
        <f>COUNTIF(帮战总榜!A$1:AA$151,$A9)</f>
        <v>1</v>
      </c>
      <c r="F9" s="30">
        <f>ROUNDDOWN(SUM(B9:E9),0)</f>
        <v>7</v>
      </c>
      <c r="G9" s="30"/>
      <c r="H9" s="30">
        <f>IF($F9&gt;6,6,$F9)</f>
        <v>6</v>
      </c>
    </row>
    <row r="10" spans="1:13" ht="16.5">
      <c r="A10" s="1" t="s">
        <v>157</v>
      </c>
      <c r="B10" s="5">
        <f>0.5*COUNTIF(掠夺总榜!A$1:S$150,$A10)</f>
        <v>3.5</v>
      </c>
      <c r="C10" s="30">
        <f>COUNTIF(盟会战!A$1:X$150,$A10)</f>
        <v>2</v>
      </c>
      <c r="D10" s="30">
        <f>0.5*COUNTIF('四海+帮派'!A$1:X$150,$A10)</f>
        <v>1</v>
      </c>
      <c r="E10" s="30">
        <f>COUNTIF(帮战总榜!A$1:AA$151,$A10)</f>
        <v>1</v>
      </c>
      <c r="F10" s="30">
        <f>ROUNDDOWN(SUM(B10:E10),0)</f>
        <v>7</v>
      </c>
      <c r="G10" s="30"/>
      <c r="H10" s="30">
        <f>IF($F10&gt;6,6,$F10)</f>
        <v>6</v>
      </c>
    </row>
    <row r="11" spans="1:13" ht="16.5">
      <c r="A11" s="1" t="s">
        <v>130</v>
      </c>
      <c r="B11" s="5">
        <f>0.5*COUNTIF(掠夺总榜!A$1:S$150,$A11)</f>
        <v>4</v>
      </c>
      <c r="C11" s="30">
        <f>COUNTIF(盟会战!A$1:X$150,$A11)</f>
        <v>2</v>
      </c>
      <c r="D11" s="30">
        <f>0.5*COUNTIF('四海+帮派'!A$1:X$150,$A11)</f>
        <v>1</v>
      </c>
      <c r="E11" s="30">
        <f>COUNTIF(帮战总榜!A$1:AA$151,$A11)</f>
        <v>0</v>
      </c>
      <c r="F11" s="30">
        <f>ROUNDDOWN(SUM(B11:E11),0)</f>
        <v>7</v>
      </c>
      <c r="G11" s="30"/>
      <c r="H11" s="30">
        <f>IF($F11&gt;6,6,$F11)</f>
        <v>6</v>
      </c>
    </row>
    <row r="12" spans="1:13" ht="16.5">
      <c r="A12" s="1" t="s">
        <v>202</v>
      </c>
      <c r="B12" s="5">
        <f>0.5*COUNTIF(掠夺总榜!A$1:S$150,$A12)</f>
        <v>2.5</v>
      </c>
      <c r="C12" s="30">
        <f>COUNTIF(盟会战!A$1:X$150,$A12)</f>
        <v>2</v>
      </c>
      <c r="D12" s="30">
        <f>0.5*COUNTIF('四海+帮派'!A$1:X$150,$A12)</f>
        <v>1</v>
      </c>
      <c r="E12" s="30">
        <f>COUNTIF(帮战总榜!A$1:AA$151,$A12)</f>
        <v>1</v>
      </c>
      <c r="F12" s="30">
        <f>ROUNDDOWN(SUM(B12:E12),0)</f>
        <v>6</v>
      </c>
      <c r="G12" s="30"/>
      <c r="H12" s="30">
        <f>IF($F12&gt;6,6,$F12)</f>
        <v>6</v>
      </c>
    </row>
    <row r="13" spans="1:13" ht="16.5">
      <c r="A13" s="1" t="s">
        <v>199</v>
      </c>
      <c r="B13" s="5">
        <f>0.5*COUNTIF(掠夺总榜!A$1:S$150,$A13)</f>
        <v>2.5</v>
      </c>
      <c r="C13" s="30">
        <f>COUNTIF(盟会战!A$1:X$150,$A13)</f>
        <v>2</v>
      </c>
      <c r="D13" s="30">
        <f>0.5*COUNTIF('四海+帮派'!A$1:X$150,$A13)</f>
        <v>1</v>
      </c>
      <c r="E13" s="30">
        <f>COUNTIF(帮战总榜!A$1:AA$151,$A13)</f>
        <v>1</v>
      </c>
      <c r="F13" s="30">
        <f>ROUNDDOWN(SUM(B13:E13),0)</f>
        <v>6</v>
      </c>
      <c r="G13" s="30"/>
      <c r="H13" s="30">
        <f>IF($F13&gt;6,6,$F13)</f>
        <v>6</v>
      </c>
    </row>
    <row r="14" spans="1:13" ht="16.5">
      <c r="A14" s="1" t="s">
        <v>185</v>
      </c>
      <c r="B14" s="5">
        <f>0.5*COUNTIF(掠夺总榜!A$1:S$150,$A14)</f>
        <v>3</v>
      </c>
      <c r="C14" s="30">
        <f>COUNTIF(盟会战!A$1:X$150,$A14)</f>
        <v>1</v>
      </c>
      <c r="D14" s="30">
        <f>0.5*COUNTIF('四海+帮派'!A$1:X$150,$A14)</f>
        <v>1</v>
      </c>
      <c r="E14" s="30">
        <f>COUNTIF(帮战总榜!A$1:AA$151,$A14)</f>
        <v>1</v>
      </c>
      <c r="F14" s="30">
        <f>ROUNDDOWN(SUM(B14:E14),0)</f>
        <v>6</v>
      </c>
      <c r="G14" s="30"/>
      <c r="H14" s="30">
        <f>IF($F14&gt;6,6,$F14)</f>
        <v>6</v>
      </c>
    </row>
    <row r="15" spans="1:13" ht="16.5">
      <c r="A15" s="1" t="s">
        <v>172</v>
      </c>
      <c r="B15" s="5">
        <f>0.5*COUNTIF(掠夺总榜!A$1:S$150,$A15)</f>
        <v>3</v>
      </c>
      <c r="C15" s="30">
        <f>COUNTIF(盟会战!A$1:X$150,$A15)</f>
        <v>1</v>
      </c>
      <c r="D15" s="30">
        <f>0.5*COUNTIF('四海+帮派'!A$1:X$150,$A15)</f>
        <v>1</v>
      </c>
      <c r="E15" s="30">
        <f>COUNTIF(帮战总榜!A$1:AA$151,$A15)</f>
        <v>1</v>
      </c>
      <c r="F15" s="30">
        <f>ROUNDDOWN(SUM(B15:E15),0)</f>
        <v>6</v>
      </c>
      <c r="G15" s="30"/>
      <c r="H15" s="30">
        <f>IF($F15&gt;6,6,$F15)</f>
        <v>6</v>
      </c>
    </row>
    <row r="16" spans="1:13" ht="16.5">
      <c r="A16" s="1" t="s">
        <v>184</v>
      </c>
      <c r="B16" s="5">
        <f>0.5*COUNTIF(掠夺总榜!A$1:S$150,$A16)</f>
        <v>3</v>
      </c>
      <c r="C16" s="30">
        <f>COUNTIF(盟会战!A$1:X$150,$A16)</f>
        <v>1</v>
      </c>
      <c r="D16" s="30">
        <f>0.5*COUNTIF('四海+帮派'!A$1:X$150,$A16)</f>
        <v>1</v>
      </c>
      <c r="E16" s="30">
        <f>COUNTIF(帮战总榜!A$1:AA$151,$A16)</f>
        <v>1</v>
      </c>
      <c r="F16" s="30">
        <f>ROUNDDOWN(SUM(B16:E16),0)</f>
        <v>6</v>
      </c>
      <c r="G16" s="30"/>
      <c r="H16" s="30">
        <f>IF($F16&gt;6,6,$F16)</f>
        <v>6</v>
      </c>
    </row>
    <row r="17" spans="1:8" ht="16.5">
      <c r="A17" s="1" t="s">
        <v>197</v>
      </c>
      <c r="B17" s="5">
        <f>0.5*COUNTIF(掠夺总榜!A$1:S$150,$A17)</f>
        <v>2.5</v>
      </c>
      <c r="C17" s="30">
        <f>COUNTIF(盟会战!A$1:X$150,$A17)</f>
        <v>1</v>
      </c>
      <c r="D17" s="30">
        <f>0.5*COUNTIF('四海+帮派'!A$1:X$150,$A17)</f>
        <v>1</v>
      </c>
      <c r="E17" s="30">
        <f>COUNTIF(帮战总榜!A$1:AA$151,$A17)</f>
        <v>1</v>
      </c>
      <c r="F17" s="30">
        <f>ROUNDDOWN(SUM(B17:E17),0)</f>
        <v>5</v>
      </c>
      <c r="G17" s="30"/>
      <c r="H17" s="30">
        <f>IF($F17&gt;6,6,$F17)</f>
        <v>5</v>
      </c>
    </row>
    <row r="18" spans="1:8" ht="16.5">
      <c r="A18" s="1" t="s">
        <v>196</v>
      </c>
      <c r="B18" s="5">
        <f>0.5*COUNTIF(掠夺总榜!A$1:S$150,$A18)</f>
        <v>2</v>
      </c>
      <c r="C18" s="30">
        <f>COUNTIF(盟会战!A$1:X$150,$A18)</f>
        <v>0</v>
      </c>
      <c r="D18" s="30">
        <f>0.5*COUNTIF('四海+帮派'!A$1:X$150,$A18)</f>
        <v>1</v>
      </c>
      <c r="E18" s="30">
        <f>COUNTIF(帮战总榜!A$1:AA$151,$A18)</f>
        <v>1</v>
      </c>
      <c r="F18" s="30">
        <f>ROUNDDOWN(SUM(B18:E18),0)</f>
        <v>4</v>
      </c>
      <c r="G18" s="30"/>
      <c r="H18" s="30">
        <f>IF($F18&gt;6,6,$F18)</f>
        <v>4</v>
      </c>
    </row>
    <row r="19" spans="1:8" ht="16.5">
      <c r="A19" s="1" t="s">
        <v>48</v>
      </c>
      <c r="B19" s="5">
        <f>0.5*COUNTIF(掠夺总榜!A$1:S$150,$A19)</f>
        <v>3</v>
      </c>
      <c r="C19" s="30">
        <f>COUNTIF(盟会战!A$1:X$150,$A19)</f>
        <v>0</v>
      </c>
      <c r="D19" s="30">
        <f>0.5*COUNTIF('四海+帮派'!A$1:X$150,$A19)</f>
        <v>0</v>
      </c>
      <c r="E19" s="30">
        <f>COUNTIF(帮战总榜!A$1:AA$151,$A19)</f>
        <v>1</v>
      </c>
      <c r="F19" s="30">
        <f>ROUNDDOWN(SUM(B19:E19),0)</f>
        <v>4</v>
      </c>
      <c r="G19" s="30"/>
      <c r="H19" s="30">
        <f>IF($F19&gt;6,6,$F19)</f>
        <v>4</v>
      </c>
    </row>
    <row r="20" spans="1:8" ht="16.5">
      <c r="A20" s="1" t="s">
        <v>174</v>
      </c>
      <c r="B20" s="5">
        <f>0.5*COUNTIF(掠夺总榜!A$1:S$150,$A20)</f>
        <v>3.5</v>
      </c>
      <c r="C20" s="30">
        <f>COUNTIF(盟会战!A$1:X$150,$A20)</f>
        <v>0</v>
      </c>
      <c r="D20" s="30">
        <f>0.5*COUNTIF('四海+帮派'!A$1:X$150,$A20)</f>
        <v>0</v>
      </c>
      <c r="E20" s="30">
        <f>COUNTIF(帮战总榜!A$1:AA$151,$A20)</f>
        <v>1</v>
      </c>
      <c r="F20" s="30">
        <f>ROUNDDOWN(SUM(B20:E20),0)</f>
        <v>4</v>
      </c>
      <c r="G20" s="30"/>
      <c r="H20" s="30">
        <f>IF($F20&gt;6,6,$F20)</f>
        <v>4</v>
      </c>
    </row>
    <row r="21" spans="1:8" ht="16.5">
      <c r="A21" s="1" t="s">
        <v>191</v>
      </c>
      <c r="B21" s="5">
        <f>0.5*COUNTIF(掠夺总榜!A$1:S$150,$A21)</f>
        <v>2</v>
      </c>
      <c r="C21" s="30">
        <f>COUNTIF(盟会战!A$1:X$150,$A21)</f>
        <v>0</v>
      </c>
      <c r="D21" s="30">
        <f>0.5*COUNTIF('四海+帮派'!A$1:X$150,$A21)</f>
        <v>1</v>
      </c>
      <c r="E21" s="30">
        <f>COUNTIF(帮战总榜!A$1:AA$151,$A21)</f>
        <v>1</v>
      </c>
      <c r="F21" s="30">
        <f>ROUNDDOWN(SUM(B21:E21),0)</f>
        <v>4</v>
      </c>
      <c r="G21" s="30"/>
      <c r="H21" s="30">
        <f>IF($F21&gt;6,6,$F21)</f>
        <v>4</v>
      </c>
    </row>
    <row r="22" spans="1:8" ht="16.5">
      <c r="A22" s="1" t="s">
        <v>49</v>
      </c>
      <c r="B22" s="5">
        <f>0.5*COUNTIF(掠夺总榜!A$1:S$150,$A22)</f>
        <v>3</v>
      </c>
      <c r="C22" s="30">
        <f>COUNTIF(盟会战!A$1:X$150,$A22)</f>
        <v>0</v>
      </c>
      <c r="D22" s="30">
        <f>0.5*COUNTIF('四海+帮派'!A$1:X$150,$A22)</f>
        <v>1</v>
      </c>
      <c r="E22" s="30">
        <f>COUNTIF(帮战总榜!A$1:AA$151,$A22)</f>
        <v>0</v>
      </c>
      <c r="F22" s="30">
        <f>ROUNDDOWN(SUM(B22:E22),0)</f>
        <v>4</v>
      </c>
      <c r="G22" s="30"/>
      <c r="H22" s="30">
        <f>IF($F22&gt;6,6,$F22)</f>
        <v>4</v>
      </c>
    </row>
    <row r="23" spans="1:8" ht="16.5">
      <c r="A23" s="1" t="s">
        <v>47</v>
      </c>
      <c r="B23" s="5">
        <f>0.5*COUNTIF(掠夺总榜!A$1:S$150,$A23)</f>
        <v>3.5</v>
      </c>
      <c r="C23" s="30">
        <f>COUNTIF(盟会战!A$1:X$150,$A23)</f>
        <v>0</v>
      </c>
      <c r="D23" s="30">
        <f>0.5*COUNTIF('四海+帮派'!A$1:X$150,$A23)</f>
        <v>1</v>
      </c>
      <c r="E23" s="30">
        <f>COUNTIF(帮战总榜!A$1:AA$151,$A23)</f>
        <v>0</v>
      </c>
      <c r="F23" s="30">
        <f>ROUNDDOWN(SUM(B23:E23),0)</f>
        <v>4</v>
      </c>
      <c r="G23" s="30"/>
      <c r="H23" s="30">
        <f>IF($F23&gt;6,6,$F23)</f>
        <v>4</v>
      </c>
    </row>
    <row r="24" spans="1:8" ht="16.5">
      <c r="A24" s="1" t="s">
        <v>106</v>
      </c>
      <c r="B24" s="5">
        <f>0.5*COUNTIF(掠夺总榜!A$1:S$150,$A24)</f>
        <v>3.5</v>
      </c>
      <c r="C24" s="30">
        <f>COUNTIF(盟会战!A$1:X$150,$A24)</f>
        <v>0</v>
      </c>
      <c r="D24" s="30">
        <f>0.5*COUNTIF('四海+帮派'!A$1:X$150,$A24)</f>
        <v>1</v>
      </c>
      <c r="E24" s="30">
        <f>COUNTIF(帮战总榜!A$1:AA$151,$A24)</f>
        <v>0</v>
      </c>
      <c r="F24" s="30">
        <f>ROUNDDOWN(SUM(B24:E24),0)</f>
        <v>4</v>
      </c>
      <c r="G24" s="30"/>
      <c r="H24" s="30">
        <f>IF($F24&gt;6,6,$F24)</f>
        <v>4</v>
      </c>
    </row>
    <row r="25" spans="1:8" ht="16.5">
      <c r="A25" s="1" t="s">
        <v>57</v>
      </c>
      <c r="B25" s="5">
        <f>0.5*COUNTIF(掠夺总榜!A$1:S$150,$A25)</f>
        <v>3.5</v>
      </c>
      <c r="C25" s="30">
        <f>COUNTIF(盟会战!A$1:X$150,$A25)</f>
        <v>0</v>
      </c>
      <c r="D25" s="30">
        <f>0.5*COUNTIF('四海+帮派'!A$1:X$150,$A25)</f>
        <v>1</v>
      </c>
      <c r="E25" s="30">
        <f>COUNTIF(帮战总榜!A$1:AA$151,$A25)</f>
        <v>0</v>
      </c>
      <c r="F25" s="30">
        <f>ROUNDDOWN(SUM(B25:E25),0)</f>
        <v>4</v>
      </c>
      <c r="G25" s="30"/>
      <c r="H25" s="30">
        <f>IF($F25&gt;6,6,$F25)</f>
        <v>4</v>
      </c>
    </row>
    <row r="26" spans="1:8" ht="16.5">
      <c r="A26" s="1" t="s">
        <v>75</v>
      </c>
      <c r="B26" s="5">
        <f>0.5*COUNTIF(掠夺总榜!A$1:S$150,$A26)</f>
        <v>3.5</v>
      </c>
      <c r="C26" s="30">
        <f>COUNTIF(盟会战!A$1:X$150,$A26)</f>
        <v>1</v>
      </c>
      <c r="D26" s="30">
        <f>0.5*COUNTIF('四海+帮派'!A$1:X$150,$A26)</f>
        <v>0</v>
      </c>
      <c r="E26" s="30">
        <f>COUNTIF(帮战总榜!A$1:AA$151,$A26)</f>
        <v>0</v>
      </c>
      <c r="F26" s="30">
        <f>ROUNDDOWN(SUM(B26:E26),0)</f>
        <v>4</v>
      </c>
      <c r="G26" s="30"/>
      <c r="H26" s="30">
        <f>IF($F26&gt;6,6,$F26)</f>
        <v>4</v>
      </c>
    </row>
    <row r="27" spans="1:8" ht="16.5">
      <c r="A27" s="1" t="s">
        <v>168</v>
      </c>
      <c r="B27" s="5">
        <f>0.5*COUNTIF(掠夺总榜!A$1:S$150,$A27)</f>
        <v>3.5</v>
      </c>
      <c r="C27" s="30">
        <f>COUNTIF(盟会战!A$1:X$150,$A27)</f>
        <v>0</v>
      </c>
      <c r="D27" s="30">
        <f>0.5*COUNTIF('四海+帮派'!A$1:X$150,$A27)</f>
        <v>1</v>
      </c>
      <c r="E27" s="30">
        <f>COUNTIF(帮战总榜!A$1:AA$151,$A27)</f>
        <v>0</v>
      </c>
      <c r="F27" s="30">
        <f>ROUNDDOWN(SUM(B27:E27),0)</f>
        <v>4</v>
      </c>
      <c r="G27" s="30"/>
      <c r="H27" s="30">
        <f>IF($F27&gt;6,6,$F27)</f>
        <v>4</v>
      </c>
    </row>
    <row r="28" spans="1:8" ht="16.5">
      <c r="A28" s="1" t="s">
        <v>175</v>
      </c>
      <c r="B28" s="5">
        <f>0.5*COUNTIF(掠夺总榜!A$1:S$150,$A28)</f>
        <v>3</v>
      </c>
      <c r="C28" s="30">
        <f>COUNTIF(盟会战!A$1:X$150,$A28)</f>
        <v>0</v>
      </c>
      <c r="D28" s="30">
        <f>0.5*COUNTIF('四海+帮派'!A$1:X$150,$A28)</f>
        <v>1</v>
      </c>
      <c r="E28" s="30">
        <f>COUNTIF(帮战总榜!A$1:AA$151,$A28)</f>
        <v>0</v>
      </c>
      <c r="F28" s="30">
        <f>ROUNDDOWN(SUM(B28:E28),0)</f>
        <v>4</v>
      </c>
      <c r="G28" s="30"/>
      <c r="H28" s="30">
        <f>IF($F28&gt;6,6,$F28)</f>
        <v>4</v>
      </c>
    </row>
    <row r="29" spans="1:8" ht="16.5">
      <c r="A29" s="1" t="s">
        <v>171</v>
      </c>
      <c r="B29" s="5">
        <f>0.5*COUNTIF(掠夺总榜!A$1:S$150,$A29)</f>
        <v>2.5</v>
      </c>
      <c r="C29" s="30">
        <f>COUNTIF(盟会战!A$1:X$150,$A29)</f>
        <v>0</v>
      </c>
      <c r="D29" s="30">
        <f>0.5*COUNTIF('四海+帮派'!A$1:X$150,$A29)</f>
        <v>1</v>
      </c>
      <c r="E29" s="30">
        <f>COUNTIF(帮战总榜!A$1:AA$151,$A29)</f>
        <v>0</v>
      </c>
      <c r="F29" s="30">
        <f>ROUNDDOWN(SUM(B29:E29),0)</f>
        <v>3</v>
      </c>
      <c r="G29" s="30"/>
      <c r="H29" s="30">
        <f>IF($F29&gt;6,6,$F29)</f>
        <v>3</v>
      </c>
    </row>
    <row r="30" spans="1:8" ht="16.5">
      <c r="A30" s="1" t="s">
        <v>113</v>
      </c>
      <c r="B30" s="5">
        <f>0.5*COUNTIF(掠夺总榜!A$1:S$150,$A30)</f>
        <v>2</v>
      </c>
      <c r="C30" s="30">
        <f>COUNTIF(盟会战!A$1:X$150,$A30)</f>
        <v>0</v>
      </c>
      <c r="D30" s="30">
        <f>0.5*COUNTIF('四海+帮派'!A$1:X$150,$A30)</f>
        <v>1</v>
      </c>
      <c r="E30" s="30">
        <f>COUNTIF(帮战总榜!A$1:AA$151,$A30)</f>
        <v>0</v>
      </c>
      <c r="F30" s="30">
        <f>ROUNDDOWN(SUM(B30:E30),0)</f>
        <v>3</v>
      </c>
      <c r="G30" s="30"/>
      <c r="H30" s="30">
        <f>IF($F30&gt;6,6,$F30)</f>
        <v>3</v>
      </c>
    </row>
    <row r="31" spans="1:8" ht="16.5">
      <c r="A31" s="1" t="s">
        <v>85</v>
      </c>
      <c r="B31" s="5">
        <f>0.5*COUNTIF(掠夺总榜!A$1:S$150,$A31)</f>
        <v>2.5</v>
      </c>
      <c r="C31" s="30">
        <f>COUNTIF(盟会战!A$1:X$150,$A31)</f>
        <v>0</v>
      </c>
      <c r="D31" s="30">
        <f>0.5*COUNTIF('四海+帮派'!A$1:X$150,$A31)</f>
        <v>1</v>
      </c>
      <c r="E31" s="30">
        <f>COUNTIF(帮战总榜!A$1:AA$151,$A31)</f>
        <v>0</v>
      </c>
      <c r="F31" s="30">
        <f>ROUNDDOWN(SUM(B31:E31),0)</f>
        <v>3</v>
      </c>
      <c r="G31" s="30"/>
      <c r="H31" s="30">
        <f>IF($F31&gt;6,6,$F31)</f>
        <v>3</v>
      </c>
    </row>
    <row r="32" spans="1:8" ht="16.5">
      <c r="A32" s="1" t="s">
        <v>122</v>
      </c>
      <c r="B32" s="5">
        <f>0.5*COUNTIF(掠夺总榜!A$1:S$150,$A32)</f>
        <v>2</v>
      </c>
      <c r="C32" s="30">
        <f>COUNTIF(盟会战!A$1:X$150,$A32)</f>
        <v>0</v>
      </c>
      <c r="D32" s="30">
        <f>0.5*COUNTIF('四海+帮派'!A$1:X$150,$A32)</f>
        <v>1</v>
      </c>
      <c r="E32" s="30">
        <f>COUNTIF(帮战总榜!A$1:AA$151,$A32)</f>
        <v>0</v>
      </c>
      <c r="F32" s="30">
        <f>ROUNDDOWN(SUM(B32:E32),0)</f>
        <v>3</v>
      </c>
      <c r="G32" s="30"/>
      <c r="H32" s="30">
        <f>IF($F32&gt;6,6,$F32)</f>
        <v>3</v>
      </c>
    </row>
    <row r="33" spans="1:8" ht="16.5">
      <c r="A33" s="1" t="s">
        <v>155</v>
      </c>
      <c r="B33" s="5">
        <f>0.5*COUNTIF(掠夺总榜!A$1:S$150,$A33)</f>
        <v>2.5</v>
      </c>
      <c r="C33" s="30">
        <f>COUNTIF(盟会战!A$1:X$150,$A33)</f>
        <v>0</v>
      </c>
      <c r="D33" s="30">
        <f>0.5*COUNTIF('四海+帮派'!A$1:X$150,$A33)</f>
        <v>1</v>
      </c>
      <c r="E33" s="30">
        <f>COUNTIF(帮战总榜!A$1:AA$151,$A33)</f>
        <v>0</v>
      </c>
      <c r="F33" s="30">
        <f>ROUNDDOWN(SUM(B33:E33),0)</f>
        <v>3</v>
      </c>
      <c r="G33" s="30"/>
      <c r="H33" s="30">
        <f>IF($F33&gt;6,6,$F33)</f>
        <v>3</v>
      </c>
    </row>
    <row r="34" spans="1:8" ht="16.5">
      <c r="A34" s="1" t="s">
        <v>146</v>
      </c>
      <c r="B34" s="5">
        <f>0.5*COUNTIF(掠夺总榜!A$1:S$150,$A34)</f>
        <v>3</v>
      </c>
      <c r="C34" s="30">
        <f>COUNTIF(盟会战!A$1:X$150,$A34)</f>
        <v>0</v>
      </c>
      <c r="D34" s="30">
        <f>0.5*COUNTIF('四海+帮派'!A$1:X$150,$A34)</f>
        <v>0</v>
      </c>
      <c r="E34" s="30">
        <f>COUNTIF(帮战总榜!A$1:AA$151,$A34)</f>
        <v>0</v>
      </c>
      <c r="F34" s="30">
        <f>ROUNDDOWN(SUM(B34:E34),0)</f>
        <v>3</v>
      </c>
      <c r="G34" s="30"/>
      <c r="H34" s="30">
        <f>IF($F34&gt;6,6,$F34)</f>
        <v>3</v>
      </c>
    </row>
    <row r="35" spans="1:8" ht="16.5">
      <c r="A35" s="1" t="s">
        <v>163</v>
      </c>
      <c r="B35" s="5">
        <f>0.5*COUNTIF(掠夺总榜!A$1:S$150,$A35)</f>
        <v>2.5</v>
      </c>
      <c r="C35" s="30">
        <f>COUNTIF(盟会战!A$1:X$150,$A35)</f>
        <v>0</v>
      </c>
      <c r="D35" s="30">
        <f>0.5*COUNTIF('四海+帮派'!A$1:X$150,$A35)</f>
        <v>1</v>
      </c>
      <c r="E35" s="30">
        <f>COUNTIF(帮战总榜!A$1:AA$151,$A35)</f>
        <v>0</v>
      </c>
      <c r="F35" s="30">
        <f>ROUNDDOWN(SUM(B35:E35),0)</f>
        <v>3</v>
      </c>
      <c r="G35" s="30"/>
      <c r="H35" s="30">
        <f>IF($F35&gt;6,6,$F35)</f>
        <v>3</v>
      </c>
    </row>
    <row r="36" spans="1:8" ht="16.5">
      <c r="A36" s="1" t="s">
        <v>140</v>
      </c>
      <c r="B36" s="5">
        <f>0.5*COUNTIF(掠夺总榜!A$1:S$150,$A36)</f>
        <v>3.5</v>
      </c>
      <c r="C36" s="30">
        <f>COUNTIF(盟会战!A$1:X$150,$A36)</f>
        <v>0</v>
      </c>
      <c r="D36" s="30">
        <f>0.5*COUNTIF('四海+帮派'!A$1:X$150,$A36)</f>
        <v>0</v>
      </c>
      <c r="E36" s="30">
        <f>COUNTIF(帮战总榜!A$1:AA$151,$A36)</f>
        <v>0</v>
      </c>
      <c r="F36" s="30">
        <f>ROUNDDOWN(SUM(B36:E36),0)</f>
        <v>3</v>
      </c>
      <c r="G36" s="30"/>
      <c r="H36" s="30">
        <f>IF($F36&gt;6,6,$F36)</f>
        <v>3</v>
      </c>
    </row>
    <row r="37" spans="1:8" ht="16.5">
      <c r="A37" s="1" t="s">
        <v>93</v>
      </c>
      <c r="B37" s="5">
        <f>0.5*COUNTIF(掠夺总榜!A$1:S$150,$A37)</f>
        <v>1.5</v>
      </c>
      <c r="C37" s="30">
        <f>COUNTIF(盟会战!A$1:X$150,$A37)</f>
        <v>1</v>
      </c>
      <c r="D37" s="30">
        <f>0.5*COUNTIF('四海+帮派'!A$1:X$150,$A37)</f>
        <v>0.5</v>
      </c>
      <c r="E37" s="30">
        <f>COUNTIF(帮战总榜!A$1:AA$151,$A37)</f>
        <v>0</v>
      </c>
      <c r="F37" s="30">
        <f>ROUNDDOWN(SUM(B37:E37),0)</f>
        <v>3</v>
      </c>
      <c r="G37" s="30"/>
      <c r="H37" s="30">
        <f>IF($F37&gt;6,6,$F37)</f>
        <v>3</v>
      </c>
    </row>
    <row r="38" spans="1:8" ht="16.5">
      <c r="A38" s="1" t="s">
        <v>165</v>
      </c>
      <c r="B38" s="5">
        <f>0.5*COUNTIF(掠夺总榜!A$1:S$150,$A38)</f>
        <v>1</v>
      </c>
      <c r="C38" s="30">
        <f>COUNTIF(盟会战!A$1:X$150,$A38)</f>
        <v>0</v>
      </c>
      <c r="D38" s="30">
        <f>0.5*COUNTIF('四海+帮派'!A$1:X$150,$A38)</f>
        <v>0.5</v>
      </c>
      <c r="E38" s="30">
        <f>COUNTIF(帮战总榜!A$1:AA$151,$A38)</f>
        <v>1</v>
      </c>
      <c r="F38" s="30">
        <f>ROUNDDOWN(SUM(B38:E38),0)</f>
        <v>2</v>
      </c>
      <c r="G38" s="30"/>
      <c r="H38" s="30">
        <f>IF($F38&gt;6,6,$F38)</f>
        <v>2</v>
      </c>
    </row>
    <row r="39" spans="1:8" ht="16.5">
      <c r="A39" s="1" t="s">
        <v>169</v>
      </c>
      <c r="B39" s="5">
        <f>0.5*COUNTIF(掠夺总榜!A$1:S$150,$A39)</f>
        <v>1.5</v>
      </c>
      <c r="C39" s="30">
        <f>COUNTIF(盟会战!A$1:X$150,$A39)</f>
        <v>0</v>
      </c>
      <c r="D39" s="30">
        <f>0.5*COUNTIF('四海+帮派'!A$1:X$150,$A39)</f>
        <v>0</v>
      </c>
      <c r="E39" s="30">
        <f>COUNTIF(帮战总榜!A$1:AA$151,$A39)</f>
        <v>1</v>
      </c>
      <c r="F39" s="30">
        <f>ROUNDDOWN(SUM(B39:E39),0)</f>
        <v>2</v>
      </c>
      <c r="G39" s="30"/>
      <c r="H39" s="30">
        <f>IF($F39&gt;6,6,$F39)</f>
        <v>2</v>
      </c>
    </row>
    <row r="40" spans="1:8" ht="16.5">
      <c r="A40" s="1" t="s">
        <v>178</v>
      </c>
      <c r="B40" s="5">
        <f>0.5*COUNTIF(掠夺总榜!A$1:S$150,$A40)</f>
        <v>2</v>
      </c>
      <c r="C40" s="30">
        <f>COUNTIF(盟会战!A$1:X$150,$A40)</f>
        <v>0</v>
      </c>
      <c r="D40" s="30">
        <f>0.5*COUNTIF('四海+帮派'!A$1:X$150,$A40)</f>
        <v>0</v>
      </c>
      <c r="E40" s="30">
        <f>COUNTIF(帮战总榜!A$1:AA$151,$A40)</f>
        <v>0</v>
      </c>
      <c r="F40" s="30">
        <f>ROUNDDOWN(SUM(B40:E40),0)</f>
        <v>2</v>
      </c>
      <c r="G40" s="30"/>
      <c r="H40" s="30">
        <f>IF($F40&gt;6,6,$F40)</f>
        <v>2</v>
      </c>
    </row>
    <row r="41" spans="1:8" ht="16.5">
      <c r="A41" s="1" t="s">
        <v>539</v>
      </c>
      <c r="B41" s="5">
        <f>0.5*COUNTIF(掠夺总榜!A$1:S$150,$A41)</f>
        <v>0</v>
      </c>
      <c r="C41" s="30">
        <f>COUNTIF(盟会战!A$1:X$150,$A41)</f>
        <v>2</v>
      </c>
      <c r="D41" s="30">
        <f>0.5*COUNTIF('四海+帮派'!A$1:X$150,$A41)</f>
        <v>0</v>
      </c>
      <c r="E41" s="30">
        <f>COUNTIF(帮战总榜!A$1:AA$151,$A41)</f>
        <v>0</v>
      </c>
      <c r="F41" s="30">
        <f>ROUNDDOWN(SUM(B41:E41),0)</f>
        <v>2</v>
      </c>
      <c r="G41" s="30"/>
      <c r="H41" s="30">
        <f>IF($F41&gt;6,6,$F41)</f>
        <v>2</v>
      </c>
    </row>
    <row r="42" spans="1:8" ht="16.5">
      <c r="A42" s="1" t="s">
        <v>99</v>
      </c>
      <c r="B42" s="5">
        <f>0.5*COUNTIF(掠夺总榜!A$1:S$150,$A42)</f>
        <v>2</v>
      </c>
      <c r="C42" s="30">
        <f>COUNTIF(盟会战!A$1:X$150,$A42)</f>
        <v>0</v>
      </c>
      <c r="D42" s="30">
        <f>0.5*COUNTIF('四海+帮派'!A$1:X$150,$A42)</f>
        <v>0</v>
      </c>
      <c r="E42" s="30">
        <f>COUNTIF(帮战总榜!A$1:AA$151,$A42)</f>
        <v>0</v>
      </c>
      <c r="F42" s="30">
        <f>ROUNDDOWN(SUM(B42:E42),0)</f>
        <v>2</v>
      </c>
      <c r="G42" s="30"/>
      <c r="H42" s="30">
        <f>IF($F42&gt;6,6,$F42)</f>
        <v>2</v>
      </c>
    </row>
    <row r="43" spans="1:8" ht="16.5">
      <c r="A43" s="1" t="s">
        <v>558</v>
      </c>
      <c r="B43" s="5">
        <f>0.5*COUNTIF(掠夺总榜!A$1:S$150,$A43)</f>
        <v>0</v>
      </c>
      <c r="C43" s="30">
        <f>COUNTIF(盟会战!A$1:X$150,$A43)</f>
        <v>2</v>
      </c>
      <c r="D43" s="30">
        <f>0.5*COUNTIF('四海+帮派'!A$1:X$150,$A43)</f>
        <v>0.5</v>
      </c>
      <c r="E43" s="30">
        <f>COUNTIF(帮战总榜!A$1:AA$151,$A43)</f>
        <v>0</v>
      </c>
      <c r="F43" s="30">
        <f>ROUNDDOWN(SUM(B43:E43),0)</f>
        <v>2</v>
      </c>
      <c r="G43" s="30"/>
      <c r="H43" s="30">
        <f>IF($F43&gt;6,6,$F43)</f>
        <v>2</v>
      </c>
    </row>
    <row r="44" spans="1:8" ht="16.5">
      <c r="A44" s="1" t="s">
        <v>52</v>
      </c>
      <c r="B44" s="5">
        <f>0.5*COUNTIF(掠夺总榜!A$1:S$150,$A44)</f>
        <v>1</v>
      </c>
      <c r="C44" s="30">
        <f>COUNTIF(盟会战!A$1:X$150,$A44)</f>
        <v>0</v>
      </c>
      <c r="D44" s="30">
        <f>0.5*COUNTIF('四海+帮派'!A$1:X$150,$A44)</f>
        <v>1</v>
      </c>
      <c r="E44" s="30">
        <f>COUNTIF(帮战总榜!A$1:AA$151,$A44)</f>
        <v>0</v>
      </c>
      <c r="F44" s="30">
        <f>ROUNDDOWN(SUM(B44:E44),0)</f>
        <v>2</v>
      </c>
      <c r="G44" s="30"/>
      <c r="H44" s="30">
        <f>IF($F44&gt;6,6,$F44)</f>
        <v>2</v>
      </c>
    </row>
    <row r="45" spans="1:8" ht="16.5">
      <c r="A45" s="1" t="s">
        <v>68</v>
      </c>
      <c r="B45" s="5">
        <f>0.5*COUNTIF(掠夺总榜!A$1:S$150,$A45)</f>
        <v>1.5</v>
      </c>
      <c r="C45" s="30">
        <f>COUNTIF(盟会战!A$1:X$150,$A45)</f>
        <v>0</v>
      </c>
      <c r="D45" s="30">
        <f>0.5*COUNTIF('四海+帮派'!A$1:X$150,$A45)</f>
        <v>1</v>
      </c>
      <c r="E45" s="30">
        <f>COUNTIF(帮战总榜!A$1:AA$151,$A45)</f>
        <v>0</v>
      </c>
      <c r="F45" s="30">
        <f>ROUNDDOWN(SUM(B45:E45),0)</f>
        <v>2</v>
      </c>
      <c r="G45" s="30"/>
      <c r="H45" s="30">
        <f>IF($F45&gt;6,6,$F45)</f>
        <v>2</v>
      </c>
    </row>
    <row r="46" spans="1:8" ht="16.5">
      <c r="A46" s="1" t="s">
        <v>201</v>
      </c>
      <c r="B46" s="5">
        <f>0.5*COUNTIF(掠夺总榜!A$1:S$150,$A46)</f>
        <v>1</v>
      </c>
      <c r="C46" s="30">
        <f>COUNTIF(盟会战!A$1:X$150,$A46)</f>
        <v>0</v>
      </c>
      <c r="D46" s="30">
        <f>0.5*COUNTIF('四海+帮派'!A$1:X$150,$A46)</f>
        <v>1</v>
      </c>
      <c r="E46" s="30">
        <f>COUNTIF(帮战总榜!A$1:AA$151,$A46)</f>
        <v>0</v>
      </c>
      <c r="F46" s="30">
        <f>ROUNDDOWN(SUM(B46:E46),0)</f>
        <v>2</v>
      </c>
      <c r="G46" s="30"/>
      <c r="H46" s="30">
        <f>IF($F46&gt;6,6,$F46)</f>
        <v>2</v>
      </c>
    </row>
    <row r="47" spans="1:8" ht="16.5">
      <c r="A47" s="1" t="s">
        <v>215</v>
      </c>
      <c r="B47" s="5">
        <f>0.5*COUNTIF(掠夺总榜!A$1:S$150,$A47)</f>
        <v>0.5</v>
      </c>
      <c r="C47" s="30">
        <f>COUNTIF(盟会战!A$1:X$150,$A47)</f>
        <v>0</v>
      </c>
      <c r="D47" s="30">
        <f>0.5*COUNTIF('四海+帮派'!A$1:X$150,$A47)</f>
        <v>0</v>
      </c>
      <c r="E47" s="30">
        <f>COUNTIF(帮战总榜!A$1:AA$151,$A47)</f>
        <v>1</v>
      </c>
      <c r="F47" s="30">
        <f>ROUNDDOWN(SUM(B47:E47),0)</f>
        <v>1</v>
      </c>
      <c r="G47" s="30"/>
      <c r="H47" s="30">
        <f>IF($F47&gt;6,6,$F47)</f>
        <v>1</v>
      </c>
    </row>
    <row r="48" spans="1:8" ht="16.5">
      <c r="A48" s="1" t="s">
        <v>241</v>
      </c>
      <c r="B48" s="5">
        <f>0.5*COUNTIF(掠夺总榜!A$1:S$150,$A48)</f>
        <v>0</v>
      </c>
      <c r="C48" s="30">
        <f>COUNTIF(盟会战!A$1:X$150,$A48)</f>
        <v>0</v>
      </c>
      <c r="D48" s="30">
        <f>0.5*COUNTIF('四海+帮派'!A$1:X$150,$A48)</f>
        <v>0</v>
      </c>
      <c r="E48" s="30">
        <f>COUNTIF(帮战总榜!A$1:AA$151,$A48)</f>
        <v>1</v>
      </c>
      <c r="F48" s="30">
        <f>ROUNDDOWN(SUM(B48:E48),0)</f>
        <v>1</v>
      </c>
      <c r="G48" s="30"/>
      <c r="H48" s="30">
        <f>IF($F48&gt;6,6,$F48)</f>
        <v>1</v>
      </c>
    </row>
    <row r="49" spans="1:8" ht="16.5">
      <c r="A49" s="1" t="s">
        <v>238</v>
      </c>
      <c r="B49" s="5">
        <f>0.5*COUNTIF(掠夺总榜!A$1:S$150,$A49)</f>
        <v>0</v>
      </c>
      <c r="C49" s="30">
        <f>COUNTIF(盟会战!A$1:X$150,$A49)</f>
        <v>0</v>
      </c>
      <c r="D49" s="30">
        <f>0.5*COUNTIF('四海+帮派'!A$1:X$150,$A49)</f>
        <v>0</v>
      </c>
      <c r="E49" s="30">
        <f>COUNTIF(帮战总榜!A$1:AA$151,$A49)</f>
        <v>1</v>
      </c>
      <c r="F49" s="30">
        <f>ROUNDDOWN(SUM(B49:E49),0)</f>
        <v>1</v>
      </c>
      <c r="G49" s="30"/>
      <c r="H49" s="30">
        <f>IF($F49&gt;6,6,$F49)</f>
        <v>1</v>
      </c>
    </row>
    <row r="50" spans="1:8" ht="16.5">
      <c r="A50" s="1" t="s">
        <v>233</v>
      </c>
      <c r="B50" s="5">
        <f>0.5*COUNTIF(掠夺总榜!A$1:S$150,$A50)</f>
        <v>0</v>
      </c>
      <c r="C50" s="30">
        <f>COUNTIF(盟会战!A$1:X$150,$A50)</f>
        <v>0</v>
      </c>
      <c r="D50" s="30">
        <f>0.5*COUNTIF('四海+帮派'!A$1:X$150,$A50)</f>
        <v>0</v>
      </c>
      <c r="E50" s="30">
        <f>COUNTIF(帮战总榜!A$1:AA$151,$A50)</f>
        <v>1</v>
      </c>
      <c r="F50" s="30">
        <f>ROUNDDOWN(SUM(B50:E50),0)</f>
        <v>1</v>
      </c>
      <c r="G50" s="30"/>
      <c r="H50" s="30">
        <f>IF($F50&gt;6,6,$F50)</f>
        <v>1</v>
      </c>
    </row>
    <row r="51" spans="1:8" ht="16.5">
      <c r="A51" s="1" t="s">
        <v>536</v>
      </c>
      <c r="B51" s="5">
        <f>0.5*COUNTIF(掠夺总榜!A$1:S$150,$A51)</f>
        <v>0</v>
      </c>
      <c r="C51" s="30">
        <f>COUNTIF(盟会战!A$1:X$150,$A51)</f>
        <v>0</v>
      </c>
      <c r="D51" s="30">
        <f>0.5*COUNTIF('四海+帮派'!A$1:X$150,$A51)</f>
        <v>1</v>
      </c>
      <c r="E51" s="30">
        <f>COUNTIF(帮战总榜!A$1:AA$151,$A51)</f>
        <v>0</v>
      </c>
      <c r="F51" s="30">
        <f>ROUNDDOWN(SUM(B51:E51),0)</f>
        <v>1</v>
      </c>
      <c r="G51" s="30"/>
      <c r="H51" s="30">
        <f>IF($F51&gt;6,6,$F51)</f>
        <v>1</v>
      </c>
    </row>
    <row r="52" spans="1:8" ht="16.5">
      <c r="A52" s="1" t="s">
        <v>541</v>
      </c>
      <c r="B52" s="5">
        <f>0.5*COUNTIF(掠夺总榜!A$1:S$150,$A52)</f>
        <v>0</v>
      </c>
      <c r="C52" s="30">
        <f>COUNTIF(盟会战!A$1:X$150,$A52)</f>
        <v>0</v>
      </c>
      <c r="D52" s="30">
        <f>0.5*COUNTIF('四海+帮派'!A$1:X$150,$A52)</f>
        <v>1</v>
      </c>
      <c r="E52" s="30">
        <f>COUNTIF(帮战总榜!A$1:AA$151,$A52)</f>
        <v>0</v>
      </c>
      <c r="F52" s="30">
        <f>ROUNDDOWN(SUM(B52:E52),0)</f>
        <v>1</v>
      </c>
      <c r="G52" s="30"/>
      <c r="H52" s="30">
        <f>IF($F52&gt;6,6,$F52)</f>
        <v>1</v>
      </c>
    </row>
    <row r="53" spans="1:8" ht="16.5">
      <c r="A53" s="1" t="s">
        <v>564</v>
      </c>
      <c r="B53" s="5">
        <f>0.5*COUNTIF(掠夺总榜!A$1:S$150,$A53)</f>
        <v>0</v>
      </c>
      <c r="C53" s="30">
        <f>COUNTIF(盟会战!A$1:X$150,$A53)</f>
        <v>1</v>
      </c>
      <c r="D53" s="30">
        <f>0.5*COUNTIF('四海+帮派'!A$1:X$150,$A53)</f>
        <v>0</v>
      </c>
      <c r="E53" s="30">
        <f>COUNTIF(帮战总榜!A$1:AA$151,$A53)</f>
        <v>0</v>
      </c>
      <c r="F53" s="30">
        <f>ROUNDDOWN(SUM(B53:E53),0)</f>
        <v>1</v>
      </c>
      <c r="G53" s="30"/>
      <c r="H53" s="30">
        <f>IF($F53&gt;6,6,$F53)</f>
        <v>1</v>
      </c>
    </row>
    <row r="54" spans="1:8" ht="16.5">
      <c r="A54" s="1" t="s">
        <v>97</v>
      </c>
      <c r="B54" s="5">
        <f>0.5*COUNTIF(掠夺总榜!A$1:S$150,$A54)</f>
        <v>1</v>
      </c>
      <c r="C54" s="30">
        <f>COUNTIF(盟会战!A$1:X$150,$A54)</f>
        <v>0</v>
      </c>
      <c r="D54" s="30">
        <f>0.5*COUNTIF('四海+帮派'!A$1:X$150,$A54)</f>
        <v>0</v>
      </c>
      <c r="E54" s="30">
        <f>COUNTIF(帮战总榜!A$1:AA$151,$A54)</f>
        <v>0</v>
      </c>
      <c r="F54" s="30">
        <f>ROUNDDOWN(SUM(B54:E54),0)</f>
        <v>1</v>
      </c>
      <c r="G54" s="30"/>
      <c r="H54" s="30">
        <f>IF($F54&gt;6,6,$F54)</f>
        <v>1</v>
      </c>
    </row>
    <row r="55" spans="1:8" ht="16.5">
      <c r="A55" s="1" t="s">
        <v>582</v>
      </c>
      <c r="B55" s="5">
        <f>0.5*COUNTIF(掠夺总榜!A$1:S$150,$A55)</f>
        <v>0</v>
      </c>
      <c r="C55" s="30">
        <f>COUNTIF(盟会战!A$1:X$150,$A55)</f>
        <v>0</v>
      </c>
      <c r="D55" s="30">
        <f>0.5*COUNTIF('四海+帮派'!A$1:X$150,$A55)</f>
        <v>1</v>
      </c>
      <c r="E55" s="30">
        <f>COUNTIF(帮战总榜!A$1:AA$151,$A55)</f>
        <v>0</v>
      </c>
      <c r="F55" s="30">
        <f>ROUNDDOWN(SUM(B55:E55),0)</f>
        <v>1</v>
      </c>
      <c r="G55" s="30"/>
      <c r="H55" s="30">
        <f>IF($F55&gt;6,6,$F55)</f>
        <v>1</v>
      </c>
    </row>
    <row r="56" spans="1:8" ht="16.5">
      <c r="A56" s="1" t="s">
        <v>127</v>
      </c>
      <c r="B56" s="5">
        <f>0.5*COUNTIF(掠夺总榜!A$1:S$150,$A56)</f>
        <v>1.5</v>
      </c>
      <c r="C56" s="30">
        <f>COUNTIF(盟会战!A$1:X$150,$A56)</f>
        <v>0</v>
      </c>
      <c r="D56" s="30">
        <f>0.5*COUNTIF('四海+帮派'!A$1:X$150,$A56)</f>
        <v>0</v>
      </c>
      <c r="E56" s="30">
        <f>COUNTIF(帮战总榜!A$1:AA$151,$A56)</f>
        <v>0</v>
      </c>
      <c r="F56" s="30">
        <f>ROUNDDOWN(SUM(B56:E56),0)</f>
        <v>1</v>
      </c>
      <c r="G56" s="30"/>
      <c r="H56" s="30">
        <f>IF($F56&gt;6,6,$F56)</f>
        <v>1</v>
      </c>
    </row>
    <row r="57" spans="1:8" ht="16.5">
      <c r="A57" s="1" t="s">
        <v>225</v>
      </c>
      <c r="B57" s="5">
        <f>0.5*COUNTIF(掠夺总榜!A$1:S$150,$A57)</f>
        <v>1.5</v>
      </c>
      <c r="C57" s="30">
        <f>COUNTIF(盟会战!A$1:X$150,$A57)</f>
        <v>0</v>
      </c>
      <c r="D57" s="30">
        <f>0.5*COUNTIF('四海+帮派'!A$1:X$150,$A57)</f>
        <v>0</v>
      </c>
      <c r="E57" s="30">
        <f>COUNTIF(帮战总榜!A$1:AA$151,$A57)</f>
        <v>0</v>
      </c>
      <c r="F57" s="30">
        <f>ROUNDDOWN(SUM(B57:E57),0)</f>
        <v>1</v>
      </c>
      <c r="G57" s="30"/>
      <c r="H57" s="30">
        <f>IF($F57&gt;6,6,$F57)</f>
        <v>1</v>
      </c>
    </row>
    <row r="58" spans="1:8" ht="16.5">
      <c r="A58" s="1" t="s">
        <v>218</v>
      </c>
      <c r="B58" s="5">
        <f>0.5*COUNTIF(掠夺总榜!A$1:S$150,$A58)</f>
        <v>0.5</v>
      </c>
      <c r="C58" s="30">
        <f>COUNTIF(盟会战!A$1:X$150,$A58)</f>
        <v>0</v>
      </c>
      <c r="D58" s="30">
        <f>0.5*COUNTIF('四海+帮派'!A$1:X$150,$A58)</f>
        <v>1</v>
      </c>
      <c r="E58" s="30">
        <f>COUNTIF(帮战总榜!A$1:AA$151,$A58)</f>
        <v>0</v>
      </c>
      <c r="F58" s="30">
        <f>ROUNDDOWN(SUM(B58:E58),0)</f>
        <v>1</v>
      </c>
      <c r="G58" s="30"/>
      <c r="H58" s="30">
        <f>IF($F58&gt;6,6,$F58)</f>
        <v>1</v>
      </c>
    </row>
    <row r="59" spans="1:8" ht="16.5">
      <c r="A59" s="1" t="s">
        <v>535</v>
      </c>
      <c r="B59" s="5">
        <f>0.5*COUNTIF(掠夺总榜!A$1:S$150,$A59)</f>
        <v>0</v>
      </c>
      <c r="C59" s="30">
        <f>COUNTIF(盟会战!A$1:X$150,$A59)</f>
        <v>0</v>
      </c>
      <c r="D59" s="30">
        <f>0.5*COUNTIF('四海+帮派'!A$1:X$150,$A59)</f>
        <v>0</v>
      </c>
      <c r="E59" s="30">
        <f>COUNTIF(帮战总榜!A$1:AA$151,$A59)</f>
        <v>0</v>
      </c>
      <c r="F59" s="30">
        <f>ROUNDDOWN(SUM(B59:E59),0)</f>
        <v>0</v>
      </c>
      <c r="G59" s="30"/>
      <c r="H59" s="30">
        <f>IF($F59&gt;6,6,$F59)</f>
        <v>0</v>
      </c>
    </row>
    <row r="60" spans="1:8" ht="16.5">
      <c r="A60" s="1" t="s">
        <v>537</v>
      </c>
      <c r="B60" s="5">
        <f>0.5*COUNTIF(掠夺总榜!A$1:S$150,$A60)</f>
        <v>0</v>
      </c>
      <c r="C60" s="30">
        <f>COUNTIF(盟会战!A$1:X$150,$A60)</f>
        <v>0</v>
      </c>
      <c r="D60" s="30">
        <f>0.5*COUNTIF('四海+帮派'!A$1:X$150,$A60)</f>
        <v>0</v>
      </c>
      <c r="E60" s="30">
        <f>COUNTIF(帮战总榜!A$1:AA$151,$A60)</f>
        <v>0</v>
      </c>
      <c r="F60" s="30">
        <f>ROUNDDOWN(SUM(B60:E60),0)</f>
        <v>0</v>
      </c>
      <c r="G60" s="30"/>
      <c r="H60" s="30">
        <f>IF($F60&gt;6,6,$F60)</f>
        <v>0</v>
      </c>
    </row>
    <row r="61" spans="1:8" ht="16.5">
      <c r="A61" s="1" t="s">
        <v>538</v>
      </c>
      <c r="B61" s="5">
        <f>0.5*COUNTIF(掠夺总榜!A$1:S$150,$A61)</f>
        <v>0</v>
      </c>
      <c r="C61" s="30">
        <f>COUNTIF(盟会战!A$1:X$150,$A61)</f>
        <v>0</v>
      </c>
      <c r="D61" s="30">
        <f>0.5*COUNTIF('四海+帮派'!A$1:X$150,$A61)</f>
        <v>0</v>
      </c>
      <c r="E61" s="30">
        <f>COUNTIF(帮战总榜!A$1:AA$151,$A61)</f>
        <v>0</v>
      </c>
      <c r="F61" s="30">
        <f>ROUNDDOWN(SUM(B61:E61),0)</f>
        <v>0</v>
      </c>
      <c r="G61" s="30"/>
      <c r="H61" s="30">
        <f>IF($F61&gt;6,6,$F61)</f>
        <v>0</v>
      </c>
    </row>
    <row r="62" spans="1:8" ht="16.5">
      <c r="A62" s="1" t="s">
        <v>217</v>
      </c>
      <c r="B62" s="5">
        <f>0.5*COUNTIF(掠夺总榜!A$1:S$150,$A62)</f>
        <v>0.5</v>
      </c>
      <c r="C62" s="30">
        <f>COUNTIF(盟会战!A$1:X$150,$A62)</f>
        <v>0</v>
      </c>
      <c r="D62" s="30">
        <f>0.5*COUNTIF('四海+帮派'!A$1:X$150,$A62)</f>
        <v>0</v>
      </c>
      <c r="E62" s="30">
        <f>COUNTIF(帮战总榜!A$1:AA$151,$A62)</f>
        <v>0</v>
      </c>
      <c r="F62" s="30">
        <f>ROUNDDOWN(SUM(B62:E62),0)</f>
        <v>0</v>
      </c>
      <c r="G62" s="30"/>
      <c r="H62" s="30">
        <f>IF($F62&gt;6,6,$F62)</f>
        <v>0</v>
      </c>
    </row>
    <row r="63" spans="1:8" ht="16.5">
      <c r="A63" s="1" t="s">
        <v>540</v>
      </c>
      <c r="B63" s="5">
        <f>0.5*COUNTIF(掠夺总榜!A$1:S$150,$A63)</f>
        <v>0</v>
      </c>
      <c r="C63" s="30">
        <f>COUNTIF(盟会战!A$1:X$150,$A63)</f>
        <v>0</v>
      </c>
      <c r="D63" s="30">
        <f>0.5*COUNTIF('四海+帮派'!A$1:X$150,$A63)</f>
        <v>0</v>
      </c>
      <c r="E63" s="30">
        <f>COUNTIF(帮战总榜!A$1:AA$151,$A63)</f>
        <v>0</v>
      </c>
      <c r="F63" s="30">
        <f>ROUNDDOWN(SUM(B63:E63),0)</f>
        <v>0</v>
      </c>
      <c r="G63" s="30"/>
      <c r="H63" s="30">
        <f>IF($F63&gt;6,6,$F63)</f>
        <v>0</v>
      </c>
    </row>
    <row r="64" spans="1:8" ht="16.5">
      <c r="A64" s="1" t="s">
        <v>542</v>
      </c>
      <c r="B64" s="5">
        <f>0.5*COUNTIF(掠夺总榜!A$1:S$150,$A64)</f>
        <v>0</v>
      </c>
      <c r="C64" s="30">
        <f>COUNTIF(盟会战!A$1:X$150,$A64)</f>
        <v>0</v>
      </c>
      <c r="D64" s="30">
        <f>0.5*COUNTIF('四海+帮派'!A$1:X$150,$A64)</f>
        <v>0</v>
      </c>
      <c r="E64" s="30">
        <f>COUNTIF(帮战总榜!A$1:AA$151,$A64)</f>
        <v>0</v>
      </c>
      <c r="F64" s="30">
        <f>ROUNDDOWN(SUM(B64:E64),0)</f>
        <v>0</v>
      </c>
      <c r="G64" s="30"/>
      <c r="H64" s="30">
        <f>IF($F64&gt;6,6,$F64)</f>
        <v>0</v>
      </c>
    </row>
    <row r="65" spans="1:8" ht="16.5">
      <c r="A65" s="1" t="s">
        <v>543</v>
      </c>
      <c r="B65" s="5">
        <f>0.5*COUNTIF(掠夺总榜!A$1:S$150,$A65)</f>
        <v>0</v>
      </c>
      <c r="C65" s="30">
        <f>COUNTIF(盟会战!A$1:X$150,$A65)</f>
        <v>0</v>
      </c>
      <c r="D65" s="30">
        <f>0.5*COUNTIF('四海+帮派'!A$1:X$150,$A65)</f>
        <v>0</v>
      </c>
      <c r="E65" s="30">
        <f>COUNTIF(帮战总榜!A$1:AA$151,$A65)</f>
        <v>0</v>
      </c>
      <c r="F65" s="30">
        <f>ROUNDDOWN(SUM(B65:E65),0)</f>
        <v>0</v>
      </c>
      <c r="G65" s="30"/>
      <c r="H65" s="30">
        <f>IF($F65&gt;6,6,$F65)</f>
        <v>0</v>
      </c>
    </row>
    <row r="66" spans="1:8" ht="16.5">
      <c r="A66" s="1" t="s">
        <v>544</v>
      </c>
      <c r="B66" s="5">
        <f>0.5*COUNTIF(掠夺总榜!A$1:S$150,$A66)</f>
        <v>0</v>
      </c>
      <c r="C66" s="30">
        <f>COUNTIF(盟会战!A$1:X$150,$A66)</f>
        <v>0</v>
      </c>
      <c r="D66" s="30">
        <f>0.5*COUNTIF('四海+帮派'!A$1:X$150,$A66)</f>
        <v>0</v>
      </c>
      <c r="E66" s="30">
        <f>COUNTIF(帮战总榜!A$1:AA$151,$A66)</f>
        <v>0</v>
      </c>
      <c r="F66" s="30">
        <f>ROUNDDOWN(SUM(B66:E66),0)</f>
        <v>0</v>
      </c>
      <c r="G66" s="30"/>
      <c r="H66" s="30">
        <f>IF($F66&gt;6,6,$F66)</f>
        <v>0</v>
      </c>
    </row>
    <row r="67" spans="1:8" ht="16.5">
      <c r="A67" s="1" t="s">
        <v>545</v>
      </c>
      <c r="B67" s="5">
        <f>0.5*COUNTIF(掠夺总榜!A$1:S$150,$A67)</f>
        <v>0</v>
      </c>
      <c r="C67" s="30">
        <f>COUNTIF(盟会战!A$1:X$150,$A67)</f>
        <v>0</v>
      </c>
      <c r="D67" s="30">
        <f>0.5*COUNTIF('四海+帮派'!A$1:X$150,$A67)</f>
        <v>0</v>
      </c>
      <c r="E67" s="30">
        <f>COUNTIF(帮战总榜!A$1:AA$151,$A67)</f>
        <v>0</v>
      </c>
      <c r="F67" s="30">
        <f>ROUNDDOWN(SUM(B67:E67),0)</f>
        <v>0</v>
      </c>
      <c r="G67" s="30"/>
      <c r="H67" s="30">
        <f>IF($F67&gt;6,6,$F67)</f>
        <v>0</v>
      </c>
    </row>
    <row r="68" spans="1:8" ht="16.5">
      <c r="A68" s="1" t="s">
        <v>546</v>
      </c>
      <c r="B68" s="5">
        <f>0.5*COUNTIF(掠夺总榜!A$1:S$150,$A68)</f>
        <v>0</v>
      </c>
      <c r="C68" s="30">
        <f>COUNTIF(盟会战!A$1:X$150,$A68)</f>
        <v>0</v>
      </c>
      <c r="D68" s="30">
        <f>0.5*COUNTIF('四海+帮派'!A$1:X$150,$A68)</f>
        <v>0</v>
      </c>
      <c r="E68" s="30">
        <f>COUNTIF(帮战总榜!A$1:AA$151,$A68)</f>
        <v>0</v>
      </c>
      <c r="F68" s="30">
        <f>ROUNDDOWN(SUM(B68:E68),0)</f>
        <v>0</v>
      </c>
      <c r="G68" s="30"/>
      <c r="H68" s="30">
        <f>IF($F68&gt;6,6,$F68)</f>
        <v>0</v>
      </c>
    </row>
    <row r="69" spans="1:8" ht="16.5">
      <c r="A69" s="1" t="s">
        <v>547</v>
      </c>
      <c r="B69" s="5">
        <f>0.5*COUNTIF(掠夺总榜!A$1:S$150,$A69)</f>
        <v>0</v>
      </c>
      <c r="C69" s="30">
        <f>COUNTIF(盟会战!A$1:X$150,$A69)</f>
        <v>0</v>
      </c>
      <c r="D69" s="30">
        <f>0.5*COUNTIF('四海+帮派'!A$1:X$150,$A69)</f>
        <v>0</v>
      </c>
      <c r="E69" s="30">
        <f>COUNTIF(帮战总榜!A$1:AA$151,$A69)</f>
        <v>0</v>
      </c>
      <c r="F69" s="30">
        <f>ROUNDDOWN(SUM(B69:E69),0)</f>
        <v>0</v>
      </c>
      <c r="G69" s="30"/>
      <c r="H69" s="30">
        <f>IF($F69&gt;6,6,$F69)</f>
        <v>0</v>
      </c>
    </row>
    <row r="70" spans="1:8" ht="16.5">
      <c r="A70" s="1" t="s">
        <v>548</v>
      </c>
      <c r="B70" s="5">
        <f>0.5*COUNTIF(掠夺总榜!A$1:S$150,$A70)</f>
        <v>0</v>
      </c>
      <c r="C70" s="30">
        <f>COUNTIF(盟会战!A$1:X$150,$A70)</f>
        <v>0</v>
      </c>
      <c r="D70" s="30">
        <f>0.5*COUNTIF('四海+帮派'!A$1:X$150,$A70)</f>
        <v>0</v>
      </c>
      <c r="E70" s="30">
        <f>COUNTIF(帮战总榜!A$1:AA$151,$A70)</f>
        <v>0</v>
      </c>
      <c r="F70" s="30">
        <f>ROUNDDOWN(SUM(B70:E70),0)</f>
        <v>0</v>
      </c>
      <c r="G70" s="30"/>
      <c r="H70" s="30">
        <f>IF($F70&gt;6,6,$F70)</f>
        <v>0</v>
      </c>
    </row>
    <row r="71" spans="1:8" ht="16.5">
      <c r="A71" s="1" t="s">
        <v>549</v>
      </c>
      <c r="B71" s="5">
        <f>0.5*COUNTIF(掠夺总榜!A$1:S$150,$A71)</f>
        <v>0</v>
      </c>
      <c r="C71" s="30">
        <f>COUNTIF(盟会战!A$1:X$150,$A71)</f>
        <v>0</v>
      </c>
      <c r="D71" s="30">
        <f>0.5*COUNTIF('四海+帮派'!A$1:X$150,$A71)</f>
        <v>0</v>
      </c>
      <c r="E71" s="30">
        <f>COUNTIF(帮战总榜!A$1:AA$151,$A71)</f>
        <v>0</v>
      </c>
      <c r="F71" s="30">
        <f>ROUNDDOWN(SUM(B71:E71),0)</f>
        <v>0</v>
      </c>
      <c r="G71" s="30"/>
      <c r="H71" s="30">
        <f>IF($F71&gt;6,6,$F71)</f>
        <v>0</v>
      </c>
    </row>
    <row r="72" spans="1:8" ht="16.5">
      <c r="A72" s="1" t="s">
        <v>550</v>
      </c>
      <c r="B72" s="5">
        <f>0.5*COUNTIF(掠夺总榜!A$1:S$150,$A72)</f>
        <v>0</v>
      </c>
      <c r="C72" s="30">
        <f>COUNTIF(盟会战!A$1:X$150,$A72)</f>
        <v>0</v>
      </c>
      <c r="D72" s="30">
        <f>0.5*COUNTIF('四海+帮派'!A$1:X$150,$A72)</f>
        <v>0</v>
      </c>
      <c r="E72" s="30">
        <f>COUNTIF(帮战总榜!A$1:AA$151,$A72)</f>
        <v>0</v>
      </c>
      <c r="F72" s="30">
        <f>ROUNDDOWN(SUM(B72:E72),0)</f>
        <v>0</v>
      </c>
      <c r="G72" s="30"/>
      <c r="H72" s="30">
        <f>IF($F72&gt;6,6,$F72)</f>
        <v>0</v>
      </c>
    </row>
    <row r="73" spans="1:8" ht="16.5">
      <c r="A73" s="1" t="s">
        <v>551</v>
      </c>
      <c r="B73" s="5">
        <f>0.5*COUNTIF(掠夺总榜!A$1:S$150,$A73)</f>
        <v>0</v>
      </c>
      <c r="C73" s="30">
        <f>COUNTIF(盟会战!A$1:X$150,$A73)</f>
        <v>0</v>
      </c>
      <c r="D73" s="30">
        <f>0.5*COUNTIF('四海+帮派'!A$1:X$150,$A73)</f>
        <v>0</v>
      </c>
      <c r="E73" s="30">
        <f>COUNTIF(帮战总榜!A$1:AA$151,$A73)</f>
        <v>0</v>
      </c>
      <c r="F73" s="30">
        <f>ROUNDDOWN(SUM(B73:E73),0)</f>
        <v>0</v>
      </c>
      <c r="G73" s="30"/>
      <c r="H73" s="30">
        <f>IF($F73&gt;6,6,$F73)</f>
        <v>0</v>
      </c>
    </row>
    <row r="74" spans="1:8" ht="16.5">
      <c r="A74" s="1" t="s">
        <v>552</v>
      </c>
      <c r="B74" s="5">
        <f>0.5*COUNTIF(掠夺总榜!A$1:S$150,$A74)</f>
        <v>0</v>
      </c>
      <c r="C74" s="30">
        <f>COUNTIF(盟会战!A$1:X$150,$A74)</f>
        <v>0</v>
      </c>
      <c r="D74" s="30">
        <f>0.5*COUNTIF('四海+帮派'!A$1:X$150,$A74)</f>
        <v>0</v>
      </c>
      <c r="E74" s="30">
        <f>COUNTIF(帮战总榜!A$1:AA$151,$A74)</f>
        <v>0</v>
      </c>
      <c r="F74" s="30">
        <f>ROUNDDOWN(SUM(B74:E74),0)</f>
        <v>0</v>
      </c>
      <c r="G74" s="30"/>
      <c r="H74" s="30">
        <f>IF($F74&gt;6,6,$F74)</f>
        <v>0</v>
      </c>
    </row>
    <row r="75" spans="1:8" ht="16.5">
      <c r="A75" s="1" t="s">
        <v>553</v>
      </c>
      <c r="B75" s="5">
        <f>0.5*COUNTIF(掠夺总榜!A$1:S$150,$A75)</f>
        <v>0</v>
      </c>
      <c r="C75" s="30">
        <f>COUNTIF(盟会战!A$1:X$150,$A75)</f>
        <v>0</v>
      </c>
      <c r="D75" s="30">
        <f>0.5*COUNTIF('四海+帮派'!A$1:X$150,$A75)</f>
        <v>0</v>
      </c>
      <c r="E75" s="30">
        <f>COUNTIF(帮战总榜!A$1:AA$151,$A75)</f>
        <v>0</v>
      </c>
      <c r="F75" s="30">
        <f>ROUNDDOWN(SUM(B75:E75),0)</f>
        <v>0</v>
      </c>
      <c r="G75" s="30"/>
      <c r="H75" s="30">
        <f>IF($F75&gt;6,6,$F75)</f>
        <v>0</v>
      </c>
    </row>
    <row r="76" spans="1:8" ht="16.5">
      <c r="A76" s="1" t="s">
        <v>554</v>
      </c>
      <c r="B76" s="5">
        <f>0.5*COUNTIF(掠夺总榜!A$1:S$150,$A76)</f>
        <v>0</v>
      </c>
      <c r="C76" s="30">
        <f>COUNTIF(盟会战!A$1:X$150,$A76)</f>
        <v>0</v>
      </c>
      <c r="D76" s="30">
        <f>0.5*COUNTIF('四海+帮派'!A$1:X$150,$A76)</f>
        <v>0</v>
      </c>
      <c r="E76" s="30">
        <f>COUNTIF(帮战总榜!A$1:AA$151,$A76)</f>
        <v>0</v>
      </c>
      <c r="F76" s="30">
        <f>ROUNDDOWN(SUM(B76:E76),0)</f>
        <v>0</v>
      </c>
      <c r="G76" s="30"/>
      <c r="H76" s="30">
        <f>IF($F76&gt;6,6,$F76)</f>
        <v>0</v>
      </c>
    </row>
    <row r="77" spans="1:8" ht="16.5">
      <c r="A77" s="1" t="s">
        <v>114</v>
      </c>
      <c r="B77" s="5">
        <f>0.5*COUNTIF(掠夺总榜!A$1:S$150,$A77)</f>
        <v>0.5</v>
      </c>
      <c r="C77" s="30">
        <f>COUNTIF(盟会战!A$1:X$150,$A77)</f>
        <v>0</v>
      </c>
      <c r="D77" s="30">
        <f>0.5*COUNTIF('四海+帮派'!A$1:X$150,$A77)</f>
        <v>0</v>
      </c>
      <c r="E77" s="30">
        <f>COUNTIF(帮战总榜!A$1:AA$151,$A77)</f>
        <v>0</v>
      </c>
      <c r="F77" s="30">
        <f>ROUNDDOWN(SUM(B77:E77),0)</f>
        <v>0</v>
      </c>
      <c r="G77" s="30"/>
      <c r="H77" s="30">
        <f>IF($F77&gt;6,6,$F77)</f>
        <v>0</v>
      </c>
    </row>
    <row r="78" spans="1:8" ht="16.5">
      <c r="A78" s="1" t="s">
        <v>555</v>
      </c>
      <c r="B78" s="5">
        <f>0.5*COUNTIF(掠夺总榜!A$1:S$150,$A78)</f>
        <v>0</v>
      </c>
      <c r="C78" s="30">
        <f>COUNTIF(盟会战!A$1:X$150,$A78)</f>
        <v>0</v>
      </c>
      <c r="D78" s="30">
        <f>0.5*COUNTIF('四海+帮派'!A$1:X$150,$A78)</f>
        <v>0</v>
      </c>
      <c r="E78" s="30">
        <f>COUNTIF(帮战总榜!A$1:AA$151,$A78)</f>
        <v>0</v>
      </c>
      <c r="F78" s="30">
        <f>ROUNDDOWN(SUM(B78:E78),0)</f>
        <v>0</v>
      </c>
      <c r="G78" s="30"/>
      <c r="H78" s="30">
        <f>IF($F78&gt;6,6,$F78)</f>
        <v>0</v>
      </c>
    </row>
    <row r="79" spans="1:8" ht="16.5">
      <c r="A79" s="1" t="s">
        <v>556</v>
      </c>
      <c r="B79" s="5">
        <f>0.5*COUNTIF(掠夺总榜!A$1:S$150,$A79)</f>
        <v>0</v>
      </c>
      <c r="C79" s="30">
        <f>COUNTIF(盟会战!A$1:X$150,$A79)</f>
        <v>0</v>
      </c>
      <c r="D79" s="30">
        <f>0.5*COUNTIF('四海+帮派'!A$1:X$150,$A79)</f>
        <v>0</v>
      </c>
      <c r="E79" s="30">
        <f>COUNTIF(帮战总榜!A$1:AA$151,$A79)</f>
        <v>0</v>
      </c>
      <c r="F79" s="30">
        <f>ROUNDDOWN(SUM(B79:E79),0)</f>
        <v>0</v>
      </c>
      <c r="G79" s="30"/>
      <c r="H79" s="30">
        <f>IF($F79&gt;6,6,$F79)</f>
        <v>0</v>
      </c>
    </row>
    <row r="80" spans="1:8" ht="16.5">
      <c r="A80" s="1" t="s">
        <v>557</v>
      </c>
      <c r="B80" s="5">
        <f>0.5*COUNTIF(掠夺总榜!A$1:S$150,$A80)</f>
        <v>0</v>
      </c>
      <c r="C80" s="30">
        <f>COUNTIF(盟会战!A$1:X$150,$A80)</f>
        <v>0</v>
      </c>
      <c r="D80" s="30">
        <f>0.5*COUNTIF('四海+帮派'!A$1:X$150,$A80)</f>
        <v>0</v>
      </c>
      <c r="E80" s="30">
        <f>COUNTIF(帮战总榜!A$1:AA$151,$A80)</f>
        <v>0</v>
      </c>
      <c r="F80" s="30">
        <f>ROUNDDOWN(SUM(B80:E80),0)</f>
        <v>0</v>
      </c>
      <c r="G80" s="30"/>
      <c r="H80" s="30">
        <f>IF($F80&gt;6,6,$F80)</f>
        <v>0</v>
      </c>
    </row>
    <row r="81" spans="1:8" ht="16.5">
      <c r="A81" s="1" t="s">
        <v>559</v>
      </c>
      <c r="B81" s="5">
        <f>0.5*COUNTIF(掠夺总榜!A$1:S$150,$A81)</f>
        <v>0</v>
      </c>
      <c r="C81" s="30">
        <f>COUNTIF(盟会战!A$1:X$150,$A81)</f>
        <v>0</v>
      </c>
      <c r="D81" s="30">
        <f>0.5*COUNTIF('四海+帮派'!A$1:X$150,$A81)</f>
        <v>0</v>
      </c>
      <c r="E81" s="30">
        <f>COUNTIF(帮战总榜!A$1:AA$151,$A81)</f>
        <v>0</v>
      </c>
      <c r="F81" s="30">
        <f>ROUNDDOWN(SUM(B81:E81),0)</f>
        <v>0</v>
      </c>
      <c r="G81" s="30"/>
      <c r="H81" s="30">
        <f>IF($F81&gt;6,6,$F81)</f>
        <v>0</v>
      </c>
    </row>
    <row r="82" spans="1:8" ht="16.5">
      <c r="A82" s="1" t="s">
        <v>222</v>
      </c>
      <c r="B82" s="5">
        <f>0.5*COUNTIF(掠夺总榜!A$1:S$150,$A82)</f>
        <v>0.5</v>
      </c>
      <c r="C82" s="30">
        <f>COUNTIF(盟会战!A$1:X$150,$A82)</f>
        <v>0</v>
      </c>
      <c r="D82" s="30">
        <f>0.5*COUNTIF('四海+帮派'!A$1:X$150,$A82)</f>
        <v>0</v>
      </c>
      <c r="E82" s="30">
        <f>COUNTIF(帮战总榜!A$1:AA$151,$A82)</f>
        <v>0</v>
      </c>
      <c r="F82" s="30">
        <f>ROUNDDOWN(SUM(B82:E82),0)</f>
        <v>0</v>
      </c>
      <c r="G82" s="30"/>
      <c r="H82" s="30">
        <f>IF($F82&gt;6,6,$F82)</f>
        <v>0</v>
      </c>
    </row>
    <row r="83" spans="1:8" ht="16.5">
      <c r="A83" s="1" t="s">
        <v>560</v>
      </c>
      <c r="B83" s="5">
        <f>0.5*COUNTIF(掠夺总榜!A$1:S$150,$A83)</f>
        <v>0</v>
      </c>
      <c r="C83" s="30">
        <f>COUNTIF(盟会战!A$1:X$150,$A83)</f>
        <v>0</v>
      </c>
      <c r="D83" s="30">
        <f>0.5*COUNTIF('四海+帮派'!A$1:X$150,$A83)</f>
        <v>0</v>
      </c>
      <c r="E83" s="30">
        <f>COUNTIF(帮战总榜!A$1:AA$151,$A83)</f>
        <v>0</v>
      </c>
      <c r="F83" s="30">
        <f>ROUNDDOWN(SUM(B83:E83),0)</f>
        <v>0</v>
      </c>
      <c r="G83" s="30"/>
      <c r="H83" s="30">
        <f>IF($F83&gt;6,6,$F83)</f>
        <v>0</v>
      </c>
    </row>
    <row r="84" spans="1:8" ht="16.5">
      <c r="A84" s="1" t="s">
        <v>561</v>
      </c>
      <c r="B84" s="5">
        <f>0.5*COUNTIF(掠夺总榜!A$1:S$150,$A84)</f>
        <v>0</v>
      </c>
      <c r="C84" s="30">
        <f>COUNTIF(盟会战!A$1:X$150,$A84)</f>
        <v>0</v>
      </c>
      <c r="D84" s="30">
        <f>0.5*COUNTIF('四海+帮派'!A$1:X$150,$A84)</f>
        <v>0</v>
      </c>
      <c r="E84" s="30">
        <f>COUNTIF(帮战总榜!A$1:AA$151,$A84)</f>
        <v>0</v>
      </c>
      <c r="F84" s="30">
        <f>ROUNDDOWN(SUM(B84:E84),0)</f>
        <v>0</v>
      </c>
      <c r="G84" s="30"/>
      <c r="H84" s="30">
        <f>IF($F84&gt;6,6,$F84)</f>
        <v>0</v>
      </c>
    </row>
    <row r="85" spans="1:8" ht="16.5">
      <c r="A85" s="1" t="s">
        <v>562</v>
      </c>
      <c r="B85" s="5">
        <f>0.5*COUNTIF(掠夺总榜!A$1:S$150,$A85)</f>
        <v>0</v>
      </c>
      <c r="C85" s="30">
        <f>COUNTIF(盟会战!A$1:X$150,$A85)</f>
        <v>0</v>
      </c>
      <c r="D85" s="30">
        <f>0.5*COUNTIF('四海+帮派'!A$1:X$150,$A85)</f>
        <v>0</v>
      </c>
      <c r="E85" s="30">
        <f>COUNTIF(帮战总榜!A$1:AA$151,$A85)</f>
        <v>0</v>
      </c>
      <c r="F85" s="30">
        <f>ROUNDDOWN(SUM(B85:E85),0)</f>
        <v>0</v>
      </c>
      <c r="G85" s="30"/>
      <c r="H85" s="30">
        <f>IF($F85&gt;6,6,$F85)</f>
        <v>0</v>
      </c>
    </row>
    <row r="86" spans="1:8" ht="16.5">
      <c r="A86" s="1" t="s">
        <v>563</v>
      </c>
      <c r="B86" s="5">
        <f>0.5*COUNTIF(掠夺总榜!A$1:S$150,$A86)</f>
        <v>0</v>
      </c>
      <c r="C86" s="30">
        <f>COUNTIF(盟会战!A$1:X$150,$A86)</f>
        <v>0</v>
      </c>
      <c r="D86" s="30">
        <f>0.5*COUNTIF('四海+帮派'!A$1:X$150,$A86)</f>
        <v>0</v>
      </c>
      <c r="E86" s="30">
        <f>COUNTIF(帮战总榜!A$1:AA$151,$A86)</f>
        <v>0</v>
      </c>
      <c r="F86" s="30">
        <f>ROUNDDOWN(SUM(B86:E86),0)</f>
        <v>0</v>
      </c>
      <c r="G86" s="30"/>
      <c r="H86" s="30">
        <f>IF($F86&gt;6,6,$F86)</f>
        <v>0</v>
      </c>
    </row>
    <row r="87" spans="1:8" ht="16.5">
      <c r="A87" s="1" t="s">
        <v>565</v>
      </c>
      <c r="B87" s="5">
        <f>0.5*COUNTIF(掠夺总榜!A$1:S$150,$A87)</f>
        <v>0</v>
      </c>
      <c r="C87" s="30">
        <f>COUNTIF(盟会战!A$1:X$150,$A87)</f>
        <v>0</v>
      </c>
      <c r="D87" s="30">
        <f>0.5*COUNTIF('四海+帮派'!A$1:X$150,$A87)</f>
        <v>0</v>
      </c>
      <c r="E87" s="30">
        <f>COUNTIF(帮战总榜!A$1:AA$151,$A87)</f>
        <v>0</v>
      </c>
      <c r="F87" s="30">
        <f>ROUNDDOWN(SUM(B87:E87),0)</f>
        <v>0</v>
      </c>
      <c r="G87" s="30"/>
      <c r="H87" s="30">
        <f>IF($F87&gt;6,6,$F87)</f>
        <v>0</v>
      </c>
    </row>
    <row r="88" spans="1:8" ht="16.5">
      <c r="A88" s="1" t="s">
        <v>566</v>
      </c>
      <c r="B88" s="5">
        <f>0.5*COUNTIF(掠夺总榜!A$1:S$150,$A88)</f>
        <v>0</v>
      </c>
      <c r="C88" s="30">
        <f>COUNTIF(盟会战!A$1:X$150,$A88)</f>
        <v>0</v>
      </c>
      <c r="D88" s="30">
        <f>0.5*COUNTIF('四海+帮派'!A$1:X$150,$A88)</f>
        <v>0</v>
      </c>
      <c r="E88" s="30">
        <f>COUNTIF(帮战总榜!A$1:AA$151,$A88)</f>
        <v>0</v>
      </c>
      <c r="F88" s="30">
        <f>ROUNDDOWN(SUM(B88:E88),0)</f>
        <v>0</v>
      </c>
      <c r="G88" s="30"/>
      <c r="H88" s="30">
        <f>IF($F88&gt;6,6,$F88)</f>
        <v>0</v>
      </c>
    </row>
    <row r="89" spans="1:8" ht="16.5">
      <c r="A89" s="1" t="s">
        <v>567</v>
      </c>
      <c r="B89" s="5">
        <f>0.5*COUNTIF(掠夺总榜!A$1:S$150,$A89)</f>
        <v>0</v>
      </c>
      <c r="C89" s="30">
        <f>COUNTIF(盟会战!A$1:X$150,$A89)</f>
        <v>0</v>
      </c>
      <c r="D89" s="30">
        <f>0.5*COUNTIF('四海+帮派'!A$1:X$150,$A89)</f>
        <v>0</v>
      </c>
      <c r="E89" s="30">
        <f>COUNTIF(帮战总榜!A$1:AA$151,$A89)</f>
        <v>0</v>
      </c>
      <c r="F89" s="30">
        <f>ROUNDDOWN(SUM(B89:E89),0)</f>
        <v>0</v>
      </c>
      <c r="G89" s="30"/>
      <c r="H89" s="30">
        <f>IF($F89&gt;6,6,$F89)</f>
        <v>0</v>
      </c>
    </row>
    <row r="90" spans="1:8" ht="16.5">
      <c r="A90" s="1" t="s">
        <v>568</v>
      </c>
      <c r="B90" s="5">
        <f>0.5*COUNTIF(掠夺总榜!A$1:S$150,$A90)</f>
        <v>0</v>
      </c>
      <c r="C90" s="30">
        <f>COUNTIF(盟会战!A$1:X$150,$A90)</f>
        <v>0</v>
      </c>
      <c r="D90" s="30">
        <f>0.5*COUNTIF('四海+帮派'!A$1:X$150,$A90)</f>
        <v>0</v>
      </c>
      <c r="E90" s="30">
        <f>COUNTIF(帮战总榜!A$1:AA$151,$A90)</f>
        <v>0</v>
      </c>
      <c r="F90" s="30">
        <f>ROUNDDOWN(SUM(B90:E90),0)</f>
        <v>0</v>
      </c>
      <c r="G90" s="30"/>
      <c r="H90" s="30">
        <f>IF($F90&gt;6,6,$F90)</f>
        <v>0</v>
      </c>
    </row>
    <row r="91" spans="1:8" ht="16.5">
      <c r="A91" s="1" t="s">
        <v>569</v>
      </c>
      <c r="B91" s="5">
        <f>0.5*COUNTIF(掠夺总榜!A$1:S$150,$A91)</f>
        <v>0</v>
      </c>
      <c r="C91" s="30">
        <f>COUNTIF(盟会战!A$1:X$150,$A91)</f>
        <v>0</v>
      </c>
      <c r="D91" s="30">
        <f>0.5*COUNTIF('四海+帮派'!A$1:X$150,$A91)</f>
        <v>0</v>
      </c>
      <c r="E91" s="30">
        <f>COUNTIF(帮战总榜!A$1:AA$151,$A91)</f>
        <v>0</v>
      </c>
      <c r="F91" s="30">
        <f>ROUNDDOWN(SUM(B91:E91),0)</f>
        <v>0</v>
      </c>
      <c r="G91" s="30"/>
      <c r="H91" s="30">
        <f>IF($F91&gt;6,6,$F91)</f>
        <v>0</v>
      </c>
    </row>
    <row r="92" spans="1:8" ht="16.5">
      <c r="A92" s="1" t="s">
        <v>570</v>
      </c>
      <c r="B92" s="5">
        <f>0.5*COUNTIF(掠夺总榜!A$1:S$150,$A92)</f>
        <v>0</v>
      </c>
      <c r="C92" s="30">
        <f>COUNTIF(盟会战!A$1:X$150,$A92)</f>
        <v>0</v>
      </c>
      <c r="D92" s="30">
        <f>0.5*COUNTIF('四海+帮派'!A$1:X$150,$A92)</f>
        <v>0</v>
      </c>
      <c r="E92" s="30">
        <f>COUNTIF(帮战总榜!A$1:AA$151,$A92)</f>
        <v>0</v>
      </c>
      <c r="F92" s="30">
        <f>ROUNDDOWN(SUM(B92:E92),0)</f>
        <v>0</v>
      </c>
      <c r="G92" s="30"/>
      <c r="H92" s="30">
        <f>IF($F92&gt;6,6,$F92)</f>
        <v>0</v>
      </c>
    </row>
    <row r="93" spans="1:8" ht="16.5">
      <c r="A93" s="1" t="s">
        <v>571</v>
      </c>
      <c r="B93" s="5">
        <f>0.5*COUNTIF(掠夺总榜!A$1:S$150,$A93)</f>
        <v>0</v>
      </c>
      <c r="C93" s="30">
        <f>COUNTIF(盟会战!A$1:X$150,$A93)</f>
        <v>0</v>
      </c>
      <c r="D93" s="30">
        <f>0.5*COUNTIF('四海+帮派'!A$1:X$150,$A93)</f>
        <v>0</v>
      </c>
      <c r="E93" s="30">
        <f>COUNTIF(帮战总榜!A$1:AA$151,$A93)</f>
        <v>0</v>
      </c>
      <c r="F93" s="30">
        <f>ROUNDDOWN(SUM(B93:E93),0)</f>
        <v>0</v>
      </c>
      <c r="G93" s="30"/>
      <c r="H93" s="30">
        <f>IF($F93&gt;6,6,$F93)</f>
        <v>0</v>
      </c>
    </row>
    <row r="94" spans="1:8" ht="16.5">
      <c r="A94" s="1" t="s">
        <v>572</v>
      </c>
      <c r="B94" s="5">
        <f>0.5*COUNTIF(掠夺总榜!A$1:S$150,$A94)</f>
        <v>0</v>
      </c>
      <c r="C94" s="30">
        <f>COUNTIF(盟会战!A$1:X$150,$A94)</f>
        <v>0</v>
      </c>
      <c r="D94" s="30">
        <f>0.5*COUNTIF('四海+帮派'!A$1:X$150,$A94)</f>
        <v>0</v>
      </c>
      <c r="E94" s="30">
        <f>COUNTIF(帮战总榜!A$1:AA$151,$A94)</f>
        <v>0</v>
      </c>
      <c r="F94" s="30">
        <f>ROUNDDOWN(SUM(B94:E94),0)</f>
        <v>0</v>
      </c>
      <c r="G94" s="30"/>
      <c r="H94" s="30">
        <f>IF($F94&gt;6,6,$F94)</f>
        <v>0</v>
      </c>
    </row>
    <row r="95" spans="1:8" ht="16.5">
      <c r="A95" s="1" t="s">
        <v>573</v>
      </c>
      <c r="B95" s="5">
        <f>0.5*COUNTIF(掠夺总榜!A$1:S$150,$A95)</f>
        <v>0</v>
      </c>
      <c r="C95" s="30">
        <f>COUNTIF(盟会战!A$1:X$150,$A95)</f>
        <v>0</v>
      </c>
      <c r="D95" s="30">
        <f>0.5*COUNTIF('四海+帮派'!A$1:X$150,$A95)</f>
        <v>0</v>
      </c>
      <c r="E95" s="30">
        <f>COUNTIF(帮战总榜!A$1:AA$151,$A95)</f>
        <v>0</v>
      </c>
      <c r="F95" s="30">
        <f>ROUNDDOWN(SUM(B95:E95),0)</f>
        <v>0</v>
      </c>
      <c r="G95" s="30"/>
      <c r="H95" s="30">
        <f>IF($F95&gt;6,6,$F95)</f>
        <v>0</v>
      </c>
    </row>
    <row r="96" spans="1:8" ht="16.5">
      <c r="A96" s="1" t="s">
        <v>574</v>
      </c>
      <c r="B96" s="5">
        <f>0.5*COUNTIF(掠夺总榜!A$1:S$150,$A96)</f>
        <v>0</v>
      </c>
      <c r="C96" s="30">
        <f>COUNTIF(盟会战!A$1:X$150,$A96)</f>
        <v>0</v>
      </c>
      <c r="D96" s="30">
        <f>0.5*COUNTIF('四海+帮派'!A$1:X$150,$A96)</f>
        <v>0</v>
      </c>
      <c r="E96" s="30">
        <f>COUNTIF(帮战总榜!A$1:AA$151,$A96)</f>
        <v>0</v>
      </c>
      <c r="F96" s="30">
        <f>ROUNDDOWN(SUM(B96:E96),0)</f>
        <v>0</v>
      </c>
      <c r="G96" s="30"/>
      <c r="H96" s="30">
        <f>IF($F96&gt;6,6,$F96)</f>
        <v>0</v>
      </c>
    </row>
    <row r="97" spans="1:8" ht="16.5">
      <c r="A97" s="1" t="s">
        <v>575</v>
      </c>
      <c r="B97" s="5">
        <f>0.5*COUNTIF(掠夺总榜!A$1:S$150,$A97)</f>
        <v>0</v>
      </c>
      <c r="C97" s="30">
        <f>COUNTIF(盟会战!A$1:X$150,$A97)</f>
        <v>0</v>
      </c>
      <c r="D97" s="30">
        <f>0.5*COUNTIF('四海+帮派'!A$1:X$150,$A97)</f>
        <v>0</v>
      </c>
      <c r="E97" s="30">
        <f>COUNTIF(帮战总榜!A$1:AA$151,$A97)</f>
        <v>0</v>
      </c>
      <c r="F97" s="30">
        <f>ROUNDDOWN(SUM(B97:E97),0)</f>
        <v>0</v>
      </c>
      <c r="G97" s="30"/>
      <c r="H97" s="30">
        <f>IF($F97&gt;6,6,$F97)</f>
        <v>0</v>
      </c>
    </row>
    <row r="98" spans="1:8" ht="16.5">
      <c r="A98" s="1" t="s">
        <v>576</v>
      </c>
      <c r="B98" s="5">
        <f>0.5*COUNTIF(掠夺总榜!A$1:S$150,$A98)</f>
        <v>0</v>
      </c>
      <c r="C98" s="30">
        <f>COUNTIF(盟会战!A$1:X$150,$A98)</f>
        <v>0</v>
      </c>
      <c r="D98" s="30">
        <f>0.5*COUNTIF('四海+帮派'!A$1:X$150,$A98)</f>
        <v>0</v>
      </c>
      <c r="E98" s="30">
        <f>COUNTIF(帮战总榜!A$1:AA$151,$A98)</f>
        <v>0</v>
      </c>
      <c r="F98" s="30">
        <f>ROUNDDOWN(SUM(B98:E98),0)</f>
        <v>0</v>
      </c>
      <c r="G98" s="30"/>
      <c r="H98" s="30">
        <f>IF($F98&gt;6,6,$F98)</f>
        <v>0</v>
      </c>
    </row>
    <row r="99" spans="1:8" ht="16.5">
      <c r="A99" s="1" t="s">
        <v>577</v>
      </c>
      <c r="B99" s="5">
        <f>0.5*COUNTIF(掠夺总榜!A$1:S$150,$A99)</f>
        <v>0</v>
      </c>
      <c r="C99" s="30">
        <f>COUNTIF(盟会战!A$1:X$150,$A99)</f>
        <v>0</v>
      </c>
      <c r="D99" s="30">
        <f>0.5*COUNTIF('四海+帮派'!A$1:X$150,$A99)</f>
        <v>0</v>
      </c>
      <c r="E99" s="30">
        <f>COUNTIF(帮战总榜!A$1:AA$151,$A99)</f>
        <v>0</v>
      </c>
      <c r="F99" s="30">
        <f>ROUNDDOWN(SUM(B99:E99),0)</f>
        <v>0</v>
      </c>
      <c r="G99" s="30"/>
      <c r="H99" s="30">
        <f>IF($F99&gt;6,6,$F99)</f>
        <v>0</v>
      </c>
    </row>
    <row r="100" spans="1:8" ht="16.5">
      <c r="A100" s="1" t="s">
        <v>578</v>
      </c>
      <c r="B100" s="5">
        <f>0.5*COUNTIF(掠夺总榜!A$1:S$150,$A100)</f>
        <v>0</v>
      </c>
      <c r="C100" s="30">
        <f>COUNTIF(盟会战!A$1:X$150,$A100)</f>
        <v>0</v>
      </c>
      <c r="D100" s="30">
        <f>0.5*COUNTIF('四海+帮派'!A$1:X$150,$A100)</f>
        <v>0</v>
      </c>
      <c r="E100" s="30">
        <f>COUNTIF(帮战总榜!A$1:AA$151,$A100)</f>
        <v>0</v>
      </c>
      <c r="F100" s="30">
        <f>ROUNDDOWN(SUM(B100:E100),0)</f>
        <v>0</v>
      </c>
      <c r="G100" s="30"/>
      <c r="H100" s="30">
        <f>IF($F100&gt;6,6,$F100)</f>
        <v>0</v>
      </c>
    </row>
    <row r="101" spans="1:8" ht="16.5">
      <c r="A101" s="1" t="s">
        <v>579</v>
      </c>
      <c r="B101" s="5">
        <f>0.5*COUNTIF(掠夺总榜!A$1:S$150,$A101)</f>
        <v>0</v>
      </c>
      <c r="C101" s="30">
        <f>COUNTIF(盟会战!A$1:X$150,$A101)</f>
        <v>0</v>
      </c>
      <c r="D101" s="30">
        <f>0.5*COUNTIF('四海+帮派'!A$1:X$150,$A101)</f>
        <v>0</v>
      </c>
      <c r="E101" s="30">
        <f>COUNTIF(帮战总榜!A$1:AA$151,$A101)</f>
        <v>0</v>
      </c>
      <c r="F101" s="30">
        <f>ROUNDDOWN(SUM(B101:E101),0)</f>
        <v>0</v>
      </c>
      <c r="G101" s="30"/>
      <c r="H101" s="30">
        <f>IF($F101&gt;6,6,$F101)</f>
        <v>0</v>
      </c>
    </row>
    <row r="102" spans="1:8" ht="16.5">
      <c r="A102" s="1" t="s">
        <v>580</v>
      </c>
      <c r="B102" s="5">
        <f>0.5*COUNTIF(掠夺总榜!A$1:S$150,$A102)</f>
        <v>0</v>
      </c>
      <c r="C102" s="30">
        <f>COUNTIF(盟会战!A$1:X$150,$A102)</f>
        <v>0</v>
      </c>
      <c r="D102" s="30">
        <f>0.5*COUNTIF('四海+帮派'!A$1:X$150,$A102)</f>
        <v>0</v>
      </c>
      <c r="E102" s="30">
        <f>COUNTIF(帮战总榜!A$1:AA$151,$A102)</f>
        <v>0</v>
      </c>
      <c r="F102" s="30">
        <f>ROUNDDOWN(SUM(B102:E102),0)</f>
        <v>0</v>
      </c>
      <c r="G102" s="30"/>
      <c r="H102" s="30">
        <f>IF($F102&gt;6,6,$F102)</f>
        <v>0</v>
      </c>
    </row>
    <row r="103" spans="1:8" ht="16.5">
      <c r="A103" s="1" t="s">
        <v>581</v>
      </c>
      <c r="B103" s="5">
        <f>0.5*COUNTIF(掠夺总榜!A$1:S$150,$A103)</f>
        <v>0</v>
      </c>
      <c r="C103" s="30">
        <f>COUNTIF(盟会战!A$1:X$150,$A103)</f>
        <v>0</v>
      </c>
      <c r="D103" s="30">
        <f>0.5*COUNTIF('四海+帮派'!A$1:X$150,$A103)</f>
        <v>0</v>
      </c>
      <c r="E103" s="30">
        <f>COUNTIF(帮战总榜!A$1:AA$151,$A103)</f>
        <v>0</v>
      </c>
      <c r="F103" s="30">
        <f>ROUNDDOWN(SUM(B103:E103),0)</f>
        <v>0</v>
      </c>
      <c r="G103" s="30"/>
      <c r="H103" s="30">
        <f>IF($F103&gt;6,6,$F103)</f>
        <v>0</v>
      </c>
    </row>
    <row r="104" spans="1:8" ht="16.5">
      <c r="A104" s="1" t="s">
        <v>583</v>
      </c>
      <c r="B104" s="5">
        <f>0.5*COUNTIF(掠夺总榜!A$1:S$150,$A104)</f>
        <v>0</v>
      </c>
      <c r="C104" s="30">
        <f>COUNTIF(盟会战!A$1:X$150,$A104)</f>
        <v>0</v>
      </c>
      <c r="D104" s="30">
        <f>0.5*COUNTIF('四海+帮派'!A$1:X$150,$A104)</f>
        <v>0</v>
      </c>
      <c r="E104" s="30">
        <f>COUNTIF(帮战总榜!A$1:AA$151,$A104)</f>
        <v>0</v>
      </c>
      <c r="F104" s="30">
        <f>ROUNDDOWN(SUM(B104:E104),0)</f>
        <v>0</v>
      </c>
      <c r="G104" s="30"/>
      <c r="H104" s="30">
        <f>IF($F104&gt;6,6,$F104)</f>
        <v>0</v>
      </c>
    </row>
    <row r="105" spans="1:8" ht="16.5">
      <c r="A105" s="1" t="s">
        <v>584</v>
      </c>
      <c r="B105" s="5">
        <f>0.5*COUNTIF(掠夺总榜!A$1:S$150,$A105)</f>
        <v>0</v>
      </c>
      <c r="C105" s="30">
        <f>COUNTIF(盟会战!A$1:X$150,$A105)</f>
        <v>0</v>
      </c>
      <c r="D105" s="30">
        <f>0.5*COUNTIF('四海+帮派'!A$1:X$150,$A105)</f>
        <v>0</v>
      </c>
      <c r="E105" s="30">
        <f>COUNTIF(帮战总榜!A$1:AA$151,$A105)</f>
        <v>0</v>
      </c>
      <c r="F105" s="30">
        <f>ROUNDDOWN(SUM(B105:E105),0)</f>
        <v>0</v>
      </c>
      <c r="G105" s="30"/>
      <c r="H105" s="30">
        <f>IF($F105&gt;6,6,$F105)</f>
        <v>0</v>
      </c>
    </row>
    <row r="106" spans="1:8" ht="16.5">
      <c r="A106" s="1" t="s">
        <v>585</v>
      </c>
      <c r="B106" s="5">
        <f>0.5*COUNTIF(掠夺总榜!A$1:S$150,$A106)</f>
        <v>0</v>
      </c>
      <c r="C106" s="30">
        <f>COUNTIF(盟会战!A$1:X$150,$A106)</f>
        <v>0</v>
      </c>
      <c r="D106" s="30">
        <f>0.5*COUNTIF('四海+帮派'!A$1:X$150,$A106)</f>
        <v>0</v>
      </c>
      <c r="E106" s="30">
        <f>COUNTIF(帮战总榜!A$1:AA$151,$A106)</f>
        <v>0</v>
      </c>
      <c r="F106" s="30">
        <f>ROUNDDOWN(SUM(B106:E106),0)</f>
        <v>0</v>
      </c>
      <c r="G106" s="30"/>
      <c r="H106" s="30">
        <f>IF($F106&gt;6,6,$F106)</f>
        <v>0</v>
      </c>
    </row>
    <row r="107" spans="1:8" ht="16.5">
      <c r="A107" s="1" t="s">
        <v>586</v>
      </c>
      <c r="B107" s="5">
        <f>0.5*COUNTIF(掠夺总榜!A$1:S$150,$A107)</f>
        <v>0</v>
      </c>
      <c r="C107" s="30">
        <f>COUNTIF(盟会战!A$1:X$150,$A107)</f>
        <v>0</v>
      </c>
      <c r="D107" s="30">
        <f>0.5*COUNTIF('四海+帮派'!A$1:X$150,$A107)</f>
        <v>0</v>
      </c>
      <c r="E107" s="30">
        <f>COUNTIF(帮战总榜!A$1:AA$151,$A107)</f>
        <v>0</v>
      </c>
      <c r="F107" s="30">
        <f>ROUNDDOWN(SUM(B107:E107),0)</f>
        <v>0</v>
      </c>
      <c r="G107" s="30"/>
      <c r="H107" s="30">
        <f>IF($F107&gt;6,6,$F107)</f>
        <v>0</v>
      </c>
    </row>
    <row r="108" spans="1:8" ht="16.5">
      <c r="A108" s="1" t="s">
        <v>587</v>
      </c>
      <c r="B108" s="5">
        <f>0.5*COUNTIF(掠夺总榜!A$1:S$150,$A108)</f>
        <v>0</v>
      </c>
      <c r="C108" s="30">
        <f>COUNTIF(盟会战!A$1:X$150,$A108)</f>
        <v>0</v>
      </c>
      <c r="D108" s="30">
        <f>0.5*COUNTIF('四海+帮派'!A$1:X$150,$A108)</f>
        <v>0</v>
      </c>
      <c r="E108" s="30">
        <f>COUNTIF(帮战总榜!A$1:AA$151,$A108)</f>
        <v>0</v>
      </c>
      <c r="F108" s="30">
        <f>ROUNDDOWN(SUM(B108:E108),0)</f>
        <v>0</v>
      </c>
      <c r="G108" s="30"/>
      <c r="H108" s="30">
        <f>IF($F108&gt;6,6,$F108)</f>
        <v>0</v>
      </c>
    </row>
    <row r="109" spans="1:8" ht="16.5">
      <c r="A109" s="1" t="s">
        <v>588</v>
      </c>
      <c r="B109" s="5">
        <f>0.5*COUNTIF(掠夺总榜!A$1:S$150,$A109)</f>
        <v>0</v>
      </c>
      <c r="C109" s="30">
        <f>COUNTIF(盟会战!A$1:X$150,$A109)</f>
        <v>0</v>
      </c>
      <c r="D109" s="30">
        <f>0.5*COUNTIF('四海+帮派'!A$1:X$150,$A109)</f>
        <v>0</v>
      </c>
      <c r="E109" s="30">
        <f>COUNTIF(帮战总榜!A$1:AA$151,$A109)</f>
        <v>0</v>
      </c>
      <c r="F109" s="30">
        <f>ROUNDDOWN(SUM(B109:E109),0)</f>
        <v>0</v>
      </c>
      <c r="G109" s="30"/>
      <c r="H109" s="30">
        <f>IF($F109&gt;6,6,$F109)</f>
        <v>0</v>
      </c>
    </row>
    <row r="110" spans="1:8" ht="16.5">
      <c r="A110" s="1" t="s">
        <v>589</v>
      </c>
      <c r="B110" s="5">
        <f>0.5*COUNTIF(掠夺总榜!A$1:S$150,$A110)</f>
        <v>0</v>
      </c>
      <c r="C110" s="30">
        <f>COUNTIF(盟会战!A$1:X$150,$A110)</f>
        <v>0</v>
      </c>
      <c r="D110" s="30">
        <f>0.5*COUNTIF('四海+帮派'!A$1:X$150,$A110)</f>
        <v>0</v>
      </c>
      <c r="E110" s="30">
        <f>COUNTIF(帮战总榜!A$1:AA$151,$A110)</f>
        <v>0</v>
      </c>
      <c r="F110" s="30">
        <f>ROUNDDOWN(SUM(B110:E110),0)</f>
        <v>0</v>
      </c>
      <c r="G110" s="30"/>
      <c r="H110" s="30">
        <f>IF($F110&gt;6,6,$F110)</f>
        <v>0</v>
      </c>
    </row>
    <row r="111" spans="1:8" ht="16.5">
      <c r="A111" s="1" t="s">
        <v>590</v>
      </c>
      <c r="B111" s="5">
        <f>0.5*COUNTIF(掠夺总榜!A$1:S$150,$A111)</f>
        <v>0</v>
      </c>
      <c r="C111" s="30">
        <f>COUNTIF(盟会战!A$1:X$150,$A111)</f>
        <v>0</v>
      </c>
      <c r="D111" s="30">
        <f>0.5*COUNTIF('四海+帮派'!A$1:X$150,$A111)</f>
        <v>0</v>
      </c>
      <c r="E111" s="30">
        <f>COUNTIF(帮战总榜!A$1:AA$151,$A111)</f>
        <v>0</v>
      </c>
      <c r="F111" s="30">
        <f>ROUNDDOWN(SUM(B111:E111),0)</f>
        <v>0</v>
      </c>
      <c r="G111" s="30"/>
      <c r="H111" s="30">
        <f>IF($F111&gt;6,6,$F111)</f>
        <v>0</v>
      </c>
    </row>
    <row r="112" spans="1:8" ht="16.5">
      <c r="A112" s="1" t="s">
        <v>591</v>
      </c>
      <c r="B112" s="5">
        <f>0.5*COUNTIF(掠夺总榜!A$1:S$150,$A112)</f>
        <v>0</v>
      </c>
      <c r="C112" s="30">
        <f>COUNTIF(盟会战!A$1:X$150,$A112)</f>
        <v>0</v>
      </c>
      <c r="D112" s="30">
        <f>0.5*COUNTIF('四海+帮派'!A$1:X$150,$A112)</f>
        <v>0</v>
      </c>
      <c r="E112" s="30">
        <f>COUNTIF(帮战总榜!A$1:AA$151,$A112)</f>
        <v>0</v>
      </c>
      <c r="F112" s="30">
        <f>ROUNDDOWN(SUM(B112:E112),0)</f>
        <v>0</v>
      </c>
      <c r="G112" s="30"/>
      <c r="H112" s="30">
        <f>IF($F112&gt;6,6,$F112)</f>
        <v>0</v>
      </c>
    </row>
    <row r="113" spans="1:8" ht="16.5">
      <c r="A113" s="1" t="s">
        <v>592</v>
      </c>
      <c r="B113" s="5">
        <f>0.5*COUNTIF(掠夺总榜!A$1:S$150,$A113)</f>
        <v>0</v>
      </c>
      <c r="C113" s="30">
        <f>COUNTIF(盟会战!A$1:X$150,$A113)</f>
        <v>0</v>
      </c>
      <c r="D113" s="30">
        <f>0.5*COUNTIF('四海+帮派'!A$1:X$150,$A113)</f>
        <v>0</v>
      </c>
      <c r="E113" s="30">
        <f>COUNTIF(帮战总榜!A$1:AA$151,$A113)</f>
        <v>0</v>
      </c>
      <c r="F113" s="30">
        <f>ROUNDDOWN(SUM(B113:E113),0)</f>
        <v>0</v>
      </c>
      <c r="G113" s="30"/>
      <c r="H113" s="30">
        <f>IF($F113&gt;6,6,$F113)</f>
        <v>0</v>
      </c>
    </row>
    <row r="114" spans="1:8" ht="16.5">
      <c r="A114" s="1" t="s">
        <v>593</v>
      </c>
      <c r="B114" s="5">
        <f>0.5*COUNTIF(掠夺总榜!A$1:S$150,$A114)</f>
        <v>0</v>
      </c>
      <c r="C114" s="30">
        <f>COUNTIF(盟会战!A$1:X$150,$A114)</f>
        <v>0</v>
      </c>
      <c r="D114" s="30">
        <f>0.5*COUNTIF('四海+帮派'!A$1:X$150,$A114)</f>
        <v>0</v>
      </c>
      <c r="E114" s="30">
        <f>COUNTIF(帮战总榜!A$1:AA$151,$A114)</f>
        <v>0</v>
      </c>
      <c r="F114" s="30">
        <f>ROUNDDOWN(SUM(B114:E114),0)</f>
        <v>0</v>
      </c>
      <c r="G114" s="30"/>
      <c r="H114" s="30">
        <f>IF($F114&gt;6,6,$F114)</f>
        <v>0</v>
      </c>
    </row>
    <row r="115" spans="1:8" ht="16.5">
      <c r="A115" s="1" t="s">
        <v>594</v>
      </c>
      <c r="B115" s="5">
        <f>0.5*COUNTIF(掠夺总榜!A$1:S$150,$A115)</f>
        <v>0</v>
      </c>
      <c r="C115" s="30">
        <f>COUNTIF(盟会战!A$1:X$150,$A115)</f>
        <v>0</v>
      </c>
      <c r="D115" s="30">
        <f>0.5*COUNTIF('四海+帮派'!A$1:X$150,$A115)</f>
        <v>0</v>
      </c>
      <c r="E115" s="30">
        <f>COUNTIF(帮战总榜!A$1:AA$151,$A115)</f>
        <v>0</v>
      </c>
      <c r="F115" s="30">
        <f>ROUNDDOWN(SUM(B115:E115),0)</f>
        <v>0</v>
      </c>
      <c r="G115" s="30"/>
      <c r="H115" s="30">
        <f>IF($F115&gt;6,6,$F115)</f>
        <v>0</v>
      </c>
    </row>
    <row r="116" spans="1:8" ht="16.5">
      <c r="A116" s="1" t="s">
        <v>595</v>
      </c>
      <c r="B116" s="5">
        <f>0.5*COUNTIF(掠夺总榜!A$1:S$150,$A116)</f>
        <v>0</v>
      </c>
      <c r="C116" s="30">
        <f>COUNTIF(盟会战!A$1:X$150,$A116)</f>
        <v>0</v>
      </c>
      <c r="D116" s="30">
        <f>0.5*COUNTIF('四海+帮派'!A$1:X$150,$A116)</f>
        <v>0</v>
      </c>
      <c r="E116" s="30">
        <f>COUNTIF(帮战总榜!A$1:AA$151,$A116)</f>
        <v>0</v>
      </c>
      <c r="F116" s="30">
        <f>ROUNDDOWN(SUM(B116:E116),0)</f>
        <v>0</v>
      </c>
      <c r="G116" s="30"/>
      <c r="H116" s="30">
        <f>IF($F116&gt;6,6,$F116)</f>
        <v>0</v>
      </c>
    </row>
    <row r="117" spans="1:8" ht="16.5">
      <c r="A117" s="1" t="s">
        <v>596</v>
      </c>
      <c r="B117" s="5">
        <f>0.5*COUNTIF(掠夺总榜!A$1:S$150,$A117)</f>
        <v>0</v>
      </c>
      <c r="C117" s="30">
        <f>COUNTIF(盟会战!A$1:X$150,$A117)</f>
        <v>0</v>
      </c>
      <c r="D117" s="30">
        <f>0.5*COUNTIF('四海+帮派'!A$1:X$150,$A117)</f>
        <v>0</v>
      </c>
      <c r="E117" s="30">
        <f>COUNTIF(帮战总榜!A$1:AA$151,$A117)</f>
        <v>0</v>
      </c>
      <c r="F117" s="30">
        <f>ROUNDDOWN(SUM(B117:E117),0)</f>
        <v>0</v>
      </c>
      <c r="G117" s="30"/>
      <c r="H117" s="30">
        <f>IF($F117&gt;6,6,$F117)</f>
        <v>0</v>
      </c>
    </row>
    <row r="118" spans="1:8" ht="16.5">
      <c r="A118" s="1" t="s">
        <v>597</v>
      </c>
      <c r="B118" s="5">
        <f>0.5*COUNTIF(掠夺总榜!A$1:S$150,$A118)</f>
        <v>0</v>
      </c>
      <c r="C118" s="30">
        <f>COUNTIF(盟会战!A$1:X$150,$A118)</f>
        <v>0</v>
      </c>
      <c r="D118" s="30">
        <f>0.5*COUNTIF('四海+帮派'!A$1:X$150,$A118)</f>
        <v>0</v>
      </c>
      <c r="E118" s="30">
        <f>COUNTIF(帮战总榜!A$1:AA$151,$A118)</f>
        <v>0</v>
      </c>
      <c r="F118" s="30">
        <f>ROUNDDOWN(SUM(B118:E118),0)</f>
        <v>0</v>
      </c>
      <c r="G118" s="30"/>
      <c r="H118" s="30">
        <f>IF($F118&gt;6,6,$F118)</f>
        <v>0</v>
      </c>
    </row>
    <row r="119" spans="1:8" ht="16.5">
      <c r="A119" s="1" t="s">
        <v>598</v>
      </c>
      <c r="B119" s="5">
        <f>0.5*COUNTIF(掠夺总榜!A$1:S$150,$A119)</f>
        <v>0</v>
      </c>
      <c r="C119" s="30">
        <f>COUNTIF(盟会战!A$1:X$150,$A119)</f>
        <v>0</v>
      </c>
      <c r="D119" s="30">
        <f>0.5*COUNTIF('四海+帮派'!A$1:X$150,$A119)</f>
        <v>0</v>
      </c>
      <c r="E119" s="30">
        <f>COUNTIF(帮战总榜!A$1:AA$151,$A119)</f>
        <v>0</v>
      </c>
      <c r="F119" s="30">
        <f>ROUNDDOWN(SUM(B119:E119),0)</f>
        <v>0</v>
      </c>
      <c r="G119" s="30"/>
      <c r="H119" s="30">
        <f>IF($F119&gt;6,6,$F119)</f>
        <v>0</v>
      </c>
    </row>
    <row r="120" spans="1:8" ht="16.5">
      <c r="A120" s="1" t="s">
        <v>599</v>
      </c>
      <c r="B120" s="5">
        <f>0.5*COUNTIF(掠夺总榜!A$1:S$150,$A120)</f>
        <v>0</v>
      </c>
      <c r="C120" s="30">
        <f>COUNTIF(盟会战!A$1:X$150,$A120)</f>
        <v>0</v>
      </c>
      <c r="D120" s="30">
        <f>0.5*COUNTIF('四海+帮派'!A$1:X$150,$A120)</f>
        <v>0</v>
      </c>
      <c r="E120" s="30">
        <f>COUNTIF(帮战总榜!A$1:AA$151,$A120)</f>
        <v>0</v>
      </c>
      <c r="F120" s="30">
        <f>ROUNDDOWN(SUM(B120:E120),0)</f>
        <v>0</v>
      </c>
      <c r="G120" s="30"/>
      <c r="H120" s="30">
        <f>IF($F120&gt;6,6,$F120)</f>
        <v>0</v>
      </c>
    </row>
    <row r="121" spans="1:8" ht="16.5">
      <c r="A121" s="1" t="s">
        <v>600</v>
      </c>
      <c r="B121" s="5">
        <f>0.5*COUNTIF(掠夺总榜!A$1:S$150,$A121)</f>
        <v>0</v>
      </c>
      <c r="C121" s="30">
        <f>COUNTIF(盟会战!A$1:X$150,$A121)</f>
        <v>0</v>
      </c>
      <c r="D121" s="30">
        <f>0.5*COUNTIF('四海+帮派'!A$1:X$150,$A121)</f>
        <v>0</v>
      </c>
      <c r="E121" s="30">
        <f>COUNTIF(帮战总榜!A$1:AA$151,$A121)</f>
        <v>0</v>
      </c>
      <c r="F121" s="30">
        <f>ROUNDDOWN(SUM(B121:E121),0)</f>
        <v>0</v>
      </c>
      <c r="G121" s="30"/>
      <c r="H121" s="30">
        <f>IF($F121&gt;6,6,$F121)</f>
        <v>0</v>
      </c>
    </row>
    <row r="122" spans="1:8" ht="16.5">
      <c r="A122" s="1" t="s">
        <v>601</v>
      </c>
      <c r="B122" s="5">
        <f>0.5*COUNTIF(掠夺总榜!A$1:S$150,$A122)</f>
        <v>0</v>
      </c>
      <c r="C122" s="30">
        <f>COUNTIF(盟会战!A$1:X$150,$A122)</f>
        <v>0</v>
      </c>
      <c r="D122" s="30">
        <f>0.5*COUNTIF('四海+帮派'!A$1:X$150,$A122)</f>
        <v>0</v>
      </c>
      <c r="E122" s="30">
        <f>COUNTIF(帮战总榜!A$1:AA$151,$A122)</f>
        <v>0</v>
      </c>
      <c r="F122" s="30">
        <f>ROUNDDOWN(SUM(B122:E122),0)</f>
        <v>0</v>
      </c>
      <c r="G122" s="30"/>
      <c r="H122" s="30">
        <f>IF($F122&gt;6,6,$F122)</f>
        <v>0</v>
      </c>
    </row>
    <row r="123" spans="1:8" ht="16.5">
      <c r="A123" s="1" t="s">
        <v>602</v>
      </c>
      <c r="B123" s="5">
        <f>0.5*COUNTIF(掠夺总榜!A$1:S$150,$A123)</f>
        <v>0</v>
      </c>
      <c r="C123" s="30">
        <f>COUNTIF(盟会战!A$1:X$150,$A123)</f>
        <v>0</v>
      </c>
      <c r="D123" s="30">
        <f>0.5*COUNTIF('四海+帮派'!A$1:X$150,$A123)</f>
        <v>0</v>
      </c>
      <c r="E123" s="30">
        <f>COUNTIF(帮战总榜!A$1:AA$151,$A123)</f>
        <v>0</v>
      </c>
      <c r="F123" s="30">
        <f>ROUNDDOWN(SUM(B123:E123),0)</f>
        <v>0</v>
      </c>
      <c r="G123" s="30"/>
      <c r="H123" s="30">
        <f>IF($F123&gt;6,6,$F123)</f>
        <v>0</v>
      </c>
    </row>
    <row r="124" spans="1:8" ht="16.5">
      <c r="A124" s="1" t="s">
        <v>603</v>
      </c>
      <c r="B124" s="5">
        <f>0.5*COUNTIF(掠夺总榜!A$1:S$150,$A124)</f>
        <v>0</v>
      </c>
      <c r="C124" s="30">
        <f>COUNTIF(盟会战!A$1:X$150,$A124)</f>
        <v>0</v>
      </c>
      <c r="D124" s="30">
        <f>0.5*COUNTIF('四海+帮派'!A$1:X$150,$A124)</f>
        <v>0</v>
      </c>
      <c r="E124" s="30">
        <f>COUNTIF(帮战总榜!A$1:AA$151,$A124)</f>
        <v>0</v>
      </c>
      <c r="F124" s="30">
        <f>ROUNDDOWN(SUM(B124:E124),0)</f>
        <v>0</v>
      </c>
      <c r="G124" s="30"/>
      <c r="H124" s="30">
        <f>IF($F124&gt;6,6,$F124)</f>
        <v>0</v>
      </c>
    </row>
    <row r="125" spans="1:8" ht="16.5">
      <c r="A125" s="1" t="s">
        <v>604</v>
      </c>
      <c r="B125" s="5">
        <f>0.5*COUNTIF(掠夺总榜!A$1:S$150,$A125)</f>
        <v>0</v>
      </c>
      <c r="C125" s="30">
        <f>COUNTIF(盟会战!A$1:X$150,$A125)</f>
        <v>0</v>
      </c>
      <c r="D125" s="30">
        <f>0.5*COUNTIF('四海+帮派'!A$1:X$150,$A125)</f>
        <v>0</v>
      </c>
      <c r="E125" s="30">
        <f>COUNTIF(帮战总榜!A$1:AA$151,$A125)</f>
        <v>0</v>
      </c>
      <c r="F125" s="30">
        <f>ROUNDDOWN(SUM(B125:E125),0)</f>
        <v>0</v>
      </c>
      <c r="G125" s="30"/>
      <c r="H125" s="30">
        <f>IF($F125&gt;6,6,$F125)</f>
        <v>0</v>
      </c>
    </row>
    <row r="126" spans="1:8" ht="16.5">
      <c r="A126" s="1" t="s">
        <v>605</v>
      </c>
      <c r="B126" s="5">
        <f>0.5*COUNTIF(掠夺总榜!A$1:S$150,$A126)</f>
        <v>0</v>
      </c>
      <c r="C126" s="30">
        <f>COUNTIF(盟会战!A$1:X$150,$A126)</f>
        <v>0</v>
      </c>
      <c r="D126" s="30">
        <f>0.5*COUNTIF('四海+帮派'!A$1:X$150,$A126)</f>
        <v>0</v>
      </c>
      <c r="E126" s="30">
        <f>COUNTIF(帮战总榜!A$1:AA$151,$A126)</f>
        <v>0</v>
      </c>
      <c r="F126" s="30">
        <f>ROUNDDOWN(SUM(B126:E126),0)</f>
        <v>0</v>
      </c>
      <c r="G126" s="30"/>
      <c r="H126" s="30">
        <f>IF($F126&gt;6,6,$F126)</f>
        <v>0</v>
      </c>
    </row>
    <row r="127" spans="1:8" ht="16.5">
      <c r="A127" s="1" t="s">
        <v>606</v>
      </c>
      <c r="B127" s="5">
        <f>0.5*COUNTIF(掠夺总榜!A$1:S$150,$A127)</f>
        <v>0</v>
      </c>
      <c r="C127" s="30">
        <f>COUNTIF(盟会战!A$1:X$150,$A127)</f>
        <v>0</v>
      </c>
      <c r="D127" s="30">
        <f>0.5*COUNTIF('四海+帮派'!A$1:X$150,$A127)</f>
        <v>0</v>
      </c>
      <c r="E127" s="30">
        <f>COUNTIF(帮战总榜!A$1:AA$151,$A127)</f>
        <v>0</v>
      </c>
      <c r="F127" s="30">
        <f>ROUNDDOWN(SUM(B127:E127),0)</f>
        <v>0</v>
      </c>
      <c r="G127" s="30"/>
      <c r="H127" s="30">
        <f>IF($F127&gt;6,6,$F127)</f>
        <v>0</v>
      </c>
    </row>
    <row r="128" spans="1:8" ht="16.5">
      <c r="A128" s="1" t="s">
        <v>607</v>
      </c>
      <c r="B128" s="5">
        <f>0.5*COUNTIF(掠夺总榜!A$1:S$150,$A128)</f>
        <v>0</v>
      </c>
      <c r="C128" s="30">
        <f>COUNTIF(盟会战!A$1:X$150,$A128)</f>
        <v>0</v>
      </c>
      <c r="D128" s="30">
        <f>0.5*COUNTIF('四海+帮派'!A$1:X$150,$A128)</f>
        <v>0</v>
      </c>
      <c r="E128" s="30">
        <f>COUNTIF(帮战总榜!A$1:AA$151,$A128)</f>
        <v>0</v>
      </c>
      <c r="F128" s="30">
        <f>ROUNDDOWN(SUM(B128:E128),0)</f>
        <v>0</v>
      </c>
      <c r="G128" s="30"/>
      <c r="H128" s="30">
        <f>IF($F128&gt;6,6,$F128)</f>
        <v>0</v>
      </c>
    </row>
    <row r="129" spans="1:8" ht="16.5">
      <c r="A129" s="1" t="s">
        <v>608</v>
      </c>
      <c r="B129" s="5">
        <f>0.5*COUNTIF(掠夺总榜!A$1:S$150,$A129)</f>
        <v>0</v>
      </c>
      <c r="C129" s="30">
        <f>COUNTIF(盟会战!A$1:X$150,$A129)</f>
        <v>0</v>
      </c>
      <c r="D129" s="30">
        <f>0.5*COUNTIF('四海+帮派'!A$1:X$150,$A129)</f>
        <v>0</v>
      </c>
      <c r="E129" s="30">
        <f>COUNTIF(帮战总榜!A$1:AA$151,$A129)</f>
        <v>0</v>
      </c>
      <c r="F129" s="30">
        <f>ROUNDDOWN(SUM(B129:E129),0)</f>
        <v>0</v>
      </c>
      <c r="G129" s="30"/>
      <c r="H129" s="30">
        <f>IF($F129&gt;6,6,$F129)</f>
        <v>0</v>
      </c>
    </row>
    <row r="130" spans="1:8" ht="16.5">
      <c r="A130" s="1" t="s">
        <v>609</v>
      </c>
      <c r="B130" s="5">
        <f>0.5*COUNTIF(掠夺总榜!A$1:S$150,$A130)</f>
        <v>0</v>
      </c>
      <c r="C130" s="30">
        <f>COUNTIF(盟会战!A$1:X$150,$A130)</f>
        <v>0</v>
      </c>
      <c r="D130" s="30">
        <f>0.5*COUNTIF('四海+帮派'!A$1:X$150,$A130)</f>
        <v>0</v>
      </c>
      <c r="E130" s="30">
        <f>COUNTIF(帮战总榜!A$1:AA$151,$A130)</f>
        <v>0</v>
      </c>
      <c r="F130" s="30">
        <f>ROUNDDOWN(SUM(B130:E130),0)</f>
        <v>0</v>
      </c>
      <c r="G130" s="30"/>
      <c r="H130" s="30">
        <f>IF($F130&gt;6,6,$F130)</f>
        <v>0</v>
      </c>
    </row>
    <row r="131" spans="1:8" ht="16.5">
      <c r="A131" s="1" t="s">
        <v>610</v>
      </c>
      <c r="B131" s="5">
        <f>0.5*COUNTIF(掠夺总榜!A$1:S$150,$A131)</f>
        <v>0</v>
      </c>
      <c r="C131" s="30">
        <f>COUNTIF(盟会战!A$1:X$150,$A131)</f>
        <v>0</v>
      </c>
      <c r="D131" s="30">
        <f>0.5*COUNTIF('四海+帮派'!A$1:X$150,$A131)</f>
        <v>0</v>
      </c>
      <c r="E131" s="30">
        <f>COUNTIF(帮战总榜!A$1:AA$151,$A131)</f>
        <v>0</v>
      </c>
      <c r="F131" s="30">
        <f>ROUNDDOWN(SUM(B131:E131),0)</f>
        <v>0</v>
      </c>
      <c r="G131" s="30"/>
      <c r="H131" s="30">
        <f>IF($F131&gt;6,6,$F131)</f>
        <v>0</v>
      </c>
    </row>
    <row r="132" spans="1:8" ht="16.5">
      <c r="A132" s="1" t="s">
        <v>611</v>
      </c>
      <c r="B132" s="5">
        <f>0.5*COUNTIF(掠夺总榜!A$1:S$150,$A132)</f>
        <v>0</v>
      </c>
      <c r="C132" s="30">
        <f>COUNTIF(盟会战!A$1:X$150,$A132)</f>
        <v>0</v>
      </c>
      <c r="D132" s="30">
        <f>0.5*COUNTIF('四海+帮派'!A$1:X$150,$A132)</f>
        <v>0</v>
      </c>
      <c r="E132" s="30">
        <f>COUNTIF(帮战总榜!A$1:AA$151,$A132)</f>
        <v>0</v>
      </c>
      <c r="F132" s="30">
        <f>ROUNDDOWN(SUM(B132:E132),0)</f>
        <v>0</v>
      </c>
      <c r="G132" s="30"/>
      <c r="H132" s="30">
        <f>IF($F132&gt;6,6,$F132)</f>
        <v>0</v>
      </c>
    </row>
    <row r="133" spans="1:8" ht="16.5">
      <c r="A133" s="1" t="s">
        <v>612</v>
      </c>
      <c r="B133" s="5">
        <f>0.5*COUNTIF(掠夺总榜!A$1:S$150,$A133)</f>
        <v>0</v>
      </c>
      <c r="C133" s="30">
        <f>COUNTIF(盟会战!A$1:X$150,$A133)</f>
        <v>0</v>
      </c>
      <c r="D133" s="30">
        <f>0.5*COUNTIF('四海+帮派'!A$1:X$150,$A133)</f>
        <v>0</v>
      </c>
      <c r="E133" s="30">
        <f>COUNTIF(帮战总榜!A$1:AA$151,$A133)</f>
        <v>0</v>
      </c>
      <c r="F133" s="30">
        <f>ROUNDDOWN(SUM(B133:E133),0)</f>
        <v>0</v>
      </c>
      <c r="G133" s="30"/>
      <c r="H133" s="30">
        <f>IF($F133&gt;6,6,$F133)</f>
        <v>0</v>
      </c>
    </row>
    <row r="134" spans="1:8" ht="16.5">
      <c r="A134" s="1" t="s">
        <v>613</v>
      </c>
      <c r="B134" s="5">
        <f>0.5*COUNTIF(掠夺总榜!A$1:S$150,$A134)</f>
        <v>0</v>
      </c>
      <c r="C134" s="30">
        <f>COUNTIF(盟会战!A$1:X$150,$A134)</f>
        <v>0</v>
      </c>
      <c r="D134" s="30">
        <f>0.5*COUNTIF('四海+帮派'!A$1:X$150,$A134)</f>
        <v>0</v>
      </c>
      <c r="E134" s="30">
        <f>COUNTIF(帮战总榜!A$1:AA$151,$A134)</f>
        <v>0</v>
      </c>
      <c r="F134" s="30">
        <f>ROUNDDOWN(SUM(B134:E134),0)</f>
        <v>0</v>
      </c>
      <c r="G134" s="30"/>
      <c r="H134" s="30">
        <f>IF($F134&gt;6,6,$F134)</f>
        <v>0</v>
      </c>
    </row>
    <row r="135" spans="1:8" ht="16.5">
      <c r="A135" s="1" t="s">
        <v>206</v>
      </c>
      <c r="B135" s="5">
        <f>0.5*COUNTIF(掠夺总榜!A$1:S$150,$A135)</f>
        <v>0.5</v>
      </c>
      <c r="C135" s="30">
        <f>COUNTIF(盟会战!A$1:X$150,$A135)</f>
        <v>0</v>
      </c>
      <c r="D135" s="30">
        <f>0.5*COUNTIF('四海+帮派'!A$1:X$150,$A135)</f>
        <v>0</v>
      </c>
      <c r="E135" s="30">
        <f>COUNTIF(帮战总榜!A$1:AA$151,$A135)</f>
        <v>0</v>
      </c>
      <c r="F135" s="30">
        <f>ROUNDDOWN(SUM(B135:E135),0)</f>
        <v>0</v>
      </c>
      <c r="G135" s="30"/>
      <c r="H135" s="30">
        <f>IF($F135&gt;6,6,$F135)</f>
        <v>0</v>
      </c>
    </row>
    <row r="136" spans="1:8" ht="16.5">
      <c r="A136" s="1" t="s">
        <v>614</v>
      </c>
      <c r="B136" s="5">
        <f>0.5*COUNTIF(掠夺总榜!A$1:S$150,$A136)</f>
        <v>0</v>
      </c>
      <c r="C136" s="30">
        <f>COUNTIF(盟会战!A$1:X$150,$A136)</f>
        <v>0</v>
      </c>
      <c r="D136" s="30">
        <f>0.5*COUNTIF('四海+帮派'!A$1:X$150,$A136)</f>
        <v>0</v>
      </c>
      <c r="E136" s="30">
        <f>COUNTIF(帮战总榜!A$1:AA$151,$A136)</f>
        <v>0</v>
      </c>
      <c r="F136" s="30">
        <f>ROUNDDOWN(SUM(B136:E136),0)</f>
        <v>0</v>
      </c>
      <c r="G136" s="30"/>
      <c r="H136" s="30">
        <f>IF($F136&gt;6,6,$F136)</f>
        <v>0</v>
      </c>
    </row>
    <row r="137" spans="1:8" ht="16.5">
      <c r="A137" s="1" t="s">
        <v>615</v>
      </c>
      <c r="B137" s="5">
        <f>0.5*COUNTIF(掠夺总榜!A$1:S$150,$A137)</f>
        <v>0</v>
      </c>
      <c r="C137" s="30">
        <f>COUNTIF(盟会战!A$1:X$150,$A137)</f>
        <v>0</v>
      </c>
      <c r="D137" s="30">
        <f>0.5*COUNTIF('四海+帮派'!A$1:X$150,$A137)</f>
        <v>0</v>
      </c>
      <c r="E137" s="30">
        <f>COUNTIF(帮战总榜!A$1:AA$151,$A137)</f>
        <v>0</v>
      </c>
      <c r="F137" s="30">
        <f>ROUNDDOWN(SUM(B137:E137),0)</f>
        <v>0</v>
      </c>
      <c r="G137" s="30"/>
      <c r="H137" s="30">
        <f>IF($F137&gt;6,6,$F137)</f>
        <v>0</v>
      </c>
    </row>
    <row r="138" spans="1:8" ht="16.5">
      <c r="A138" s="1" t="s">
        <v>616</v>
      </c>
      <c r="B138" s="5">
        <f>0.5*COUNTIF(掠夺总榜!A$1:S$150,$A138)</f>
        <v>0</v>
      </c>
      <c r="C138" s="30">
        <f>COUNTIF(盟会战!A$1:X$150,$A138)</f>
        <v>0</v>
      </c>
      <c r="D138" s="30">
        <f>0.5*COUNTIF('四海+帮派'!A$1:X$150,$A138)</f>
        <v>0</v>
      </c>
      <c r="E138" s="30">
        <f>COUNTIF(帮战总榜!A$1:AA$151,$A138)</f>
        <v>0</v>
      </c>
      <c r="F138" s="30">
        <f>ROUNDDOWN(SUM(B138:E138),0)</f>
        <v>0</v>
      </c>
      <c r="G138" s="30"/>
      <c r="H138" s="30">
        <f>IF($F138&gt;6,6,$F138)</f>
        <v>0</v>
      </c>
    </row>
    <row r="139" spans="1:8" ht="16.5">
      <c r="A139" s="1" t="s">
        <v>617</v>
      </c>
      <c r="B139" s="5">
        <f>0.5*COUNTIF(掠夺总榜!A$1:S$150,$A139)</f>
        <v>0</v>
      </c>
      <c r="C139" s="30">
        <f>COUNTIF(盟会战!A$1:X$150,$A139)</f>
        <v>0</v>
      </c>
      <c r="D139" s="30">
        <f>0.5*COUNTIF('四海+帮派'!A$1:X$150,$A139)</f>
        <v>0</v>
      </c>
      <c r="E139" s="30">
        <f>COUNTIF(帮战总榜!A$1:AA$151,$A139)</f>
        <v>0</v>
      </c>
      <c r="F139" s="30">
        <f>ROUNDDOWN(SUM(B139:E139),0)</f>
        <v>0</v>
      </c>
      <c r="G139" s="30"/>
      <c r="H139" s="30">
        <f>IF($F139&gt;6,6,$F139)</f>
        <v>0</v>
      </c>
    </row>
    <row r="140" spans="1:8" ht="16.5">
      <c r="A140" s="1" t="s">
        <v>150</v>
      </c>
      <c r="B140" s="5">
        <f>0.5*COUNTIF(掠夺总榜!A$1:S$150,$A140)</f>
        <v>0.5</v>
      </c>
      <c r="C140" s="30">
        <f>COUNTIF(盟会战!A$1:X$150,$A140)</f>
        <v>0</v>
      </c>
      <c r="D140" s="30">
        <f>0.5*COUNTIF('四海+帮派'!A$1:X$150,$A140)</f>
        <v>0</v>
      </c>
      <c r="E140" s="30">
        <f>COUNTIF(帮战总榜!A$1:AA$151,$A140)</f>
        <v>0</v>
      </c>
      <c r="F140" s="30">
        <f>ROUNDDOWN(SUM(B140:E140),0)</f>
        <v>0</v>
      </c>
      <c r="G140" s="30"/>
      <c r="H140" s="30">
        <f>IF($F140&gt;6,6,$F140)</f>
        <v>0</v>
      </c>
    </row>
    <row r="141" spans="1:8" ht="16.5">
      <c r="A141" s="1" t="s">
        <v>618</v>
      </c>
      <c r="B141" s="5">
        <f>0.5*COUNTIF(掠夺总榜!A$1:S$150,$A141)</f>
        <v>0</v>
      </c>
      <c r="C141" s="30">
        <f>COUNTIF(盟会战!A$1:X$150,$A141)</f>
        <v>0</v>
      </c>
      <c r="D141" s="30">
        <f>0.5*COUNTIF('四海+帮派'!A$1:X$150,$A141)</f>
        <v>0</v>
      </c>
      <c r="E141" s="30">
        <f>COUNTIF(帮战总榜!A$1:AA$151,$A141)</f>
        <v>0</v>
      </c>
      <c r="F141" s="30">
        <f>ROUNDDOWN(SUM(B141:E141),0)</f>
        <v>0</v>
      </c>
      <c r="G141" s="30"/>
      <c r="H141" s="30">
        <f>IF($F141&gt;6,6,$F141)</f>
        <v>0</v>
      </c>
    </row>
    <row r="142" spans="1:8" ht="16.5">
      <c r="A142" s="1" t="s">
        <v>619</v>
      </c>
      <c r="B142" s="5">
        <f>0.5*COUNTIF(掠夺总榜!A$1:S$150,$A142)</f>
        <v>0</v>
      </c>
      <c r="C142" s="30">
        <f>COUNTIF(盟会战!A$1:X$150,$A142)</f>
        <v>0</v>
      </c>
      <c r="D142" s="30">
        <f>0.5*COUNTIF('四海+帮派'!A$1:X$150,$A142)</f>
        <v>0</v>
      </c>
      <c r="E142" s="30">
        <f>COUNTIF(帮战总榜!A$1:AA$151,$A142)</f>
        <v>0</v>
      </c>
      <c r="F142" s="30">
        <f>ROUNDDOWN(SUM(B142:E142),0)</f>
        <v>0</v>
      </c>
      <c r="G142" s="30"/>
      <c r="H142" s="30">
        <f>IF($F142&gt;6,6,$F142)</f>
        <v>0</v>
      </c>
    </row>
    <row r="143" spans="1:8" ht="16.5">
      <c r="A143" s="1" t="s">
        <v>620</v>
      </c>
      <c r="B143" s="5">
        <f>0.5*COUNTIF(掠夺总榜!A$1:S$150,$A143)</f>
        <v>0</v>
      </c>
      <c r="C143" s="30">
        <f>COUNTIF(盟会战!A$1:X$150,$A143)</f>
        <v>0</v>
      </c>
      <c r="D143" s="30">
        <f>0.5*COUNTIF('四海+帮派'!A$1:X$150,$A143)</f>
        <v>0</v>
      </c>
      <c r="E143" s="30">
        <f>COUNTIF(帮战总榜!A$1:AA$151,$A143)</f>
        <v>0</v>
      </c>
      <c r="F143" s="30">
        <f>ROUNDDOWN(SUM(B143:E143),0)</f>
        <v>0</v>
      </c>
      <c r="G143" s="30"/>
      <c r="H143" s="30">
        <f>IF($F143&gt;6,6,$F143)</f>
        <v>0</v>
      </c>
    </row>
    <row r="144" spans="1:8" ht="16.5">
      <c r="A144" s="1" t="s">
        <v>621</v>
      </c>
      <c r="B144" s="5">
        <f>0.5*COUNTIF(掠夺总榜!A$1:S$150,$A144)</f>
        <v>0</v>
      </c>
      <c r="C144" s="30">
        <f>COUNTIF(盟会战!A$1:X$150,$A144)</f>
        <v>0</v>
      </c>
      <c r="D144" s="30">
        <f>0.5*COUNTIF('四海+帮派'!A$1:X$150,$A144)</f>
        <v>0</v>
      </c>
      <c r="E144" s="30">
        <f>COUNTIF(帮战总榜!A$1:AA$151,$A144)</f>
        <v>0</v>
      </c>
      <c r="F144" s="30">
        <f>ROUNDDOWN(SUM(B144:E144),0)</f>
        <v>0</v>
      </c>
      <c r="G144" s="30"/>
      <c r="H144" s="30">
        <f>IF($F144&gt;6,6,$F144)</f>
        <v>0</v>
      </c>
    </row>
    <row r="145" spans="1:8" ht="16.5">
      <c r="A145" s="1" t="s">
        <v>622</v>
      </c>
      <c r="B145" s="5">
        <f>0.5*COUNTIF(掠夺总榜!A$1:S$150,$A145)</f>
        <v>0</v>
      </c>
      <c r="C145" s="30">
        <f>COUNTIF(盟会战!A$1:X$150,$A145)</f>
        <v>0</v>
      </c>
      <c r="D145" s="30">
        <f>0.5*COUNTIF('四海+帮派'!A$1:X$150,$A145)</f>
        <v>0</v>
      </c>
      <c r="E145" s="30">
        <f>COUNTIF(帮战总榜!A$1:AA$151,$A145)</f>
        <v>0</v>
      </c>
      <c r="F145" s="30">
        <f>ROUNDDOWN(SUM(B145:E145),0)</f>
        <v>0</v>
      </c>
      <c r="G145" s="30"/>
      <c r="H145" s="30">
        <f>IF($F145&gt;6,6,$F145)</f>
        <v>0</v>
      </c>
    </row>
    <row r="146" spans="1:8" ht="16.5">
      <c r="A146" s="1" t="s">
        <v>623</v>
      </c>
      <c r="B146" s="5">
        <f>0.5*COUNTIF(掠夺总榜!A$1:S$150,$A146)</f>
        <v>0</v>
      </c>
      <c r="C146" s="30">
        <f>COUNTIF(盟会战!A$1:X$150,$A146)</f>
        <v>0</v>
      </c>
      <c r="D146" s="30">
        <f>0.5*COUNTIF('四海+帮派'!A$1:X$150,$A146)</f>
        <v>0</v>
      </c>
      <c r="E146" s="30">
        <f>COUNTIF(帮战总榜!A$1:AA$151,$A146)</f>
        <v>0</v>
      </c>
      <c r="F146" s="30">
        <f>ROUNDDOWN(SUM(B146:E146),0)</f>
        <v>0</v>
      </c>
      <c r="G146" s="30"/>
      <c r="H146" s="30">
        <f>IF($F146&gt;6,6,$F146)</f>
        <v>0</v>
      </c>
    </row>
    <row r="147" spans="1:8" ht="16.5">
      <c r="A147" s="1" t="s">
        <v>624</v>
      </c>
      <c r="B147" s="5">
        <f>0.5*COUNTIF(掠夺总榜!A$1:S$150,$A147)</f>
        <v>0</v>
      </c>
      <c r="C147" s="30">
        <f>COUNTIF(盟会战!A$1:X$150,$A147)</f>
        <v>0</v>
      </c>
      <c r="D147" s="30">
        <f>0.5*COUNTIF('四海+帮派'!A$1:X$150,$A147)</f>
        <v>0</v>
      </c>
      <c r="E147" s="30">
        <f>COUNTIF(帮战总榜!A$1:AA$151,$A147)</f>
        <v>0</v>
      </c>
      <c r="F147" s="30">
        <f>ROUNDDOWN(SUM(B147:E147),0)</f>
        <v>0</v>
      </c>
      <c r="G147" s="30"/>
      <c r="H147" s="30">
        <f>IF($F147&gt;6,6,$F147)</f>
        <v>0</v>
      </c>
    </row>
    <row r="148" spans="1:8" ht="16.5">
      <c r="A148" s="1" t="s">
        <v>625</v>
      </c>
      <c r="B148" s="5">
        <f>0.5*COUNTIF(掠夺总榜!A$1:S$150,$A148)</f>
        <v>0</v>
      </c>
      <c r="C148" s="30">
        <f>COUNTIF(盟会战!A$1:X$150,$A148)</f>
        <v>0</v>
      </c>
      <c r="D148" s="30">
        <f>0.5*COUNTIF('四海+帮派'!A$1:X$150,$A148)</f>
        <v>0</v>
      </c>
      <c r="E148" s="30">
        <f>COUNTIF(帮战总榜!A$1:AA$151,$A148)</f>
        <v>0</v>
      </c>
      <c r="F148" s="30">
        <f>ROUNDDOWN(SUM(B148:E148),0)</f>
        <v>0</v>
      </c>
      <c r="G148" s="30"/>
      <c r="H148" s="30">
        <f>IF($F148&gt;6,6,$F148)</f>
        <v>0</v>
      </c>
    </row>
    <row r="149" spans="1:8" ht="16.5">
      <c r="A149" s="1" t="s">
        <v>626</v>
      </c>
      <c r="B149" s="5">
        <f>0.5*COUNTIF(掠夺总榜!A$1:S$150,$A149)</f>
        <v>0</v>
      </c>
      <c r="C149" s="30">
        <f>COUNTIF(盟会战!A$1:X$150,$A149)</f>
        <v>0</v>
      </c>
      <c r="D149" s="30">
        <f>0.5*COUNTIF('四海+帮派'!A$1:X$150,$A149)</f>
        <v>0</v>
      </c>
      <c r="E149" s="30">
        <f>COUNTIF(帮战总榜!A$1:AA$151,$A149)</f>
        <v>0</v>
      </c>
      <c r="F149" s="30">
        <f>ROUNDDOWN(SUM(B149:E149),0)</f>
        <v>0</v>
      </c>
      <c r="G149" s="30"/>
      <c r="H149" s="30">
        <f>IF($F149&gt;6,6,$F149)</f>
        <v>0</v>
      </c>
    </row>
  </sheetData>
  <sortState ref="A2:H149">
    <sortCondition descending="1" ref="F2:F14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"/>
  <sheetViews>
    <sheetView zoomScaleNormal="100" workbookViewId="0">
      <selection activeCell="J16" sqref="J16"/>
    </sheetView>
  </sheetViews>
  <sheetFormatPr defaultRowHeight="15"/>
  <cols>
    <col min="1" max="1" width="9.140625" style="18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H1" s="19" t="s">
        <v>30</v>
      </c>
    </row>
    <row r="2" spans="1:8">
      <c r="A2" s="18" t="s">
        <v>19</v>
      </c>
      <c r="B2" s="2">
        <f>('逐梦-箱子'!$L$2)</f>
        <v>171</v>
      </c>
      <c r="C2" s="2">
        <f>('如梦-箱子'!$L$2)</f>
        <v>105</v>
      </c>
      <c r="D2" s="2">
        <f>('若梦-箱子'!$L$2)</f>
        <v>184</v>
      </c>
      <c r="E2" s="2">
        <f>('何梦-箱子'!$L$2)</f>
        <v>210</v>
      </c>
      <c r="F2" s="2">
        <f>SUM(B2:E2)</f>
        <v>670</v>
      </c>
      <c r="H2" s="4">
        <f>'何梦-箱子'!M2+'若梦-箱子'!M2+'如梦-箱子'!M2+'逐梦-箱子'!M2</f>
        <v>20</v>
      </c>
    </row>
    <row r="3" spans="1:8">
      <c r="A3" s="18" t="s">
        <v>14</v>
      </c>
      <c r="B3" s="12">
        <f>('逐梦-箱子'!$J$2)</f>
        <v>165</v>
      </c>
      <c r="C3" s="12">
        <f>('如梦-箱子'!$J$2)</f>
        <v>104</v>
      </c>
      <c r="D3" s="12">
        <f>('若梦-箱子'!$J$2)</f>
        <v>179</v>
      </c>
      <c r="E3" s="12">
        <f>('何梦-箱子'!$J$2)</f>
        <v>196</v>
      </c>
      <c r="F3" s="12">
        <f>SUM(B3:E3)</f>
        <v>644</v>
      </c>
    </row>
    <row r="8" spans="1:8">
      <c r="A8" s="31" t="s">
        <v>23</v>
      </c>
      <c r="B8" s="31"/>
      <c r="C8" s="31"/>
      <c r="D8" s="31"/>
      <c r="E8" s="31"/>
      <c r="F8" s="31"/>
    </row>
    <row r="9" spans="1:8">
      <c r="A9" s="4" t="s">
        <v>29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13</v>
      </c>
    </row>
    <row r="10" spans="1:8">
      <c r="A10" s="4" t="s">
        <v>24</v>
      </c>
      <c r="B10" s="4" t="e">
        <f>COUNTIF(掠夺总榜!#REF!,"AAA")</f>
        <v>#REF!</v>
      </c>
      <c r="C10" s="4" t="e">
        <f>COUNTIF(掠夺总榜!#REF!,"BBB")</f>
        <v>#REF!</v>
      </c>
      <c r="D10" s="4" t="e">
        <f>COUNTIF(掠夺总榜!#REF!,"CCC")</f>
        <v>#REF!</v>
      </c>
      <c r="E10" s="4" t="e">
        <f>COUNTIF(掠夺总榜!#REF!,"DDD")</f>
        <v>#REF!</v>
      </c>
      <c r="F10" s="4" t="e">
        <f>SUM(B10:E10)</f>
        <v>#REF!</v>
      </c>
    </row>
    <row r="11" spans="1:8">
      <c r="A11" s="4" t="s">
        <v>25</v>
      </c>
      <c r="B11" s="4" t="e">
        <f>COUNTIF(掠夺总榜!#REF!,"AAA")</f>
        <v>#REF!</v>
      </c>
      <c r="C11" s="4" t="e">
        <f>COUNTIF(掠夺总榜!#REF!,"BBB")</f>
        <v>#REF!</v>
      </c>
      <c r="D11" s="4" t="e">
        <f>COUNTIF(掠夺总榜!#REF!,"CCC")</f>
        <v>#REF!</v>
      </c>
      <c r="E11" s="4" t="e">
        <f>COUNTIF(掠夺总榜!#REF!,"DDD")</f>
        <v>#REF!</v>
      </c>
      <c r="F11" s="4" t="e">
        <f t="shared" ref="F11:F14" si="0">SUM(B11:E11)</f>
        <v>#REF!</v>
      </c>
    </row>
    <row r="12" spans="1:8">
      <c r="A12" s="4" t="s">
        <v>26</v>
      </c>
      <c r="B12" s="4" t="e">
        <f>COUNTIF(掠夺总榜!#REF!,"AAA")</f>
        <v>#REF!</v>
      </c>
      <c r="C12" s="4" t="e">
        <f>COUNTIF(掠夺总榜!#REF!,"BBB")</f>
        <v>#REF!</v>
      </c>
      <c r="D12" s="4" t="e">
        <f>COUNTIF(掠夺总榜!#REF!,"CCC")</f>
        <v>#REF!</v>
      </c>
      <c r="E12" s="4" t="e">
        <f>COUNTIF(掠夺总榜!#REF!,"DDD")</f>
        <v>#REF!</v>
      </c>
      <c r="F12" s="4" t="e">
        <f t="shared" si="0"/>
        <v>#REF!</v>
      </c>
    </row>
    <row r="13" spans="1:8">
      <c r="A13" s="4" t="s">
        <v>27</v>
      </c>
      <c r="B13" s="4" t="e">
        <f>COUNTIF(掠夺总榜!#REF!,"AAA")</f>
        <v>#REF!</v>
      </c>
      <c r="C13" s="4" t="e">
        <f>COUNTIF(掠夺总榜!#REF!,"BBB")</f>
        <v>#REF!</v>
      </c>
      <c r="D13" s="4" t="e">
        <f>COUNTIF(掠夺总榜!#REF!,"CCC")</f>
        <v>#REF!</v>
      </c>
      <c r="E13" s="4" t="e">
        <f>COUNTIF(掠夺总榜!#REF!,"DDD")</f>
        <v>#REF!</v>
      </c>
      <c r="F13" s="4" t="e">
        <f t="shared" si="0"/>
        <v>#REF!</v>
      </c>
    </row>
    <row r="14" spans="1:8">
      <c r="A14" s="4" t="s">
        <v>28</v>
      </c>
      <c r="B14" s="4" t="e">
        <f>COUNTIF(掠夺总榜!#REF!,"AAA")</f>
        <v>#REF!</v>
      </c>
      <c r="C14" s="4" t="e">
        <f>COUNTIF(掠夺总榜!#REF!,"BBB")</f>
        <v>#REF!</v>
      </c>
      <c r="D14" s="4" t="e">
        <f>COUNTIF(掠夺总榜!#REF!,"CCC")</f>
        <v>#REF!</v>
      </c>
      <c r="E14" s="4" t="e">
        <f>COUNTIF(掠夺总榜!#REF!,"DDD")</f>
        <v>#REF!</v>
      </c>
      <c r="F14" s="4" t="e">
        <f t="shared" si="0"/>
        <v>#REF!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  <vt:lpstr>MYSQL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2016-09-11T11:26:13Z</dcterms:modified>
</cp:coreProperties>
</file>