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B20" i="11"/>
  <c r="C20" i="11"/>
  <c r="D20" i="11"/>
  <c r="E20" i="11"/>
  <c r="B30" i="11"/>
  <c r="C30" i="11"/>
  <c r="D30" i="11"/>
  <c r="E30" i="11"/>
  <c r="B14" i="11"/>
  <c r="C14" i="11"/>
  <c r="D14" i="11"/>
  <c r="E14" i="11"/>
  <c r="B11" i="11"/>
  <c r="C11" i="11"/>
  <c r="D11" i="11"/>
  <c r="E11" i="11"/>
  <c r="B46" i="11"/>
  <c r="C46" i="11"/>
  <c r="D46" i="11"/>
  <c r="E46" i="11"/>
  <c r="B26" i="11"/>
  <c r="C26" i="11"/>
  <c r="D26" i="11"/>
  <c r="E26" i="11"/>
  <c r="B6" i="11"/>
  <c r="C6" i="11"/>
  <c r="D6" i="11"/>
  <c r="E6" i="11"/>
  <c r="B74" i="11"/>
  <c r="C74" i="11"/>
  <c r="D74" i="11"/>
  <c r="E74" i="11"/>
  <c r="B40" i="11"/>
  <c r="C40" i="11"/>
  <c r="D40" i="11"/>
  <c r="E40" i="11"/>
  <c r="B44" i="11"/>
  <c r="C44" i="11"/>
  <c r="D44" i="11"/>
  <c r="E44" i="11"/>
  <c r="B15" i="11"/>
  <c r="C15" i="11"/>
  <c r="D15" i="11"/>
  <c r="E15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75" i="11"/>
  <c r="C75" i="11"/>
  <c r="D75" i="11"/>
  <c r="E75" i="11"/>
  <c r="B107" i="11"/>
  <c r="C107" i="11"/>
  <c r="D107" i="11"/>
  <c r="E107" i="11"/>
  <c r="B76" i="11"/>
  <c r="C76" i="11"/>
  <c r="D76" i="11"/>
  <c r="E76" i="11"/>
  <c r="B108" i="11"/>
  <c r="C108" i="11"/>
  <c r="D108" i="11"/>
  <c r="E108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4" i="11"/>
  <c r="C4" i="11"/>
  <c r="D4" i="11"/>
  <c r="E4" i="11"/>
  <c r="B113" i="11"/>
  <c r="C113" i="11"/>
  <c r="D113" i="11"/>
  <c r="E113" i="11"/>
  <c r="B22" i="11"/>
  <c r="C22" i="11"/>
  <c r="D22" i="11"/>
  <c r="E22" i="11"/>
  <c r="B114" i="11"/>
  <c r="C114" i="11"/>
  <c r="D114" i="11"/>
  <c r="E114" i="11"/>
  <c r="B115" i="11"/>
  <c r="C115" i="11"/>
  <c r="D115" i="11"/>
  <c r="E115" i="11"/>
  <c r="B77" i="11"/>
  <c r="C77" i="11"/>
  <c r="D77" i="11"/>
  <c r="E77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47" i="11"/>
  <c r="C47" i="11"/>
  <c r="D47" i="11"/>
  <c r="E47" i="11"/>
  <c r="B119" i="1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78" i="11"/>
  <c r="C78" i="11"/>
  <c r="D78" i="11"/>
  <c r="E78" i="11"/>
  <c r="B64" i="11"/>
  <c r="C64" i="11"/>
  <c r="D64" i="11"/>
  <c r="E64" i="11"/>
  <c r="B16" i="11"/>
  <c r="C16" i="11"/>
  <c r="D16" i="11"/>
  <c r="E16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B34" i="11"/>
  <c r="C34" i="11"/>
  <c r="D34" i="11"/>
  <c r="E34" i="11"/>
  <c r="B127" i="11"/>
  <c r="C127" i="11"/>
  <c r="D127" i="11"/>
  <c r="E127" i="11"/>
  <c r="B128" i="11"/>
  <c r="C128" i="11"/>
  <c r="D128" i="11"/>
  <c r="E128" i="11"/>
  <c r="B79" i="11"/>
  <c r="C79" i="11"/>
  <c r="D79" i="11"/>
  <c r="E79" i="11"/>
  <c r="B129" i="11"/>
  <c r="C129" i="11"/>
  <c r="D129" i="11"/>
  <c r="E129" i="11"/>
  <c r="B27" i="11"/>
  <c r="C27" i="11"/>
  <c r="D27" i="11"/>
  <c r="E27" i="11"/>
  <c r="B130" i="11"/>
  <c r="C130" i="11"/>
  <c r="D130" i="11"/>
  <c r="E130" i="11"/>
  <c r="B131" i="11"/>
  <c r="C131" i="11"/>
  <c r="D131" i="11"/>
  <c r="E131" i="11"/>
  <c r="B65" i="11"/>
  <c r="C65" i="11"/>
  <c r="D65" i="11"/>
  <c r="E65" i="11"/>
  <c r="B132" i="11"/>
  <c r="C132" i="11"/>
  <c r="D132" i="11"/>
  <c r="E132" i="11"/>
  <c r="B48" i="11"/>
  <c r="C48" i="11"/>
  <c r="D48" i="11"/>
  <c r="E48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80" i="11"/>
  <c r="C80" i="11"/>
  <c r="D80" i="11"/>
  <c r="E80" i="11"/>
  <c r="B136" i="11"/>
  <c r="C136" i="11"/>
  <c r="D136" i="11"/>
  <c r="E136" i="11"/>
  <c r="B31" i="11"/>
  <c r="C31" i="11"/>
  <c r="D31" i="11"/>
  <c r="E31" i="11"/>
  <c r="B137" i="11"/>
  <c r="C137" i="11"/>
  <c r="D137" i="11"/>
  <c r="E137" i="11"/>
  <c r="B98" i="11"/>
  <c r="C98" i="11"/>
  <c r="D98" i="11"/>
  <c r="E98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C141" i="11"/>
  <c r="D141" i="11"/>
  <c r="E141" i="11"/>
  <c r="B142" i="11"/>
  <c r="C142" i="11"/>
  <c r="D142" i="11"/>
  <c r="E142" i="11"/>
  <c r="B143" i="11"/>
  <c r="C143" i="11"/>
  <c r="D143" i="11"/>
  <c r="E143" i="11"/>
  <c r="B81" i="11"/>
  <c r="C81" i="11"/>
  <c r="D81" i="11"/>
  <c r="E81" i="11"/>
  <c r="B144" i="11"/>
  <c r="C144" i="11"/>
  <c r="D144" i="11"/>
  <c r="E144" i="11"/>
  <c r="B145" i="11"/>
  <c r="C145" i="11"/>
  <c r="D145" i="11"/>
  <c r="E145" i="11"/>
  <c r="B146" i="11"/>
  <c r="C146" i="11"/>
  <c r="D146" i="11"/>
  <c r="E146" i="11"/>
  <c r="B147" i="11"/>
  <c r="C147" i="11"/>
  <c r="D147" i="11"/>
  <c r="E147" i="11"/>
  <c r="B41" i="11"/>
  <c r="C41" i="11"/>
  <c r="D41" i="11"/>
  <c r="E41" i="11"/>
  <c r="B148" i="11"/>
  <c r="C148" i="11"/>
  <c r="D148" i="11"/>
  <c r="E148" i="11"/>
  <c r="B149" i="11"/>
  <c r="C149" i="11"/>
  <c r="D149" i="11"/>
  <c r="E149" i="11"/>
  <c r="B82" i="11"/>
  <c r="C82" i="11"/>
  <c r="D82" i="11"/>
  <c r="E82" i="11"/>
  <c r="B35" i="11"/>
  <c r="C35" i="11"/>
  <c r="D35" i="11"/>
  <c r="E35" i="11"/>
  <c r="B66" i="11"/>
  <c r="C66" i="11"/>
  <c r="D66" i="11"/>
  <c r="E66" i="11"/>
  <c r="B23" i="11"/>
  <c r="C23" i="11"/>
  <c r="D23" i="11"/>
  <c r="E23" i="11"/>
  <c r="B58" i="11"/>
  <c r="C58" i="11"/>
  <c r="D58" i="11"/>
  <c r="E58" i="11"/>
  <c r="B83" i="11"/>
  <c r="C83" i="11"/>
  <c r="D83" i="11"/>
  <c r="E83" i="11"/>
  <c r="B36" i="11"/>
  <c r="C36" i="11"/>
  <c r="D36" i="11"/>
  <c r="E36" i="11"/>
  <c r="B49" i="11"/>
  <c r="C49" i="11"/>
  <c r="D49" i="11"/>
  <c r="E49" i="11"/>
  <c r="B67" i="11"/>
  <c r="C67" i="11"/>
  <c r="D67" i="11"/>
  <c r="E67" i="11"/>
  <c r="B84" i="11"/>
  <c r="C84" i="11"/>
  <c r="D84" i="11"/>
  <c r="E84" i="11"/>
  <c r="B85" i="11"/>
  <c r="C85" i="11"/>
  <c r="D85" i="11"/>
  <c r="E85" i="11"/>
  <c r="B59" i="11"/>
  <c r="C59" i="11"/>
  <c r="D59" i="11"/>
  <c r="E59" i="11"/>
  <c r="B60" i="11"/>
  <c r="C60" i="11"/>
  <c r="D60" i="11"/>
  <c r="E60" i="11"/>
  <c r="B50" i="11"/>
  <c r="C50" i="11"/>
  <c r="D50" i="11"/>
  <c r="E50" i="11"/>
  <c r="B68" i="11"/>
  <c r="C68" i="11"/>
  <c r="D68" i="11"/>
  <c r="E68" i="11"/>
  <c r="B51" i="11"/>
  <c r="C51" i="11"/>
  <c r="D51" i="11"/>
  <c r="E51" i="11"/>
  <c r="B7" i="11"/>
  <c r="C7" i="11"/>
  <c r="D7" i="11"/>
  <c r="E7" i="11"/>
  <c r="B12" i="11"/>
  <c r="C12" i="11"/>
  <c r="D12" i="11"/>
  <c r="E12" i="11"/>
  <c r="B21" i="11"/>
  <c r="C21" i="11"/>
  <c r="D21" i="11"/>
  <c r="E21" i="11"/>
  <c r="B3" i="11"/>
  <c r="C3" i="11"/>
  <c r="D3" i="11"/>
  <c r="E3" i="11"/>
  <c r="B8" i="11"/>
  <c r="C8" i="11"/>
  <c r="D8" i="11"/>
  <c r="E8" i="11"/>
  <c r="B17" i="11"/>
  <c r="C17" i="11"/>
  <c r="D17" i="11"/>
  <c r="E17" i="11"/>
  <c r="B32" i="11"/>
  <c r="C32" i="11"/>
  <c r="D32" i="11"/>
  <c r="E32" i="11"/>
  <c r="B28" i="11"/>
  <c r="C28" i="11"/>
  <c r="D28" i="11"/>
  <c r="E28" i="11"/>
  <c r="B13" i="11"/>
  <c r="C13" i="11"/>
  <c r="D13" i="11"/>
  <c r="E13" i="11"/>
  <c r="B42" i="11"/>
  <c r="C42" i="11"/>
  <c r="D42" i="11"/>
  <c r="E42" i="11"/>
  <c r="B52" i="11"/>
  <c r="C52" i="11"/>
  <c r="D52" i="11"/>
  <c r="E52" i="11"/>
  <c r="B45" i="11"/>
  <c r="C45" i="11"/>
  <c r="D45" i="11"/>
  <c r="E45" i="11"/>
  <c r="B18" i="11"/>
  <c r="C18" i="11"/>
  <c r="D18" i="11"/>
  <c r="E18" i="11"/>
  <c r="B5" i="11"/>
  <c r="C5" i="11"/>
  <c r="D5" i="11"/>
  <c r="E5" i="11"/>
  <c r="B86" i="11"/>
  <c r="C86" i="11"/>
  <c r="D86" i="11"/>
  <c r="E86" i="11"/>
  <c r="B87" i="11"/>
  <c r="C87" i="11"/>
  <c r="D87" i="11"/>
  <c r="E87" i="11"/>
  <c r="B24" i="11"/>
  <c r="C24" i="11"/>
  <c r="D24" i="11"/>
  <c r="E24" i="11"/>
  <c r="B88" i="11"/>
  <c r="C88" i="11"/>
  <c r="D88" i="11"/>
  <c r="E88" i="11"/>
  <c r="B53" i="11"/>
  <c r="C53" i="11"/>
  <c r="D53" i="11"/>
  <c r="E53" i="11"/>
  <c r="B89" i="11"/>
  <c r="C89" i="11"/>
  <c r="D89" i="11"/>
  <c r="E89" i="11"/>
  <c r="B69" i="11"/>
  <c r="C69" i="11"/>
  <c r="D69" i="11"/>
  <c r="E69" i="11"/>
  <c r="B19" i="11"/>
  <c r="C19" i="11"/>
  <c r="D19" i="11"/>
  <c r="E19" i="11"/>
  <c r="B37" i="11"/>
  <c r="C37" i="11"/>
  <c r="D37" i="11"/>
  <c r="E37" i="11"/>
  <c r="B90" i="11"/>
  <c r="C90" i="11"/>
  <c r="D90" i="11"/>
  <c r="E90" i="11"/>
  <c r="B29" i="11"/>
  <c r="C29" i="11"/>
  <c r="D29" i="11"/>
  <c r="E29" i="11"/>
  <c r="B70" i="11"/>
  <c r="C70" i="11"/>
  <c r="D70" i="11"/>
  <c r="E70" i="11"/>
  <c r="B54" i="11"/>
  <c r="C54" i="11"/>
  <c r="D54" i="11"/>
  <c r="E54" i="11"/>
  <c r="B91" i="11"/>
  <c r="C91" i="11"/>
  <c r="D91" i="11"/>
  <c r="E91" i="11"/>
  <c r="B33" i="11"/>
  <c r="C33" i="11"/>
  <c r="D33" i="11"/>
  <c r="E33" i="11"/>
  <c r="B99" i="11"/>
  <c r="C99" i="11"/>
  <c r="D99" i="11"/>
  <c r="E99" i="11"/>
  <c r="B92" i="11"/>
  <c r="C92" i="11"/>
  <c r="D92" i="11"/>
  <c r="E92" i="11"/>
  <c r="B43" i="11"/>
  <c r="C43" i="11"/>
  <c r="D43" i="11"/>
  <c r="E43" i="11"/>
  <c r="B93" i="11"/>
  <c r="C93" i="11"/>
  <c r="D93" i="11"/>
  <c r="E93" i="11"/>
  <c r="B38" i="11"/>
  <c r="C38" i="11"/>
  <c r="D38" i="11"/>
  <c r="E38" i="11"/>
  <c r="B71" i="11"/>
  <c r="C71" i="11"/>
  <c r="D71" i="11"/>
  <c r="E71" i="11"/>
  <c r="B25" i="11"/>
  <c r="C25" i="11"/>
  <c r="D25" i="11"/>
  <c r="E25" i="11"/>
  <c r="B61" i="11"/>
  <c r="C61" i="11"/>
  <c r="D61" i="11"/>
  <c r="E61" i="11"/>
  <c r="B94" i="11"/>
  <c r="C94" i="11"/>
  <c r="D94" i="11"/>
  <c r="E94" i="11"/>
  <c r="B39" i="11"/>
  <c r="C39" i="11"/>
  <c r="D39" i="11"/>
  <c r="E39" i="11"/>
  <c r="B55" i="11"/>
  <c r="C55" i="11"/>
  <c r="D55" i="11"/>
  <c r="E55" i="11"/>
  <c r="B72" i="11"/>
  <c r="C72" i="11"/>
  <c r="D72" i="11"/>
  <c r="E72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62" i="11"/>
  <c r="C62" i="11"/>
  <c r="D62" i="11"/>
  <c r="E62" i="11"/>
  <c r="B63" i="11"/>
  <c r="C63" i="11"/>
  <c r="D63" i="11"/>
  <c r="E63" i="11"/>
  <c r="B56" i="11"/>
  <c r="C56" i="11"/>
  <c r="D56" i="11"/>
  <c r="E56" i="11"/>
  <c r="B73" i="11"/>
  <c r="C73" i="11"/>
  <c r="D73" i="11"/>
  <c r="E73" i="11"/>
  <c r="B57" i="11"/>
  <c r="C57" i="11"/>
  <c r="D57" i="11"/>
  <c r="E57" i="11"/>
  <c r="B9" i="11"/>
  <c r="C9" i="11"/>
  <c r="D9" i="11"/>
  <c r="E9" i="11"/>
  <c r="B12" i="12"/>
  <c r="C12" i="12"/>
  <c r="D12" i="12"/>
  <c r="E12" i="12"/>
  <c r="B2" i="12"/>
  <c r="C2" i="12"/>
  <c r="D2" i="12"/>
  <c r="E2" i="12"/>
  <c r="B21" i="12"/>
  <c r="C21" i="12"/>
  <c r="D21" i="12"/>
  <c r="E21" i="12"/>
  <c r="B3" i="12"/>
  <c r="C3" i="12"/>
  <c r="D3" i="12"/>
  <c r="E3" i="12"/>
  <c r="B6" i="12"/>
  <c r="C6" i="12"/>
  <c r="D6" i="12"/>
  <c r="E6" i="12"/>
  <c r="B16" i="12"/>
  <c r="C16" i="12"/>
  <c r="D16" i="12"/>
  <c r="E16" i="12"/>
  <c r="B32" i="12"/>
  <c r="C32" i="12"/>
  <c r="D32" i="12"/>
  <c r="E32" i="12"/>
  <c r="B19" i="12"/>
  <c r="C19" i="12"/>
  <c r="D19" i="12"/>
  <c r="E19" i="12"/>
  <c r="B50" i="12"/>
  <c r="C50" i="12"/>
  <c r="D50" i="12"/>
  <c r="E50" i="12"/>
  <c r="B33" i="12"/>
  <c r="C33" i="12"/>
  <c r="D33" i="12"/>
  <c r="E33" i="12"/>
  <c r="B51" i="12"/>
  <c r="C51" i="12"/>
  <c r="D51" i="12"/>
  <c r="E51" i="12"/>
  <c r="B52" i="12"/>
  <c r="C52" i="12"/>
  <c r="D52" i="12"/>
  <c r="E52" i="12"/>
  <c r="B34" i="12"/>
  <c r="C34" i="12"/>
  <c r="D34" i="12"/>
  <c r="E34" i="12"/>
  <c r="B35" i="12"/>
  <c r="C35" i="12"/>
  <c r="D35" i="12"/>
  <c r="E35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13" i="12"/>
  <c r="C13" i="12"/>
  <c r="D13" i="12"/>
  <c r="E13" i="12"/>
  <c r="B26" i="12"/>
  <c r="C26" i="12"/>
  <c r="D26" i="12"/>
  <c r="E26" i="12"/>
  <c r="B48" i="12"/>
  <c r="C48" i="12"/>
  <c r="D48" i="12"/>
  <c r="E48" i="12"/>
  <c r="B57" i="12"/>
  <c r="C57" i="12"/>
  <c r="D57" i="12"/>
  <c r="E57" i="12"/>
  <c r="B36" i="12"/>
  <c r="C36" i="12"/>
  <c r="D36" i="12"/>
  <c r="E36" i="12"/>
  <c r="B7" i="12"/>
  <c r="C7" i="12"/>
  <c r="D7" i="12"/>
  <c r="E7" i="12"/>
  <c r="B27" i="12"/>
  <c r="C27" i="12"/>
  <c r="D27" i="12"/>
  <c r="E2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37" i="12"/>
  <c r="C37" i="12"/>
  <c r="D37" i="12"/>
  <c r="E37" i="12"/>
  <c r="B61" i="12"/>
  <c r="C61" i="12"/>
  <c r="D61" i="12"/>
  <c r="E61" i="12"/>
  <c r="B28" i="12"/>
  <c r="C28" i="12"/>
  <c r="D28" i="12"/>
  <c r="E28" i="12"/>
  <c r="B62" i="12"/>
  <c r="C62" i="12"/>
  <c r="D62" i="12"/>
  <c r="E62" i="12"/>
  <c r="B49" i="12"/>
  <c r="C49" i="12"/>
  <c r="D49" i="12"/>
  <c r="E49" i="12"/>
  <c r="B63" i="12"/>
  <c r="C63" i="12"/>
  <c r="D63" i="12"/>
  <c r="E63" i="12"/>
  <c r="B24" i="12"/>
  <c r="C24" i="12"/>
  <c r="D24" i="12"/>
  <c r="E24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38" i="12"/>
  <c r="C38" i="12"/>
  <c r="D38" i="12"/>
  <c r="E38" i="12"/>
  <c r="B22" i="12"/>
  <c r="C22" i="12"/>
  <c r="D22" i="12"/>
  <c r="E22" i="12"/>
  <c r="B8" i="12"/>
  <c r="C8" i="12"/>
  <c r="D8" i="12"/>
  <c r="E8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29" i="12"/>
  <c r="C29" i="12"/>
  <c r="D29" i="12"/>
  <c r="E29" i="12"/>
  <c r="B72" i="12"/>
  <c r="C72" i="12"/>
  <c r="D72" i="12"/>
  <c r="E72" i="12"/>
  <c r="B39" i="12"/>
  <c r="C39" i="12"/>
  <c r="D39" i="12"/>
  <c r="E39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17" i="12"/>
  <c r="C17" i="12"/>
  <c r="D17" i="12"/>
  <c r="E17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10" i="12"/>
  <c r="C10" i="12"/>
  <c r="D10" i="12"/>
  <c r="E10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40" i="12"/>
  <c r="C40" i="12"/>
  <c r="D40" i="12"/>
  <c r="E40" i="12"/>
  <c r="B96" i="12"/>
  <c r="C96" i="12"/>
  <c r="D96" i="12"/>
  <c r="E96" i="12"/>
  <c r="B97" i="12"/>
  <c r="C97" i="12"/>
  <c r="D97" i="12"/>
  <c r="E97" i="12"/>
  <c r="B41" i="12"/>
  <c r="C41" i="12"/>
  <c r="D41" i="12"/>
  <c r="E41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4" i="12"/>
  <c r="C14" i="12"/>
  <c r="D14" i="12"/>
  <c r="E14" i="12"/>
  <c r="B42" i="12"/>
  <c r="C42" i="12"/>
  <c r="D42" i="12"/>
  <c r="E42" i="12"/>
  <c r="B107" i="12"/>
  <c r="C107" i="12"/>
  <c r="D107" i="12"/>
  <c r="E107" i="12"/>
  <c r="B108" i="12"/>
  <c r="C108" i="12"/>
  <c r="D108" i="12"/>
  <c r="E108" i="12"/>
  <c r="B30" i="12"/>
  <c r="C30" i="12"/>
  <c r="D30" i="12"/>
  <c r="E30" i="12"/>
  <c r="B43" i="12"/>
  <c r="C43" i="12"/>
  <c r="D43" i="12"/>
  <c r="E43" i="12"/>
  <c r="B109" i="12"/>
  <c r="C109" i="12"/>
  <c r="D109" i="12"/>
  <c r="E109" i="12"/>
  <c r="B18" i="12"/>
  <c r="C18" i="12"/>
  <c r="D18" i="12"/>
  <c r="E18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44" i="12"/>
  <c r="C44" i="12"/>
  <c r="D44" i="12"/>
  <c r="E44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45" i="12"/>
  <c r="C45" i="12"/>
  <c r="D45" i="12"/>
  <c r="E45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9" i="12"/>
  <c r="C9" i="12"/>
  <c r="D9" i="12"/>
  <c r="E9" i="12"/>
  <c r="B125" i="12"/>
  <c r="C125" i="12"/>
  <c r="D125" i="12"/>
  <c r="E125" i="12"/>
  <c r="B15" i="12"/>
  <c r="C15" i="12"/>
  <c r="D15" i="12"/>
  <c r="E15" i="12"/>
  <c r="B11" i="12"/>
  <c r="C11" i="12"/>
  <c r="D11" i="12"/>
  <c r="E11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46" i="12"/>
  <c r="C46" i="12"/>
  <c r="D46" i="12"/>
  <c r="E46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25" i="12"/>
  <c r="C25" i="12"/>
  <c r="D25" i="12"/>
  <c r="E25" i="12"/>
  <c r="B31" i="12"/>
  <c r="C31" i="12"/>
  <c r="D31" i="12"/>
  <c r="E31" i="12"/>
  <c r="B47" i="12"/>
  <c r="C47" i="12"/>
  <c r="D47" i="12"/>
  <c r="E47" i="12"/>
  <c r="B23" i="12"/>
  <c r="C23" i="12"/>
  <c r="D23" i="12"/>
  <c r="E23" i="12"/>
  <c r="B137" i="12"/>
  <c r="C137" i="12"/>
  <c r="D137" i="12"/>
  <c r="E137" i="12"/>
  <c r="B138" i="12"/>
  <c r="C138" i="12"/>
  <c r="D138" i="12"/>
  <c r="E138" i="12"/>
  <c r="B4" i="12"/>
  <c r="C4" i="12"/>
  <c r="D4" i="12"/>
  <c r="E4" i="12"/>
  <c r="B139" i="12"/>
  <c r="C139" i="12"/>
  <c r="D139" i="12"/>
  <c r="E139" i="12"/>
  <c r="B20" i="12"/>
  <c r="C20" i="12"/>
  <c r="D20" i="12"/>
  <c r="E20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7" i="13"/>
  <c r="C7" i="13"/>
  <c r="D7" i="13"/>
  <c r="E7" i="13"/>
  <c r="B8" i="13"/>
  <c r="C8" i="13"/>
  <c r="D8" i="13"/>
  <c r="E8" i="13"/>
  <c r="B31" i="13"/>
  <c r="C31" i="13"/>
  <c r="D31" i="13"/>
  <c r="E31" i="13"/>
  <c r="B11" i="13"/>
  <c r="C11" i="13"/>
  <c r="D11" i="13"/>
  <c r="E11" i="13"/>
  <c r="B16" i="13"/>
  <c r="C16" i="13"/>
  <c r="D16" i="13"/>
  <c r="E16" i="13"/>
  <c r="B9" i="13"/>
  <c r="C9" i="13"/>
  <c r="D9" i="13"/>
  <c r="E9" i="13"/>
  <c r="B12" i="13"/>
  <c r="C12" i="13"/>
  <c r="D12" i="13"/>
  <c r="E12" i="13"/>
  <c r="B13" i="13"/>
  <c r="C13" i="13"/>
  <c r="D13" i="13"/>
  <c r="E13" i="13"/>
  <c r="B49" i="13"/>
  <c r="C49" i="13"/>
  <c r="D49" i="13"/>
  <c r="E49" i="13"/>
  <c r="B19" i="13"/>
  <c r="C19" i="13"/>
  <c r="D19" i="13"/>
  <c r="E19" i="13"/>
  <c r="B20" i="13"/>
  <c r="C20" i="13"/>
  <c r="D20" i="13"/>
  <c r="E20" i="13"/>
  <c r="B27" i="13"/>
  <c r="C27" i="13"/>
  <c r="D27" i="13"/>
  <c r="E27" i="13"/>
  <c r="B41" i="13"/>
  <c r="C41" i="13"/>
  <c r="D41" i="13"/>
  <c r="E41" i="13"/>
  <c r="B65" i="13"/>
  <c r="C65" i="13"/>
  <c r="D65" i="13"/>
  <c r="E65" i="13"/>
  <c r="B39" i="13"/>
  <c r="C39" i="13"/>
  <c r="D39" i="13"/>
  <c r="E39" i="13"/>
  <c r="B66" i="13"/>
  <c r="C66" i="13"/>
  <c r="D66" i="13"/>
  <c r="E66" i="13"/>
  <c r="B14" i="13"/>
  <c r="C14" i="13"/>
  <c r="D14" i="13"/>
  <c r="E14" i="13"/>
  <c r="B67" i="13"/>
  <c r="C67" i="13"/>
  <c r="D67" i="13"/>
  <c r="E67" i="13"/>
  <c r="B68" i="13"/>
  <c r="C68" i="13"/>
  <c r="D68" i="13"/>
  <c r="E68" i="13"/>
  <c r="B21" i="13"/>
  <c r="C21" i="13"/>
  <c r="D21" i="13"/>
  <c r="E21" i="13"/>
  <c r="B50" i="13"/>
  <c r="C50" i="13"/>
  <c r="D50" i="13"/>
  <c r="E50" i="13"/>
  <c r="B22" i="13"/>
  <c r="C22" i="13"/>
  <c r="D22" i="13"/>
  <c r="E22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23" i="13"/>
  <c r="C23" i="13"/>
  <c r="D23" i="13"/>
  <c r="E2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15" i="13"/>
  <c r="C15" i="13"/>
  <c r="D15" i="13"/>
  <c r="E15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4" i="13"/>
  <c r="C4" i="13"/>
  <c r="D4" i="13"/>
  <c r="E4" i="13"/>
  <c r="B82" i="13"/>
  <c r="C82" i="13"/>
  <c r="D82" i="13"/>
  <c r="E82" i="13"/>
  <c r="B32" i="13"/>
  <c r="C32" i="13"/>
  <c r="D32" i="13"/>
  <c r="E32" i="13"/>
  <c r="B42" i="13"/>
  <c r="C42" i="13"/>
  <c r="D42" i="13"/>
  <c r="E4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33" i="13"/>
  <c r="C33" i="13"/>
  <c r="D33" i="13"/>
  <c r="E33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28" i="13"/>
  <c r="C28" i="13"/>
  <c r="D28" i="13"/>
  <c r="E28" i="13"/>
  <c r="B40" i="13"/>
  <c r="C40" i="13"/>
  <c r="D40" i="13"/>
  <c r="E40" i="13"/>
  <c r="B97" i="13"/>
  <c r="C97" i="13"/>
  <c r="D97" i="13"/>
  <c r="E97" i="13"/>
  <c r="B54" i="13"/>
  <c r="C54" i="13"/>
  <c r="D54" i="13"/>
  <c r="E54" i="13"/>
  <c r="B55" i="13"/>
  <c r="C55" i="13"/>
  <c r="D55" i="13"/>
  <c r="E55" i="13"/>
  <c r="B29" i="13"/>
  <c r="C29" i="13"/>
  <c r="D29" i="13"/>
  <c r="E29" i="13"/>
  <c r="B24" i="13"/>
  <c r="C24" i="13"/>
  <c r="D24" i="13"/>
  <c r="E24" i="13"/>
  <c r="B25" i="13"/>
  <c r="C25" i="13"/>
  <c r="D25" i="13"/>
  <c r="E25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5" i="13"/>
  <c r="C5" i="13"/>
  <c r="D5" i="13"/>
  <c r="E5" i="13"/>
  <c r="B34" i="13"/>
  <c r="C34" i="13"/>
  <c r="D34" i="13"/>
  <c r="E34" i="13"/>
  <c r="B102" i="13"/>
  <c r="C102" i="13"/>
  <c r="D102" i="13"/>
  <c r="E102" i="13"/>
  <c r="B43" i="13"/>
  <c r="C43" i="13"/>
  <c r="D43" i="13"/>
  <c r="E43" i="13"/>
  <c r="B44" i="13"/>
  <c r="F44" i="13" s="1"/>
  <c r="H44" i="13" s="1"/>
  <c r="C44" i="13"/>
  <c r="D44" i="13"/>
  <c r="E44" i="13"/>
  <c r="B103" i="13"/>
  <c r="C103" i="13"/>
  <c r="D103" i="13"/>
  <c r="E103" i="13"/>
  <c r="B56" i="13"/>
  <c r="C56" i="13"/>
  <c r="D56" i="13"/>
  <c r="E56" i="13"/>
  <c r="B104" i="13"/>
  <c r="C104" i="13"/>
  <c r="D104" i="13"/>
  <c r="E104" i="13"/>
  <c r="B105" i="13"/>
  <c r="C105" i="13"/>
  <c r="D105" i="13"/>
  <c r="E105" i="13"/>
  <c r="B57" i="13"/>
  <c r="C57" i="13"/>
  <c r="D57" i="13"/>
  <c r="E57" i="13"/>
  <c r="B35" i="13"/>
  <c r="C35" i="13"/>
  <c r="D35" i="13"/>
  <c r="E3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58" i="13"/>
  <c r="C58" i="13"/>
  <c r="D58" i="13"/>
  <c r="E58" i="13"/>
  <c r="B109" i="13"/>
  <c r="C109" i="13"/>
  <c r="D109" i="13"/>
  <c r="E109" i="13"/>
  <c r="B110" i="13"/>
  <c r="F110" i="13" s="1"/>
  <c r="H110" i="13" s="1"/>
  <c r="C110" i="13"/>
  <c r="D110" i="13"/>
  <c r="E110" i="13"/>
  <c r="B59" i="13"/>
  <c r="C59" i="13"/>
  <c r="D59" i="13"/>
  <c r="E59" i="13"/>
  <c r="B45" i="13"/>
  <c r="C45" i="13"/>
  <c r="D45" i="13"/>
  <c r="E45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26" i="13"/>
  <c r="C26" i="13"/>
  <c r="D26" i="13"/>
  <c r="E26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36" i="13"/>
  <c r="F36" i="13" s="1"/>
  <c r="H36" i="13" s="1"/>
  <c r="C36" i="13"/>
  <c r="D36" i="13"/>
  <c r="E36" i="13"/>
  <c r="B60" i="13"/>
  <c r="C60" i="13"/>
  <c r="D60" i="13"/>
  <c r="E60" i="13"/>
  <c r="B37" i="13"/>
  <c r="C37" i="13"/>
  <c r="D37" i="13"/>
  <c r="E37" i="13"/>
  <c r="B17" i="13"/>
  <c r="C17" i="13"/>
  <c r="D17" i="13"/>
  <c r="E17" i="13"/>
  <c r="B46" i="13"/>
  <c r="C46" i="13"/>
  <c r="D46" i="13"/>
  <c r="E46" i="13"/>
  <c r="B119" i="13"/>
  <c r="C119" i="13"/>
  <c r="D119" i="13"/>
  <c r="E119" i="13"/>
  <c r="B120" i="13"/>
  <c r="C120" i="13"/>
  <c r="D120" i="13"/>
  <c r="E120" i="13"/>
  <c r="B10" i="13"/>
  <c r="C10" i="13"/>
  <c r="D10" i="13"/>
  <c r="E1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2" i="13"/>
  <c r="C2" i="13"/>
  <c r="D2" i="13"/>
  <c r="E2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8" i="13"/>
  <c r="C18" i="13"/>
  <c r="D18" i="13"/>
  <c r="E18" i="13"/>
  <c r="B128" i="13"/>
  <c r="C128" i="13"/>
  <c r="D128" i="13"/>
  <c r="E128" i="13"/>
  <c r="B47" i="13"/>
  <c r="C47" i="13"/>
  <c r="D47" i="13"/>
  <c r="E47" i="13"/>
  <c r="B3" i="13"/>
  <c r="C3" i="13"/>
  <c r="D3" i="13"/>
  <c r="E3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61" i="13"/>
  <c r="C61" i="13"/>
  <c r="D61" i="13"/>
  <c r="E61" i="13"/>
  <c r="B132" i="13"/>
  <c r="C132" i="13"/>
  <c r="D132" i="13"/>
  <c r="E132" i="13"/>
  <c r="B62" i="13"/>
  <c r="C62" i="13"/>
  <c r="D62" i="13"/>
  <c r="E62" i="13"/>
  <c r="B133" i="13"/>
  <c r="C133" i="13"/>
  <c r="D133" i="13"/>
  <c r="E133" i="13"/>
  <c r="B134" i="13"/>
  <c r="C134" i="13"/>
  <c r="D134" i="13"/>
  <c r="E134" i="13"/>
  <c r="B63" i="13"/>
  <c r="C63" i="13"/>
  <c r="D63" i="13"/>
  <c r="E63" i="13"/>
  <c r="B48" i="13"/>
  <c r="C48" i="13"/>
  <c r="D48" i="13"/>
  <c r="E48" i="13"/>
  <c r="B64" i="13"/>
  <c r="C64" i="13"/>
  <c r="D64" i="13"/>
  <c r="E6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38" i="13"/>
  <c r="C38" i="13"/>
  <c r="D38" i="13"/>
  <c r="E38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30" i="13"/>
  <c r="C30" i="13"/>
  <c r="D30" i="13"/>
  <c r="E30" i="13"/>
  <c r="B141" i="13"/>
  <c r="C141" i="13"/>
  <c r="D141" i="13"/>
  <c r="E141" i="13"/>
  <c r="B142" i="13"/>
  <c r="C142" i="13"/>
  <c r="D142" i="13"/>
  <c r="E142" i="13"/>
  <c r="B10" i="14"/>
  <c r="C10" i="14"/>
  <c r="D10" i="14"/>
  <c r="E10" i="14"/>
  <c r="B2" i="14"/>
  <c r="C2" i="14"/>
  <c r="D2" i="14"/>
  <c r="E2" i="14"/>
  <c r="B17" i="14"/>
  <c r="C17" i="14"/>
  <c r="D17" i="14"/>
  <c r="E17" i="14"/>
  <c r="B12" i="14"/>
  <c r="C12" i="14"/>
  <c r="D12" i="14"/>
  <c r="E12" i="14"/>
  <c r="B7" i="14"/>
  <c r="C7" i="14"/>
  <c r="D7" i="14"/>
  <c r="E7" i="14"/>
  <c r="B3" i="14"/>
  <c r="C3" i="14"/>
  <c r="D3" i="14"/>
  <c r="E3" i="14"/>
  <c r="B31" i="14"/>
  <c r="C31" i="14"/>
  <c r="D31" i="14"/>
  <c r="E31" i="14"/>
  <c r="B25" i="14"/>
  <c r="C25" i="14"/>
  <c r="D25" i="14"/>
  <c r="E25" i="14"/>
  <c r="B20" i="14"/>
  <c r="C20" i="14"/>
  <c r="D20" i="14"/>
  <c r="E20" i="14"/>
  <c r="B16" i="14"/>
  <c r="C16" i="14"/>
  <c r="D16" i="14"/>
  <c r="E16" i="14"/>
  <c r="B8" i="14"/>
  <c r="C8" i="14"/>
  <c r="D8" i="14"/>
  <c r="E8" i="14"/>
  <c r="B27" i="14"/>
  <c r="C27" i="14"/>
  <c r="D27" i="14"/>
  <c r="E27" i="14"/>
  <c r="B9" i="14"/>
  <c r="C9" i="14"/>
  <c r="D9" i="14"/>
  <c r="E9" i="14"/>
  <c r="B18" i="14"/>
  <c r="C18" i="14"/>
  <c r="D18" i="14"/>
  <c r="E18" i="14"/>
  <c r="B13" i="14"/>
  <c r="C13" i="14"/>
  <c r="D13" i="14"/>
  <c r="E13" i="14"/>
  <c r="B57" i="14"/>
  <c r="C57" i="14"/>
  <c r="D57" i="14"/>
  <c r="E57" i="14"/>
  <c r="B45" i="14"/>
  <c r="C45" i="14"/>
  <c r="D45" i="14"/>
  <c r="E45" i="14"/>
  <c r="B58" i="14"/>
  <c r="C58" i="14"/>
  <c r="D58" i="14"/>
  <c r="E58" i="14"/>
  <c r="B59" i="14"/>
  <c r="C59" i="14"/>
  <c r="D59" i="14"/>
  <c r="E59" i="14"/>
  <c r="B41" i="14"/>
  <c r="C41" i="14"/>
  <c r="D41" i="14"/>
  <c r="E41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46" i="14"/>
  <c r="C46" i="14"/>
  <c r="D46" i="14"/>
  <c r="E46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32" i="14"/>
  <c r="C32" i="14"/>
  <c r="D32" i="14"/>
  <c r="E32" i="14"/>
  <c r="B47" i="14"/>
  <c r="C47" i="14"/>
  <c r="D47" i="14"/>
  <c r="E47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43" i="14"/>
  <c r="C43" i="14"/>
  <c r="D43" i="14"/>
  <c r="E43" i="14"/>
  <c r="B11" i="14"/>
  <c r="C11" i="14"/>
  <c r="D11" i="14"/>
  <c r="E11" i="14"/>
  <c r="B19" i="14"/>
  <c r="C19" i="14"/>
  <c r="D19" i="14"/>
  <c r="E19" i="14"/>
  <c r="B21" i="14"/>
  <c r="C21" i="14"/>
  <c r="D21" i="14"/>
  <c r="E21" i="14"/>
  <c r="B30" i="14"/>
  <c r="C30" i="14"/>
  <c r="D30" i="14"/>
  <c r="E30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33" i="14"/>
  <c r="C33" i="14"/>
  <c r="D33" i="14"/>
  <c r="E33" i="14"/>
  <c r="B48" i="14"/>
  <c r="C48" i="14"/>
  <c r="D48" i="14"/>
  <c r="E48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34" i="14"/>
  <c r="C34" i="14"/>
  <c r="D34" i="14"/>
  <c r="E34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4" i="14"/>
  <c r="C4" i="14"/>
  <c r="D4" i="14"/>
  <c r="E4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35" i="14"/>
  <c r="C35" i="14"/>
  <c r="D35" i="14"/>
  <c r="E35" i="14"/>
  <c r="B96" i="14"/>
  <c r="C96" i="14"/>
  <c r="D96" i="14"/>
  <c r="E96" i="14"/>
  <c r="B97" i="14"/>
  <c r="C97" i="14"/>
  <c r="D97" i="14"/>
  <c r="E97" i="14"/>
  <c r="B49" i="14"/>
  <c r="C49" i="14"/>
  <c r="D49" i="14"/>
  <c r="E49" i="14"/>
  <c r="B42" i="14"/>
  <c r="C42" i="14"/>
  <c r="D42" i="14"/>
  <c r="E42" i="14"/>
  <c r="B50" i="14"/>
  <c r="C50" i="14"/>
  <c r="D50" i="14"/>
  <c r="E50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51" i="14"/>
  <c r="C51" i="14"/>
  <c r="D51" i="14"/>
  <c r="E51" i="14"/>
  <c r="B104" i="14"/>
  <c r="C104" i="14"/>
  <c r="D104" i="14"/>
  <c r="E104" i="14"/>
  <c r="B52" i="14"/>
  <c r="C52" i="14"/>
  <c r="D52" i="14"/>
  <c r="E52" i="14"/>
  <c r="B105" i="14"/>
  <c r="C105" i="14"/>
  <c r="D105" i="14"/>
  <c r="E105" i="14"/>
  <c r="B106" i="14"/>
  <c r="C106" i="14"/>
  <c r="D106" i="14"/>
  <c r="E106" i="14"/>
  <c r="B53" i="14"/>
  <c r="C53" i="14"/>
  <c r="D53" i="14"/>
  <c r="E53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22" i="14"/>
  <c r="C22" i="14"/>
  <c r="D22" i="14"/>
  <c r="E22" i="14"/>
  <c r="B110" i="14"/>
  <c r="C110" i="14"/>
  <c r="D110" i="14"/>
  <c r="E110" i="14"/>
  <c r="B111" i="14"/>
  <c r="C111" i="14"/>
  <c r="D111" i="14"/>
  <c r="E111" i="14"/>
  <c r="B14" i="14"/>
  <c r="C14" i="14"/>
  <c r="D14" i="14"/>
  <c r="E14" i="14"/>
  <c r="B112" i="14"/>
  <c r="C112" i="14"/>
  <c r="D112" i="14"/>
  <c r="E112" i="14"/>
  <c r="B113" i="14"/>
  <c r="C113" i="14"/>
  <c r="D113" i="14"/>
  <c r="E113" i="14"/>
  <c r="B54" i="14"/>
  <c r="C54" i="14"/>
  <c r="D54" i="14"/>
  <c r="E54" i="14"/>
  <c r="B114" i="14"/>
  <c r="C114" i="14"/>
  <c r="D114" i="14"/>
  <c r="E114" i="14"/>
  <c r="B44" i="14"/>
  <c r="C44" i="14"/>
  <c r="D44" i="14"/>
  <c r="E4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C119" i="14"/>
  <c r="D119" i="14"/>
  <c r="E119" i="14"/>
  <c r="B15" i="14"/>
  <c r="C15" i="14"/>
  <c r="D15" i="14"/>
  <c r="E15" i="14"/>
  <c r="B120" i="14"/>
  <c r="C120" i="14"/>
  <c r="D120" i="14"/>
  <c r="E120" i="14"/>
  <c r="B36" i="14"/>
  <c r="C36" i="14"/>
  <c r="D36" i="14"/>
  <c r="E36" i="14"/>
  <c r="B121" i="14"/>
  <c r="C121" i="14"/>
  <c r="D121" i="14"/>
  <c r="E121" i="14"/>
  <c r="B55" i="14"/>
  <c r="C55" i="14"/>
  <c r="D55" i="14"/>
  <c r="E55" i="14"/>
  <c r="B56" i="14"/>
  <c r="C56" i="14"/>
  <c r="D56" i="14"/>
  <c r="E56" i="14"/>
  <c r="B37" i="14"/>
  <c r="C37" i="14"/>
  <c r="D37" i="14"/>
  <c r="E37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38" i="14"/>
  <c r="C38" i="14"/>
  <c r="D38" i="14"/>
  <c r="E38" i="14"/>
  <c r="B127" i="14"/>
  <c r="C127" i="14"/>
  <c r="D127" i="14"/>
  <c r="E127" i="14"/>
  <c r="B28" i="14"/>
  <c r="C28" i="14"/>
  <c r="D28" i="14"/>
  <c r="E28" i="14"/>
  <c r="B128" i="14"/>
  <c r="C128" i="14"/>
  <c r="D128" i="14"/>
  <c r="E128" i="14"/>
  <c r="B5" i="14"/>
  <c r="C5" i="14"/>
  <c r="D5" i="14"/>
  <c r="E5" i="14"/>
  <c r="B23" i="14"/>
  <c r="C23" i="14"/>
  <c r="D23" i="14"/>
  <c r="E23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29" i="14"/>
  <c r="C29" i="14"/>
  <c r="D29" i="14"/>
  <c r="E29" i="14"/>
  <c r="B136" i="14"/>
  <c r="C136" i="14"/>
  <c r="D136" i="14"/>
  <c r="E136" i="14"/>
  <c r="B137" i="14"/>
  <c r="C137" i="14"/>
  <c r="D137" i="14"/>
  <c r="E137" i="14"/>
  <c r="B39" i="14"/>
  <c r="C39" i="14"/>
  <c r="D39" i="14"/>
  <c r="E39" i="14"/>
  <c r="B26" i="14"/>
  <c r="C26" i="14"/>
  <c r="D26" i="14"/>
  <c r="E26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24" i="14"/>
  <c r="C24" i="14"/>
  <c r="D24" i="14"/>
  <c r="E24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40" i="14"/>
  <c r="C40" i="14"/>
  <c r="D40" i="14"/>
  <c r="E40" i="14"/>
  <c r="F55" i="14" l="1"/>
  <c r="H55" i="14" s="1"/>
  <c r="F4" i="14"/>
  <c r="H4" i="14" s="1"/>
  <c r="F75" i="14"/>
  <c r="H75" i="14" s="1"/>
  <c r="F61" i="13"/>
  <c r="H61" i="13" s="1"/>
  <c r="F51" i="13"/>
  <c r="H51" i="13" s="1"/>
  <c r="F23" i="13"/>
  <c r="H23" i="13" s="1"/>
  <c r="F30" i="12"/>
  <c r="H30" i="12" s="1"/>
  <c r="F114" i="12"/>
  <c r="H114" i="12" s="1"/>
  <c r="F23" i="12"/>
  <c r="H23" i="12" s="1"/>
  <c r="F132" i="12"/>
  <c r="H132" i="12" s="1"/>
  <c r="F60" i="12"/>
  <c r="H60" i="12" s="1"/>
  <c r="F2" i="11"/>
  <c r="H2" i="11" s="1"/>
  <c r="F62" i="12"/>
  <c r="H62" i="12" s="1"/>
  <c r="F137" i="14"/>
  <c r="H137" i="14" s="1"/>
  <c r="F129" i="11"/>
  <c r="H129" i="11" s="1"/>
  <c r="F100" i="11"/>
  <c r="H100" i="11" s="1"/>
  <c r="F74" i="11"/>
  <c r="H74" i="11" s="1"/>
  <c r="F11" i="11"/>
  <c r="H11" i="11" s="1"/>
  <c r="F65" i="11"/>
  <c r="H65" i="11" s="1"/>
  <c r="F71" i="14"/>
  <c r="H71" i="14" s="1"/>
  <c r="F23" i="14"/>
  <c r="H23" i="14" s="1"/>
  <c r="F97" i="14"/>
  <c r="H97" i="14" s="1"/>
  <c r="F47" i="14"/>
  <c r="H47" i="14" s="1"/>
  <c r="F130" i="14"/>
  <c r="H130" i="14" s="1"/>
  <c r="F102" i="14"/>
  <c r="H102" i="14" s="1"/>
  <c r="F31" i="14"/>
  <c r="H31" i="14" s="1"/>
  <c r="F15" i="14"/>
  <c r="H15" i="14" s="1"/>
  <c r="F54" i="14"/>
  <c r="H54" i="14" s="1"/>
  <c r="F105" i="14"/>
  <c r="H105" i="14" s="1"/>
  <c r="F27" i="14"/>
  <c r="H27" i="14" s="1"/>
  <c r="F141" i="13"/>
  <c r="H141" i="13" s="1"/>
  <c r="F76" i="13"/>
  <c r="H76" i="13" s="1"/>
  <c r="F39" i="13"/>
  <c r="H39" i="13" s="1"/>
  <c r="F109" i="13"/>
  <c r="H109" i="13" s="1"/>
  <c r="F104" i="13"/>
  <c r="H104" i="13" s="1"/>
  <c r="F64" i="12"/>
  <c r="H64" i="12" s="1"/>
  <c r="F40" i="12"/>
  <c r="H40" i="12" s="1"/>
  <c r="F43" i="11"/>
  <c r="H43" i="11" s="1"/>
  <c r="F88" i="13"/>
  <c r="H88" i="13" s="1"/>
  <c r="F85" i="13"/>
  <c r="H85" i="13" s="1"/>
  <c r="F77" i="13"/>
  <c r="H77" i="13" s="1"/>
  <c r="F41" i="14"/>
  <c r="H41" i="14" s="1"/>
  <c r="F70" i="11"/>
  <c r="H70" i="11" s="1"/>
  <c r="F19" i="11"/>
  <c r="H19" i="11" s="1"/>
  <c r="F59" i="14"/>
  <c r="H59" i="14" s="1"/>
  <c r="F13" i="14"/>
  <c r="H13" i="14" s="1"/>
  <c r="F103" i="14"/>
  <c r="H103" i="14" s="1"/>
  <c r="F108" i="14"/>
  <c r="H108" i="14" s="1"/>
  <c r="F94" i="14"/>
  <c r="H94" i="14" s="1"/>
  <c r="F121" i="13"/>
  <c r="H121" i="13" s="1"/>
  <c r="F59" i="12"/>
  <c r="H59" i="12" s="1"/>
  <c r="F119" i="14"/>
  <c r="H119" i="14" s="1"/>
  <c r="F115" i="14"/>
  <c r="H115" i="14" s="1"/>
  <c r="F110" i="14"/>
  <c r="H110" i="14" s="1"/>
  <c r="F74" i="14"/>
  <c r="H74" i="14" s="1"/>
  <c r="F140" i="14"/>
  <c r="H140" i="14" s="1"/>
  <c r="F135" i="14"/>
  <c r="H135" i="14" s="1"/>
  <c r="F116" i="14"/>
  <c r="H116" i="14" s="1"/>
  <c r="F52" i="14"/>
  <c r="H52" i="14" s="1"/>
  <c r="F90" i="14"/>
  <c r="H90" i="14" s="1"/>
  <c r="F21" i="14"/>
  <c r="H21" i="14" s="1"/>
  <c r="F57" i="14"/>
  <c r="H57" i="14" s="1"/>
  <c r="F17" i="14"/>
  <c r="H17" i="14" s="1"/>
  <c r="F5" i="14"/>
  <c r="H5" i="14" s="1"/>
  <c r="F38" i="14"/>
  <c r="H38" i="14" s="1"/>
  <c r="F73" i="14"/>
  <c r="H73" i="14" s="1"/>
  <c r="F32" i="14"/>
  <c r="H32" i="14" s="1"/>
  <c r="F63" i="14"/>
  <c r="H63" i="14" s="1"/>
  <c r="F39" i="14"/>
  <c r="H39" i="14" s="1"/>
  <c r="F84" i="14"/>
  <c r="H84" i="14" s="1"/>
  <c r="F143" i="14"/>
  <c r="H143" i="14" s="1"/>
  <c r="F139" i="14"/>
  <c r="H139" i="14" s="1"/>
  <c r="F87" i="14"/>
  <c r="H87" i="14" s="1"/>
  <c r="F34" i="14"/>
  <c r="H34" i="14" s="1"/>
  <c r="F76" i="14"/>
  <c r="H76" i="14" s="1"/>
  <c r="F25" i="14"/>
  <c r="H25" i="14" s="1"/>
  <c r="F121" i="14"/>
  <c r="H121" i="14" s="1"/>
  <c r="F19" i="14"/>
  <c r="H19" i="14" s="1"/>
  <c r="F80" i="14"/>
  <c r="H80" i="14" s="1"/>
  <c r="F100" i="14"/>
  <c r="H100" i="14" s="1"/>
  <c r="F36" i="14"/>
  <c r="H36" i="14" s="1"/>
  <c r="F134" i="14"/>
  <c r="H134" i="14" s="1"/>
  <c r="F29" i="14"/>
  <c r="H29" i="14" s="1"/>
  <c r="F126" i="14"/>
  <c r="H126" i="14" s="1"/>
  <c r="F122" i="14"/>
  <c r="H122" i="14" s="1"/>
  <c r="F99" i="14"/>
  <c r="H99" i="14" s="1"/>
  <c r="F49" i="14"/>
  <c r="H49" i="14" s="1"/>
  <c r="F88" i="14"/>
  <c r="H88" i="14" s="1"/>
  <c r="F65" i="14"/>
  <c r="H65" i="14" s="1"/>
  <c r="F106" i="13"/>
  <c r="H106" i="13" s="1"/>
  <c r="F124" i="13"/>
  <c r="H124" i="13" s="1"/>
  <c r="F131" i="13"/>
  <c r="H131" i="13" s="1"/>
  <c r="F112" i="13"/>
  <c r="H112" i="13" s="1"/>
  <c r="F96" i="13"/>
  <c r="H96" i="13" s="1"/>
  <c r="F79" i="13"/>
  <c r="H79" i="13" s="1"/>
  <c r="F63" i="13"/>
  <c r="H63" i="13" s="1"/>
  <c r="F66" i="13"/>
  <c r="H66" i="13" s="1"/>
  <c r="F27" i="13"/>
  <c r="H27" i="13" s="1"/>
  <c r="F101" i="13"/>
  <c r="H101" i="13" s="1"/>
  <c r="F54" i="13"/>
  <c r="H54" i="13" s="1"/>
  <c r="F98" i="13"/>
  <c r="H98" i="13" s="1"/>
  <c r="F73" i="13"/>
  <c r="H73" i="13" s="1"/>
  <c r="F68" i="13"/>
  <c r="H68" i="13" s="1"/>
  <c r="F31" i="13"/>
  <c r="H31" i="13" s="1"/>
  <c r="F132" i="13"/>
  <c r="H132" i="13" s="1"/>
  <c r="F138" i="13"/>
  <c r="H138" i="13" s="1"/>
  <c r="F2" i="13"/>
  <c r="H2" i="13" s="1"/>
  <c r="F10" i="13"/>
  <c r="H10" i="13" s="1"/>
  <c r="F142" i="13"/>
  <c r="H142" i="13" s="1"/>
  <c r="F13" i="13"/>
  <c r="H13" i="13" s="1"/>
  <c r="F18" i="13"/>
  <c r="H18" i="13" s="1"/>
  <c r="F103" i="13"/>
  <c r="H103" i="13" s="1"/>
  <c r="F107" i="13"/>
  <c r="H107" i="13" s="1"/>
  <c r="F93" i="13"/>
  <c r="H93" i="13" s="1"/>
  <c r="F3" i="13"/>
  <c r="H3" i="13" s="1"/>
  <c r="F115" i="13"/>
  <c r="H115" i="13" s="1"/>
  <c r="F55" i="13"/>
  <c r="H55" i="13" s="1"/>
  <c r="F61" i="11"/>
  <c r="H61" i="11" s="1"/>
  <c r="F32" i="11"/>
  <c r="H32" i="11" s="1"/>
  <c r="F60" i="11"/>
  <c r="H60" i="11" s="1"/>
  <c r="F66" i="11"/>
  <c r="H66" i="11" s="1"/>
  <c r="F146" i="11"/>
  <c r="H146" i="11" s="1"/>
  <c r="F97" i="11"/>
  <c r="H97" i="11" s="1"/>
  <c r="F42" i="11"/>
  <c r="H42" i="11" s="1"/>
  <c r="F47" i="11"/>
  <c r="H47" i="11" s="1"/>
  <c r="F104" i="11"/>
  <c r="H104" i="11" s="1"/>
  <c r="F44" i="11"/>
  <c r="H44" i="11" s="1"/>
  <c r="F55" i="11"/>
  <c r="H55" i="11" s="1"/>
  <c r="F91" i="11"/>
  <c r="H91" i="11" s="1"/>
  <c r="F17" i="11"/>
  <c r="H17" i="11" s="1"/>
  <c r="F145" i="12"/>
  <c r="H145" i="12" s="1"/>
  <c r="F139" i="12"/>
  <c r="H139" i="12" s="1"/>
  <c r="F87" i="12"/>
  <c r="H87" i="12" s="1"/>
  <c r="F13" i="12"/>
  <c r="H13" i="12" s="1"/>
  <c r="F21" i="12"/>
  <c r="H21" i="12" s="1"/>
  <c r="F96" i="12"/>
  <c r="H96" i="12" s="1"/>
  <c r="F82" i="12"/>
  <c r="H82" i="12" s="1"/>
  <c r="F72" i="12"/>
  <c r="H72" i="12" s="1"/>
  <c r="F89" i="12"/>
  <c r="H89" i="12" s="1"/>
  <c r="F47" i="12"/>
  <c r="H47" i="12" s="1"/>
  <c r="F135" i="12"/>
  <c r="H135" i="12" s="1"/>
  <c r="F38" i="12"/>
  <c r="H38" i="12" s="1"/>
  <c r="F128" i="12"/>
  <c r="H128" i="12" s="1"/>
  <c r="F110" i="12"/>
  <c r="H110" i="12" s="1"/>
  <c r="F53" i="12"/>
  <c r="H53" i="12" s="1"/>
  <c r="F14" i="12"/>
  <c r="H14" i="12" s="1"/>
  <c r="F93" i="12"/>
  <c r="H93" i="12" s="1"/>
  <c r="F86" i="12"/>
  <c r="H86" i="12" s="1"/>
  <c r="F69" i="12"/>
  <c r="H69" i="12" s="1"/>
  <c r="F117" i="12"/>
  <c r="H117" i="12" s="1"/>
  <c r="F8" i="12"/>
  <c r="H8" i="12" s="1"/>
  <c r="F136" i="12"/>
  <c r="H136" i="12" s="1"/>
  <c r="F113" i="12"/>
  <c r="H113" i="12" s="1"/>
  <c r="F18" i="12"/>
  <c r="H18" i="12" s="1"/>
  <c r="F52" i="12"/>
  <c r="H52" i="12" s="1"/>
  <c r="F19" i="12"/>
  <c r="H19" i="12" s="1"/>
  <c r="F3" i="12"/>
  <c r="H3" i="12" s="1"/>
  <c r="F142" i="12"/>
  <c r="H142" i="12" s="1"/>
  <c r="F129" i="12"/>
  <c r="H129" i="12" s="1"/>
  <c r="F108" i="12"/>
  <c r="H108" i="12" s="1"/>
  <c r="F106" i="12"/>
  <c r="H106" i="12" s="1"/>
  <c r="F102" i="12"/>
  <c r="H102" i="12" s="1"/>
  <c r="F98" i="12"/>
  <c r="H98" i="12" s="1"/>
  <c r="F92" i="12"/>
  <c r="H92" i="12" s="1"/>
  <c r="F85" i="12"/>
  <c r="H85" i="12" s="1"/>
  <c r="F114" i="14"/>
  <c r="H114" i="14" s="1"/>
  <c r="F142" i="14"/>
  <c r="H142" i="14" s="1"/>
  <c r="F131" i="14"/>
  <c r="H131" i="14" s="1"/>
  <c r="F91" i="14"/>
  <c r="H91" i="14" s="1"/>
  <c r="F72" i="14"/>
  <c r="H72" i="14" s="1"/>
  <c r="F92" i="13"/>
  <c r="H92" i="13" s="1"/>
  <c r="F131" i="12"/>
  <c r="H131" i="12" s="1"/>
  <c r="F15" i="12"/>
  <c r="H15" i="12" s="1"/>
  <c r="F18" i="11"/>
  <c r="H18" i="11" s="1"/>
  <c r="F13" i="11"/>
  <c r="H13" i="11" s="1"/>
  <c r="F107" i="14"/>
  <c r="H107" i="14" s="1"/>
  <c r="F60" i="14"/>
  <c r="H60" i="14" s="1"/>
  <c r="F139" i="13"/>
  <c r="H139" i="13" s="1"/>
  <c r="F118" i="13"/>
  <c r="H118" i="13" s="1"/>
  <c r="F91" i="13"/>
  <c r="H91" i="13" s="1"/>
  <c r="F146" i="12"/>
  <c r="H146" i="12" s="1"/>
  <c r="F143" i="12"/>
  <c r="H143" i="12" s="1"/>
  <c r="F79" i="12"/>
  <c r="H79" i="12" s="1"/>
  <c r="F75" i="12"/>
  <c r="H75" i="12" s="1"/>
  <c r="F24" i="12"/>
  <c r="H24" i="12" s="1"/>
  <c r="F28" i="12"/>
  <c r="H28" i="12" s="1"/>
  <c r="F16" i="12"/>
  <c r="H16" i="12" s="1"/>
  <c r="F94" i="11"/>
  <c r="H94" i="11" s="1"/>
  <c r="F69" i="11"/>
  <c r="H69" i="11" s="1"/>
  <c r="F49" i="11"/>
  <c r="H49" i="11" s="1"/>
  <c r="F36" i="11"/>
  <c r="H36" i="11" s="1"/>
  <c r="F6" i="11"/>
  <c r="H6" i="11" s="1"/>
  <c r="F14" i="11"/>
  <c r="H14" i="11" s="1"/>
  <c r="F30" i="13"/>
  <c r="H30" i="13" s="1"/>
  <c r="F122" i="13"/>
  <c r="H122" i="13" s="1"/>
  <c r="F50" i="14"/>
  <c r="H50" i="14" s="1"/>
  <c r="F56" i="13"/>
  <c r="H56" i="13" s="1"/>
  <c r="F89" i="13"/>
  <c r="H89" i="13" s="1"/>
  <c r="F125" i="14"/>
  <c r="H125" i="14" s="1"/>
  <c r="F133" i="13"/>
  <c r="H133" i="13" s="1"/>
  <c r="F26" i="13"/>
  <c r="H26" i="13" s="1"/>
  <c r="F59" i="13"/>
  <c r="H59" i="13" s="1"/>
  <c r="F10" i="12"/>
  <c r="H10" i="12" s="1"/>
  <c r="F17" i="12"/>
  <c r="H17" i="12" s="1"/>
  <c r="F78" i="12"/>
  <c r="H78" i="12" s="1"/>
  <c r="F74" i="12"/>
  <c r="H74" i="12" s="1"/>
  <c r="F71" i="12"/>
  <c r="H71" i="12" s="1"/>
  <c r="F53" i="11"/>
  <c r="H53" i="11" s="1"/>
  <c r="F59" i="11"/>
  <c r="H59" i="11" s="1"/>
  <c r="F67" i="11"/>
  <c r="H67" i="11" s="1"/>
  <c r="F40" i="14"/>
  <c r="H40" i="14" s="1"/>
  <c r="F9" i="14"/>
  <c r="H9" i="14" s="1"/>
  <c r="F85" i="14"/>
  <c r="H85" i="14" s="1"/>
  <c r="F19" i="13"/>
  <c r="H19" i="13" s="1"/>
  <c r="F62" i="14"/>
  <c r="H62" i="14" s="1"/>
  <c r="F134" i="13"/>
  <c r="H134" i="13" s="1"/>
  <c r="F4" i="12"/>
  <c r="H4" i="12" s="1"/>
  <c r="F29" i="12"/>
  <c r="H29" i="12" s="1"/>
  <c r="F93" i="11"/>
  <c r="H93" i="11" s="1"/>
  <c r="F49" i="12"/>
  <c r="H49" i="12" s="1"/>
  <c r="F37" i="12"/>
  <c r="H37" i="12" s="1"/>
  <c r="F55" i="12"/>
  <c r="H55" i="12" s="1"/>
  <c r="F123" i="13"/>
  <c r="H123" i="13" s="1"/>
  <c r="F37" i="13"/>
  <c r="H37" i="13" s="1"/>
  <c r="F97" i="13"/>
  <c r="H97" i="13" s="1"/>
  <c r="F130" i="12"/>
  <c r="H130" i="12" s="1"/>
  <c r="F48" i="13"/>
  <c r="H48" i="13" s="1"/>
  <c r="F25" i="12"/>
  <c r="H25" i="12" s="1"/>
  <c r="F133" i="12"/>
  <c r="H133" i="12" s="1"/>
  <c r="F112" i="12"/>
  <c r="H112" i="12" s="1"/>
  <c r="F3" i="14"/>
  <c r="H3" i="14" s="1"/>
  <c r="F92" i="14"/>
  <c r="H92" i="14" s="1"/>
  <c r="F79" i="14"/>
  <c r="H79" i="14" s="1"/>
  <c r="F25" i="13"/>
  <c r="H25" i="13" s="1"/>
  <c r="F95" i="14"/>
  <c r="H95" i="14" s="1"/>
  <c r="F114" i="13"/>
  <c r="H114" i="13" s="1"/>
  <c r="F105" i="13"/>
  <c r="H105" i="13" s="1"/>
  <c r="F20" i="12"/>
  <c r="H20" i="12" s="1"/>
  <c r="F125" i="12"/>
  <c r="H125" i="12" s="1"/>
  <c r="F122" i="12"/>
  <c r="H122" i="12" s="1"/>
  <c r="F105" i="12"/>
  <c r="H105" i="12" s="1"/>
  <c r="F72" i="11"/>
  <c r="H72" i="11" s="1"/>
  <c r="F147" i="11"/>
  <c r="H147" i="11" s="1"/>
  <c r="F118" i="11"/>
  <c r="H118" i="11" s="1"/>
  <c r="F109" i="11"/>
  <c r="H109" i="11" s="1"/>
  <c r="F71" i="11"/>
  <c r="H71" i="11" s="1"/>
  <c r="F88" i="11"/>
  <c r="H88" i="11" s="1"/>
  <c r="F119" i="11"/>
  <c r="H119" i="11" s="1"/>
  <c r="F58" i="13"/>
  <c r="H58" i="13" s="1"/>
  <c r="F2" i="12"/>
  <c r="H2" i="12" s="1"/>
  <c r="F112" i="14"/>
  <c r="H112" i="14" s="1"/>
  <c r="F77" i="14"/>
  <c r="H77" i="14" s="1"/>
  <c r="F113" i="13"/>
  <c r="H113" i="13" s="1"/>
  <c r="F126" i="12"/>
  <c r="H126" i="12" s="1"/>
  <c r="F104" i="12"/>
  <c r="H104" i="12" s="1"/>
  <c r="F100" i="12"/>
  <c r="H100" i="12" s="1"/>
  <c r="F119" i="13"/>
  <c r="H119" i="13" s="1"/>
  <c r="F33" i="14"/>
  <c r="H33" i="14" s="1"/>
  <c r="F126" i="13"/>
  <c r="H126" i="13" s="1"/>
  <c r="F141" i="12"/>
  <c r="H141" i="12" s="1"/>
  <c r="F103" i="12"/>
  <c r="H103" i="12" s="1"/>
  <c r="F86" i="13"/>
  <c r="H86" i="13" s="1"/>
  <c r="F72" i="13"/>
  <c r="H72" i="13" s="1"/>
  <c r="F12" i="12"/>
  <c r="H12" i="12" s="1"/>
  <c r="F73" i="11"/>
  <c r="H73" i="11" s="1"/>
  <c r="F90" i="11"/>
  <c r="H90" i="11" s="1"/>
  <c r="F87" i="11"/>
  <c r="H87" i="11" s="1"/>
  <c r="F86" i="11"/>
  <c r="H86" i="11" s="1"/>
  <c r="F148" i="11"/>
  <c r="H148" i="11" s="1"/>
  <c r="F144" i="11"/>
  <c r="H144" i="11" s="1"/>
  <c r="F34" i="11"/>
  <c r="H34" i="11" s="1"/>
  <c r="F16" i="11"/>
  <c r="H16" i="11" s="1"/>
  <c r="F122" i="11"/>
  <c r="H122" i="11" s="1"/>
  <c r="F141" i="14"/>
  <c r="H141" i="14" s="1"/>
  <c r="F133" i="14"/>
  <c r="H133" i="14" s="1"/>
  <c r="F113" i="14"/>
  <c r="H113" i="14" s="1"/>
  <c r="F98" i="14"/>
  <c r="H98" i="14" s="1"/>
  <c r="F83" i="14"/>
  <c r="H83" i="14" s="1"/>
  <c r="F11" i="14"/>
  <c r="H11" i="14" s="1"/>
  <c r="F66" i="14"/>
  <c r="H66" i="14" s="1"/>
  <c r="F64" i="14"/>
  <c r="H64" i="14" s="1"/>
  <c r="F58" i="14"/>
  <c r="H58" i="14" s="1"/>
  <c r="F136" i="13"/>
  <c r="H136" i="13" s="1"/>
  <c r="F17" i="13"/>
  <c r="H17" i="13" s="1"/>
  <c r="F5" i="13"/>
  <c r="H5" i="13" s="1"/>
  <c r="F99" i="13"/>
  <c r="H99" i="13" s="1"/>
  <c r="F29" i="13"/>
  <c r="H29" i="13" s="1"/>
  <c r="F95" i="13"/>
  <c r="H95" i="13" s="1"/>
  <c r="F32" i="13"/>
  <c r="H32" i="13" s="1"/>
  <c r="F80" i="13"/>
  <c r="H80" i="13" s="1"/>
  <c r="F15" i="13"/>
  <c r="H15" i="13" s="1"/>
  <c r="F69" i="13"/>
  <c r="H69" i="13" s="1"/>
  <c r="F11" i="13"/>
  <c r="H11" i="13" s="1"/>
  <c r="F138" i="12"/>
  <c r="H138" i="12" s="1"/>
  <c r="F123" i="12"/>
  <c r="H123" i="12" s="1"/>
  <c r="F120" i="12"/>
  <c r="H120" i="12" s="1"/>
  <c r="F116" i="12"/>
  <c r="H116" i="12" s="1"/>
  <c r="F43" i="12"/>
  <c r="H43" i="12" s="1"/>
  <c r="F99" i="12"/>
  <c r="H99" i="12" s="1"/>
  <c r="F97" i="12"/>
  <c r="H97" i="12" s="1"/>
  <c r="F91" i="12"/>
  <c r="H91" i="12" s="1"/>
  <c r="F76" i="12"/>
  <c r="H76" i="12" s="1"/>
  <c r="F39" i="12"/>
  <c r="H39" i="12" s="1"/>
  <c r="F68" i="12"/>
  <c r="H68" i="12" s="1"/>
  <c r="F66" i="12"/>
  <c r="H66" i="12" s="1"/>
  <c r="F7" i="12"/>
  <c r="H7" i="12" s="1"/>
  <c r="F26" i="12"/>
  <c r="H26" i="12" s="1"/>
  <c r="F54" i="12"/>
  <c r="H54" i="12" s="1"/>
  <c r="F77" i="11"/>
  <c r="H77" i="11" s="1"/>
  <c r="F113" i="11"/>
  <c r="H113" i="11" s="1"/>
  <c r="F110" i="11"/>
  <c r="H110" i="11" s="1"/>
  <c r="F107" i="11"/>
  <c r="H107" i="11" s="1"/>
  <c r="F101" i="11"/>
  <c r="H101" i="11" s="1"/>
  <c r="F46" i="11"/>
  <c r="H46" i="11" s="1"/>
  <c r="F123" i="14"/>
  <c r="H123" i="14" s="1"/>
  <c r="F56" i="14"/>
  <c r="H56" i="14" s="1"/>
  <c r="F81" i="14"/>
  <c r="H81" i="14" s="1"/>
  <c r="F68" i="14"/>
  <c r="H68" i="14" s="1"/>
  <c r="F16" i="14"/>
  <c r="H16" i="14" s="1"/>
  <c r="F12" i="14"/>
  <c r="H12" i="14" s="1"/>
  <c r="F10" i="14"/>
  <c r="H10" i="14" s="1"/>
  <c r="F38" i="13"/>
  <c r="H38" i="13" s="1"/>
  <c r="F127" i="13"/>
  <c r="H127" i="13" s="1"/>
  <c r="F102" i="13"/>
  <c r="H102" i="13" s="1"/>
  <c r="F87" i="13"/>
  <c r="H87" i="13" s="1"/>
  <c r="F83" i="13"/>
  <c r="H83" i="13" s="1"/>
  <c r="F20" i="13"/>
  <c r="H20" i="13" s="1"/>
  <c r="F11" i="12"/>
  <c r="H11" i="12" s="1"/>
  <c r="F118" i="12"/>
  <c r="H118" i="12" s="1"/>
  <c r="F84" i="12"/>
  <c r="H84" i="12" s="1"/>
  <c r="F58" i="12"/>
  <c r="H58" i="12" s="1"/>
  <c r="F57" i="11"/>
  <c r="H57" i="11" s="1"/>
  <c r="F56" i="11"/>
  <c r="H56" i="11" s="1"/>
  <c r="F37" i="11"/>
  <c r="H37" i="11" s="1"/>
  <c r="F35" i="11"/>
  <c r="H35" i="11" s="1"/>
  <c r="F149" i="11"/>
  <c r="H149" i="11" s="1"/>
  <c r="F132" i="11"/>
  <c r="H132" i="11" s="1"/>
  <c r="F131" i="11"/>
  <c r="H131" i="11" s="1"/>
  <c r="F114" i="11"/>
  <c r="H114" i="11" s="1"/>
  <c r="F128" i="14"/>
  <c r="H128" i="14" s="1"/>
  <c r="F111" i="14"/>
  <c r="H111" i="14" s="1"/>
  <c r="F109" i="14"/>
  <c r="H109" i="14" s="1"/>
  <c r="F104" i="14"/>
  <c r="H104" i="14" s="1"/>
  <c r="F69" i="14"/>
  <c r="H69" i="14" s="1"/>
  <c r="F8" i="14"/>
  <c r="H8" i="14" s="1"/>
  <c r="F135" i="13"/>
  <c r="H135" i="13" s="1"/>
  <c r="F129" i="13"/>
  <c r="H129" i="13" s="1"/>
  <c r="F128" i="13"/>
  <c r="H128" i="13" s="1"/>
  <c r="F46" i="13"/>
  <c r="H46" i="13" s="1"/>
  <c r="F111" i="13"/>
  <c r="H111" i="13" s="1"/>
  <c r="F43" i="13"/>
  <c r="H43" i="13" s="1"/>
  <c r="F28" i="13"/>
  <c r="H28" i="13" s="1"/>
  <c r="F52" i="13"/>
  <c r="H52" i="13" s="1"/>
  <c r="F84" i="13"/>
  <c r="H84" i="13" s="1"/>
  <c r="F82" i="13"/>
  <c r="H82" i="13" s="1"/>
  <c r="F70" i="13"/>
  <c r="H70" i="13" s="1"/>
  <c r="F21" i="13"/>
  <c r="H21" i="13" s="1"/>
  <c r="F14" i="13"/>
  <c r="H14" i="13" s="1"/>
  <c r="F12" i="13"/>
  <c r="H12" i="13" s="1"/>
  <c r="F8" i="13"/>
  <c r="H8" i="13" s="1"/>
  <c r="F148" i="12"/>
  <c r="H148" i="12" s="1"/>
  <c r="F124" i="12"/>
  <c r="H124" i="12" s="1"/>
  <c r="F45" i="12"/>
  <c r="H45" i="12" s="1"/>
  <c r="F44" i="12"/>
  <c r="H44" i="12" s="1"/>
  <c r="F115" i="12"/>
  <c r="H115" i="12" s="1"/>
  <c r="F90" i="12"/>
  <c r="H90" i="12" s="1"/>
  <c r="F81" i="12"/>
  <c r="H81" i="12" s="1"/>
  <c r="F33" i="12"/>
  <c r="H33" i="12" s="1"/>
  <c r="F89" i="11"/>
  <c r="H89" i="11" s="1"/>
  <c r="F12" i="11"/>
  <c r="H12" i="11" s="1"/>
  <c r="F58" i="11"/>
  <c r="H58" i="11" s="1"/>
  <c r="F143" i="11"/>
  <c r="H143" i="11" s="1"/>
  <c r="F139" i="11"/>
  <c r="H139" i="11" s="1"/>
  <c r="F31" i="11"/>
  <c r="H31" i="11" s="1"/>
  <c r="F134" i="11"/>
  <c r="H134" i="11" s="1"/>
  <c r="F138" i="14"/>
  <c r="H138" i="14" s="1"/>
  <c r="F106" i="14"/>
  <c r="H106" i="14" s="1"/>
  <c r="F57" i="12"/>
  <c r="H57" i="12" s="1"/>
  <c r="F34" i="12"/>
  <c r="H34" i="12" s="1"/>
  <c r="F96" i="11"/>
  <c r="H96" i="11" s="1"/>
  <c r="F38" i="11"/>
  <c r="H38" i="11" s="1"/>
  <c r="F145" i="11"/>
  <c r="H145" i="11" s="1"/>
  <c r="F22" i="14"/>
  <c r="H22" i="14" s="1"/>
  <c r="F20" i="14"/>
  <c r="H20" i="14" s="1"/>
  <c r="F62" i="13"/>
  <c r="H62" i="13" s="1"/>
  <c r="F51" i="12"/>
  <c r="H51" i="12" s="1"/>
  <c r="F127" i="14"/>
  <c r="H127" i="14" s="1"/>
  <c r="F118" i="14"/>
  <c r="H118" i="14" s="1"/>
  <c r="F96" i="14"/>
  <c r="H96" i="14" s="1"/>
  <c r="F129" i="14"/>
  <c r="H129" i="14" s="1"/>
  <c r="F120" i="14"/>
  <c r="H120" i="14" s="1"/>
  <c r="F30" i="14"/>
  <c r="H30" i="14" s="1"/>
  <c r="F46" i="14"/>
  <c r="H46" i="14" s="1"/>
  <c r="F60" i="13"/>
  <c r="H60" i="13" s="1"/>
  <c r="F101" i="14"/>
  <c r="H101" i="14" s="1"/>
  <c r="F89" i="14"/>
  <c r="H89" i="14" s="1"/>
  <c r="F48" i="14"/>
  <c r="H48" i="14" s="1"/>
  <c r="F67" i="14"/>
  <c r="H67" i="14" s="1"/>
  <c r="F100" i="13"/>
  <c r="H100" i="13" s="1"/>
  <c r="F49" i="13"/>
  <c r="H49" i="13" s="1"/>
  <c r="F93" i="14"/>
  <c r="H93" i="14" s="1"/>
  <c r="F78" i="14"/>
  <c r="H78" i="14" s="1"/>
  <c r="F70" i="14"/>
  <c r="H70" i="14" s="1"/>
  <c r="F45" i="14"/>
  <c r="H45" i="14" s="1"/>
  <c r="F2" i="14"/>
  <c r="H2" i="14" s="1"/>
  <c r="F130" i="13"/>
  <c r="H130" i="13" s="1"/>
  <c r="F120" i="13"/>
  <c r="H120" i="13" s="1"/>
  <c r="F116" i="13"/>
  <c r="H116" i="13" s="1"/>
  <c r="F108" i="13"/>
  <c r="H108" i="13" s="1"/>
  <c r="F40" i="13"/>
  <c r="H40" i="13" s="1"/>
  <c r="F78" i="13"/>
  <c r="H78" i="13" s="1"/>
  <c r="F71" i="13"/>
  <c r="H71" i="13" s="1"/>
  <c r="F16" i="13"/>
  <c r="H16" i="13" s="1"/>
  <c r="F144" i="12"/>
  <c r="H144" i="12" s="1"/>
  <c r="F127" i="12"/>
  <c r="H127" i="12" s="1"/>
  <c r="F111" i="12"/>
  <c r="H111" i="12" s="1"/>
  <c r="F101" i="12"/>
  <c r="H101" i="12" s="1"/>
  <c r="F94" i="12"/>
  <c r="H94" i="12" s="1"/>
  <c r="F83" i="12"/>
  <c r="H83" i="12" s="1"/>
  <c r="F67" i="12"/>
  <c r="H67" i="12" s="1"/>
  <c r="F63" i="12"/>
  <c r="H63" i="12" s="1"/>
  <c r="F27" i="12"/>
  <c r="H27" i="12" s="1"/>
  <c r="F6" i="12"/>
  <c r="H6" i="12" s="1"/>
  <c r="F63" i="11"/>
  <c r="H63" i="11" s="1"/>
  <c r="F95" i="11"/>
  <c r="H95" i="11" s="1"/>
  <c r="F25" i="11"/>
  <c r="H25" i="11" s="1"/>
  <c r="F24" i="14"/>
  <c r="H24" i="14" s="1"/>
  <c r="F42" i="14"/>
  <c r="H42" i="14" s="1"/>
  <c r="F86" i="14"/>
  <c r="H86" i="14" s="1"/>
  <c r="F132" i="14"/>
  <c r="H132" i="14" s="1"/>
  <c r="F37" i="14"/>
  <c r="H37" i="14" s="1"/>
  <c r="F14" i="14"/>
  <c r="H14" i="14" s="1"/>
  <c r="F18" i="14"/>
  <c r="H18" i="14" s="1"/>
  <c r="F140" i="13"/>
  <c r="H140" i="13" s="1"/>
  <c r="F47" i="13"/>
  <c r="H47" i="13" s="1"/>
  <c r="F35" i="13"/>
  <c r="H35" i="13" s="1"/>
  <c r="F67" i="13"/>
  <c r="H67" i="13" s="1"/>
  <c r="F31" i="12"/>
  <c r="H31" i="12" s="1"/>
  <c r="F9" i="12"/>
  <c r="H9" i="12" s="1"/>
  <c r="F109" i="12"/>
  <c r="H109" i="12" s="1"/>
  <c r="F77" i="12"/>
  <c r="H77" i="12" s="1"/>
  <c r="F70" i="12"/>
  <c r="H70" i="12" s="1"/>
  <c r="F56" i="12"/>
  <c r="H56" i="12" s="1"/>
  <c r="F50" i="12"/>
  <c r="H50" i="12" s="1"/>
  <c r="F99" i="11"/>
  <c r="H99" i="11" s="1"/>
  <c r="F33" i="11"/>
  <c r="H33" i="11" s="1"/>
  <c r="F136" i="14"/>
  <c r="H136" i="14" s="1"/>
  <c r="F124" i="14"/>
  <c r="H124" i="14" s="1"/>
  <c r="F44" i="14"/>
  <c r="H44" i="14" s="1"/>
  <c r="F51" i="14"/>
  <c r="H51" i="14" s="1"/>
  <c r="F26" i="14"/>
  <c r="H26" i="14" s="1"/>
  <c r="F28" i="14"/>
  <c r="H28" i="14" s="1"/>
  <c r="F117" i="14"/>
  <c r="H117" i="14" s="1"/>
  <c r="F53" i="14"/>
  <c r="H53" i="14" s="1"/>
  <c r="F35" i="14"/>
  <c r="H35" i="14" s="1"/>
  <c r="F82" i="14"/>
  <c r="H82" i="14" s="1"/>
  <c r="F43" i="14"/>
  <c r="H43" i="14" s="1"/>
  <c r="F61" i="14"/>
  <c r="H61" i="14" s="1"/>
  <c r="F137" i="13"/>
  <c r="H137" i="13" s="1"/>
  <c r="F45" i="13"/>
  <c r="H45" i="13" s="1"/>
  <c r="F34" i="13"/>
  <c r="H34" i="13" s="1"/>
  <c r="F90" i="13"/>
  <c r="H90" i="13" s="1"/>
  <c r="F42" i="13"/>
  <c r="H42" i="13" s="1"/>
  <c r="F50" i="13"/>
  <c r="H50" i="13" s="1"/>
  <c r="F65" i="13"/>
  <c r="H65" i="13" s="1"/>
  <c r="F137" i="12"/>
  <c r="H137" i="12" s="1"/>
  <c r="F121" i="12"/>
  <c r="H121" i="12" s="1"/>
  <c r="F88" i="12"/>
  <c r="H88" i="12" s="1"/>
  <c r="F73" i="12"/>
  <c r="H73" i="12" s="1"/>
  <c r="F22" i="12"/>
  <c r="H22" i="12" s="1"/>
  <c r="F48" i="12"/>
  <c r="H48" i="12" s="1"/>
  <c r="F35" i="12"/>
  <c r="H35" i="12" s="1"/>
  <c r="F39" i="11"/>
  <c r="H39" i="11" s="1"/>
  <c r="F94" i="13"/>
  <c r="H94" i="13" s="1"/>
  <c r="F81" i="13"/>
  <c r="H81" i="13" s="1"/>
  <c r="F75" i="13"/>
  <c r="H75" i="13" s="1"/>
  <c r="F7" i="13"/>
  <c r="H7" i="13" s="1"/>
  <c r="F147" i="12"/>
  <c r="H147" i="12" s="1"/>
  <c r="F134" i="12"/>
  <c r="H134" i="12" s="1"/>
  <c r="F107" i="12"/>
  <c r="H107" i="12" s="1"/>
  <c r="F41" i="12"/>
  <c r="H41" i="12" s="1"/>
  <c r="F80" i="12"/>
  <c r="H80" i="12" s="1"/>
  <c r="F65" i="12"/>
  <c r="H65" i="12" s="1"/>
  <c r="F61" i="12"/>
  <c r="H61" i="12" s="1"/>
  <c r="F8" i="11"/>
  <c r="H8" i="11" s="1"/>
  <c r="F21" i="11"/>
  <c r="H21" i="11" s="1"/>
  <c r="F103" i="11"/>
  <c r="H103" i="11" s="1"/>
  <c r="F82" i="11"/>
  <c r="H82" i="11" s="1"/>
  <c r="F138" i="11"/>
  <c r="H138" i="11" s="1"/>
  <c r="F80" i="11"/>
  <c r="H80" i="11" s="1"/>
  <c r="F126" i="11"/>
  <c r="H126" i="11" s="1"/>
  <c r="F78" i="11"/>
  <c r="H78" i="11" s="1"/>
  <c r="F7" i="14"/>
  <c r="H7" i="14" s="1"/>
  <c r="F64" i="13"/>
  <c r="H64" i="13" s="1"/>
  <c r="F125" i="13"/>
  <c r="H125" i="13" s="1"/>
  <c r="F117" i="13"/>
  <c r="H117" i="13" s="1"/>
  <c r="F57" i="13"/>
  <c r="H57" i="13" s="1"/>
  <c r="F24" i="13"/>
  <c r="H24" i="13" s="1"/>
  <c r="F53" i="13"/>
  <c r="H53" i="13" s="1"/>
  <c r="F33" i="13"/>
  <c r="H33" i="13" s="1"/>
  <c r="F4" i="13"/>
  <c r="H4" i="13" s="1"/>
  <c r="F74" i="13"/>
  <c r="H74" i="13" s="1"/>
  <c r="F22" i="13"/>
  <c r="H22" i="13" s="1"/>
  <c r="F41" i="13"/>
  <c r="H41" i="13" s="1"/>
  <c r="F9" i="13"/>
  <c r="H9" i="13" s="1"/>
  <c r="F140" i="12"/>
  <c r="H140" i="12" s="1"/>
  <c r="F46" i="12"/>
  <c r="H46" i="12" s="1"/>
  <c r="F119" i="12"/>
  <c r="H119" i="12" s="1"/>
  <c r="F42" i="12"/>
  <c r="H42" i="12" s="1"/>
  <c r="F95" i="12"/>
  <c r="H95" i="12" s="1"/>
  <c r="F36" i="12"/>
  <c r="H36" i="12" s="1"/>
  <c r="F32" i="12"/>
  <c r="H32" i="12" s="1"/>
  <c r="F9" i="11"/>
  <c r="H9" i="11" s="1"/>
  <c r="F62" i="11"/>
  <c r="H62" i="11" s="1"/>
  <c r="F54" i="11"/>
  <c r="H54" i="11" s="1"/>
  <c r="F28" i="11"/>
  <c r="H28" i="11" s="1"/>
  <c r="F84" i="11"/>
  <c r="H84" i="11" s="1"/>
  <c r="F140" i="11"/>
  <c r="H140" i="11" s="1"/>
  <c r="F52" i="11"/>
  <c r="H52" i="11" s="1"/>
  <c r="F7" i="11"/>
  <c r="H7" i="11" s="1"/>
  <c r="F124" i="11"/>
  <c r="H124" i="11" s="1"/>
  <c r="F111" i="11"/>
  <c r="H111" i="11" s="1"/>
  <c r="F5" i="11"/>
  <c r="H5" i="11" s="1"/>
  <c r="F51" i="11"/>
  <c r="H51" i="11" s="1"/>
  <c r="F24" i="11"/>
  <c r="H24" i="11" s="1"/>
  <c r="F137" i="11"/>
  <c r="H137" i="11" s="1"/>
  <c r="F29" i="11"/>
  <c r="H29" i="11" s="1"/>
  <c r="F50" i="11"/>
  <c r="H50" i="11" s="1"/>
  <c r="F85" i="11"/>
  <c r="H85" i="11" s="1"/>
  <c r="F83" i="11"/>
  <c r="H83" i="11" s="1"/>
  <c r="F23" i="11"/>
  <c r="H23" i="11" s="1"/>
  <c r="F41" i="11"/>
  <c r="H41" i="11" s="1"/>
  <c r="F81" i="11"/>
  <c r="H81" i="11" s="1"/>
  <c r="F48" i="11"/>
  <c r="H48" i="11" s="1"/>
  <c r="F79" i="11"/>
  <c r="H79" i="11" s="1"/>
  <c r="F123" i="11"/>
  <c r="H123" i="11" s="1"/>
  <c r="F112" i="11"/>
  <c r="H112" i="11" s="1"/>
  <c r="F75" i="11"/>
  <c r="H75" i="11" s="1"/>
  <c r="F40" i="11"/>
  <c r="H40" i="11" s="1"/>
  <c r="F64" i="11"/>
  <c r="H64" i="11" s="1"/>
  <c r="F116" i="11"/>
  <c r="H116" i="11" s="1"/>
  <c r="F15" i="11"/>
  <c r="H15" i="11" s="1"/>
  <c r="F20" i="11"/>
  <c r="H20" i="11" s="1"/>
  <c r="F27" i="11"/>
  <c r="H27" i="11" s="1"/>
  <c r="F76" i="11"/>
  <c r="H76" i="11" s="1"/>
  <c r="F3" i="11"/>
  <c r="H3" i="11" s="1"/>
  <c r="F142" i="11"/>
  <c r="H142" i="11" s="1"/>
  <c r="F135" i="11"/>
  <c r="H135" i="11" s="1"/>
  <c r="F125" i="11"/>
  <c r="H125" i="11" s="1"/>
  <c r="F121" i="11"/>
  <c r="H121" i="11" s="1"/>
  <c r="F22" i="11"/>
  <c r="H22" i="11" s="1"/>
  <c r="F102" i="11"/>
  <c r="H102" i="11" s="1"/>
  <c r="F92" i="11"/>
  <c r="H92" i="11" s="1"/>
  <c r="F45" i="11"/>
  <c r="H45" i="11" s="1"/>
  <c r="F128" i="11"/>
  <c r="H128" i="11" s="1"/>
  <c r="F106" i="11"/>
  <c r="H106" i="11" s="1"/>
  <c r="F141" i="11"/>
  <c r="H141" i="11" s="1"/>
  <c r="F136" i="11"/>
  <c r="H136" i="11" s="1"/>
  <c r="F120" i="11"/>
  <c r="H120" i="11" s="1"/>
  <c r="F115" i="11"/>
  <c r="H115" i="11" s="1"/>
  <c r="F26" i="11"/>
  <c r="H26" i="11" s="1"/>
  <c r="F68" i="11"/>
  <c r="H68" i="11" s="1"/>
  <c r="F98" i="11"/>
  <c r="H98" i="11" s="1"/>
  <c r="F133" i="11"/>
  <c r="H133" i="11" s="1"/>
  <c r="F127" i="11"/>
  <c r="H127" i="11" s="1"/>
  <c r="F117" i="11"/>
  <c r="H117" i="11" s="1"/>
  <c r="F4" i="11"/>
  <c r="H4" i="11" s="1"/>
  <c r="F105" i="11"/>
  <c r="H105" i="11" s="1"/>
  <c r="F30" i="11"/>
  <c r="H30" i="11" s="1"/>
  <c r="F130" i="11"/>
  <c r="H130" i="11" s="1"/>
  <c r="F108" i="11"/>
  <c r="H108" i="11" s="1"/>
  <c r="B10" i="11"/>
  <c r="C10" i="11"/>
  <c r="D10" i="11"/>
  <c r="E10" i="11"/>
  <c r="F10" i="11" l="1"/>
  <c r="H10" i="11" s="1"/>
  <c r="C6" i="13"/>
  <c r="D6" i="13"/>
  <c r="E6" i="13"/>
  <c r="C6" i="14"/>
  <c r="D6" i="14"/>
  <c r="E6" i="14"/>
  <c r="C5" i="12"/>
  <c r="D5" i="12"/>
  <c r="E5" i="12"/>
  <c r="B6" i="14" l="1"/>
  <c r="F6" i="14" s="1"/>
  <c r="H6" i="14" s="1"/>
  <c r="B6" i="13"/>
  <c r="F6" i="13" s="1"/>
  <c r="H6" i="13" s="1"/>
  <c r="B5" i="12"/>
  <c r="F5" i="12" s="1"/>
  <c r="H5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<sst xmlns="http://schemas.openxmlformats.org/spreadsheetml/2006/main" count="2200" uniqueCount="650">
  <si>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</si>
  <si>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</si>
  <si>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</si>
  <si>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</si>
  <si>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</si>
  <si>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</si>
  <si>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</si>
  <si>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</si>
  <si>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</si>
  <si>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</si>
  <si>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</si>
  <si>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</si>
  <si>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</si>
  <si>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</si>
  <si>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</si>
  <si>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</si>
  <si>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</si>
  <si>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</si>
  <si>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</si>
  <si>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</si>
  <si>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</si>
  <si>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</si>
  <si>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</si>
  <si>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</si>
  <si>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</si>
  <si>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</si>
  <si>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</si>
  <si>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</si>
  <si>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</si>
  <si>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</si>
  <si>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</si>
  <si>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</si>
  <si>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</si>
  <si>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</si>
  <si>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</si>
  <si>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</si>
  <si>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</si>
  <si>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</si>
  <si>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Mn丶猫猫君</t>
  </si>
  <si>
    <t>浪迹小秦</t>
  </si>
  <si>
    <t>零拾</t>
  </si>
  <si>
    <t>ヅ伴烟萝</t>
  </si>
  <si>
    <t>阴萤儿</t>
  </si>
  <si>
    <t>大眼睛秋秋</t>
  </si>
  <si>
    <t>仼小三</t>
  </si>
  <si>
    <t>丨梦里寻她丶丨</t>
  </si>
  <si>
    <t>折扇浪漫</t>
  </si>
  <si>
    <t>泓绫</t>
  </si>
  <si>
    <t>唐门王俊凯</t>
  </si>
  <si>
    <t>雪の下八幡</t>
  </si>
  <si>
    <t>除了帅还有酷</t>
  </si>
  <si>
    <t>南宫絮语</t>
  </si>
  <si>
    <t>小阿淮呀</t>
  </si>
  <si>
    <t>楪夢</t>
  </si>
  <si>
    <t>凌渃尘</t>
  </si>
  <si>
    <t>如酒如笙歌ゎ</t>
  </si>
  <si>
    <t>怒怒怒怒火</t>
  </si>
  <si>
    <t>太极至尊</t>
  </si>
  <si>
    <t>kingdan</t>
  </si>
  <si>
    <t>天韵、</t>
  </si>
  <si>
    <t>蛮殇魂</t>
  </si>
  <si>
    <t>醉夜玲珑</t>
  </si>
  <si>
    <t>焚藤丶灰烬</t>
  </si>
  <si>
    <t>苍镜</t>
  </si>
  <si>
    <t>东瀛浪人展梦魂</t>
  </si>
  <si>
    <t>墨炽</t>
  </si>
  <si>
    <t>冷语情</t>
  </si>
  <si>
    <t>魔法少女杜芸松</t>
  </si>
  <si>
    <t>那年今若、</t>
  </si>
  <si>
    <t>紫雨幽雲</t>
  </si>
  <si>
    <t>素手绾青丝임</t>
  </si>
  <si>
    <t>刀之芳华</t>
  </si>
  <si>
    <t>项辰帝</t>
  </si>
  <si>
    <t>蝶舞旧梦</t>
  </si>
  <si>
    <t>青城爱未恋</t>
  </si>
  <si>
    <t>七情剑伶慕容英</t>
  </si>
  <si>
    <t>纯洁友善的暮夏</t>
  </si>
  <si>
    <t>冷清语</t>
  </si>
  <si>
    <t>帅气无敌康爸爸</t>
  </si>
  <si>
    <t>如殇如暮歌ゎ</t>
  </si>
  <si>
    <t>树儿高高长</t>
  </si>
  <si>
    <t>执劍小书生</t>
  </si>
  <si>
    <t>鱼香</t>
  </si>
  <si>
    <t>FateLibra</t>
  </si>
  <si>
    <t>如酒如清歌ゎ</t>
  </si>
  <si>
    <t>襄州牛头梗</t>
  </si>
  <si>
    <t>超人不会飞〃</t>
  </si>
  <si>
    <t>如清如影歌ゎ</t>
  </si>
  <si>
    <t>曲终无意</t>
  </si>
  <si>
    <t>再见是否红着脸</t>
  </si>
  <si>
    <t>茴香。</t>
  </si>
  <si>
    <t>剑惜玉</t>
  </si>
  <si>
    <t>如狂如啸歌ゎ</t>
  </si>
  <si>
    <t>天语灬幻影</t>
  </si>
  <si>
    <t>花兮兮兮兮</t>
  </si>
  <si>
    <t>a逼c迪e诶扶鸡</t>
  </si>
  <si>
    <t>栖零刻</t>
  </si>
  <si>
    <t>花炮炮炮炮</t>
  </si>
  <si>
    <t>异逍遥</t>
  </si>
  <si>
    <t>蛋蛋疍</t>
  </si>
  <si>
    <t>小菜鸟的夏天</t>
  </si>
  <si>
    <t>若以梦熙わ</t>
  </si>
  <si>
    <t>折影凤栖弦i</t>
  </si>
  <si>
    <t>犄角旮旯偷你人</t>
  </si>
  <si>
    <t>三千世界鴉杀尽</t>
  </si>
  <si>
    <t>倾舞情儿</t>
  </si>
  <si>
    <t>拉轰小女子</t>
  </si>
  <si>
    <t>荼薇与澈</t>
  </si>
  <si>
    <t>火之鸟</t>
  </si>
  <si>
    <t>绑定小蜜的</t>
  </si>
  <si>
    <t>午时已到小叨叨</t>
  </si>
  <si>
    <t>框框</t>
  </si>
  <si>
    <t>煌煌</t>
  </si>
  <si>
    <t>冉灬子墨</t>
  </si>
  <si>
    <t>龙灬泉</t>
  </si>
  <si>
    <t>伐青</t>
  </si>
  <si>
    <t>绝影鬼斩苗天王</t>
  </si>
  <si>
    <t>水影悠兰</t>
  </si>
  <si>
    <t>倦岫风眠</t>
  </si>
  <si>
    <t>酒倾轻竹影</t>
  </si>
  <si>
    <t>黑泽丶纱重</t>
  </si>
  <si>
    <t>榕月</t>
  </si>
  <si>
    <t>沐浠尘</t>
  </si>
  <si>
    <t>慕城雪</t>
  </si>
  <si>
    <t>春困的团子</t>
  </si>
  <si>
    <t>陌路莫回</t>
  </si>
  <si>
    <t>口味太怪</t>
  </si>
  <si>
    <t>在下唐言</t>
  </si>
  <si>
    <t>语丶殇</t>
  </si>
  <si>
    <t>薏苡。</t>
  </si>
  <si>
    <t>＂清歌若月＊</t>
  </si>
  <si>
    <t>青骢绝骑塑天荒</t>
  </si>
  <si>
    <t>天下芒果</t>
  </si>
  <si>
    <t>跟寂寞再和好丶</t>
  </si>
  <si>
    <t>等我出轻语</t>
  </si>
  <si>
    <t>伴之则暖。</t>
  </si>
  <si>
    <t>魔仙堡小公举</t>
  </si>
  <si>
    <t>FateScorpio</t>
  </si>
  <si>
    <t>强力推土机</t>
  </si>
  <si>
    <t>百里蕾姆</t>
  </si>
  <si>
    <t>晓晨晨晨</t>
  </si>
  <si>
    <t>好嫩的西湖醋鱼</t>
  </si>
  <si>
    <t>那年红颜</t>
  </si>
  <si>
    <t>淺笙</t>
  </si>
  <si>
    <t>荡荡</t>
  </si>
  <si>
    <t>ޓ一梦换须臾</t>
  </si>
  <si>
    <t>太子彬</t>
  </si>
  <si>
    <t>东越雪纳瑞</t>
  </si>
  <si>
    <t>荆轲已逝高渐离</t>
  </si>
  <si>
    <t>古巷烟雨断桥殇</t>
  </si>
  <si>
    <t>离渊不破笑道人</t>
  </si>
  <si>
    <t>之绵</t>
  </si>
  <si>
    <t>墨河</t>
  </si>
  <si>
    <t>卑鄙的熊猫</t>
  </si>
  <si>
    <t>牛奶奶奶奶</t>
  </si>
  <si>
    <t>薛无衡</t>
  </si>
  <si>
    <t>姬如影</t>
  </si>
  <si>
    <t>空虚公子萧四无</t>
  </si>
  <si>
    <t>时光不矜持</t>
  </si>
  <si>
    <t>冬眠的团子</t>
  </si>
  <si>
    <t>sad自行车</t>
  </si>
  <si>
    <t>踏马清月夜</t>
  </si>
  <si>
    <t>友善的若云</t>
  </si>
  <si>
    <t>〆连翘</t>
  </si>
  <si>
    <t>倔强的小屁股</t>
  </si>
  <si>
    <t>青羽墨染云</t>
  </si>
  <si>
    <t>奶小牛丶</t>
  </si>
  <si>
    <t>迟歌</t>
  </si>
  <si>
    <t>伊贰叁</t>
  </si>
  <si>
    <t>潇洒仗剑天下</t>
  </si>
  <si>
    <t>丐帮汪剑通</t>
  </si>
  <si>
    <t>徐婧懿</t>
  </si>
  <si>
    <t>晓月梦澈</t>
  </si>
  <si>
    <t>东风路三狗蛋</t>
  </si>
  <si>
    <t>此情珂待</t>
  </si>
  <si>
    <t>只想做个好人</t>
  </si>
  <si>
    <t>莓梓喵kiyo</t>
  </si>
  <si>
    <t>鱼丶大大</t>
  </si>
  <si>
    <t>溜六溜六溜</t>
  </si>
  <si>
    <t>之锦</t>
  </si>
  <si>
    <t>QQ绿钻</t>
  </si>
  <si>
    <t>墨萧炎</t>
  </si>
  <si>
    <t>神异诀</t>
  </si>
  <si>
    <t>南邦佳人呀</t>
  </si>
  <si>
    <t>任离流</t>
  </si>
  <si>
    <t>尛尛唐猫咪</t>
  </si>
  <si>
    <t>关翔予</t>
  </si>
  <si>
    <t>拌蠢蠢</t>
  </si>
  <si>
    <t>吕小栋</t>
  </si>
  <si>
    <t>友善的大夫</t>
  </si>
  <si>
    <t>剑老白</t>
  </si>
  <si>
    <t>琴瑟以歌</t>
  </si>
  <si>
    <t>凛柒っ</t>
  </si>
  <si>
    <t>些许</t>
  </si>
  <si>
    <t>这游戏真得难呀</t>
  </si>
  <si>
    <t>时钟轻摇孤独</t>
  </si>
  <si>
    <t>司寇听雨</t>
  </si>
  <si>
    <t>神锤开山大梵天</t>
  </si>
  <si>
    <t>妲己丶别这样</t>
  </si>
  <si>
    <t>冷晓汐丶</t>
  </si>
  <si>
    <t>可爱琳</t>
  </si>
  <si>
    <t>小雪妖</t>
  </si>
  <si>
    <t>真爱一定有颜色</t>
  </si>
  <si>
    <t>浩浩丶浩</t>
  </si>
  <si>
    <t>梨花黛雨</t>
  </si>
  <si>
    <t>浮生半日</t>
  </si>
  <si>
    <t>ゝゝ乱里里。</t>
  </si>
  <si>
    <t>黑泽丶八重</t>
  </si>
  <si>
    <t>丿慕容晚枫</t>
  </si>
  <si>
    <t>百里轩翊</t>
  </si>
  <si>
    <t>套套嗷呜</t>
  </si>
  <si>
    <t>唐舞桐灬</t>
  </si>
  <si>
    <t>云海小明</t>
  </si>
  <si>
    <t>友善的小内衣</t>
  </si>
  <si>
    <t>何月凡</t>
  </si>
  <si>
    <t>辛晗</t>
  </si>
  <si>
    <t>￣放空</t>
  </si>
  <si>
    <t>炖猪肘丶</t>
  </si>
  <si>
    <t>㏑ゞ初心ノ</t>
  </si>
  <si>
    <t>梦觞丶</t>
  </si>
  <si>
    <t>训练大师森三白</t>
  </si>
  <si>
    <t>小心有诈哦</t>
  </si>
  <si>
    <t>思弦</t>
  </si>
  <si>
    <t>丶吴宇森</t>
  </si>
  <si>
    <t>回忆不曾悲伤</t>
  </si>
  <si>
    <t>苏幕清</t>
  </si>
  <si>
    <t>白马落叶总相依</t>
  </si>
  <si>
    <t>青絮丶</t>
  </si>
  <si>
    <t>奥利奥。巧轻脆</t>
  </si>
  <si>
    <t>艾莉亞史塔克</t>
  </si>
  <si>
    <t>仁剑震音扬</t>
  </si>
  <si>
    <t>八块腹肌小官人</t>
  </si>
  <si>
    <t>兮颜洛水</t>
  </si>
  <si>
    <t>余子乔丶</t>
  </si>
  <si>
    <t>梦里阑珊俏佳人</t>
  </si>
  <si>
    <t>君玉心</t>
  </si>
  <si>
    <t>惬兮</t>
  </si>
  <si>
    <t>秋末黑白</t>
  </si>
  <si>
    <t>汪映雪</t>
  </si>
  <si>
    <t>ヅ醉晴空</t>
  </si>
  <si>
    <t>机智勇敢的小珞</t>
  </si>
  <si>
    <t>李心雨</t>
  </si>
  <si>
    <t>濯清莲而不妖</t>
  </si>
  <si>
    <t>其实是句号</t>
  </si>
  <si>
    <t>〃北梦木兮</t>
  </si>
  <si>
    <t>天使去要饭丶</t>
  </si>
  <si>
    <t>猫笑夏花红衣香</t>
  </si>
  <si>
    <t>祠下</t>
  </si>
  <si>
    <t>萧劲城</t>
  </si>
  <si>
    <t>鹅几</t>
  </si>
  <si>
    <t>与君共枕到天明</t>
  </si>
  <si>
    <t>月初</t>
  </si>
  <si>
    <t>二狗娃</t>
  </si>
  <si>
    <t>醉侠</t>
  </si>
  <si>
    <t>北溟有渔曰萌</t>
  </si>
  <si>
    <t>能杀便杀</t>
  </si>
  <si>
    <t>絮絮叨叨的刀</t>
  </si>
  <si>
    <t>皈依奶小牛丶</t>
  </si>
  <si>
    <t>慕容紫诺</t>
  </si>
  <si>
    <t>太阳骑士炮灰</t>
  </si>
  <si>
    <t>余子乔</t>
  </si>
  <si>
    <t>Kingdan</t>
  </si>
  <si>
    <t>内涵</t>
  </si>
  <si>
    <t>那年</t>
  </si>
  <si>
    <t>青丝</t>
  </si>
  <si>
    <t>蛋蛋</t>
  </si>
  <si>
    <t>慕容</t>
  </si>
  <si>
    <t>流氓</t>
  </si>
  <si>
    <t>雪乃</t>
  </si>
  <si>
    <t>若以梦熙</t>
  </si>
  <si>
    <t>Fatescorpio</t>
  </si>
  <si>
    <t>红着脸</t>
  </si>
  <si>
    <t>时光</t>
  </si>
  <si>
    <t>树儿</t>
  </si>
  <si>
    <t>连翘。</t>
  </si>
  <si>
    <t>一梦换须臾</t>
  </si>
  <si>
    <t>悠然</t>
  </si>
  <si>
    <t>折扇浪漫</t>
  </si>
  <si>
    <t>猫咪丶</t>
  </si>
  <si>
    <t>王俊凯</t>
  </si>
  <si>
    <t>阿淮</t>
  </si>
  <si>
    <t>天韵</t>
  </si>
  <si>
    <t>晓汐</t>
  </si>
  <si>
    <t>西湖醋鱼</t>
  </si>
  <si>
    <t>伴之则暖</t>
  </si>
  <si>
    <t>南邦佳人</t>
  </si>
  <si>
    <t>青丝枫凌</t>
  </si>
  <si>
    <t>顾寻清</t>
  </si>
  <si>
    <t>宁似</t>
  </si>
  <si>
    <t>武藏野剑太</t>
  </si>
  <si>
    <t>起风奏曲</t>
  </si>
  <si>
    <t>五六柒</t>
  </si>
  <si>
    <t>老滚</t>
  </si>
  <si>
    <t>守护锋</t>
  </si>
  <si>
    <t>颂碑寒</t>
  </si>
  <si>
    <t>琴韵红衣丶心</t>
  </si>
  <si>
    <t>如风如雅歌ゎ</t>
  </si>
  <si>
    <t>丶樱桃酱</t>
  </si>
  <si>
    <t>狄万钧</t>
  </si>
  <si>
    <t>青丝如沫</t>
  </si>
  <si>
    <t>瑶君</t>
  </si>
  <si>
    <t>翩翩少年灬析</t>
  </si>
  <si>
    <t>白析</t>
  </si>
  <si>
    <t>琉璃千雪</t>
  </si>
  <si>
    <t>谁家娇妻守空房</t>
  </si>
  <si>
    <t>シ流氓帅哥ジ</t>
  </si>
  <si>
    <t>娜迦海妖</t>
  </si>
  <si>
    <t>神威小枪将</t>
  </si>
  <si>
    <t>颓废老男人</t>
  </si>
  <si>
    <t>眉间一点白</t>
  </si>
  <si>
    <t>白天敏</t>
  </si>
  <si>
    <t>澪澪</t>
  </si>
  <si>
    <t>冷殘心</t>
  </si>
  <si>
    <t>唐门仐少</t>
  </si>
  <si>
    <t>若问闲情都几许</t>
  </si>
  <si>
    <t>慕落弦</t>
  </si>
  <si>
    <t>满分丶离渊</t>
  </si>
  <si>
    <t>柒叶浅</t>
  </si>
  <si>
    <t>箫布吉</t>
  </si>
  <si>
    <t>劳资好萌好可爱</t>
  </si>
  <si>
    <t>秋叶微寒</t>
  </si>
  <si>
    <t>丶海棠丶</t>
  </si>
  <si>
    <t>暮雪醉逍遥</t>
  </si>
  <si>
    <t>素蝶</t>
  </si>
  <si>
    <t>水纹衫丶</t>
  </si>
  <si>
    <t>老娘是人来疯</t>
  </si>
  <si>
    <t>比逗是念着反</t>
  </si>
  <si>
    <t>可夏南栀</t>
  </si>
  <si>
    <t>牧西城</t>
  </si>
  <si>
    <t>凰荼歌</t>
  </si>
  <si>
    <t>巡山的人</t>
  </si>
  <si>
    <t>蜜桃君</t>
  </si>
  <si>
    <t>丶若芷</t>
  </si>
  <si>
    <t>明年今日奕十年</t>
  </si>
  <si>
    <t>农奴翻身当地主</t>
  </si>
  <si>
    <t>薛涛笺</t>
  </si>
  <si>
    <t>飒爽的专家</t>
  </si>
  <si>
    <t>安九岁</t>
  </si>
  <si>
    <t>独孤沐白</t>
  </si>
  <si>
    <t>SouLmAte、小狼</t>
  </si>
  <si>
    <t>√蓝莓巧克力丶</t>
  </si>
  <si>
    <t>棠棠</t>
  </si>
  <si>
    <t>喝脉动割动脉</t>
  </si>
  <si>
    <t>神荼夜</t>
  </si>
  <si>
    <t>墨如渊</t>
  </si>
  <si>
    <t>ޓ俱是梦中人</t>
  </si>
  <si>
    <t>太极神尊</t>
  </si>
  <si>
    <t>我是萝卜啊</t>
  </si>
  <si>
    <t>一时春色</t>
  </si>
  <si>
    <t>ジSunshineづ</t>
  </si>
  <si>
    <t>白素。</t>
  </si>
  <si>
    <t>丶似有若无</t>
  </si>
  <si>
    <t>练武风化</t>
  </si>
  <si>
    <t>乱世萧</t>
  </si>
  <si>
    <t>墨泓</t>
  </si>
  <si>
    <t>赵昊昌</t>
  </si>
  <si>
    <t>一叶纸鸢、千念</t>
  </si>
  <si>
    <t>鸣鸿刀丶</t>
  </si>
  <si>
    <t>牧羊﹣</t>
  </si>
  <si>
    <t>阮沐林</t>
  </si>
  <si>
    <t>破穿</t>
  </si>
  <si>
    <t>叶榖城</t>
  </si>
  <si>
    <t>陈日阳</t>
  </si>
  <si>
    <t>丶古力豆</t>
  </si>
  <si>
    <t>提刀独立荡八荒</t>
  </si>
  <si>
    <t>兰陵唐九霄</t>
  </si>
  <si>
    <t>青丶玄</t>
  </si>
  <si>
    <t>浪琴</t>
  </si>
  <si>
    <t>兰阶兔月邪</t>
  </si>
  <si>
    <t>逐凌</t>
  </si>
  <si>
    <t>拳脚相向1</t>
  </si>
  <si>
    <t>神刀丶天降</t>
  </si>
  <si>
    <t>清新荷语</t>
  </si>
  <si>
    <t>孟孟孟孟孟</t>
  </si>
  <si>
    <t>钟离听音丶</t>
  </si>
  <si>
    <t>浮生半日哦</t>
  </si>
  <si>
    <t>长亭外</t>
  </si>
  <si>
    <t>刺灰灰</t>
  </si>
  <si>
    <t>天香国际</t>
  </si>
  <si>
    <t>梦回路人甲</t>
  </si>
  <si>
    <t>乌龙擦汗</t>
  </si>
  <si>
    <t>贺兰丶宁儿</t>
  </si>
  <si>
    <t>留恋兰香</t>
  </si>
  <si>
    <t>白轻寒</t>
  </si>
  <si>
    <t>张灵风</t>
  </si>
  <si>
    <t>袅袅余音灬</t>
  </si>
  <si>
    <t>工口字幕组</t>
  </si>
  <si>
    <t>风海一刀</t>
  </si>
  <si>
    <t>唐钰名</t>
  </si>
  <si>
    <t>蕾拉宝宝</t>
  </si>
  <si>
    <t>我是天香的啊</t>
  </si>
  <si>
    <t>叨叨</t>
  </si>
  <si>
    <t>雪丶无忆</t>
  </si>
  <si>
    <t>肖君言</t>
  </si>
  <si>
    <t>凤鸣秋</t>
  </si>
  <si>
    <t>跑调的张学友</t>
  </si>
  <si>
    <t>剑舞天涯</t>
  </si>
  <si>
    <t>沐伯乾</t>
  </si>
  <si>
    <t>右逝</t>
  </si>
  <si>
    <t>陈凌风</t>
  </si>
  <si>
    <t>比剑哥还贱</t>
  </si>
  <si>
    <t>碧眼狐狸、赵四</t>
  </si>
  <si>
    <t>大光明里凤凰现</t>
  </si>
  <si>
    <t>孤影惊残梦</t>
  </si>
  <si>
    <t>一只萌正太丶</t>
  </si>
  <si>
    <t>卖萌的麦兜</t>
  </si>
  <si>
    <t>裴述</t>
  </si>
  <si>
    <t>锦綉繁华空城梦</t>
  </si>
  <si>
    <t>蓝云青飞</t>
  </si>
  <si>
    <t>雪域星空</t>
  </si>
  <si>
    <t>影流皇族</t>
  </si>
  <si>
    <t>花丶妃</t>
  </si>
  <si>
    <t>君无亦</t>
  </si>
  <si>
    <t>撑起雨伞</t>
  </si>
  <si>
    <t>凱蒂喵</t>
  </si>
  <si>
    <t>千虚羽</t>
  </si>
  <si>
    <t>圈圈</t>
  </si>
  <si>
    <t>诸天花雨</t>
  </si>
  <si>
    <t>寶寶兒</t>
  </si>
  <si>
    <t>轻狂惊羽</t>
  </si>
  <si>
    <t>忆在</t>
  </si>
  <si>
    <t>红毛</t>
  </si>
  <si>
    <t>北城初夏</t>
  </si>
  <si>
    <t>青笺画卿颜.ζ</t>
  </si>
  <si>
    <t>永恒永远十八岁</t>
  </si>
  <si>
    <t>琴瑟风声绝</t>
  </si>
  <si>
    <t>白菜子</t>
  </si>
  <si>
    <t>圣光的爸爸</t>
  </si>
  <si>
    <t>一洛水一</t>
  </si>
  <si>
    <t>洛小洛丶</t>
  </si>
  <si>
    <t>电车丶痴汉</t>
  </si>
  <si>
    <t>坤哥的私宠</t>
  </si>
  <si>
    <t>我讨厌用名字</t>
  </si>
  <si>
    <t>公子丶熙</t>
  </si>
  <si>
    <t>蛋蛋大侠丨</t>
  </si>
  <si>
    <t>丿别送丶就是怂</t>
  </si>
  <si>
    <t>丿别怂丶就是送</t>
  </si>
  <si>
    <t>不想昵称</t>
  </si>
  <si>
    <t>萝莉添棒棒糖嘛</t>
  </si>
  <si>
    <t>闻素问</t>
  </si>
  <si>
    <t>廉念菡</t>
  </si>
  <si>
    <t>青梅淡煮酒</t>
  </si>
  <si>
    <t>岑绿兰</t>
  </si>
  <si>
    <t>就要呵呵哒丶</t>
  </si>
  <si>
    <t>清喉丶</t>
  </si>
  <si>
    <t>苏窈</t>
  </si>
  <si>
    <t>落落清歡丶</t>
  </si>
  <si>
    <t>詹翠曼</t>
  </si>
  <si>
    <t>毅生有妮丶</t>
  </si>
  <si>
    <t>陈耶比</t>
  </si>
  <si>
    <t>刀灵媛</t>
  </si>
  <si>
    <t>樱滿集丶</t>
  </si>
  <si>
    <t>鑫鑫仔</t>
  </si>
  <si>
    <t>你瞅啥看啥啊</t>
  </si>
  <si>
    <t>世无休</t>
  </si>
  <si>
    <t>暖意醉花荫</t>
  </si>
  <si>
    <t>阿锟猫</t>
  </si>
  <si>
    <t>俱利摩</t>
  </si>
  <si>
    <t>猫不语</t>
  </si>
  <si>
    <t>一个有内涵的人</t>
  </si>
  <si>
    <t>董汉卿</t>
  </si>
  <si>
    <t>椛灯</t>
  </si>
  <si>
    <t>笛梦一秋</t>
  </si>
  <si>
    <t>糖糖哒</t>
  </si>
  <si>
    <t>红尘落雪月无痕</t>
  </si>
  <si>
    <t>吾寄愁心与明月</t>
  </si>
  <si>
    <t>ZzEvi11qRuxi</t>
  </si>
  <si>
    <t>澄汁</t>
  </si>
  <si>
    <t>唐糖～</t>
  </si>
  <si>
    <t>闭月羞</t>
  </si>
  <si>
    <t>魅丿无情</t>
  </si>
  <si>
    <t>轻笑忘</t>
  </si>
  <si>
    <t>楚歌柔</t>
  </si>
  <si>
    <t>徐海丶骚猪</t>
  </si>
  <si>
    <t>红颜痴情笑</t>
  </si>
  <si>
    <t>石锅先生</t>
  </si>
  <si>
    <t>陈寒风</t>
  </si>
  <si>
    <t>就叫玫瑰吧</t>
  </si>
  <si>
    <t>李心武</t>
  </si>
  <si>
    <t>ParTing丶R</t>
  </si>
  <si>
    <t>飞雪如霜</t>
  </si>
  <si>
    <t>刃歌</t>
  </si>
  <si>
    <t>殇如此忧伤</t>
  </si>
  <si>
    <t>童话话</t>
  </si>
  <si>
    <t>笑崖</t>
  </si>
  <si>
    <t>月影粟</t>
  </si>
  <si>
    <t>凡哥的父亲</t>
  </si>
  <si>
    <t>晗刈</t>
  </si>
  <si>
    <t>叶舫庭</t>
  </si>
  <si>
    <t>Actors丶纤旧</t>
  </si>
  <si>
    <t>倾国不倾城</t>
  </si>
  <si>
    <t>言白衣</t>
  </si>
  <si>
    <t>染琴</t>
  </si>
  <si>
    <t>手中玫瑰赠予谁</t>
  </si>
  <si>
    <t>纳加法</t>
  </si>
  <si>
    <t>星雷</t>
  </si>
  <si>
    <t>飘羽湟</t>
  </si>
  <si>
    <t>神刀弑八荒</t>
  </si>
  <si>
    <t>徐耶比</t>
  </si>
  <si>
    <t>青春亮丽欣妈妈</t>
  </si>
  <si>
    <t>东风路大狗蛋</t>
  </si>
  <si>
    <t>彼眸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</si>
  <si>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</si>
  <si>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</si>
  <si>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</si>
  <si>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</si>
  <si>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</si>
  <si>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</si>
  <si>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</si>
  <si>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木易丶凝烟</t>
  </si>
  <si>
    <t>山高丶木易</t>
  </si>
  <si>
    <t>好想告诉伱</t>
  </si>
  <si>
    <t>落花丶醉</t>
  </si>
  <si>
    <t>雨落、伤</t>
  </si>
  <si>
    <t>赤月染红尘</t>
  </si>
  <si>
    <t>迷茫中徘徊</t>
  </si>
  <si>
    <t>小兔兔几</t>
  </si>
  <si>
    <t>风暖伤</t>
  </si>
  <si>
    <t>二瞳</t>
  </si>
  <si>
    <t>转身落尽空城泪</t>
  </si>
  <si>
    <t>叶枫刃</t>
  </si>
  <si>
    <t>马来西亚的咪咪</t>
  </si>
  <si>
    <t>Yada丶leo</t>
  </si>
  <si>
    <t>萝卜土豆丝</t>
  </si>
  <si>
    <t>追风少年鹰老七</t>
  </si>
  <si>
    <t>琴小蓝</t>
  </si>
  <si>
    <t>伊似君心</t>
  </si>
  <si>
    <t>酱油酱紫</t>
  </si>
  <si>
    <t>夜雨流年</t>
  </si>
  <si>
    <t>一丿登</t>
  </si>
  <si>
    <t>志方</t>
  </si>
  <si>
    <t>微澜〃</t>
  </si>
  <si>
    <t>白衣卿卿</t>
  </si>
  <si>
    <t>凋零之光</t>
  </si>
  <si>
    <t>月牙冲天</t>
  </si>
  <si>
    <t>入梦落樱满熏香</t>
  </si>
  <si>
    <t>伱的酒窝没有酒</t>
  </si>
  <si>
    <t>宫离嫣</t>
  </si>
  <si>
    <t>歌风路丶三狗蛋</t>
  </si>
  <si>
    <t>柒果果</t>
  </si>
  <si>
    <t>纯洁友善的殇</t>
  </si>
  <si>
    <t>洪时雪</t>
  </si>
  <si>
    <t>Yennefer</t>
  </si>
  <si>
    <t>茶凉言尽丶</t>
  </si>
  <si>
    <t>妄于</t>
  </si>
  <si>
    <t>阿翔翔</t>
  </si>
  <si>
    <t>彡电竞丿柯南乄</t>
  </si>
  <si>
    <t>恶酒。</t>
  </si>
  <si>
    <t>水红芍</t>
  </si>
  <si>
    <t>紫舞流年</t>
  </si>
  <si>
    <t>凉情负</t>
  </si>
  <si>
    <t>冬瓜小荞</t>
  </si>
  <si>
    <t>丶大航母</t>
  </si>
  <si>
    <t>嚜韵轩華</t>
  </si>
  <si>
    <t>燕雨莲</t>
  </si>
  <si>
    <t>锦衣卫知秋</t>
  </si>
  <si>
    <t>纯情少妇马芳玲</t>
  </si>
  <si>
    <t>一息衍一</t>
  </si>
  <si>
    <t>碧蝶拉朽</t>
  </si>
  <si>
    <t>叶菡</t>
  </si>
  <si>
    <t>储舜</t>
  </si>
  <si>
    <t>橘子汁丶</t>
  </si>
  <si>
    <t>Sunnyboy丶桔子</t>
  </si>
  <si>
    <t>冉灬子灬墨</t>
  </si>
  <si>
    <t>教堂里听丿情歌</t>
  </si>
  <si>
    <t>冷烂人灬</t>
  </si>
  <si>
    <t>冷凝香。</t>
  </si>
  <si>
    <t>大大大大西瓜丶</t>
  </si>
  <si>
    <t>拥之则安。</t>
  </si>
  <si>
    <t>咸鱼天香</t>
  </si>
  <si>
    <t>回头我就在身后</t>
  </si>
  <si>
    <t>雪遥</t>
  </si>
  <si>
    <t>笑看浮华红尘事</t>
  </si>
  <si>
    <t>慕瑾遥</t>
  </si>
  <si>
    <t>明婕</t>
  </si>
  <si>
    <t>、陌上看花</t>
  </si>
  <si>
    <t>邱少</t>
  </si>
  <si>
    <t>柠小檬丶</t>
  </si>
  <si>
    <t>冷沐瞳</t>
  </si>
  <si>
    <t>无爱别演</t>
  </si>
  <si>
    <t>钟离三昧</t>
  </si>
  <si>
    <t>千雪冰鳳</t>
  </si>
  <si>
    <t>冷汐宇</t>
  </si>
  <si>
    <t>秋风飘零花海</t>
  </si>
  <si>
    <t>无所不能小奇葩</t>
  </si>
  <si>
    <t>一叶知秋づ</t>
  </si>
  <si>
    <t>逍遥芙蕖</t>
  </si>
  <si>
    <t>月夜凉</t>
  </si>
  <si>
    <t>丶天蓝色</t>
  </si>
  <si>
    <t>半日丶浮生</t>
  </si>
  <si>
    <t>淡然置之</t>
  </si>
  <si>
    <t>夏又離</t>
  </si>
  <si>
    <t>红丶雪</t>
  </si>
  <si>
    <t>格里斯贝恩</t>
  </si>
  <si>
    <t>F丨小乖</t>
  </si>
  <si>
    <t>浪哩个浪</t>
  </si>
  <si>
    <t>烈凝风</t>
  </si>
  <si>
    <t>丶神楽</t>
  </si>
  <si>
    <t>唐卿凝</t>
  </si>
  <si>
    <t>秦友善。</t>
  </si>
  <si>
    <t>余夜阑珊</t>
  </si>
  <si>
    <t>易小川</t>
  </si>
  <si>
    <t>凉山伯</t>
  </si>
  <si>
    <t>偌米粥丶</t>
  </si>
  <si>
    <t>樱桃さま</t>
  </si>
  <si>
    <t>葉窕</t>
  </si>
  <si>
    <t>琉璎</t>
  </si>
  <si>
    <t>辉辉辉辉丶輝</t>
  </si>
  <si>
    <t>太极魔尊</t>
  </si>
  <si>
    <t>雪糕失望</t>
  </si>
  <si>
    <t>巴蜀萨摩耶</t>
  </si>
  <si>
    <t>鱼爸爸</t>
  </si>
  <si>
    <t>神威司空阿龙</t>
  </si>
  <si>
    <t>企及</t>
  </si>
  <si>
    <t>务必叫我欧皇</t>
  </si>
  <si>
    <t>檀羽冲</t>
  </si>
  <si>
    <t>素以折扇</t>
  </si>
  <si>
    <t>Jocelyn</t>
  </si>
  <si>
    <t>墨語丶</t>
  </si>
  <si>
    <t>辛风夕</t>
  </si>
  <si>
    <t>叶天簌</t>
  </si>
  <si>
    <t>千怀</t>
  </si>
  <si>
    <t>落叶秋雨</t>
  </si>
  <si>
    <t>辉煌PT</t>
  </si>
  <si>
    <t>花儿盛盛开</t>
  </si>
  <si>
    <t>别碰我的葫芦</t>
  </si>
  <si>
    <t>宋画蝶</t>
  </si>
  <si>
    <t>丶薛日天</t>
  </si>
  <si>
    <t>神威再见</t>
  </si>
  <si>
    <t>暮小曦丶</t>
  </si>
  <si>
    <t>帝喾</t>
  </si>
  <si>
    <t>万年孤独</t>
  </si>
  <si>
    <t>壬生京大郎</t>
  </si>
  <si>
    <t>丶忍野咩咩</t>
  </si>
  <si>
    <t>上官妙玥</t>
  </si>
  <si>
    <t>君i陌离</t>
  </si>
  <si>
    <t>从前玩真武</t>
  </si>
  <si>
    <t>安好晴天</t>
  </si>
  <si>
    <t>秦川吉娃娃</t>
  </si>
  <si>
    <t>惜玉挽轻裳</t>
  </si>
  <si>
    <t>太白洗衣液</t>
  </si>
  <si>
    <t>丐帮金鹏长老</t>
  </si>
  <si>
    <t>胡大力</t>
  </si>
  <si>
    <t>慕榕月</t>
  </si>
  <si>
    <t>柒苍术的小傀儡</t>
  </si>
  <si>
    <t>泪忆寒、</t>
  </si>
  <si>
    <t>遇之则感。</t>
  </si>
  <si>
    <t>超懒的阿元呀</t>
  </si>
  <si>
    <t>容子欢</t>
  </si>
  <si>
    <t>额外处理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</si>
</sst>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left"/>
    </xf>
    <xf numFmtId="0" fontId="0" fillId="0" borderId="0" xfId="0" applyAlignment="1">
      <alignment horizontal="left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45"/>
  <sheetViews>
    <sheetView zoomScaleNormal="100" workbookViewId="0">
      <selection activeCell="P21" sqref="P21"/>
    </sheetView>
  </sheetViews>
  <sheetFormatPr defaultRowHeight="15"/>
  <cols>
    <col min="1" max="1" width="16.5703125" bestFit="1" customWidth="1"/>
    <col min="2" max="2" width="16.5703125" style="16" bestFit="1" customWidth="1"/>
    <col min="4" max="4" width="16.5703125" bestFit="1" customWidth="1"/>
    <col min="5" max="5" width="16.5703125" style="16" bestFit="1" customWidth="1"/>
    <col min="7" max="7" width="16.5703125" bestFit="1" customWidth="1"/>
    <col min="8" max="8" width="16.5703125" style="16" bestFit="1" customWidth="1"/>
    <col min="10" max="10" width="16.5703125" bestFit="1" customWidth="1"/>
    <col min="11" max="11" width="16.5703125" style="16" bestFit="1" customWidth="1"/>
    <col min="13" max="13" width="16.5703125" bestFit="1" customWidth="1"/>
    <col min="14" max="14" width="16.5703125" style="16" bestFit="1" customWidth="1"/>
  </cols>
  <sheetData>
    <row r="1" spans="1:16">
      <c r="A1" s="28" t="s">
        <v>23</v>
      </c>
      <c r="B1" s="28"/>
      <c r="D1" s="28" t="s">
        <v>24</v>
      </c>
      <c r="E1" s="28"/>
      <c r="G1" s="28" t="s">
        <v>25</v>
      </c>
      <c r="H1" s="28"/>
      <c r="J1" s="28" t="s">
        <v>26</v>
      </c>
      <c r="K1" s="28"/>
      <c r="M1" s="28" t="s">
        <v>27</v>
      </c>
      <c r="N1" s="28"/>
    </row>
    <row r="2" spans="1:16">
      <c r="A2" t="s">
        <v>32</v>
      </c>
      <c r="B2" s="16" t="s">
        <v>33</v>
      </c>
      <c r="D2" s="16" t="s">
        <v>32</v>
      </c>
      <c r="E2" s="16" t="s">
        <v>33</v>
      </c>
      <c r="G2" s="16" t="s">
        <v>32</v>
      </c>
      <c r="H2" s="16" t="s">
        <v>33</v>
      </c>
      <c r="J2" s="16" t="s">
        <v>32</v>
      </c>
      <c r="K2" s="16" t="s">
        <v>33</v>
      </c>
      <c r="M2" s="16" t="s">
        <v>32</v>
      </c>
      <c r="N2" s="16" t="s">
        <v>33</v>
      </c>
      <c r="P2" s="16"/>
    </row>
    <row r="3" spans="1:16">
      <c r="A3" s="23" t="s">
        <v>101</v>
      </c>
      <c r="B3" s="23" t="s">
        <v>649</v>
      </c>
      <c r="D3" s="23" t="s">
        <v>158</v>
      </c>
      <c r="E3" s="23" t="s">
        <v>151</v>
      </c>
      <c r="G3" s="23" t="s">
        <v>157</v>
      </c>
      <c r="H3" s="23" t="s">
        <v>53</v>
      </c>
      <c r="J3" s="23" t="s">
        <v>84</v>
      </c>
      <c r="K3" s="23" t="s">
        <v>169</v>
      </c>
      <c r="M3" s="23" t="s">
        <v>48</v>
      </c>
      <c r="N3" s="23" t="s">
        <v>260</v>
      </c>
      <c r="P3" s="16"/>
    </row>
    <row r="4" spans="1:16">
      <c r="A4" s="23" t="s">
        <v>31</v>
      </c>
      <c r="B4" s="23" t="s">
        <v>414</v>
      </c>
      <c r="D4" s="23" t="s">
        <v>71</v>
      </c>
      <c r="E4" s="23" t="s">
        <v>214</v>
      </c>
      <c r="G4" s="23" t="s">
        <v>52</v>
      </c>
      <c r="H4" s="23" t="s">
        <v>169</v>
      </c>
      <c r="J4" s="23" t="s">
        <v>130</v>
      </c>
      <c r="K4" s="23" t="s">
        <v>173</v>
      </c>
      <c r="M4" s="23" t="s">
        <v>168</v>
      </c>
      <c r="N4" s="23" t="s">
        <v>261</v>
      </c>
      <c r="P4" s="16"/>
    </row>
    <row r="5" spans="1:16">
      <c r="A5" s="23" t="s">
        <v>71</v>
      </c>
      <c r="B5" s="23" t="s">
        <v>414</v>
      </c>
      <c r="D5" s="23" t="s">
        <v>80</v>
      </c>
      <c r="E5" s="23" t="s">
        <v>212</v>
      </c>
      <c r="G5" s="23" t="s">
        <v>239</v>
      </c>
      <c r="H5" s="23" t="s">
        <v>168</v>
      </c>
      <c r="J5" s="23" t="s">
        <v>129</v>
      </c>
      <c r="K5" s="23" t="s">
        <v>168</v>
      </c>
      <c r="M5" s="23" t="s">
        <v>127</v>
      </c>
      <c r="N5" s="23" t="s">
        <v>262</v>
      </c>
      <c r="P5" s="16"/>
    </row>
    <row r="6" spans="1:16">
      <c r="A6" s="23" t="s">
        <v>58</v>
      </c>
      <c r="B6" s="23" t="s">
        <v>414</v>
      </c>
      <c r="D6" s="23" t="s">
        <v>214</v>
      </c>
      <c r="E6" s="23" t="s">
        <v>169</v>
      </c>
      <c r="G6" s="23" t="s">
        <v>77</v>
      </c>
      <c r="H6" s="23" t="s">
        <v>214</v>
      </c>
      <c r="J6" s="23" t="s">
        <v>77</v>
      </c>
      <c r="K6" s="23" t="s">
        <v>256</v>
      </c>
      <c r="M6" s="23" t="s">
        <v>156</v>
      </c>
      <c r="N6" s="23" t="s">
        <v>263</v>
      </c>
      <c r="P6" s="16"/>
    </row>
    <row r="7" spans="1:16">
      <c r="A7" s="23" t="s">
        <v>84</v>
      </c>
      <c r="B7" s="23" t="s">
        <v>49</v>
      </c>
      <c r="D7" s="23" t="s">
        <v>65</v>
      </c>
      <c r="E7" s="23" t="s">
        <v>256</v>
      </c>
      <c r="G7" s="23" t="s">
        <v>87</v>
      </c>
      <c r="H7" s="23" t="s">
        <v>211</v>
      </c>
      <c r="J7" s="23" t="s">
        <v>131</v>
      </c>
      <c r="K7" s="23" t="s">
        <v>65</v>
      </c>
      <c r="M7" s="23" t="s">
        <v>80</v>
      </c>
      <c r="N7" s="23" t="s">
        <v>57</v>
      </c>
    </row>
    <row r="8" spans="1:16">
      <c r="A8" s="23" t="s">
        <v>178</v>
      </c>
      <c r="B8" s="23" t="s">
        <v>49</v>
      </c>
      <c r="D8" s="23" t="s">
        <v>168</v>
      </c>
      <c r="E8" s="23" t="s">
        <v>173</v>
      </c>
      <c r="G8" s="23" t="s">
        <v>226</v>
      </c>
      <c r="H8" s="23" t="s">
        <v>157</v>
      </c>
      <c r="J8" s="23" t="s">
        <v>48</v>
      </c>
      <c r="K8" s="23" t="s">
        <v>157</v>
      </c>
      <c r="M8" s="23" t="s">
        <v>199</v>
      </c>
      <c r="N8" s="23" t="s">
        <v>264</v>
      </c>
    </row>
    <row r="9" spans="1:16">
      <c r="A9" s="23" t="s">
        <v>179</v>
      </c>
      <c r="B9" s="23" t="s">
        <v>49</v>
      </c>
      <c r="D9" s="23" t="s">
        <v>133</v>
      </c>
      <c r="E9" s="23" t="s">
        <v>71</v>
      </c>
      <c r="G9" s="23" t="s">
        <v>79</v>
      </c>
      <c r="H9" s="23" t="s">
        <v>131</v>
      </c>
      <c r="J9" s="23" t="s">
        <v>67</v>
      </c>
      <c r="K9" s="23" t="s">
        <v>131</v>
      </c>
      <c r="M9" s="23" t="s">
        <v>59</v>
      </c>
      <c r="N9" s="23" t="s">
        <v>142</v>
      </c>
    </row>
    <row r="10" spans="1:16">
      <c r="A10" s="23" t="s">
        <v>45</v>
      </c>
      <c r="B10" s="23" t="s">
        <v>124</v>
      </c>
      <c r="D10" s="23" t="s">
        <v>84</v>
      </c>
      <c r="E10" s="23" t="s">
        <v>168</v>
      </c>
      <c r="G10" s="23" t="s">
        <v>90</v>
      </c>
      <c r="H10" s="23" t="s">
        <v>257</v>
      </c>
      <c r="J10" s="23" t="s">
        <v>100</v>
      </c>
      <c r="K10" s="23" t="s">
        <v>257</v>
      </c>
      <c r="L10" s="16"/>
      <c r="M10" s="23" t="s">
        <v>79</v>
      </c>
      <c r="N10" s="23" t="s">
        <v>165</v>
      </c>
    </row>
    <row r="11" spans="1:16">
      <c r="A11" s="23" t="s">
        <v>180</v>
      </c>
      <c r="B11" s="23" t="s">
        <v>124</v>
      </c>
      <c r="D11" s="23" t="s">
        <v>173</v>
      </c>
      <c r="E11" s="23" t="s">
        <v>179</v>
      </c>
      <c r="G11" s="23" t="s">
        <v>82</v>
      </c>
      <c r="H11" s="23" t="s">
        <v>75</v>
      </c>
      <c r="J11" s="23" t="s">
        <v>132</v>
      </c>
      <c r="K11" s="23" t="s">
        <v>75</v>
      </c>
      <c r="M11" s="23" t="s">
        <v>163</v>
      </c>
      <c r="N11" s="23" t="s">
        <v>136</v>
      </c>
    </row>
    <row r="12" spans="1:16">
      <c r="A12" s="23" t="s">
        <v>43</v>
      </c>
      <c r="B12" s="23"/>
      <c r="D12" s="23" t="s">
        <v>40</v>
      </c>
      <c r="E12" s="23" t="s">
        <v>117</v>
      </c>
      <c r="G12" s="23" t="s">
        <v>55</v>
      </c>
      <c r="H12" s="23" t="s">
        <v>117</v>
      </c>
      <c r="J12" s="23" t="s">
        <v>133</v>
      </c>
      <c r="K12" s="23" t="s">
        <v>174</v>
      </c>
      <c r="M12" s="23" t="s">
        <v>98</v>
      </c>
      <c r="N12" s="23" t="s">
        <v>229</v>
      </c>
    </row>
    <row r="13" spans="1:16">
      <c r="A13" s="23" t="s">
        <v>49</v>
      </c>
      <c r="B13" s="23"/>
      <c r="D13" s="23" t="s">
        <v>69</v>
      </c>
      <c r="E13" s="23" t="s">
        <v>65</v>
      </c>
      <c r="G13" s="23" t="s">
        <v>245</v>
      </c>
      <c r="H13" s="23" t="s">
        <v>112</v>
      </c>
      <c r="J13" s="23" t="s">
        <v>53</v>
      </c>
      <c r="K13" s="23" t="s">
        <v>117</v>
      </c>
      <c r="M13" s="23" t="s">
        <v>91</v>
      </c>
      <c r="N13" s="23" t="s">
        <v>265</v>
      </c>
    </row>
    <row r="14" spans="1:16">
      <c r="A14" s="23" t="s">
        <v>79</v>
      </c>
      <c r="B14" s="23"/>
      <c r="D14" s="23" t="s">
        <v>134</v>
      </c>
      <c r="E14" s="23" t="s">
        <v>43</v>
      </c>
      <c r="G14" s="23" t="s">
        <v>112</v>
      </c>
      <c r="H14" s="23" t="s">
        <v>134</v>
      </c>
      <c r="J14" s="23" t="s">
        <v>30</v>
      </c>
      <c r="K14" s="23" t="s">
        <v>112</v>
      </c>
      <c r="M14" s="23" t="s">
        <v>136</v>
      </c>
      <c r="N14" s="23" t="s">
        <v>266</v>
      </c>
    </row>
    <row r="15" spans="1:16">
      <c r="A15" s="23" t="s">
        <v>133</v>
      </c>
      <c r="B15" s="23"/>
      <c r="D15" s="23" t="s">
        <v>45</v>
      </c>
      <c r="E15" s="23" t="s">
        <v>134</v>
      </c>
      <c r="G15" s="23" t="s">
        <v>93</v>
      </c>
      <c r="H15" s="23" t="s">
        <v>229</v>
      </c>
      <c r="J15" s="23" t="s">
        <v>52</v>
      </c>
      <c r="K15" s="23" t="s">
        <v>134</v>
      </c>
      <c r="M15" s="23" t="s">
        <v>90</v>
      </c>
      <c r="N15" s="23" t="s">
        <v>267</v>
      </c>
    </row>
    <row r="16" spans="1:16">
      <c r="A16" s="23" t="s">
        <v>30</v>
      </c>
      <c r="B16" s="23"/>
      <c r="D16" s="23" t="s">
        <v>42</v>
      </c>
      <c r="E16" s="23" t="s">
        <v>229</v>
      </c>
      <c r="G16" s="23" t="s">
        <v>111</v>
      </c>
      <c r="H16" s="23" t="s">
        <v>142</v>
      </c>
      <c r="J16" s="23" t="s">
        <v>134</v>
      </c>
      <c r="K16" s="23" t="s">
        <v>144</v>
      </c>
      <c r="M16" s="23" t="s">
        <v>88</v>
      </c>
      <c r="N16" s="23" t="s">
        <v>156</v>
      </c>
    </row>
    <row r="17" spans="1:14">
      <c r="A17" s="23" t="s">
        <v>151</v>
      </c>
      <c r="B17" s="23"/>
      <c r="D17" s="23" t="s">
        <v>139</v>
      </c>
      <c r="E17" s="23" t="s">
        <v>203</v>
      </c>
      <c r="G17" s="23" t="s">
        <v>107</v>
      </c>
      <c r="H17" s="23" t="s">
        <v>58</v>
      </c>
      <c r="J17" s="23" t="s">
        <v>135</v>
      </c>
      <c r="K17" s="23" t="s">
        <v>68</v>
      </c>
      <c r="M17" s="23" t="s">
        <v>117</v>
      </c>
      <c r="N17" s="23" t="s">
        <v>53</v>
      </c>
    </row>
    <row r="18" spans="1:14">
      <c r="A18" s="23" t="s">
        <v>158</v>
      </c>
      <c r="B18" s="23"/>
      <c r="D18" s="23" t="s">
        <v>171</v>
      </c>
      <c r="E18" s="23" t="s">
        <v>69</v>
      </c>
      <c r="G18" s="23" t="s">
        <v>106</v>
      </c>
      <c r="H18" s="23" t="s">
        <v>74</v>
      </c>
      <c r="J18" s="23" t="s">
        <v>136</v>
      </c>
      <c r="K18" s="23" t="s">
        <v>165</v>
      </c>
      <c r="M18" s="23" t="s">
        <v>129</v>
      </c>
      <c r="N18" s="23" t="s">
        <v>177</v>
      </c>
    </row>
    <row r="19" spans="1:14">
      <c r="A19" s="23" t="s">
        <v>131</v>
      </c>
      <c r="B19" s="23"/>
      <c r="D19" s="23" t="s">
        <v>187</v>
      </c>
      <c r="E19" s="23" t="s">
        <v>257</v>
      </c>
      <c r="G19" s="23" t="s">
        <v>150</v>
      </c>
      <c r="H19" s="23" t="s">
        <v>250</v>
      </c>
      <c r="J19" s="23" t="s">
        <v>49</v>
      </c>
      <c r="K19" s="23" t="s">
        <v>58</v>
      </c>
      <c r="M19" s="23" t="s">
        <v>89</v>
      </c>
      <c r="N19" s="23" t="s">
        <v>139</v>
      </c>
    </row>
    <row r="20" spans="1:14">
      <c r="A20" s="23" t="s">
        <v>181</v>
      </c>
      <c r="B20" s="23"/>
      <c r="D20" s="23" t="s">
        <v>85</v>
      </c>
      <c r="E20" s="23" t="s">
        <v>131</v>
      </c>
      <c r="G20" s="23" t="s">
        <v>164</v>
      </c>
      <c r="H20" s="23" t="s">
        <v>212</v>
      </c>
      <c r="J20" s="23" t="s">
        <v>137</v>
      </c>
      <c r="K20" s="23" t="s">
        <v>54</v>
      </c>
      <c r="M20" s="23" t="s">
        <v>58</v>
      </c>
      <c r="N20" s="23" t="s">
        <v>268</v>
      </c>
    </row>
    <row r="21" spans="1:14">
      <c r="A21" s="23" t="s">
        <v>52</v>
      </c>
      <c r="B21" s="23"/>
      <c r="D21" s="23" t="s">
        <v>209</v>
      </c>
      <c r="E21" s="23" t="s">
        <v>58</v>
      </c>
      <c r="G21" s="23" t="s">
        <v>101</v>
      </c>
      <c r="H21" s="23" t="s">
        <v>30</v>
      </c>
      <c r="J21" s="23" t="s">
        <v>138</v>
      </c>
      <c r="K21" s="23" t="s">
        <v>57</v>
      </c>
      <c r="M21" s="23" t="s">
        <v>39</v>
      </c>
      <c r="N21" s="23" t="s">
        <v>143</v>
      </c>
    </row>
    <row r="22" spans="1:14">
      <c r="A22" s="23" t="s">
        <v>106</v>
      </c>
      <c r="B22" s="23"/>
      <c r="D22" s="23" t="s">
        <v>93</v>
      </c>
      <c r="E22" s="23" t="s">
        <v>73</v>
      </c>
      <c r="G22" s="23" t="s">
        <v>158</v>
      </c>
      <c r="H22" s="23" t="s">
        <v>75</v>
      </c>
      <c r="J22" s="23" t="s">
        <v>127</v>
      </c>
      <c r="K22" s="23" t="s">
        <v>55</v>
      </c>
      <c r="M22" s="23" t="s">
        <v>148</v>
      </c>
      <c r="N22" s="23" t="s">
        <v>269</v>
      </c>
    </row>
    <row r="23" spans="1:14">
      <c r="A23" s="23" t="s">
        <v>182</v>
      </c>
      <c r="B23" s="23"/>
      <c r="D23" s="23" t="s">
        <v>145</v>
      </c>
      <c r="E23" s="23" t="s">
        <v>68</v>
      </c>
      <c r="G23" s="23" t="s">
        <v>30</v>
      </c>
      <c r="H23" s="23" t="s">
        <v>143</v>
      </c>
      <c r="J23" s="23" t="s">
        <v>139</v>
      </c>
      <c r="K23" s="23" t="s">
        <v>156</v>
      </c>
      <c r="M23" s="23" t="s">
        <v>101</v>
      </c>
      <c r="N23" s="23" t="s">
        <v>147</v>
      </c>
    </row>
    <row r="24" spans="1:14">
      <c r="A24" s="23" t="s">
        <v>134</v>
      </c>
      <c r="B24" s="23"/>
      <c r="D24" s="23" t="s">
        <v>94</v>
      </c>
      <c r="E24" s="23" t="s">
        <v>136</v>
      </c>
      <c r="G24" s="23" t="s">
        <v>210</v>
      </c>
      <c r="H24" s="23" t="s">
        <v>150</v>
      </c>
      <c r="J24" s="23" t="s">
        <v>101</v>
      </c>
      <c r="K24" s="23" t="s">
        <v>100</v>
      </c>
      <c r="M24" s="23" t="s">
        <v>31</v>
      </c>
      <c r="N24" s="23" t="s">
        <v>159</v>
      </c>
    </row>
    <row r="25" spans="1:14">
      <c r="A25" s="23" t="s">
        <v>183</v>
      </c>
      <c r="B25" s="23"/>
      <c r="D25" s="23" t="s">
        <v>98</v>
      </c>
      <c r="E25" s="23" t="s">
        <v>100</v>
      </c>
      <c r="G25" s="23" t="s">
        <v>118</v>
      </c>
      <c r="H25" s="23" t="s">
        <v>226</v>
      </c>
      <c r="J25" s="23" t="s">
        <v>140</v>
      </c>
      <c r="K25" s="23" t="s">
        <v>53</v>
      </c>
      <c r="M25" s="23" t="s">
        <v>74</v>
      </c>
      <c r="N25" s="23" t="s">
        <v>91</v>
      </c>
    </row>
    <row r="26" spans="1:14">
      <c r="A26" s="23" t="s">
        <v>130</v>
      </c>
      <c r="B26" s="23"/>
      <c r="D26" s="23" t="s">
        <v>38</v>
      </c>
      <c r="E26" s="23" t="s">
        <v>57</v>
      </c>
      <c r="G26" s="23" t="s">
        <v>152</v>
      </c>
      <c r="H26" s="23" t="s">
        <v>139</v>
      </c>
      <c r="J26" s="23" t="s">
        <v>141</v>
      </c>
      <c r="K26" s="23" t="s">
        <v>143</v>
      </c>
      <c r="M26" s="23" t="s">
        <v>140</v>
      </c>
      <c r="N26" s="23" t="s">
        <v>127</v>
      </c>
    </row>
    <row r="27" spans="1:14">
      <c r="A27" s="23" t="s">
        <v>184</v>
      </c>
      <c r="B27" s="23"/>
      <c r="D27" s="23" t="s">
        <v>46</v>
      </c>
      <c r="E27" s="23" t="s">
        <v>184</v>
      </c>
      <c r="G27" s="23" t="s">
        <v>50</v>
      </c>
      <c r="H27" s="23" t="s">
        <v>130</v>
      </c>
      <c r="J27" s="23" t="s">
        <v>142</v>
      </c>
      <c r="K27" s="23" t="s">
        <v>139</v>
      </c>
      <c r="M27" s="23" t="s">
        <v>225</v>
      </c>
      <c r="N27" s="23" t="s">
        <v>270</v>
      </c>
    </row>
    <row r="28" spans="1:14">
      <c r="A28" s="23" t="s">
        <v>99</v>
      </c>
      <c r="B28" s="23"/>
      <c r="D28" s="23" t="s">
        <v>215</v>
      </c>
      <c r="E28" s="23" t="s">
        <v>189</v>
      </c>
      <c r="G28" s="23" t="s">
        <v>146</v>
      </c>
      <c r="H28" s="23" t="s">
        <v>99</v>
      </c>
      <c r="J28" s="23" t="s">
        <v>91</v>
      </c>
      <c r="K28" s="23" t="s">
        <v>101</v>
      </c>
      <c r="M28" s="23" t="s">
        <v>160</v>
      </c>
      <c r="N28" s="23" t="s">
        <v>181</v>
      </c>
    </row>
    <row r="29" spans="1:14">
      <c r="A29" s="23" t="s">
        <v>185</v>
      </c>
      <c r="B29" s="23"/>
      <c r="D29" s="23" t="s">
        <v>49</v>
      </c>
      <c r="E29" s="23" t="s">
        <v>142</v>
      </c>
      <c r="G29" s="23" t="s">
        <v>122</v>
      </c>
      <c r="H29" s="23" t="s">
        <v>170</v>
      </c>
      <c r="J29" s="23" t="s">
        <v>87</v>
      </c>
      <c r="K29" s="23" t="s">
        <v>61</v>
      </c>
      <c r="M29" s="23" t="s">
        <v>231</v>
      </c>
      <c r="N29" s="23" t="s">
        <v>83</v>
      </c>
    </row>
    <row r="30" spans="1:14">
      <c r="A30" s="23" t="s">
        <v>168</v>
      </c>
      <c r="B30" s="23"/>
      <c r="D30" s="23" t="s">
        <v>216</v>
      </c>
      <c r="E30" s="23" t="s">
        <v>55</v>
      </c>
      <c r="G30" s="23" t="s">
        <v>211</v>
      </c>
      <c r="H30" s="23" t="s">
        <v>147</v>
      </c>
      <c r="J30" s="23" t="s">
        <v>47</v>
      </c>
      <c r="K30" s="23" t="s">
        <v>177</v>
      </c>
      <c r="M30" s="23" t="s">
        <v>93</v>
      </c>
      <c r="N30" s="23" t="s">
        <v>93</v>
      </c>
    </row>
    <row r="31" spans="1:14">
      <c r="A31" s="23" t="s">
        <v>155</v>
      </c>
      <c r="B31" s="23"/>
      <c r="D31" s="23" t="s">
        <v>39</v>
      </c>
      <c r="E31" s="23" t="s">
        <v>103</v>
      </c>
      <c r="G31" s="23" t="s">
        <v>97</v>
      </c>
      <c r="H31" s="23" t="s">
        <v>118</v>
      </c>
      <c r="J31" s="23" t="s">
        <v>82</v>
      </c>
      <c r="K31" s="23" t="s">
        <v>170</v>
      </c>
      <c r="M31" s="23" t="s">
        <v>81</v>
      </c>
      <c r="N31" s="23" t="s">
        <v>126</v>
      </c>
    </row>
    <row r="32" spans="1:14">
      <c r="A32" s="23" t="s">
        <v>186</v>
      </c>
      <c r="B32" s="23"/>
      <c r="D32" s="23" t="s">
        <v>110</v>
      </c>
      <c r="E32" s="23" t="s">
        <v>258</v>
      </c>
      <c r="G32" s="23" t="s">
        <v>39</v>
      </c>
      <c r="H32" s="23" t="s">
        <v>126</v>
      </c>
      <c r="J32" s="23" t="s">
        <v>122</v>
      </c>
      <c r="K32" s="23" t="s">
        <v>83</v>
      </c>
      <c r="M32" s="23" t="s">
        <v>232</v>
      </c>
      <c r="N32" s="23" t="s">
        <v>146</v>
      </c>
    </row>
    <row r="33" spans="1:14">
      <c r="A33" s="23" t="s">
        <v>162</v>
      </c>
      <c r="B33" s="23"/>
      <c r="D33" s="23" t="s">
        <v>152</v>
      </c>
      <c r="E33" s="23" t="s">
        <v>159</v>
      </c>
      <c r="G33" s="23" t="s">
        <v>167</v>
      </c>
      <c r="H33" s="23" t="s">
        <v>127</v>
      </c>
      <c r="J33" s="23" t="s">
        <v>83</v>
      </c>
      <c r="K33" s="23" t="s">
        <v>137</v>
      </c>
      <c r="M33" s="23" t="s">
        <v>137</v>
      </c>
      <c r="N33" s="23" t="s">
        <v>122</v>
      </c>
    </row>
    <row r="34" spans="1:14">
      <c r="A34" s="23" t="s">
        <v>141</v>
      </c>
      <c r="B34" s="23"/>
      <c r="D34" s="23" t="s">
        <v>184</v>
      </c>
      <c r="E34" s="23" t="s">
        <v>118</v>
      </c>
      <c r="G34" s="23" t="s">
        <v>131</v>
      </c>
      <c r="H34" s="23" t="s">
        <v>84</v>
      </c>
      <c r="J34" s="23" t="s">
        <v>143</v>
      </c>
      <c r="K34" s="23" t="s">
        <v>147</v>
      </c>
      <c r="M34" s="23" t="s">
        <v>83</v>
      </c>
      <c r="N34" s="23" t="s">
        <v>238</v>
      </c>
    </row>
    <row r="35" spans="1:14">
      <c r="A35" s="23" t="s">
        <v>169</v>
      </c>
      <c r="B35" s="23"/>
      <c r="D35" s="23" t="s">
        <v>151</v>
      </c>
      <c r="E35" s="23" t="s">
        <v>53</v>
      </c>
      <c r="G35" s="23" t="s">
        <v>75</v>
      </c>
      <c r="H35" s="23" t="s">
        <v>90</v>
      </c>
      <c r="J35" s="23" t="s">
        <v>144</v>
      </c>
      <c r="K35" s="23" t="s">
        <v>159</v>
      </c>
      <c r="M35" s="23" t="s">
        <v>95</v>
      </c>
      <c r="N35" s="23" t="s">
        <v>271</v>
      </c>
    </row>
    <row r="36" spans="1:14">
      <c r="A36" s="23" t="s">
        <v>174</v>
      </c>
      <c r="B36" s="23"/>
      <c r="D36" s="23" t="s">
        <v>217</v>
      </c>
      <c r="E36" s="23" t="s">
        <v>101</v>
      </c>
      <c r="G36" s="23" t="s">
        <v>170</v>
      </c>
      <c r="H36" s="23" t="s">
        <v>85</v>
      </c>
      <c r="J36" s="23" t="s">
        <v>110</v>
      </c>
      <c r="K36" s="23" t="s">
        <v>91</v>
      </c>
      <c r="M36" s="23" t="s">
        <v>85</v>
      </c>
      <c r="N36" s="23" t="s">
        <v>87</v>
      </c>
    </row>
    <row r="37" spans="1:14">
      <c r="A37" s="23" t="s">
        <v>187</v>
      </c>
      <c r="B37" s="23"/>
      <c r="D37" s="23" t="s">
        <v>43</v>
      </c>
      <c r="E37" s="23" t="s">
        <v>216</v>
      </c>
      <c r="G37" s="23" t="s">
        <v>46</v>
      </c>
      <c r="H37" s="23" t="s">
        <v>286</v>
      </c>
      <c r="J37" s="23" t="s">
        <v>97</v>
      </c>
      <c r="K37" s="23" t="s">
        <v>126</v>
      </c>
      <c r="M37" s="23" t="s">
        <v>132</v>
      </c>
      <c r="N37" s="23" t="s">
        <v>272</v>
      </c>
    </row>
    <row r="38" spans="1:14">
      <c r="A38" s="23" t="s">
        <v>148</v>
      </c>
      <c r="B38" s="23"/>
      <c r="D38" s="23" t="s">
        <v>157</v>
      </c>
      <c r="E38" s="23" t="s">
        <v>259</v>
      </c>
      <c r="G38" s="23" t="s">
        <v>142</v>
      </c>
      <c r="H38" s="23" t="s">
        <v>82</v>
      </c>
      <c r="J38" s="23" t="s">
        <v>99</v>
      </c>
      <c r="K38" s="23" t="s">
        <v>93</v>
      </c>
      <c r="M38" s="23" t="s">
        <v>166</v>
      </c>
      <c r="N38" s="23" t="s">
        <v>273</v>
      </c>
    </row>
    <row r="39" spans="1:14">
      <c r="A39" s="23" t="s">
        <v>34</v>
      </c>
      <c r="B39" s="23"/>
      <c r="D39" s="23" t="s">
        <v>136</v>
      </c>
      <c r="E39" s="23" t="s">
        <v>139</v>
      </c>
      <c r="G39" s="23" t="s">
        <v>126</v>
      </c>
      <c r="H39" s="23" t="s">
        <v>41</v>
      </c>
      <c r="J39" s="23" t="s">
        <v>92</v>
      </c>
      <c r="K39" s="23" t="s">
        <v>146</v>
      </c>
      <c r="M39" s="23" t="s">
        <v>173</v>
      </c>
      <c r="N39" s="23" t="s">
        <v>241</v>
      </c>
    </row>
    <row r="40" spans="1:14">
      <c r="A40" s="23" t="s">
        <v>46</v>
      </c>
      <c r="B40" s="23"/>
      <c r="D40" s="23" t="s">
        <v>218</v>
      </c>
      <c r="E40" s="23" t="s">
        <v>146</v>
      </c>
      <c r="G40" s="23" t="s">
        <v>57</v>
      </c>
      <c r="H40" s="23" t="s">
        <v>239</v>
      </c>
      <c r="J40" s="23" t="s">
        <v>73</v>
      </c>
      <c r="K40" s="23" t="s">
        <v>79</v>
      </c>
      <c r="M40" s="23" t="s">
        <v>52</v>
      </c>
      <c r="N40" s="23" t="s">
        <v>88</v>
      </c>
    </row>
    <row r="41" spans="1:14">
      <c r="A41" s="23" t="s">
        <v>42</v>
      </c>
      <c r="B41" s="23"/>
      <c r="D41" s="23" t="s">
        <v>95</v>
      </c>
      <c r="E41" s="23" t="s">
        <v>122</v>
      </c>
      <c r="G41" s="23" t="s">
        <v>58</v>
      </c>
      <c r="H41" s="23" t="s">
        <v>234</v>
      </c>
      <c r="J41" s="23" t="s">
        <v>145</v>
      </c>
      <c r="K41" s="23" t="s">
        <v>87</v>
      </c>
      <c r="M41" s="23" t="s">
        <v>226</v>
      </c>
      <c r="N41" s="23" t="s">
        <v>81</v>
      </c>
    </row>
    <row r="42" spans="1:14">
      <c r="A42" s="23" t="s">
        <v>188</v>
      </c>
      <c r="B42" s="23"/>
      <c r="D42" s="23" t="s">
        <v>208</v>
      </c>
      <c r="E42" s="23" t="s">
        <v>89</v>
      </c>
      <c r="G42" s="23" t="s">
        <v>51</v>
      </c>
      <c r="H42" s="23" t="s">
        <v>51</v>
      </c>
      <c r="J42" s="23" t="s">
        <v>104</v>
      </c>
      <c r="K42" s="23" t="s">
        <v>92</v>
      </c>
      <c r="M42" s="23" t="s">
        <v>51</v>
      </c>
      <c r="N42" s="23" t="s">
        <v>82</v>
      </c>
    </row>
    <row r="43" spans="1:14">
      <c r="A43" s="23" t="s">
        <v>189</v>
      </c>
      <c r="B43" s="23"/>
      <c r="D43" s="23" t="s">
        <v>30</v>
      </c>
      <c r="E43" s="23" t="s">
        <v>93</v>
      </c>
      <c r="G43" s="23" t="s">
        <v>175</v>
      </c>
      <c r="H43" s="23" t="s">
        <v>152</v>
      </c>
      <c r="J43" s="23" t="s">
        <v>117</v>
      </c>
      <c r="K43" s="23" t="s">
        <v>84</v>
      </c>
      <c r="M43" s="23" t="s">
        <v>203</v>
      </c>
      <c r="N43" s="23" t="s">
        <v>85</v>
      </c>
    </row>
    <row r="44" spans="1:14">
      <c r="A44" s="23" t="s">
        <v>190</v>
      </c>
      <c r="B44" s="23"/>
      <c r="D44" s="23" t="s">
        <v>146</v>
      </c>
      <c r="E44" s="23" t="s">
        <v>84</v>
      </c>
      <c r="G44" s="23" t="s">
        <v>117</v>
      </c>
      <c r="H44" s="23" t="s">
        <v>322</v>
      </c>
      <c r="J44" s="23" t="s">
        <v>59</v>
      </c>
      <c r="K44" s="23" t="s">
        <v>81</v>
      </c>
      <c r="M44" s="23" t="s">
        <v>165</v>
      </c>
      <c r="N44" s="23" t="s">
        <v>90</v>
      </c>
    </row>
    <row r="45" spans="1:14">
      <c r="A45" s="23" t="s">
        <v>63</v>
      </c>
      <c r="B45" s="23"/>
      <c r="D45" s="23" t="s">
        <v>83</v>
      </c>
      <c r="E45" s="23" t="s">
        <v>158</v>
      </c>
      <c r="G45" s="23" t="s">
        <v>85</v>
      </c>
      <c r="H45" s="23" t="s">
        <v>46</v>
      </c>
      <c r="J45" s="23" t="s">
        <v>146</v>
      </c>
      <c r="K45" s="23" t="s">
        <v>158</v>
      </c>
      <c r="M45" s="23" t="s">
        <v>169</v>
      </c>
      <c r="N45" s="23" t="s">
        <v>148</v>
      </c>
    </row>
    <row r="46" spans="1:14">
      <c r="A46" s="23" t="s">
        <v>191</v>
      </c>
      <c r="B46" s="23"/>
      <c r="D46" s="23" t="s">
        <v>122</v>
      </c>
      <c r="E46" s="23" t="s">
        <v>127</v>
      </c>
      <c r="G46" s="23" t="s">
        <v>127</v>
      </c>
      <c r="H46" s="23" t="s">
        <v>140</v>
      </c>
      <c r="J46" s="23" t="s">
        <v>63</v>
      </c>
      <c r="K46" s="23" t="s">
        <v>88</v>
      </c>
      <c r="M46" s="23" t="s">
        <v>53</v>
      </c>
      <c r="N46" s="23" t="s">
        <v>41</v>
      </c>
    </row>
    <row r="47" spans="1:14">
      <c r="A47" s="23" t="s">
        <v>117</v>
      </c>
      <c r="B47" s="23"/>
      <c r="D47" s="23" t="s">
        <v>202</v>
      </c>
      <c r="E47" s="23" t="s">
        <v>80</v>
      </c>
      <c r="G47" s="23" t="s">
        <v>95</v>
      </c>
      <c r="H47" s="23" t="s">
        <v>219</v>
      </c>
      <c r="J47" s="23" t="s">
        <v>147</v>
      </c>
      <c r="K47" s="23" t="s">
        <v>89</v>
      </c>
      <c r="M47" s="23" t="s">
        <v>233</v>
      </c>
      <c r="N47" s="23" t="s">
        <v>225</v>
      </c>
    </row>
    <row r="48" spans="1:14">
      <c r="A48" s="23" t="s">
        <v>139</v>
      </c>
      <c r="B48" s="23"/>
      <c r="D48" s="23" t="s">
        <v>97</v>
      </c>
      <c r="E48" s="23" t="s">
        <v>126</v>
      </c>
      <c r="G48" s="23" t="s">
        <v>104</v>
      </c>
      <c r="H48" s="23" t="s">
        <v>39</v>
      </c>
      <c r="J48" s="23" t="s">
        <v>39</v>
      </c>
      <c r="K48" s="23" t="s">
        <v>90</v>
      </c>
      <c r="M48" s="23" t="s">
        <v>49</v>
      </c>
      <c r="N48" s="23" t="s">
        <v>129</v>
      </c>
    </row>
    <row r="49" spans="1:14">
      <c r="A49" s="23" t="s">
        <v>82</v>
      </c>
      <c r="B49" s="23"/>
      <c r="D49" s="23" t="s">
        <v>50</v>
      </c>
      <c r="E49" s="23" t="s">
        <v>45</v>
      </c>
      <c r="G49" s="23" t="s">
        <v>137</v>
      </c>
      <c r="H49" s="23" t="s">
        <v>48</v>
      </c>
      <c r="J49" s="23" t="s">
        <v>120</v>
      </c>
      <c r="K49" s="23" t="s">
        <v>148</v>
      </c>
      <c r="M49" s="23" t="s">
        <v>133</v>
      </c>
      <c r="N49" s="23" t="s">
        <v>86</v>
      </c>
    </row>
    <row r="50" spans="1:14">
      <c r="A50" s="23" t="s">
        <v>173</v>
      </c>
      <c r="B50" s="23"/>
      <c r="D50" s="23" t="s">
        <v>127</v>
      </c>
      <c r="E50" s="23" t="s">
        <v>85</v>
      </c>
      <c r="G50" s="23" t="s">
        <v>222</v>
      </c>
      <c r="H50" s="23" t="s">
        <v>167</v>
      </c>
      <c r="J50" s="23" t="s">
        <v>93</v>
      </c>
      <c r="K50" s="23" t="s">
        <v>129</v>
      </c>
      <c r="M50" s="23" t="s">
        <v>167</v>
      </c>
      <c r="N50" s="23" t="s">
        <v>274</v>
      </c>
    </row>
    <row r="51" spans="1:14">
      <c r="A51" s="23" t="s">
        <v>192</v>
      </c>
      <c r="B51" s="23"/>
      <c r="D51" s="23" t="s">
        <v>167</v>
      </c>
      <c r="E51" s="23" t="s">
        <v>38</v>
      </c>
      <c r="G51" s="23" t="s">
        <v>246</v>
      </c>
      <c r="H51" s="23" t="s">
        <v>94</v>
      </c>
      <c r="J51" s="23" t="s">
        <v>148</v>
      </c>
      <c r="K51" s="23" t="s">
        <v>85</v>
      </c>
      <c r="M51" s="23" t="s">
        <v>87</v>
      </c>
      <c r="N51" s="23" t="s">
        <v>175</v>
      </c>
    </row>
    <row r="52" spans="1:14">
      <c r="A52" s="23" t="s">
        <v>48</v>
      </c>
      <c r="B52" s="23"/>
      <c r="D52" s="23" t="s">
        <v>67</v>
      </c>
      <c r="E52" s="23" t="s">
        <v>225</v>
      </c>
      <c r="G52" s="23" t="s">
        <v>67</v>
      </c>
      <c r="H52" s="23" t="s">
        <v>42</v>
      </c>
      <c r="J52" s="23" t="s">
        <v>149</v>
      </c>
      <c r="K52" s="23" t="s">
        <v>82</v>
      </c>
      <c r="M52" s="23" t="s">
        <v>229</v>
      </c>
      <c r="N52" s="23" t="s">
        <v>98</v>
      </c>
    </row>
    <row r="53" spans="1:14">
      <c r="A53" s="23" t="s">
        <v>171</v>
      </c>
      <c r="B53" s="23"/>
      <c r="D53" s="23" t="s">
        <v>201</v>
      </c>
      <c r="E53" s="23" t="s">
        <v>133</v>
      </c>
      <c r="G53" s="23" t="s">
        <v>133</v>
      </c>
      <c r="H53" s="23" t="s">
        <v>52</v>
      </c>
      <c r="J53" s="23" t="s">
        <v>90</v>
      </c>
      <c r="K53" s="23" t="s">
        <v>120</v>
      </c>
      <c r="M53" s="23" t="s">
        <v>112</v>
      </c>
      <c r="N53" s="23" t="s">
        <v>51</v>
      </c>
    </row>
    <row r="54" spans="1:14">
      <c r="A54" s="23" t="s">
        <v>54</v>
      </c>
      <c r="B54" s="23"/>
      <c r="D54" s="23" t="s">
        <v>119</v>
      </c>
      <c r="E54" s="23" t="s">
        <v>51</v>
      </c>
      <c r="G54" s="23" t="s">
        <v>65</v>
      </c>
      <c r="H54" s="23" t="s">
        <v>50</v>
      </c>
      <c r="J54" s="23" t="s">
        <v>150</v>
      </c>
      <c r="K54" s="23" t="s">
        <v>41</v>
      </c>
      <c r="M54" s="23" t="s">
        <v>211</v>
      </c>
      <c r="N54" s="23" t="s">
        <v>152</v>
      </c>
    </row>
    <row r="55" spans="1:14">
      <c r="A55" s="23" t="s">
        <v>193</v>
      </c>
      <c r="B55" s="23"/>
      <c r="D55" s="23" t="s">
        <v>166</v>
      </c>
      <c r="E55" s="23" t="s">
        <v>120</v>
      </c>
      <c r="G55" s="23" t="s">
        <v>221</v>
      </c>
      <c r="H55" s="23" t="s">
        <v>135</v>
      </c>
      <c r="J55" s="23" t="s">
        <v>89</v>
      </c>
      <c r="K55" s="23" t="s">
        <v>145</v>
      </c>
      <c r="M55" s="23" t="s">
        <v>126</v>
      </c>
      <c r="N55" s="23" t="s">
        <v>275</v>
      </c>
    </row>
    <row r="56" spans="1:14">
      <c r="A56" s="23" t="s">
        <v>76</v>
      </c>
      <c r="B56" s="23"/>
      <c r="D56" s="23" t="s">
        <v>203</v>
      </c>
      <c r="E56" s="23" t="s">
        <v>152</v>
      </c>
      <c r="G56" s="23" t="s">
        <v>45</v>
      </c>
      <c r="H56" s="23" t="s">
        <v>171</v>
      </c>
      <c r="J56" s="23" t="s">
        <v>151</v>
      </c>
      <c r="K56" s="23" t="s">
        <v>175</v>
      </c>
      <c r="M56" s="23" t="s">
        <v>214</v>
      </c>
      <c r="N56" s="23" t="s">
        <v>239</v>
      </c>
    </row>
    <row r="57" spans="1:14">
      <c r="A57" s="23" t="s">
        <v>92</v>
      </c>
      <c r="B57" s="23"/>
      <c r="D57" s="23" t="s">
        <v>57</v>
      </c>
      <c r="E57" s="23" t="s">
        <v>145</v>
      </c>
      <c r="G57" s="23" t="s">
        <v>219</v>
      </c>
      <c r="H57" s="23"/>
      <c r="J57" s="23" t="s">
        <v>152</v>
      </c>
      <c r="K57" s="23" t="s">
        <v>152</v>
      </c>
      <c r="M57" s="23" t="s">
        <v>221</v>
      </c>
      <c r="N57" s="23" t="s">
        <v>276</v>
      </c>
    </row>
    <row r="58" spans="1:14">
      <c r="A58" s="23" t="s">
        <v>88</v>
      </c>
      <c r="B58" s="23"/>
      <c r="D58" s="23" t="s">
        <v>189</v>
      </c>
      <c r="E58" s="23" t="s">
        <v>44</v>
      </c>
      <c r="G58" s="23" t="s">
        <v>144</v>
      </c>
      <c r="H58" s="23"/>
      <c r="J58" s="23" t="s">
        <v>153</v>
      </c>
      <c r="K58" s="23" t="s">
        <v>46</v>
      </c>
      <c r="M58" s="23" t="s">
        <v>234</v>
      </c>
      <c r="N58" s="23" t="s">
        <v>31</v>
      </c>
    </row>
    <row r="59" spans="1:14">
      <c r="A59" s="23" t="s">
        <v>105</v>
      </c>
      <c r="B59" s="23"/>
      <c r="D59" s="23" t="s">
        <v>219</v>
      </c>
      <c r="E59" s="23" t="s">
        <v>219</v>
      </c>
      <c r="G59" s="23" t="s">
        <v>73</v>
      </c>
      <c r="H59" s="23"/>
      <c r="J59" s="23" t="s">
        <v>112</v>
      </c>
      <c r="K59" s="23" t="s">
        <v>140</v>
      </c>
      <c r="M59" s="23" t="s">
        <v>235</v>
      </c>
      <c r="N59" s="23" t="s">
        <v>277</v>
      </c>
    </row>
    <row r="60" spans="1:14">
      <c r="A60" s="23" t="s">
        <v>194</v>
      </c>
      <c r="B60" s="23"/>
      <c r="D60" s="23" t="s">
        <v>220</v>
      </c>
      <c r="E60" s="23" t="s">
        <v>39</v>
      </c>
      <c r="G60" s="23" t="s">
        <v>64</v>
      </c>
      <c r="H60" s="23"/>
      <c r="J60" s="23" t="s">
        <v>64</v>
      </c>
      <c r="K60" s="23" t="s">
        <v>39</v>
      </c>
      <c r="M60" s="23" t="s">
        <v>143</v>
      </c>
      <c r="N60" s="23" t="s">
        <v>235</v>
      </c>
    </row>
    <row r="61" spans="1:14">
      <c r="A61" s="23" t="s">
        <v>39</v>
      </c>
      <c r="B61" s="23"/>
      <c r="D61" s="23" t="s">
        <v>101</v>
      </c>
      <c r="E61" s="23" t="s">
        <v>46</v>
      </c>
      <c r="G61" s="23" t="s">
        <v>99</v>
      </c>
      <c r="H61" s="23"/>
      <c r="J61" s="23" t="s">
        <v>65</v>
      </c>
      <c r="K61" s="23" t="s">
        <v>48</v>
      </c>
      <c r="M61" s="23" t="s">
        <v>106</v>
      </c>
      <c r="N61" s="23" t="s">
        <v>219</v>
      </c>
    </row>
    <row r="62" spans="1:14">
      <c r="A62" s="23" t="s">
        <v>195</v>
      </c>
      <c r="B62" s="23"/>
      <c r="D62" s="23" t="s">
        <v>51</v>
      </c>
      <c r="E62" s="23" t="s">
        <v>94</v>
      </c>
      <c r="G62" s="23" t="s">
        <v>62</v>
      </c>
      <c r="H62" s="23"/>
      <c r="J62" s="23" t="s">
        <v>154</v>
      </c>
      <c r="K62" s="23" t="s">
        <v>94</v>
      </c>
      <c r="M62" s="23" t="s">
        <v>228</v>
      </c>
      <c r="N62" s="23" t="s">
        <v>278</v>
      </c>
    </row>
    <row r="63" spans="1:14">
      <c r="A63" s="23" t="s">
        <v>112</v>
      </c>
      <c r="B63" s="23"/>
      <c r="D63" s="23" t="s">
        <v>140</v>
      </c>
      <c r="E63" s="23" t="s">
        <v>43</v>
      </c>
      <c r="G63" s="23" t="s">
        <v>143</v>
      </c>
      <c r="H63" s="23"/>
      <c r="J63" s="23" t="s">
        <v>79</v>
      </c>
      <c r="K63" s="23" t="s">
        <v>167</v>
      </c>
      <c r="M63" s="23" t="s">
        <v>185</v>
      </c>
      <c r="N63" s="23" t="s">
        <v>279</v>
      </c>
    </row>
    <row r="64" spans="1:14">
      <c r="A64" s="23" t="s">
        <v>163</v>
      </c>
      <c r="B64" s="23"/>
      <c r="D64" s="23" t="s">
        <v>135</v>
      </c>
      <c r="E64" s="23" t="s">
        <v>98</v>
      </c>
      <c r="G64" s="23" t="s">
        <v>42</v>
      </c>
      <c r="H64" s="23"/>
      <c r="J64" s="23" t="s">
        <v>155</v>
      </c>
      <c r="K64" s="23" t="s">
        <v>42</v>
      </c>
      <c r="M64" s="23" t="s">
        <v>158</v>
      </c>
      <c r="N64" s="23" t="s">
        <v>50</v>
      </c>
    </row>
    <row r="65" spans="1:14">
      <c r="A65" s="23" t="s">
        <v>167</v>
      </c>
      <c r="B65" s="23"/>
      <c r="D65" s="23" t="s">
        <v>103</v>
      </c>
      <c r="E65" s="23" t="s">
        <v>195</v>
      </c>
      <c r="G65" s="23" t="s">
        <v>94</v>
      </c>
      <c r="H65" s="23"/>
      <c r="J65" s="23" t="s">
        <v>156</v>
      </c>
      <c r="K65" s="23" t="s">
        <v>52</v>
      </c>
      <c r="M65" s="23" t="s">
        <v>208</v>
      </c>
      <c r="N65" s="23" t="s">
        <v>39</v>
      </c>
    </row>
    <row r="66" spans="1:14">
      <c r="A66" s="23" t="s">
        <v>196</v>
      </c>
      <c r="B66" s="23"/>
      <c r="D66" s="23" t="s">
        <v>200</v>
      </c>
      <c r="E66" s="23" t="s">
        <v>140</v>
      </c>
      <c r="G66" s="23" t="s">
        <v>247</v>
      </c>
      <c r="H66" s="23"/>
      <c r="J66" s="23" t="s">
        <v>61</v>
      </c>
      <c r="K66" s="23" t="s">
        <v>50</v>
      </c>
      <c r="M66" s="23" t="s">
        <v>124</v>
      </c>
      <c r="N66" s="23" t="s">
        <v>140</v>
      </c>
    </row>
    <row r="67" spans="1:14">
      <c r="A67" s="23" t="s">
        <v>197</v>
      </c>
      <c r="B67" s="23"/>
      <c r="D67" s="23" t="s">
        <v>221</v>
      </c>
      <c r="E67" s="23" t="s">
        <v>50</v>
      </c>
      <c r="G67" s="23" t="s">
        <v>135</v>
      </c>
      <c r="H67" s="23"/>
      <c r="J67" s="23" t="s">
        <v>157</v>
      </c>
      <c r="K67" s="23" t="s">
        <v>199</v>
      </c>
      <c r="M67" s="23" t="s">
        <v>41</v>
      </c>
      <c r="N67" s="23" t="s">
        <v>40</v>
      </c>
    </row>
    <row r="68" spans="1:14">
      <c r="A68" s="23" t="s">
        <v>198</v>
      </c>
      <c r="B68" s="23"/>
      <c r="D68" s="23" t="s">
        <v>170</v>
      </c>
      <c r="E68" s="23" t="s">
        <v>215</v>
      </c>
      <c r="G68" s="23" t="s">
        <v>212</v>
      </c>
      <c r="H68" s="23"/>
      <c r="J68" s="23" t="s">
        <v>111</v>
      </c>
      <c r="K68" s="23" t="s">
        <v>135</v>
      </c>
      <c r="M68" s="23" t="s">
        <v>159</v>
      </c>
      <c r="N68" s="23" t="s">
        <v>280</v>
      </c>
    </row>
    <row r="69" spans="1:14">
      <c r="A69" s="23" t="s">
        <v>69</v>
      </c>
      <c r="B69" s="23"/>
      <c r="D69" s="23" t="s">
        <v>137</v>
      </c>
      <c r="E69" s="23" t="s">
        <v>40</v>
      </c>
      <c r="G69" s="23" t="s">
        <v>136</v>
      </c>
      <c r="H69" s="23"/>
      <c r="J69" s="23" t="s">
        <v>158</v>
      </c>
      <c r="K69" s="23" t="s">
        <v>59</v>
      </c>
      <c r="M69" s="23" t="s">
        <v>146</v>
      </c>
      <c r="N69" s="23" t="s">
        <v>167</v>
      </c>
    </row>
    <row r="70" spans="1:14">
      <c r="A70" s="23" t="s">
        <v>83</v>
      </c>
      <c r="B70" s="23"/>
      <c r="D70" s="23" t="s">
        <v>118</v>
      </c>
      <c r="E70" s="23" t="s">
        <v>171</v>
      </c>
      <c r="G70" s="23" t="s">
        <v>139</v>
      </c>
      <c r="H70" s="23"/>
      <c r="J70" s="23" t="s">
        <v>75</v>
      </c>
      <c r="K70" s="23" t="s">
        <v>141</v>
      </c>
      <c r="M70" s="23" t="s">
        <v>236</v>
      </c>
      <c r="N70" s="23" t="s">
        <v>281</v>
      </c>
    </row>
    <row r="71" spans="1:14">
      <c r="A71" s="23" t="s">
        <v>172</v>
      </c>
      <c r="B71" s="23"/>
      <c r="D71" s="23" t="s">
        <v>222</v>
      </c>
      <c r="E71" s="23" t="s">
        <v>52</v>
      </c>
      <c r="G71" s="23" t="s">
        <v>248</v>
      </c>
      <c r="H71" s="23"/>
      <c r="J71" s="23" t="s">
        <v>50</v>
      </c>
      <c r="K71" s="23" t="s">
        <v>171</v>
      </c>
      <c r="M71" s="23" t="s">
        <v>237</v>
      </c>
      <c r="N71" s="23" t="s">
        <v>282</v>
      </c>
    </row>
    <row r="72" spans="1:14">
      <c r="A72" s="23" t="s">
        <v>166</v>
      </c>
      <c r="B72" s="23"/>
      <c r="D72" s="23" t="s">
        <v>55</v>
      </c>
      <c r="E72" s="23" t="s">
        <v>135</v>
      </c>
      <c r="G72" s="23" t="s">
        <v>173</v>
      </c>
      <c r="H72" s="23"/>
      <c r="J72" s="23" t="s">
        <v>159</v>
      </c>
      <c r="K72" s="23"/>
      <c r="M72" s="23" t="s">
        <v>147</v>
      </c>
      <c r="N72" s="23" t="s">
        <v>283</v>
      </c>
    </row>
    <row r="73" spans="1:14">
      <c r="A73" s="23" t="s">
        <v>67</v>
      </c>
      <c r="B73" s="23"/>
      <c r="D73" s="23" t="s">
        <v>53</v>
      </c>
      <c r="E73" s="23" t="s">
        <v>42</v>
      </c>
      <c r="G73" s="23" t="s">
        <v>176</v>
      </c>
      <c r="H73" s="23"/>
      <c r="J73" s="23" t="s">
        <v>160</v>
      </c>
      <c r="K73" s="23"/>
      <c r="M73" s="23" t="s">
        <v>64</v>
      </c>
      <c r="N73" s="23" t="s">
        <v>284</v>
      </c>
    </row>
    <row r="74" spans="1:14">
      <c r="A74" s="23" t="s">
        <v>136</v>
      </c>
      <c r="B74" s="23"/>
      <c r="D74" s="23" t="s">
        <v>131</v>
      </c>
      <c r="E74" s="23" t="s">
        <v>141</v>
      </c>
      <c r="G74" s="23" t="s">
        <v>54</v>
      </c>
      <c r="H74" s="23"/>
      <c r="J74" s="23" t="s">
        <v>161</v>
      </c>
      <c r="K74" s="23"/>
      <c r="M74" s="23" t="s">
        <v>238</v>
      </c>
      <c r="N74" s="23" t="s">
        <v>285</v>
      </c>
    </row>
    <row r="75" spans="1:14">
      <c r="A75" s="23" t="s">
        <v>199</v>
      </c>
      <c r="B75" s="23"/>
      <c r="D75" s="23" t="s">
        <v>44</v>
      </c>
      <c r="E75" s="23" t="s">
        <v>167</v>
      </c>
      <c r="G75" s="23" t="s">
        <v>163</v>
      </c>
      <c r="H75" s="23"/>
      <c r="J75" s="23" t="s">
        <v>162</v>
      </c>
      <c r="K75" s="23"/>
      <c r="M75" s="23" t="s">
        <v>142</v>
      </c>
      <c r="N75" s="23"/>
    </row>
    <row r="76" spans="1:14">
      <c r="A76" s="23" t="s">
        <v>200</v>
      </c>
      <c r="B76" s="23"/>
      <c r="D76" s="23" t="s">
        <v>223</v>
      </c>
      <c r="E76" s="23"/>
      <c r="G76" s="23" t="s">
        <v>140</v>
      </c>
      <c r="H76" s="23"/>
      <c r="J76" s="23" t="s">
        <v>163</v>
      </c>
      <c r="K76" s="23"/>
      <c r="M76" s="23" t="s">
        <v>139</v>
      </c>
      <c r="N76" s="23"/>
    </row>
    <row r="77" spans="1:14">
      <c r="A77" s="23" t="s">
        <v>149</v>
      </c>
      <c r="B77" s="23"/>
      <c r="D77" s="23" t="s">
        <v>126</v>
      </c>
      <c r="E77" s="23"/>
      <c r="G77" s="23" t="s">
        <v>168</v>
      </c>
      <c r="H77" s="23"/>
      <c r="J77" s="23" t="s">
        <v>164</v>
      </c>
      <c r="K77" s="23"/>
      <c r="M77" s="23" t="s">
        <v>239</v>
      </c>
      <c r="N77" s="23"/>
    </row>
    <row r="78" spans="1:14">
      <c r="A78" s="23" t="s">
        <v>90</v>
      </c>
      <c r="B78" s="23"/>
      <c r="D78" s="23" t="s">
        <v>180</v>
      </c>
      <c r="E78" s="23"/>
      <c r="G78" s="23" t="s">
        <v>41</v>
      </c>
      <c r="H78" s="23"/>
      <c r="J78" s="23" t="s">
        <v>88</v>
      </c>
      <c r="K78" s="23"/>
      <c r="M78" s="23" t="s">
        <v>40</v>
      </c>
      <c r="N78" s="23"/>
    </row>
    <row r="79" spans="1:14">
      <c r="A79" s="23" t="s">
        <v>65</v>
      </c>
      <c r="B79" s="23"/>
      <c r="D79" s="23" t="s">
        <v>224</v>
      </c>
      <c r="E79" s="23"/>
      <c r="G79" s="23" t="s">
        <v>129</v>
      </c>
      <c r="H79" s="23"/>
      <c r="J79" s="23" t="s">
        <v>68</v>
      </c>
      <c r="K79" s="23"/>
      <c r="M79" s="23" t="s">
        <v>215</v>
      </c>
      <c r="N79" s="23"/>
    </row>
    <row r="80" spans="1:14">
      <c r="A80" s="23" t="s">
        <v>170</v>
      </c>
      <c r="B80" s="23"/>
      <c r="D80" s="23" t="s">
        <v>99</v>
      </c>
      <c r="E80" s="23"/>
      <c r="G80" s="23" t="s">
        <v>208</v>
      </c>
      <c r="H80" s="23"/>
      <c r="J80" s="23" t="s">
        <v>165</v>
      </c>
      <c r="K80" s="23"/>
      <c r="M80" s="23" t="s">
        <v>73</v>
      </c>
      <c r="N80" s="23"/>
    </row>
    <row r="81" spans="1:14">
      <c r="A81" s="23" t="s">
        <v>175</v>
      </c>
      <c r="B81" s="23"/>
      <c r="D81" s="23" t="s">
        <v>106</v>
      </c>
      <c r="E81" s="23"/>
      <c r="G81" s="23" t="s">
        <v>214</v>
      </c>
      <c r="H81" s="23"/>
      <c r="J81" s="23" t="s">
        <v>166</v>
      </c>
      <c r="K81" s="23"/>
      <c r="M81" s="23" t="s">
        <v>120</v>
      </c>
      <c r="N81" s="23"/>
    </row>
    <row r="82" spans="1:14">
      <c r="A82" s="23" t="s">
        <v>201</v>
      </c>
      <c r="B82" s="23"/>
      <c r="D82" s="23" t="s">
        <v>77</v>
      </c>
      <c r="E82" s="23"/>
      <c r="G82" s="23" t="s">
        <v>169</v>
      </c>
      <c r="H82" s="23"/>
      <c r="J82" s="23" t="s">
        <v>167</v>
      </c>
      <c r="K82" s="23"/>
      <c r="M82" s="23" t="s">
        <v>71</v>
      </c>
      <c r="N82" s="23"/>
    </row>
    <row r="83" spans="1:14">
      <c r="A83" s="23" t="s">
        <v>202</v>
      </c>
      <c r="B83" s="23"/>
      <c r="D83" s="23" t="s">
        <v>142</v>
      </c>
      <c r="E83" s="23"/>
      <c r="G83" s="23" t="s">
        <v>197</v>
      </c>
      <c r="H83" s="23"/>
      <c r="J83" s="23" t="s">
        <v>51</v>
      </c>
      <c r="K83" s="23"/>
      <c r="M83" s="23" t="s">
        <v>181</v>
      </c>
      <c r="N83" s="23"/>
    </row>
    <row r="84" spans="1:14">
      <c r="A84" s="23" t="s">
        <v>125</v>
      </c>
      <c r="B84" s="23"/>
      <c r="D84" s="23" t="s">
        <v>176</v>
      </c>
      <c r="E84" s="23"/>
      <c r="G84" s="23" t="s">
        <v>78</v>
      </c>
      <c r="H84" s="23"/>
      <c r="J84" s="23" t="s">
        <v>168</v>
      </c>
      <c r="K84" s="23"/>
      <c r="M84" s="23" t="s">
        <v>154</v>
      </c>
      <c r="N84" s="23"/>
    </row>
    <row r="85" spans="1:14">
      <c r="A85" s="23" t="s">
        <v>203</v>
      </c>
      <c r="B85" s="23"/>
      <c r="D85" s="23" t="s">
        <v>31</v>
      </c>
      <c r="E85" s="23"/>
      <c r="G85" s="23" t="s">
        <v>63</v>
      </c>
      <c r="H85" s="23"/>
      <c r="J85" s="23" t="s">
        <v>114</v>
      </c>
      <c r="K85" s="23"/>
      <c r="M85" s="23" t="s">
        <v>94</v>
      </c>
    </row>
    <row r="86" spans="1:14">
      <c r="A86" s="23" t="s">
        <v>122</v>
      </c>
      <c r="B86" s="23"/>
      <c r="D86" s="23" t="s">
        <v>120</v>
      </c>
      <c r="E86" s="23"/>
      <c r="G86" s="23" t="s">
        <v>92</v>
      </c>
      <c r="H86" s="23"/>
      <c r="J86" s="23" t="s">
        <v>46</v>
      </c>
      <c r="K86" s="23"/>
      <c r="M86" s="23" t="s">
        <v>212</v>
      </c>
    </row>
    <row r="87" spans="1:14">
      <c r="A87" s="23" t="s">
        <v>57</v>
      </c>
      <c r="B87" s="23"/>
      <c r="D87" s="23" t="s">
        <v>62</v>
      </c>
      <c r="E87" s="23"/>
      <c r="G87" s="23" t="s">
        <v>53</v>
      </c>
      <c r="H87" s="23"/>
      <c r="J87" s="23" t="s">
        <v>95</v>
      </c>
      <c r="K87" s="23"/>
      <c r="M87" s="23" t="s">
        <v>152</v>
      </c>
    </row>
    <row r="88" spans="1:14">
      <c r="A88" s="23" t="s">
        <v>204</v>
      </c>
      <c r="B88" s="23"/>
      <c r="D88" s="23" t="s">
        <v>132</v>
      </c>
      <c r="E88" s="23"/>
      <c r="G88" s="23" t="s">
        <v>229</v>
      </c>
      <c r="H88" s="23"/>
      <c r="J88" s="23" t="s">
        <v>74</v>
      </c>
      <c r="K88" s="23"/>
      <c r="M88" s="23" t="s">
        <v>240</v>
      </c>
    </row>
    <row r="89" spans="1:14">
      <c r="A89" s="23" t="s">
        <v>152</v>
      </c>
      <c r="B89" s="23"/>
      <c r="D89" s="23" t="s">
        <v>68</v>
      </c>
      <c r="E89" s="23"/>
      <c r="G89" s="23" t="s">
        <v>70</v>
      </c>
      <c r="H89" s="23"/>
      <c r="J89" s="23" t="s">
        <v>94</v>
      </c>
      <c r="K89" s="20"/>
      <c r="M89" s="23" t="s">
        <v>122</v>
      </c>
    </row>
    <row r="90" spans="1:14">
      <c r="A90" s="23" t="s">
        <v>81</v>
      </c>
      <c r="B90" s="23"/>
      <c r="D90" s="23" t="s">
        <v>81</v>
      </c>
      <c r="E90" s="23"/>
      <c r="G90" s="23" t="s">
        <v>48</v>
      </c>
      <c r="H90" s="23"/>
      <c r="J90" s="23" t="s">
        <v>169</v>
      </c>
      <c r="K90" s="20"/>
      <c r="M90" s="23" t="s">
        <v>46</v>
      </c>
    </row>
    <row r="91" spans="1:14">
      <c r="A91" s="23" t="s">
        <v>40</v>
      </c>
      <c r="B91" s="23"/>
      <c r="D91" s="23" t="s">
        <v>225</v>
      </c>
      <c r="E91" s="23"/>
      <c r="G91" s="23" t="s">
        <v>215</v>
      </c>
      <c r="H91" s="23"/>
      <c r="J91" s="23" t="s">
        <v>81</v>
      </c>
      <c r="K91" s="20"/>
      <c r="M91" s="23" t="s">
        <v>170</v>
      </c>
    </row>
    <row r="92" spans="1:14">
      <c r="A92" s="23" t="s">
        <v>205</v>
      </c>
      <c r="B92" s="23"/>
      <c r="D92" s="23" t="s">
        <v>147</v>
      </c>
      <c r="E92" s="23"/>
      <c r="G92" s="23" t="s">
        <v>154</v>
      </c>
      <c r="H92" s="23"/>
      <c r="J92" s="23" t="s">
        <v>170</v>
      </c>
      <c r="K92" s="20"/>
      <c r="M92" s="23" t="s">
        <v>30</v>
      </c>
    </row>
    <row r="93" spans="1:14">
      <c r="A93" s="23" t="s">
        <v>146</v>
      </c>
      <c r="B93" s="23"/>
      <c r="D93" s="23" t="s">
        <v>212</v>
      </c>
      <c r="E93" s="23"/>
      <c r="G93" s="23" t="s">
        <v>249</v>
      </c>
      <c r="J93" s="23" t="s">
        <v>85</v>
      </c>
      <c r="K93" s="20"/>
      <c r="M93" s="23" t="s">
        <v>135</v>
      </c>
    </row>
    <row r="94" spans="1:14">
      <c r="A94" s="23" t="s">
        <v>206</v>
      </c>
      <c r="B94" s="23"/>
      <c r="D94" s="23" t="s">
        <v>226</v>
      </c>
      <c r="E94" s="20"/>
      <c r="G94" s="23" t="s">
        <v>74</v>
      </c>
      <c r="J94" s="23" t="s">
        <v>171</v>
      </c>
      <c r="K94" s="20"/>
      <c r="M94" s="23" t="s">
        <v>195</v>
      </c>
    </row>
    <row r="95" spans="1:14">
      <c r="A95" s="23" t="s">
        <v>207</v>
      </c>
      <c r="B95" s="23"/>
      <c r="D95" s="23" t="s">
        <v>78</v>
      </c>
      <c r="E95" s="20"/>
      <c r="G95" s="23" t="s">
        <v>147</v>
      </c>
      <c r="J95" s="23" t="s">
        <v>78</v>
      </c>
      <c r="K95" s="20"/>
      <c r="M95" s="23" t="s">
        <v>38</v>
      </c>
    </row>
    <row r="96" spans="1:14">
      <c r="A96" s="23" t="s">
        <v>77</v>
      </c>
      <c r="B96" s="23"/>
      <c r="D96" s="23" t="s">
        <v>117</v>
      </c>
      <c r="E96" s="20"/>
      <c r="G96" s="23" t="s">
        <v>96</v>
      </c>
      <c r="J96" s="23" t="s">
        <v>38</v>
      </c>
      <c r="K96" s="20"/>
      <c r="M96" s="23" t="s">
        <v>161</v>
      </c>
    </row>
    <row r="97" spans="1:13">
      <c r="A97" s="23" t="s">
        <v>50</v>
      </c>
      <c r="B97" s="23"/>
      <c r="D97" s="23" t="s">
        <v>195</v>
      </c>
      <c r="E97" s="20"/>
      <c r="G97" s="23" t="s">
        <v>172</v>
      </c>
      <c r="J97" s="23" t="s">
        <v>172</v>
      </c>
      <c r="K97" s="20"/>
      <c r="M97" s="23" t="s">
        <v>220</v>
      </c>
    </row>
    <row r="98" spans="1:13">
      <c r="A98" s="23" t="s">
        <v>135</v>
      </c>
      <c r="B98" s="23"/>
      <c r="D98" s="23" t="s">
        <v>227</v>
      </c>
      <c r="E98" s="20"/>
      <c r="G98" s="23" t="s">
        <v>234</v>
      </c>
      <c r="J98" s="23" t="s">
        <v>173</v>
      </c>
      <c r="K98" s="20"/>
      <c r="M98" s="23" t="s">
        <v>145</v>
      </c>
    </row>
    <row r="99" spans="1:13">
      <c r="A99" s="23" t="s">
        <v>208</v>
      </c>
      <c r="B99" s="23"/>
      <c r="D99" s="23" t="s">
        <v>228</v>
      </c>
      <c r="E99" s="20"/>
      <c r="G99" s="23" t="s">
        <v>250</v>
      </c>
      <c r="J99" s="23" t="s">
        <v>174</v>
      </c>
      <c r="K99" s="20"/>
      <c r="M99" s="23" t="s">
        <v>68</v>
      </c>
    </row>
    <row r="100" spans="1:13">
      <c r="A100" s="23" t="s">
        <v>137</v>
      </c>
      <c r="B100" s="23"/>
      <c r="D100" s="23" t="s">
        <v>197</v>
      </c>
      <c r="E100" s="20"/>
      <c r="G100" s="23" t="s">
        <v>251</v>
      </c>
      <c r="J100" s="23" t="s">
        <v>124</v>
      </c>
      <c r="K100" s="20"/>
      <c r="M100" s="23" t="s">
        <v>70</v>
      </c>
    </row>
    <row r="101" spans="1:13">
      <c r="A101" s="23" t="s">
        <v>74</v>
      </c>
      <c r="B101" s="23"/>
      <c r="D101" s="23" t="s">
        <v>52</v>
      </c>
      <c r="E101" s="20"/>
      <c r="G101" s="23" t="s">
        <v>177</v>
      </c>
      <c r="J101" s="23" t="s">
        <v>55</v>
      </c>
      <c r="K101" s="20"/>
      <c r="M101" s="23" t="s">
        <v>42</v>
      </c>
    </row>
    <row r="102" spans="1:13">
      <c r="A102" s="23" t="s">
        <v>38</v>
      </c>
      <c r="B102" s="23"/>
      <c r="D102" s="23" t="s">
        <v>169</v>
      </c>
      <c r="E102" s="20"/>
      <c r="G102" s="23" t="s">
        <v>252</v>
      </c>
      <c r="J102" s="23" t="s">
        <v>57</v>
      </c>
      <c r="K102" s="20"/>
      <c r="M102" s="23" t="s">
        <v>50</v>
      </c>
    </row>
    <row r="103" spans="1:13">
      <c r="A103" s="23" t="s">
        <v>209</v>
      </c>
      <c r="B103" s="23"/>
      <c r="D103" s="23" t="s">
        <v>159</v>
      </c>
      <c r="E103" s="20"/>
      <c r="G103" s="23" t="s">
        <v>81</v>
      </c>
      <c r="J103" s="23" t="s">
        <v>126</v>
      </c>
      <c r="K103" s="20"/>
      <c r="M103" s="23" t="s">
        <v>182</v>
      </c>
    </row>
    <row r="104" spans="1:13">
      <c r="A104" s="23" t="s">
        <v>210</v>
      </c>
      <c r="B104" s="23"/>
      <c r="D104" s="23" t="s">
        <v>229</v>
      </c>
      <c r="E104" s="20"/>
      <c r="G104" s="23" t="s">
        <v>83</v>
      </c>
      <c r="J104" s="23" t="s">
        <v>175</v>
      </c>
      <c r="K104" s="20"/>
      <c r="M104" s="23" t="s">
        <v>241</v>
      </c>
    </row>
    <row r="105" spans="1:13">
      <c r="A105" s="23" t="s">
        <v>89</v>
      </c>
      <c r="B105" s="23"/>
      <c r="D105" s="23" t="s">
        <v>100</v>
      </c>
      <c r="E105" s="20"/>
      <c r="G105" s="23" t="s">
        <v>171</v>
      </c>
      <c r="J105" s="23" t="s">
        <v>42</v>
      </c>
      <c r="K105" s="20"/>
      <c r="M105" s="23" t="s">
        <v>242</v>
      </c>
    </row>
    <row r="106" spans="1:13">
      <c r="A106" s="23" t="s">
        <v>80</v>
      </c>
      <c r="B106" s="23"/>
      <c r="D106" s="23" t="s">
        <v>172</v>
      </c>
      <c r="E106" s="20"/>
      <c r="G106" s="23" t="s">
        <v>134</v>
      </c>
      <c r="J106" s="23" t="s">
        <v>41</v>
      </c>
      <c r="K106" s="20"/>
      <c r="M106" s="23" t="s">
        <v>99</v>
      </c>
    </row>
    <row r="107" spans="1:13">
      <c r="A107" s="23" t="s">
        <v>211</v>
      </c>
      <c r="B107" s="23"/>
      <c r="D107" s="23" t="s">
        <v>230</v>
      </c>
      <c r="E107" s="20"/>
      <c r="G107" s="23"/>
      <c r="J107" s="23" t="s">
        <v>176</v>
      </c>
      <c r="K107" s="20"/>
      <c r="M107" s="23" t="s">
        <v>110</v>
      </c>
    </row>
    <row r="108" spans="1:13">
      <c r="A108" s="23" t="s">
        <v>143</v>
      </c>
      <c r="B108" s="23"/>
      <c r="D108" s="23" t="s">
        <v>141</v>
      </c>
      <c r="E108" s="20"/>
      <c r="G108" s="23"/>
      <c r="J108" s="23" t="s">
        <v>31</v>
      </c>
      <c r="K108" s="20"/>
      <c r="M108" s="23" t="s">
        <v>65</v>
      </c>
    </row>
    <row r="109" spans="1:13">
      <c r="A109" s="23" t="s">
        <v>159</v>
      </c>
      <c r="B109" s="23"/>
      <c r="D109" s="23" t="s">
        <v>154</v>
      </c>
      <c r="E109" s="20"/>
      <c r="G109" s="23"/>
      <c r="J109" s="23" t="s">
        <v>177</v>
      </c>
      <c r="K109" s="20"/>
      <c r="M109" s="23" t="s">
        <v>92</v>
      </c>
    </row>
    <row r="110" spans="1:13">
      <c r="A110" s="23" t="s">
        <v>126</v>
      </c>
      <c r="B110" s="23"/>
      <c r="D110" s="23" t="s">
        <v>155</v>
      </c>
      <c r="E110" s="20"/>
      <c r="G110" s="23"/>
      <c r="J110" s="23"/>
      <c r="K110" s="20"/>
      <c r="M110" s="23" t="s">
        <v>175</v>
      </c>
    </row>
    <row r="111" spans="1:13">
      <c r="A111" s="23" t="s">
        <v>129</v>
      </c>
      <c r="B111" s="19"/>
      <c r="D111" s="23" t="s">
        <v>150</v>
      </c>
      <c r="E111" s="20"/>
      <c r="G111" s="23"/>
      <c r="J111" s="23"/>
      <c r="K111" s="20"/>
      <c r="M111" s="23" t="s">
        <v>243</v>
      </c>
    </row>
    <row r="112" spans="1:13">
      <c r="A112" s="23" t="s">
        <v>212</v>
      </c>
      <c r="B112" s="19"/>
      <c r="D112" s="23" t="s">
        <v>89</v>
      </c>
      <c r="E112" s="20"/>
      <c r="G112" s="23"/>
      <c r="J112" s="23"/>
      <c r="K112" s="20"/>
      <c r="M112" s="23" t="s">
        <v>63</v>
      </c>
    </row>
    <row r="113" spans="1:13">
      <c r="A113" s="23" t="s">
        <v>145</v>
      </c>
      <c r="B113" s="19"/>
      <c r="D113" s="23" t="s">
        <v>58</v>
      </c>
      <c r="E113" s="20"/>
      <c r="G113" s="23"/>
      <c r="J113" s="23"/>
      <c r="M113" s="23" t="s">
        <v>82</v>
      </c>
    </row>
    <row r="114" spans="1:13">
      <c r="A114" s="23" t="s">
        <v>120</v>
      </c>
      <c r="B114" s="19"/>
      <c r="D114" s="23"/>
      <c r="E114" s="20"/>
      <c r="G114" s="23"/>
      <c r="J114" s="23"/>
      <c r="M114" s="23" t="s">
        <v>207</v>
      </c>
    </row>
    <row r="115" spans="1:13">
      <c r="A115" s="23" t="s">
        <v>213</v>
      </c>
      <c r="B115" s="19"/>
      <c r="D115" s="23"/>
      <c r="E115" s="20"/>
      <c r="G115" s="23"/>
      <c r="J115" s="23"/>
      <c r="M115" s="23" t="s">
        <v>219</v>
      </c>
    </row>
    <row r="116" spans="1:13">
      <c r="A116" s="23" t="s">
        <v>150</v>
      </c>
      <c r="B116" s="19"/>
      <c r="D116" s="23"/>
      <c r="G116" s="23"/>
      <c r="J116" s="23"/>
      <c r="M116" s="23" t="s">
        <v>57</v>
      </c>
    </row>
    <row r="117" spans="1:13">
      <c r="A117" s="23" t="s">
        <v>157</v>
      </c>
      <c r="B117" s="19"/>
      <c r="D117" s="23"/>
      <c r="G117" s="23"/>
      <c r="J117" s="23"/>
      <c r="M117" s="23" t="s">
        <v>177</v>
      </c>
    </row>
    <row r="118" spans="1:13">
      <c r="A118" s="23" t="s">
        <v>64</v>
      </c>
      <c r="B118" s="19"/>
      <c r="D118" s="23"/>
      <c r="G118" s="23"/>
      <c r="J118" s="23"/>
      <c r="M118" s="23" t="s">
        <v>244</v>
      </c>
    </row>
    <row r="119" spans="1:13">
      <c r="A119" s="23" t="s">
        <v>147</v>
      </c>
      <c r="B119" s="19"/>
      <c r="D119" s="23"/>
      <c r="G119" s="23"/>
      <c r="J119" s="23"/>
      <c r="M119" s="23"/>
    </row>
    <row r="120" spans="1:13">
      <c r="A120" s="23" t="s">
        <v>68</v>
      </c>
      <c r="B120" s="19"/>
      <c r="D120" s="23"/>
      <c r="G120" s="23"/>
      <c r="J120" s="23"/>
      <c r="M120" s="23"/>
    </row>
    <row r="121" spans="1:13">
      <c r="A121" s="19"/>
      <c r="B121" s="19"/>
      <c r="D121" s="23"/>
      <c r="G121" s="23"/>
      <c r="J121" s="23"/>
      <c r="M121" s="23"/>
    </row>
    <row r="122" spans="1:13">
      <c r="A122" s="19"/>
      <c r="B122" s="19"/>
      <c r="D122" s="23"/>
      <c r="G122" s="23"/>
      <c r="J122" s="23"/>
      <c r="M122" s="23"/>
    </row>
    <row r="123" spans="1:13">
      <c r="A123" s="19"/>
      <c r="B123" s="19"/>
      <c r="D123" s="23"/>
      <c r="G123" s="23"/>
    </row>
    <row r="124" spans="1:13">
      <c r="A124" s="19"/>
      <c r="B124" s="19"/>
      <c r="D124" s="19"/>
    </row>
    <row r="125" spans="1:13">
      <c r="A125" s="19"/>
      <c r="B125" s="19"/>
      <c r="D125" s="19"/>
    </row>
    <row r="126" spans="1:13">
      <c r="A126" s="19"/>
      <c r="B126" s="19"/>
      <c r="D126" s="19"/>
    </row>
    <row r="127" spans="1:13">
      <c r="A127" s="19"/>
      <c r="B127" s="19"/>
      <c r="D127" s="19"/>
    </row>
    <row r="128" spans="1:13">
      <c r="A128" s="19"/>
      <c r="B128" s="19"/>
      <c r="D128" s="19"/>
    </row>
    <row r="129" spans="1:4">
      <c r="A129" s="19"/>
      <c r="B129" s="19"/>
      <c r="D129" s="19"/>
    </row>
    <row r="130" spans="1:4">
      <c r="A130" s="19"/>
      <c r="B130" s="19"/>
      <c r="D130" s="19"/>
    </row>
    <row r="131" spans="1:4">
      <c r="A131" s="19"/>
      <c r="B131" s="19"/>
      <c r="D131" s="19"/>
    </row>
    <row r="132" spans="1:4">
      <c r="A132" s="19"/>
      <c r="B132" s="19"/>
      <c r="D132" s="19"/>
    </row>
    <row r="133" spans="1:4">
      <c r="A133" s="19"/>
      <c r="B133" s="19"/>
      <c r="D133" s="19"/>
    </row>
    <row r="134" spans="1:4">
      <c r="A134" s="19"/>
      <c r="B134" s="19"/>
      <c r="D134" s="19"/>
    </row>
    <row r="135" spans="1:4">
      <c r="A135" s="19"/>
      <c r="B135" s="19"/>
      <c r="D135" s="19"/>
    </row>
    <row r="136" spans="1:4">
      <c r="A136" s="19"/>
      <c r="B136" s="19"/>
      <c r="D136" s="19"/>
    </row>
    <row r="137" spans="1:4">
      <c r="A137" s="19"/>
      <c r="B137" s="19"/>
      <c r="D137" s="16"/>
    </row>
    <row r="138" spans="1:4">
      <c r="D138" s="16"/>
    </row>
    <row r="139" spans="1:4">
      <c r="D139" s="16"/>
    </row>
    <row r="140" spans="1:4">
      <c r="D140" s="16"/>
    </row>
    <row r="141" spans="1:4">
      <c r="D141" s="16"/>
    </row>
    <row r="142" spans="1:4">
      <c r="D142" s="16"/>
    </row>
    <row r="143" spans="1:4">
      <c r="D143" s="16"/>
    </row>
    <row r="144" spans="1:4">
      <c r="D144" s="16"/>
    </row>
    <row r="145" spans="4:4">
      <c r="D145" s="16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paperSize="9" scale="4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4"/>
  <sheetViews>
    <sheetView workbookViewId="0">
      <selection activeCell="J11" sqref="J11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  <col min="5" max="5" width="16.140625" bestFit="1" customWidth="1"/>
  </cols>
  <sheetData>
    <row r="1" spans="1:5">
      <c r="A1" s="28" t="s">
        <v>15</v>
      </c>
      <c r="B1" s="28"/>
      <c r="C1" s="28"/>
      <c r="D1" s="6"/>
    </row>
    <row r="2" spans="1:5">
      <c r="A2" s="6" t="s">
        <v>5</v>
      </c>
      <c r="C2" s="6" t="s">
        <v>6</v>
      </c>
    </row>
    <row r="3" spans="1:5">
      <c r="A3" s="6" t="s">
        <v>169</v>
      </c>
      <c r="C3" s="6" t="s">
        <v>169</v>
      </c>
      <c r="E3" s="23" t="s">
        <v>610</v>
      </c>
    </row>
    <row r="4" spans="1:5">
      <c r="A4" s="6" t="s">
        <v>186</v>
      </c>
      <c r="C4" s="6" t="s">
        <v>77</v>
      </c>
      <c r="E4" s="23" t="s">
        <v>120</v>
      </c>
    </row>
    <row r="5" spans="1:5">
      <c r="A5" s="6" t="s">
        <v>77</v>
      </c>
      <c r="C5" s="6" t="s">
        <v>132</v>
      </c>
      <c r="E5" s="23" t="s">
        <v>74</v>
      </c>
    </row>
    <row r="6" spans="1:5">
      <c r="A6" s="6" t="s">
        <v>69</v>
      </c>
      <c r="C6" s="6" t="s">
        <v>257</v>
      </c>
      <c r="E6" s="23" t="s">
        <v>137</v>
      </c>
    </row>
    <row r="7" spans="1:5">
      <c r="A7" s="6" t="s">
        <v>286</v>
      </c>
      <c r="C7" s="6" t="s">
        <v>117</v>
      </c>
      <c r="E7" s="23" t="s">
        <v>65</v>
      </c>
    </row>
    <row r="8" spans="1:5">
      <c r="A8" s="6" t="s">
        <v>229</v>
      </c>
      <c r="C8" s="6" t="s">
        <v>203</v>
      </c>
      <c r="E8" s="23" t="s">
        <v>56</v>
      </c>
    </row>
    <row r="9" spans="1:5">
      <c r="A9" s="6" t="s">
        <v>136</v>
      </c>
      <c r="C9" s="6" t="s">
        <v>144</v>
      </c>
      <c r="E9" s="23" t="s">
        <v>125</v>
      </c>
    </row>
    <row r="10" spans="1:5">
      <c r="A10" s="6" t="s">
        <v>84</v>
      </c>
      <c r="C10" s="6" t="s">
        <v>286</v>
      </c>
      <c r="E10" s="23" t="s">
        <v>136</v>
      </c>
    </row>
    <row r="11" spans="1:5">
      <c r="A11" s="6" t="s">
        <v>258</v>
      </c>
      <c r="C11" s="6" t="s">
        <v>287</v>
      </c>
      <c r="E11" s="23" t="s">
        <v>84</v>
      </c>
    </row>
    <row r="12" spans="1:5">
      <c r="A12" s="6" t="s">
        <v>100</v>
      </c>
      <c r="C12" s="6" t="s">
        <v>136</v>
      </c>
      <c r="E12" s="23" t="s">
        <v>30</v>
      </c>
    </row>
    <row r="13" spans="1:5">
      <c r="A13" s="6" t="s">
        <v>53</v>
      </c>
      <c r="C13" s="6" t="s">
        <v>58</v>
      </c>
      <c r="E13" s="23" t="s">
        <v>457</v>
      </c>
    </row>
    <row r="14" spans="1:5">
      <c r="A14" s="6" t="s">
        <v>126</v>
      </c>
      <c r="C14" s="6" t="s">
        <v>230</v>
      </c>
      <c r="E14" s="23" t="s">
        <v>52</v>
      </c>
    </row>
    <row r="15" spans="1:5">
      <c r="A15" s="6" t="s">
        <v>80</v>
      </c>
      <c r="C15" s="6" t="s">
        <v>105</v>
      </c>
      <c r="E15" s="23" t="s">
        <v>79</v>
      </c>
    </row>
    <row r="16" spans="1:5">
      <c r="A16" s="6" t="s">
        <v>79</v>
      </c>
      <c r="C16" s="6" t="s">
        <v>288</v>
      </c>
      <c r="E16" s="23" t="s">
        <v>149</v>
      </c>
    </row>
    <row r="17" spans="1:5">
      <c r="A17" s="6" t="s">
        <v>92</v>
      </c>
      <c r="C17" s="6" t="s">
        <v>100</v>
      </c>
      <c r="E17" s="23" t="s">
        <v>64</v>
      </c>
    </row>
    <row r="18" spans="1:5">
      <c r="A18" s="6" t="s">
        <v>121</v>
      </c>
      <c r="C18" s="6" t="s">
        <v>102</v>
      </c>
      <c r="E18" s="23" t="s">
        <v>299</v>
      </c>
    </row>
    <row r="19" spans="1:5">
      <c r="A19" s="6" t="s">
        <v>122</v>
      </c>
      <c r="C19" s="6" t="s">
        <v>289</v>
      </c>
      <c r="E19" s="23" t="s">
        <v>38</v>
      </c>
    </row>
    <row r="20" spans="1:5">
      <c r="A20" s="6" t="s">
        <v>89</v>
      </c>
      <c r="C20" s="6" t="s">
        <v>101</v>
      </c>
      <c r="E20" s="23" t="s">
        <v>166</v>
      </c>
    </row>
    <row r="21" spans="1:5">
      <c r="A21" s="6" t="s">
        <v>85</v>
      </c>
      <c r="C21" s="6" t="s">
        <v>99</v>
      </c>
      <c r="E21" s="23" t="s">
        <v>220</v>
      </c>
    </row>
    <row r="22" spans="1:5">
      <c r="A22" s="6" t="s">
        <v>86</v>
      </c>
      <c r="C22" s="6" t="s">
        <v>290</v>
      </c>
      <c r="E22" s="23" t="s">
        <v>152</v>
      </c>
    </row>
    <row r="23" spans="1:5">
      <c r="A23" s="6" t="s">
        <v>120</v>
      </c>
      <c r="C23" s="6" t="s">
        <v>61</v>
      </c>
      <c r="E23" s="23" t="s">
        <v>141</v>
      </c>
    </row>
    <row r="24" spans="1:5">
      <c r="A24" s="6" t="s">
        <v>38</v>
      </c>
      <c r="C24" s="6" t="s">
        <v>83</v>
      </c>
      <c r="E24" s="23" t="s">
        <v>144</v>
      </c>
    </row>
    <row r="25" spans="1:5">
      <c r="A25" s="6" t="s">
        <v>239</v>
      </c>
      <c r="C25" s="6" t="s">
        <v>137</v>
      </c>
      <c r="E25" s="23" t="s">
        <v>63</v>
      </c>
    </row>
    <row r="26" spans="1:5">
      <c r="A26" s="6" t="s">
        <v>45</v>
      </c>
      <c r="C26" s="6" t="s">
        <v>55</v>
      </c>
      <c r="E26" s="23" t="s">
        <v>51</v>
      </c>
    </row>
    <row r="27" spans="1:5">
      <c r="A27" s="6" t="s">
        <v>31</v>
      </c>
      <c r="C27" s="6" t="s">
        <v>81</v>
      </c>
      <c r="E27" s="23" t="s">
        <v>184</v>
      </c>
    </row>
    <row r="28" spans="1:5">
      <c r="A28" s="6" t="s">
        <v>152</v>
      </c>
      <c r="C28" s="6" t="s">
        <v>158</v>
      </c>
      <c r="E28" s="23" t="s">
        <v>81</v>
      </c>
    </row>
    <row r="29" spans="1:5">
      <c r="A29" s="6" t="s">
        <v>43</v>
      </c>
      <c r="C29" s="6" t="s">
        <v>241</v>
      </c>
      <c r="E29" s="23" t="s">
        <v>92</v>
      </c>
    </row>
    <row r="30" spans="1:5">
      <c r="A30" s="6" t="s">
        <v>46</v>
      </c>
      <c r="C30" s="6" t="s">
        <v>121</v>
      </c>
      <c r="E30" s="23" t="s">
        <v>76</v>
      </c>
    </row>
    <row r="31" spans="1:5">
      <c r="A31" s="6" t="s">
        <v>39</v>
      </c>
      <c r="C31" s="6" t="s">
        <v>122</v>
      </c>
      <c r="E31" s="23" t="s">
        <v>119</v>
      </c>
    </row>
    <row r="32" spans="1:5">
      <c r="A32" s="6" t="s">
        <v>42</v>
      </c>
      <c r="C32" s="6" t="s">
        <v>90</v>
      </c>
      <c r="E32" s="23" t="s">
        <v>127</v>
      </c>
    </row>
    <row r="33" spans="1:5">
      <c r="A33" s="6" t="s">
        <v>50</v>
      </c>
      <c r="C33" s="6" t="s">
        <v>129</v>
      </c>
      <c r="E33" s="23" t="s">
        <v>129</v>
      </c>
    </row>
    <row r="34" spans="1:5">
      <c r="A34" s="6" t="s">
        <v>40</v>
      </c>
      <c r="C34" s="6" t="s">
        <v>85</v>
      </c>
      <c r="E34" s="23" t="s">
        <v>41</v>
      </c>
    </row>
    <row r="35" spans="1:5">
      <c r="C35" s="6" t="s">
        <v>120</v>
      </c>
      <c r="E35" s="23" t="s">
        <v>46</v>
      </c>
    </row>
    <row r="36" spans="1:5">
      <c r="C36" s="6" t="s">
        <v>38</v>
      </c>
      <c r="E36" s="23" t="s">
        <v>110</v>
      </c>
    </row>
    <row r="37" spans="1:5">
      <c r="C37" s="6" t="s">
        <v>239</v>
      </c>
      <c r="E37" s="23" t="s">
        <v>164</v>
      </c>
    </row>
    <row r="38" spans="1:5">
      <c r="C38" s="6" t="s">
        <v>45</v>
      </c>
      <c r="E38" s="23" t="s">
        <v>226</v>
      </c>
    </row>
    <row r="39" spans="1:5">
      <c r="C39" s="6" t="s">
        <v>44</v>
      </c>
      <c r="E39" s="23" t="s">
        <v>169</v>
      </c>
    </row>
    <row r="40" spans="1:5">
      <c r="C40" s="6" t="s">
        <v>51</v>
      </c>
      <c r="E40" s="23" t="s">
        <v>173</v>
      </c>
    </row>
    <row r="41" spans="1:5">
      <c r="C41" s="6" t="s">
        <v>175</v>
      </c>
      <c r="E41" s="23" t="s">
        <v>99</v>
      </c>
    </row>
    <row r="42" spans="1:5">
      <c r="C42" s="6" t="s">
        <v>152</v>
      </c>
      <c r="E42" s="23" t="s">
        <v>89</v>
      </c>
    </row>
    <row r="43" spans="1:5">
      <c r="C43" s="6" t="s">
        <v>43</v>
      </c>
      <c r="E43" s="23" t="s">
        <v>104</v>
      </c>
    </row>
    <row r="44" spans="1:5">
      <c r="C44" s="6" t="s">
        <v>98</v>
      </c>
      <c r="E44" s="23" t="s">
        <v>177</v>
      </c>
    </row>
    <row r="45" spans="1:5">
      <c r="C45" s="6" t="s">
        <v>46</v>
      </c>
      <c r="E45" s="23" t="s">
        <v>117</v>
      </c>
    </row>
    <row r="46" spans="1:5">
      <c r="C46" s="6" t="s">
        <v>195</v>
      </c>
      <c r="E46" s="23" t="s">
        <v>39</v>
      </c>
    </row>
    <row r="47" spans="1:5">
      <c r="C47" s="6" t="s">
        <v>39</v>
      </c>
      <c r="E47" s="23" t="s">
        <v>291</v>
      </c>
    </row>
    <row r="48" spans="1:5">
      <c r="C48" s="6" t="s">
        <v>167</v>
      </c>
      <c r="E48" s="23" t="s">
        <v>31</v>
      </c>
    </row>
    <row r="49" spans="3:5">
      <c r="C49" s="6" t="s">
        <v>52</v>
      </c>
      <c r="E49" s="23" t="s">
        <v>40</v>
      </c>
    </row>
    <row r="50" spans="3:5">
      <c r="C50" s="6" t="s">
        <v>50</v>
      </c>
      <c r="E50" s="23" t="s">
        <v>66</v>
      </c>
    </row>
    <row r="51" spans="3:5">
      <c r="C51" s="6" t="s">
        <v>199</v>
      </c>
      <c r="E51" s="23" t="s">
        <v>145</v>
      </c>
    </row>
    <row r="52" spans="3:5">
      <c r="C52" s="6" t="s">
        <v>291</v>
      </c>
      <c r="E52" s="23" t="s">
        <v>54</v>
      </c>
    </row>
    <row r="53" spans="3:5">
      <c r="C53" s="6" t="s">
        <v>135</v>
      </c>
      <c r="E53" s="23" t="s">
        <v>43</v>
      </c>
    </row>
    <row r="54" spans="3:5">
      <c r="E54" s="23" t="s">
        <v>186</v>
      </c>
    </row>
    <row r="55" spans="3:5">
      <c r="E55" s="23" t="s">
        <v>239</v>
      </c>
    </row>
    <row r="56" spans="3:5">
      <c r="E56" s="23" t="s">
        <v>70</v>
      </c>
    </row>
    <row r="57" spans="3:5">
      <c r="E57" s="23" t="s">
        <v>199</v>
      </c>
    </row>
    <row r="58" spans="3:5">
      <c r="E58" s="23" t="s">
        <v>77</v>
      </c>
    </row>
    <row r="59" spans="3:5">
      <c r="E59" s="23" t="s">
        <v>122</v>
      </c>
    </row>
    <row r="60" spans="3:5">
      <c r="E60" s="23" t="s">
        <v>150</v>
      </c>
    </row>
    <row r="61" spans="3:5">
      <c r="E61" s="23" t="s">
        <v>57</v>
      </c>
    </row>
    <row r="62" spans="3:5">
      <c r="E62" s="23" t="s">
        <v>105</v>
      </c>
    </row>
    <row r="63" spans="3:5">
      <c r="E63" s="23" t="s">
        <v>218</v>
      </c>
    </row>
    <row r="64" spans="3:5">
      <c r="E64" s="23" t="s">
        <v>67</v>
      </c>
    </row>
    <row r="65" spans="5:5">
      <c r="E65" s="23" t="s">
        <v>197</v>
      </c>
    </row>
    <row r="66" spans="5:5">
      <c r="E66" s="23" t="s">
        <v>189</v>
      </c>
    </row>
    <row r="67" spans="5:5">
      <c r="E67" s="23" t="s">
        <v>207</v>
      </c>
    </row>
    <row r="68" spans="5:5">
      <c r="E68" s="23" t="s">
        <v>151</v>
      </c>
    </row>
    <row r="69" spans="5:5">
      <c r="E69" s="23" t="s">
        <v>131</v>
      </c>
    </row>
    <row r="70" spans="5:5">
      <c r="E70" s="23" t="s">
        <v>101</v>
      </c>
    </row>
    <row r="71" spans="5:5">
      <c r="E71" s="23" t="s">
        <v>157</v>
      </c>
    </row>
    <row r="72" spans="5:5">
      <c r="E72" s="23" t="s">
        <v>94</v>
      </c>
    </row>
    <row r="73" spans="5:5">
      <c r="E73" s="23" t="s">
        <v>55</v>
      </c>
    </row>
    <row r="74" spans="5:5">
      <c r="E74" s="23" t="s">
        <v>214</v>
      </c>
    </row>
  </sheetData>
  <mergeCells count="1">
    <mergeCell ref="A1:C1"/>
  </mergeCells>
  <pageMargins left="0.7" right="0.7" top="0.75" bottom="0.75" header="0.3" footer="0.3"/>
  <pageSetup paperSize="9" scale="68" orientation="portrait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38"/>
  <sheetViews>
    <sheetView zoomScaleNormal="100" workbookViewId="0">
      <selection activeCell="K19" sqref="K19"/>
    </sheetView>
  </sheetViews>
  <sheetFormatPr defaultRowHeight="15"/>
  <cols>
    <col min="1" max="4" width="16.140625" style="16" bestFit="1" customWidth="1"/>
    <col min="5" max="5" width="9.140625" style="16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28" t="s">
        <v>35</v>
      </c>
      <c r="B1" s="28"/>
      <c r="C1" s="28"/>
      <c r="D1" s="28"/>
      <c r="F1" s="28" t="s">
        <v>36</v>
      </c>
      <c r="G1" s="28"/>
      <c r="H1" s="28"/>
      <c r="I1" s="28"/>
      <c r="J1" s="7"/>
      <c r="K1" s="28" t="s">
        <v>253</v>
      </c>
      <c r="L1" s="28"/>
      <c r="M1" s="28"/>
      <c r="N1" s="28"/>
      <c r="Q1" s="6"/>
    </row>
    <row r="2" spans="1:17">
      <c r="A2" s="18" t="s">
        <v>1</v>
      </c>
      <c r="B2" s="18" t="s">
        <v>2</v>
      </c>
      <c r="C2" s="18" t="s">
        <v>3</v>
      </c>
      <c r="D2" s="18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3" t="s">
        <v>185</v>
      </c>
      <c r="B3" s="23" t="s">
        <v>55</v>
      </c>
      <c r="C3" s="23" t="s">
        <v>112</v>
      </c>
      <c r="D3" s="23" t="s">
        <v>137</v>
      </c>
      <c r="F3" s="23" t="s">
        <v>185</v>
      </c>
      <c r="G3" s="23" t="s">
        <v>55</v>
      </c>
      <c r="H3" s="23" t="s">
        <v>112</v>
      </c>
      <c r="I3" s="23" t="s">
        <v>137</v>
      </c>
      <c r="K3" s="23" t="s">
        <v>95</v>
      </c>
      <c r="L3" s="23" t="s">
        <v>55</v>
      </c>
      <c r="M3" s="23" t="s">
        <v>117</v>
      </c>
      <c r="N3" s="23" t="s">
        <v>129</v>
      </c>
    </row>
    <row r="4" spans="1:17">
      <c r="A4" s="23" t="s">
        <v>31</v>
      </c>
      <c r="B4" s="23" t="s">
        <v>30</v>
      </c>
      <c r="C4" s="23" t="s">
        <v>169</v>
      </c>
      <c r="D4" s="23" t="s">
        <v>83</v>
      </c>
      <c r="F4" s="23" t="s">
        <v>31</v>
      </c>
      <c r="G4" s="23" t="s">
        <v>30</v>
      </c>
      <c r="H4" s="23" t="s">
        <v>169</v>
      </c>
      <c r="I4" s="23" t="s">
        <v>83</v>
      </c>
      <c r="K4" s="23" t="s">
        <v>215</v>
      </c>
      <c r="L4" s="23" t="s">
        <v>30</v>
      </c>
      <c r="M4" s="23" t="s">
        <v>169</v>
      </c>
      <c r="N4" s="23" t="s">
        <v>137</v>
      </c>
    </row>
    <row r="5" spans="1:17">
      <c r="A5" s="23" t="s">
        <v>152</v>
      </c>
      <c r="B5" s="23" t="s">
        <v>105</v>
      </c>
      <c r="C5" s="23" t="s">
        <v>151</v>
      </c>
      <c r="D5" s="23" t="s">
        <v>93</v>
      </c>
      <c r="F5" s="23" t="s">
        <v>152</v>
      </c>
      <c r="G5" s="23" t="s">
        <v>105</v>
      </c>
      <c r="H5" s="23" t="s">
        <v>151</v>
      </c>
      <c r="I5" s="23" t="s">
        <v>93</v>
      </c>
      <c r="K5" s="23" t="s">
        <v>45</v>
      </c>
      <c r="L5" s="23" t="s">
        <v>105</v>
      </c>
      <c r="M5" s="23" t="s">
        <v>179</v>
      </c>
      <c r="N5" s="23" t="s">
        <v>83</v>
      </c>
    </row>
    <row r="6" spans="1:17">
      <c r="A6" s="23" t="s">
        <v>39</v>
      </c>
      <c r="B6" s="23" t="s">
        <v>130</v>
      </c>
      <c r="C6" s="23" t="s">
        <v>71</v>
      </c>
      <c r="D6" s="23" t="s">
        <v>79</v>
      </c>
      <c r="F6" s="23" t="s">
        <v>39</v>
      </c>
      <c r="G6" s="23" t="s">
        <v>130</v>
      </c>
      <c r="H6" s="23" t="s">
        <v>71</v>
      </c>
      <c r="I6" s="23" t="s">
        <v>79</v>
      </c>
      <c r="K6" s="23" t="s">
        <v>133</v>
      </c>
      <c r="L6" s="23" t="s">
        <v>130</v>
      </c>
      <c r="M6" s="23" t="s">
        <v>151</v>
      </c>
      <c r="N6" s="23" t="s">
        <v>93</v>
      </c>
    </row>
    <row r="7" spans="1:17">
      <c r="A7" s="23" t="s">
        <v>240</v>
      </c>
      <c r="B7" s="23" t="s">
        <v>57</v>
      </c>
      <c r="C7" s="23" t="s">
        <v>218</v>
      </c>
      <c r="D7" s="23" t="s">
        <v>293</v>
      </c>
      <c r="F7" s="23" t="s">
        <v>240</v>
      </c>
      <c r="G7" s="23" t="s">
        <v>57</v>
      </c>
      <c r="H7" s="23" t="s">
        <v>218</v>
      </c>
      <c r="I7" s="23" t="s">
        <v>293</v>
      </c>
      <c r="K7" s="23" t="s">
        <v>185</v>
      </c>
      <c r="L7" s="23" t="s">
        <v>193</v>
      </c>
      <c r="M7" s="23" t="s">
        <v>71</v>
      </c>
      <c r="N7" s="23" t="s">
        <v>92</v>
      </c>
    </row>
    <row r="8" spans="1:17">
      <c r="A8" s="23" t="s">
        <v>44</v>
      </c>
      <c r="B8" s="23" t="s">
        <v>212</v>
      </c>
      <c r="C8" s="23" t="s">
        <v>136</v>
      </c>
      <c r="D8" s="23" t="s">
        <v>207</v>
      </c>
      <c r="F8" s="23" t="s">
        <v>44</v>
      </c>
      <c r="G8" s="23" t="s">
        <v>212</v>
      </c>
      <c r="H8" s="23" t="s">
        <v>136</v>
      </c>
      <c r="I8" s="23" t="s">
        <v>207</v>
      </c>
      <c r="K8" s="23" t="e">
        <v>#N/A</v>
      </c>
      <c r="L8" s="23" t="s">
        <v>57</v>
      </c>
      <c r="M8" s="23" t="s">
        <v>218</v>
      </c>
      <c r="N8" s="23" t="s">
        <v>120</v>
      </c>
    </row>
    <row r="9" spans="1:17">
      <c r="A9" s="23" t="s">
        <v>176</v>
      </c>
      <c r="B9" s="23" t="s">
        <v>143</v>
      </c>
      <c r="C9" s="23" t="s">
        <v>117</v>
      </c>
      <c r="D9" s="23" t="s">
        <v>87</v>
      </c>
      <c r="F9" s="23" t="s">
        <v>176</v>
      </c>
      <c r="G9" s="23" t="s">
        <v>143</v>
      </c>
      <c r="H9" s="23" t="s">
        <v>117</v>
      </c>
      <c r="I9" s="23" t="s">
        <v>87</v>
      </c>
      <c r="K9" s="23" t="s">
        <v>39</v>
      </c>
      <c r="L9" s="23" t="s">
        <v>212</v>
      </c>
      <c r="M9" s="23" t="s">
        <v>134</v>
      </c>
      <c r="N9" s="23" t="s">
        <v>148</v>
      </c>
    </row>
    <row r="10" spans="1:17">
      <c r="A10" s="23" t="s">
        <v>177</v>
      </c>
      <c r="B10" s="23" t="s">
        <v>54</v>
      </c>
      <c r="C10" s="23" t="s">
        <v>229</v>
      </c>
      <c r="D10" s="23" t="s">
        <v>147</v>
      </c>
      <c r="F10" s="23" t="s">
        <v>177</v>
      </c>
      <c r="G10" s="23" t="s">
        <v>54</v>
      </c>
      <c r="H10" s="23" t="s">
        <v>229</v>
      </c>
      <c r="I10" s="23" t="s">
        <v>147</v>
      </c>
      <c r="K10" s="23" t="s">
        <v>98</v>
      </c>
      <c r="L10" s="23" t="s">
        <v>216</v>
      </c>
      <c r="M10" s="23" t="s">
        <v>136</v>
      </c>
      <c r="N10" s="23" t="s">
        <v>81</v>
      </c>
    </row>
    <row r="11" spans="1:17">
      <c r="A11" s="23" t="s">
        <v>45</v>
      </c>
      <c r="B11" s="23" t="s">
        <v>304</v>
      </c>
      <c r="C11" s="23" t="s">
        <v>69</v>
      </c>
      <c r="D11" s="23" t="s">
        <v>92</v>
      </c>
      <c r="F11" s="23" t="s">
        <v>45</v>
      </c>
      <c r="G11" s="23" t="s">
        <v>304</v>
      </c>
      <c r="H11" s="23" t="s">
        <v>69</v>
      </c>
      <c r="I11" s="23" t="s">
        <v>92</v>
      </c>
      <c r="K11" s="23" t="s">
        <v>42</v>
      </c>
      <c r="L11" s="23" t="s">
        <v>143</v>
      </c>
      <c r="M11" s="23" t="s">
        <v>229</v>
      </c>
      <c r="N11" s="23" t="s">
        <v>85</v>
      </c>
    </row>
    <row r="12" spans="1:17">
      <c r="A12" s="23" t="s">
        <v>51</v>
      </c>
      <c r="B12" s="23" t="s">
        <v>305</v>
      </c>
      <c r="C12" s="23" t="s">
        <v>112</v>
      </c>
      <c r="D12" s="23" t="s">
        <v>159</v>
      </c>
      <c r="F12" s="23" t="s">
        <v>51</v>
      </c>
      <c r="G12" s="23" t="s">
        <v>305</v>
      </c>
      <c r="H12" s="23" t="s">
        <v>112</v>
      </c>
      <c r="I12" s="23" t="s">
        <v>159</v>
      </c>
      <c r="K12" s="23" t="s">
        <v>254</v>
      </c>
      <c r="L12" s="23" t="s">
        <v>54</v>
      </c>
      <c r="M12" s="23" t="s">
        <v>69</v>
      </c>
      <c r="N12" s="23" t="s">
        <v>82</v>
      </c>
    </row>
    <row r="13" spans="1:17">
      <c r="A13" s="23" t="s">
        <v>239</v>
      </c>
      <c r="B13" s="23" t="s">
        <v>201</v>
      </c>
      <c r="C13" s="23" t="s">
        <v>131</v>
      </c>
      <c r="D13" s="23" t="s">
        <v>88</v>
      </c>
      <c r="F13" s="23" t="s">
        <v>239</v>
      </c>
      <c r="G13" s="23" t="s">
        <v>201</v>
      </c>
      <c r="H13" s="23" t="s">
        <v>131</v>
      </c>
      <c r="I13" s="23" t="s">
        <v>88</v>
      </c>
      <c r="K13" s="23" t="s">
        <v>195</v>
      </c>
      <c r="L13" s="23" t="s">
        <v>58</v>
      </c>
      <c r="M13" s="23" t="s">
        <v>34</v>
      </c>
      <c r="N13" s="23" t="s">
        <v>90</v>
      </c>
    </row>
    <row r="14" spans="1:17">
      <c r="A14" s="23" t="s">
        <v>215</v>
      </c>
      <c r="B14" s="23" t="s">
        <v>61</v>
      </c>
      <c r="C14" s="23" t="s">
        <v>242</v>
      </c>
      <c r="D14" s="23" t="s">
        <v>164</v>
      </c>
      <c r="F14" s="23" t="s">
        <v>215</v>
      </c>
      <c r="G14" s="23" t="s">
        <v>61</v>
      </c>
      <c r="H14" s="23" t="s">
        <v>242</v>
      </c>
      <c r="I14" s="23" t="s">
        <v>164</v>
      </c>
      <c r="K14" s="23" t="s">
        <v>219</v>
      </c>
      <c r="L14" s="21"/>
      <c r="M14" s="23" t="s">
        <v>110</v>
      </c>
      <c r="N14" s="23" t="s">
        <v>79</v>
      </c>
    </row>
    <row r="15" spans="1:17">
      <c r="A15" s="23" t="s">
        <v>154</v>
      </c>
      <c r="B15" s="23" t="s">
        <v>212</v>
      </c>
      <c r="C15" s="23" t="s">
        <v>132</v>
      </c>
      <c r="D15" s="23" t="s">
        <v>163</v>
      </c>
      <c r="F15" s="23" t="s">
        <v>154</v>
      </c>
      <c r="G15" s="23" t="s">
        <v>212</v>
      </c>
      <c r="H15" s="23" t="s">
        <v>132</v>
      </c>
      <c r="I15" s="23" t="s">
        <v>163</v>
      </c>
      <c r="K15" s="23" t="s">
        <v>175</v>
      </c>
      <c r="L15" s="21"/>
      <c r="M15" s="22"/>
      <c r="N15" s="23" t="s">
        <v>163</v>
      </c>
    </row>
    <row r="16" spans="1:17">
      <c r="A16" s="23" t="s">
        <v>94</v>
      </c>
      <c r="B16" s="23" t="s">
        <v>193</v>
      </c>
      <c r="C16" s="23" t="s">
        <v>104</v>
      </c>
      <c r="D16" s="23" t="s">
        <v>119</v>
      </c>
      <c r="F16" s="23" t="s">
        <v>94</v>
      </c>
      <c r="G16" s="23" t="s">
        <v>193</v>
      </c>
      <c r="H16" s="23" t="s">
        <v>104</v>
      </c>
      <c r="I16" s="23" t="s">
        <v>119</v>
      </c>
      <c r="K16" s="23" t="s">
        <v>152</v>
      </c>
      <c r="L16" s="21"/>
      <c r="M16" s="22"/>
      <c r="N16" s="23" t="s">
        <v>122</v>
      </c>
    </row>
    <row r="17" spans="1:16">
      <c r="A17" s="23" t="s">
        <v>43</v>
      </c>
      <c r="B17" s="23" t="s">
        <v>150</v>
      </c>
      <c r="C17" s="23" t="s">
        <v>220</v>
      </c>
      <c r="D17" s="23" t="s">
        <v>181</v>
      </c>
      <c r="F17" s="23" t="s">
        <v>43</v>
      </c>
      <c r="G17" s="23" t="s">
        <v>150</v>
      </c>
      <c r="H17" s="23" t="s">
        <v>220</v>
      </c>
      <c r="I17" s="23" t="s">
        <v>181</v>
      </c>
      <c r="K17" s="23" t="e">
        <v>#N/A</v>
      </c>
      <c r="L17" s="21"/>
      <c r="M17" s="22"/>
      <c r="N17" s="23" t="s">
        <v>158</v>
      </c>
      <c r="P17" s="9"/>
    </row>
    <row r="18" spans="1:16">
      <c r="A18" s="23" t="s">
        <v>212</v>
      </c>
      <c r="B18" s="23" t="s">
        <v>99</v>
      </c>
      <c r="C18" s="23" t="s">
        <v>64</v>
      </c>
      <c r="D18" s="23" t="s">
        <v>170</v>
      </c>
      <c r="F18" s="23" t="s">
        <v>212</v>
      </c>
      <c r="G18" s="23" t="s">
        <v>99</v>
      </c>
      <c r="H18" s="23" t="s">
        <v>64</v>
      </c>
      <c r="I18" s="23" t="s">
        <v>170</v>
      </c>
      <c r="K18" s="23" t="s">
        <v>145</v>
      </c>
      <c r="L18" s="21"/>
      <c r="M18" s="22"/>
      <c r="N18" s="23" t="s">
        <v>126</v>
      </c>
      <c r="P18" s="9"/>
    </row>
    <row r="19" spans="1:16">
      <c r="A19" s="23" t="s">
        <v>175</v>
      </c>
      <c r="B19" s="23" t="s">
        <v>306</v>
      </c>
      <c r="C19" s="23" t="s">
        <v>165</v>
      </c>
      <c r="D19" s="23" t="s">
        <v>129</v>
      </c>
      <c r="F19" s="23" t="s">
        <v>175</v>
      </c>
      <c r="G19" s="23" t="s">
        <v>306</v>
      </c>
      <c r="H19" s="23" t="s">
        <v>165</v>
      </c>
      <c r="I19" s="23" t="s">
        <v>129</v>
      </c>
      <c r="K19" s="23" t="s">
        <v>255</v>
      </c>
      <c r="L19" s="21"/>
      <c r="M19" s="22"/>
      <c r="N19" s="23" t="s">
        <v>135</v>
      </c>
      <c r="P19" s="9"/>
    </row>
    <row r="20" spans="1:16">
      <c r="A20" s="23" t="s">
        <v>195</v>
      </c>
      <c r="B20" s="23" t="s">
        <v>226</v>
      </c>
      <c r="C20" s="23" t="s">
        <v>77</v>
      </c>
      <c r="D20" s="23" t="s">
        <v>294</v>
      </c>
      <c r="F20" s="23" t="s">
        <v>195</v>
      </c>
      <c r="G20" s="23" t="s">
        <v>226</v>
      </c>
      <c r="H20" s="23" t="s">
        <v>77</v>
      </c>
      <c r="I20" s="23" t="s">
        <v>294</v>
      </c>
      <c r="K20" s="23" t="s">
        <v>43</v>
      </c>
      <c r="L20" s="21"/>
      <c r="M20" s="22"/>
      <c r="N20" s="23" t="s">
        <v>125</v>
      </c>
      <c r="P20" s="9"/>
    </row>
    <row r="21" spans="1:16">
      <c r="A21" s="23" t="s">
        <v>133</v>
      </c>
      <c r="B21" s="23" t="s">
        <v>184</v>
      </c>
      <c r="C21" s="23" t="s">
        <v>144</v>
      </c>
      <c r="D21" s="23" t="s">
        <v>155</v>
      </c>
      <c r="F21" s="23" t="s">
        <v>133</v>
      </c>
      <c r="G21" s="23" t="s">
        <v>184</v>
      </c>
      <c r="H21" s="23" t="s">
        <v>144</v>
      </c>
      <c r="I21" s="23" t="s">
        <v>155</v>
      </c>
      <c r="K21" s="23" t="s">
        <v>96</v>
      </c>
      <c r="L21" s="21"/>
      <c r="M21" s="22"/>
      <c r="N21" s="23" t="s">
        <v>159</v>
      </c>
      <c r="P21" s="9"/>
    </row>
    <row r="22" spans="1:16">
      <c r="A22" s="23" t="s">
        <v>219</v>
      </c>
      <c r="B22" s="23" t="s">
        <v>56</v>
      </c>
      <c r="C22" s="23" t="s">
        <v>111</v>
      </c>
      <c r="D22" s="23" t="s">
        <v>86</v>
      </c>
      <c r="F22" s="23" t="s">
        <v>219</v>
      </c>
      <c r="G22" s="23" t="s">
        <v>56</v>
      </c>
      <c r="H22" s="23" t="s">
        <v>111</v>
      </c>
      <c r="I22" s="23" t="s">
        <v>86</v>
      </c>
      <c r="K22" s="23" t="s">
        <v>50</v>
      </c>
      <c r="L22" s="21"/>
      <c r="M22" s="22"/>
      <c r="N22" s="23" t="s">
        <v>88</v>
      </c>
      <c r="P22" s="9"/>
    </row>
    <row r="23" spans="1:16">
      <c r="A23" s="23" t="s">
        <v>292</v>
      </c>
      <c r="B23" s="23" t="s">
        <v>208</v>
      </c>
      <c r="C23" s="23" t="s">
        <v>63</v>
      </c>
      <c r="D23" s="23" t="s">
        <v>146</v>
      </c>
      <c r="F23" s="23" t="s">
        <v>292</v>
      </c>
      <c r="G23" s="23" t="s">
        <v>208</v>
      </c>
      <c r="H23" s="23" t="s">
        <v>63</v>
      </c>
      <c r="I23" s="23" t="s">
        <v>146</v>
      </c>
      <c r="K23" s="23"/>
      <c r="L23" s="21"/>
      <c r="M23" s="22"/>
      <c r="N23" s="23" t="s">
        <v>89</v>
      </c>
      <c r="P23" s="9"/>
    </row>
    <row r="24" spans="1:16">
      <c r="A24" s="23" t="s">
        <v>97</v>
      </c>
      <c r="B24" s="23" t="s">
        <v>156</v>
      </c>
      <c r="C24" s="23" t="s">
        <v>210</v>
      </c>
      <c r="D24" s="23" t="s">
        <v>295</v>
      </c>
      <c r="F24" s="23" t="s">
        <v>97</v>
      </c>
      <c r="G24" s="23" t="s">
        <v>156</v>
      </c>
      <c r="H24" s="23" t="s">
        <v>210</v>
      </c>
      <c r="I24" s="23" t="s">
        <v>295</v>
      </c>
      <c r="K24" s="21"/>
      <c r="L24" s="21"/>
      <c r="M24" s="22"/>
      <c r="N24" s="23" t="s">
        <v>127</v>
      </c>
      <c r="P24" s="9"/>
    </row>
    <row r="25" spans="1:16">
      <c r="A25" s="23" t="s">
        <v>46</v>
      </c>
      <c r="B25" s="23" t="s">
        <v>106</v>
      </c>
      <c r="C25" s="23" t="s">
        <v>199</v>
      </c>
      <c r="D25" s="23" t="s">
        <v>296</v>
      </c>
      <c r="F25" s="23" t="s">
        <v>46</v>
      </c>
      <c r="G25" s="23" t="s">
        <v>106</v>
      </c>
      <c r="H25" s="23" t="s">
        <v>199</v>
      </c>
      <c r="I25" s="23" t="s">
        <v>296</v>
      </c>
      <c r="K25" s="21"/>
      <c r="L25" s="16"/>
      <c r="M25" s="22"/>
      <c r="N25" s="23" t="s">
        <v>146</v>
      </c>
      <c r="P25" s="9"/>
    </row>
    <row r="26" spans="1:16">
      <c r="A26" s="23" t="s">
        <v>52</v>
      </c>
      <c r="B26" s="23" t="s">
        <v>194</v>
      </c>
      <c r="C26" s="23" t="s">
        <v>299</v>
      </c>
      <c r="D26" s="23" t="s">
        <v>80</v>
      </c>
      <c r="F26" s="23" t="s">
        <v>52</v>
      </c>
      <c r="G26" s="23" t="s">
        <v>194</v>
      </c>
      <c r="H26" s="23" t="s">
        <v>299</v>
      </c>
      <c r="I26" s="23" t="s">
        <v>80</v>
      </c>
      <c r="K26" s="21"/>
      <c r="L26" s="16"/>
      <c r="M26" s="22"/>
      <c r="N26" s="23" t="s">
        <v>164</v>
      </c>
      <c r="P26" s="9"/>
    </row>
    <row r="27" spans="1:16">
      <c r="A27" s="23" t="s">
        <v>49</v>
      </c>
      <c r="B27" s="23" t="s">
        <v>58</v>
      </c>
      <c r="C27" s="23" t="s">
        <v>171</v>
      </c>
      <c r="D27" s="23" t="s">
        <v>85</v>
      </c>
      <c r="F27" s="23" t="s">
        <v>49</v>
      </c>
      <c r="G27" s="23" t="s">
        <v>58</v>
      </c>
      <c r="H27" s="23" t="s">
        <v>171</v>
      </c>
      <c r="I27" s="23" t="s">
        <v>85</v>
      </c>
      <c r="K27" s="21"/>
      <c r="L27" s="16"/>
      <c r="M27" s="22"/>
      <c r="N27" s="22"/>
      <c r="P27" s="9"/>
    </row>
    <row r="28" spans="1:16">
      <c r="A28" s="23" t="s">
        <v>51</v>
      </c>
      <c r="B28" s="23" t="s">
        <v>101</v>
      </c>
      <c r="C28" s="23" t="s">
        <v>257</v>
      </c>
      <c r="D28" s="23" t="s">
        <v>120</v>
      </c>
      <c r="F28" s="23" t="s">
        <v>51</v>
      </c>
      <c r="G28" s="23" t="s">
        <v>101</v>
      </c>
      <c r="H28" s="23" t="s">
        <v>257</v>
      </c>
      <c r="I28" s="23" t="s">
        <v>120</v>
      </c>
      <c r="K28" s="21"/>
      <c r="L28" s="16"/>
      <c r="M28" s="22"/>
      <c r="N28" s="22"/>
      <c r="P28" s="9"/>
    </row>
    <row r="29" spans="1:16">
      <c r="A29" s="23" t="s">
        <v>41</v>
      </c>
      <c r="B29" s="23" t="s">
        <v>53</v>
      </c>
      <c r="C29" s="23" t="s">
        <v>203</v>
      </c>
      <c r="D29" s="23" t="s">
        <v>90</v>
      </c>
      <c r="F29" s="23" t="s">
        <v>41</v>
      </c>
      <c r="G29" s="23" t="s">
        <v>53</v>
      </c>
      <c r="H29" s="23" t="s">
        <v>203</v>
      </c>
      <c r="I29" s="23" t="s">
        <v>90</v>
      </c>
      <c r="K29" s="21"/>
      <c r="L29" s="13"/>
      <c r="M29" s="22"/>
      <c r="N29" s="22"/>
      <c r="P29" s="9"/>
    </row>
    <row r="30" spans="1:16">
      <c r="A30" s="23" t="s">
        <v>254</v>
      </c>
      <c r="B30" s="23" t="s">
        <v>307</v>
      </c>
      <c r="C30" s="23" t="s">
        <v>221</v>
      </c>
      <c r="D30" s="23" t="s">
        <v>82</v>
      </c>
      <c r="F30" s="23" t="s">
        <v>254</v>
      </c>
      <c r="G30" s="23" t="s">
        <v>307</v>
      </c>
      <c r="H30" s="23" t="s">
        <v>221</v>
      </c>
      <c r="I30" s="23" t="s">
        <v>82</v>
      </c>
      <c r="K30" s="21"/>
      <c r="L30" s="13"/>
      <c r="M30" s="22"/>
      <c r="N30" s="22"/>
      <c r="P30" s="9"/>
    </row>
    <row r="31" spans="1:16">
      <c r="A31" s="23" t="s">
        <v>42</v>
      </c>
      <c r="B31" s="23" t="s">
        <v>59</v>
      </c>
      <c r="C31" s="23" t="s">
        <v>168</v>
      </c>
      <c r="D31" s="23" t="s">
        <v>297</v>
      </c>
      <c r="F31" s="23" t="s">
        <v>42</v>
      </c>
      <c r="G31" s="23" t="s">
        <v>59</v>
      </c>
      <c r="H31" s="23" t="s">
        <v>168</v>
      </c>
      <c r="I31" s="23" t="s">
        <v>297</v>
      </c>
      <c r="K31" s="21"/>
      <c r="L31" s="13"/>
      <c r="M31" s="22"/>
      <c r="N31" s="22"/>
      <c r="P31" s="9"/>
    </row>
    <row r="32" spans="1:16">
      <c r="A32" s="23" t="s">
        <v>48</v>
      </c>
      <c r="B32" s="23" t="s">
        <v>139</v>
      </c>
      <c r="C32" s="23" t="s">
        <v>247</v>
      </c>
      <c r="D32" s="23" t="s">
        <v>81</v>
      </c>
      <c r="F32" s="23" t="s">
        <v>48</v>
      </c>
      <c r="G32" s="23" t="s">
        <v>139</v>
      </c>
      <c r="H32" s="23" t="s">
        <v>247</v>
      </c>
      <c r="I32" s="23" t="s">
        <v>81</v>
      </c>
      <c r="K32" s="21"/>
      <c r="L32" s="13"/>
      <c r="M32" s="22"/>
      <c r="N32" s="22"/>
      <c r="P32" s="9"/>
    </row>
    <row r="33" spans="1:16">
      <c r="A33" s="23" t="s">
        <v>38</v>
      </c>
      <c r="C33" s="23" t="s">
        <v>257</v>
      </c>
      <c r="D33" s="23" t="s">
        <v>248</v>
      </c>
      <c r="F33" s="23" t="s">
        <v>38</v>
      </c>
      <c r="G33" s="11"/>
      <c r="H33" s="23" t="s">
        <v>257</v>
      </c>
      <c r="I33" s="23" t="s">
        <v>248</v>
      </c>
      <c r="K33" s="21"/>
      <c r="L33" s="13"/>
      <c r="M33" s="22"/>
      <c r="N33" s="22"/>
      <c r="P33" s="9"/>
    </row>
    <row r="34" spans="1:16">
      <c r="A34" s="23" t="s">
        <v>140</v>
      </c>
      <c r="C34" s="23" t="s">
        <v>186</v>
      </c>
      <c r="D34" s="23" t="s">
        <v>127</v>
      </c>
      <c r="F34" s="23" t="s">
        <v>140</v>
      </c>
      <c r="G34" s="11"/>
      <c r="H34" s="23" t="s">
        <v>186</v>
      </c>
      <c r="I34" s="23" t="s">
        <v>127</v>
      </c>
      <c r="K34" s="21"/>
      <c r="L34" s="13"/>
      <c r="M34" s="22"/>
      <c r="N34" s="22"/>
      <c r="P34" s="9"/>
    </row>
    <row r="35" spans="1:16">
      <c r="A35" s="23" t="s">
        <v>188</v>
      </c>
      <c r="C35" s="23" t="s">
        <v>300</v>
      </c>
      <c r="D35" s="23" t="s">
        <v>298</v>
      </c>
      <c r="F35" s="23" t="s">
        <v>188</v>
      </c>
      <c r="G35" s="11"/>
      <c r="H35" s="23" t="s">
        <v>300</v>
      </c>
      <c r="I35" s="23" t="s">
        <v>298</v>
      </c>
      <c r="L35" s="13"/>
      <c r="M35" s="22"/>
      <c r="N35" s="22"/>
      <c r="P35" s="9"/>
    </row>
    <row r="36" spans="1:16">
      <c r="A36" s="23" t="s">
        <v>95</v>
      </c>
      <c r="C36" s="23" t="s">
        <v>301</v>
      </c>
      <c r="D36" s="23" t="s">
        <v>241</v>
      </c>
      <c r="F36" s="23" t="s">
        <v>95</v>
      </c>
      <c r="G36" s="12"/>
      <c r="H36" s="23" t="s">
        <v>301</v>
      </c>
      <c r="I36" s="23" t="s">
        <v>241</v>
      </c>
      <c r="L36" s="13"/>
      <c r="M36" s="22"/>
      <c r="N36" s="16"/>
      <c r="P36" s="9"/>
    </row>
    <row r="37" spans="1:16">
      <c r="A37" s="23" t="s">
        <v>40</v>
      </c>
      <c r="C37" s="23" t="s">
        <v>302</v>
      </c>
      <c r="D37" s="23" t="s">
        <v>225</v>
      </c>
      <c r="F37" s="23" t="s">
        <v>40</v>
      </c>
      <c r="H37" s="23" t="s">
        <v>302</v>
      </c>
      <c r="I37" s="23" t="s">
        <v>225</v>
      </c>
      <c r="L37" s="13"/>
      <c r="M37" s="22"/>
      <c r="N37" s="16"/>
      <c r="P37" s="9"/>
    </row>
    <row r="38" spans="1:16">
      <c r="A38" s="23" t="s">
        <v>167</v>
      </c>
      <c r="C38" s="23" t="s">
        <v>211</v>
      </c>
      <c r="D38" s="23" t="s">
        <v>91</v>
      </c>
      <c r="F38" s="23" t="s">
        <v>167</v>
      </c>
      <c r="H38" s="23" t="s">
        <v>211</v>
      </c>
      <c r="I38" s="23" t="s">
        <v>91</v>
      </c>
      <c r="L38" s="13"/>
      <c r="M38" s="22"/>
      <c r="N38" s="16"/>
      <c r="P38" s="9"/>
    </row>
    <row r="39" spans="1:16">
      <c r="A39" s="16" t="s">
        <v>98</v>
      </c>
      <c r="C39" s="23" t="s">
        <v>70</v>
      </c>
      <c r="D39" s="23" t="s">
        <v>172</v>
      </c>
      <c r="H39" s="23" t="s">
        <v>70</v>
      </c>
      <c r="I39" s="23" t="s">
        <v>172</v>
      </c>
      <c r="M39" s="22"/>
      <c r="N39" s="16"/>
      <c r="P39" s="9"/>
    </row>
    <row r="40" spans="1:16">
      <c r="C40" s="23" t="s">
        <v>214</v>
      </c>
      <c r="D40" s="23" t="s">
        <v>124</v>
      </c>
      <c r="H40" s="23" t="s">
        <v>214</v>
      </c>
      <c r="I40" s="23" t="s">
        <v>124</v>
      </c>
      <c r="M40" s="22"/>
      <c r="N40" s="16"/>
      <c r="P40" s="9"/>
    </row>
    <row r="41" spans="1:16">
      <c r="C41" s="23" t="s">
        <v>200</v>
      </c>
      <c r="D41" s="23" t="s">
        <v>125</v>
      </c>
      <c r="H41" s="23" t="s">
        <v>200</v>
      </c>
      <c r="I41" s="23" t="s">
        <v>125</v>
      </c>
      <c r="M41" s="15"/>
      <c r="N41" s="16"/>
      <c r="P41" s="9"/>
    </row>
    <row r="42" spans="1:16">
      <c r="C42" s="23" t="s">
        <v>303</v>
      </c>
      <c r="D42" s="23" t="s">
        <v>84</v>
      </c>
      <c r="H42" s="23" t="s">
        <v>303</v>
      </c>
      <c r="I42" s="23" t="s">
        <v>84</v>
      </c>
      <c r="M42" s="15"/>
      <c r="N42" s="16"/>
      <c r="P42" s="9"/>
    </row>
    <row r="43" spans="1:16">
      <c r="H43" s="22"/>
      <c r="I43" s="16"/>
      <c r="M43" s="15"/>
      <c r="N43" s="16"/>
      <c r="P43" s="9"/>
    </row>
    <row r="44" spans="1:16">
      <c r="H44" s="14"/>
      <c r="I44" s="16"/>
      <c r="M44" s="15"/>
      <c r="N44" s="16"/>
      <c r="P44" s="9"/>
    </row>
    <row r="45" spans="1:16">
      <c r="H45" s="14"/>
      <c r="I45" s="16"/>
      <c r="M45" s="15"/>
      <c r="N45" s="16"/>
      <c r="P45" s="9"/>
    </row>
    <row r="46" spans="1:16">
      <c r="H46" s="14"/>
      <c r="I46" s="16"/>
      <c r="N46" s="16"/>
      <c r="P46" s="9"/>
    </row>
    <row r="47" spans="1:16">
      <c r="H47" s="14"/>
      <c r="I47" s="9"/>
      <c r="N47" s="16"/>
      <c r="P47" s="9"/>
    </row>
    <row r="48" spans="1:16">
      <c r="H48" s="14"/>
      <c r="I48" s="9"/>
      <c r="P48" s="9"/>
    </row>
    <row r="49" spans="8:16">
      <c r="H49" s="14"/>
      <c r="I49" s="9"/>
      <c r="P49" s="9"/>
    </row>
    <row r="50" spans="8:16">
      <c r="H50" s="14"/>
      <c r="I50" s="9"/>
      <c r="P50" s="9"/>
    </row>
    <row r="51" spans="8:16">
      <c r="H51" s="14"/>
      <c r="I51" s="9"/>
      <c r="P51" s="9"/>
    </row>
    <row r="52" spans="8:16">
      <c r="H52" s="14"/>
      <c r="I52" s="9"/>
      <c r="P52" s="9"/>
    </row>
    <row r="53" spans="8:16">
      <c r="H53" s="14"/>
      <c r="I53" s="9"/>
      <c r="P53" s="9"/>
    </row>
    <row r="54" spans="8:16">
      <c r="H54" s="14"/>
      <c r="I54" s="9"/>
      <c r="P54" s="9"/>
    </row>
    <row r="55" spans="8:16">
      <c r="H55" s="14"/>
      <c r="I55" s="9"/>
      <c r="P55" s="9"/>
    </row>
    <row r="56" spans="8:16">
      <c r="H56" s="14"/>
      <c r="I56" s="9"/>
      <c r="P56" s="9"/>
    </row>
    <row r="57" spans="8:16">
      <c r="H57" s="14"/>
      <c r="I57" s="9"/>
      <c r="P57" s="9"/>
    </row>
    <row r="58" spans="8:16">
      <c r="H58" s="14"/>
      <c r="I58" s="9"/>
      <c r="P58" s="9"/>
    </row>
    <row r="59" spans="8:16">
      <c r="H59" s="14"/>
      <c r="I59" s="9"/>
      <c r="P59" s="9"/>
    </row>
    <row r="60" spans="8:16">
      <c r="H60" s="14"/>
      <c r="I60" s="9"/>
      <c r="P60" s="9"/>
    </row>
    <row r="61" spans="8:16">
      <c r="H61" s="14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16:16">
      <c r="P97" s="9"/>
    </row>
    <row r="98" spans="16:16">
      <c r="P98" s="9"/>
    </row>
    <row r="99" spans="16:16">
      <c r="P99" s="9"/>
    </row>
    <row r="100" spans="16:16">
      <c r="P100" s="9"/>
    </row>
    <row r="101" spans="16:16">
      <c r="P101" s="9"/>
    </row>
    <row r="102" spans="16:16">
      <c r="P102" s="9"/>
    </row>
    <row r="103" spans="16:16">
      <c r="P103" s="9"/>
    </row>
    <row r="104" spans="16:16">
      <c r="P104" s="9"/>
    </row>
    <row r="105" spans="16:16">
      <c r="P105" s="9"/>
    </row>
    <row r="106" spans="16:16">
      <c r="P106" s="9"/>
    </row>
    <row r="107" spans="16:16">
      <c r="P107" s="9"/>
    </row>
    <row r="108" spans="16:16">
      <c r="P108" s="9"/>
    </row>
    <row r="109" spans="16:16">
      <c r="P109" s="9"/>
    </row>
    <row r="110" spans="16:16">
      <c r="P110" s="9"/>
    </row>
    <row r="111" spans="16:16">
      <c r="P111" s="9"/>
    </row>
    <row r="112" spans="1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  <pageSetup paperSize="9" scale="4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A25" workbookViewId="0">
      <selection activeCell="T41" sqref="T41"/>
    </sheetView>
  </sheetViews>
  <sheetFormatPr defaultRowHeight="15"/>
  <cols>
    <col min="1" max="1" width="16.140625" style="24" bestFit="1" customWidth="1"/>
    <col min="2" max="2" width="7.7109375" style="24" bestFit="1" customWidth="1"/>
    <col min="3" max="3" width="4.42578125" style="24" bestFit="1" customWidth="1"/>
    <col min="4" max="4" width="4.28515625" style="24" bestFit="1" customWidth="1"/>
    <col min="5" max="5" width="9.140625" style="24"/>
    <col min="6" max="6" width="16.140625" style="24" bestFit="1" customWidth="1"/>
    <col min="7" max="7" width="7.7109375" style="24" bestFit="1" customWidth="1"/>
    <col min="8" max="8" width="4.42578125" style="24" bestFit="1" customWidth="1"/>
    <col min="9" max="9" width="4.28515625" style="24" bestFit="1" customWidth="1"/>
    <col min="10" max="10" width="9.140625" style="24"/>
    <col min="11" max="11" width="16.140625" style="24" bestFit="1" customWidth="1"/>
    <col min="12" max="12" width="7.7109375" style="24" bestFit="1" customWidth="1"/>
    <col min="13" max="13" width="4.42578125" style="24" bestFit="1" customWidth="1"/>
    <col min="14" max="14" width="4.28515625" style="24" bestFit="1" customWidth="1"/>
    <col min="15" max="15" width="9.140625" style="24"/>
    <col min="16" max="16" width="16.140625" style="24" bestFit="1" customWidth="1"/>
    <col min="17" max="17" width="7.7109375" style="24" bestFit="1" customWidth="1"/>
    <col min="18" max="18" width="4.42578125" style="24" bestFit="1" customWidth="1"/>
    <col min="19" max="19" width="4.28515625" style="24" bestFit="1" customWidth="1"/>
    <col min="20" max="16384" width="9.140625" style="24"/>
  </cols>
  <sheetData>
    <row r="1" spans="1:19">
      <c r="A1" s="30" t="s">
        <v>1</v>
      </c>
      <c r="B1" s="30"/>
      <c r="C1" s="30"/>
      <c r="D1" s="30"/>
      <c r="F1" s="30" t="s">
        <v>2</v>
      </c>
      <c r="G1" s="30"/>
      <c r="H1" s="30"/>
      <c r="I1" s="30"/>
      <c r="K1" s="30" t="s">
        <v>3</v>
      </c>
      <c r="L1" s="30"/>
      <c r="M1" s="30"/>
      <c r="N1" s="30"/>
      <c r="P1" s="30" t="s">
        <v>4</v>
      </c>
      <c r="Q1" s="30"/>
      <c r="R1" s="30"/>
      <c r="S1" s="30"/>
    </row>
    <row r="2" spans="1:1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>
      <c r="A3" s="24" t="s">
        <v>0</v>
      </c>
      <c r="B3" s="24" t="s">
        <v>37</v>
      </c>
      <c r="C3" s="24" t="s">
        <v>11</v>
      </c>
      <c r="D3" s="24" t="s">
        <v>12</v>
      </c>
      <c r="F3" s="24" t="s">
        <v>0</v>
      </c>
      <c r="G3" s="24" t="s">
        <v>37</v>
      </c>
      <c r="H3" s="24" t="s">
        <v>11</v>
      </c>
      <c r="I3" s="24" t="s">
        <v>12</v>
      </c>
      <c r="K3" s="24" t="s">
        <v>0</v>
      </c>
      <c r="L3" s="24" t="s">
        <v>37</v>
      </c>
      <c r="M3" s="24" t="s">
        <v>11</v>
      </c>
      <c r="N3" s="24" t="s">
        <v>12</v>
      </c>
      <c r="P3" s="24" t="s">
        <v>0</v>
      </c>
      <c r="Q3" s="24" t="s">
        <v>37</v>
      </c>
      <c r="R3" s="24" t="s">
        <v>11</v>
      </c>
      <c r="S3" s="24" t="s">
        <v>12</v>
      </c>
    </row>
    <row r="4" spans="1:19">
      <c r="A4" s="24" t="s">
        <v>38</v>
      </c>
      <c r="B4" s="24">
        <v>127</v>
      </c>
      <c r="C4" s="24">
        <v>13</v>
      </c>
      <c r="D4" s="24">
        <v>88</v>
      </c>
      <c r="F4" s="24" t="s">
        <v>54</v>
      </c>
      <c r="G4" s="24">
        <v>120</v>
      </c>
      <c r="H4" s="24">
        <v>16</v>
      </c>
      <c r="I4" s="24">
        <v>72</v>
      </c>
      <c r="K4" s="24" t="s">
        <v>64</v>
      </c>
      <c r="L4" s="24">
        <v>123</v>
      </c>
      <c r="M4" s="25">
        <v>21</v>
      </c>
      <c r="N4" s="25">
        <v>60</v>
      </c>
      <c r="P4" s="24" t="s">
        <v>79</v>
      </c>
      <c r="Q4" s="24">
        <v>167</v>
      </c>
      <c r="R4" s="25">
        <v>22</v>
      </c>
      <c r="S4" s="25">
        <v>101</v>
      </c>
    </row>
    <row r="5" spans="1:19">
      <c r="A5" s="24" t="s">
        <v>39</v>
      </c>
      <c r="B5" s="24">
        <v>109</v>
      </c>
      <c r="C5" s="24">
        <v>15</v>
      </c>
      <c r="D5" s="24">
        <v>64</v>
      </c>
      <c r="F5" s="24" t="s">
        <v>53</v>
      </c>
      <c r="G5" s="24">
        <v>118</v>
      </c>
      <c r="H5" s="24">
        <v>17</v>
      </c>
      <c r="I5" s="24">
        <v>67</v>
      </c>
      <c r="K5" s="24" t="s">
        <v>63</v>
      </c>
      <c r="L5" s="24">
        <v>108</v>
      </c>
      <c r="M5" s="25">
        <v>22</v>
      </c>
      <c r="N5" s="25">
        <v>42</v>
      </c>
      <c r="P5" s="24" t="s">
        <v>81</v>
      </c>
      <c r="Q5" s="24">
        <v>165</v>
      </c>
      <c r="R5" s="25">
        <v>24</v>
      </c>
      <c r="S5" s="25">
        <v>93</v>
      </c>
    </row>
    <row r="6" spans="1:19">
      <c r="A6" s="24" t="s">
        <v>40</v>
      </c>
      <c r="B6" s="24">
        <v>83</v>
      </c>
      <c r="C6" s="24">
        <v>12</v>
      </c>
      <c r="D6" s="24">
        <v>47</v>
      </c>
      <c r="F6" s="24" t="s">
        <v>55</v>
      </c>
      <c r="G6" s="24">
        <v>97</v>
      </c>
      <c r="H6" s="24">
        <v>8</v>
      </c>
      <c r="I6" s="24">
        <v>73</v>
      </c>
      <c r="K6" s="24" t="s">
        <v>66</v>
      </c>
      <c r="L6" s="24">
        <v>74</v>
      </c>
      <c r="M6" s="24">
        <v>12</v>
      </c>
      <c r="N6" s="24">
        <v>38</v>
      </c>
      <c r="P6" s="24" t="s">
        <v>80</v>
      </c>
      <c r="Q6" s="24">
        <v>154</v>
      </c>
      <c r="R6" s="25">
        <v>23</v>
      </c>
      <c r="S6" s="25">
        <v>85</v>
      </c>
    </row>
    <row r="7" spans="1:19">
      <c r="A7" s="24" t="s">
        <v>41</v>
      </c>
      <c r="B7" s="24">
        <v>49</v>
      </c>
      <c r="C7" s="24">
        <v>11</v>
      </c>
      <c r="D7" s="24">
        <v>16</v>
      </c>
      <c r="F7" s="24" t="s">
        <v>56</v>
      </c>
      <c r="G7" s="24">
        <v>51</v>
      </c>
      <c r="H7" s="24">
        <v>4</v>
      </c>
      <c r="I7" s="24">
        <v>39</v>
      </c>
      <c r="K7" s="24" t="s">
        <v>67</v>
      </c>
      <c r="L7" s="24">
        <v>70</v>
      </c>
      <c r="M7" s="24">
        <v>13</v>
      </c>
      <c r="N7" s="24">
        <v>31</v>
      </c>
      <c r="P7" s="24" t="s">
        <v>82</v>
      </c>
      <c r="Q7" s="24">
        <v>123</v>
      </c>
      <c r="R7" s="25">
        <v>13</v>
      </c>
      <c r="S7" s="25">
        <v>84</v>
      </c>
    </row>
    <row r="8" spans="1:19">
      <c r="A8" s="24" t="s">
        <v>42</v>
      </c>
      <c r="B8" s="24">
        <v>49</v>
      </c>
      <c r="C8" s="24">
        <v>8</v>
      </c>
      <c r="D8" s="24">
        <v>25</v>
      </c>
      <c r="F8" s="24" t="s">
        <v>57</v>
      </c>
      <c r="G8" s="24">
        <v>41</v>
      </c>
      <c r="H8" s="24">
        <v>4</v>
      </c>
      <c r="I8" s="24">
        <v>29</v>
      </c>
      <c r="K8" s="24" t="s">
        <v>65</v>
      </c>
      <c r="L8" s="24">
        <v>58</v>
      </c>
      <c r="M8" s="24">
        <v>8</v>
      </c>
      <c r="N8" s="24">
        <v>34</v>
      </c>
      <c r="P8" s="24" t="s">
        <v>84</v>
      </c>
      <c r="Q8" s="24">
        <v>116</v>
      </c>
      <c r="R8" s="24">
        <v>9</v>
      </c>
      <c r="S8" s="24">
        <v>89</v>
      </c>
    </row>
    <row r="9" spans="1:19">
      <c r="A9" s="24" t="s">
        <v>43</v>
      </c>
      <c r="B9" s="24">
        <v>30</v>
      </c>
      <c r="C9" s="24">
        <v>6</v>
      </c>
      <c r="D9" s="24">
        <v>12</v>
      </c>
      <c r="F9" s="24" t="s">
        <v>58</v>
      </c>
      <c r="G9" s="24">
        <v>28</v>
      </c>
      <c r="H9" s="24">
        <v>3</v>
      </c>
      <c r="I9" s="24">
        <v>19</v>
      </c>
      <c r="K9" s="24" t="s">
        <v>69</v>
      </c>
      <c r="L9" s="24">
        <v>55</v>
      </c>
      <c r="M9" s="24">
        <v>8</v>
      </c>
      <c r="N9" s="24">
        <v>31</v>
      </c>
      <c r="P9" s="24" t="s">
        <v>83</v>
      </c>
      <c r="Q9" s="24">
        <v>111</v>
      </c>
      <c r="R9" s="24">
        <v>11</v>
      </c>
      <c r="S9" s="24">
        <v>78</v>
      </c>
    </row>
    <row r="10" spans="1:19">
      <c r="A10" s="24" t="s">
        <v>46</v>
      </c>
      <c r="B10" s="24">
        <v>30</v>
      </c>
      <c r="C10" s="24">
        <v>3</v>
      </c>
      <c r="D10" s="24">
        <v>21</v>
      </c>
      <c r="F10" s="24" t="s">
        <v>59</v>
      </c>
      <c r="G10" s="24">
        <v>14</v>
      </c>
      <c r="H10" s="24">
        <v>1</v>
      </c>
      <c r="I10" s="24">
        <v>11</v>
      </c>
      <c r="K10" s="24" t="s">
        <v>75</v>
      </c>
      <c r="L10" s="24">
        <v>31</v>
      </c>
      <c r="M10" s="24">
        <v>6</v>
      </c>
      <c r="N10" s="24">
        <v>13</v>
      </c>
      <c r="P10" s="24" t="s">
        <v>86</v>
      </c>
      <c r="Q10" s="24">
        <v>98</v>
      </c>
      <c r="R10" s="25">
        <v>10</v>
      </c>
      <c r="S10" s="25">
        <v>68</v>
      </c>
    </row>
    <row r="11" spans="1:19">
      <c r="A11" s="24" t="s">
        <v>45</v>
      </c>
      <c r="B11" s="24">
        <v>26</v>
      </c>
      <c r="C11" s="24">
        <v>2</v>
      </c>
      <c r="D11" s="24">
        <v>20</v>
      </c>
      <c r="F11" s="24" t="s">
        <v>60</v>
      </c>
      <c r="G11" s="24">
        <v>6</v>
      </c>
      <c r="H11" s="24">
        <v>0</v>
      </c>
      <c r="I11" s="24">
        <v>6</v>
      </c>
      <c r="K11" s="24" t="s">
        <v>68</v>
      </c>
      <c r="L11" s="24">
        <v>28</v>
      </c>
      <c r="M11" s="24">
        <v>4</v>
      </c>
      <c r="N11" s="24">
        <v>16</v>
      </c>
      <c r="P11" s="24" t="s">
        <v>85</v>
      </c>
      <c r="Q11" s="24">
        <v>93</v>
      </c>
      <c r="R11" s="25">
        <v>12</v>
      </c>
      <c r="S11" s="25">
        <v>57</v>
      </c>
    </row>
    <row r="12" spans="1:19">
      <c r="A12" s="24" t="s">
        <v>44</v>
      </c>
      <c r="B12" s="24">
        <v>23</v>
      </c>
      <c r="C12" s="24">
        <v>0</v>
      </c>
      <c r="D12" s="24">
        <v>23</v>
      </c>
      <c r="F12" s="24" t="s">
        <v>61</v>
      </c>
      <c r="G12" s="24">
        <v>3</v>
      </c>
      <c r="H12" s="24">
        <v>0</v>
      </c>
      <c r="I12" s="24">
        <v>3</v>
      </c>
      <c r="K12" s="24" t="s">
        <v>73</v>
      </c>
      <c r="L12" s="24">
        <v>28</v>
      </c>
      <c r="M12" s="24">
        <v>3</v>
      </c>
      <c r="N12" s="24">
        <v>19</v>
      </c>
      <c r="P12" s="24" t="s">
        <v>88</v>
      </c>
      <c r="Q12" s="24">
        <v>87</v>
      </c>
      <c r="R12" s="25">
        <v>6</v>
      </c>
      <c r="S12" s="25">
        <v>69</v>
      </c>
    </row>
    <row r="13" spans="1:19">
      <c r="A13" s="24" t="s">
        <v>48</v>
      </c>
      <c r="B13" s="24">
        <v>16</v>
      </c>
      <c r="C13" s="24">
        <v>1</v>
      </c>
      <c r="D13" s="24">
        <v>13</v>
      </c>
      <c r="F13" s="24" t="s">
        <v>62</v>
      </c>
      <c r="G13" s="24">
        <v>1</v>
      </c>
      <c r="H13" s="24">
        <v>0</v>
      </c>
      <c r="I13" s="24">
        <v>1</v>
      </c>
      <c r="K13" s="24" t="s">
        <v>71</v>
      </c>
      <c r="L13" s="24">
        <v>24</v>
      </c>
      <c r="M13" s="24">
        <v>3</v>
      </c>
      <c r="N13" s="24">
        <v>15</v>
      </c>
      <c r="P13" s="24" t="s">
        <v>87</v>
      </c>
      <c r="Q13" s="24">
        <v>81</v>
      </c>
      <c r="R13" s="24">
        <v>7</v>
      </c>
      <c r="S13" s="24">
        <v>60</v>
      </c>
    </row>
    <row r="14" spans="1:19">
      <c r="A14" s="24" t="s">
        <v>47</v>
      </c>
      <c r="B14" s="24">
        <v>11</v>
      </c>
      <c r="C14" s="24">
        <v>3</v>
      </c>
      <c r="D14" s="24">
        <v>2</v>
      </c>
      <c r="K14" s="24" t="s">
        <v>70</v>
      </c>
      <c r="L14" s="24">
        <v>14</v>
      </c>
      <c r="M14" s="24">
        <v>2</v>
      </c>
      <c r="N14" s="24">
        <v>8</v>
      </c>
      <c r="P14" s="24" t="s">
        <v>89</v>
      </c>
      <c r="Q14" s="24">
        <v>78</v>
      </c>
      <c r="R14" s="24">
        <v>8</v>
      </c>
      <c r="S14" s="24">
        <v>54</v>
      </c>
    </row>
    <row r="15" spans="1:19">
      <c r="A15" s="24" t="s">
        <v>49</v>
      </c>
      <c r="B15" s="24">
        <v>9</v>
      </c>
      <c r="C15" s="24">
        <v>0</v>
      </c>
      <c r="D15" s="24">
        <v>9</v>
      </c>
      <c r="K15" s="24" t="s">
        <v>74</v>
      </c>
      <c r="L15" s="24">
        <v>6</v>
      </c>
      <c r="M15" s="25">
        <v>1</v>
      </c>
      <c r="N15" s="25">
        <v>3</v>
      </c>
      <c r="P15" s="24" t="s">
        <v>90</v>
      </c>
      <c r="Q15" s="24">
        <v>69</v>
      </c>
      <c r="R15" s="24">
        <v>3</v>
      </c>
      <c r="S15" s="24">
        <v>60</v>
      </c>
    </row>
    <row r="16" spans="1:19">
      <c r="A16" s="24" t="s">
        <v>50</v>
      </c>
      <c r="B16" s="24">
        <v>9</v>
      </c>
      <c r="C16" s="25">
        <v>0</v>
      </c>
      <c r="D16" s="25">
        <v>9</v>
      </c>
      <c r="K16" s="24" t="s">
        <v>72</v>
      </c>
      <c r="L16" s="24">
        <v>5</v>
      </c>
      <c r="M16" s="24">
        <v>0</v>
      </c>
      <c r="N16" s="24">
        <v>5</v>
      </c>
      <c r="P16" s="24" t="s">
        <v>93</v>
      </c>
      <c r="Q16" s="24">
        <v>48</v>
      </c>
      <c r="R16" s="24">
        <v>1</v>
      </c>
      <c r="S16" s="24">
        <v>45</v>
      </c>
    </row>
    <row r="17" spans="1:19">
      <c r="A17" s="24" t="s">
        <v>51</v>
      </c>
      <c r="B17" s="24">
        <v>2</v>
      </c>
      <c r="C17" s="24">
        <v>0</v>
      </c>
      <c r="D17" s="24">
        <v>2</v>
      </c>
      <c r="K17" s="24" t="s">
        <v>76</v>
      </c>
      <c r="L17" s="24">
        <v>4</v>
      </c>
      <c r="M17" s="24">
        <v>0</v>
      </c>
      <c r="N17" s="24">
        <v>4</v>
      </c>
      <c r="P17" s="24" t="s">
        <v>91</v>
      </c>
      <c r="Q17" s="24">
        <v>42</v>
      </c>
      <c r="R17" s="24">
        <v>0</v>
      </c>
      <c r="S17" s="24">
        <v>42</v>
      </c>
    </row>
    <row r="18" spans="1:19">
      <c r="A18" s="24" t="s">
        <v>52</v>
      </c>
      <c r="B18" s="24">
        <v>1</v>
      </c>
      <c r="C18" s="24">
        <v>0</v>
      </c>
      <c r="D18" s="24">
        <v>1</v>
      </c>
      <c r="K18" s="24" t="s">
        <v>77</v>
      </c>
      <c r="L18" s="24">
        <v>4</v>
      </c>
      <c r="M18" s="24">
        <v>1</v>
      </c>
      <c r="N18" s="24">
        <v>1</v>
      </c>
      <c r="P18" s="24" t="s">
        <v>92</v>
      </c>
      <c r="Q18" s="24">
        <v>36</v>
      </c>
      <c r="R18" s="24">
        <v>2</v>
      </c>
      <c r="S18" s="24">
        <v>30</v>
      </c>
    </row>
    <row r="19" spans="1:19">
      <c r="H19" s="25"/>
      <c r="I19" s="25"/>
      <c r="K19" s="24" t="s">
        <v>78</v>
      </c>
      <c r="L19" s="24">
        <v>4</v>
      </c>
      <c r="M19" s="24">
        <v>1</v>
      </c>
      <c r="N19" s="24">
        <v>1</v>
      </c>
      <c r="R19" s="25"/>
      <c r="S19" s="25"/>
    </row>
    <row r="20" spans="1:1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>
      <c r="A21" s="24" t="s">
        <v>0</v>
      </c>
      <c r="B21" s="24" t="s">
        <v>37</v>
      </c>
      <c r="C21" s="24" t="s">
        <v>11</v>
      </c>
      <c r="D21" s="24" t="s">
        <v>12</v>
      </c>
      <c r="F21" s="24" t="s">
        <v>0</v>
      </c>
      <c r="G21" s="24" t="s">
        <v>37</v>
      </c>
      <c r="H21" s="24" t="s">
        <v>11</v>
      </c>
      <c r="I21" s="24" t="s">
        <v>12</v>
      </c>
      <c r="K21" s="24" t="s">
        <v>0</v>
      </c>
      <c r="L21" s="24" t="s">
        <v>37</v>
      </c>
      <c r="M21" s="24" t="s">
        <v>11</v>
      </c>
      <c r="N21" s="24" t="s">
        <v>12</v>
      </c>
      <c r="P21" s="24" t="s">
        <v>0</v>
      </c>
      <c r="Q21" s="24" t="s">
        <v>37</v>
      </c>
      <c r="R21" s="24" t="s">
        <v>11</v>
      </c>
      <c r="S21" s="24" t="s">
        <v>12</v>
      </c>
    </row>
    <row r="22" spans="1:19">
      <c r="A22" s="24" t="s">
        <v>31</v>
      </c>
      <c r="B22" s="24">
        <v>154</v>
      </c>
      <c r="C22" s="25">
        <v>17</v>
      </c>
      <c r="D22" s="25">
        <v>103</v>
      </c>
      <c r="F22" s="24" t="s">
        <v>30</v>
      </c>
      <c r="G22" s="24">
        <v>260</v>
      </c>
      <c r="H22" s="25">
        <v>42</v>
      </c>
      <c r="I22" s="25">
        <v>134</v>
      </c>
      <c r="K22" s="24" t="s">
        <v>110</v>
      </c>
      <c r="L22" s="24">
        <v>177</v>
      </c>
      <c r="M22" s="25">
        <v>36</v>
      </c>
      <c r="N22" s="25">
        <v>69</v>
      </c>
      <c r="P22" s="24" t="s">
        <v>81</v>
      </c>
      <c r="Q22" s="24">
        <v>114</v>
      </c>
      <c r="R22" s="24">
        <v>20</v>
      </c>
      <c r="S22" s="24">
        <v>54</v>
      </c>
    </row>
    <row r="23" spans="1:19">
      <c r="A23" s="24" t="s">
        <v>39</v>
      </c>
      <c r="B23" s="24">
        <v>141</v>
      </c>
      <c r="C23" s="24">
        <v>10</v>
      </c>
      <c r="D23" s="24">
        <v>111</v>
      </c>
      <c r="F23" s="24" t="s">
        <v>57</v>
      </c>
      <c r="G23" s="24">
        <v>132</v>
      </c>
      <c r="H23" s="24">
        <v>33</v>
      </c>
      <c r="I23" s="24">
        <v>33</v>
      </c>
      <c r="K23" s="24" t="s">
        <v>65</v>
      </c>
      <c r="L23" s="24">
        <v>171</v>
      </c>
      <c r="M23" s="24">
        <v>23</v>
      </c>
      <c r="N23" s="24">
        <v>102</v>
      </c>
      <c r="P23" s="24" t="s">
        <v>84</v>
      </c>
      <c r="Q23" s="24">
        <v>100</v>
      </c>
      <c r="R23" s="24">
        <v>11</v>
      </c>
      <c r="S23" s="24">
        <v>67</v>
      </c>
    </row>
    <row r="24" spans="1:19">
      <c r="A24" s="24" t="s">
        <v>38</v>
      </c>
      <c r="B24" s="24">
        <v>91</v>
      </c>
      <c r="C24" s="24">
        <v>10</v>
      </c>
      <c r="D24" s="24">
        <v>61</v>
      </c>
      <c r="F24" s="24" t="s">
        <v>53</v>
      </c>
      <c r="G24" s="24">
        <v>118</v>
      </c>
      <c r="H24" s="24">
        <v>27</v>
      </c>
      <c r="I24" s="24">
        <v>37</v>
      </c>
      <c r="K24" s="24" t="s">
        <v>64</v>
      </c>
      <c r="L24" s="24">
        <v>151</v>
      </c>
      <c r="M24" s="24">
        <v>17</v>
      </c>
      <c r="N24" s="24">
        <v>100</v>
      </c>
      <c r="P24" s="24" t="s">
        <v>119</v>
      </c>
      <c r="Q24" s="24">
        <v>94</v>
      </c>
      <c r="R24" s="24">
        <v>19</v>
      </c>
      <c r="S24" s="24">
        <v>37</v>
      </c>
    </row>
    <row r="25" spans="1:19">
      <c r="A25" s="24" t="s">
        <v>94</v>
      </c>
      <c r="B25" s="24">
        <v>69</v>
      </c>
      <c r="C25" s="24">
        <v>15</v>
      </c>
      <c r="D25" s="24">
        <v>24</v>
      </c>
      <c r="F25" s="24" t="s">
        <v>55</v>
      </c>
      <c r="G25" s="24">
        <v>101</v>
      </c>
      <c r="H25" s="24">
        <v>8</v>
      </c>
      <c r="I25" s="24">
        <v>77</v>
      </c>
      <c r="K25" s="24" t="s">
        <v>112</v>
      </c>
      <c r="L25" s="24">
        <v>137</v>
      </c>
      <c r="M25" s="24">
        <v>26</v>
      </c>
      <c r="N25" s="24">
        <v>59</v>
      </c>
      <c r="P25" s="24" t="s">
        <v>80</v>
      </c>
      <c r="Q25" s="24">
        <v>59</v>
      </c>
      <c r="R25" s="24">
        <v>9</v>
      </c>
      <c r="S25" s="24">
        <v>32</v>
      </c>
    </row>
    <row r="26" spans="1:19">
      <c r="A26" s="24" t="s">
        <v>42</v>
      </c>
      <c r="B26" s="24">
        <v>61</v>
      </c>
      <c r="C26" s="24">
        <v>7</v>
      </c>
      <c r="D26" s="24">
        <v>40</v>
      </c>
      <c r="F26" s="24" t="s">
        <v>99</v>
      </c>
      <c r="G26" s="24">
        <v>94</v>
      </c>
      <c r="H26" s="24">
        <v>8</v>
      </c>
      <c r="I26" s="24">
        <v>70</v>
      </c>
      <c r="K26" s="24" t="s">
        <v>67</v>
      </c>
      <c r="L26" s="24">
        <v>113</v>
      </c>
      <c r="M26" s="24">
        <v>16</v>
      </c>
      <c r="N26" s="24">
        <v>65</v>
      </c>
      <c r="P26" s="24" t="s">
        <v>118</v>
      </c>
      <c r="Q26" s="24">
        <v>57</v>
      </c>
      <c r="R26" s="24">
        <v>2</v>
      </c>
      <c r="S26" s="24">
        <v>51</v>
      </c>
    </row>
    <row r="27" spans="1:19">
      <c r="A27" s="24" t="s">
        <v>96</v>
      </c>
      <c r="B27" s="24">
        <v>59</v>
      </c>
      <c r="C27" s="24">
        <v>1</v>
      </c>
      <c r="D27" s="24">
        <v>56</v>
      </c>
      <c r="F27" s="24" t="s">
        <v>102</v>
      </c>
      <c r="G27" s="24">
        <v>91</v>
      </c>
      <c r="H27" s="24">
        <v>8</v>
      </c>
      <c r="I27" s="24">
        <v>67</v>
      </c>
      <c r="K27" s="24" t="s">
        <v>111</v>
      </c>
      <c r="L27" s="24">
        <v>108</v>
      </c>
      <c r="M27" s="24">
        <v>9</v>
      </c>
      <c r="N27" s="24">
        <v>81</v>
      </c>
      <c r="P27" s="24" t="s">
        <v>85</v>
      </c>
      <c r="Q27" s="24">
        <v>47</v>
      </c>
      <c r="R27" s="24">
        <v>11</v>
      </c>
      <c r="S27" s="24">
        <v>14</v>
      </c>
    </row>
    <row r="28" spans="1:19">
      <c r="A28" s="24" t="s">
        <v>95</v>
      </c>
      <c r="B28" s="24">
        <v>54</v>
      </c>
      <c r="C28" s="24">
        <v>7</v>
      </c>
      <c r="D28" s="24">
        <v>33</v>
      </c>
      <c r="F28" s="24" t="s">
        <v>58</v>
      </c>
      <c r="G28" s="24">
        <v>81</v>
      </c>
      <c r="H28" s="24">
        <v>9</v>
      </c>
      <c r="I28" s="24">
        <v>54</v>
      </c>
      <c r="K28" s="24" t="s">
        <v>113</v>
      </c>
      <c r="L28" s="24">
        <v>101</v>
      </c>
      <c r="M28" s="24">
        <v>8</v>
      </c>
      <c r="N28" s="24">
        <v>77</v>
      </c>
      <c r="P28" s="24" t="s">
        <v>92</v>
      </c>
      <c r="Q28" s="24">
        <v>47</v>
      </c>
      <c r="R28" s="24">
        <v>9</v>
      </c>
      <c r="S28" s="24">
        <v>20</v>
      </c>
    </row>
    <row r="29" spans="1:19">
      <c r="A29" s="24" t="s">
        <v>97</v>
      </c>
      <c r="B29" s="24">
        <v>36</v>
      </c>
      <c r="C29" s="24">
        <v>5</v>
      </c>
      <c r="D29" s="24">
        <v>21</v>
      </c>
      <c r="F29" s="24" t="s">
        <v>101</v>
      </c>
      <c r="G29" s="24">
        <v>79</v>
      </c>
      <c r="H29" s="24">
        <v>6</v>
      </c>
      <c r="I29" s="24">
        <v>61</v>
      </c>
      <c r="K29" s="24" t="s">
        <v>66</v>
      </c>
      <c r="L29" s="24">
        <v>81</v>
      </c>
      <c r="M29" s="24">
        <v>9</v>
      </c>
      <c r="N29" s="24">
        <v>54</v>
      </c>
      <c r="P29" s="24" t="s">
        <v>123</v>
      </c>
      <c r="Q29" s="24">
        <v>47</v>
      </c>
      <c r="R29" s="24">
        <v>8</v>
      </c>
      <c r="S29" s="24">
        <v>23</v>
      </c>
    </row>
    <row r="30" spans="1:19">
      <c r="A30" s="24" t="s">
        <v>51</v>
      </c>
      <c r="B30" s="24">
        <v>34</v>
      </c>
      <c r="C30" s="24">
        <v>3</v>
      </c>
      <c r="D30" s="24">
        <v>25</v>
      </c>
      <c r="F30" s="24" t="s">
        <v>100</v>
      </c>
      <c r="G30" s="24">
        <v>67</v>
      </c>
      <c r="H30" s="24">
        <v>6</v>
      </c>
      <c r="I30" s="24">
        <v>49</v>
      </c>
      <c r="K30" s="24" t="s">
        <v>114</v>
      </c>
      <c r="L30" s="24">
        <v>54</v>
      </c>
      <c r="M30" s="24">
        <v>5</v>
      </c>
      <c r="N30" s="24">
        <v>39</v>
      </c>
      <c r="P30" s="24" t="s">
        <v>122</v>
      </c>
      <c r="Q30" s="24">
        <v>36</v>
      </c>
      <c r="R30" s="24">
        <v>7</v>
      </c>
      <c r="S30" s="24">
        <v>15</v>
      </c>
    </row>
    <row r="31" spans="1:19">
      <c r="A31" s="24" t="s">
        <v>43</v>
      </c>
      <c r="B31" s="24">
        <v>31</v>
      </c>
      <c r="C31" s="24">
        <v>2</v>
      </c>
      <c r="D31" s="24">
        <v>25</v>
      </c>
      <c r="F31" s="24" t="s">
        <v>104</v>
      </c>
      <c r="G31" s="24">
        <v>30</v>
      </c>
      <c r="H31" s="24">
        <v>4</v>
      </c>
      <c r="I31" s="24">
        <v>18</v>
      </c>
      <c r="K31" s="24" t="s">
        <v>63</v>
      </c>
      <c r="L31" s="24">
        <v>18</v>
      </c>
      <c r="M31" s="24">
        <v>3</v>
      </c>
      <c r="N31" s="24">
        <v>9</v>
      </c>
      <c r="P31" s="24" t="s">
        <v>120</v>
      </c>
      <c r="Q31" s="24">
        <v>34</v>
      </c>
      <c r="R31" s="24">
        <v>4</v>
      </c>
      <c r="S31" s="24">
        <v>22</v>
      </c>
    </row>
    <row r="32" spans="1:19">
      <c r="A32" s="24" t="s">
        <v>98</v>
      </c>
      <c r="B32" s="24">
        <v>19</v>
      </c>
      <c r="C32" s="24">
        <v>1</v>
      </c>
      <c r="D32" s="24">
        <v>16</v>
      </c>
      <c r="F32" s="24" t="s">
        <v>107</v>
      </c>
      <c r="G32" s="24">
        <v>27</v>
      </c>
      <c r="H32" s="24">
        <v>6</v>
      </c>
      <c r="I32" s="24">
        <v>9</v>
      </c>
      <c r="K32" s="24" t="s">
        <v>115</v>
      </c>
      <c r="L32" s="24">
        <v>11</v>
      </c>
      <c r="M32" s="24">
        <v>1</v>
      </c>
      <c r="N32" s="24">
        <v>8</v>
      </c>
      <c r="P32" s="24" t="s">
        <v>125</v>
      </c>
      <c r="Q32" s="24">
        <v>30</v>
      </c>
      <c r="R32" s="24">
        <v>6</v>
      </c>
      <c r="S32" s="24">
        <v>12</v>
      </c>
    </row>
    <row r="33" spans="1:19">
      <c r="F33" s="24" t="s">
        <v>103</v>
      </c>
      <c r="G33" s="24">
        <v>21</v>
      </c>
      <c r="H33" s="24">
        <v>0</v>
      </c>
      <c r="I33" s="24">
        <v>21</v>
      </c>
      <c r="K33" s="24" t="s">
        <v>69</v>
      </c>
      <c r="L33" s="24">
        <v>7</v>
      </c>
      <c r="M33" s="24">
        <v>1</v>
      </c>
      <c r="N33" s="24">
        <v>4</v>
      </c>
      <c r="P33" s="24" t="s">
        <v>121</v>
      </c>
      <c r="Q33" s="24">
        <v>25</v>
      </c>
      <c r="R33" s="24">
        <v>5</v>
      </c>
      <c r="S33" s="24">
        <v>10</v>
      </c>
    </row>
    <row r="34" spans="1:19">
      <c r="F34" s="24" t="s">
        <v>106</v>
      </c>
      <c r="G34" s="24">
        <v>8</v>
      </c>
      <c r="H34" s="24">
        <v>0</v>
      </c>
      <c r="I34" s="24">
        <v>8</v>
      </c>
      <c r="K34" s="24" t="s">
        <v>116</v>
      </c>
      <c r="L34" s="24">
        <v>6</v>
      </c>
      <c r="M34" s="24">
        <v>0</v>
      </c>
      <c r="N34" s="24">
        <v>6</v>
      </c>
      <c r="P34" s="24" t="s">
        <v>124</v>
      </c>
      <c r="Q34" s="24">
        <v>23</v>
      </c>
      <c r="R34" s="24">
        <v>5</v>
      </c>
      <c r="S34" s="24">
        <v>8</v>
      </c>
    </row>
    <row r="35" spans="1:19">
      <c r="A35" s="27" t="s">
        <v>101</v>
      </c>
      <c r="F35" s="24" t="s">
        <v>108</v>
      </c>
      <c r="G35" s="24">
        <v>7</v>
      </c>
      <c r="H35" s="24">
        <v>0</v>
      </c>
      <c r="I35" s="24">
        <v>7</v>
      </c>
      <c r="K35" s="24" t="s">
        <v>68</v>
      </c>
      <c r="L35" s="24">
        <v>6</v>
      </c>
      <c r="M35" s="24">
        <v>1</v>
      </c>
      <c r="N35" s="24">
        <v>3</v>
      </c>
      <c r="P35" s="24" t="s">
        <v>126</v>
      </c>
      <c r="Q35" s="24">
        <v>10</v>
      </c>
      <c r="R35" s="24">
        <v>0</v>
      </c>
      <c r="S35" s="24">
        <v>10</v>
      </c>
    </row>
    <row r="36" spans="1:19">
      <c r="A36" s="27" t="s">
        <v>110</v>
      </c>
      <c r="F36" s="24" t="s">
        <v>105</v>
      </c>
      <c r="G36" s="24">
        <v>6</v>
      </c>
      <c r="H36" s="24">
        <v>0</v>
      </c>
      <c r="I36" s="24">
        <v>6</v>
      </c>
      <c r="K36" s="24" t="s">
        <v>77</v>
      </c>
      <c r="L36" s="24">
        <v>5</v>
      </c>
      <c r="M36" s="24">
        <v>1</v>
      </c>
      <c r="N36" s="24">
        <v>2</v>
      </c>
      <c r="P36" s="24" t="s">
        <v>90</v>
      </c>
      <c r="Q36" s="24">
        <v>10</v>
      </c>
      <c r="R36" s="24">
        <v>1</v>
      </c>
      <c r="S36" s="24">
        <v>7</v>
      </c>
    </row>
    <row r="37" spans="1:19">
      <c r="A37" s="27" t="s">
        <v>94</v>
      </c>
      <c r="F37" s="24" t="s">
        <v>109</v>
      </c>
      <c r="G37" s="24">
        <v>5</v>
      </c>
      <c r="H37" s="24">
        <v>0</v>
      </c>
      <c r="I37" s="24">
        <v>5</v>
      </c>
      <c r="K37" s="24" t="s">
        <v>73</v>
      </c>
      <c r="L37" s="24">
        <v>4</v>
      </c>
      <c r="M37" s="24">
        <v>0</v>
      </c>
      <c r="N37" s="24">
        <v>4</v>
      </c>
      <c r="P37" s="24" t="s">
        <v>127</v>
      </c>
      <c r="Q37" s="24">
        <v>8</v>
      </c>
      <c r="R37" s="24">
        <v>0</v>
      </c>
      <c r="S37" s="24">
        <v>8</v>
      </c>
    </row>
    <row r="38" spans="1:19">
      <c r="A38" s="27" t="s">
        <v>40</v>
      </c>
      <c r="K38" s="24" t="s">
        <v>70</v>
      </c>
      <c r="L38" s="24">
        <v>4</v>
      </c>
      <c r="M38" s="24">
        <v>1</v>
      </c>
      <c r="N38" s="24">
        <v>1</v>
      </c>
      <c r="P38" s="24" t="s">
        <v>129</v>
      </c>
      <c r="Q38" s="24">
        <v>4</v>
      </c>
      <c r="R38" s="24">
        <v>1</v>
      </c>
      <c r="S38" s="24">
        <v>1</v>
      </c>
    </row>
    <row r="39" spans="1:19">
      <c r="A39" s="27" t="s">
        <v>30</v>
      </c>
      <c r="K39" s="24" t="s">
        <v>75</v>
      </c>
      <c r="L39" s="24">
        <v>4</v>
      </c>
      <c r="M39" s="24">
        <v>0</v>
      </c>
      <c r="N39" s="24">
        <v>4</v>
      </c>
      <c r="P39" s="24" t="s">
        <v>128</v>
      </c>
      <c r="Q39" s="24">
        <v>2</v>
      </c>
      <c r="R39" s="24">
        <v>0</v>
      </c>
      <c r="S39" s="24">
        <v>2</v>
      </c>
    </row>
    <row r="40" spans="1:19">
      <c r="A40" s="27" t="s">
        <v>63</v>
      </c>
      <c r="K40" s="24" t="s">
        <v>71</v>
      </c>
      <c r="L40" s="24">
        <v>1</v>
      </c>
      <c r="M40" s="24">
        <v>0</v>
      </c>
      <c r="N40" s="24">
        <v>1</v>
      </c>
      <c r="P40" s="24" t="s">
        <v>79</v>
      </c>
      <c r="Q40" s="24">
        <v>2</v>
      </c>
      <c r="R40" s="24">
        <v>0</v>
      </c>
      <c r="S40" s="24">
        <v>2</v>
      </c>
    </row>
    <row r="41" spans="1:19">
      <c r="A41" s="27" t="s">
        <v>99</v>
      </c>
      <c r="K41" s="24" t="s">
        <v>117</v>
      </c>
      <c r="L41" s="24">
        <v>1</v>
      </c>
      <c r="M41" s="24">
        <v>0</v>
      </c>
      <c r="N41" s="24">
        <v>1</v>
      </c>
    </row>
    <row r="42" spans="1:19">
      <c r="A42" s="27" t="s">
        <v>95</v>
      </c>
    </row>
    <row r="43" spans="1:19">
      <c r="A43" s="27" t="s">
        <v>55</v>
      </c>
    </row>
    <row r="44" spans="1:19">
      <c r="A44" s="27" t="s">
        <v>59</v>
      </c>
      <c r="R44" s="25"/>
      <c r="S44" s="25"/>
    </row>
    <row r="45" spans="1:19">
      <c r="A45" s="27" t="s">
        <v>212</v>
      </c>
    </row>
    <row r="46" spans="1:19">
      <c r="A46" s="27" t="s">
        <v>77</v>
      </c>
    </row>
    <row r="47" spans="1:19">
      <c r="A47" s="27" t="s">
        <v>169</v>
      </c>
      <c r="R47" s="25"/>
      <c r="S47" s="25"/>
    </row>
    <row r="48" spans="1:19">
      <c r="A48" s="27" t="s">
        <v>39</v>
      </c>
      <c r="R48" s="25"/>
      <c r="S48" s="25"/>
    </row>
    <row r="49" spans="1:19">
      <c r="A49" s="27" t="s">
        <v>150</v>
      </c>
    </row>
    <row r="50" spans="1:19">
      <c r="A50" s="27" t="s">
        <v>167</v>
      </c>
      <c r="R50" s="25"/>
      <c r="S50" s="25"/>
    </row>
    <row r="51" spans="1:19">
      <c r="A51" s="27" t="s">
        <v>80</v>
      </c>
    </row>
    <row r="52" spans="1:19">
      <c r="A52" s="27"/>
      <c r="M52" s="25"/>
      <c r="N52" s="25"/>
    </row>
    <row r="55" spans="1:19">
      <c r="C55" s="25"/>
      <c r="D55" s="25"/>
      <c r="R55" s="25"/>
      <c r="S55" s="25"/>
    </row>
    <row r="56" spans="1:19">
      <c r="R56" s="25"/>
      <c r="S56" s="25"/>
    </row>
    <row r="57" spans="1:19">
      <c r="R57" s="25"/>
      <c r="S57" s="25"/>
    </row>
    <row r="58" spans="1:19">
      <c r="R58" s="25"/>
      <c r="S58" s="25"/>
    </row>
    <row r="59" spans="1:19">
      <c r="H59" s="25"/>
      <c r="I59" s="25"/>
      <c r="R59" s="25"/>
      <c r="S59" s="25"/>
    </row>
    <row r="60" spans="1:19">
      <c r="C60" s="25"/>
      <c r="D60" s="25"/>
      <c r="H60" s="25"/>
      <c r="I60" s="25"/>
      <c r="M60" s="25"/>
      <c r="N60" s="25"/>
      <c r="R60" s="25"/>
      <c r="S60" s="25"/>
    </row>
    <row r="61" spans="1:19">
      <c r="C61" s="25"/>
      <c r="D61" s="25"/>
      <c r="H61" s="25"/>
      <c r="I61" s="25"/>
      <c r="M61" s="25"/>
      <c r="N61" s="25"/>
      <c r="R61" s="25"/>
      <c r="S61" s="25"/>
    </row>
    <row r="62" spans="1:19">
      <c r="H62" s="25"/>
      <c r="I62" s="25"/>
      <c r="M62" s="25"/>
      <c r="N62" s="25"/>
      <c r="R62" s="25"/>
      <c r="S62" s="25"/>
    </row>
    <row r="63" spans="1:19">
      <c r="C63" s="25"/>
      <c r="D63" s="25"/>
      <c r="H63" s="25"/>
      <c r="I63" s="25"/>
      <c r="R63" s="25"/>
      <c r="S63" s="25"/>
    </row>
    <row r="64" spans="1:19">
      <c r="C64" s="25"/>
      <c r="D64" s="25"/>
      <c r="H64" s="25"/>
      <c r="I64" s="25"/>
      <c r="R64" s="25"/>
      <c r="S64" s="25"/>
    </row>
    <row r="65" spans="3:9">
      <c r="C65" s="25"/>
      <c r="D65" s="25"/>
      <c r="H65" s="25"/>
      <c r="I65" s="25"/>
    </row>
  </sheetData>
  <sortState ref="P22:S40">
    <sortCondition descending="1" ref="Q21"/>
  </sortState>
  <mergeCells count="6">
    <mergeCell ref="A20:S20"/>
    <mergeCell ref="A1:D1"/>
    <mergeCell ref="F1:I1"/>
    <mergeCell ref="K1:N1"/>
    <mergeCell ref="P1:S1"/>
    <mergeCell ref="A2:S2"/>
  </mergeCells>
  <pageMargins left="0.7" right="0.7" top="0.75" bottom="0.75" header="0.3" footer="0.3"/>
  <pageSetup paperSize="9" scale="55" orientation="portrait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297"/>
  <sheetViews>
    <sheetView workbookViewId="0">
      <pane xSplit="13" ySplit="2" topLeftCell="N265" activePane="bottomRight" state="frozen"/>
      <selection pane="topRight" activeCell="N1" sqref="N1"/>
      <selection pane="bottomLeft" activeCell="A3" sqref="A3"/>
      <selection pane="bottomRight" activeCell="B150" sqref="B150:H297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39</v>
      </c>
      <c r="B2" s="5">
        <f>0.5*COUNTIF(掠夺总榜!A$1:S$150,$A2)</f>
        <v>4.5</v>
      </c>
      <c r="C2" s="18">
        <f>COUNTIF(盟会战!A$1:X$150,$A2)</f>
        <v>3</v>
      </c>
      <c r="D2" s="18">
        <f>0.5*COUNTIF('四海+帮派'!A$1:X$150,$A2)</f>
        <v>1.5</v>
      </c>
      <c r="E2" s="18">
        <f>COUNTIF(帮战总榜!A$1:AB$152,$A2)</f>
        <v>3</v>
      </c>
      <c r="F2" s="18">
        <f t="shared" ref="F2:F65" si="0">ROUNDDOWN(SUM(B2:E2),0)</f>
        <v>12</v>
      </c>
      <c r="G2" s="18"/>
      <c r="H2" s="18">
        <f t="shared" ref="H2:H65" si="1">IF($F2&gt;6,6,$F2)</f>
        <v>6</v>
      </c>
      <c r="J2" s="4">
        <f>SUM(H2:H157)</f>
        <v>182</v>
      </c>
      <c r="K2" s="4">
        <f>SUM(F2:F157)-J2</f>
        <v>28</v>
      </c>
      <c r="L2" s="4">
        <f>K2+J2</f>
        <v>210</v>
      </c>
      <c r="M2" s="4">
        <f>COUNTIF(F:F,"&gt;"&amp;6)</f>
        <v>12</v>
      </c>
    </row>
    <row r="3" spans="1:13" ht="16.5">
      <c r="A3" s="1" t="s">
        <v>51</v>
      </c>
      <c r="B3" s="5">
        <f>0.5*COUNTIF(掠夺总榜!A$1:S$150,$A3)</f>
        <v>3.5</v>
      </c>
      <c r="C3" s="26">
        <f>COUNTIF(盟会战!A$1:X$150,$A3)</f>
        <v>2</v>
      </c>
      <c r="D3" s="26">
        <f>0.5*COUNTIF('四海+帮派'!A$1:X$150,$A3)</f>
        <v>2</v>
      </c>
      <c r="E3" s="26">
        <f>COUNTIF(帮战总榜!A$1:AB$152,$A3)</f>
        <v>2</v>
      </c>
      <c r="F3" s="26">
        <f t="shared" si="0"/>
        <v>9</v>
      </c>
      <c r="G3" s="26"/>
      <c r="H3" s="26">
        <f t="shared" si="1"/>
        <v>6</v>
      </c>
    </row>
    <row r="4" spans="1:13" ht="16.5">
      <c r="A4" s="1" t="s">
        <v>46</v>
      </c>
      <c r="B4" s="5">
        <f>0.5*COUNTIF(掠夺总榜!A$1:S$150,$A4)</f>
        <v>4</v>
      </c>
      <c r="C4" s="26">
        <f>COUNTIF(盟会战!A$1:X$150,$A4)</f>
        <v>3</v>
      </c>
      <c r="D4" s="26">
        <f>0.5*COUNTIF('四海+帮派'!A$1:X$150,$A4)</f>
        <v>1</v>
      </c>
      <c r="E4" s="26">
        <f>COUNTIF(帮战总榜!A$1:AB$152,$A4)</f>
        <v>1</v>
      </c>
      <c r="F4" s="26">
        <f t="shared" si="0"/>
        <v>9</v>
      </c>
      <c r="G4" s="26"/>
      <c r="H4" s="26">
        <f t="shared" si="1"/>
        <v>6</v>
      </c>
    </row>
    <row r="5" spans="1:13" ht="16.5">
      <c r="A5" s="1" t="s">
        <v>152</v>
      </c>
      <c r="B5" s="5">
        <f>0.5*COUNTIF(掠夺总榜!A$1:S$150,$A5)</f>
        <v>4.5</v>
      </c>
      <c r="C5" s="26">
        <f>COUNTIF(盟会战!A$1:X$150,$A5)</f>
        <v>3</v>
      </c>
      <c r="D5" s="26">
        <f>0.5*COUNTIF('四海+帮派'!A$1:X$150,$A5)</f>
        <v>1.5</v>
      </c>
      <c r="E5" s="26">
        <f>COUNTIF(帮战总榜!A$1:AB$152,$A5)</f>
        <v>0</v>
      </c>
      <c r="F5" s="26">
        <f t="shared" si="0"/>
        <v>9</v>
      </c>
      <c r="G5" s="26"/>
      <c r="H5" s="26">
        <f t="shared" si="1"/>
        <v>6</v>
      </c>
    </row>
    <row r="6" spans="1:13" ht="16.5">
      <c r="A6" s="1" t="s">
        <v>38</v>
      </c>
      <c r="B6" s="5">
        <f>0.5*COUNTIF(掠夺总榜!A$1:S$150,$A6)</f>
        <v>2.5</v>
      </c>
      <c r="C6" s="26">
        <f>COUNTIF(盟会战!A$1:X$150,$A6)</f>
        <v>3</v>
      </c>
      <c r="D6" s="26">
        <f>0.5*COUNTIF('四海+帮派'!A$1:X$150,$A6)</f>
        <v>1</v>
      </c>
      <c r="E6" s="26">
        <f>COUNTIF(帮战总榜!A$1:AB$152,$A6)</f>
        <v>2</v>
      </c>
      <c r="F6" s="26">
        <f t="shared" si="0"/>
        <v>8</v>
      </c>
      <c r="G6" s="26"/>
      <c r="H6" s="26">
        <f t="shared" si="1"/>
        <v>6</v>
      </c>
    </row>
    <row r="7" spans="1:13" ht="16.5">
      <c r="A7" s="1" t="s">
        <v>43</v>
      </c>
      <c r="B7" s="5">
        <f>0.5*COUNTIF(掠夺总榜!A$1:S$150,$A7)</f>
        <v>2</v>
      </c>
      <c r="C7" s="26">
        <f>COUNTIF(盟会战!A$1:X$150,$A7)</f>
        <v>3</v>
      </c>
      <c r="D7" s="26">
        <f>0.5*COUNTIF('四海+帮派'!A$1:X$150,$A7)</f>
        <v>1.5</v>
      </c>
      <c r="E7" s="26">
        <f>COUNTIF(帮战总榜!A$1:AB$152,$A7)</f>
        <v>2</v>
      </c>
      <c r="F7" s="26">
        <f t="shared" si="0"/>
        <v>8</v>
      </c>
      <c r="G7" s="26"/>
      <c r="H7" s="26">
        <f t="shared" si="1"/>
        <v>6</v>
      </c>
    </row>
    <row r="8" spans="1:13" ht="16.5">
      <c r="A8" s="1" t="s">
        <v>42</v>
      </c>
      <c r="B8" s="5">
        <f>0.5*COUNTIF(掠夺总榜!A$1:S$150,$A8)</f>
        <v>4</v>
      </c>
      <c r="C8" s="26">
        <f>COUNTIF(盟会战!A$1:X$150,$A8)</f>
        <v>1</v>
      </c>
      <c r="D8" s="26">
        <f>0.5*COUNTIF('四海+帮派'!A$1:X$150,$A8)</f>
        <v>1.5</v>
      </c>
      <c r="E8" s="26">
        <f>COUNTIF(帮战总榜!A$1:AB$152,$A8)</f>
        <v>2</v>
      </c>
      <c r="F8" s="26">
        <f t="shared" si="0"/>
        <v>8</v>
      </c>
      <c r="G8" s="26"/>
      <c r="H8" s="26">
        <f t="shared" si="1"/>
        <v>6</v>
      </c>
    </row>
    <row r="9" spans="1:13" ht="16.5">
      <c r="A9" s="1" t="s">
        <v>50</v>
      </c>
      <c r="B9" s="5">
        <f>0.5*COUNTIF(掠夺总榜!A$1:S$150,$A9)</f>
        <v>4.5</v>
      </c>
      <c r="C9" s="26">
        <f>COUNTIF(盟会战!A$1:X$150,$A9)</f>
        <v>2</v>
      </c>
      <c r="D9" s="26">
        <f>0.5*COUNTIF('四海+帮派'!A$1:X$150,$A9)</f>
        <v>0.5</v>
      </c>
      <c r="E9" s="26">
        <f>COUNTIF(帮战总榜!A$1:AB$152,$A9)</f>
        <v>1</v>
      </c>
      <c r="F9" s="26">
        <f t="shared" si="0"/>
        <v>8</v>
      </c>
      <c r="G9" s="26"/>
      <c r="H9" s="26">
        <f t="shared" si="1"/>
        <v>6</v>
      </c>
    </row>
    <row r="10" spans="1:13" ht="16.5">
      <c r="A10" s="1" t="s">
        <v>52</v>
      </c>
      <c r="B10" s="5">
        <f>0.5*COUNTIF(掠夺总榜!A$1:S$150,$A10)</f>
        <v>4</v>
      </c>
      <c r="C10" s="26">
        <f>COUNTIF(盟会战!A$1:X$150,$A10)</f>
        <v>2</v>
      </c>
      <c r="D10" s="26">
        <f>0.5*COUNTIF('四海+帮派'!A$1:X$150,$A10)</f>
        <v>1</v>
      </c>
      <c r="E10" s="26">
        <f>COUNTIF(帮战总榜!A$1:AB$152,$A10)</f>
        <v>1</v>
      </c>
      <c r="F10" s="26">
        <f t="shared" si="0"/>
        <v>8</v>
      </c>
      <c r="G10" s="26"/>
      <c r="H10" s="26">
        <f t="shared" si="1"/>
        <v>6</v>
      </c>
    </row>
    <row r="11" spans="1:13" ht="16.5">
      <c r="A11" s="1" t="s">
        <v>40</v>
      </c>
      <c r="B11" s="5">
        <f>0.5*COUNTIF(掠夺总榜!A$1:S$150,$A11)</f>
        <v>2.5</v>
      </c>
      <c r="C11" s="26">
        <f>COUNTIF(盟会战!A$1:X$150,$A11)</f>
        <v>2</v>
      </c>
      <c r="D11" s="26">
        <f>0.5*COUNTIF('四海+帮派'!A$1:X$150,$A11)</f>
        <v>1</v>
      </c>
      <c r="E11" s="26">
        <f>COUNTIF(帮战总榜!A$1:AB$152,$A11)</f>
        <v>2</v>
      </c>
      <c r="F11" s="26">
        <f t="shared" si="0"/>
        <v>7</v>
      </c>
      <c r="G11" s="26"/>
      <c r="H11" s="26">
        <f t="shared" si="1"/>
        <v>6</v>
      </c>
    </row>
    <row r="12" spans="1:13" ht="16.5">
      <c r="A12" s="1" t="s">
        <v>94</v>
      </c>
      <c r="B12" s="5">
        <f>0.5*COUNTIF(掠夺总榜!A$1:S$150,$A12)</f>
        <v>3.5</v>
      </c>
      <c r="C12" s="26">
        <f>COUNTIF(盟会战!A$1:X$150,$A12)</f>
        <v>1</v>
      </c>
      <c r="D12" s="26">
        <f>0.5*COUNTIF('四海+帮派'!A$1:X$150,$A12)</f>
        <v>1</v>
      </c>
      <c r="E12" s="26">
        <f>COUNTIF(帮战总榜!A$1:AB$152,$A12)</f>
        <v>2</v>
      </c>
      <c r="F12" s="26">
        <f t="shared" si="0"/>
        <v>7</v>
      </c>
      <c r="G12" s="26"/>
      <c r="H12" s="26">
        <f t="shared" si="1"/>
        <v>6</v>
      </c>
    </row>
    <row r="13" spans="1:13" ht="16.5">
      <c r="A13" s="1" t="s">
        <v>167</v>
      </c>
      <c r="B13" s="5">
        <f>0.5*COUNTIF(掠夺总榜!A$1:S$150,$A13)</f>
        <v>4.5</v>
      </c>
      <c r="C13" s="26">
        <f>COUNTIF(盟会战!A$1:X$150,$A13)</f>
        <v>1</v>
      </c>
      <c r="D13" s="26">
        <f>0.5*COUNTIF('四海+帮派'!A$1:X$150,$A13)</f>
        <v>1</v>
      </c>
      <c r="E13" s="26">
        <f>COUNTIF(帮战总榜!A$1:AB$152,$A13)</f>
        <v>1</v>
      </c>
      <c r="F13" s="26">
        <f t="shared" si="0"/>
        <v>7</v>
      </c>
      <c r="G13" s="26"/>
      <c r="H13" s="26">
        <f t="shared" si="1"/>
        <v>6</v>
      </c>
    </row>
    <row r="14" spans="1:13" ht="16.5">
      <c r="A14" s="1" t="s">
        <v>45</v>
      </c>
      <c r="B14" s="5">
        <f>0.5*COUNTIF(掠夺总榜!A$1:S$150,$A14)</f>
        <v>2</v>
      </c>
      <c r="C14" s="26">
        <f>COUNTIF(盟会战!A$1:X$150,$A14)</f>
        <v>2</v>
      </c>
      <c r="D14" s="26">
        <f>0.5*COUNTIF('四海+帮派'!A$1:X$150,$A14)</f>
        <v>1.5</v>
      </c>
      <c r="E14" s="26">
        <f>COUNTIF(帮战总榜!A$1:AB$152,$A14)</f>
        <v>1</v>
      </c>
      <c r="F14" s="26">
        <f t="shared" si="0"/>
        <v>6</v>
      </c>
      <c r="G14" s="26"/>
      <c r="H14" s="26">
        <f t="shared" si="1"/>
        <v>6</v>
      </c>
    </row>
    <row r="15" spans="1:13" ht="16.5">
      <c r="A15" s="1" t="s">
        <v>31</v>
      </c>
      <c r="B15" s="5">
        <f>0.5*COUNTIF(掠夺总榜!A$1:S$150,$A15)</f>
        <v>2.5</v>
      </c>
      <c r="C15" s="26">
        <f>COUNTIF(盟会战!A$1:X$150,$A15)</f>
        <v>2</v>
      </c>
      <c r="D15" s="26">
        <f>0.5*COUNTIF('四海+帮派'!A$1:X$150,$A15)</f>
        <v>1</v>
      </c>
      <c r="E15" s="26">
        <f>COUNTIF(帮战总榜!A$1:AB$152,$A15)</f>
        <v>1</v>
      </c>
      <c r="F15" s="26">
        <f t="shared" si="0"/>
        <v>6</v>
      </c>
      <c r="G15" s="26"/>
      <c r="H15" s="26">
        <f t="shared" si="1"/>
        <v>6</v>
      </c>
    </row>
    <row r="16" spans="1:13" ht="16.5">
      <c r="A16" s="1" t="s">
        <v>41</v>
      </c>
      <c r="B16" s="5">
        <f>0.5*COUNTIF(掠夺总榜!A$1:S$150,$A16)</f>
        <v>3</v>
      </c>
      <c r="C16" s="26">
        <f>COUNTIF(盟会战!A$1:X$150,$A16)</f>
        <v>1</v>
      </c>
      <c r="D16" s="26">
        <f>0.5*COUNTIF('四海+帮派'!A$1:X$150,$A16)</f>
        <v>1</v>
      </c>
      <c r="E16" s="26">
        <f>COUNTIF(帮战总榜!A$1:AB$152,$A16)</f>
        <v>1</v>
      </c>
      <c r="F16" s="26">
        <f t="shared" si="0"/>
        <v>6</v>
      </c>
      <c r="G16" s="26"/>
      <c r="H16" s="26">
        <f t="shared" si="1"/>
        <v>6</v>
      </c>
    </row>
    <row r="17" spans="1:8" ht="16.5">
      <c r="A17" s="1" t="s">
        <v>239</v>
      </c>
      <c r="B17" s="5">
        <f>0.5*COUNTIF(掠夺总榜!A$1:S$150,$A17)</f>
        <v>2</v>
      </c>
      <c r="C17" s="26">
        <f>COUNTIF(盟会战!A$1:X$150,$A17)</f>
        <v>3</v>
      </c>
      <c r="D17" s="26">
        <f>0.5*COUNTIF('四海+帮派'!A$1:X$150,$A17)</f>
        <v>1</v>
      </c>
      <c r="E17" s="26">
        <f>COUNTIF(帮战总榜!A$1:AB$152,$A17)</f>
        <v>0</v>
      </c>
      <c r="F17" s="26">
        <f t="shared" si="0"/>
        <v>6</v>
      </c>
      <c r="G17" s="26"/>
      <c r="H17" s="26">
        <f t="shared" si="1"/>
        <v>6</v>
      </c>
    </row>
    <row r="18" spans="1:8" ht="16.5">
      <c r="A18" s="1" t="s">
        <v>95</v>
      </c>
      <c r="B18" s="5">
        <f>0.5*COUNTIF(掠夺总榜!A$1:S$150,$A18)</f>
        <v>2</v>
      </c>
      <c r="C18" s="26">
        <f>COUNTIF(盟会战!A$1:X$150,$A18)</f>
        <v>0</v>
      </c>
      <c r="D18" s="26">
        <f>0.5*COUNTIF('四海+帮派'!A$1:X$150,$A18)</f>
        <v>1.5</v>
      </c>
      <c r="E18" s="26">
        <f>COUNTIF(帮战总榜!A$1:AB$152,$A18)</f>
        <v>2</v>
      </c>
      <c r="F18" s="26">
        <f t="shared" si="0"/>
        <v>5</v>
      </c>
      <c r="G18" s="26"/>
      <c r="H18" s="26">
        <f t="shared" si="1"/>
        <v>5</v>
      </c>
    </row>
    <row r="19" spans="1:8" ht="16.5">
      <c r="A19" s="1" t="s">
        <v>175</v>
      </c>
      <c r="B19" s="5">
        <f>0.5*COUNTIF(掠夺总榜!A$1:S$150,$A19)</f>
        <v>3</v>
      </c>
      <c r="C19" s="26">
        <f>COUNTIF(盟会战!A$1:X$150,$A19)</f>
        <v>1</v>
      </c>
      <c r="D19" s="26">
        <f>0.5*COUNTIF('四海+帮派'!A$1:X$150,$A19)</f>
        <v>1.5</v>
      </c>
      <c r="E19" s="26">
        <f>COUNTIF(帮战总榜!A$1:AB$152,$A19)</f>
        <v>0</v>
      </c>
      <c r="F19" s="26">
        <f t="shared" si="0"/>
        <v>5</v>
      </c>
      <c r="G19" s="26"/>
      <c r="H19" s="26">
        <f t="shared" si="1"/>
        <v>5</v>
      </c>
    </row>
    <row r="20" spans="1:8" ht="16.5">
      <c r="A20" s="1" t="s">
        <v>98</v>
      </c>
      <c r="B20" s="5">
        <f>0.5*COUNTIF(掠夺总榜!A$1:S$150,$A20)</f>
        <v>2</v>
      </c>
      <c r="C20" s="26">
        <f>COUNTIF(盟会战!A$1:X$150,$A20)</f>
        <v>1</v>
      </c>
      <c r="D20" s="26">
        <f>0.5*COUNTIF('四海+帮派'!A$1:X$150,$A20)</f>
        <v>1</v>
      </c>
      <c r="E20" s="26">
        <f>COUNTIF(帮战总榜!A$1:AB$152,$A20)</f>
        <v>1</v>
      </c>
      <c r="F20" s="26">
        <f t="shared" si="0"/>
        <v>5</v>
      </c>
      <c r="G20" s="26"/>
      <c r="H20" s="26">
        <f t="shared" si="1"/>
        <v>5</v>
      </c>
    </row>
    <row r="21" spans="1:8" ht="16.5">
      <c r="A21" s="1" t="s">
        <v>48</v>
      </c>
      <c r="B21" s="5">
        <f>0.5*COUNTIF(掠夺总榜!A$1:S$150,$A21)</f>
        <v>3</v>
      </c>
      <c r="C21" s="26">
        <f>COUNTIF(盟会战!A$1:X$150,$A21)</f>
        <v>0</v>
      </c>
      <c r="D21" s="26">
        <f>0.5*COUNTIF('四海+帮派'!A$1:X$150,$A21)</f>
        <v>1</v>
      </c>
      <c r="E21" s="26">
        <f>COUNTIF(帮战总榜!A$1:AB$152,$A21)</f>
        <v>1</v>
      </c>
      <c r="F21" s="26">
        <f t="shared" si="0"/>
        <v>5</v>
      </c>
      <c r="G21" s="26"/>
      <c r="H21" s="26">
        <f t="shared" si="1"/>
        <v>5</v>
      </c>
    </row>
    <row r="22" spans="1:8" ht="16.5">
      <c r="A22" s="1" t="s">
        <v>140</v>
      </c>
      <c r="B22" s="5">
        <f>0.5*COUNTIF(掠夺总榜!A$1:S$150,$A22)</f>
        <v>4</v>
      </c>
      <c r="C22" s="26">
        <f>COUNTIF(盟会战!A$1:X$150,$A22)</f>
        <v>0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5</v>
      </c>
      <c r="G22" s="26"/>
      <c r="H22" s="26">
        <f t="shared" si="1"/>
        <v>5</v>
      </c>
    </row>
    <row r="23" spans="1:8" ht="16.5">
      <c r="A23" s="1" t="s">
        <v>49</v>
      </c>
      <c r="B23" s="5">
        <f>0.5*COUNTIF(掠夺总榜!A$1:S$150,$A23)</f>
        <v>3.5</v>
      </c>
      <c r="C23" s="26">
        <f>COUNTIF(盟会战!A$1:X$150,$A23)</f>
        <v>0</v>
      </c>
      <c r="D23" s="26">
        <f>0.5*COUNTIF('四海+帮派'!A$1:X$150,$A23)</f>
        <v>1</v>
      </c>
      <c r="E23" s="26">
        <f>COUNTIF(帮战总榜!A$1:AB$152,$A23)</f>
        <v>1</v>
      </c>
      <c r="F23" s="26">
        <f t="shared" si="0"/>
        <v>5</v>
      </c>
      <c r="G23" s="26"/>
      <c r="H23" s="26">
        <f t="shared" si="1"/>
        <v>5</v>
      </c>
    </row>
    <row r="24" spans="1:8" ht="16.5">
      <c r="A24" s="1" t="s">
        <v>44</v>
      </c>
      <c r="B24" s="5">
        <f>0.5*COUNTIF(掠夺总榜!A$1:S$150,$A24)</f>
        <v>1</v>
      </c>
      <c r="C24" s="26">
        <f>COUNTIF(盟会战!A$1:X$150,$A24)</f>
        <v>1</v>
      </c>
      <c r="D24" s="26">
        <f>0.5*COUNTIF('四海+帮派'!A$1:X$150,$A24)</f>
        <v>1</v>
      </c>
      <c r="E24" s="26">
        <f>COUNTIF(帮战总榜!A$1:AB$152,$A24)</f>
        <v>1</v>
      </c>
      <c r="F24" s="26">
        <f t="shared" si="0"/>
        <v>4</v>
      </c>
      <c r="G24" s="26"/>
      <c r="H24" s="26">
        <f t="shared" si="1"/>
        <v>4</v>
      </c>
    </row>
    <row r="25" spans="1:8" ht="16.5">
      <c r="A25" s="1" t="s">
        <v>195</v>
      </c>
      <c r="B25" s="5">
        <f>0.5*COUNTIF(掠夺总榜!A$1:S$150,$A25)</f>
        <v>2</v>
      </c>
      <c r="C25" s="26">
        <f>COUNTIF(盟会战!A$1:X$150,$A25)</f>
        <v>1</v>
      </c>
      <c r="D25" s="26">
        <f>0.5*COUNTIF('四海+帮派'!A$1:X$150,$A25)</f>
        <v>1.5</v>
      </c>
      <c r="E25" s="26">
        <f>COUNTIF(帮战总榜!A$1:AB$152,$A25)</f>
        <v>0</v>
      </c>
      <c r="F25" s="26">
        <f t="shared" si="0"/>
        <v>4</v>
      </c>
      <c r="G25" s="26"/>
      <c r="H25" s="26">
        <f t="shared" si="1"/>
        <v>4</v>
      </c>
    </row>
    <row r="26" spans="1:8" ht="16.5">
      <c r="A26" s="1" t="s">
        <v>219</v>
      </c>
      <c r="B26" s="5">
        <f>0.5*COUNTIF(掠夺总榜!A$1:S$150,$A26)</f>
        <v>3</v>
      </c>
      <c r="C26" s="26">
        <f>COUNTIF(盟会战!A$1:X$150,$A26)</f>
        <v>0</v>
      </c>
      <c r="D26" s="26">
        <f>0.5*COUNTIF('四海+帮派'!A$1:X$150,$A26)</f>
        <v>1.5</v>
      </c>
      <c r="E26" s="26">
        <f>COUNTIF(帮战总榜!A$1:AB$152,$A26)</f>
        <v>0</v>
      </c>
      <c r="F26" s="26">
        <f t="shared" si="0"/>
        <v>4</v>
      </c>
      <c r="G26" s="26"/>
      <c r="H26" s="26">
        <f t="shared" si="1"/>
        <v>4</v>
      </c>
    </row>
    <row r="27" spans="1:8" ht="16.5">
      <c r="A27" s="1" t="s">
        <v>177</v>
      </c>
      <c r="B27" s="5">
        <f>0.5*COUNTIF(掠夺总榜!A$1:S$150,$A27)</f>
        <v>2.5</v>
      </c>
      <c r="C27" s="26">
        <f>COUNTIF(盟会战!A$1:X$150,$A27)</f>
        <v>1</v>
      </c>
      <c r="D27" s="26">
        <f>0.5*COUNTIF('四海+帮派'!A$1:X$150,$A27)</f>
        <v>1</v>
      </c>
      <c r="E27" s="26">
        <f>COUNTIF(帮战总榜!A$1:AB$152,$A27)</f>
        <v>0</v>
      </c>
      <c r="F27" s="26">
        <f t="shared" si="0"/>
        <v>4</v>
      </c>
      <c r="G27" s="26"/>
      <c r="H27" s="26">
        <f t="shared" si="1"/>
        <v>4</v>
      </c>
    </row>
    <row r="28" spans="1:8" ht="16.5">
      <c r="A28" s="1" t="s">
        <v>145</v>
      </c>
      <c r="B28" s="5">
        <f>0.5*COUNTIF(掠夺总榜!A$1:S$150,$A28)</f>
        <v>3</v>
      </c>
      <c r="C28" s="26">
        <f>COUNTIF(盟会战!A$1:X$150,$A28)</f>
        <v>1</v>
      </c>
      <c r="D28" s="26">
        <f>0.5*COUNTIF('四海+帮派'!A$1:X$150,$A28)</f>
        <v>0.5</v>
      </c>
      <c r="E28" s="26">
        <f>COUNTIF(帮战总榜!A$1:AB$152,$A28)</f>
        <v>0</v>
      </c>
      <c r="F28" s="26">
        <f t="shared" si="0"/>
        <v>4</v>
      </c>
      <c r="G28" s="26"/>
      <c r="H28" s="26">
        <f t="shared" si="1"/>
        <v>4</v>
      </c>
    </row>
    <row r="29" spans="1:8" ht="16.5">
      <c r="A29" s="1" t="s">
        <v>133</v>
      </c>
      <c r="B29" s="5">
        <f>0.5*COUNTIF(掠夺总榜!A$1:S$150,$A29)</f>
        <v>3</v>
      </c>
      <c r="C29" s="26">
        <f>COUNTIF(盟会战!A$1:X$150,$A29)</f>
        <v>0</v>
      </c>
      <c r="D29" s="26">
        <f>0.5*COUNTIF('四海+帮派'!A$1:X$150,$A29)</f>
        <v>1.5</v>
      </c>
      <c r="E29" s="26">
        <f>COUNTIF(帮战总榜!A$1:AB$152,$A29)</f>
        <v>0</v>
      </c>
      <c r="F29" s="26">
        <f t="shared" si="0"/>
        <v>4</v>
      </c>
      <c r="G29" s="26"/>
      <c r="H29" s="26">
        <f t="shared" si="1"/>
        <v>4</v>
      </c>
    </row>
    <row r="30" spans="1:8" ht="16.5">
      <c r="A30" s="1" t="s">
        <v>215</v>
      </c>
      <c r="B30" s="5">
        <f>0.5*COUNTIF(掠夺总榜!A$1:S$150,$A30)</f>
        <v>2</v>
      </c>
      <c r="C30" s="26">
        <f>COUNTIF(盟会战!A$1:X$150,$A30)</f>
        <v>0</v>
      </c>
      <c r="D30" s="26">
        <f>0.5*COUNTIF('四海+帮派'!A$1:X$150,$A30)</f>
        <v>1.5</v>
      </c>
      <c r="E30" s="26">
        <f>COUNTIF(帮战总榜!A$1:AB$152,$A30)</f>
        <v>0</v>
      </c>
      <c r="F30" s="26">
        <f t="shared" si="0"/>
        <v>3</v>
      </c>
      <c r="G30" s="26"/>
      <c r="H30" s="26">
        <f t="shared" si="1"/>
        <v>3</v>
      </c>
    </row>
    <row r="31" spans="1:8" ht="16.5">
      <c r="A31" s="1" t="s">
        <v>154</v>
      </c>
      <c r="B31" s="5">
        <f>0.5*COUNTIF(掠夺总榜!A$1:S$150,$A31)</f>
        <v>2</v>
      </c>
      <c r="C31" s="26">
        <f>COUNTIF(盟会战!A$1:X$150,$A31)</f>
        <v>0</v>
      </c>
      <c r="D31" s="26">
        <f>0.5*COUNTIF('四海+帮派'!A$1:X$150,$A31)</f>
        <v>1</v>
      </c>
      <c r="E31" s="26">
        <f>COUNTIF(帮战总榜!A$1:AB$152,$A31)</f>
        <v>0</v>
      </c>
      <c r="F31" s="26">
        <f t="shared" si="0"/>
        <v>3</v>
      </c>
      <c r="G31" s="26"/>
      <c r="H31" s="26">
        <f t="shared" si="1"/>
        <v>3</v>
      </c>
    </row>
    <row r="32" spans="1:8" ht="16.5">
      <c r="A32" s="1" t="s">
        <v>97</v>
      </c>
      <c r="B32" s="5">
        <f>0.5*COUNTIF(掠夺总榜!A$1:S$150,$A32)</f>
        <v>1.5</v>
      </c>
      <c r="C32" s="26">
        <f>COUNTIF(盟会战!A$1:X$150,$A32)</f>
        <v>0</v>
      </c>
      <c r="D32" s="26">
        <f>0.5*COUNTIF('四海+帮派'!A$1:X$150,$A32)</f>
        <v>1</v>
      </c>
      <c r="E32" s="26">
        <f>COUNTIF(帮战总榜!A$1:AB$152,$A32)</f>
        <v>1</v>
      </c>
      <c r="F32" s="26">
        <f t="shared" si="0"/>
        <v>3</v>
      </c>
      <c r="G32" s="26"/>
      <c r="H32" s="26">
        <f t="shared" si="1"/>
        <v>3</v>
      </c>
    </row>
    <row r="33" spans="1:8" ht="16.5">
      <c r="A33" s="1" t="s">
        <v>176</v>
      </c>
      <c r="B33" s="5">
        <f>0.5*COUNTIF(掠夺总榜!A$1:S$150,$A33)</f>
        <v>1.5</v>
      </c>
      <c r="C33" s="26">
        <f>COUNTIF(盟会战!A$1:X$150,$A33)</f>
        <v>0</v>
      </c>
      <c r="D33" s="26">
        <f>0.5*COUNTIF('四海+帮派'!A$1:X$150,$A33)</f>
        <v>1</v>
      </c>
      <c r="E33" s="26">
        <f>COUNTIF(帮战总榜!A$1:AB$152,$A33)</f>
        <v>0</v>
      </c>
      <c r="F33" s="26">
        <f t="shared" si="0"/>
        <v>2</v>
      </c>
      <c r="G33" s="26"/>
      <c r="H33" s="26">
        <f t="shared" si="1"/>
        <v>2</v>
      </c>
    </row>
    <row r="34" spans="1:8" ht="16.5">
      <c r="A34" s="1" t="s">
        <v>96</v>
      </c>
      <c r="B34" s="5">
        <f>0.5*COUNTIF(掠夺总榜!A$1:S$150,$A34)</f>
        <v>0.5</v>
      </c>
      <c r="C34" s="26">
        <f>COUNTIF(盟会战!A$1:X$150,$A34)</f>
        <v>0</v>
      </c>
      <c r="D34" s="26">
        <f>0.5*COUNTIF('四海+帮派'!A$1:X$150,$A34)</f>
        <v>0.5</v>
      </c>
      <c r="E34" s="26">
        <f>COUNTIF(帮战总榜!A$1:AB$152,$A34)</f>
        <v>1</v>
      </c>
      <c r="F34" s="26">
        <f t="shared" si="0"/>
        <v>2</v>
      </c>
      <c r="G34" s="26"/>
      <c r="H34" s="26">
        <f t="shared" si="1"/>
        <v>2</v>
      </c>
    </row>
    <row r="35" spans="1:8" ht="16.5">
      <c r="A35" s="1" t="s">
        <v>149</v>
      </c>
      <c r="B35" s="5">
        <f>0.5*COUNTIF(掠夺总榜!A$1:S$150,$A35)</f>
        <v>1</v>
      </c>
      <c r="C35" s="26">
        <f>COUNTIF(盟会战!A$1:X$150,$A35)</f>
        <v>1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0"/>
        <v>2</v>
      </c>
      <c r="G35" s="26"/>
      <c r="H35" s="26">
        <f t="shared" si="1"/>
        <v>2</v>
      </c>
    </row>
    <row r="36" spans="1:8" ht="16.5">
      <c r="A36" s="1" t="s">
        <v>286</v>
      </c>
      <c r="B36" s="5">
        <f>0.5*COUNTIF(掠夺总榜!A$1:S$150,$A36)</f>
        <v>0.5</v>
      </c>
      <c r="C36" s="26">
        <f>COUNTIF(盟会战!A$1:X$150,$A36)</f>
        <v>2</v>
      </c>
      <c r="D36" s="26">
        <f>0.5*COUNTIF('四海+帮派'!A$1:X$150,$A36)</f>
        <v>0</v>
      </c>
      <c r="E36" s="26">
        <f>COUNTIF(帮战总榜!A$1:AB$152,$A36)</f>
        <v>0</v>
      </c>
      <c r="F36" s="26">
        <f t="shared" si="0"/>
        <v>2</v>
      </c>
      <c r="G36" s="26"/>
      <c r="H36" s="26">
        <f t="shared" si="1"/>
        <v>2</v>
      </c>
    </row>
    <row r="37" spans="1:8" ht="16.5">
      <c r="A37" s="1" t="s">
        <v>185</v>
      </c>
      <c r="B37" s="5">
        <f>0.5*COUNTIF(掠夺总榜!A$1:S$150,$A37)</f>
        <v>1</v>
      </c>
      <c r="C37" s="26">
        <f>COUNTIF(盟会战!A$1:X$150,$A37)</f>
        <v>0</v>
      </c>
      <c r="D37" s="26">
        <f>0.5*COUNTIF('四海+帮派'!A$1:X$150,$A37)</f>
        <v>1.5</v>
      </c>
      <c r="E37" s="26">
        <f>COUNTIF(帮战总榜!A$1:AB$152,$A37)</f>
        <v>0</v>
      </c>
      <c r="F37" s="26">
        <f t="shared" si="0"/>
        <v>2</v>
      </c>
      <c r="G37" s="26"/>
      <c r="H37" s="26">
        <f t="shared" si="1"/>
        <v>2</v>
      </c>
    </row>
    <row r="38" spans="1:8" ht="16.5">
      <c r="A38" s="1" t="s">
        <v>47</v>
      </c>
      <c r="B38" s="5">
        <f>0.5*COUNTIF(掠夺总榜!A$1:S$150,$A38)</f>
        <v>0.5</v>
      </c>
      <c r="C38" s="26">
        <f>COUNTIF(盟会战!A$1:X$150,$A38)</f>
        <v>0</v>
      </c>
      <c r="D38" s="26">
        <f>0.5*COUNTIF('四海+帮派'!A$1:X$150,$A38)</f>
        <v>0</v>
      </c>
      <c r="E38" s="26">
        <f>COUNTIF(帮战总榜!A$1:AB$152,$A38)</f>
        <v>1</v>
      </c>
      <c r="F38" s="26">
        <f t="shared" si="0"/>
        <v>1</v>
      </c>
      <c r="G38" s="26"/>
      <c r="H38" s="26">
        <f t="shared" si="1"/>
        <v>1</v>
      </c>
    </row>
    <row r="39" spans="1:8" ht="16.5">
      <c r="A39" s="1" t="s">
        <v>180</v>
      </c>
      <c r="B39" s="5">
        <f>0.5*COUNTIF(掠夺总榜!A$1:S$150,$A39)</f>
        <v>1</v>
      </c>
      <c r="C39" s="26">
        <f>COUNTIF(盟会战!A$1:X$150,$A39)</f>
        <v>0</v>
      </c>
      <c r="D39" s="26">
        <f>0.5*COUNTIF('四海+帮派'!A$1:X$150,$A39)</f>
        <v>0</v>
      </c>
      <c r="E39" s="26">
        <f>COUNTIF(帮战总榜!A$1:AB$152,$A39)</f>
        <v>0</v>
      </c>
      <c r="F39" s="26">
        <f t="shared" si="0"/>
        <v>1</v>
      </c>
      <c r="G39" s="26"/>
      <c r="H39" s="26">
        <f t="shared" si="1"/>
        <v>1</v>
      </c>
    </row>
    <row r="40" spans="1:8" ht="16.5">
      <c r="A40" s="1" t="s">
        <v>254</v>
      </c>
      <c r="B40" s="5">
        <f>0.5*COUNTIF(掠夺总榜!A$1:S$150,$A40)</f>
        <v>0</v>
      </c>
      <c r="C40" s="26">
        <f>COUNTIF(盟会战!A$1:X$150,$A40)</f>
        <v>0</v>
      </c>
      <c r="D40" s="26">
        <f>0.5*COUNTIF('四海+帮派'!A$1:X$150,$A40)</f>
        <v>1.5</v>
      </c>
      <c r="E40" s="26">
        <f>COUNTIF(帮战总榜!A$1:AB$152,$A40)</f>
        <v>0</v>
      </c>
      <c r="F40" s="26">
        <f t="shared" si="0"/>
        <v>1</v>
      </c>
      <c r="G40" s="26"/>
      <c r="H40" s="26">
        <f t="shared" si="1"/>
        <v>1</v>
      </c>
    </row>
    <row r="41" spans="1:8" ht="16.5">
      <c r="A41" s="1" t="s">
        <v>234</v>
      </c>
      <c r="B41" s="5">
        <f>0.5*COUNTIF(掠夺总榜!A$1:S$150,$A41)</f>
        <v>1.5</v>
      </c>
      <c r="C41" s="26">
        <f>COUNTIF(盟会战!A$1:X$150,$A41)</f>
        <v>0</v>
      </c>
      <c r="D41" s="26">
        <f>0.5*COUNTIF('四海+帮派'!A$1:X$150,$A41)</f>
        <v>0</v>
      </c>
      <c r="E41" s="26">
        <f>COUNTIF(帮战总榜!A$1:AB$152,$A41)</f>
        <v>0</v>
      </c>
      <c r="F41" s="26">
        <f t="shared" si="0"/>
        <v>1</v>
      </c>
      <c r="G41" s="26"/>
      <c r="H41" s="26">
        <f t="shared" si="1"/>
        <v>1</v>
      </c>
    </row>
    <row r="42" spans="1:8" ht="16.5">
      <c r="A42" s="1" t="s">
        <v>188</v>
      </c>
      <c r="B42" s="5">
        <f>0.5*COUNTIF(掠夺总榜!A$1:S$150,$A42)</f>
        <v>0.5</v>
      </c>
      <c r="C42" s="26">
        <f>COUNTIF(盟会战!A$1:X$150,$A42)</f>
        <v>0</v>
      </c>
      <c r="D42" s="26">
        <f>0.5*COUNTIF('四海+帮派'!A$1:X$150,$A42)</f>
        <v>1</v>
      </c>
      <c r="E42" s="26">
        <f>COUNTIF(帮战总榜!A$1:AB$152,$A42)</f>
        <v>0</v>
      </c>
      <c r="F42" s="26">
        <f t="shared" si="0"/>
        <v>1</v>
      </c>
      <c r="G42" s="26"/>
      <c r="H42" s="26">
        <f t="shared" si="1"/>
        <v>1</v>
      </c>
    </row>
    <row r="43" spans="1:8" ht="16.5">
      <c r="A43" s="1" t="s">
        <v>235</v>
      </c>
      <c r="B43" s="5">
        <f>0.5*COUNTIF(掠夺总榜!A$1:S$150,$A43)</f>
        <v>1</v>
      </c>
      <c r="C43" s="26">
        <f>COUNTIF(盟会战!A$1:X$150,$A43)</f>
        <v>0</v>
      </c>
      <c r="D43" s="26">
        <f>0.5*COUNTIF('四海+帮派'!A$1:X$150,$A43)</f>
        <v>0</v>
      </c>
      <c r="E43" s="26">
        <f>COUNTIF(帮战总榜!A$1:AB$152,$A43)</f>
        <v>0</v>
      </c>
      <c r="F43" s="26">
        <f t="shared" si="0"/>
        <v>1</v>
      </c>
      <c r="G43" s="26"/>
      <c r="H43" s="26">
        <f t="shared" si="1"/>
        <v>1</v>
      </c>
    </row>
    <row r="44" spans="1:8" ht="16.5">
      <c r="A44" s="1" t="s">
        <v>240</v>
      </c>
      <c r="B44" s="5">
        <f>0.5*COUNTIF(掠夺总榜!A$1:S$150,$A44)</f>
        <v>0.5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0"/>
        <v>1</v>
      </c>
      <c r="G44" s="26"/>
      <c r="H44" s="26">
        <f t="shared" si="1"/>
        <v>1</v>
      </c>
    </row>
    <row r="45" spans="1:8" ht="16.5">
      <c r="A45" s="1" t="s">
        <v>228</v>
      </c>
      <c r="B45" s="5">
        <f>0.5*COUNTIF(掠夺总榜!A$1:S$150,$A45)</f>
        <v>1</v>
      </c>
      <c r="C45" s="26">
        <f>COUNTIF(盟会战!A$1:X$150,$A45)</f>
        <v>0</v>
      </c>
      <c r="D45" s="26">
        <f>0.5*COUNTIF('四海+帮派'!A$1:X$150,$A45)</f>
        <v>0</v>
      </c>
      <c r="E45" s="26">
        <f>COUNTIF(帮战总榜!A$1:AB$152,$A45)</f>
        <v>0</v>
      </c>
      <c r="F45" s="26">
        <f t="shared" si="0"/>
        <v>1</v>
      </c>
      <c r="G45" s="26"/>
      <c r="H45" s="26">
        <f t="shared" si="1"/>
        <v>1</v>
      </c>
    </row>
    <row r="46" spans="1:8" ht="16.5">
      <c r="A46" s="1" t="s">
        <v>297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0"/>
        <v>1</v>
      </c>
      <c r="G46" s="26"/>
      <c r="H46" s="26">
        <f t="shared" si="1"/>
        <v>1</v>
      </c>
    </row>
    <row r="47" spans="1:8" ht="16.5">
      <c r="A47" s="1" t="s">
        <v>182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0"/>
        <v>1</v>
      </c>
      <c r="G47" s="26"/>
      <c r="H47" s="26">
        <f t="shared" si="1"/>
        <v>1</v>
      </c>
    </row>
    <row r="48" spans="1:8" ht="16.5">
      <c r="A48" s="1" t="s">
        <v>258</v>
      </c>
      <c r="B48" s="5">
        <f>0.5*COUNTIF(掠夺总榜!A$1:S$150,$A48)</f>
        <v>0.5</v>
      </c>
      <c r="C48" s="26">
        <f>COUNTIF(盟会战!A$1:X$150,$A48)</f>
        <v>1</v>
      </c>
      <c r="D48" s="26">
        <f>0.5*COUNTIF('四海+帮派'!A$1:X$150,$A48)</f>
        <v>0</v>
      </c>
      <c r="E48" s="26">
        <f>COUNTIF(帮战总榜!A$1:AB$152,$A48)</f>
        <v>0</v>
      </c>
      <c r="F48" s="26">
        <f t="shared" si="0"/>
        <v>1</v>
      </c>
      <c r="G48" s="26"/>
      <c r="H48" s="26">
        <f t="shared" si="1"/>
        <v>1</v>
      </c>
    </row>
    <row r="49" spans="1:8" ht="16.5">
      <c r="A49" s="1" t="s">
        <v>292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1</v>
      </c>
      <c r="E49" s="26">
        <f>COUNTIF(帮战总榜!A$1:AB$152,$A49)</f>
        <v>0</v>
      </c>
      <c r="F49" s="26">
        <f t="shared" si="0"/>
        <v>1</v>
      </c>
      <c r="G49" s="26"/>
      <c r="H49" s="26">
        <f t="shared" si="1"/>
        <v>1</v>
      </c>
    </row>
    <row r="50" spans="1:8" ht="16.5">
      <c r="A50" s="1" t="s">
        <v>256</v>
      </c>
      <c r="B50" s="5">
        <f>0.5*COUNTIF(掠夺总榜!A$1:S$150,$A50)</f>
        <v>1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0"/>
        <v>1</v>
      </c>
      <c r="G50" s="26"/>
      <c r="H50" s="26">
        <f t="shared" si="1"/>
        <v>1</v>
      </c>
    </row>
    <row r="51" spans="1:8" ht="16.5">
      <c r="A51" s="1" t="s">
        <v>308</v>
      </c>
      <c r="B51" s="5">
        <f>0.5*COUNTIF(掠夺总榜!A$1:S$150,$A51)</f>
        <v>0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0"/>
        <v>0</v>
      </c>
      <c r="G51" s="26"/>
      <c r="H51" s="26">
        <f t="shared" si="1"/>
        <v>0</v>
      </c>
    </row>
    <row r="52" spans="1:8" ht="16.5">
      <c r="A52" s="1" t="s">
        <v>255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0.5</v>
      </c>
      <c r="E52" s="26">
        <f>COUNTIF(帮战总榜!A$1:AB$152,$A52)</f>
        <v>0</v>
      </c>
      <c r="F52" s="26">
        <f t="shared" si="0"/>
        <v>0</v>
      </c>
      <c r="G52" s="26"/>
      <c r="H52" s="26">
        <f t="shared" si="1"/>
        <v>0</v>
      </c>
    </row>
    <row r="53" spans="1:8" ht="16.5">
      <c r="A53" s="1" t="s">
        <v>309</v>
      </c>
      <c r="B53" s="5">
        <f>0.5*COUNTIF(掠夺总榜!A$1:S$150,$A53)</f>
        <v>0</v>
      </c>
      <c r="C53" s="26">
        <f>COUNTIF(盟会战!A$1:X$150,$A53)</f>
        <v>0</v>
      </c>
      <c r="D53" s="26">
        <f>0.5*COUNTIF('四海+帮派'!A$1:X$150,$A53)</f>
        <v>0</v>
      </c>
      <c r="E53" s="26">
        <f>COUNTIF(帮战总榜!A$1:AB$152,$A53)</f>
        <v>0</v>
      </c>
      <c r="F53" s="26">
        <f t="shared" si="0"/>
        <v>0</v>
      </c>
      <c r="G53" s="26"/>
      <c r="H53" s="26">
        <f t="shared" si="1"/>
        <v>0</v>
      </c>
    </row>
    <row r="54" spans="1:8" ht="16.5">
      <c r="A54" s="1" t="s">
        <v>310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0</v>
      </c>
      <c r="E54" s="26">
        <f>COUNTIF(帮战总榜!A$1:AB$152,$A54)</f>
        <v>0</v>
      </c>
      <c r="F54" s="26">
        <f t="shared" si="0"/>
        <v>0</v>
      </c>
      <c r="G54" s="26"/>
      <c r="H54" s="26">
        <f t="shared" si="1"/>
        <v>0</v>
      </c>
    </row>
    <row r="55" spans="1:8" ht="16.5">
      <c r="A55" s="1" t="s">
        <v>311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0</v>
      </c>
      <c r="E55" s="26">
        <f>COUNTIF(帮战总榜!A$1:AB$152,$A55)</f>
        <v>0</v>
      </c>
      <c r="F55" s="26">
        <f t="shared" si="0"/>
        <v>0</v>
      </c>
      <c r="G55" s="26"/>
      <c r="H55" s="26">
        <f t="shared" si="1"/>
        <v>0</v>
      </c>
    </row>
    <row r="56" spans="1:8" ht="16.5">
      <c r="A56" s="1" t="s">
        <v>312</v>
      </c>
      <c r="B56" s="5">
        <f>0.5*COUNTIF(掠夺总榜!A$1:S$150,$A56)</f>
        <v>0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0"/>
        <v>0</v>
      </c>
      <c r="G56" s="26"/>
      <c r="H56" s="26">
        <f t="shared" si="1"/>
        <v>0</v>
      </c>
    </row>
    <row r="57" spans="1:8" ht="16.5">
      <c r="A57" s="1" t="s">
        <v>313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0"/>
        <v>0</v>
      </c>
      <c r="G57" s="26"/>
      <c r="H57" s="26">
        <f t="shared" si="1"/>
        <v>0</v>
      </c>
    </row>
    <row r="58" spans="1:8" ht="16.5">
      <c r="A58" s="1" t="s">
        <v>314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0"/>
        <v>0</v>
      </c>
      <c r="G58" s="26"/>
      <c r="H58" s="26">
        <f t="shared" si="1"/>
        <v>0</v>
      </c>
    </row>
    <row r="59" spans="1:8" ht="16.5">
      <c r="A59" s="1" t="s">
        <v>315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0"/>
        <v>0</v>
      </c>
      <c r="G59" s="26"/>
      <c r="H59" s="26">
        <f t="shared" si="1"/>
        <v>0</v>
      </c>
    </row>
    <row r="60" spans="1:8" ht="16.5">
      <c r="A60" s="1" t="s">
        <v>316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0"/>
        <v>0</v>
      </c>
      <c r="G60" s="26"/>
      <c r="H60" s="26">
        <f t="shared" si="1"/>
        <v>0</v>
      </c>
    </row>
    <row r="61" spans="1:8" ht="16.5">
      <c r="A61" s="1" t="s">
        <v>317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0"/>
        <v>0</v>
      </c>
      <c r="G61" s="26"/>
      <c r="H61" s="26">
        <f t="shared" si="1"/>
        <v>0</v>
      </c>
    </row>
    <row r="62" spans="1:8" ht="16.5">
      <c r="A62" s="1" t="s">
        <v>318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0"/>
        <v>0</v>
      </c>
      <c r="G62" s="26"/>
      <c r="H62" s="26">
        <f t="shared" si="1"/>
        <v>0</v>
      </c>
    </row>
    <row r="63" spans="1:8" ht="16.5">
      <c r="A63" s="1" t="s">
        <v>319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0"/>
        <v>0</v>
      </c>
      <c r="G63" s="26"/>
      <c r="H63" s="26">
        <f t="shared" si="1"/>
        <v>0</v>
      </c>
    </row>
    <row r="64" spans="1:8" ht="16.5">
      <c r="A64" s="1" t="s">
        <v>320</v>
      </c>
      <c r="B64" s="5">
        <f>0.5*COUNTIF(掠夺总榜!A$1:S$150,$A64)</f>
        <v>0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0"/>
        <v>0</v>
      </c>
      <c r="G64" s="26"/>
      <c r="H64" s="26">
        <f t="shared" si="1"/>
        <v>0</v>
      </c>
    </row>
    <row r="65" spans="1:8" ht="16.5">
      <c r="A65" s="1" t="s">
        <v>321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0"/>
        <v>0</v>
      </c>
      <c r="G65" s="26"/>
      <c r="H65" s="26">
        <f t="shared" si="1"/>
        <v>0</v>
      </c>
    </row>
    <row r="66" spans="1:8" ht="16.5">
      <c r="A66" s="1" t="s">
        <v>322</v>
      </c>
      <c r="B66" s="5">
        <f>0.5*COUNTIF(掠夺总榜!A$1:S$150,$A66)</f>
        <v>0.5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129" si="2">ROUNDDOWN(SUM(B66:E66),0)</f>
        <v>0</v>
      </c>
      <c r="G66" s="26"/>
      <c r="H66" s="26">
        <f t="shared" ref="H66:H129" si="3">IF($F66&gt;6,6,$F66)</f>
        <v>0</v>
      </c>
    </row>
    <row r="67" spans="1:8" ht="16.5">
      <c r="A67" s="1" t="s">
        <v>323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2"/>
        <v>0</v>
      </c>
      <c r="G67" s="26"/>
      <c r="H67" s="26">
        <f t="shared" si="3"/>
        <v>0</v>
      </c>
    </row>
    <row r="68" spans="1:8" ht="16.5">
      <c r="A68" s="1" t="s">
        <v>324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2"/>
        <v>0</v>
      </c>
      <c r="G68" s="26"/>
      <c r="H68" s="26">
        <f t="shared" si="3"/>
        <v>0</v>
      </c>
    </row>
    <row r="69" spans="1:8" ht="16.5">
      <c r="A69" s="1" t="s">
        <v>325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2"/>
        <v>0</v>
      </c>
      <c r="G69" s="26"/>
      <c r="H69" s="26">
        <f t="shared" si="3"/>
        <v>0</v>
      </c>
    </row>
    <row r="70" spans="1:8" ht="16.5">
      <c r="A70" s="1" t="s">
        <v>326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2"/>
        <v>0</v>
      </c>
      <c r="G70" s="26"/>
      <c r="H70" s="26">
        <f t="shared" si="3"/>
        <v>0</v>
      </c>
    </row>
    <row r="71" spans="1:8" ht="16.5">
      <c r="A71" s="1" t="s">
        <v>327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2"/>
        <v>0</v>
      </c>
      <c r="G71" s="26"/>
      <c r="H71" s="26">
        <f t="shared" si="3"/>
        <v>0</v>
      </c>
    </row>
    <row r="72" spans="1:8" ht="16.5">
      <c r="A72" s="1" t="s">
        <v>328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2"/>
        <v>0</v>
      </c>
      <c r="G72" s="26"/>
      <c r="H72" s="26">
        <f t="shared" si="3"/>
        <v>0</v>
      </c>
    </row>
    <row r="73" spans="1:8" ht="16.5">
      <c r="A73" s="1" t="s">
        <v>329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2"/>
        <v>0</v>
      </c>
      <c r="G73" s="26"/>
      <c r="H73" s="26">
        <f t="shared" si="3"/>
        <v>0</v>
      </c>
    </row>
    <row r="74" spans="1:8" ht="16.5">
      <c r="A74" s="1" t="s">
        <v>330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2"/>
        <v>0</v>
      </c>
      <c r="G74" s="26"/>
      <c r="H74" s="26">
        <f t="shared" si="3"/>
        <v>0</v>
      </c>
    </row>
    <row r="75" spans="1:8" ht="16.5">
      <c r="A75" s="1" t="s">
        <v>331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2"/>
        <v>0</v>
      </c>
      <c r="G75" s="26"/>
      <c r="H75" s="26">
        <f t="shared" si="3"/>
        <v>0</v>
      </c>
    </row>
    <row r="76" spans="1:8" ht="16.5">
      <c r="A76" s="1" t="s">
        <v>332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2"/>
        <v>0</v>
      </c>
      <c r="G76" s="26"/>
      <c r="H76" s="26">
        <f t="shared" si="3"/>
        <v>0</v>
      </c>
    </row>
    <row r="77" spans="1:8" ht="16.5">
      <c r="A77" s="1" t="s">
        <v>333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2"/>
        <v>0</v>
      </c>
      <c r="G77" s="26"/>
      <c r="H77" s="26">
        <f t="shared" si="3"/>
        <v>0</v>
      </c>
    </row>
    <row r="78" spans="1:8" ht="16.5">
      <c r="A78" s="1" t="s">
        <v>334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2"/>
        <v>0</v>
      </c>
      <c r="G78" s="26"/>
      <c r="H78" s="26">
        <f t="shared" si="3"/>
        <v>0</v>
      </c>
    </row>
    <row r="79" spans="1:8" ht="16.5">
      <c r="A79" s="1" t="s">
        <v>335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2"/>
        <v>0</v>
      </c>
      <c r="G79" s="26"/>
      <c r="H79" s="26">
        <f t="shared" si="3"/>
        <v>0</v>
      </c>
    </row>
    <row r="80" spans="1:8" ht="16.5">
      <c r="A80" s="1" t="s">
        <v>237</v>
      </c>
      <c r="B80" s="5">
        <f>0.5*COUNTIF(掠夺总榜!A$1:S$150,$A80)</f>
        <v>0.5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2"/>
        <v>0</v>
      </c>
      <c r="G80" s="26"/>
      <c r="H80" s="26">
        <f t="shared" si="3"/>
        <v>0</v>
      </c>
    </row>
    <row r="81" spans="1:8" ht="16.5">
      <c r="A81" s="1" t="s">
        <v>336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2"/>
        <v>0</v>
      </c>
      <c r="G81" s="26"/>
      <c r="H81" s="26">
        <f t="shared" si="3"/>
        <v>0</v>
      </c>
    </row>
    <row r="82" spans="1:8" ht="16.5">
      <c r="A82" s="1" t="s">
        <v>337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2"/>
        <v>0</v>
      </c>
      <c r="G82" s="26"/>
      <c r="H82" s="26">
        <f t="shared" si="3"/>
        <v>0</v>
      </c>
    </row>
    <row r="83" spans="1:8" ht="16.5">
      <c r="A83" s="1" t="s">
        <v>338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2"/>
        <v>0</v>
      </c>
      <c r="G83" s="26"/>
      <c r="H83" s="26">
        <f t="shared" si="3"/>
        <v>0</v>
      </c>
    </row>
    <row r="84" spans="1:8" ht="16.5">
      <c r="A84" s="1" t="s">
        <v>339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2"/>
        <v>0</v>
      </c>
      <c r="G84" s="26"/>
      <c r="H84" s="26">
        <f t="shared" si="3"/>
        <v>0</v>
      </c>
    </row>
    <row r="85" spans="1:8" ht="16.5">
      <c r="A85" s="1" t="s">
        <v>340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2"/>
        <v>0</v>
      </c>
      <c r="G85" s="26"/>
      <c r="H85" s="26">
        <f t="shared" si="3"/>
        <v>0</v>
      </c>
    </row>
    <row r="86" spans="1:8" ht="16.5">
      <c r="A86" s="1" t="s">
        <v>341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2"/>
        <v>0</v>
      </c>
      <c r="G86" s="26"/>
      <c r="H86" s="26">
        <f t="shared" si="3"/>
        <v>0</v>
      </c>
    </row>
    <row r="87" spans="1:8" ht="16.5">
      <c r="A87" s="1" t="s">
        <v>342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2"/>
        <v>0</v>
      </c>
      <c r="G87" s="26"/>
      <c r="H87" s="26">
        <f t="shared" si="3"/>
        <v>0</v>
      </c>
    </row>
    <row r="88" spans="1:8" ht="16.5">
      <c r="A88" s="1" t="s">
        <v>343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2"/>
        <v>0</v>
      </c>
      <c r="G88" s="26"/>
      <c r="H88" s="26">
        <f t="shared" si="3"/>
        <v>0</v>
      </c>
    </row>
    <row r="89" spans="1:8" ht="16.5">
      <c r="A89" s="1" t="s">
        <v>344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2"/>
        <v>0</v>
      </c>
      <c r="G89" s="26"/>
      <c r="H89" s="26">
        <f t="shared" si="3"/>
        <v>0</v>
      </c>
    </row>
    <row r="90" spans="1:8" ht="16.5">
      <c r="A90" s="1" t="s">
        <v>345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2"/>
        <v>0</v>
      </c>
      <c r="G90" s="26"/>
      <c r="H90" s="26">
        <f t="shared" si="3"/>
        <v>0</v>
      </c>
    </row>
    <row r="91" spans="1:8" ht="16.5">
      <c r="A91" s="1" t="s">
        <v>346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2"/>
        <v>0</v>
      </c>
      <c r="G91" s="26"/>
      <c r="H91" s="26">
        <f t="shared" si="3"/>
        <v>0</v>
      </c>
    </row>
    <row r="92" spans="1:8" ht="16.5">
      <c r="A92" s="1" t="s">
        <v>347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2"/>
        <v>0</v>
      </c>
      <c r="G92" s="26"/>
      <c r="H92" s="26">
        <f t="shared" si="3"/>
        <v>0</v>
      </c>
    </row>
    <row r="93" spans="1:8" ht="16.5">
      <c r="A93" s="1" t="s">
        <v>348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2"/>
        <v>0</v>
      </c>
      <c r="G93" s="26"/>
      <c r="H93" s="26">
        <f t="shared" si="3"/>
        <v>0</v>
      </c>
    </row>
    <row r="94" spans="1:8" ht="16.5">
      <c r="A94" s="1" t="s">
        <v>349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2"/>
        <v>0</v>
      </c>
      <c r="G94" s="26"/>
      <c r="H94" s="26">
        <f t="shared" si="3"/>
        <v>0</v>
      </c>
    </row>
    <row r="95" spans="1:8" ht="16.5">
      <c r="A95" s="1" t="s">
        <v>350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2"/>
        <v>0</v>
      </c>
      <c r="G95" s="26"/>
      <c r="H95" s="26">
        <f t="shared" si="3"/>
        <v>0</v>
      </c>
    </row>
    <row r="96" spans="1:8" ht="16.5">
      <c r="A96" s="1" t="s">
        <v>351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2"/>
        <v>0</v>
      </c>
      <c r="G96" s="26"/>
      <c r="H96" s="26">
        <f t="shared" si="3"/>
        <v>0</v>
      </c>
    </row>
    <row r="97" spans="1:8" ht="16.5">
      <c r="A97" s="1" t="s">
        <v>352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2"/>
        <v>0</v>
      </c>
      <c r="G97" s="26"/>
      <c r="H97" s="26">
        <f t="shared" si="3"/>
        <v>0</v>
      </c>
    </row>
    <row r="98" spans="1:8" ht="16.5">
      <c r="A98" s="1" t="s">
        <v>353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si="2"/>
        <v>0</v>
      </c>
      <c r="G98" s="26"/>
      <c r="H98" s="26">
        <f t="shared" si="3"/>
        <v>0</v>
      </c>
    </row>
    <row r="99" spans="1:8" ht="16.5">
      <c r="A99" s="1" t="s">
        <v>354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2"/>
        <v>0</v>
      </c>
      <c r="G99" s="26"/>
      <c r="H99" s="26">
        <f t="shared" si="3"/>
        <v>0</v>
      </c>
    </row>
    <row r="100" spans="1:8" ht="16.5">
      <c r="A100" s="1" t="s">
        <v>355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2"/>
        <v>0</v>
      </c>
      <c r="G100" s="26"/>
      <c r="H100" s="26">
        <f t="shared" si="3"/>
        <v>0</v>
      </c>
    </row>
    <row r="101" spans="1:8" ht="16.5">
      <c r="A101" s="1" t="s">
        <v>356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2"/>
        <v>0</v>
      </c>
      <c r="G101" s="26"/>
      <c r="H101" s="26">
        <f t="shared" si="3"/>
        <v>0</v>
      </c>
    </row>
    <row r="102" spans="1:8" ht="16.5">
      <c r="A102" s="1" t="s">
        <v>357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2"/>
        <v>0</v>
      </c>
      <c r="G102" s="26"/>
      <c r="H102" s="26">
        <f t="shared" si="3"/>
        <v>0</v>
      </c>
    </row>
    <row r="103" spans="1:8" ht="16.5">
      <c r="A103" s="1" t="s">
        <v>358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2"/>
        <v>0</v>
      </c>
      <c r="G103" s="26"/>
      <c r="H103" s="26">
        <f t="shared" si="3"/>
        <v>0</v>
      </c>
    </row>
    <row r="104" spans="1:8" ht="16.5">
      <c r="A104" s="1" t="s">
        <v>359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2"/>
        <v>0</v>
      </c>
      <c r="G104" s="26"/>
      <c r="H104" s="26">
        <f t="shared" si="3"/>
        <v>0</v>
      </c>
    </row>
    <row r="105" spans="1:8" ht="16.5">
      <c r="A105" s="1" t="s">
        <v>360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2"/>
        <v>0</v>
      </c>
      <c r="G105" s="26"/>
      <c r="H105" s="26">
        <f t="shared" si="3"/>
        <v>0</v>
      </c>
    </row>
    <row r="106" spans="1:8" ht="16.5">
      <c r="A106" s="1" t="s">
        <v>361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2"/>
        <v>0</v>
      </c>
      <c r="G106" s="26"/>
      <c r="H106" s="26">
        <f t="shared" si="3"/>
        <v>0</v>
      </c>
    </row>
    <row r="107" spans="1:8" ht="16.5">
      <c r="A107" s="1" t="s">
        <v>362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2"/>
        <v>0</v>
      </c>
      <c r="G107" s="26"/>
      <c r="H107" s="26">
        <f t="shared" si="3"/>
        <v>0</v>
      </c>
    </row>
    <row r="108" spans="1:8" ht="16.5">
      <c r="A108" s="1" t="s">
        <v>363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2"/>
        <v>0</v>
      </c>
      <c r="G108" s="26"/>
      <c r="H108" s="26">
        <f t="shared" si="3"/>
        <v>0</v>
      </c>
    </row>
    <row r="109" spans="1:8" ht="16.5">
      <c r="A109" s="1" t="s">
        <v>364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2"/>
        <v>0</v>
      </c>
      <c r="G109" s="26"/>
      <c r="H109" s="26">
        <f t="shared" si="3"/>
        <v>0</v>
      </c>
    </row>
    <row r="110" spans="1:8" ht="16.5">
      <c r="A110" s="1" t="s">
        <v>365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2"/>
        <v>0</v>
      </c>
      <c r="G110" s="26"/>
      <c r="H110" s="26">
        <f t="shared" si="3"/>
        <v>0</v>
      </c>
    </row>
    <row r="111" spans="1:8" ht="16.5">
      <c r="A111" s="1" t="s">
        <v>366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2"/>
        <v>0</v>
      </c>
      <c r="G111" s="26"/>
      <c r="H111" s="26">
        <f t="shared" si="3"/>
        <v>0</v>
      </c>
    </row>
    <row r="112" spans="1:8" ht="16.5">
      <c r="A112" s="1" t="s">
        <v>367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2"/>
        <v>0</v>
      </c>
      <c r="G112" s="26"/>
      <c r="H112" s="26">
        <f t="shared" si="3"/>
        <v>0</v>
      </c>
    </row>
    <row r="113" spans="1:8" ht="16.5">
      <c r="A113" s="1" t="s">
        <v>368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2"/>
        <v>0</v>
      </c>
      <c r="G113" s="26"/>
      <c r="H113" s="26">
        <f t="shared" si="3"/>
        <v>0</v>
      </c>
    </row>
    <row r="114" spans="1:8" ht="16.5">
      <c r="A114" s="1" t="s">
        <v>369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2"/>
        <v>0</v>
      </c>
      <c r="G114" s="26"/>
      <c r="H114" s="26">
        <f t="shared" si="3"/>
        <v>0</v>
      </c>
    </row>
    <row r="115" spans="1:8" ht="16.5">
      <c r="A115" s="1" t="s">
        <v>370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2"/>
        <v>0</v>
      </c>
      <c r="G115" s="26"/>
      <c r="H115" s="26">
        <f t="shared" si="3"/>
        <v>0</v>
      </c>
    </row>
    <row r="116" spans="1:8" ht="16.5">
      <c r="A116" s="1" t="s">
        <v>371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2"/>
        <v>0</v>
      </c>
      <c r="G116" s="26"/>
      <c r="H116" s="26">
        <f t="shared" si="3"/>
        <v>0</v>
      </c>
    </row>
    <row r="117" spans="1:8" ht="16.5">
      <c r="A117" s="1" t="s">
        <v>372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2"/>
        <v>0</v>
      </c>
      <c r="G117" s="26"/>
      <c r="H117" s="26">
        <f t="shared" si="3"/>
        <v>0</v>
      </c>
    </row>
    <row r="118" spans="1:8" ht="16.5">
      <c r="A118" s="1" t="s">
        <v>373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2"/>
        <v>0</v>
      </c>
      <c r="G118" s="26"/>
      <c r="H118" s="26">
        <f t="shared" si="3"/>
        <v>0</v>
      </c>
    </row>
    <row r="119" spans="1:8" ht="16.5">
      <c r="A119" s="1" t="s">
        <v>374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2"/>
        <v>0</v>
      </c>
      <c r="G119" s="26"/>
      <c r="H119" s="26">
        <f t="shared" si="3"/>
        <v>0</v>
      </c>
    </row>
    <row r="120" spans="1:8" ht="16.5">
      <c r="A120" s="1" t="s">
        <v>244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2"/>
        <v>0</v>
      </c>
      <c r="G120" s="26"/>
      <c r="H120" s="26">
        <f t="shared" si="3"/>
        <v>0</v>
      </c>
    </row>
    <row r="121" spans="1:8" ht="16.5">
      <c r="A121" s="1" t="s">
        <v>375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2"/>
        <v>0</v>
      </c>
      <c r="G121" s="26"/>
      <c r="H121" s="26">
        <f t="shared" si="3"/>
        <v>0</v>
      </c>
    </row>
    <row r="122" spans="1:8" ht="16.5">
      <c r="A122" s="1" t="s">
        <v>376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2"/>
        <v>0</v>
      </c>
      <c r="G122" s="26"/>
      <c r="H122" s="26">
        <f t="shared" si="3"/>
        <v>0</v>
      </c>
    </row>
    <row r="123" spans="1:8" ht="16.5">
      <c r="A123" s="1" t="s">
        <v>377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2"/>
        <v>0</v>
      </c>
      <c r="G123" s="26"/>
      <c r="H123" s="26">
        <f t="shared" si="3"/>
        <v>0</v>
      </c>
    </row>
    <row r="124" spans="1:8" ht="16.5">
      <c r="A124" s="1" t="s">
        <v>378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2"/>
        <v>0</v>
      </c>
      <c r="G124" s="26"/>
      <c r="H124" s="26">
        <f t="shared" si="3"/>
        <v>0</v>
      </c>
    </row>
    <row r="125" spans="1:8" ht="16.5">
      <c r="A125" s="1" t="s">
        <v>379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2"/>
        <v>0</v>
      </c>
      <c r="G125" s="26"/>
      <c r="H125" s="26">
        <f t="shared" si="3"/>
        <v>0</v>
      </c>
    </row>
    <row r="126" spans="1:8" ht="16.5">
      <c r="A126" s="1" t="s">
        <v>380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2"/>
        <v>0</v>
      </c>
      <c r="G126" s="26"/>
      <c r="H126" s="26">
        <f t="shared" si="3"/>
        <v>0</v>
      </c>
    </row>
    <row r="127" spans="1:8" ht="16.5">
      <c r="A127" s="1" t="s">
        <v>190</v>
      </c>
      <c r="B127" s="5">
        <f>0.5*COUNTIF(掠夺总榜!A$1:S$150,$A127)</f>
        <v>0.5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2"/>
        <v>0</v>
      </c>
      <c r="G127" s="26"/>
      <c r="H127" s="26">
        <f t="shared" si="3"/>
        <v>0</v>
      </c>
    </row>
    <row r="128" spans="1:8" ht="16.5">
      <c r="A128" s="1" t="s">
        <v>381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2"/>
        <v>0</v>
      </c>
      <c r="G128" s="26"/>
      <c r="H128" s="26">
        <f t="shared" si="3"/>
        <v>0</v>
      </c>
    </row>
    <row r="129" spans="1:8" ht="16.5">
      <c r="A129" s="1" t="s">
        <v>382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2"/>
        <v>0</v>
      </c>
      <c r="G129" s="26"/>
      <c r="H129" s="26">
        <f t="shared" si="3"/>
        <v>0</v>
      </c>
    </row>
    <row r="130" spans="1:8" ht="16.5">
      <c r="A130" s="1" t="s">
        <v>383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9" si="4">ROUNDDOWN(SUM(B130:E130),0)</f>
        <v>0</v>
      </c>
      <c r="G130" s="26"/>
      <c r="H130" s="26">
        <f t="shared" ref="H130:H149" si="5">IF($F130&gt;6,6,$F130)</f>
        <v>0</v>
      </c>
    </row>
    <row r="131" spans="1:8" ht="16.5">
      <c r="A131" s="1" t="s">
        <v>384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4"/>
        <v>0</v>
      </c>
      <c r="G131" s="26"/>
      <c r="H131" s="26">
        <f t="shared" si="5"/>
        <v>0</v>
      </c>
    </row>
    <row r="132" spans="1:8" ht="16.5">
      <c r="A132" s="1" t="s">
        <v>385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4"/>
        <v>0</v>
      </c>
      <c r="G132" s="26"/>
      <c r="H132" s="26">
        <f t="shared" si="5"/>
        <v>0</v>
      </c>
    </row>
    <row r="133" spans="1:8" ht="16.5">
      <c r="A133" s="1" t="s">
        <v>386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4"/>
        <v>0</v>
      </c>
      <c r="G133" s="26"/>
      <c r="H133" s="26">
        <f t="shared" si="5"/>
        <v>0</v>
      </c>
    </row>
    <row r="134" spans="1:8" ht="16.5">
      <c r="A134" s="1" t="s">
        <v>387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4"/>
        <v>0</v>
      </c>
      <c r="G134" s="26"/>
      <c r="H134" s="26">
        <f t="shared" si="5"/>
        <v>0</v>
      </c>
    </row>
    <row r="135" spans="1:8" ht="16.5">
      <c r="A135" s="1" t="s">
        <v>388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4"/>
        <v>0</v>
      </c>
      <c r="G135" s="26"/>
      <c r="H135" s="26">
        <f t="shared" si="5"/>
        <v>0</v>
      </c>
    </row>
    <row r="136" spans="1:8" ht="16.5">
      <c r="A136" s="1" t="s">
        <v>389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4"/>
        <v>0</v>
      </c>
      <c r="G136" s="26"/>
      <c r="H136" s="26">
        <f t="shared" si="5"/>
        <v>0</v>
      </c>
    </row>
    <row r="137" spans="1:8" ht="16.5">
      <c r="A137" s="1" t="s">
        <v>390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4"/>
        <v>0</v>
      </c>
      <c r="G137" s="26"/>
      <c r="H137" s="26">
        <f t="shared" si="5"/>
        <v>0</v>
      </c>
    </row>
    <row r="138" spans="1:8" ht="16.5">
      <c r="A138" s="1" t="s">
        <v>391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4"/>
        <v>0</v>
      </c>
      <c r="G138" s="26"/>
      <c r="H138" s="26">
        <f t="shared" si="5"/>
        <v>0</v>
      </c>
    </row>
    <row r="139" spans="1:8" ht="16.5">
      <c r="A139" s="1" t="s">
        <v>392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4"/>
        <v>0</v>
      </c>
      <c r="G139" s="26"/>
      <c r="H139" s="26">
        <f t="shared" si="5"/>
        <v>0</v>
      </c>
    </row>
    <row r="140" spans="1:8" ht="16.5">
      <c r="A140" s="1" t="s">
        <v>393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4"/>
        <v>0</v>
      </c>
      <c r="G140" s="26"/>
      <c r="H140" s="26">
        <f t="shared" si="5"/>
        <v>0</v>
      </c>
    </row>
    <row r="141" spans="1:8" ht="16.5">
      <c r="A141" s="1" t="s">
        <v>394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4"/>
        <v>0</v>
      </c>
      <c r="G141" s="26"/>
      <c r="H141" s="26">
        <f t="shared" si="5"/>
        <v>0</v>
      </c>
    </row>
    <row r="142" spans="1:8" ht="16.5">
      <c r="A142" s="1" t="s">
        <v>395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4"/>
        <v>0</v>
      </c>
      <c r="G142" s="26"/>
      <c r="H142" s="26">
        <f t="shared" si="5"/>
        <v>0</v>
      </c>
    </row>
    <row r="143" spans="1:8" ht="16.5">
      <c r="A143" s="1" t="s">
        <v>396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4"/>
        <v>0</v>
      </c>
      <c r="G143" s="26"/>
      <c r="H143" s="26">
        <f t="shared" si="5"/>
        <v>0</v>
      </c>
    </row>
    <row r="144" spans="1:8" ht="16.5">
      <c r="A144" s="1" t="s">
        <v>397</v>
      </c>
      <c r="B144" s="5">
        <f>0.5*COUNTIF(掠夺总榜!A$1:S$150,$A144)</f>
        <v>0</v>
      </c>
      <c r="C144" s="26">
        <f>COUNTIF(盟会战!A$1:X$150,$A144)</f>
        <v>0</v>
      </c>
      <c r="D144" s="26">
        <f>0.5*COUNTIF('四海+帮派'!A$1:X$150,$A144)</f>
        <v>0</v>
      </c>
      <c r="E144" s="26">
        <f>COUNTIF(帮战总榜!A$1:AB$152,$A144)</f>
        <v>0</v>
      </c>
      <c r="F144" s="26">
        <f t="shared" si="4"/>
        <v>0</v>
      </c>
      <c r="G144" s="26"/>
      <c r="H144" s="26">
        <f t="shared" si="5"/>
        <v>0</v>
      </c>
    </row>
    <row r="145" spans="1:8" ht="16.5">
      <c r="A145" s="1" t="s">
        <v>198</v>
      </c>
      <c r="B145" s="5">
        <f>0.5*COUNTIF(掠夺总榜!A$1:S$150,$A145)</f>
        <v>0.5</v>
      </c>
      <c r="C145" s="26">
        <f>COUNTIF(盟会战!A$1:X$150,$A145)</f>
        <v>0</v>
      </c>
      <c r="D145" s="26">
        <f>0.5*COUNTIF('四海+帮派'!A$1:X$150,$A145)</f>
        <v>0</v>
      </c>
      <c r="E145" s="26">
        <f>COUNTIF(帮战总榜!A$1:AB$152,$A145)</f>
        <v>0</v>
      </c>
      <c r="F145" s="26">
        <f t="shared" si="4"/>
        <v>0</v>
      </c>
      <c r="G145" s="26"/>
      <c r="H145" s="26">
        <f t="shared" si="5"/>
        <v>0</v>
      </c>
    </row>
    <row r="146" spans="1:8" ht="16.5">
      <c r="A146" s="1" t="s">
        <v>398</v>
      </c>
      <c r="B146" s="5">
        <f>0.5*COUNTIF(掠夺总榜!A$1:S$150,$A146)</f>
        <v>0</v>
      </c>
      <c r="C146" s="26">
        <f>COUNTIF(盟会战!A$1:X$150,$A146)</f>
        <v>0</v>
      </c>
      <c r="D146" s="26">
        <f>0.5*COUNTIF('四海+帮派'!A$1:X$150,$A146)</f>
        <v>0</v>
      </c>
      <c r="E146" s="26">
        <f>COUNTIF(帮战总榜!A$1:AB$152,$A146)</f>
        <v>0</v>
      </c>
      <c r="F146" s="26">
        <f t="shared" si="4"/>
        <v>0</v>
      </c>
      <c r="G146" s="26"/>
      <c r="H146" s="26">
        <f t="shared" si="5"/>
        <v>0</v>
      </c>
    </row>
    <row r="147" spans="1:8" ht="16.5">
      <c r="A147" s="1" t="s">
        <v>399</v>
      </c>
      <c r="B147" s="5">
        <f>0.5*COUNTIF(掠夺总榜!A$1:S$150,$A147)</f>
        <v>0</v>
      </c>
      <c r="C147" s="26">
        <f>COUNTIF(盟会战!A$1:X$150,$A147)</f>
        <v>0</v>
      </c>
      <c r="D147" s="26">
        <f>0.5*COUNTIF('四海+帮派'!A$1:X$150,$A147)</f>
        <v>0</v>
      </c>
      <c r="E147" s="26">
        <f>COUNTIF(帮战总榜!A$1:AB$152,$A147)</f>
        <v>0</v>
      </c>
      <c r="F147" s="26">
        <f t="shared" si="4"/>
        <v>0</v>
      </c>
      <c r="G147" s="26"/>
      <c r="H147" s="26">
        <f t="shared" si="5"/>
        <v>0</v>
      </c>
    </row>
    <row r="148" spans="1:8" ht="16.5">
      <c r="A148" s="1" t="s">
        <v>400</v>
      </c>
      <c r="B148" s="5">
        <f>0.5*COUNTIF(掠夺总榜!A$1:S$150,$A148)</f>
        <v>0</v>
      </c>
      <c r="C148" s="26">
        <f>COUNTIF(盟会战!A$1:X$150,$A148)</f>
        <v>0</v>
      </c>
      <c r="D148" s="26">
        <f>0.5*COUNTIF('四海+帮派'!A$1:X$150,$A148)</f>
        <v>0</v>
      </c>
      <c r="E148" s="26">
        <f>COUNTIF(帮战总榜!A$1:AB$152,$A148)</f>
        <v>0</v>
      </c>
      <c r="F148" s="26">
        <f t="shared" si="4"/>
        <v>0</v>
      </c>
      <c r="G148" s="26"/>
      <c r="H148" s="26">
        <f t="shared" si="5"/>
        <v>0</v>
      </c>
    </row>
    <row r="149" spans="1:8" ht="16.5">
      <c r="A149" s="1" t="s">
        <v>401</v>
      </c>
      <c r="B149" s="5">
        <f>0.5*COUNTIF(掠夺总榜!A$1:S$150,$A149)</f>
        <v>0</v>
      </c>
      <c r="C149" s="26">
        <f>COUNTIF(盟会战!A$1:X$150,$A149)</f>
        <v>0</v>
      </c>
      <c r="D149" s="26">
        <f>0.5*COUNTIF('四海+帮派'!A$1:X$150,$A149)</f>
        <v>0</v>
      </c>
      <c r="E149" s="26">
        <f>COUNTIF(帮战总榜!A$1:AB$152,$A149)</f>
        <v>0</v>
      </c>
      <c r="F149" s="26">
        <f t="shared" si="4"/>
        <v>0</v>
      </c>
      <c r="G149" s="26"/>
      <c r="H149" s="26">
        <f t="shared" si="5"/>
        <v>0</v>
      </c>
    </row>
    <row r="150" spans="1:8" ht="16.5">
      <c r="A150"/>
      <c r="B150" s="5"/>
      <c r="C150" s="26"/>
      <c r="D150" s="26"/>
      <c r="E150" s="26"/>
      <c r="F150" s="26"/>
      <c r="G150" s="26"/>
      <c r="H150" s="26"/>
    </row>
    <row r="151" spans="1:8" ht="16.5">
      <c r="A151"/>
      <c r="B151" s="5"/>
      <c r="C151" s="26"/>
      <c r="D151" s="26"/>
      <c r="E151" s="26"/>
      <c r="F151" s="26"/>
      <c r="G151" s="26"/>
      <c r="H151" s="26"/>
    </row>
    <row r="152" spans="1:8" ht="16.5">
      <c r="A152"/>
      <c r="B152" s="5"/>
      <c r="C152" s="26"/>
      <c r="D152" s="26"/>
      <c r="E152" s="26"/>
      <c r="F152" s="26"/>
      <c r="G152" s="26"/>
      <c r="H152" s="26"/>
    </row>
    <row r="153" spans="1:8" ht="16.5">
      <c r="A153"/>
      <c r="B153" s="5"/>
      <c r="C153" s="26"/>
      <c r="D153" s="26"/>
      <c r="E153" s="26"/>
      <c r="F153" s="26"/>
      <c r="G153" s="26"/>
      <c r="H153" s="26"/>
    </row>
    <row r="154" spans="1:8" ht="16.5">
      <c r="A154"/>
      <c r="B154" s="5"/>
      <c r="C154" s="26"/>
      <c r="D154" s="26"/>
      <c r="E154" s="26"/>
      <c r="F154" s="26"/>
      <c r="G154" s="26"/>
      <c r="H154" s="26"/>
    </row>
    <row r="155" spans="1:8" ht="16.5">
      <c r="A155"/>
      <c r="B155" s="5"/>
      <c r="C155" s="26"/>
      <c r="D155" s="26"/>
      <c r="E155" s="26"/>
      <c r="F155" s="26"/>
      <c r="G155" s="26"/>
      <c r="H155" s="26"/>
    </row>
    <row r="156" spans="1:8" ht="16.5">
      <c r="A156"/>
      <c r="B156" s="5"/>
      <c r="C156" s="26"/>
      <c r="D156" s="26"/>
      <c r="E156" s="26"/>
      <c r="F156" s="26"/>
      <c r="G156" s="26"/>
      <c r="H156" s="26"/>
    </row>
    <row r="157" spans="1:8" ht="16.5">
      <c r="A157"/>
      <c r="B157" s="5"/>
      <c r="C157" s="26"/>
      <c r="D157" s="26"/>
      <c r="E157" s="26"/>
      <c r="F157" s="26"/>
      <c r="G157" s="26"/>
      <c r="H157" s="26"/>
    </row>
    <row r="158" spans="1:8" ht="16.5">
      <c r="A158"/>
      <c r="B158" s="5"/>
      <c r="C158" s="26"/>
      <c r="D158" s="26"/>
      <c r="E158" s="26"/>
      <c r="F158" s="26"/>
      <c r="G158" s="26"/>
      <c r="H158" s="26"/>
    </row>
    <row r="159" spans="1:8" ht="16.5">
      <c r="A159"/>
      <c r="B159" s="5"/>
      <c r="C159" s="26"/>
      <c r="D159" s="26"/>
      <c r="E159" s="26"/>
      <c r="F159" s="26"/>
      <c r="G159" s="26"/>
      <c r="H159" s="26"/>
    </row>
    <row r="160" spans="1:8" ht="16.5">
      <c r="A160"/>
      <c r="B160" s="5"/>
      <c r="C160" s="26"/>
      <c r="D160" s="26"/>
      <c r="E160" s="26"/>
      <c r="F160" s="26"/>
      <c r="G160" s="26"/>
      <c r="H160" s="26"/>
    </row>
    <row r="161" spans="1:8" ht="16.5">
      <c r="A161"/>
      <c r="B161" s="5"/>
      <c r="C161" s="26"/>
      <c r="D161" s="26"/>
      <c r="E161" s="26"/>
      <c r="F161" s="26"/>
      <c r="G161" s="26"/>
      <c r="H161" s="26"/>
    </row>
    <row r="162" spans="1:8" ht="16.5">
      <c r="A162"/>
      <c r="B162" s="5"/>
      <c r="C162" s="26"/>
      <c r="D162" s="26"/>
      <c r="E162" s="26"/>
      <c r="F162" s="26"/>
      <c r="G162" s="26"/>
      <c r="H162" s="26"/>
    </row>
    <row r="163" spans="1:8" ht="16.5">
      <c r="A163"/>
      <c r="B163" s="5"/>
      <c r="C163" s="26"/>
      <c r="D163" s="26"/>
      <c r="E163" s="26"/>
      <c r="F163" s="26"/>
      <c r="G163" s="26"/>
      <c r="H163" s="26"/>
    </row>
    <row r="164" spans="1:8" ht="16.5">
      <c r="A164"/>
      <c r="B164" s="5"/>
      <c r="C164" s="26"/>
      <c r="D164" s="26"/>
      <c r="E164" s="26"/>
      <c r="F164" s="26"/>
      <c r="G164" s="26"/>
      <c r="H164" s="26"/>
    </row>
    <row r="165" spans="1:8" ht="16.5">
      <c r="A165"/>
      <c r="B165" s="5"/>
      <c r="C165" s="26"/>
      <c r="D165" s="26"/>
      <c r="E165" s="26"/>
      <c r="F165" s="26"/>
      <c r="G165" s="26"/>
      <c r="H165" s="26"/>
    </row>
    <row r="166" spans="1:8" ht="16.5">
      <c r="A166"/>
      <c r="B166" s="5"/>
      <c r="C166" s="26"/>
      <c r="D166" s="26"/>
      <c r="E166" s="26"/>
      <c r="F166" s="26"/>
      <c r="G166" s="26"/>
      <c r="H166" s="26"/>
    </row>
    <row r="167" spans="1:8" ht="16.5">
      <c r="A167"/>
      <c r="B167" s="5"/>
      <c r="C167" s="26"/>
      <c r="D167" s="26"/>
      <c r="E167" s="26"/>
      <c r="F167" s="26"/>
      <c r="G167" s="26"/>
      <c r="H167" s="26"/>
    </row>
    <row r="168" spans="1:8" ht="16.5">
      <c r="A168"/>
      <c r="B168" s="5"/>
      <c r="C168" s="26"/>
      <c r="D168" s="26"/>
      <c r="E168" s="26"/>
      <c r="F168" s="26"/>
      <c r="G168" s="26"/>
      <c r="H168" s="26"/>
    </row>
    <row r="169" spans="1:8" ht="16.5">
      <c r="A169"/>
      <c r="B169" s="5"/>
      <c r="C169" s="26"/>
      <c r="D169" s="26"/>
      <c r="E169" s="26"/>
      <c r="F169" s="26"/>
      <c r="G169" s="26"/>
      <c r="H169" s="26"/>
    </row>
    <row r="170" spans="1:8" ht="16.5">
      <c r="A170"/>
      <c r="B170" s="5"/>
      <c r="C170" s="26"/>
      <c r="D170" s="26"/>
      <c r="E170" s="26"/>
      <c r="F170" s="26"/>
      <c r="G170" s="26"/>
      <c r="H170" s="26"/>
    </row>
    <row r="171" spans="1:8" ht="16.5">
      <c r="A171"/>
      <c r="B171" s="5"/>
      <c r="C171" s="26"/>
      <c r="D171" s="26"/>
      <c r="E171" s="26"/>
      <c r="F171" s="26"/>
      <c r="G171" s="26"/>
      <c r="H171" s="26"/>
    </row>
    <row r="172" spans="1:8" ht="16.5">
      <c r="A172"/>
      <c r="B172" s="5"/>
      <c r="C172" s="26"/>
      <c r="D172" s="26"/>
      <c r="E172" s="26"/>
      <c r="F172" s="26"/>
      <c r="G172" s="26"/>
      <c r="H172" s="26"/>
    </row>
    <row r="173" spans="1:8" ht="16.5">
      <c r="A173"/>
      <c r="B173" s="5"/>
      <c r="C173" s="26"/>
      <c r="D173" s="26"/>
      <c r="E173" s="26"/>
      <c r="F173" s="26"/>
      <c r="G173" s="26"/>
      <c r="H173" s="26"/>
    </row>
    <row r="174" spans="1:8" ht="16.5">
      <c r="A174"/>
      <c r="B174" s="5"/>
      <c r="C174" s="26"/>
      <c r="D174" s="26"/>
      <c r="E174" s="26"/>
      <c r="F174" s="26"/>
      <c r="G174" s="26"/>
      <c r="H174" s="26"/>
    </row>
    <row r="175" spans="1:8" ht="16.5">
      <c r="A175"/>
      <c r="B175" s="5"/>
      <c r="C175" s="26"/>
      <c r="D175" s="26"/>
      <c r="E175" s="26"/>
      <c r="F175" s="26"/>
      <c r="G175" s="26"/>
      <c r="H175" s="26"/>
    </row>
    <row r="176" spans="1:8" ht="16.5">
      <c r="A176"/>
      <c r="B176" s="5"/>
      <c r="C176" s="26"/>
      <c r="D176" s="26"/>
      <c r="E176" s="26"/>
      <c r="F176" s="26"/>
      <c r="G176" s="26"/>
      <c r="H176" s="26"/>
    </row>
    <row r="177" spans="1:8" ht="16.5">
      <c r="A177"/>
      <c r="B177" s="5"/>
      <c r="C177" s="26"/>
      <c r="D177" s="26"/>
      <c r="E177" s="26"/>
      <c r="F177" s="26"/>
      <c r="G177" s="26"/>
      <c r="H177" s="26"/>
    </row>
    <row r="178" spans="1:8" ht="16.5">
      <c r="A178"/>
      <c r="B178" s="5"/>
      <c r="C178" s="26"/>
      <c r="D178" s="26"/>
      <c r="E178" s="26"/>
      <c r="F178" s="26"/>
      <c r="G178" s="26"/>
      <c r="H178" s="26"/>
    </row>
    <row r="179" spans="1:8" ht="16.5">
      <c r="A179"/>
      <c r="B179" s="5"/>
      <c r="C179" s="26"/>
      <c r="D179" s="26"/>
      <c r="E179" s="26"/>
      <c r="F179" s="26"/>
      <c r="G179" s="26"/>
      <c r="H179" s="26"/>
    </row>
    <row r="180" spans="1:8" ht="16.5">
      <c r="A180"/>
      <c r="B180" s="5"/>
      <c r="C180" s="26"/>
      <c r="D180" s="26"/>
      <c r="E180" s="26"/>
      <c r="F180" s="26"/>
      <c r="G180" s="26"/>
      <c r="H180" s="26"/>
    </row>
    <row r="181" spans="1:8" ht="16.5">
      <c r="A181"/>
      <c r="B181" s="5"/>
      <c r="C181" s="26"/>
      <c r="D181" s="26"/>
      <c r="E181" s="26"/>
      <c r="F181" s="26"/>
      <c r="G181" s="26"/>
      <c r="H181" s="26"/>
    </row>
    <row r="182" spans="1:8" ht="16.5">
      <c r="A182"/>
      <c r="B182" s="5"/>
      <c r="C182" s="26"/>
      <c r="D182" s="26"/>
      <c r="E182" s="26"/>
      <c r="F182" s="26"/>
      <c r="G182" s="26"/>
      <c r="H182" s="26"/>
    </row>
    <row r="183" spans="1:8" ht="16.5">
      <c r="A183"/>
      <c r="B183" s="5"/>
      <c r="C183" s="26"/>
      <c r="D183" s="26"/>
      <c r="E183" s="26"/>
      <c r="F183" s="26"/>
      <c r="G183" s="26"/>
      <c r="H183" s="26"/>
    </row>
    <row r="184" spans="1:8" ht="16.5">
      <c r="A184"/>
      <c r="B184" s="5"/>
      <c r="C184" s="26"/>
      <c r="D184" s="26"/>
      <c r="E184" s="26"/>
      <c r="F184" s="26"/>
      <c r="G184" s="26"/>
      <c r="H184" s="26"/>
    </row>
    <row r="185" spans="1:8" ht="16.5">
      <c r="A185"/>
      <c r="B185" s="5"/>
      <c r="C185" s="26"/>
      <c r="D185" s="26"/>
      <c r="E185" s="26"/>
      <c r="F185" s="26"/>
      <c r="G185" s="26"/>
      <c r="H185" s="26"/>
    </row>
    <row r="186" spans="1:8" ht="16.5">
      <c r="A186"/>
      <c r="B186" s="5"/>
      <c r="C186" s="26"/>
      <c r="D186" s="26"/>
      <c r="E186" s="26"/>
      <c r="F186" s="26"/>
      <c r="G186" s="26"/>
      <c r="H186" s="26"/>
    </row>
    <row r="187" spans="1:8" ht="16.5">
      <c r="A187"/>
      <c r="B187" s="5"/>
      <c r="C187" s="26"/>
      <c r="D187" s="26"/>
      <c r="E187" s="26"/>
      <c r="F187" s="26"/>
      <c r="G187" s="26"/>
      <c r="H187" s="26"/>
    </row>
    <row r="188" spans="1:8" ht="16.5">
      <c r="A188"/>
      <c r="B188" s="5"/>
      <c r="C188" s="26"/>
      <c r="D188" s="26"/>
      <c r="E188" s="26"/>
      <c r="F188" s="26"/>
      <c r="G188" s="26"/>
      <c r="H188" s="26"/>
    </row>
    <row r="189" spans="1:8" ht="16.5">
      <c r="A189"/>
      <c r="B189" s="5"/>
      <c r="C189" s="26"/>
      <c r="D189" s="26"/>
      <c r="E189" s="26"/>
      <c r="F189" s="26"/>
      <c r="G189" s="26"/>
      <c r="H189" s="26"/>
    </row>
    <row r="190" spans="1:8" ht="16.5">
      <c r="A190"/>
      <c r="B190" s="5"/>
      <c r="C190" s="26"/>
      <c r="D190" s="26"/>
      <c r="E190" s="26"/>
      <c r="F190" s="26"/>
      <c r="G190" s="26"/>
      <c r="H190" s="26"/>
    </row>
    <row r="191" spans="1:8" ht="16.5">
      <c r="A191"/>
      <c r="B191" s="5"/>
      <c r="C191" s="26"/>
      <c r="D191" s="26"/>
      <c r="E191" s="26"/>
      <c r="F191" s="26"/>
      <c r="G191" s="26"/>
      <c r="H191" s="26"/>
    </row>
    <row r="192" spans="1:8" ht="16.5">
      <c r="A192"/>
      <c r="B192" s="5"/>
      <c r="C192" s="26"/>
      <c r="D192" s="26"/>
      <c r="E192" s="26"/>
      <c r="F192" s="26"/>
      <c r="G192" s="26"/>
      <c r="H192" s="26"/>
    </row>
    <row r="193" spans="1:8" ht="16.5">
      <c r="A193"/>
      <c r="B193" s="5"/>
      <c r="C193" s="26"/>
      <c r="D193" s="26"/>
      <c r="E193" s="26"/>
      <c r="F193" s="26"/>
      <c r="G193" s="26"/>
      <c r="H193" s="26"/>
    </row>
    <row r="194" spans="1:8" ht="16.5">
      <c r="A194"/>
      <c r="B194" s="5"/>
      <c r="C194" s="26"/>
      <c r="D194" s="26"/>
      <c r="E194" s="26"/>
      <c r="F194" s="26"/>
      <c r="G194" s="26"/>
      <c r="H194" s="26"/>
    </row>
    <row r="195" spans="1:8" ht="16.5">
      <c r="A195"/>
      <c r="B195" s="5"/>
      <c r="C195" s="26"/>
      <c r="D195" s="26"/>
      <c r="E195" s="26"/>
      <c r="F195" s="26"/>
      <c r="G195" s="26"/>
      <c r="H195" s="26"/>
    </row>
    <row r="196" spans="1:8" ht="16.5">
      <c r="A196"/>
      <c r="B196" s="5"/>
      <c r="C196" s="26"/>
      <c r="D196" s="26"/>
      <c r="E196" s="26"/>
      <c r="F196" s="26"/>
      <c r="G196" s="26"/>
      <c r="H196" s="26"/>
    </row>
    <row r="197" spans="1:8" ht="16.5">
      <c r="A197"/>
      <c r="B197" s="5"/>
      <c r="C197" s="26"/>
      <c r="D197" s="26"/>
      <c r="E197" s="26"/>
      <c r="F197" s="26"/>
      <c r="G197" s="26"/>
      <c r="H197" s="26"/>
    </row>
    <row r="198" spans="1:8" ht="16.5">
      <c r="A198"/>
      <c r="B198" s="5"/>
      <c r="C198" s="26"/>
      <c r="D198" s="26"/>
      <c r="E198" s="26"/>
      <c r="F198" s="26"/>
      <c r="G198" s="26"/>
      <c r="H198" s="26"/>
    </row>
    <row r="199" spans="1:8" ht="16.5">
      <c r="A199"/>
      <c r="B199" s="5"/>
      <c r="C199" s="26"/>
      <c r="D199" s="26"/>
      <c r="E199" s="26"/>
      <c r="F199" s="26"/>
      <c r="G199" s="26"/>
      <c r="H199" s="26"/>
    </row>
    <row r="200" spans="1:8" ht="16.5">
      <c r="A200"/>
      <c r="B200" s="5"/>
      <c r="C200" s="26"/>
      <c r="D200" s="26"/>
      <c r="E200" s="26"/>
      <c r="F200" s="26"/>
      <c r="G200" s="26"/>
      <c r="H200" s="26"/>
    </row>
    <row r="201" spans="1:8" ht="16.5">
      <c r="A201"/>
      <c r="B201" s="5"/>
      <c r="C201" s="26"/>
      <c r="D201" s="26"/>
      <c r="E201" s="26"/>
      <c r="F201" s="26"/>
      <c r="G201" s="26"/>
      <c r="H201" s="26"/>
    </row>
    <row r="202" spans="1:8" ht="16.5">
      <c r="A202"/>
      <c r="B202" s="5"/>
      <c r="C202" s="26"/>
      <c r="D202" s="26"/>
      <c r="E202" s="26"/>
      <c r="F202" s="26"/>
      <c r="G202" s="26"/>
      <c r="H202" s="26"/>
    </row>
    <row r="203" spans="1:8" ht="16.5">
      <c r="A203"/>
      <c r="B203" s="5"/>
      <c r="C203" s="26"/>
      <c r="D203" s="26"/>
      <c r="E203" s="26"/>
      <c r="F203" s="26"/>
      <c r="G203" s="26"/>
      <c r="H203" s="26"/>
    </row>
    <row r="204" spans="1:8" ht="16.5">
      <c r="A204"/>
      <c r="B204" s="5"/>
      <c r="C204" s="26"/>
      <c r="D204" s="26"/>
      <c r="E204" s="26"/>
      <c r="F204" s="26"/>
      <c r="G204" s="26"/>
      <c r="H204" s="26"/>
    </row>
    <row r="205" spans="1:8" ht="16.5">
      <c r="A205"/>
      <c r="B205" s="5"/>
      <c r="C205" s="26"/>
      <c r="D205" s="26"/>
      <c r="E205" s="26"/>
      <c r="F205" s="26"/>
      <c r="G205" s="26"/>
      <c r="H205" s="26"/>
    </row>
    <row r="206" spans="1:8" ht="16.5">
      <c r="A206"/>
      <c r="B206" s="5"/>
      <c r="C206" s="26"/>
      <c r="D206" s="26"/>
      <c r="E206" s="26"/>
      <c r="F206" s="26"/>
      <c r="G206" s="26"/>
      <c r="H206" s="26"/>
    </row>
    <row r="207" spans="1:8" ht="16.5">
      <c r="A207"/>
      <c r="B207" s="5"/>
      <c r="C207" s="26"/>
      <c r="D207" s="26"/>
      <c r="E207" s="26"/>
      <c r="F207" s="26"/>
      <c r="G207" s="26"/>
      <c r="H207" s="26"/>
    </row>
    <row r="208" spans="1:8" ht="16.5">
      <c r="A208"/>
      <c r="B208" s="5"/>
      <c r="C208" s="26"/>
      <c r="D208" s="26"/>
      <c r="E208" s="26"/>
      <c r="F208" s="26"/>
      <c r="G208" s="26"/>
      <c r="H208" s="26"/>
    </row>
    <row r="209" spans="1:8" ht="16.5">
      <c r="A209"/>
      <c r="B209" s="5"/>
      <c r="C209" s="26"/>
      <c r="D209" s="26"/>
      <c r="E209" s="26"/>
      <c r="F209" s="26"/>
      <c r="G209" s="26"/>
      <c r="H209" s="26"/>
    </row>
    <row r="210" spans="1:8" ht="16.5">
      <c r="A210"/>
      <c r="B210" s="5"/>
      <c r="C210" s="26"/>
      <c r="D210" s="26"/>
      <c r="E210" s="26"/>
      <c r="F210" s="26"/>
      <c r="G210" s="26"/>
      <c r="H210" s="26"/>
    </row>
    <row r="211" spans="1:8" ht="16.5">
      <c r="A211"/>
      <c r="B211" s="5"/>
      <c r="C211" s="26"/>
      <c r="D211" s="26"/>
      <c r="E211" s="26"/>
      <c r="F211" s="26"/>
      <c r="G211" s="26"/>
      <c r="H211" s="26"/>
    </row>
    <row r="212" spans="1:8" ht="16.5">
      <c r="A212"/>
      <c r="B212" s="5"/>
      <c r="C212" s="26"/>
      <c r="D212" s="26"/>
      <c r="E212" s="26"/>
      <c r="F212" s="26"/>
      <c r="G212" s="26"/>
      <c r="H212" s="26"/>
    </row>
    <row r="213" spans="1:8" ht="16.5">
      <c r="A213"/>
      <c r="B213" s="5"/>
      <c r="C213" s="26"/>
      <c r="D213" s="26"/>
      <c r="E213" s="26"/>
      <c r="F213" s="26"/>
      <c r="G213" s="26"/>
      <c r="H213" s="26"/>
    </row>
    <row r="214" spans="1:8" ht="16.5">
      <c r="A214"/>
      <c r="B214" s="5"/>
      <c r="C214" s="26"/>
      <c r="D214" s="26"/>
      <c r="E214" s="26"/>
      <c r="F214" s="26"/>
      <c r="G214" s="26"/>
      <c r="H214" s="26"/>
    </row>
    <row r="215" spans="1:8" ht="16.5">
      <c r="A215"/>
      <c r="B215" s="5"/>
      <c r="C215" s="26"/>
      <c r="D215" s="26"/>
      <c r="E215" s="26"/>
      <c r="F215" s="26"/>
      <c r="G215" s="26"/>
      <c r="H215" s="26"/>
    </row>
    <row r="216" spans="1:8" ht="16.5">
      <c r="A216"/>
      <c r="B216" s="5"/>
      <c r="C216" s="26"/>
      <c r="D216" s="26"/>
      <c r="E216" s="26"/>
      <c r="F216" s="26"/>
      <c r="G216" s="26"/>
      <c r="H216" s="26"/>
    </row>
    <row r="217" spans="1:8" ht="16.5">
      <c r="A217"/>
      <c r="B217" s="5"/>
      <c r="C217" s="26"/>
      <c r="D217" s="26"/>
      <c r="E217" s="26"/>
      <c r="F217" s="26"/>
      <c r="G217" s="26"/>
      <c r="H217" s="26"/>
    </row>
    <row r="218" spans="1:8" ht="16.5">
      <c r="A218"/>
      <c r="B218" s="5"/>
      <c r="C218" s="26"/>
      <c r="D218" s="26"/>
      <c r="E218" s="26"/>
      <c r="F218" s="26"/>
      <c r="G218" s="26"/>
      <c r="H218" s="26"/>
    </row>
    <row r="219" spans="1:8" ht="16.5">
      <c r="A219"/>
      <c r="B219" s="5"/>
      <c r="C219" s="26"/>
      <c r="D219" s="26"/>
      <c r="E219" s="26"/>
      <c r="F219" s="26"/>
      <c r="G219" s="26"/>
      <c r="H219" s="26"/>
    </row>
    <row r="220" spans="1:8" ht="16.5">
      <c r="A220"/>
      <c r="B220" s="5"/>
      <c r="C220" s="26"/>
      <c r="D220" s="26"/>
      <c r="E220" s="26"/>
      <c r="F220" s="26"/>
      <c r="G220" s="26"/>
      <c r="H220" s="26"/>
    </row>
    <row r="221" spans="1:8" ht="16.5">
      <c r="A221"/>
      <c r="B221" s="5"/>
      <c r="C221" s="26"/>
      <c r="D221" s="26"/>
      <c r="E221" s="26"/>
      <c r="F221" s="26"/>
      <c r="G221" s="26"/>
      <c r="H221" s="26"/>
    </row>
    <row r="222" spans="1:8" ht="16.5">
      <c r="A222"/>
      <c r="B222" s="5"/>
      <c r="C222" s="26"/>
      <c r="D222" s="26"/>
      <c r="E222" s="26"/>
      <c r="F222" s="26"/>
      <c r="G222" s="26"/>
      <c r="H222" s="26"/>
    </row>
    <row r="223" spans="1:8" ht="16.5">
      <c r="A223"/>
      <c r="B223" s="5"/>
      <c r="C223" s="26"/>
      <c r="D223" s="26"/>
      <c r="E223" s="26"/>
      <c r="F223" s="26"/>
      <c r="G223" s="26"/>
      <c r="H223" s="26"/>
    </row>
    <row r="224" spans="1:8" ht="16.5">
      <c r="A224"/>
      <c r="B224" s="5"/>
      <c r="C224" s="26"/>
      <c r="D224" s="26"/>
      <c r="E224" s="26"/>
      <c r="F224" s="26"/>
      <c r="G224" s="26"/>
      <c r="H224" s="26"/>
    </row>
    <row r="225" spans="1:8" ht="16.5">
      <c r="A225"/>
      <c r="B225" s="5"/>
      <c r="C225" s="26"/>
      <c r="D225" s="26"/>
      <c r="E225" s="26"/>
      <c r="F225" s="26"/>
      <c r="G225" s="26"/>
      <c r="H225" s="26"/>
    </row>
    <row r="226" spans="1:8" ht="16.5">
      <c r="A226"/>
      <c r="B226" s="5"/>
      <c r="C226" s="26"/>
      <c r="D226" s="26"/>
      <c r="E226" s="26"/>
      <c r="F226" s="26"/>
      <c r="G226" s="26"/>
      <c r="H226" s="26"/>
    </row>
    <row r="227" spans="1:8" ht="16.5">
      <c r="A227"/>
      <c r="B227" s="5"/>
      <c r="C227" s="26"/>
      <c r="D227" s="26"/>
      <c r="E227" s="26"/>
      <c r="F227" s="26"/>
      <c r="G227" s="26"/>
      <c r="H227" s="26"/>
    </row>
    <row r="228" spans="1:8" ht="16.5">
      <c r="A228"/>
      <c r="B228" s="5"/>
      <c r="C228" s="26"/>
      <c r="D228" s="26"/>
      <c r="E228" s="26"/>
      <c r="F228" s="26"/>
      <c r="G228" s="26"/>
      <c r="H228" s="26"/>
    </row>
    <row r="229" spans="1:8" ht="16.5">
      <c r="A229"/>
      <c r="B229" s="5"/>
      <c r="C229" s="26"/>
      <c r="D229" s="26"/>
      <c r="E229" s="26"/>
      <c r="F229" s="26"/>
      <c r="G229" s="26"/>
      <c r="H229" s="26"/>
    </row>
    <row r="230" spans="1:8" ht="16.5">
      <c r="A230"/>
      <c r="B230" s="5"/>
      <c r="C230" s="26"/>
      <c r="D230" s="26"/>
      <c r="E230" s="26"/>
      <c r="F230" s="26"/>
      <c r="G230" s="26"/>
      <c r="H230" s="26"/>
    </row>
    <row r="231" spans="1:8" ht="16.5">
      <c r="A231"/>
      <c r="B231" s="5"/>
      <c r="C231" s="26"/>
      <c r="D231" s="26"/>
      <c r="E231" s="26"/>
      <c r="F231" s="26"/>
      <c r="G231" s="26"/>
      <c r="H231" s="26"/>
    </row>
    <row r="232" spans="1:8" ht="16.5">
      <c r="A232"/>
      <c r="B232" s="5"/>
      <c r="C232" s="26"/>
      <c r="D232" s="26"/>
      <c r="E232" s="26"/>
      <c r="F232" s="26"/>
      <c r="G232" s="26"/>
      <c r="H232" s="26"/>
    </row>
    <row r="233" spans="1:8" ht="16.5">
      <c r="A233"/>
      <c r="B233" s="5"/>
      <c r="C233" s="26"/>
      <c r="D233" s="26"/>
      <c r="E233" s="26"/>
      <c r="F233" s="26"/>
      <c r="G233" s="26"/>
      <c r="H233" s="26"/>
    </row>
    <row r="234" spans="1:8" ht="16.5">
      <c r="A234"/>
      <c r="B234" s="5"/>
      <c r="C234" s="26"/>
      <c r="D234" s="26"/>
      <c r="E234" s="26"/>
      <c r="F234" s="26"/>
      <c r="G234" s="26"/>
      <c r="H234" s="26"/>
    </row>
    <row r="235" spans="1:8" ht="16.5">
      <c r="A235"/>
      <c r="B235" s="5"/>
      <c r="C235" s="26"/>
      <c r="D235" s="26"/>
      <c r="E235" s="26"/>
      <c r="F235" s="26"/>
      <c r="G235" s="26"/>
      <c r="H235" s="26"/>
    </row>
    <row r="236" spans="1:8" ht="16.5">
      <c r="A236"/>
      <c r="B236" s="5"/>
      <c r="C236" s="26"/>
      <c r="D236" s="26"/>
      <c r="E236" s="26"/>
      <c r="F236" s="26"/>
      <c r="G236" s="26"/>
      <c r="H236" s="26"/>
    </row>
    <row r="237" spans="1:8" ht="16.5">
      <c r="A237"/>
      <c r="B237" s="5"/>
      <c r="C237" s="26"/>
      <c r="D237" s="26"/>
      <c r="E237" s="26"/>
      <c r="F237" s="26"/>
      <c r="G237" s="26"/>
      <c r="H237" s="26"/>
    </row>
    <row r="238" spans="1:8" ht="16.5">
      <c r="A238"/>
      <c r="B238" s="5"/>
      <c r="C238" s="26"/>
      <c r="D238" s="26"/>
      <c r="E238" s="26"/>
      <c r="F238" s="26"/>
      <c r="G238" s="26"/>
      <c r="H238" s="26"/>
    </row>
    <row r="239" spans="1:8" ht="16.5">
      <c r="A239"/>
      <c r="B239" s="5"/>
      <c r="C239" s="26"/>
      <c r="D239" s="26"/>
      <c r="E239" s="26"/>
      <c r="F239" s="26"/>
      <c r="G239" s="26"/>
      <c r="H239" s="26"/>
    </row>
    <row r="240" spans="1:8" ht="16.5">
      <c r="A240"/>
      <c r="B240" s="5"/>
      <c r="C240" s="26"/>
      <c r="D240" s="26"/>
      <c r="E240" s="26"/>
      <c r="F240" s="26"/>
      <c r="G240" s="26"/>
      <c r="H240" s="26"/>
    </row>
    <row r="241" spans="1:8" ht="16.5">
      <c r="A241"/>
      <c r="B241" s="5"/>
      <c r="C241" s="26"/>
      <c r="D241" s="26"/>
      <c r="E241" s="26"/>
      <c r="F241" s="26"/>
      <c r="G241" s="26"/>
      <c r="H241" s="26"/>
    </row>
    <row r="242" spans="1:8" ht="16.5">
      <c r="A242"/>
      <c r="B242" s="5"/>
      <c r="C242" s="26"/>
      <c r="D242" s="26"/>
      <c r="E242" s="26"/>
      <c r="F242" s="26"/>
      <c r="G242" s="26"/>
      <c r="H242" s="26"/>
    </row>
    <row r="243" spans="1:8" ht="16.5">
      <c r="A243"/>
      <c r="B243" s="5"/>
      <c r="C243" s="26"/>
      <c r="D243" s="26"/>
      <c r="E243" s="26"/>
      <c r="F243" s="26"/>
      <c r="G243" s="26"/>
      <c r="H243" s="26"/>
    </row>
    <row r="244" spans="1:8" ht="16.5">
      <c r="A244"/>
      <c r="B244" s="5"/>
      <c r="C244" s="26"/>
      <c r="D244" s="26"/>
      <c r="E244" s="26"/>
      <c r="F244" s="26"/>
      <c r="G244" s="26"/>
      <c r="H244" s="26"/>
    </row>
    <row r="245" spans="1:8" ht="16.5">
      <c r="A245"/>
      <c r="B245" s="5"/>
      <c r="C245" s="26"/>
      <c r="D245" s="26"/>
      <c r="E245" s="26"/>
      <c r="F245" s="26"/>
      <c r="G245" s="26"/>
      <c r="H245" s="26"/>
    </row>
    <row r="246" spans="1:8" ht="16.5">
      <c r="A246"/>
      <c r="B246" s="5"/>
      <c r="C246" s="26"/>
      <c r="D246" s="26"/>
      <c r="E246" s="26"/>
      <c r="F246" s="26"/>
      <c r="G246" s="26"/>
      <c r="H246" s="26"/>
    </row>
    <row r="247" spans="1:8" ht="16.5">
      <c r="A247"/>
      <c r="B247" s="5"/>
      <c r="C247" s="26"/>
      <c r="D247" s="26"/>
      <c r="E247" s="26"/>
      <c r="F247" s="26"/>
      <c r="G247" s="26"/>
      <c r="H247" s="26"/>
    </row>
    <row r="248" spans="1:8" ht="16.5">
      <c r="A248"/>
      <c r="B248" s="5"/>
      <c r="C248" s="26"/>
      <c r="D248" s="26"/>
      <c r="E248" s="26"/>
      <c r="F248" s="26"/>
      <c r="G248" s="26"/>
      <c r="H248" s="26"/>
    </row>
    <row r="249" spans="1:8" ht="16.5">
      <c r="A249"/>
      <c r="B249" s="5"/>
      <c r="C249" s="26"/>
      <c r="D249" s="26"/>
      <c r="E249" s="26"/>
      <c r="F249" s="26"/>
      <c r="G249" s="26"/>
      <c r="H249" s="26"/>
    </row>
    <row r="250" spans="1:8" ht="16.5">
      <c r="A250"/>
      <c r="B250" s="5"/>
      <c r="C250" s="26"/>
      <c r="D250" s="26"/>
      <c r="E250" s="26"/>
      <c r="F250" s="26"/>
      <c r="G250" s="26"/>
      <c r="H250" s="26"/>
    </row>
    <row r="251" spans="1:8" ht="16.5">
      <c r="A251"/>
      <c r="B251" s="5"/>
      <c r="C251" s="26"/>
      <c r="D251" s="26"/>
      <c r="E251" s="26"/>
      <c r="F251" s="26"/>
      <c r="G251" s="26"/>
      <c r="H251" s="26"/>
    </row>
    <row r="252" spans="1:8" ht="16.5">
      <c r="A252"/>
      <c r="B252" s="5"/>
      <c r="C252" s="26"/>
      <c r="D252" s="26"/>
      <c r="E252" s="26"/>
      <c r="F252" s="26"/>
      <c r="G252" s="26"/>
      <c r="H252" s="26"/>
    </row>
    <row r="253" spans="1:8" ht="16.5">
      <c r="A253"/>
      <c r="B253" s="5"/>
      <c r="C253" s="26"/>
      <c r="D253" s="26"/>
      <c r="E253" s="26"/>
      <c r="F253" s="26"/>
      <c r="G253" s="26"/>
      <c r="H253" s="26"/>
    </row>
    <row r="254" spans="1:8" ht="16.5">
      <c r="A254"/>
      <c r="B254" s="5"/>
      <c r="C254" s="26"/>
      <c r="D254" s="26"/>
      <c r="E254" s="26"/>
      <c r="F254" s="26"/>
      <c r="G254" s="26"/>
      <c r="H254" s="26"/>
    </row>
    <row r="255" spans="1:8" ht="16.5">
      <c r="A255"/>
      <c r="B255" s="5"/>
      <c r="C255" s="26"/>
      <c r="D255" s="26"/>
      <c r="E255" s="26"/>
      <c r="F255" s="26"/>
      <c r="G255" s="26"/>
      <c r="H255" s="26"/>
    </row>
    <row r="256" spans="1:8" ht="16.5">
      <c r="A256"/>
      <c r="B256" s="5"/>
      <c r="C256" s="26"/>
      <c r="D256" s="26"/>
      <c r="E256" s="26"/>
      <c r="F256" s="26"/>
      <c r="G256" s="26"/>
      <c r="H256" s="26"/>
    </row>
    <row r="257" spans="1:8" ht="16.5">
      <c r="A257"/>
      <c r="B257" s="5"/>
      <c r="C257" s="26"/>
      <c r="D257" s="26"/>
      <c r="E257" s="26"/>
      <c r="F257" s="26"/>
      <c r="G257" s="26"/>
      <c r="H257" s="26"/>
    </row>
    <row r="258" spans="1:8" ht="16.5">
      <c r="A258"/>
      <c r="B258" s="5"/>
      <c r="C258" s="26"/>
      <c r="D258" s="26"/>
      <c r="E258" s="26"/>
      <c r="F258" s="26"/>
      <c r="G258" s="26"/>
      <c r="H258" s="26"/>
    </row>
    <row r="259" spans="1:8" ht="16.5">
      <c r="A259"/>
      <c r="B259" s="5"/>
      <c r="C259" s="26"/>
      <c r="D259" s="26"/>
      <c r="E259" s="26"/>
      <c r="F259" s="26"/>
      <c r="G259" s="26"/>
      <c r="H259" s="26"/>
    </row>
    <row r="260" spans="1:8" ht="16.5">
      <c r="A260"/>
      <c r="B260" s="5"/>
      <c r="C260" s="26"/>
      <c r="D260" s="26"/>
      <c r="E260" s="26"/>
      <c r="F260" s="26"/>
      <c r="G260" s="26"/>
      <c r="H260" s="26"/>
    </row>
    <row r="261" spans="1:8" ht="16.5">
      <c r="A261"/>
      <c r="B261" s="5"/>
      <c r="C261" s="26"/>
      <c r="D261" s="26"/>
      <c r="E261" s="26"/>
      <c r="F261" s="26"/>
      <c r="G261" s="26"/>
      <c r="H261" s="26"/>
    </row>
    <row r="262" spans="1:8" ht="16.5">
      <c r="A262"/>
      <c r="B262" s="5"/>
      <c r="C262" s="26"/>
      <c r="D262" s="26"/>
      <c r="E262" s="26"/>
      <c r="F262" s="26"/>
      <c r="G262" s="26"/>
      <c r="H262" s="26"/>
    </row>
    <row r="263" spans="1:8" ht="16.5">
      <c r="A263"/>
      <c r="B263" s="5"/>
      <c r="C263" s="26"/>
      <c r="D263" s="26"/>
      <c r="E263" s="26"/>
      <c r="F263" s="26"/>
      <c r="G263" s="26"/>
      <c r="H263" s="26"/>
    </row>
    <row r="264" spans="1:8" ht="16.5">
      <c r="A264"/>
      <c r="B264" s="5"/>
      <c r="C264" s="26"/>
      <c r="D264" s="26"/>
      <c r="E264" s="26"/>
      <c r="F264" s="26"/>
      <c r="G264" s="26"/>
      <c r="H264" s="26"/>
    </row>
    <row r="265" spans="1:8" ht="16.5">
      <c r="A265"/>
      <c r="B265" s="5"/>
      <c r="C265" s="26"/>
      <c r="D265" s="26"/>
      <c r="E265" s="26"/>
      <c r="F265" s="26"/>
      <c r="G265" s="26"/>
      <c r="H265" s="26"/>
    </row>
    <row r="266" spans="1:8" ht="16.5">
      <c r="A266"/>
      <c r="B266" s="5"/>
      <c r="C266" s="26"/>
      <c r="D266" s="26"/>
      <c r="E266" s="26"/>
      <c r="F266" s="26"/>
      <c r="G266" s="26"/>
      <c r="H266" s="26"/>
    </row>
    <row r="267" spans="1:8" ht="16.5">
      <c r="A267"/>
      <c r="B267" s="5"/>
      <c r="C267" s="26"/>
      <c r="D267" s="26"/>
      <c r="E267" s="26"/>
      <c r="F267" s="26"/>
      <c r="G267" s="26"/>
      <c r="H267" s="26"/>
    </row>
    <row r="268" spans="1:8" ht="16.5">
      <c r="A268"/>
      <c r="B268" s="5"/>
      <c r="C268" s="26"/>
      <c r="D268" s="26"/>
      <c r="E268" s="26"/>
      <c r="F268" s="26"/>
      <c r="G268" s="26"/>
      <c r="H268" s="26"/>
    </row>
    <row r="269" spans="1:8" ht="16.5">
      <c r="A269"/>
      <c r="B269" s="5"/>
      <c r="C269" s="26"/>
      <c r="D269" s="26"/>
      <c r="E269" s="26"/>
      <c r="F269" s="26"/>
      <c r="G269" s="26"/>
      <c r="H269" s="26"/>
    </row>
    <row r="270" spans="1:8" ht="16.5">
      <c r="A270"/>
      <c r="B270" s="5"/>
      <c r="C270" s="26"/>
      <c r="D270" s="26"/>
      <c r="E270" s="26"/>
      <c r="F270" s="26"/>
      <c r="G270" s="26"/>
      <c r="H270" s="26"/>
    </row>
    <row r="271" spans="1:8" ht="16.5">
      <c r="A271"/>
      <c r="B271" s="5"/>
      <c r="C271" s="26"/>
      <c r="D271" s="26"/>
      <c r="E271" s="26"/>
      <c r="F271" s="26"/>
      <c r="G271" s="26"/>
      <c r="H271" s="26"/>
    </row>
    <row r="272" spans="1:8" ht="16.5">
      <c r="A272"/>
      <c r="B272" s="5"/>
      <c r="C272" s="26"/>
      <c r="D272" s="26"/>
      <c r="E272" s="26"/>
      <c r="F272" s="26"/>
      <c r="G272" s="26"/>
      <c r="H272" s="26"/>
    </row>
    <row r="273" spans="1:8" ht="16.5">
      <c r="A273"/>
      <c r="B273" s="5"/>
      <c r="C273" s="26"/>
      <c r="D273" s="26"/>
      <c r="E273" s="26"/>
      <c r="F273" s="26"/>
      <c r="G273" s="26"/>
      <c r="H273" s="26"/>
    </row>
    <row r="274" spans="1:8" ht="16.5">
      <c r="A274"/>
      <c r="B274" s="5"/>
      <c r="C274" s="26"/>
      <c r="D274" s="26"/>
      <c r="E274" s="26"/>
      <c r="F274" s="26"/>
      <c r="G274" s="26"/>
      <c r="H274" s="26"/>
    </row>
    <row r="275" spans="1:8" ht="16.5">
      <c r="A275"/>
      <c r="B275" s="5"/>
      <c r="C275" s="26"/>
      <c r="D275" s="26"/>
      <c r="E275" s="26"/>
      <c r="F275" s="26"/>
      <c r="G275" s="26"/>
      <c r="H275" s="26"/>
    </row>
    <row r="276" spans="1:8" ht="16.5">
      <c r="A276"/>
      <c r="B276" s="5"/>
      <c r="C276" s="26"/>
      <c r="D276" s="26"/>
      <c r="E276" s="26"/>
      <c r="F276" s="26"/>
      <c r="G276" s="26"/>
      <c r="H276" s="26"/>
    </row>
    <row r="277" spans="1:8" ht="16.5">
      <c r="A277"/>
      <c r="B277" s="5"/>
      <c r="C277" s="26"/>
      <c r="D277" s="26"/>
      <c r="E277" s="26"/>
      <c r="F277" s="26"/>
      <c r="G277" s="26"/>
      <c r="H277" s="26"/>
    </row>
    <row r="278" spans="1:8" ht="16.5">
      <c r="A278"/>
      <c r="B278" s="5"/>
      <c r="C278" s="26"/>
      <c r="D278" s="26"/>
      <c r="E278" s="26"/>
      <c r="F278" s="26"/>
      <c r="G278" s="26"/>
      <c r="H278" s="26"/>
    </row>
    <row r="279" spans="1:8" ht="16.5">
      <c r="A279"/>
      <c r="B279" s="5"/>
      <c r="C279" s="26"/>
      <c r="D279" s="26"/>
      <c r="E279" s="26"/>
      <c r="F279" s="26"/>
      <c r="G279" s="26"/>
      <c r="H279" s="26"/>
    </row>
    <row r="280" spans="1:8" ht="16.5">
      <c r="A280"/>
      <c r="B280" s="5"/>
      <c r="C280" s="26"/>
      <c r="D280" s="26"/>
      <c r="E280" s="26"/>
      <c r="F280" s="26"/>
      <c r="G280" s="26"/>
      <c r="H280" s="26"/>
    </row>
    <row r="281" spans="1:8" ht="16.5">
      <c r="A281"/>
      <c r="B281" s="5"/>
      <c r="C281" s="26"/>
      <c r="D281" s="26"/>
      <c r="E281" s="26"/>
      <c r="F281" s="26"/>
      <c r="G281" s="26"/>
      <c r="H281" s="26"/>
    </row>
    <row r="282" spans="1:8" ht="16.5">
      <c r="A282"/>
      <c r="B282" s="5"/>
      <c r="C282" s="26"/>
      <c r="D282" s="26"/>
      <c r="E282" s="26"/>
      <c r="F282" s="26"/>
      <c r="G282" s="26"/>
      <c r="H282" s="26"/>
    </row>
    <row r="283" spans="1:8" ht="16.5">
      <c r="A283"/>
      <c r="B283" s="5"/>
      <c r="C283" s="26"/>
      <c r="D283" s="26"/>
      <c r="E283" s="26"/>
      <c r="F283" s="26"/>
      <c r="G283" s="26"/>
      <c r="H283" s="26"/>
    </row>
    <row r="284" spans="1:8" ht="16.5">
      <c r="A284"/>
      <c r="B284" s="5"/>
      <c r="C284" s="26"/>
      <c r="D284" s="26"/>
      <c r="E284" s="26"/>
      <c r="F284" s="26"/>
      <c r="G284" s="26"/>
      <c r="H284" s="26"/>
    </row>
    <row r="285" spans="1:8" ht="16.5">
      <c r="A285"/>
      <c r="B285" s="5"/>
      <c r="C285" s="26"/>
      <c r="D285" s="26"/>
      <c r="E285" s="26"/>
      <c r="F285" s="26"/>
      <c r="G285" s="26"/>
      <c r="H285" s="26"/>
    </row>
    <row r="286" spans="1:8" ht="16.5">
      <c r="A286"/>
      <c r="B286" s="5"/>
      <c r="C286" s="26"/>
      <c r="D286" s="26"/>
      <c r="E286" s="26"/>
      <c r="F286" s="26"/>
      <c r="G286" s="26"/>
      <c r="H286" s="26"/>
    </row>
    <row r="287" spans="1:8" ht="16.5">
      <c r="A287"/>
      <c r="B287" s="5"/>
      <c r="C287" s="26"/>
      <c r="D287" s="26"/>
      <c r="E287" s="26"/>
      <c r="F287" s="26"/>
      <c r="G287" s="26"/>
      <c r="H287" s="26"/>
    </row>
    <row r="288" spans="1:8" ht="16.5">
      <c r="A288"/>
      <c r="B288" s="5"/>
      <c r="C288" s="26"/>
      <c r="D288" s="26"/>
      <c r="E288" s="26"/>
      <c r="F288" s="26"/>
      <c r="G288" s="26"/>
      <c r="H288" s="26"/>
    </row>
    <row r="289" spans="1:8" ht="16.5">
      <c r="A289"/>
      <c r="B289" s="5"/>
      <c r="C289" s="26"/>
      <c r="D289" s="26"/>
      <c r="E289" s="26"/>
      <c r="F289" s="26"/>
      <c r="G289" s="26"/>
      <c r="H289" s="26"/>
    </row>
    <row r="290" spans="1:8" ht="16.5">
      <c r="A290"/>
      <c r="B290" s="5"/>
      <c r="C290" s="26"/>
      <c r="D290" s="26"/>
      <c r="E290" s="26"/>
      <c r="F290" s="26"/>
      <c r="G290" s="26"/>
      <c r="H290" s="26"/>
    </row>
    <row r="291" spans="1:8" ht="16.5">
      <c r="A291"/>
      <c r="B291" s="5"/>
      <c r="C291" s="26"/>
      <c r="D291" s="26"/>
      <c r="E291" s="26"/>
      <c r="F291" s="26"/>
      <c r="G291" s="26"/>
      <c r="H291" s="26"/>
    </row>
    <row r="292" spans="1:8" ht="16.5">
      <c r="A292"/>
      <c r="B292" s="5"/>
      <c r="C292" s="26"/>
      <c r="D292" s="26"/>
      <c r="E292" s="26"/>
      <c r="F292" s="26"/>
      <c r="G292" s="26"/>
      <c r="H292" s="26"/>
    </row>
    <row r="293" spans="1:8" ht="16.5">
      <c r="A293"/>
      <c r="B293" s="5"/>
      <c r="C293" s="26"/>
      <c r="D293" s="26"/>
      <c r="E293" s="26"/>
      <c r="F293" s="26"/>
      <c r="G293" s="26"/>
      <c r="H293" s="26"/>
    </row>
    <row r="294" spans="1:8" ht="16.5">
      <c r="A294"/>
      <c r="B294" s="5"/>
      <c r="C294" s="26"/>
      <c r="D294" s="26"/>
      <c r="E294" s="26"/>
      <c r="F294" s="26"/>
      <c r="G294" s="26"/>
      <c r="H294" s="26"/>
    </row>
    <row r="295" spans="1:8" ht="16.5">
      <c r="A295"/>
      <c r="B295" s="5"/>
      <c r="C295" s="26"/>
      <c r="D295" s="26"/>
      <c r="E295" s="26"/>
      <c r="F295" s="26"/>
      <c r="G295" s="26"/>
      <c r="H295" s="26"/>
    </row>
    <row r="296" spans="1:8" ht="16.5">
      <c r="A296"/>
      <c r="B296" s="5"/>
      <c r="C296" s="26"/>
      <c r="D296" s="26"/>
      <c r="E296" s="26"/>
      <c r="F296" s="26"/>
      <c r="G296" s="26"/>
      <c r="H296" s="26"/>
    </row>
    <row r="297" spans="1:8" ht="16.5">
      <c r="A297"/>
      <c r="B297" s="5"/>
      <c r="C297" s="26"/>
      <c r="D297" s="26"/>
      <c r="E297" s="26"/>
      <c r="F297" s="26"/>
      <c r="G297" s="26"/>
      <c r="H297" s="26"/>
    </row>
  </sheetData>
  <sortState ref="A2:H297">
    <sortCondition descending="1" ref="F1"/>
  </sortState>
  <pageMargins left="0.7" right="0.7" top="0.75" bottom="0.75" header="0.3" footer="0.3"/>
  <pageSetup paperSize="9" scale="30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150"/>
  <sheetViews>
    <sheetView workbookViewId="0">
      <pane xSplit="13" ySplit="2" topLeftCell="N150" activePane="bottomRight" state="frozen"/>
      <selection pane="topRight" activeCell="N1" sqref="N1"/>
      <selection pane="bottomLeft" activeCell="A3" sqref="A3"/>
      <selection pane="bottomRight" activeCell="H10" sqref="H1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55</v>
      </c>
      <c r="B2" s="5">
        <f>0.5*COUNTIF(掠夺总榜!A$1:S$150,$A2)</f>
        <v>2.5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COUNTIF(帮战总榜!A$1:AB$152,$A2)</f>
        <v>3</v>
      </c>
      <c r="F2" s="7">
        <f t="shared" ref="F2:F33" si="0">ROUNDDOWN(SUM(B2:E2),0)</f>
        <v>9</v>
      </c>
      <c r="H2" s="7">
        <f t="shared" ref="H2:H33" si="1">IF($F2&gt;6,6,$F2)</f>
        <v>6</v>
      </c>
      <c r="J2" s="4">
        <f>SUM(H2:H160)</f>
        <v>143</v>
      </c>
      <c r="K2" s="4">
        <f>SUM(F2:F160)-J2</f>
        <v>15</v>
      </c>
      <c r="L2" s="4">
        <f>K2+J2</f>
        <v>158</v>
      </c>
      <c r="M2" s="4">
        <f>COUNTIF(F:F,"&gt;"&amp;6)</f>
        <v>8</v>
      </c>
    </row>
    <row r="3" spans="1:13" ht="16.5">
      <c r="A3" s="1" t="s">
        <v>57</v>
      </c>
      <c r="B3" s="5">
        <f>0.5*COUNTIF(掠夺总榜!A$1:S$150,$A3)</f>
        <v>4</v>
      </c>
      <c r="C3" s="26">
        <f>COUNTIF(盟会战!A$1:X$150,$A3)</f>
        <v>1</v>
      </c>
      <c r="D3" s="26">
        <f>0.5*COUNTIF('四海+帮派'!A$1:X$150,$A3)</f>
        <v>1.5</v>
      </c>
      <c r="E3" s="26">
        <f>COUNTIF(帮战总榜!A$1:AB$152,$A3)</f>
        <v>2</v>
      </c>
      <c r="F3" s="26">
        <f t="shared" si="0"/>
        <v>8</v>
      </c>
      <c r="G3" s="26"/>
      <c r="H3" s="26">
        <f t="shared" si="1"/>
        <v>6</v>
      </c>
    </row>
    <row r="4" spans="1:13" ht="16.5">
      <c r="A4" s="1" t="s">
        <v>101</v>
      </c>
      <c r="B4" s="5">
        <f>0.5*COUNTIF(掠夺总榜!A$1:S$150,$A4)</f>
        <v>3.5</v>
      </c>
      <c r="C4" s="26">
        <f>COUNTIF(盟会战!A$1:X$150,$A4)</f>
        <v>2</v>
      </c>
      <c r="D4" s="26">
        <f>0.5*COUNTIF('四海+帮派'!A$1:X$150,$A4)</f>
        <v>1</v>
      </c>
      <c r="E4" s="26">
        <f>COUNTIF(帮战总榜!A$1:AB$152,$A4)</f>
        <v>2</v>
      </c>
      <c r="F4" s="26">
        <f t="shared" si="0"/>
        <v>8</v>
      </c>
      <c r="G4" s="26"/>
      <c r="H4" s="26">
        <f t="shared" si="1"/>
        <v>6</v>
      </c>
    </row>
    <row r="5" spans="1:13" ht="16.5">
      <c r="A5" s="1" t="s">
        <v>53</v>
      </c>
      <c r="B5" s="5">
        <f>0.5*COUNTIF(掠夺总榜!A$1:S$150,$A5)</f>
        <v>4</v>
      </c>
      <c r="C5" s="26">
        <f>COUNTIF(盟会战!A$1:X$150,$A5)</f>
        <v>1</v>
      </c>
      <c r="D5" s="26">
        <f>0.5*COUNTIF('四海+帮派'!A$1:X$150,$A5)</f>
        <v>1</v>
      </c>
      <c r="E5" s="26">
        <f>COUNTIF(帮战总榜!A$1:AB$152,$A5)</f>
        <v>2</v>
      </c>
      <c r="F5" s="26">
        <f t="shared" si="0"/>
        <v>8</v>
      </c>
      <c r="G5" s="26"/>
      <c r="H5" s="26">
        <f t="shared" si="1"/>
        <v>6</v>
      </c>
    </row>
    <row r="6" spans="1:13" ht="16.5">
      <c r="A6" s="1" t="s">
        <v>58</v>
      </c>
      <c r="B6" s="5">
        <f>0.5*COUNTIF(掠夺总榜!A$1:S$150,$A6)</f>
        <v>4</v>
      </c>
      <c r="C6" s="26">
        <f>COUNTIF(盟会战!A$1:X$150,$A6)</f>
        <v>1</v>
      </c>
      <c r="D6" s="26">
        <f>0.5*COUNTIF('四海+帮派'!A$1:X$150,$A6)</f>
        <v>1.5</v>
      </c>
      <c r="E6" s="26">
        <f>COUNTIF(帮战总榜!A$1:AB$152,$A6)</f>
        <v>2</v>
      </c>
      <c r="F6" s="26">
        <f t="shared" si="0"/>
        <v>8</v>
      </c>
      <c r="G6" s="26"/>
      <c r="H6" s="26">
        <f t="shared" si="1"/>
        <v>6</v>
      </c>
    </row>
    <row r="7" spans="1:13" ht="16.5">
      <c r="A7" s="1" t="s">
        <v>99</v>
      </c>
      <c r="B7" s="5">
        <f>0.5*COUNTIF(掠夺总榜!A$1:S$150,$A7)</f>
        <v>3</v>
      </c>
      <c r="C7" s="26">
        <f>COUNTIF(盟会战!A$1:X$150,$A7)</f>
        <v>2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8</v>
      </c>
      <c r="G7" s="26"/>
      <c r="H7" s="26">
        <f t="shared" si="1"/>
        <v>6</v>
      </c>
    </row>
    <row r="8" spans="1:13" ht="16.5">
      <c r="A8" s="1" t="s">
        <v>212</v>
      </c>
      <c r="B8" s="5">
        <f>0.5*COUNTIF(掠夺总榜!A$1:S$150,$A8)</f>
        <v>3</v>
      </c>
      <c r="C8" s="26">
        <f>COUNTIF(盟会战!A$1:X$150,$A8)</f>
        <v>0</v>
      </c>
      <c r="D8" s="26">
        <f>0.5*COUNTIF('四海+帮派'!A$1:X$150,$A8)</f>
        <v>3.5</v>
      </c>
      <c r="E8" s="26">
        <f>COUNTIF(帮战总榜!A$1:AB$152,$A8)</f>
        <v>1</v>
      </c>
      <c r="F8" s="26">
        <f t="shared" si="0"/>
        <v>7</v>
      </c>
      <c r="G8" s="26"/>
      <c r="H8" s="26">
        <f t="shared" si="1"/>
        <v>6</v>
      </c>
    </row>
    <row r="9" spans="1:13" ht="16.5">
      <c r="A9" s="1" t="s">
        <v>30</v>
      </c>
      <c r="B9" s="5">
        <f>0.5*COUNTIF(掠夺总榜!A$1:S$150,$A9)</f>
        <v>3</v>
      </c>
      <c r="C9" s="26">
        <f>COUNTIF(盟会战!A$1:X$150,$A9)</f>
        <v>1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7</v>
      </c>
      <c r="G9" s="26"/>
      <c r="H9" s="26">
        <f t="shared" si="1"/>
        <v>6</v>
      </c>
    </row>
    <row r="10" spans="1:13" ht="16.5">
      <c r="A10" s="1" t="s">
        <v>150</v>
      </c>
      <c r="B10" s="5">
        <f>0.5*COUNTIF(掠夺总榜!A$1:S$150,$A10)</f>
        <v>2.5</v>
      </c>
      <c r="C10" s="26">
        <f>COUNTIF(盟会战!A$1:X$150,$A10)</f>
        <v>1</v>
      </c>
      <c r="D10" s="26">
        <f>0.5*COUNTIF('四海+帮派'!A$1:X$150,$A10)</f>
        <v>1</v>
      </c>
      <c r="E10" s="26">
        <f>COUNTIF(帮战总榜!A$1:AB$152,$A10)</f>
        <v>1</v>
      </c>
      <c r="F10" s="26">
        <f t="shared" si="0"/>
        <v>5</v>
      </c>
      <c r="G10" s="26"/>
      <c r="H10" s="26">
        <f t="shared" si="1"/>
        <v>5</v>
      </c>
    </row>
    <row r="11" spans="1:13" ht="16.5">
      <c r="A11" s="1" t="s">
        <v>105</v>
      </c>
      <c r="B11" s="5">
        <f>0.5*COUNTIF(掠夺总榜!A$1:S$150,$A11)</f>
        <v>0.5</v>
      </c>
      <c r="C11" s="26">
        <f>COUNTIF(盟会战!A$1:X$150,$A11)</f>
        <v>2</v>
      </c>
      <c r="D11" s="26">
        <f>0.5*COUNTIF('四海+帮派'!A$1:X$150,$A11)</f>
        <v>1.5</v>
      </c>
      <c r="E11" s="26">
        <f>COUNTIF(帮战总榜!A$1:AB$152,$A11)</f>
        <v>1</v>
      </c>
      <c r="F11" s="26">
        <f t="shared" si="0"/>
        <v>5</v>
      </c>
      <c r="G11" s="26"/>
      <c r="H11" s="26">
        <f t="shared" si="1"/>
        <v>5</v>
      </c>
    </row>
    <row r="12" spans="1:13" ht="16.5">
      <c r="A12" s="1" t="s">
        <v>54</v>
      </c>
      <c r="B12" s="5">
        <f>0.5*COUNTIF(掠夺总榜!A$1:S$150,$A12)</f>
        <v>1.5</v>
      </c>
      <c r="C12" s="26">
        <f>COUNTIF(盟会战!A$1:X$150,$A12)</f>
        <v>1</v>
      </c>
      <c r="D12" s="26">
        <f>0.5*COUNTIF('四海+帮派'!A$1:X$150,$A12)</f>
        <v>1.5</v>
      </c>
      <c r="E12" s="26">
        <f>COUNTIF(帮战总榜!A$1:AB$152,$A12)</f>
        <v>1</v>
      </c>
      <c r="F12" s="26">
        <f t="shared" si="0"/>
        <v>5</v>
      </c>
      <c r="G12" s="26"/>
      <c r="H12" s="26">
        <f t="shared" si="1"/>
        <v>5</v>
      </c>
    </row>
    <row r="13" spans="1:13" ht="16.5">
      <c r="A13" s="1" t="s">
        <v>100</v>
      </c>
      <c r="B13" s="5">
        <f>0.5*COUNTIF(掠夺总榜!A$1:S$150,$A13)</f>
        <v>2</v>
      </c>
      <c r="C13" s="26">
        <f>COUNTIF(盟会战!A$1:X$150,$A13)</f>
        <v>2</v>
      </c>
      <c r="D13" s="26">
        <f>0.5*COUNTIF('四海+帮派'!A$1:X$150,$A13)</f>
        <v>0</v>
      </c>
      <c r="E13" s="26">
        <f>COUNTIF(帮战总榜!A$1:AB$152,$A13)</f>
        <v>1</v>
      </c>
      <c r="F13" s="26">
        <f t="shared" si="0"/>
        <v>5</v>
      </c>
      <c r="G13" s="26"/>
      <c r="H13" s="26">
        <f t="shared" si="1"/>
        <v>5</v>
      </c>
    </row>
    <row r="14" spans="1:13" ht="16.5">
      <c r="A14" s="1" t="s">
        <v>139</v>
      </c>
      <c r="B14" s="5">
        <f>0.5*COUNTIF(掠夺总榜!A$1:S$150,$A14)</f>
        <v>4.5</v>
      </c>
      <c r="C14" s="26">
        <f>COUNTIF(盟会战!A$1:X$150,$A14)</f>
        <v>0</v>
      </c>
      <c r="D14" s="26">
        <f>0.5*COUNTIF('四海+帮派'!A$1:X$150,$A14)</f>
        <v>1</v>
      </c>
      <c r="E14" s="26">
        <f>COUNTIF(帮战总榜!A$1:AB$152,$A14)</f>
        <v>0</v>
      </c>
      <c r="F14" s="26">
        <f t="shared" si="0"/>
        <v>5</v>
      </c>
      <c r="G14" s="26"/>
      <c r="H14" s="26">
        <f t="shared" si="1"/>
        <v>5</v>
      </c>
    </row>
    <row r="15" spans="1:13" ht="16.5">
      <c r="A15" s="1" t="s">
        <v>143</v>
      </c>
      <c r="B15" s="5">
        <f>0.5*COUNTIF(掠夺总榜!A$1:S$150,$A15)</f>
        <v>3.5</v>
      </c>
      <c r="C15" s="26">
        <f>COUNTIF(盟会战!A$1:X$150,$A15)</f>
        <v>0</v>
      </c>
      <c r="D15" s="26">
        <f>0.5*COUNTIF('四海+帮派'!A$1:X$150,$A15)</f>
        <v>1.5</v>
      </c>
      <c r="E15" s="26">
        <f>COUNTIF(帮战总榜!A$1:AB$152,$A15)</f>
        <v>0</v>
      </c>
      <c r="F15" s="26">
        <f t="shared" si="0"/>
        <v>5</v>
      </c>
      <c r="G15" s="26"/>
      <c r="H15" s="26">
        <f t="shared" si="1"/>
        <v>5</v>
      </c>
    </row>
    <row r="16" spans="1:13" ht="16.5">
      <c r="A16" s="1" t="s">
        <v>59</v>
      </c>
      <c r="B16" s="5">
        <f>0.5*COUNTIF(掠夺总榜!A$1:S$150,$A16)</f>
        <v>1.5</v>
      </c>
      <c r="C16" s="26">
        <f>COUNTIF(盟会战!A$1:X$150,$A16)</f>
        <v>0</v>
      </c>
      <c r="D16" s="26">
        <f>0.5*COUNTIF('四海+帮派'!A$1:X$150,$A16)</f>
        <v>1</v>
      </c>
      <c r="E16" s="26">
        <f>COUNTIF(帮战总榜!A$1:AB$152,$A16)</f>
        <v>2</v>
      </c>
      <c r="F16" s="26">
        <f t="shared" si="0"/>
        <v>4</v>
      </c>
      <c r="G16" s="26"/>
      <c r="H16" s="26">
        <f t="shared" si="1"/>
        <v>4</v>
      </c>
    </row>
    <row r="17" spans="1:8" ht="16.5">
      <c r="A17" s="1" t="s">
        <v>106</v>
      </c>
      <c r="B17" s="5">
        <f>0.5*COUNTIF(掠夺总榜!A$1:S$150,$A17)</f>
        <v>2</v>
      </c>
      <c r="C17" s="26">
        <f>COUNTIF(盟会战!A$1:X$150,$A17)</f>
        <v>0</v>
      </c>
      <c r="D17" s="26">
        <f>0.5*COUNTIF('四海+帮派'!A$1:X$150,$A17)</f>
        <v>1</v>
      </c>
      <c r="E17" s="26">
        <f>COUNTIF(帮战总榜!A$1:AB$152,$A17)</f>
        <v>1</v>
      </c>
      <c r="F17" s="26">
        <f t="shared" si="0"/>
        <v>4</v>
      </c>
      <c r="G17" s="26"/>
      <c r="H17" s="26">
        <f t="shared" si="1"/>
        <v>4</v>
      </c>
    </row>
    <row r="18" spans="1:8" ht="16.5">
      <c r="A18" s="1" t="s">
        <v>104</v>
      </c>
      <c r="B18" s="5">
        <f>0.5*COUNTIF(掠夺总榜!A$1:S$150,$A18)</f>
        <v>1</v>
      </c>
      <c r="C18" s="26">
        <f>COUNTIF(盟会战!A$1:X$150,$A18)</f>
        <v>1</v>
      </c>
      <c r="D18" s="26">
        <f>0.5*COUNTIF('四海+帮派'!A$1:X$150,$A18)</f>
        <v>1</v>
      </c>
      <c r="E18" s="26">
        <f>COUNTIF(帮战总榜!A$1:AB$152,$A18)</f>
        <v>1</v>
      </c>
      <c r="F18" s="26">
        <f t="shared" si="0"/>
        <v>4</v>
      </c>
      <c r="G18" s="26"/>
      <c r="H18" s="26">
        <f t="shared" si="1"/>
        <v>4</v>
      </c>
    </row>
    <row r="19" spans="1:8" ht="16.5">
      <c r="A19" s="1" t="s">
        <v>61</v>
      </c>
      <c r="B19" s="5">
        <f>0.5*COUNTIF(掠夺总榜!A$1:S$150,$A19)</f>
        <v>1</v>
      </c>
      <c r="C19" s="26">
        <f>COUNTIF(盟会战!A$1:X$150,$A19)</f>
        <v>1</v>
      </c>
      <c r="D19" s="26">
        <f>0.5*COUNTIF('四海+帮派'!A$1:X$150,$A19)</f>
        <v>1</v>
      </c>
      <c r="E19" s="26">
        <f>COUNTIF(帮战总榜!A$1:AB$152,$A19)</f>
        <v>1</v>
      </c>
      <c r="F19" s="26">
        <f t="shared" si="0"/>
        <v>4</v>
      </c>
      <c r="G19" s="26"/>
      <c r="H19" s="26">
        <f t="shared" si="1"/>
        <v>4</v>
      </c>
    </row>
    <row r="20" spans="1:8" ht="16.5">
      <c r="A20" s="1" t="s">
        <v>226</v>
      </c>
      <c r="B20" s="5">
        <f>0.5*COUNTIF(掠夺总榜!A$1:S$150,$A20)</f>
        <v>2</v>
      </c>
      <c r="C20" s="26">
        <f>COUNTIF(盟会战!A$1:X$150,$A20)</f>
        <v>1</v>
      </c>
      <c r="D20" s="26">
        <f>0.5*COUNTIF('四海+帮派'!A$1:X$150,$A20)</f>
        <v>1</v>
      </c>
      <c r="E20" s="26">
        <f>COUNTIF(帮战总榜!A$1:AB$152,$A20)</f>
        <v>0</v>
      </c>
      <c r="F20" s="26">
        <f t="shared" si="0"/>
        <v>4</v>
      </c>
      <c r="G20" s="26"/>
      <c r="H20" s="26">
        <f t="shared" si="1"/>
        <v>4</v>
      </c>
    </row>
    <row r="21" spans="1:8" ht="16.5">
      <c r="A21" s="1" t="s">
        <v>56</v>
      </c>
      <c r="B21" s="5">
        <f>0.5*COUNTIF(掠夺总榜!A$1:S$150,$A21)</f>
        <v>0</v>
      </c>
      <c r="C21" s="26">
        <f>COUNTIF(盟会战!A$1:X$150,$A21)</f>
        <v>1</v>
      </c>
      <c r="D21" s="26">
        <f>0.5*COUNTIF('四海+帮派'!A$1:X$150,$A21)</f>
        <v>1</v>
      </c>
      <c r="E21" s="26">
        <f>COUNTIF(帮战总榜!A$1:AB$152,$A21)</f>
        <v>1</v>
      </c>
      <c r="F21" s="26">
        <f t="shared" si="0"/>
        <v>3</v>
      </c>
      <c r="G21" s="26"/>
      <c r="H21" s="26">
        <f t="shared" si="1"/>
        <v>3</v>
      </c>
    </row>
    <row r="22" spans="1:8" ht="16.5">
      <c r="A22" s="1" t="s">
        <v>184</v>
      </c>
      <c r="B22" s="5">
        <f>0.5*COUNTIF(掠夺总榜!A$1:S$150,$A22)</f>
        <v>1.5</v>
      </c>
      <c r="C22" s="26">
        <f>COUNTIF(盟会战!A$1:X$150,$A22)</f>
        <v>1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3</v>
      </c>
      <c r="G22" s="26"/>
      <c r="H22" s="26">
        <f t="shared" si="1"/>
        <v>3</v>
      </c>
    </row>
    <row r="23" spans="1:8" ht="16.5">
      <c r="A23" s="1" t="s">
        <v>208</v>
      </c>
      <c r="B23" s="5">
        <f>0.5*COUNTIF(掠夺总榜!A$1:S$150,$A23)</f>
        <v>2</v>
      </c>
      <c r="C23" s="26">
        <f>COUNTIF(盟会战!A$1:X$150,$A23)</f>
        <v>0</v>
      </c>
      <c r="D23" s="26">
        <f>0.5*COUNTIF('四海+帮派'!A$1:X$150,$A23)</f>
        <v>1</v>
      </c>
      <c r="E23" s="26">
        <f>COUNTIF(帮战总榜!A$1:AB$152,$A23)</f>
        <v>0</v>
      </c>
      <c r="F23" s="26">
        <f t="shared" si="0"/>
        <v>3</v>
      </c>
      <c r="G23" s="26"/>
      <c r="H23" s="26">
        <f t="shared" si="1"/>
        <v>3</v>
      </c>
    </row>
    <row r="24" spans="1:8" ht="16.5">
      <c r="A24" s="1" t="s">
        <v>156</v>
      </c>
      <c r="B24" s="5">
        <f>0.5*COUNTIF(掠夺总榜!A$1:S$150,$A24)</f>
        <v>2</v>
      </c>
      <c r="C24" s="26">
        <f>COUNTIF(盟会战!A$1:X$150,$A24)</f>
        <v>0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3</v>
      </c>
      <c r="G24" s="26"/>
      <c r="H24" s="26">
        <f t="shared" si="1"/>
        <v>3</v>
      </c>
    </row>
    <row r="25" spans="1:8" ht="16.5">
      <c r="A25" s="1" t="s">
        <v>130</v>
      </c>
      <c r="B25" s="5">
        <f>0.5*COUNTIF(掠夺总榜!A$1:S$150,$A25)</f>
        <v>1.5</v>
      </c>
      <c r="C25" s="26">
        <f>COUNTIF(盟会战!A$1:X$150,$A25)</f>
        <v>0</v>
      </c>
      <c r="D25" s="26">
        <f>0.5*COUNTIF('四海+帮派'!A$1:X$150,$A25)</f>
        <v>1.5</v>
      </c>
      <c r="E25" s="26">
        <f>COUNTIF(帮战总榜!A$1:AB$152,$A25)</f>
        <v>0</v>
      </c>
      <c r="F25" s="26">
        <f t="shared" si="0"/>
        <v>3</v>
      </c>
      <c r="G25" s="26"/>
      <c r="H25" s="26">
        <f t="shared" si="1"/>
        <v>3</v>
      </c>
    </row>
    <row r="26" spans="1:8" ht="16.5">
      <c r="A26" s="1" t="s">
        <v>189</v>
      </c>
      <c r="B26" s="5">
        <f>0.5*COUNTIF(掠夺总榜!A$1:S$150,$A26)</f>
        <v>1.5</v>
      </c>
      <c r="C26" s="26">
        <f>COUNTIF(盟会战!A$1:X$150,$A26)</f>
        <v>1</v>
      </c>
      <c r="D26" s="26">
        <f>0.5*COUNTIF('四海+帮派'!A$1:X$150,$A26)</f>
        <v>0</v>
      </c>
      <c r="E26" s="26">
        <f>COUNTIF(帮战总榜!A$1:AB$152,$A26)</f>
        <v>0</v>
      </c>
      <c r="F26" s="26">
        <f t="shared" si="0"/>
        <v>2</v>
      </c>
      <c r="G26" s="26"/>
      <c r="H26" s="26">
        <f t="shared" si="1"/>
        <v>2</v>
      </c>
    </row>
    <row r="27" spans="1:8" ht="16.5">
      <c r="A27" s="1" t="s">
        <v>102</v>
      </c>
      <c r="B27" s="5">
        <f>0.5*COUNTIF(掠夺总榜!A$1:S$150,$A27)</f>
        <v>0</v>
      </c>
      <c r="C27" s="26">
        <f>COUNTIF(盟会战!A$1:X$150,$A27)</f>
        <v>1</v>
      </c>
      <c r="D27" s="26">
        <f>0.5*COUNTIF('四海+帮派'!A$1:X$150,$A27)</f>
        <v>0</v>
      </c>
      <c r="E27" s="26">
        <f>COUNTIF(帮战总榜!A$1:AB$152,$A27)</f>
        <v>1</v>
      </c>
      <c r="F27" s="26">
        <f t="shared" si="0"/>
        <v>2</v>
      </c>
      <c r="G27" s="26"/>
      <c r="H27" s="26">
        <f t="shared" si="1"/>
        <v>2</v>
      </c>
    </row>
    <row r="28" spans="1:8" ht="16.5">
      <c r="A28" s="1" t="s">
        <v>62</v>
      </c>
      <c r="B28" s="5">
        <f>0.5*COUNTIF(掠夺总榜!A$1:S$150,$A28)</f>
        <v>1</v>
      </c>
      <c r="C28" s="26">
        <f>COUNTIF(盟会战!A$1:X$150,$A28)</f>
        <v>0</v>
      </c>
      <c r="D28" s="26">
        <f>0.5*COUNTIF('四海+帮派'!A$1:X$150,$A28)</f>
        <v>0</v>
      </c>
      <c r="E28" s="26">
        <f>COUNTIF(帮战总榜!A$1:AB$152,$A28)</f>
        <v>1</v>
      </c>
      <c r="F28" s="26">
        <f t="shared" si="0"/>
        <v>2</v>
      </c>
      <c r="G28" s="26"/>
      <c r="H28" s="26">
        <f t="shared" si="1"/>
        <v>2</v>
      </c>
    </row>
    <row r="29" spans="1:8" ht="16.5">
      <c r="A29" s="1" t="s">
        <v>201</v>
      </c>
      <c r="B29" s="5">
        <f>0.5*COUNTIF(掠夺总榜!A$1:S$150,$A29)</f>
        <v>1</v>
      </c>
      <c r="C29" s="26">
        <f>COUNTIF(盟会战!A$1:X$150,$A29)</f>
        <v>0</v>
      </c>
      <c r="D29" s="26">
        <f>0.5*COUNTIF('四海+帮派'!A$1:X$150,$A29)</f>
        <v>1</v>
      </c>
      <c r="E29" s="26">
        <f>COUNTIF(帮战总榜!A$1:AB$152,$A29)</f>
        <v>0</v>
      </c>
      <c r="F29" s="26">
        <f t="shared" si="0"/>
        <v>2</v>
      </c>
      <c r="G29" s="26"/>
      <c r="H29" s="26">
        <f t="shared" si="1"/>
        <v>2</v>
      </c>
    </row>
    <row r="30" spans="1:8" ht="16.5">
      <c r="A30" s="1" t="s">
        <v>193</v>
      </c>
      <c r="B30" s="5">
        <f>0.5*COUNTIF(掠夺总榜!A$1:S$150,$A30)</f>
        <v>0.5</v>
      </c>
      <c r="C30" s="26">
        <f>COUNTIF(盟会战!A$1:X$150,$A30)</f>
        <v>0</v>
      </c>
      <c r="D30" s="26">
        <f>0.5*COUNTIF('四海+帮派'!A$1:X$150,$A30)</f>
        <v>1.5</v>
      </c>
      <c r="E30" s="26">
        <f>COUNTIF(帮战总榜!A$1:AB$152,$A30)</f>
        <v>0</v>
      </c>
      <c r="F30" s="26">
        <f t="shared" si="0"/>
        <v>2</v>
      </c>
      <c r="G30" s="26"/>
      <c r="H30" s="26">
        <f t="shared" si="1"/>
        <v>2</v>
      </c>
    </row>
    <row r="31" spans="1:8" ht="16.5">
      <c r="A31" s="1" t="s">
        <v>103</v>
      </c>
      <c r="B31" s="5">
        <f>0.5*COUNTIF(掠夺总榜!A$1:S$150,$A31)</f>
        <v>1</v>
      </c>
      <c r="C31" s="26">
        <f>COUNTIF(盟会战!A$1:X$150,$A31)</f>
        <v>0</v>
      </c>
      <c r="D31" s="26">
        <f>0.5*COUNTIF('四海+帮派'!A$1:X$150,$A31)</f>
        <v>0</v>
      </c>
      <c r="E31" s="26">
        <f>COUNTIF(帮战总榜!A$1:AB$152,$A31)</f>
        <v>1</v>
      </c>
      <c r="F31" s="26">
        <f t="shared" si="0"/>
        <v>2</v>
      </c>
      <c r="G31" s="26"/>
      <c r="H31" s="26">
        <f t="shared" si="1"/>
        <v>2</v>
      </c>
    </row>
    <row r="32" spans="1:8" ht="16.5">
      <c r="A32" s="1" t="s">
        <v>60</v>
      </c>
      <c r="B32" s="5">
        <f>0.5*COUNTIF(掠夺总榜!A$1:S$150,$A32)</f>
        <v>0</v>
      </c>
      <c r="C32" s="26">
        <f>COUNTIF(盟会战!A$1:X$150,$A32)</f>
        <v>0</v>
      </c>
      <c r="D32" s="26">
        <f>0.5*COUNTIF('四海+帮派'!A$1:X$150,$A32)</f>
        <v>0</v>
      </c>
      <c r="E32" s="26">
        <f>COUNTIF(帮战总榜!A$1:AB$152,$A32)</f>
        <v>1</v>
      </c>
      <c r="F32" s="26">
        <f t="shared" si="0"/>
        <v>1</v>
      </c>
      <c r="G32" s="26"/>
      <c r="H32" s="26">
        <f t="shared" si="1"/>
        <v>1</v>
      </c>
    </row>
    <row r="33" spans="1:8" ht="16.5">
      <c r="A33" s="1" t="s">
        <v>289</v>
      </c>
      <c r="B33" s="5">
        <f>0.5*COUNTIF(掠夺总榜!A$1:S$150,$A33)</f>
        <v>0</v>
      </c>
      <c r="C33" s="26">
        <f>COUNTIF(盟会战!A$1:X$150,$A33)</f>
        <v>1</v>
      </c>
      <c r="D33" s="26">
        <f>0.5*COUNTIF('四海+帮派'!A$1:X$150,$A33)</f>
        <v>0</v>
      </c>
      <c r="E33" s="26">
        <f>COUNTIF(帮战总榜!A$1:AB$152,$A33)</f>
        <v>0</v>
      </c>
      <c r="F33" s="26">
        <f t="shared" si="0"/>
        <v>1</v>
      </c>
      <c r="G33" s="26"/>
      <c r="H33" s="26">
        <f t="shared" si="1"/>
        <v>1</v>
      </c>
    </row>
    <row r="34" spans="1:8" ht="16.5">
      <c r="A34" s="1" t="s">
        <v>216</v>
      </c>
      <c r="B34" s="5">
        <f>0.5*COUNTIF(掠夺总榜!A$1:S$150,$A34)</f>
        <v>1</v>
      </c>
      <c r="C34" s="26">
        <f>COUNTIF(盟会战!A$1:X$150,$A34)</f>
        <v>0</v>
      </c>
      <c r="D34" s="26">
        <f>0.5*COUNTIF('四海+帮派'!A$1:X$150,$A34)</f>
        <v>0.5</v>
      </c>
      <c r="E34" s="26">
        <f>COUNTIF(帮战总榜!A$1:AB$152,$A34)</f>
        <v>0</v>
      </c>
      <c r="F34" s="26">
        <f t="shared" ref="F34:F65" si="2">ROUNDDOWN(SUM(B34:E34),0)</f>
        <v>1</v>
      </c>
      <c r="G34" s="26"/>
      <c r="H34" s="26">
        <f t="shared" ref="H34:H65" si="3">IF($F34&gt;6,6,$F34)</f>
        <v>1</v>
      </c>
    </row>
    <row r="35" spans="1:8" ht="16.5">
      <c r="A35" s="1" t="s">
        <v>306</v>
      </c>
      <c r="B35" s="5">
        <f>0.5*COUNTIF(掠夺总榜!A$1:S$150,$A35)</f>
        <v>0</v>
      </c>
      <c r="C35" s="26">
        <f>COUNTIF(盟会战!A$1:X$150,$A35)</f>
        <v>0</v>
      </c>
      <c r="D35" s="26">
        <f>0.5*COUNTIF('四海+帮派'!A$1:X$150,$A35)</f>
        <v>1</v>
      </c>
      <c r="E35" s="26">
        <f>COUNTIF(帮战总榜!A$1:AB$152,$A35)</f>
        <v>0</v>
      </c>
      <c r="F35" s="26">
        <f t="shared" si="2"/>
        <v>1</v>
      </c>
      <c r="G35" s="26"/>
      <c r="H35" s="26">
        <f t="shared" si="3"/>
        <v>1</v>
      </c>
    </row>
    <row r="36" spans="1:8" ht="16.5">
      <c r="A36" s="1" t="s">
        <v>288</v>
      </c>
      <c r="B36" s="5">
        <f>0.5*COUNTIF(掠夺总榜!A$1:S$150,$A36)</f>
        <v>0</v>
      </c>
      <c r="C36" s="26">
        <f>COUNTIF(盟会战!A$1:X$150,$A36)</f>
        <v>1</v>
      </c>
      <c r="D36" s="26">
        <f>0.5*COUNTIF('四海+帮派'!A$1:X$150,$A36)</f>
        <v>0</v>
      </c>
      <c r="E36" s="26">
        <f>COUNTIF(帮战总榜!A$1:AB$152,$A36)</f>
        <v>0</v>
      </c>
      <c r="F36" s="26">
        <f t="shared" si="2"/>
        <v>1</v>
      </c>
      <c r="G36" s="26"/>
      <c r="H36" s="26">
        <f t="shared" si="3"/>
        <v>1</v>
      </c>
    </row>
    <row r="37" spans="1:8" ht="16.5">
      <c r="A37" s="1" t="s">
        <v>107</v>
      </c>
      <c r="B37" s="5">
        <f>0.5*COUNTIF(掠夺总榜!A$1:S$150,$A37)</f>
        <v>0.5</v>
      </c>
      <c r="C37" s="26">
        <f>COUNTIF(盟会战!A$1:X$150,$A37)</f>
        <v>0</v>
      </c>
      <c r="D37" s="26">
        <f>0.5*COUNTIF('四海+帮派'!A$1:X$150,$A37)</f>
        <v>0</v>
      </c>
      <c r="E37" s="26">
        <f>COUNTIF(帮战总榜!A$1:AB$152,$A37)</f>
        <v>1</v>
      </c>
      <c r="F37" s="26">
        <f t="shared" si="2"/>
        <v>1</v>
      </c>
      <c r="G37" s="26"/>
      <c r="H37" s="26">
        <f t="shared" si="3"/>
        <v>1</v>
      </c>
    </row>
    <row r="38" spans="1:8" ht="16.5">
      <c r="A38" s="1" t="s">
        <v>305</v>
      </c>
      <c r="B38" s="5">
        <f>0.5*COUNTIF(掠夺总榜!A$1:S$150,$A38)</f>
        <v>0</v>
      </c>
      <c r="C38" s="26">
        <f>COUNTIF(盟会战!A$1:X$150,$A38)</f>
        <v>0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1</v>
      </c>
      <c r="G38" s="26"/>
      <c r="H38" s="26">
        <f t="shared" si="3"/>
        <v>1</v>
      </c>
    </row>
    <row r="39" spans="1:8" ht="16.5">
      <c r="A39" s="1" t="s">
        <v>230</v>
      </c>
      <c r="B39" s="5">
        <f>0.5*COUNTIF(掠夺总榜!A$1:S$150,$A39)</f>
        <v>0.5</v>
      </c>
      <c r="C39" s="26">
        <f>COUNTIF(盟会战!A$1:X$150,$A39)</f>
        <v>1</v>
      </c>
      <c r="D39" s="26">
        <f>0.5*COUNTIF('四海+帮派'!A$1:X$150,$A39)</f>
        <v>0</v>
      </c>
      <c r="E39" s="26">
        <f>COUNTIF(帮战总榜!A$1:AB$152,$A39)</f>
        <v>0</v>
      </c>
      <c r="F39" s="26">
        <f t="shared" si="2"/>
        <v>1</v>
      </c>
      <c r="G39" s="26"/>
      <c r="H39" s="26">
        <f t="shared" si="3"/>
        <v>1</v>
      </c>
    </row>
    <row r="40" spans="1:8" ht="16.5">
      <c r="A40" s="1" t="s">
        <v>290</v>
      </c>
      <c r="B40" s="5">
        <f>0.5*COUNTIF(掠夺总榜!A$1:S$150,$A40)</f>
        <v>0</v>
      </c>
      <c r="C40" s="26">
        <f>COUNTIF(盟会战!A$1:X$150,$A40)</f>
        <v>1</v>
      </c>
      <c r="D40" s="26">
        <f>0.5*COUNTIF('四海+帮派'!A$1:X$150,$A40)</f>
        <v>0</v>
      </c>
      <c r="E40" s="26">
        <f>COUNTIF(帮战总榜!A$1:AB$152,$A40)</f>
        <v>0</v>
      </c>
      <c r="F40" s="26">
        <f t="shared" si="2"/>
        <v>1</v>
      </c>
      <c r="G40" s="26"/>
      <c r="H40" s="26">
        <f t="shared" si="3"/>
        <v>1</v>
      </c>
    </row>
    <row r="41" spans="1:8" ht="16.5">
      <c r="A41" s="1" t="s">
        <v>307</v>
      </c>
      <c r="B41" s="5">
        <f>0.5*COUNTIF(掠夺总榜!A$1:S$150,$A41)</f>
        <v>0</v>
      </c>
      <c r="C41" s="26">
        <f>COUNTIF(盟会战!A$1:X$150,$A41)</f>
        <v>0</v>
      </c>
      <c r="D41" s="26">
        <f>0.5*COUNTIF('四海+帮派'!A$1:X$150,$A41)</f>
        <v>1</v>
      </c>
      <c r="E41" s="26">
        <f>COUNTIF(帮战总榜!A$1:AB$152,$A41)</f>
        <v>0</v>
      </c>
      <c r="F41" s="26">
        <f t="shared" si="2"/>
        <v>1</v>
      </c>
      <c r="G41" s="26"/>
      <c r="H41" s="26">
        <f t="shared" si="3"/>
        <v>1</v>
      </c>
    </row>
    <row r="42" spans="1:8" ht="16.5">
      <c r="A42" s="1" t="s">
        <v>457</v>
      </c>
      <c r="B42" s="5">
        <f>0.5*COUNTIF(掠夺总榜!A$1:S$150,$A42)</f>
        <v>0</v>
      </c>
      <c r="C42" s="26">
        <f>COUNTIF(盟会战!A$1:X$150,$A42)</f>
        <v>1</v>
      </c>
      <c r="D42" s="26">
        <f>0.5*COUNTIF('四海+帮派'!A$1:X$150,$A42)</f>
        <v>0</v>
      </c>
      <c r="E42" s="26">
        <f>COUNTIF(帮战总榜!A$1:AB$152,$A42)</f>
        <v>0</v>
      </c>
      <c r="F42" s="26">
        <f t="shared" si="2"/>
        <v>1</v>
      </c>
      <c r="G42" s="26"/>
      <c r="H42" s="26">
        <f t="shared" si="3"/>
        <v>1</v>
      </c>
    </row>
    <row r="43" spans="1:8" ht="16.5">
      <c r="A43" s="1" t="s">
        <v>108</v>
      </c>
      <c r="B43" s="5">
        <f>0.5*COUNTIF(掠夺总榜!A$1:S$150,$A43)</f>
        <v>0</v>
      </c>
      <c r="C43" s="26">
        <f>COUNTIF(盟会战!A$1:X$150,$A43)</f>
        <v>0</v>
      </c>
      <c r="D43" s="26">
        <f>0.5*COUNTIF('四海+帮派'!A$1:X$150,$A43)</f>
        <v>0</v>
      </c>
      <c r="E43" s="26">
        <f>COUNTIF(帮战总榜!A$1:AB$152,$A43)</f>
        <v>1</v>
      </c>
      <c r="F43" s="26">
        <f t="shared" si="2"/>
        <v>1</v>
      </c>
      <c r="G43" s="26"/>
      <c r="H43" s="26">
        <f t="shared" si="3"/>
        <v>1</v>
      </c>
    </row>
    <row r="44" spans="1:8" ht="16.5">
      <c r="A44" s="1" t="s">
        <v>304</v>
      </c>
      <c r="B44" s="5">
        <f>0.5*COUNTIF(掠夺总榜!A$1:S$150,$A44)</f>
        <v>0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2"/>
        <v>1</v>
      </c>
      <c r="G44" s="26"/>
      <c r="H44" s="26">
        <f t="shared" si="3"/>
        <v>1</v>
      </c>
    </row>
    <row r="45" spans="1:8" ht="16.5">
      <c r="A45" s="1" t="s">
        <v>194</v>
      </c>
      <c r="B45" s="5">
        <f>0.5*COUNTIF(掠夺总榜!A$1:S$150,$A45)</f>
        <v>0.5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1</v>
      </c>
      <c r="G45" s="26"/>
      <c r="H45" s="26">
        <f t="shared" si="3"/>
        <v>1</v>
      </c>
    </row>
    <row r="46" spans="1:8" ht="16.5">
      <c r="A46" s="1" t="s">
        <v>109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0</v>
      </c>
      <c r="E46" s="26">
        <f>COUNTIF(帮战总榜!A$1:AB$152,$A46)</f>
        <v>1</v>
      </c>
      <c r="F46" s="26">
        <f t="shared" si="2"/>
        <v>1</v>
      </c>
      <c r="G46" s="26"/>
      <c r="H46" s="26">
        <f t="shared" si="3"/>
        <v>1</v>
      </c>
    </row>
    <row r="47" spans="1:8" ht="16.5">
      <c r="A47" s="1" t="s">
        <v>162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1</v>
      </c>
      <c r="G47" s="26"/>
      <c r="H47" s="26">
        <f t="shared" si="3"/>
        <v>1</v>
      </c>
    </row>
    <row r="48" spans="1:8" ht="16.5">
      <c r="A48" s="1" t="s">
        <v>250</v>
      </c>
      <c r="B48" s="5">
        <f>0.5*COUNTIF(掠夺总榜!A$1:S$150,$A48)</f>
        <v>1</v>
      </c>
      <c r="C48" s="26">
        <f>COUNTIF(盟会战!A$1:X$150,$A48)</f>
        <v>0</v>
      </c>
      <c r="D48" s="26">
        <f>0.5*COUNTIF('四海+帮派'!A$1:X$150,$A48)</f>
        <v>0</v>
      </c>
      <c r="E48" s="26">
        <f>COUNTIF(帮战总榜!A$1:AB$152,$A48)</f>
        <v>0</v>
      </c>
      <c r="F48" s="26">
        <f t="shared" si="2"/>
        <v>1</v>
      </c>
      <c r="G48" s="26"/>
      <c r="H48" s="26">
        <f t="shared" si="3"/>
        <v>1</v>
      </c>
    </row>
    <row r="49" spans="1:8" ht="16.5">
      <c r="A49" s="1" t="s">
        <v>414</v>
      </c>
      <c r="B49" s="5">
        <f>0.5*COUNTIF(掠夺总榜!A$1:S$150,$A49)</f>
        <v>1.5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0</v>
      </c>
      <c r="F49" s="26">
        <f t="shared" si="2"/>
        <v>1</v>
      </c>
      <c r="G49" s="26"/>
      <c r="H49" s="26">
        <f t="shared" si="3"/>
        <v>1</v>
      </c>
    </row>
    <row r="50" spans="1:8" ht="16.5">
      <c r="A50" s="1" t="s">
        <v>402</v>
      </c>
      <c r="B50" s="5">
        <f>0.5*COUNTIF(掠夺总榜!A$1:S$150,$A50)</f>
        <v>0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2"/>
        <v>0</v>
      </c>
      <c r="G50" s="26"/>
      <c r="H50" s="26">
        <f t="shared" si="3"/>
        <v>0</v>
      </c>
    </row>
    <row r="51" spans="1:8" ht="16.5">
      <c r="A51" s="1" t="s">
        <v>236</v>
      </c>
      <c r="B51" s="5">
        <f>0.5*COUNTIF(掠夺总榜!A$1:S$150,$A51)</f>
        <v>0.5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2"/>
        <v>0</v>
      </c>
      <c r="G51" s="26"/>
      <c r="H51" s="26">
        <f t="shared" si="3"/>
        <v>0</v>
      </c>
    </row>
    <row r="52" spans="1:8" ht="16.5">
      <c r="A52" s="1" t="s">
        <v>403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0</v>
      </c>
      <c r="E52" s="26">
        <f>COUNTIF(帮战总榜!A$1:AB$152,$A52)</f>
        <v>0</v>
      </c>
      <c r="F52" s="26">
        <f t="shared" si="2"/>
        <v>0</v>
      </c>
      <c r="G52" s="26"/>
      <c r="H52" s="26">
        <f t="shared" si="3"/>
        <v>0</v>
      </c>
    </row>
    <row r="53" spans="1:8" ht="16.5">
      <c r="A53" s="1" t="s">
        <v>404</v>
      </c>
      <c r="B53" s="5">
        <f>0.5*COUNTIF(掠夺总榜!A$1:S$150,$A53)</f>
        <v>0</v>
      </c>
      <c r="C53" s="26">
        <f>COUNTIF(盟会战!A$1:X$150,$A53)</f>
        <v>0</v>
      </c>
      <c r="D53" s="26">
        <f>0.5*COUNTIF('四海+帮派'!A$1:X$150,$A53)</f>
        <v>0</v>
      </c>
      <c r="E53" s="26">
        <f>COUNTIF(帮战总榜!A$1:AB$152,$A53)</f>
        <v>0</v>
      </c>
      <c r="F53" s="26">
        <f t="shared" si="2"/>
        <v>0</v>
      </c>
      <c r="G53" s="26"/>
      <c r="H53" s="26">
        <f t="shared" si="3"/>
        <v>0</v>
      </c>
    </row>
    <row r="54" spans="1:8" ht="16.5">
      <c r="A54" s="1" t="s">
        <v>405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0</v>
      </c>
      <c r="E54" s="26">
        <f>COUNTIF(帮战总榜!A$1:AB$152,$A54)</f>
        <v>0</v>
      </c>
      <c r="F54" s="26">
        <f t="shared" si="2"/>
        <v>0</v>
      </c>
      <c r="G54" s="26"/>
      <c r="H54" s="26">
        <f t="shared" si="3"/>
        <v>0</v>
      </c>
    </row>
    <row r="55" spans="1:8" ht="16.5">
      <c r="A55" s="1" t="s">
        <v>406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0</v>
      </c>
      <c r="E55" s="26">
        <f>COUNTIF(帮战总榜!A$1:AB$152,$A55)</f>
        <v>0</v>
      </c>
      <c r="F55" s="26">
        <f t="shared" si="2"/>
        <v>0</v>
      </c>
      <c r="G55" s="26"/>
      <c r="H55" s="26">
        <f t="shared" si="3"/>
        <v>0</v>
      </c>
    </row>
    <row r="56" spans="1:8" ht="16.5">
      <c r="A56" s="1" t="s">
        <v>407</v>
      </c>
      <c r="B56" s="5">
        <f>0.5*COUNTIF(掠夺总榜!A$1:S$150,$A56)</f>
        <v>0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2"/>
        <v>0</v>
      </c>
      <c r="G56" s="26"/>
      <c r="H56" s="26">
        <f t="shared" si="3"/>
        <v>0</v>
      </c>
    </row>
    <row r="57" spans="1:8" ht="16.5">
      <c r="A57" s="1" t="s">
        <v>408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2"/>
        <v>0</v>
      </c>
      <c r="G57" s="26"/>
      <c r="H57" s="26">
        <f t="shared" si="3"/>
        <v>0</v>
      </c>
    </row>
    <row r="58" spans="1:8" ht="16.5">
      <c r="A58" s="1" t="s">
        <v>409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2"/>
        <v>0</v>
      </c>
      <c r="G58" s="26"/>
      <c r="H58" s="26">
        <f t="shared" si="3"/>
        <v>0</v>
      </c>
    </row>
    <row r="59" spans="1:8" ht="16.5">
      <c r="A59" s="1" t="s">
        <v>410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2"/>
        <v>0</v>
      </c>
      <c r="G59" s="26"/>
      <c r="H59" s="26">
        <f t="shared" si="3"/>
        <v>0</v>
      </c>
    </row>
    <row r="60" spans="1:8" ht="16.5">
      <c r="A60" s="1" t="s">
        <v>411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2"/>
        <v>0</v>
      </c>
      <c r="G60" s="26"/>
      <c r="H60" s="26">
        <f t="shared" si="3"/>
        <v>0</v>
      </c>
    </row>
    <row r="61" spans="1:8" ht="16.5">
      <c r="A61" s="1" t="s">
        <v>412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0</v>
      </c>
      <c r="G61" s="26"/>
      <c r="H61" s="26">
        <f t="shared" si="3"/>
        <v>0</v>
      </c>
    </row>
    <row r="62" spans="1:8" ht="16.5">
      <c r="A62" s="1" t="s">
        <v>413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0</v>
      </c>
      <c r="G62" s="26"/>
      <c r="H62" s="26">
        <f t="shared" si="3"/>
        <v>0</v>
      </c>
    </row>
    <row r="63" spans="1:8" ht="16.5">
      <c r="A63" s="1" t="s">
        <v>415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2"/>
        <v>0</v>
      </c>
      <c r="G63" s="26"/>
      <c r="H63" s="26">
        <f t="shared" si="3"/>
        <v>0</v>
      </c>
    </row>
    <row r="64" spans="1:8" ht="16.5">
      <c r="A64" s="1" t="s">
        <v>259</v>
      </c>
      <c r="B64" s="5">
        <f>0.5*COUNTIF(掠夺总榜!A$1:S$150,$A64)</f>
        <v>0.5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2"/>
        <v>0</v>
      </c>
      <c r="G64" s="26"/>
      <c r="H64" s="26">
        <f t="shared" si="3"/>
        <v>0</v>
      </c>
    </row>
    <row r="65" spans="1:8" ht="16.5">
      <c r="A65" s="1" t="s">
        <v>224</v>
      </c>
      <c r="B65" s="5">
        <f>0.5*COUNTIF(掠夺总榜!A$1:S$150,$A65)</f>
        <v>0.5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6"/>
      <c r="H65" s="26">
        <f t="shared" si="3"/>
        <v>0</v>
      </c>
    </row>
    <row r="66" spans="1:8" ht="16.5">
      <c r="A66" s="1" t="s">
        <v>416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6"/>
      <c r="H66" s="26">
        <f t="shared" ref="H66:H97" si="5">IF($F66&gt;6,6,$F66)</f>
        <v>0</v>
      </c>
    </row>
    <row r="67" spans="1:8" ht="16.5">
      <c r="A67" s="1" t="s">
        <v>417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6"/>
      <c r="H67" s="26">
        <f t="shared" si="5"/>
        <v>0</v>
      </c>
    </row>
    <row r="68" spans="1:8" ht="16.5">
      <c r="A68" s="1" t="s">
        <v>418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6"/>
      <c r="H68" s="26">
        <f t="shared" si="5"/>
        <v>0</v>
      </c>
    </row>
    <row r="69" spans="1:8" ht="16.5">
      <c r="A69" s="1" t="s">
        <v>419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6"/>
      <c r="H69" s="26">
        <f t="shared" si="5"/>
        <v>0</v>
      </c>
    </row>
    <row r="70" spans="1:8" ht="16.5">
      <c r="A70" s="1" t="s">
        <v>420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6"/>
      <c r="H70" s="26">
        <f t="shared" si="5"/>
        <v>0</v>
      </c>
    </row>
    <row r="71" spans="1:8" ht="16.5">
      <c r="A71" s="1" t="s">
        <v>421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6"/>
      <c r="H71" s="26">
        <f t="shared" si="5"/>
        <v>0</v>
      </c>
    </row>
    <row r="72" spans="1:8" ht="16.5">
      <c r="A72" s="1" t="s">
        <v>422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6"/>
      <c r="H72" s="26">
        <f t="shared" si="5"/>
        <v>0</v>
      </c>
    </row>
    <row r="73" spans="1:8" ht="16.5">
      <c r="A73" s="1" t="s">
        <v>423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6"/>
      <c r="H73" s="26">
        <f t="shared" si="5"/>
        <v>0</v>
      </c>
    </row>
    <row r="74" spans="1:8" ht="16.5">
      <c r="A74" s="1" t="s">
        <v>424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6"/>
      <c r="H74" s="26">
        <f t="shared" si="5"/>
        <v>0</v>
      </c>
    </row>
    <row r="75" spans="1:8" ht="16.5">
      <c r="A75" s="1" t="s">
        <v>425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6"/>
      <c r="H75" s="26">
        <f t="shared" si="5"/>
        <v>0</v>
      </c>
    </row>
    <row r="76" spans="1:8" ht="16.5">
      <c r="A76" s="1" t="s">
        <v>426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6"/>
      <c r="H76" s="26">
        <f t="shared" si="5"/>
        <v>0</v>
      </c>
    </row>
    <row r="77" spans="1:8" ht="16.5">
      <c r="A77" s="1" t="s">
        <v>427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6"/>
      <c r="H77" s="26">
        <f t="shared" si="5"/>
        <v>0</v>
      </c>
    </row>
    <row r="78" spans="1:8" ht="16.5">
      <c r="A78" s="1" t="s">
        <v>428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6"/>
      <c r="H78" s="26">
        <f t="shared" si="5"/>
        <v>0</v>
      </c>
    </row>
    <row r="79" spans="1:8" ht="16.5">
      <c r="A79" s="1" t="s">
        <v>429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6"/>
      <c r="H79" s="26">
        <f t="shared" si="5"/>
        <v>0</v>
      </c>
    </row>
    <row r="80" spans="1:8" ht="16.5">
      <c r="A80" s="1" t="s">
        <v>430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6"/>
      <c r="H80" s="26">
        <f t="shared" si="5"/>
        <v>0</v>
      </c>
    </row>
    <row r="81" spans="1:8" ht="16.5">
      <c r="A81" s="1" t="s">
        <v>431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6"/>
      <c r="H81" s="26">
        <f t="shared" si="5"/>
        <v>0</v>
      </c>
    </row>
    <row r="82" spans="1:8" ht="16.5">
      <c r="A82" s="1" t="s">
        <v>432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6"/>
      <c r="H82" s="26">
        <f t="shared" si="5"/>
        <v>0</v>
      </c>
    </row>
    <row r="83" spans="1:8" ht="16.5">
      <c r="A83" s="1" t="s">
        <v>433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6"/>
      <c r="H83" s="26">
        <f t="shared" si="5"/>
        <v>0</v>
      </c>
    </row>
    <row r="84" spans="1:8" ht="16.5">
      <c r="A84" s="1" t="s">
        <v>434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6"/>
      <c r="H84" s="26">
        <f t="shared" si="5"/>
        <v>0</v>
      </c>
    </row>
    <row r="85" spans="1:8" ht="16.5">
      <c r="A85" s="1" t="s">
        <v>435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6"/>
      <c r="H85" s="26">
        <f t="shared" si="5"/>
        <v>0</v>
      </c>
    </row>
    <row r="86" spans="1:8" ht="16.5">
      <c r="A86" s="1" t="s">
        <v>436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6"/>
      <c r="H86" s="26">
        <f t="shared" si="5"/>
        <v>0</v>
      </c>
    </row>
    <row r="87" spans="1:8" ht="16.5">
      <c r="A87" s="1" t="s">
        <v>437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6"/>
      <c r="H87" s="26">
        <f t="shared" si="5"/>
        <v>0</v>
      </c>
    </row>
    <row r="88" spans="1:8" ht="16.5">
      <c r="A88" s="1" t="s">
        <v>438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6"/>
      <c r="H88" s="26">
        <f t="shared" si="5"/>
        <v>0</v>
      </c>
    </row>
    <row r="89" spans="1:8" ht="16.5">
      <c r="A89" s="1" t="s">
        <v>439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6"/>
      <c r="H89" s="26">
        <f t="shared" si="5"/>
        <v>0</v>
      </c>
    </row>
    <row r="90" spans="1:8" ht="16.5">
      <c r="A90" s="1" t="s">
        <v>440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6"/>
      <c r="H90" s="26">
        <f t="shared" si="5"/>
        <v>0</v>
      </c>
    </row>
    <row r="91" spans="1:8" ht="16.5">
      <c r="A91" s="1" t="s">
        <v>441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6"/>
      <c r="H91" s="26">
        <f t="shared" si="5"/>
        <v>0</v>
      </c>
    </row>
    <row r="92" spans="1:8" ht="16.5">
      <c r="A92" s="1" t="s">
        <v>442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6"/>
      <c r="H92" s="26">
        <f t="shared" si="5"/>
        <v>0</v>
      </c>
    </row>
    <row r="93" spans="1:8" ht="16.5">
      <c r="A93" s="1" t="s">
        <v>443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6"/>
      <c r="H93" s="26">
        <f t="shared" si="5"/>
        <v>0</v>
      </c>
    </row>
    <row r="94" spans="1:8" ht="16.5">
      <c r="A94" s="1" t="s">
        <v>444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6"/>
      <c r="H94" s="26">
        <f t="shared" si="5"/>
        <v>0</v>
      </c>
    </row>
    <row r="95" spans="1:8" ht="16.5">
      <c r="A95" s="1" t="s">
        <v>445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6"/>
      <c r="H95" s="26">
        <f t="shared" si="5"/>
        <v>0</v>
      </c>
    </row>
    <row r="96" spans="1:8" ht="16.5">
      <c r="A96" s="1" t="s">
        <v>446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6"/>
      <c r="H96" s="26">
        <f t="shared" si="5"/>
        <v>0</v>
      </c>
    </row>
    <row r="97" spans="1:8" ht="16.5">
      <c r="A97" s="1" t="s">
        <v>447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6"/>
      <c r="H97" s="26">
        <f t="shared" si="5"/>
        <v>0</v>
      </c>
    </row>
    <row r="98" spans="1:8" ht="16.5">
      <c r="A98" s="1" t="s">
        <v>448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6"/>
      <c r="H98" s="26">
        <f t="shared" ref="H98:H129" si="7">IF($F98&gt;6,6,$F98)</f>
        <v>0</v>
      </c>
    </row>
    <row r="99" spans="1:8" ht="16.5">
      <c r="A99" s="1" t="s">
        <v>449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6"/>
      <c r="H99" s="26">
        <f t="shared" si="7"/>
        <v>0</v>
      </c>
    </row>
    <row r="100" spans="1:8" ht="16.5">
      <c r="A100" s="1" t="s">
        <v>450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6"/>
      <c r="H100" s="26">
        <f t="shared" si="7"/>
        <v>0</v>
      </c>
    </row>
    <row r="101" spans="1:8" ht="16.5">
      <c r="A101" s="1" t="s">
        <v>451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6"/>
      <c r="H101" s="26">
        <f t="shared" si="7"/>
        <v>0</v>
      </c>
    </row>
    <row r="102" spans="1:8" ht="16.5">
      <c r="A102" s="1" t="s">
        <v>452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6"/>
      <c r="H102" s="26">
        <f t="shared" si="7"/>
        <v>0</v>
      </c>
    </row>
    <row r="103" spans="1:8" ht="16.5">
      <c r="A103" s="1" t="s">
        <v>453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6"/>
      <c r="H103" s="26">
        <f t="shared" si="7"/>
        <v>0</v>
      </c>
    </row>
    <row r="104" spans="1:8" ht="16.5">
      <c r="A104" s="1" t="s">
        <v>454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6"/>
      <c r="H104" s="26">
        <f t="shared" si="7"/>
        <v>0</v>
      </c>
    </row>
    <row r="105" spans="1:8" ht="16.5">
      <c r="A105" s="1" t="s">
        <v>455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6"/>
      <c r="H105" s="26">
        <f t="shared" si="7"/>
        <v>0</v>
      </c>
    </row>
    <row r="106" spans="1:8" ht="16.5">
      <c r="A106" s="1" t="s">
        <v>456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6"/>
      <c r="H106" s="26">
        <f t="shared" si="7"/>
        <v>0</v>
      </c>
    </row>
    <row r="107" spans="1:8" ht="16.5">
      <c r="A107" s="1" t="s">
        <v>458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6"/>
      <c r="H107" s="26">
        <f t="shared" si="7"/>
        <v>0</v>
      </c>
    </row>
    <row r="108" spans="1:8" ht="16.5">
      <c r="A108" s="1" t="s">
        <v>459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6"/>
      <c r="H108" s="26">
        <f t="shared" si="7"/>
        <v>0</v>
      </c>
    </row>
    <row r="109" spans="1:8" ht="16.5">
      <c r="A109" s="1" t="s">
        <v>460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6"/>
      <c r="H109" s="26">
        <f t="shared" si="7"/>
        <v>0</v>
      </c>
    </row>
    <row r="110" spans="1:8" ht="16.5">
      <c r="A110" s="1" t="s">
        <v>461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6"/>
      <c r="H110" s="26">
        <f t="shared" si="7"/>
        <v>0</v>
      </c>
    </row>
    <row r="111" spans="1:8" ht="16.5">
      <c r="A111" s="1" t="s">
        <v>462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6"/>
      <c r="H111" s="26">
        <f t="shared" si="7"/>
        <v>0</v>
      </c>
    </row>
    <row r="112" spans="1:8" ht="16.5">
      <c r="A112" s="1" t="s">
        <v>463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6"/>
      <c r="H112" s="26">
        <f t="shared" si="7"/>
        <v>0</v>
      </c>
    </row>
    <row r="113" spans="1:8" ht="16.5">
      <c r="A113" s="1" t="s">
        <v>464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6"/>
      <c r="H113" s="26">
        <f t="shared" si="7"/>
        <v>0</v>
      </c>
    </row>
    <row r="114" spans="1:8" ht="16.5">
      <c r="A114" s="1" t="s">
        <v>465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6"/>
      <c r="H114" s="26">
        <f t="shared" si="7"/>
        <v>0</v>
      </c>
    </row>
    <row r="115" spans="1:8" ht="16.5">
      <c r="A115" s="1" t="s">
        <v>466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6"/>
      <c r="H115" s="26">
        <f t="shared" si="7"/>
        <v>0</v>
      </c>
    </row>
    <row r="116" spans="1:8" ht="16.5">
      <c r="A116" s="1" t="s">
        <v>467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6"/>
      <c r="H116" s="26">
        <f t="shared" si="7"/>
        <v>0</v>
      </c>
    </row>
    <row r="117" spans="1:8" ht="16.5">
      <c r="A117" s="1" t="s">
        <v>468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6"/>
      <c r="H117" s="26">
        <f t="shared" si="7"/>
        <v>0</v>
      </c>
    </row>
    <row r="118" spans="1:8" ht="16.5">
      <c r="A118" s="1" t="s">
        <v>469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6"/>
      <c r="H118" s="26">
        <f t="shared" si="7"/>
        <v>0</v>
      </c>
    </row>
    <row r="119" spans="1:8" ht="16.5">
      <c r="A119" s="1" t="s">
        <v>470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6"/>
      <c r="H119" s="26">
        <f t="shared" si="7"/>
        <v>0</v>
      </c>
    </row>
    <row r="120" spans="1:8" ht="16.5">
      <c r="A120" s="1" t="s">
        <v>178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6"/>
      <c r="H120" s="26">
        <f t="shared" si="7"/>
        <v>0</v>
      </c>
    </row>
    <row r="121" spans="1:8" ht="16.5">
      <c r="A121" s="1" t="s">
        <v>471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6"/>
      <c r="H121" s="26">
        <f t="shared" si="7"/>
        <v>0</v>
      </c>
    </row>
    <row r="122" spans="1:8" ht="16.5">
      <c r="A122" s="1" t="s">
        <v>472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6"/>
      <c r="H122" s="26">
        <f t="shared" si="7"/>
        <v>0</v>
      </c>
    </row>
    <row r="123" spans="1:8" ht="16.5">
      <c r="A123" s="1" t="s">
        <v>473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6"/>
      <c r="H123" s="26">
        <f t="shared" si="7"/>
        <v>0</v>
      </c>
    </row>
    <row r="124" spans="1:8" ht="16.5">
      <c r="A124" s="1" t="s">
        <v>474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6"/>
      <c r="H124" s="26">
        <f t="shared" si="7"/>
        <v>0</v>
      </c>
    </row>
    <row r="125" spans="1:8" ht="16.5">
      <c r="A125" s="1" t="s">
        <v>475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6"/>
      <c r="H125" s="26">
        <f t="shared" si="7"/>
        <v>0</v>
      </c>
    </row>
    <row r="126" spans="1:8" ht="16.5">
      <c r="A126" s="1" t="s">
        <v>476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6"/>
      <c r="H126" s="26">
        <f t="shared" si="7"/>
        <v>0</v>
      </c>
    </row>
    <row r="127" spans="1:8" ht="16.5">
      <c r="A127" s="1" t="s">
        <v>477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6"/>
      <c r="H127" s="26">
        <f t="shared" si="7"/>
        <v>0</v>
      </c>
    </row>
    <row r="128" spans="1:8" ht="16.5">
      <c r="A128" s="1" t="s">
        <v>478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6"/>
      <c r="H128" s="26">
        <f t="shared" si="7"/>
        <v>0</v>
      </c>
    </row>
    <row r="129" spans="1:8" ht="16.5">
      <c r="A129" s="1" t="s">
        <v>479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6"/>
      <c r="H129" s="26">
        <f t="shared" si="7"/>
        <v>0</v>
      </c>
    </row>
    <row r="130" spans="1:8" ht="16.5">
      <c r="A130" s="1" t="s">
        <v>480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8" si="8">ROUNDDOWN(SUM(B130:E130),0)</f>
        <v>0</v>
      </c>
      <c r="G130" s="26"/>
      <c r="H130" s="26">
        <f t="shared" ref="H130:H148" si="9">IF($F130&gt;6,6,$F130)</f>
        <v>0</v>
      </c>
    </row>
    <row r="131" spans="1:8" ht="16.5">
      <c r="A131" s="1" t="s">
        <v>481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6"/>
      <c r="H131" s="26">
        <f t="shared" si="9"/>
        <v>0</v>
      </c>
    </row>
    <row r="132" spans="1:8" ht="16.5">
      <c r="A132" s="1" t="s">
        <v>482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6"/>
      <c r="H132" s="26">
        <f t="shared" si="9"/>
        <v>0</v>
      </c>
    </row>
    <row r="133" spans="1:8" ht="16.5">
      <c r="A133" s="1" t="s">
        <v>483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6"/>
      <c r="H133" s="26">
        <f t="shared" si="9"/>
        <v>0</v>
      </c>
    </row>
    <row r="134" spans="1:8" ht="16.5">
      <c r="A134" s="1" t="s">
        <v>484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6"/>
      <c r="H134" s="26">
        <f t="shared" si="9"/>
        <v>0</v>
      </c>
    </row>
    <row r="135" spans="1:8" ht="16.5">
      <c r="A135" s="1" t="s">
        <v>485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6"/>
      <c r="H135" s="26">
        <f t="shared" si="9"/>
        <v>0</v>
      </c>
    </row>
    <row r="136" spans="1:8" ht="16.5">
      <c r="A136" s="1" t="s">
        <v>486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6"/>
      <c r="H136" s="26">
        <f t="shared" si="9"/>
        <v>0</v>
      </c>
    </row>
    <row r="137" spans="1:8" ht="16.5">
      <c r="A137" s="1" t="s">
        <v>487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6"/>
      <c r="H137" s="26">
        <f t="shared" si="9"/>
        <v>0</v>
      </c>
    </row>
    <row r="138" spans="1:8" ht="16.5">
      <c r="A138" s="1" t="s">
        <v>488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6"/>
      <c r="H138" s="26">
        <f t="shared" si="9"/>
        <v>0</v>
      </c>
    </row>
    <row r="139" spans="1:8" ht="16.5">
      <c r="A139" s="1" t="s">
        <v>489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6"/>
      <c r="H139" s="26">
        <f t="shared" si="9"/>
        <v>0</v>
      </c>
    </row>
    <row r="140" spans="1:8" ht="16.5">
      <c r="A140" s="1" t="s">
        <v>490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6"/>
      <c r="H140" s="26">
        <f t="shared" si="9"/>
        <v>0</v>
      </c>
    </row>
    <row r="141" spans="1:8" ht="16.5">
      <c r="A141" s="1" t="s">
        <v>491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6"/>
      <c r="H141" s="26">
        <f t="shared" si="9"/>
        <v>0</v>
      </c>
    </row>
    <row r="142" spans="1:8" ht="16.5">
      <c r="A142" s="1" t="s">
        <v>492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6"/>
      <c r="H142" s="26">
        <f t="shared" si="9"/>
        <v>0</v>
      </c>
    </row>
    <row r="143" spans="1:8" ht="16.5">
      <c r="A143" s="1" t="s">
        <v>493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8"/>
        <v>0</v>
      </c>
      <c r="G143" s="26"/>
      <c r="H143" s="26">
        <f t="shared" si="9"/>
        <v>0</v>
      </c>
    </row>
    <row r="144" spans="1:8" ht="16.5">
      <c r="A144" s="1" t="s">
        <v>494</v>
      </c>
      <c r="B144" s="5">
        <f>0.5*COUNTIF(掠夺总榜!A$1:S$150,$A144)</f>
        <v>0</v>
      </c>
      <c r="C144" s="26">
        <f>COUNTIF(盟会战!A$1:X$150,$A144)</f>
        <v>0</v>
      </c>
      <c r="D144" s="26">
        <f>0.5*COUNTIF('四海+帮派'!A$1:X$150,$A144)</f>
        <v>0</v>
      </c>
      <c r="E144" s="26">
        <f>COUNTIF(帮战总榜!A$1:AB$152,$A144)</f>
        <v>0</v>
      </c>
      <c r="F144" s="26">
        <f t="shared" si="8"/>
        <v>0</v>
      </c>
      <c r="G144" s="26"/>
      <c r="H144" s="26">
        <f t="shared" si="9"/>
        <v>0</v>
      </c>
    </row>
    <row r="145" spans="1:8" ht="16.5">
      <c r="A145" s="1" t="s">
        <v>495</v>
      </c>
      <c r="B145" s="5">
        <f>0.5*COUNTIF(掠夺总榜!A$1:S$150,$A145)</f>
        <v>0</v>
      </c>
      <c r="C145" s="26">
        <f>COUNTIF(盟会战!A$1:X$150,$A145)</f>
        <v>0</v>
      </c>
      <c r="D145" s="26">
        <f>0.5*COUNTIF('四海+帮派'!A$1:X$150,$A145)</f>
        <v>0</v>
      </c>
      <c r="E145" s="26">
        <f>COUNTIF(帮战总榜!A$1:AB$152,$A145)</f>
        <v>0</v>
      </c>
      <c r="F145" s="26">
        <f t="shared" si="8"/>
        <v>0</v>
      </c>
      <c r="G145" s="26"/>
      <c r="H145" s="26">
        <f t="shared" si="9"/>
        <v>0</v>
      </c>
    </row>
    <row r="146" spans="1:8" ht="16.5">
      <c r="A146" s="1" t="s">
        <v>496</v>
      </c>
      <c r="B146" s="5">
        <f>0.5*COUNTIF(掠夺总榜!A$1:S$150,$A146)</f>
        <v>0</v>
      </c>
      <c r="C146" s="26">
        <f>COUNTIF(盟会战!A$1:X$150,$A146)</f>
        <v>0</v>
      </c>
      <c r="D146" s="26">
        <f>0.5*COUNTIF('四海+帮派'!A$1:X$150,$A146)</f>
        <v>0</v>
      </c>
      <c r="E146" s="26">
        <f>COUNTIF(帮战总榜!A$1:AB$152,$A146)</f>
        <v>0</v>
      </c>
      <c r="F146" s="26">
        <f t="shared" si="8"/>
        <v>0</v>
      </c>
      <c r="G146" s="26"/>
      <c r="H146" s="26">
        <f t="shared" si="9"/>
        <v>0</v>
      </c>
    </row>
    <row r="147" spans="1:8" ht="16.5">
      <c r="A147" s="1" t="s">
        <v>246</v>
      </c>
      <c r="B147" s="5">
        <f>0.5*COUNTIF(掠夺总榜!A$1:S$150,$A147)</f>
        <v>0.5</v>
      </c>
      <c r="C147" s="26">
        <f>COUNTIF(盟会战!A$1:X$150,$A147)</f>
        <v>0</v>
      </c>
      <c r="D147" s="26">
        <f>0.5*COUNTIF('四海+帮派'!A$1:X$150,$A147)</f>
        <v>0</v>
      </c>
      <c r="E147" s="26">
        <f>COUNTIF(帮战总榜!A$1:AB$152,$A147)</f>
        <v>0</v>
      </c>
      <c r="F147" s="26">
        <f t="shared" si="8"/>
        <v>0</v>
      </c>
      <c r="G147" s="26"/>
      <c r="H147" s="26">
        <f t="shared" si="9"/>
        <v>0</v>
      </c>
    </row>
    <row r="148" spans="1:8" ht="16.5">
      <c r="A148" s="1" t="s">
        <v>497</v>
      </c>
      <c r="B148" s="5">
        <f>0.5*COUNTIF(掠夺总榜!A$1:S$150,$A148)</f>
        <v>0</v>
      </c>
      <c r="C148" s="26">
        <f>COUNTIF(盟会战!A$1:X$150,$A148)</f>
        <v>0</v>
      </c>
      <c r="D148" s="26">
        <f>0.5*COUNTIF('四海+帮派'!A$1:X$150,$A148)</f>
        <v>0</v>
      </c>
      <c r="E148" s="26">
        <f>COUNTIF(帮战总榜!A$1:AB$152,$A148)</f>
        <v>0</v>
      </c>
      <c r="F148" s="26">
        <f t="shared" si="8"/>
        <v>0</v>
      </c>
      <c r="G148" s="26"/>
      <c r="H148" s="26">
        <f t="shared" si="9"/>
        <v>0</v>
      </c>
    </row>
    <row r="149" spans="1:8" ht="16.5">
      <c r="B149" s="5"/>
      <c r="C149" s="18"/>
      <c r="D149" s="18"/>
      <c r="E149" s="18"/>
      <c r="F149" s="18"/>
      <c r="G149" s="18"/>
      <c r="H149" s="18"/>
    </row>
    <row r="150" spans="1:8" ht="16.5">
      <c r="B150" s="5"/>
      <c r="C150" s="10"/>
      <c r="D150" s="10"/>
      <c r="E150" s="10"/>
      <c r="F150" s="10"/>
      <c r="G150" s="10"/>
      <c r="H150" s="10"/>
    </row>
  </sheetData>
  <sortState ref="A2:H148">
    <sortCondition descending="1" ref="F1"/>
  </sortState>
  <pageMargins left="0.7" right="0.7" top="0.75" bottom="0.75" header="0.3" footer="0.3"/>
  <pageSetup paperSize="9" scale="31" orientation="portrait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M149"/>
  <sheetViews>
    <sheetView workbookViewId="0">
      <pane xSplit="13" ySplit="2" topLeftCell="N120" activePane="bottomRight" state="frozen"/>
      <selection pane="topRight" activeCell="N1" sqref="N1"/>
      <selection pane="bottomLeft" activeCell="A3" sqref="A3"/>
      <selection pane="bottomRight" activeCell="F120" sqref="F120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77</v>
      </c>
      <c r="B2" s="5">
        <f>0.5*COUNTIF(掠夺总榜!A$1:S$150,$A2)</f>
        <v>2</v>
      </c>
      <c r="C2" s="18">
        <f>COUNTIF(盟会战!A$1:X$150,$A2)</f>
        <v>3</v>
      </c>
      <c r="D2" s="18">
        <f>0.5*COUNTIF('四海+帮派'!A$1:X$150,$A2)</f>
        <v>1</v>
      </c>
      <c r="E2" s="18">
        <f>COUNTIF(帮战总榜!A$1:AB$152,$A2)</f>
        <v>3</v>
      </c>
      <c r="F2" s="18">
        <f t="shared" ref="F2:F33" si="0">ROUNDDOWN(SUM(B2:E2),0)</f>
        <v>9</v>
      </c>
      <c r="G2" s="18"/>
      <c r="H2" s="18">
        <f t="shared" ref="H2:H33" si="1">IF($F2&gt;6,6,$F2)</f>
        <v>6</v>
      </c>
      <c r="J2" s="4">
        <f>SUM(H2:H158)</f>
        <v>204</v>
      </c>
      <c r="K2" s="4">
        <f>SUM(F2:F158)-J2</f>
        <v>11</v>
      </c>
      <c r="L2" s="4">
        <f>K2+J2</f>
        <v>215</v>
      </c>
      <c r="M2" s="4">
        <f>COUNTIF(F:F,"&gt;"&amp;6)</f>
        <v>5</v>
      </c>
    </row>
    <row r="3" spans="1:13" ht="16.5">
      <c r="A3" s="1" t="s">
        <v>169</v>
      </c>
      <c r="B3" s="5">
        <f>0.5*COUNTIF(掠夺总榜!A$1:S$150,$A3)</f>
        <v>4</v>
      </c>
      <c r="C3" s="26">
        <f>COUNTIF(盟会战!A$1:X$150,$A3)</f>
        <v>3</v>
      </c>
      <c r="D3" s="26">
        <f>0.5*COUNTIF('四海+帮派'!A$1:X$150,$A3)</f>
        <v>1.5</v>
      </c>
      <c r="E3" s="26">
        <f>COUNTIF(帮战总榜!A$1:AB$152,$A3)</f>
        <v>1</v>
      </c>
      <c r="F3" s="26">
        <f t="shared" si="0"/>
        <v>9</v>
      </c>
      <c r="G3" s="26"/>
      <c r="H3" s="26">
        <f t="shared" si="1"/>
        <v>6</v>
      </c>
    </row>
    <row r="4" spans="1:13" ht="16.5">
      <c r="A4" s="1" t="s">
        <v>136</v>
      </c>
      <c r="B4" s="5">
        <f>0.5*COUNTIF(掠夺总榜!A$1:S$150,$A4)</f>
        <v>3.5</v>
      </c>
      <c r="C4" s="26">
        <f>COUNTIF(盟会战!A$1:X$150,$A4)</f>
        <v>3</v>
      </c>
      <c r="D4" s="26">
        <f>0.5*COUNTIF('四海+帮派'!A$1:X$150,$A4)</f>
        <v>1.5</v>
      </c>
      <c r="E4" s="26">
        <f>COUNTIF(帮战总榜!A$1:AB$152,$A4)</f>
        <v>0</v>
      </c>
      <c r="F4" s="26">
        <f t="shared" si="0"/>
        <v>8</v>
      </c>
      <c r="G4" s="26"/>
      <c r="H4" s="26">
        <f t="shared" si="1"/>
        <v>6</v>
      </c>
    </row>
    <row r="5" spans="1:13" ht="16.5">
      <c r="A5" s="1" t="s">
        <v>117</v>
      </c>
      <c r="B5" s="5">
        <f>0.5*COUNTIF(掠夺总榜!A$1:S$150,$A5)</f>
        <v>4</v>
      </c>
      <c r="C5" s="26">
        <f>COUNTIF(盟会战!A$1:X$150,$A5)</f>
        <v>2</v>
      </c>
      <c r="D5" s="26">
        <f>0.5*COUNTIF('四海+帮派'!A$1:X$150,$A5)</f>
        <v>1.5</v>
      </c>
      <c r="E5" s="26">
        <f>COUNTIF(帮战总榜!A$1:AB$152,$A5)</f>
        <v>1</v>
      </c>
      <c r="F5" s="26">
        <f t="shared" si="0"/>
        <v>8</v>
      </c>
      <c r="G5" s="26"/>
      <c r="H5" s="26">
        <f t="shared" si="1"/>
        <v>6</v>
      </c>
    </row>
    <row r="6" spans="1:13" ht="16.5">
      <c r="A6" s="1" t="s">
        <v>63</v>
      </c>
      <c r="B6" s="5">
        <f>0.5*COUNTIF(掠夺总榜!A$1:S$150,$A6)</f>
        <v>2</v>
      </c>
      <c r="C6" s="26">
        <f>COUNTIF(盟会战!A$1:X$150,$A6)</f>
        <v>1</v>
      </c>
      <c r="D6" s="26">
        <f>0.5*COUNTIF('四海+帮派'!A$1:X$150,$A6)</f>
        <v>1</v>
      </c>
      <c r="E6" s="26">
        <f>COUNTIF(帮战总榜!A$1:AB$152,$A6)</f>
        <v>3</v>
      </c>
      <c r="F6" s="26">
        <f t="shared" si="0"/>
        <v>7</v>
      </c>
      <c r="G6" s="26"/>
      <c r="H6" s="26">
        <f t="shared" si="1"/>
        <v>6</v>
      </c>
    </row>
    <row r="7" spans="1:13" ht="16.5">
      <c r="A7" s="1" t="s">
        <v>64</v>
      </c>
      <c r="B7" s="5">
        <f>0.5*COUNTIF(掠夺总榜!A$1:S$150,$A7)</f>
        <v>2</v>
      </c>
      <c r="C7" s="26">
        <f>COUNTIF(盟会战!A$1:X$150,$A7)</f>
        <v>1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6</v>
      </c>
      <c r="G7" s="26"/>
      <c r="H7" s="26">
        <f t="shared" si="1"/>
        <v>6</v>
      </c>
    </row>
    <row r="8" spans="1:13" ht="16.5">
      <c r="A8" s="1" t="s">
        <v>65</v>
      </c>
      <c r="B8" s="5">
        <f>0.5*COUNTIF(掠夺总榜!A$1:S$150,$A8)</f>
        <v>3.5</v>
      </c>
      <c r="C8" s="26">
        <f>COUNTIF(盟会战!A$1:X$150,$A8)</f>
        <v>1</v>
      </c>
      <c r="D8" s="26">
        <f>0.5*COUNTIF('四海+帮派'!A$1:X$150,$A8)</f>
        <v>0</v>
      </c>
      <c r="E8" s="26">
        <f>COUNTIF(帮战总榜!A$1:AB$152,$A8)</f>
        <v>2</v>
      </c>
      <c r="F8" s="26">
        <f t="shared" si="0"/>
        <v>6</v>
      </c>
      <c r="G8" s="26"/>
      <c r="H8" s="26">
        <f t="shared" si="1"/>
        <v>6</v>
      </c>
    </row>
    <row r="9" spans="1:13" ht="16.5">
      <c r="A9" s="1" t="s">
        <v>69</v>
      </c>
      <c r="B9" s="5">
        <f>0.5*COUNTIF(掠夺总榜!A$1:S$150,$A9)</f>
        <v>1.5</v>
      </c>
      <c r="C9" s="26">
        <f>COUNTIF(盟会战!A$1:X$150,$A9)</f>
        <v>1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6</v>
      </c>
      <c r="G9" s="26"/>
      <c r="H9" s="26">
        <f t="shared" si="1"/>
        <v>6</v>
      </c>
    </row>
    <row r="10" spans="1:13" ht="16.5">
      <c r="A10" s="1" t="s">
        <v>112</v>
      </c>
      <c r="B10" s="5">
        <f>0.5*COUNTIF(掠夺总榜!A$1:S$150,$A10)</f>
        <v>3</v>
      </c>
      <c r="C10" s="26">
        <f>COUNTIF(盟会战!A$1:X$150,$A10)</f>
        <v>0</v>
      </c>
      <c r="D10" s="26">
        <f>0.5*COUNTIF('四海+帮派'!A$1:X$150,$A10)</f>
        <v>2</v>
      </c>
      <c r="E10" s="26">
        <f>COUNTIF(帮战总榜!A$1:AB$152,$A10)</f>
        <v>1</v>
      </c>
      <c r="F10" s="26">
        <f t="shared" si="0"/>
        <v>6</v>
      </c>
      <c r="G10" s="26"/>
      <c r="H10" s="26">
        <f t="shared" si="1"/>
        <v>6</v>
      </c>
    </row>
    <row r="11" spans="1:13" ht="16.5">
      <c r="A11" s="1" t="s">
        <v>67</v>
      </c>
      <c r="B11" s="5">
        <f>0.5*COUNTIF(掠夺总榜!A$1:S$150,$A11)</f>
        <v>2</v>
      </c>
      <c r="C11" s="26">
        <f>COUNTIF(盟会战!A$1:X$150,$A11)</f>
        <v>1</v>
      </c>
      <c r="D11" s="26">
        <f>0.5*COUNTIF('四海+帮派'!A$1:X$150,$A11)</f>
        <v>0</v>
      </c>
      <c r="E11" s="26">
        <f>COUNTIF(帮战总榜!A$1:AB$152,$A11)</f>
        <v>2</v>
      </c>
      <c r="F11" s="26">
        <f t="shared" si="0"/>
        <v>5</v>
      </c>
      <c r="G11" s="26"/>
      <c r="H11" s="26">
        <f t="shared" si="1"/>
        <v>5</v>
      </c>
    </row>
    <row r="12" spans="1:13" ht="16.5">
      <c r="A12" s="1" t="s">
        <v>70</v>
      </c>
      <c r="B12" s="5">
        <f>0.5*COUNTIF(掠夺总榜!A$1:S$150,$A12)</f>
        <v>1</v>
      </c>
      <c r="C12" s="26">
        <f>COUNTIF(盟会战!A$1:X$150,$A12)</f>
        <v>1</v>
      </c>
      <c r="D12" s="26">
        <f>0.5*COUNTIF('四海+帮派'!A$1:X$150,$A12)</f>
        <v>1</v>
      </c>
      <c r="E12" s="26">
        <f>COUNTIF(帮战总榜!A$1:AB$152,$A12)</f>
        <v>2</v>
      </c>
      <c r="F12" s="26">
        <f t="shared" si="0"/>
        <v>5</v>
      </c>
      <c r="G12" s="26"/>
      <c r="H12" s="26">
        <f t="shared" si="1"/>
        <v>5</v>
      </c>
    </row>
    <row r="13" spans="1:13" ht="16.5">
      <c r="A13" s="1" t="s">
        <v>71</v>
      </c>
      <c r="B13" s="5">
        <f>0.5*COUNTIF(掠夺总榜!A$1:S$150,$A13)</f>
        <v>2</v>
      </c>
      <c r="C13" s="26">
        <f>COUNTIF(盟会战!A$1:X$150,$A13)</f>
        <v>0</v>
      </c>
      <c r="D13" s="26">
        <f>0.5*COUNTIF('四海+帮派'!A$1:X$150,$A13)</f>
        <v>1.5</v>
      </c>
      <c r="E13" s="26">
        <f>COUNTIF(帮战总榜!A$1:AB$152,$A13)</f>
        <v>2</v>
      </c>
      <c r="F13" s="26">
        <f t="shared" si="0"/>
        <v>5</v>
      </c>
      <c r="G13" s="26"/>
      <c r="H13" s="26">
        <f t="shared" si="1"/>
        <v>5</v>
      </c>
    </row>
    <row r="14" spans="1:13" ht="16.5">
      <c r="A14" s="1" t="s">
        <v>229</v>
      </c>
      <c r="B14" s="5">
        <f>0.5*COUNTIF(掠夺总榜!A$1:S$150,$A14)</f>
        <v>3</v>
      </c>
      <c r="C14" s="26">
        <f>COUNTIF(盟会战!A$1:X$150,$A14)</f>
        <v>1</v>
      </c>
      <c r="D14" s="26">
        <f>0.5*COUNTIF('四海+帮派'!A$1:X$150,$A14)</f>
        <v>1.5</v>
      </c>
      <c r="E14" s="26">
        <f>COUNTIF(帮战总榜!A$1:AB$152,$A14)</f>
        <v>0</v>
      </c>
      <c r="F14" s="26">
        <f t="shared" si="0"/>
        <v>5</v>
      </c>
      <c r="G14" s="26"/>
      <c r="H14" s="26">
        <f t="shared" si="1"/>
        <v>5</v>
      </c>
    </row>
    <row r="15" spans="1:13" ht="16.5">
      <c r="A15" s="1" t="s">
        <v>110</v>
      </c>
      <c r="B15" s="5">
        <f>0.5*COUNTIF(掠夺总榜!A$1:S$150,$A15)</f>
        <v>1.5</v>
      </c>
      <c r="C15" s="26">
        <f>COUNTIF(盟会战!A$1:X$150,$A15)</f>
        <v>1</v>
      </c>
      <c r="D15" s="26">
        <f>0.5*COUNTIF('四海+帮派'!A$1:X$150,$A15)</f>
        <v>0.5</v>
      </c>
      <c r="E15" s="26">
        <f>COUNTIF(帮战总榜!A$1:AB$152,$A15)</f>
        <v>2</v>
      </c>
      <c r="F15" s="26">
        <f t="shared" si="0"/>
        <v>5</v>
      </c>
      <c r="G15" s="26"/>
      <c r="H15" s="26">
        <f t="shared" si="1"/>
        <v>5</v>
      </c>
    </row>
    <row r="16" spans="1:13" ht="16.5">
      <c r="A16" s="1" t="s">
        <v>68</v>
      </c>
      <c r="B16" s="5">
        <f>0.5*COUNTIF(掠夺总榜!A$1:S$150,$A16)</f>
        <v>3</v>
      </c>
      <c r="C16" s="26">
        <f>COUNTIF(盟会战!A$1:X$150,$A16)</f>
        <v>0</v>
      </c>
      <c r="D16" s="26">
        <f>0.5*COUNTIF('四海+帮派'!A$1:X$150,$A16)</f>
        <v>0</v>
      </c>
      <c r="E16" s="26">
        <f>COUNTIF(帮战总榜!A$1:AB$152,$A16)</f>
        <v>2</v>
      </c>
      <c r="F16" s="26">
        <f t="shared" si="0"/>
        <v>5</v>
      </c>
      <c r="G16" s="26"/>
      <c r="H16" s="26">
        <f t="shared" si="1"/>
        <v>5</v>
      </c>
    </row>
    <row r="17" spans="1:8" ht="16.5">
      <c r="A17" s="1" t="s">
        <v>168</v>
      </c>
      <c r="B17" s="5">
        <f>0.5*COUNTIF(掠夺总榜!A$1:S$150,$A17)</f>
        <v>4</v>
      </c>
      <c r="C17" s="26">
        <f>COUNTIF(盟会战!A$1:X$150,$A17)</f>
        <v>0</v>
      </c>
      <c r="D17" s="26">
        <f>0.5*COUNTIF('四海+帮派'!A$1:X$150,$A17)</f>
        <v>1</v>
      </c>
      <c r="E17" s="26">
        <f>COUNTIF(帮战总榜!A$1:AB$152,$A17)</f>
        <v>0</v>
      </c>
      <c r="F17" s="26">
        <f t="shared" si="0"/>
        <v>5</v>
      </c>
      <c r="G17" s="26"/>
      <c r="H17" s="26">
        <f t="shared" si="1"/>
        <v>5</v>
      </c>
    </row>
    <row r="18" spans="1:8" ht="16.5">
      <c r="A18" s="1" t="s">
        <v>131</v>
      </c>
      <c r="B18" s="5">
        <f>0.5*COUNTIF(掠夺总榜!A$1:S$150,$A18)</f>
        <v>3.5</v>
      </c>
      <c r="C18" s="26">
        <f>COUNTIF(盟会战!A$1:X$150,$A18)</f>
        <v>1</v>
      </c>
      <c r="D18" s="26">
        <f>0.5*COUNTIF('四海+帮派'!A$1:X$150,$A18)</f>
        <v>1</v>
      </c>
      <c r="E18" s="26">
        <f>COUNTIF(帮战总榜!A$1:AB$152,$A18)</f>
        <v>0</v>
      </c>
      <c r="F18" s="26">
        <f t="shared" si="0"/>
        <v>5</v>
      </c>
      <c r="G18" s="26"/>
      <c r="H18" s="26">
        <f t="shared" si="1"/>
        <v>5</v>
      </c>
    </row>
    <row r="19" spans="1:8" ht="16.5">
      <c r="A19" s="1" t="s">
        <v>73</v>
      </c>
      <c r="B19" s="5">
        <f>0.5*COUNTIF(掠夺总榜!A$1:S$150,$A19)</f>
        <v>2</v>
      </c>
      <c r="C19" s="26">
        <f>COUNTIF(盟会战!A$1:X$150,$A19)</f>
        <v>0</v>
      </c>
      <c r="D19" s="26">
        <f>0.5*COUNTIF('四海+帮派'!A$1:X$150,$A19)</f>
        <v>0</v>
      </c>
      <c r="E19" s="26">
        <f>COUNTIF(帮战总榜!A$1:AB$152,$A19)</f>
        <v>2</v>
      </c>
      <c r="F19" s="26">
        <f t="shared" si="0"/>
        <v>4</v>
      </c>
      <c r="G19" s="26"/>
      <c r="H19" s="26">
        <f t="shared" si="1"/>
        <v>4</v>
      </c>
    </row>
    <row r="20" spans="1:8" ht="16.5">
      <c r="A20" s="1" t="s">
        <v>74</v>
      </c>
      <c r="B20" s="5">
        <f>0.5*COUNTIF(掠夺总榜!A$1:S$150,$A20)</f>
        <v>2.5</v>
      </c>
      <c r="C20" s="26">
        <f>COUNTIF(盟会战!A$1:X$150,$A20)</f>
        <v>1</v>
      </c>
      <c r="D20" s="26">
        <f>0.5*COUNTIF('四海+帮派'!A$1:X$150,$A20)</f>
        <v>0</v>
      </c>
      <c r="E20" s="26">
        <f>COUNTIF(帮战总榜!A$1:AB$152,$A20)</f>
        <v>1</v>
      </c>
      <c r="F20" s="26">
        <f t="shared" si="0"/>
        <v>4</v>
      </c>
      <c r="G20" s="26"/>
      <c r="H20" s="26">
        <f t="shared" si="1"/>
        <v>4</v>
      </c>
    </row>
    <row r="21" spans="1:8" ht="16.5">
      <c r="A21" s="1" t="s">
        <v>203</v>
      </c>
      <c r="B21" s="5">
        <f>0.5*COUNTIF(掠夺总榜!A$1:S$150,$A21)</f>
        <v>2</v>
      </c>
      <c r="C21" s="26">
        <f>COUNTIF(盟会战!A$1:X$150,$A21)</f>
        <v>1</v>
      </c>
      <c r="D21" s="26">
        <f>0.5*COUNTIF('四海+帮派'!A$1:X$150,$A21)</f>
        <v>1</v>
      </c>
      <c r="E21" s="26">
        <f>COUNTIF(帮战总榜!A$1:AB$152,$A21)</f>
        <v>0</v>
      </c>
      <c r="F21" s="26">
        <f t="shared" si="0"/>
        <v>4</v>
      </c>
      <c r="G21" s="26"/>
      <c r="H21" s="26">
        <f t="shared" si="1"/>
        <v>4</v>
      </c>
    </row>
    <row r="22" spans="1:8" ht="16.5">
      <c r="A22" s="1" t="s">
        <v>199</v>
      </c>
      <c r="B22" s="5">
        <f>0.5*COUNTIF(掠夺总榜!A$1:S$150,$A22)</f>
        <v>1.5</v>
      </c>
      <c r="C22" s="26">
        <f>COUNTIF(盟会战!A$1:X$150,$A22)</f>
        <v>2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4</v>
      </c>
      <c r="G22" s="26"/>
      <c r="H22" s="26">
        <f t="shared" si="1"/>
        <v>4</v>
      </c>
    </row>
    <row r="23" spans="1:8" ht="16.5">
      <c r="A23" s="1" t="s">
        <v>214</v>
      </c>
      <c r="B23" s="5">
        <f>0.5*COUNTIF(掠夺总榜!A$1:S$150,$A23)</f>
        <v>2.5</v>
      </c>
      <c r="C23" s="26">
        <f>COUNTIF(盟会战!A$1:X$150,$A23)</f>
        <v>1</v>
      </c>
      <c r="D23" s="26">
        <f>0.5*COUNTIF('四海+帮派'!A$1:X$150,$A23)</f>
        <v>1</v>
      </c>
      <c r="E23" s="26">
        <f>COUNTIF(帮战总榜!A$1:AB$152,$A23)</f>
        <v>0</v>
      </c>
      <c r="F23" s="26">
        <f t="shared" si="0"/>
        <v>4</v>
      </c>
      <c r="G23" s="26"/>
      <c r="H23" s="26">
        <f t="shared" si="1"/>
        <v>4</v>
      </c>
    </row>
    <row r="24" spans="1:8" ht="16.5">
      <c r="A24" s="1" t="s">
        <v>144</v>
      </c>
      <c r="B24" s="5">
        <f>0.5*COUNTIF(掠夺总榜!A$1:S$150,$A24)</f>
        <v>1.5</v>
      </c>
      <c r="C24" s="26">
        <f>COUNTIF(盟会战!A$1:X$150,$A24)</f>
        <v>2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4</v>
      </c>
      <c r="G24" s="26"/>
      <c r="H24" s="26">
        <f t="shared" si="1"/>
        <v>4</v>
      </c>
    </row>
    <row r="25" spans="1:8" ht="16.5">
      <c r="A25" s="1" t="s">
        <v>173</v>
      </c>
      <c r="B25" s="5">
        <f>0.5*COUNTIF(掠夺总榜!A$1:S$150,$A25)</f>
        <v>3.5</v>
      </c>
      <c r="C25" s="26">
        <f>COUNTIF(盟会战!A$1:X$150,$A25)</f>
        <v>1</v>
      </c>
      <c r="D25" s="26">
        <f>0.5*COUNTIF('四海+帮派'!A$1:X$150,$A25)</f>
        <v>0</v>
      </c>
      <c r="E25" s="26">
        <f>COUNTIF(帮战总榜!A$1:AB$152,$A25)</f>
        <v>0</v>
      </c>
      <c r="F25" s="26">
        <f t="shared" si="0"/>
        <v>4</v>
      </c>
      <c r="G25" s="26"/>
      <c r="H25" s="26">
        <f t="shared" si="1"/>
        <v>4</v>
      </c>
    </row>
    <row r="26" spans="1:8" ht="16.5">
      <c r="A26" s="1" t="s">
        <v>151</v>
      </c>
      <c r="B26" s="5">
        <f>0.5*COUNTIF(掠夺总榜!A$1:S$150,$A26)</f>
        <v>2</v>
      </c>
      <c r="C26" s="26">
        <f>COUNTIF(盟会战!A$1:X$150,$A26)</f>
        <v>1</v>
      </c>
      <c r="D26" s="26">
        <f>0.5*COUNTIF('四海+帮派'!A$1:X$150,$A26)</f>
        <v>1.5</v>
      </c>
      <c r="E26" s="26">
        <f>COUNTIF(帮战总榜!A$1:AB$152,$A26)</f>
        <v>0</v>
      </c>
      <c r="F26" s="26">
        <f t="shared" si="0"/>
        <v>4</v>
      </c>
      <c r="G26" s="26"/>
      <c r="H26" s="26">
        <f t="shared" si="1"/>
        <v>4</v>
      </c>
    </row>
    <row r="27" spans="1:8" ht="16.5">
      <c r="A27" s="1" t="s">
        <v>75</v>
      </c>
      <c r="B27" s="5">
        <f>0.5*COUNTIF(掠夺总榜!A$1:S$150,$A27)</f>
        <v>2.5</v>
      </c>
      <c r="C27" s="26">
        <f>COUNTIF(盟会战!A$1:X$150,$A27)</f>
        <v>0</v>
      </c>
      <c r="D27" s="26">
        <f>0.5*COUNTIF('四海+帮派'!A$1:X$150,$A27)</f>
        <v>0</v>
      </c>
      <c r="E27" s="26">
        <f>COUNTIF(帮战总榜!A$1:AB$152,$A27)</f>
        <v>2</v>
      </c>
      <c r="F27" s="26">
        <f t="shared" si="0"/>
        <v>4</v>
      </c>
      <c r="G27" s="26"/>
      <c r="H27" s="26">
        <f t="shared" si="1"/>
        <v>4</v>
      </c>
    </row>
    <row r="28" spans="1:8" ht="16.5">
      <c r="A28" s="1" t="s">
        <v>134</v>
      </c>
      <c r="B28" s="5">
        <f>0.5*COUNTIF(掠夺总榜!A$1:S$150,$A28)</f>
        <v>3.5</v>
      </c>
      <c r="C28" s="26">
        <f>COUNTIF(盟会战!A$1:X$150,$A28)</f>
        <v>0</v>
      </c>
      <c r="D28" s="26">
        <f>0.5*COUNTIF('四海+帮派'!A$1:X$150,$A28)</f>
        <v>0.5</v>
      </c>
      <c r="E28" s="26">
        <f>COUNTIF(帮战总榜!A$1:AB$152,$A28)</f>
        <v>0</v>
      </c>
      <c r="F28" s="26">
        <f t="shared" si="0"/>
        <v>4</v>
      </c>
      <c r="G28" s="26"/>
      <c r="H28" s="26">
        <f t="shared" si="1"/>
        <v>4</v>
      </c>
    </row>
    <row r="29" spans="1:8" ht="16.5">
      <c r="A29" s="1" t="s">
        <v>157</v>
      </c>
      <c r="B29" s="5">
        <f>0.5*COUNTIF(掠夺总榜!A$1:S$150,$A29)</f>
        <v>3</v>
      </c>
      <c r="C29" s="26">
        <f>COUNTIF(盟会战!A$1:X$150,$A29)</f>
        <v>1</v>
      </c>
      <c r="D29" s="26">
        <f>0.5*COUNTIF('四海+帮派'!A$1:X$150,$A29)</f>
        <v>0</v>
      </c>
      <c r="E29" s="26">
        <f>COUNTIF(帮战总榜!A$1:AB$152,$A29)</f>
        <v>0</v>
      </c>
      <c r="F29" s="26">
        <f t="shared" si="0"/>
        <v>4</v>
      </c>
      <c r="G29" s="26"/>
      <c r="H29" s="26">
        <f t="shared" si="1"/>
        <v>4</v>
      </c>
    </row>
    <row r="30" spans="1:8" ht="16.5">
      <c r="A30" s="1" t="s">
        <v>171</v>
      </c>
      <c r="B30" s="5">
        <f>0.5*COUNTIF(掠夺总榜!A$1:S$150,$A30)</f>
        <v>3.5</v>
      </c>
      <c r="C30" s="26">
        <f>COUNTIF(盟会战!A$1:X$150,$A30)</f>
        <v>0</v>
      </c>
      <c r="D30" s="26">
        <f>0.5*COUNTIF('四海+帮派'!A$1:X$150,$A30)</f>
        <v>1</v>
      </c>
      <c r="E30" s="26">
        <f>COUNTIF(帮战总榜!A$1:AB$152,$A30)</f>
        <v>0</v>
      </c>
      <c r="F30" s="26">
        <f t="shared" si="0"/>
        <v>4</v>
      </c>
      <c r="G30" s="26"/>
      <c r="H30" s="26">
        <f t="shared" si="1"/>
        <v>4</v>
      </c>
    </row>
    <row r="31" spans="1:8" ht="16.5">
      <c r="A31" s="1" t="s">
        <v>66</v>
      </c>
      <c r="B31" s="5">
        <f>0.5*COUNTIF(掠夺总榜!A$1:S$150,$A31)</f>
        <v>0</v>
      </c>
      <c r="C31" s="26">
        <f>COUNTIF(盟会战!A$1:X$150,$A31)</f>
        <v>1</v>
      </c>
      <c r="D31" s="26">
        <f>0.5*COUNTIF('四海+帮派'!A$1:X$150,$A31)</f>
        <v>0</v>
      </c>
      <c r="E31" s="26">
        <f>COUNTIF(帮战总榜!A$1:AB$152,$A31)</f>
        <v>2</v>
      </c>
      <c r="F31" s="26">
        <f t="shared" si="0"/>
        <v>3</v>
      </c>
      <c r="G31" s="26"/>
      <c r="H31" s="26">
        <f t="shared" si="1"/>
        <v>3</v>
      </c>
    </row>
    <row r="32" spans="1:8" ht="16.5">
      <c r="A32" s="1" t="s">
        <v>111</v>
      </c>
      <c r="B32" s="5">
        <f>0.5*COUNTIF(掠夺总榜!A$1:S$150,$A32)</f>
        <v>1</v>
      </c>
      <c r="C32" s="26">
        <f>COUNTIF(盟会战!A$1:X$150,$A32)</f>
        <v>0</v>
      </c>
      <c r="D32" s="26">
        <f>0.5*COUNTIF('四海+帮派'!A$1:X$150,$A32)</f>
        <v>1</v>
      </c>
      <c r="E32" s="26">
        <f>COUNTIF(帮战总榜!A$1:AB$152,$A32)</f>
        <v>1</v>
      </c>
      <c r="F32" s="26">
        <f t="shared" si="0"/>
        <v>3</v>
      </c>
      <c r="G32" s="26"/>
      <c r="H32" s="26">
        <f t="shared" si="1"/>
        <v>3</v>
      </c>
    </row>
    <row r="33" spans="1:8" ht="16.5">
      <c r="A33" s="1" t="s">
        <v>218</v>
      </c>
      <c r="B33" s="5">
        <f>0.5*COUNTIF(掠夺总榜!A$1:S$150,$A33)</f>
        <v>0.5</v>
      </c>
      <c r="C33" s="26">
        <f>COUNTIF(盟会战!A$1:X$150,$A33)</f>
        <v>1</v>
      </c>
      <c r="D33" s="26">
        <f>0.5*COUNTIF('四海+帮派'!A$1:X$150,$A33)</f>
        <v>1.5</v>
      </c>
      <c r="E33" s="26">
        <f>COUNTIF(帮战总榜!A$1:AB$152,$A33)</f>
        <v>0</v>
      </c>
      <c r="F33" s="26">
        <f t="shared" si="0"/>
        <v>3</v>
      </c>
      <c r="G33" s="26"/>
      <c r="H33" s="26">
        <f t="shared" si="1"/>
        <v>3</v>
      </c>
    </row>
    <row r="34" spans="1:8" ht="16.5">
      <c r="A34" s="1" t="s">
        <v>220</v>
      </c>
      <c r="B34" s="5">
        <f>0.5*COUNTIF(掠夺总榜!A$1:S$150,$A34)</f>
        <v>1</v>
      </c>
      <c r="C34" s="26">
        <f>COUNTIF(盟会战!A$1:X$150,$A34)</f>
        <v>1</v>
      </c>
      <c r="D34" s="26">
        <f>0.5*COUNTIF('四海+帮派'!A$1:X$150,$A34)</f>
        <v>1</v>
      </c>
      <c r="E34" s="26">
        <f>COUNTIF(帮战总榜!A$1:AB$152,$A34)</f>
        <v>0</v>
      </c>
      <c r="F34" s="26">
        <f t="shared" ref="F34:F65" si="2">ROUNDDOWN(SUM(B34:E34),0)</f>
        <v>3</v>
      </c>
      <c r="G34" s="26"/>
      <c r="H34" s="26">
        <f t="shared" ref="H34:H65" si="3">IF($F34&gt;6,6,$F34)</f>
        <v>3</v>
      </c>
    </row>
    <row r="35" spans="1:8" ht="16.5">
      <c r="A35" s="1" t="s">
        <v>142</v>
      </c>
      <c r="B35" s="5">
        <f>0.5*COUNTIF(掠夺总榜!A$1:S$150,$A35)</f>
        <v>3.5</v>
      </c>
      <c r="C35" s="26">
        <f>COUNTIF(盟会战!A$1:X$150,$A35)</f>
        <v>0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2"/>
        <v>3</v>
      </c>
      <c r="G35" s="26"/>
      <c r="H35" s="26">
        <f t="shared" si="3"/>
        <v>3</v>
      </c>
    </row>
    <row r="36" spans="1:8" ht="16.5">
      <c r="A36" s="1" t="s">
        <v>132</v>
      </c>
      <c r="B36" s="5">
        <f>0.5*COUNTIF(掠夺总榜!A$1:S$150,$A36)</f>
        <v>1.5</v>
      </c>
      <c r="C36" s="26">
        <f>COUNTIF(盟会战!A$1:X$150,$A36)</f>
        <v>1</v>
      </c>
      <c r="D36" s="26">
        <f>0.5*COUNTIF('四海+帮派'!A$1:X$150,$A36)</f>
        <v>1</v>
      </c>
      <c r="E36" s="26">
        <f>COUNTIF(帮战总榜!A$1:AB$152,$A36)</f>
        <v>0</v>
      </c>
      <c r="F36" s="26">
        <f t="shared" si="2"/>
        <v>3</v>
      </c>
      <c r="G36" s="26"/>
      <c r="H36" s="26">
        <f t="shared" si="3"/>
        <v>3</v>
      </c>
    </row>
    <row r="37" spans="1:8" ht="16.5">
      <c r="A37" s="1" t="s">
        <v>166</v>
      </c>
      <c r="B37" s="5">
        <f>0.5*COUNTIF(掠夺总榜!A$1:S$150,$A37)</f>
        <v>2</v>
      </c>
      <c r="C37" s="26">
        <f>COUNTIF(盟会战!A$1:X$150,$A37)</f>
        <v>1</v>
      </c>
      <c r="D37" s="26">
        <f>0.5*COUNTIF('四海+帮派'!A$1:X$150,$A37)</f>
        <v>0</v>
      </c>
      <c r="E37" s="26">
        <f>COUNTIF(帮战总榜!A$1:AB$152,$A37)</f>
        <v>0</v>
      </c>
      <c r="F37" s="26">
        <f t="shared" si="2"/>
        <v>3</v>
      </c>
      <c r="G37" s="26"/>
      <c r="H37" s="26">
        <f t="shared" si="3"/>
        <v>3</v>
      </c>
    </row>
    <row r="38" spans="1:8" ht="16.5">
      <c r="A38" s="1" t="s">
        <v>186</v>
      </c>
      <c r="B38" s="5">
        <f>0.5*COUNTIF(掠夺总榜!A$1:S$150,$A38)</f>
        <v>0.5</v>
      </c>
      <c r="C38" s="26">
        <f>COUNTIF(盟会战!A$1:X$150,$A38)</f>
        <v>2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3</v>
      </c>
      <c r="G38" s="26"/>
      <c r="H38" s="26">
        <f t="shared" si="3"/>
        <v>3</v>
      </c>
    </row>
    <row r="39" spans="1:8" ht="16.5">
      <c r="A39" s="1" t="s">
        <v>165</v>
      </c>
      <c r="B39" s="5">
        <f>0.5*COUNTIF(掠夺总榜!A$1:S$150,$A39)</f>
        <v>2</v>
      </c>
      <c r="C39" s="26">
        <f>COUNTIF(盟会战!A$1:X$150,$A39)</f>
        <v>0</v>
      </c>
      <c r="D39" s="26">
        <f>0.5*COUNTIF('四海+帮派'!A$1:X$150,$A39)</f>
        <v>1</v>
      </c>
      <c r="E39" s="26">
        <f>COUNTIF(帮战总榜!A$1:AB$152,$A39)</f>
        <v>0</v>
      </c>
      <c r="F39" s="26">
        <f t="shared" si="2"/>
        <v>3</v>
      </c>
      <c r="G39" s="26"/>
      <c r="H39" s="26">
        <f t="shared" si="3"/>
        <v>3</v>
      </c>
    </row>
    <row r="40" spans="1:8" ht="16.5">
      <c r="A40" s="1" t="s">
        <v>211</v>
      </c>
      <c r="B40" s="5">
        <f>0.5*COUNTIF(掠夺总榜!A$1:S$150,$A40)</f>
        <v>2</v>
      </c>
      <c r="C40" s="26">
        <f>COUNTIF(盟会战!A$1:X$150,$A40)</f>
        <v>0</v>
      </c>
      <c r="D40" s="26">
        <f>0.5*COUNTIF('四海+帮派'!A$1:X$150,$A40)</f>
        <v>1</v>
      </c>
      <c r="E40" s="26">
        <f>COUNTIF(帮战总榜!A$1:AB$152,$A40)</f>
        <v>0</v>
      </c>
      <c r="F40" s="26">
        <f t="shared" si="2"/>
        <v>3</v>
      </c>
      <c r="G40" s="26"/>
      <c r="H40" s="26">
        <f t="shared" si="3"/>
        <v>3</v>
      </c>
    </row>
    <row r="41" spans="1:8" ht="16.5">
      <c r="A41" s="1" t="s">
        <v>76</v>
      </c>
      <c r="B41" s="5">
        <f>0.5*COUNTIF(掠夺总榜!A$1:S$150,$A41)</f>
        <v>0.5</v>
      </c>
      <c r="C41" s="26">
        <f>COUNTIF(盟会战!A$1:X$150,$A41)</f>
        <v>1</v>
      </c>
      <c r="D41" s="26">
        <f>0.5*COUNTIF('四海+帮派'!A$1:X$150,$A41)</f>
        <v>0</v>
      </c>
      <c r="E41" s="26">
        <f>COUNTIF(帮战总榜!A$1:AB$152,$A41)</f>
        <v>1</v>
      </c>
      <c r="F41" s="26">
        <f t="shared" si="2"/>
        <v>2</v>
      </c>
      <c r="G41" s="26"/>
      <c r="H41" s="26">
        <f t="shared" si="3"/>
        <v>2</v>
      </c>
    </row>
    <row r="42" spans="1:8" ht="16.5">
      <c r="A42" s="1" t="s">
        <v>78</v>
      </c>
      <c r="B42" s="5">
        <f>0.5*COUNTIF(掠夺总榜!A$1:S$150,$A42)</f>
        <v>1.5</v>
      </c>
      <c r="C42" s="26">
        <f>COUNTIF(盟会战!A$1:X$150,$A42)</f>
        <v>0</v>
      </c>
      <c r="D42" s="26">
        <f>0.5*COUNTIF('四海+帮派'!A$1:X$150,$A42)</f>
        <v>0</v>
      </c>
      <c r="E42" s="26">
        <f>COUNTIF(帮战总榜!A$1:AB$152,$A42)</f>
        <v>1</v>
      </c>
      <c r="F42" s="26">
        <f t="shared" si="2"/>
        <v>2</v>
      </c>
      <c r="G42" s="26"/>
      <c r="H42" s="26">
        <f t="shared" si="3"/>
        <v>2</v>
      </c>
    </row>
    <row r="43" spans="1:8" ht="16.5">
      <c r="A43" s="1" t="s">
        <v>210</v>
      </c>
      <c r="B43" s="5">
        <f>0.5*COUNTIF(掠夺总榜!A$1:S$150,$A43)</f>
        <v>1</v>
      </c>
      <c r="C43" s="26">
        <f>COUNTIF(盟会战!A$1:X$150,$A43)</f>
        <v>0</v>
      </c>
      <c r="D43" s="26">
        <f>0.5*COUNTIF('四海+帮派'!A$1:X$150,$A43)</f>
        <v>1</v>
      </c>
      <c r="E43" s="26">
        <f>COUNTIF(帮战总榜!A$1:AB$152,$A43)</f>
        <v>0</v>
      </c>
      <c r="F43" s="26">
        <f t="shared" si="2"/>
        <v>2</v>
      </c>
      <c r="G43" s="26"/>
      <c r="H43" s="26">
        <f t="shared" si="3"/>
        <v>2</v>
      </c>
    </row>
    <row r="44" spans="1:8" ht="16.5">
      <c r="A44" s="1" t="s">
        <v>197</v>
      </c>
      <c r="B44" s="5">
        <f>0.5*COUNTIF(掠夺总榜!A$1:S$150,$A44)</f>
        <v>1.5</v>
      </c>
      <c r="C44" s="26">
        <f>COUNTIF(盟会战!A$1:X$150,$A44)</f>
        <v>1</v>
      </c>
      <c r="D44" s="26">
        <f>0.5*COUNTIF('四海+帮派'!A$1:X$150,$A44)</f>
        <v>0</v>
      </c>
      <c r="E44" s="26">
        <f>COUNTIF(帮战总榜!A$1:AB$152,$A44)</f>
        <v>0</v>
      </c>
      <c r="F44" s="26">
        <f t="shared" si="2"/>
        <v>2</v>
      </c>
      <c r="G44" s="26"/>
      <c r="H44" s="26">
        <f t="shared" si="3"/>
        <v>2</v>
      </c>
    </row>
    <row r="45" spans="1:8" ht="16.5">
      <c r="A45" s="1" t="s">
        <v>221</v>
      </c>
      <c r="B45" s="5">
        <f>0.5*COUNTIF(掠夺总榜!A$1:S$150,$A45)</f>
        <v>1.5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2</v>
      </c>
      <c r="G45" s="26"/>
      <c r="H45" s="26">
        <f t="shared" si="3"/>
        <v>2</v>
      </c>
    </row>
    <row r="46" spans="1:8" ht="16.5">
      <c r="A46" s="1" t="s">
        <v>200</v>
      </c>
      <c r="B46" s="5">
        <f>0.5*COUNTIF(掠夺总榜!A$1:S$150,$A46)</f>
        <v>1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2"/>
        <v>2</v>
      </c>
      <c r="G46" s="26"/>
      <c r="H46" s="26">
        <f t="shared" si="3"/>
        <v>2</v>
      </c>
    </row>
    <row r="47" spans="1:8" ht="16.5">
      <c r="A47" s="1" t="s">
        <v>291</v>
      </c>
      <c r="B47" s="5">
        <f>0.5*COUNTIF(掠夺总榜!A$1:S$150,$A47)</f>
        <v>0</v>
      </c>
      <c r="C47" s="26">
        <f>COUNTIF(盟会战!A$1:X$150,$A47)</f>
        <v>2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2</v>
      </c>
      <c r="G47" s="26"/>
      <c r="H47" s="26">
        <f t="shared" si="3"/>
        <v>2</v>
      </c>
    </row>
    <row r="48" spans="1:8" ht="16.5">
      <c r="A48" s="1" t="s">
        <v>299</v>
      </c>
      <c r="B48" s="5">
        <f>0.5*COUNTIF(掠夺总榜!A$1:S$150,$A48)</f>
        <v>0</v>
      </c>
      <c r="C48" s="26">
        <f>COUNTIF(盟会战!A$1:X$150,$A48)</f>
        <v>1</v>
      </c>
      <c r="D48" s="26">
        <f>0.5*COUNTIF('四海+帮派'!A$1:X$150,$A48)</f>
        <v>1</v>
      </c>
      <c r="E48" s="26">
        <f>COUNTIF(帮战总榜!A$1:AB$152,$A48)</f>
        <v>0</v>
      </c>
      <c r="F48" s="26">
        <f t="shared" si="2"/>
        <v>2</v>
      </c>
      <c r="G48" s="26"/>
      <c r="H48" s="26">
        <f t="shared" si="3"/>
        <v>2</v>
      </c>
    </row>
    <row r="49" spans="1:8" ht="16.5">
      <c r="A49" s="1" t="s">
        <v>72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1</v>
      </c>
      <c r="F49" s="26">
        <f t="shared" si="2"/>
        <v>1</v>
      </c>
      <c r="G49" s="26"/>
      <c r="H49" s="26">
        <f t="shared" si="3"/>
        <v>1</v>
      </c>
    </row>
    <row r="50" spans="1:8" ht="16.5">
      <c r="A50" s="1" t="s">
        <v>115</v>
      </c>
      <c r="B50" s="5">
        <f>0.5*COUNTIF(掠夺总榜!A$1:S$150,$A50)</f>
        <v>0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1</v>
      </c>
      <c r="F50" s="26">
        <f t="shared" si="2"/>
        <v>1</v>
      </c>
      <c r="G50" s="26"/>
      <c r="H50" s="26">
        <f t="shared" si="3"/>
        <v>1</v>
      </c>
    </row>
    <row r="51" spans="1:8" ht="16.5">
      <c r="A51" s="1" t="s">
        <v>114</v>
      </c>
      <c r="B51" s="5">
        <f>0.5*COUNTIF(掠夺总榜!A$1:S$150,$A51)</f>
        <v>0.5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1</v>
      </c>
      <c r="F51" s="26">
        <f t="shared" si="2"/>
        <v>1</v>
      </c>
      <c r="G51" s="26"/>
      <c r="H51" s="26">
        <f t="shared" si="3"/>
        <v>1</v>
      </c>
    </row>
    <row r="52" spans="1:8" ht="16.5">
      <c r="A52" s="1" t="s">
        <v>287</v>
      </c>
      <c r="B52" s="5">
        <f>0.5*COUNTIF(掠夺总榜!A$1:S$150,$A52)</f>
        <v>0</v>
      </c>
      <c r="C52" s="26">
        <f>COUNTIF(盟会战!A$1:X$150,$A52)</f>
        <v>1</v>
      </c>
      <c r="D52" s="26">
        <f>0.5*COUNTIF('四海+帮派'!A$1:X$150,$A52)</f>
        <v>0</v>
      </c>
      <c r="E52" s="26">
        <f>COUNTIF(帮战总榜!A$1:AB$152,$A52)</f>
        <v>0</v>
      </c>
      <c r="F52" s="26">
        <f t="shared" si="2"/>
        <v>1</v>
      </c>
      <c r="G52" s="26"/>
      <c r="H52" s="26">
        <f t="shared" si="3"/>
        <v>1</v>
      </c>
    </row>
    <row r="53" spans="1:8" ht="16.5">
      <c r="A53" s="1" t="s">
        <v>242</v>
      </c>
      <c r="B53" s="5">
        <f>0.5*COUNTIF(掠夺总榜!A$1:S$150,$A53)</f>
        <v>0.5</v>
      </c>
      <c r="C53" s="26">
        <f>COUNTIF(盟会战!A$1:X$150,$A53)</f>
        <v>0</v>
      </c>
      <c r="D53" s="26">
        <f>0.5*COUNTIF('四海+帮派'!A$1:X$150,$A53)</f>
        <v>1</v>
      </c>
      <c r="E53" s="26">
        <f>COUNTIF(帮战总榜!A$1:AB$152,$A53)</f>
        <v>0</v>
      </c>
      <c r="F53" s="26">
        <f t="shared" si="2"/>
        <v>1</v>
      </c>
      <c r="G53" s="26"/>
      <c r="H53" s="26">
        <f t="shared" si="3"/>
        <v>1</v>
      </c>
    </row>
    <row r="54" spans="1:8" ht="16.5">
      <c r="A54" s="1" t="s">
        <v>247</v>
      </c>
      <c r="B54" s="5">
        <f>0.5*COUNTIF(掠夺总榜!A$1:S$150,$A54)</f>
        <v>0.5</v>
      </c>
      <c r="C54" s="26">
        <f>COUNTIF(盟会战!A$1:X$150,$A54)</f>
        <v>0</v>
      </c>
      <c r="D54" s="26">
        <f>0.5*COUNTIF('四海+帮派'!A$1:X$150,$A54)</f>
        <v>1</v>
      </c>
      <c r="E54" s="26">
        <f>COUNTIF(帮战总榜!A$1:AB$152,$A54)</f>
        <v>0</v>
      </c>
      <c r="F54" s="26">
        <f t="shared" si="2"/>
        <v>1</v>
      </c>
      <c r="G54" s="26"/>
      <c r="H54" s="26">
        <f t="shared" si="3"/>
        <v>1</v>
      </c>
    </row>
    <row r="55" spans="1:8" ht="16.5">
      <c r="A55" s="1" t="s">
        <v>301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1</v>
      </c>
      <c r="E55" s="26">
        <f>COUNTIF(帮战总榜!A$1:AB$152,$A55)</f>
        <v>0</v>
      </c>
      <c r="F55" s="26">
        <f t="shared" si="2"/>
        <v>1</v>
      </c>
      <c r="G55" s="26"/>
      <c r="H55" s="26">
        <f t="shared" si="3"/>
        <v>1</v>
      </c>
    </row>
    <row r="56" spans="1:8" ht="16.5">
      <c r="A56" s="1" t="s">
        <v>34</v>
      </c>
      <c r="B56" s="5">
        <f>0.5*COUNTIF(掠夺总榜!A$1:S$150,$A56)</f>
        <v>0.5</v>
      </c>
      <c r="C56" s="26">
        <f>COUNTIF(盟会战!A$1:X$150,$A56)</f>
        <v>0</v>
      </c>
      <c r="D56" s="26">
        <f>0.5*COUNTIF('四海+帮派'!A$1:X$150,$A56)</f>
        <v>0.5</v>
      </c>
      <c r="E56" s="26">
        <f>COUNTIF(帮战总榜!A$1:AB$152,$A56)</f>
        <v>0</v>
      </c>
      <c r="F56" s="26">
        <f t="shared" si="2"/>
        <v>1</v>
      </c>
      <c r="G56" s="26"/>
      <c r="H56" s="26">
        <f t="shared" si="3"/>
        <v>1</v>
      </c>
    </row>
    <row r="57" spans="1:8" ht="16.5">
      <c r="A57" s="1" t="s">
        <v>302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1</v>
      </c>
      <c r="E57" s="26">
        <f>COUNTIF(帮战总榜!A$1:AB$152,$A57)</f>
        <v>0</v>
      </c>
      <c r="F57" s="26">
        <f t="shared" si="2"/>
        <v>1</v>
      </c>
      <c r="G57" s="26"/>
      <c r="H57" s="26">
        <f t="shared" si="3"/>
        <v>1</v>
      </c>
    </row>
    <row r="58" spans="1:8" ht="16.5">
      <c r="A58" s="1" t="s">
        <v>303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1</v>
      </c>
      <c r="E58" s="26">
        <f>COUNTIF(帮战总榜!A$1:AB$152,$A58)</f>
        <v>0</v>
      </c>
      <c r="F58" s="26">
        <f t="shared" si="2"/>
        <v>1</v>
      </c>
      <c r="G58" s="26"/>
      <c r="H58" s="26">
        <f t="shared" si="3"/>
        <v>1</v>
      </c>
    </row>
    <row r="59" spans="1:8" ht="16.5">
      <c r="A59" s="1" t="s">
        <v>113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1</v>
      </c>
      <c r="F59" s="26">
        <f t="shared" si="2"/>
        <v>1</v>
      </c>
      <c r="G59" s="26"/>
      <c r="H59" s="26">
        <f t="shared" si="3"/>
        <v>1</v>
      </c>
    </row>
    <row r="60" spans="1:8" ht="16.5">
      <c r="A60" s="1" t="s">
        <v>300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1</v>
      </c>
      <c r="E60" s="26">
        <f>COUNTIF(帮战总榜!A$1:AB$152,$A60)</f>
        <v>0</v>
      </c>
      <c r="F60" s="26">
        <f t="shared" si="2"/>
        <v>1</v>
      </c>
      <c r="G60" s="26"/>
      <c r="H60" s="26">
        <f t="shared" si="3"/>
        <v>1</v>
      </c>
    </row>
    <row r="61" spans="1:8" ht="16.5">
      <c r="A61" s="1" t="s">
        <v>174</v>
      </c>
      <c r="B61" s="5">
        <f>0.5*COUNTIF(掠夺总榜!A$1:S$150,$A61)</f>
        <v>1.5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1</v>
      </c>
      <c r="G61" s="26"/>
      <c r="H61" s="26">
        <f t="shared" si="3"/>
        <v>1</v>
      </c>
    </row>
    <row r="62" spans="1:8" ht="16.5">
      <c r="A62" s="1" t="s">
        <v>161</v>
      </c>
      <c r="B62" s="5">
        <f>0.5*COUNTIF(掠夺总榜!A$1:S$150,$A62)</f>
        <v>1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1</v>
      </c>
      <c r="G62" s="26"/>
      <c r="H62" s="26">
        <f t="shared" si="3"/>
        <v>1</v>
      </c>
    </row>
    <row r="63" spans="1:8" ht="16.5">
      <c r="A63" s="1" t="s">
        <v>116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1</v>
      </c>
      <c r="F63" s="26">
        <f t="shared" si="2"/>
        <v>1</v>
      </c>
      <c r="G63" s="26"/>
      <c r="H63" s="26">
        <f t="shared" si="3"/>
        <v>1</v>
      </c>
    </row>
    <row r="64" spans="1:8" ht="16.5">
      <c r="A64" s="1" t="s">
        <v>179</v>
      </c>
      <c r="B64" s="5">
        <f>0.5*COUNTIF(掠夺总榜!A$1:S$150,$A64)</f>
        <v>1</v>
      </c>
      <c r="C64" s="26">
        <f>COUNTIF(盟会战!A$1:X$150,$A64)</f>
        <v>0</v>
      </c>
      <c r="D64" s="26">
        <f>0.5*COUNTIF('四海+帮派'!A$1:X$150,$A64)</f>
        <v>0.5</v>
      </c>
      <c r="E64" s="26">
        <f>COUNTIF(帮战总榜!A$1:AB$152,$A64)</f>
        <v>0</v>
      </c>
      <c r="F64" s="26">
        <f t="shared" si="2"/>
        <v>1</v>
      </c>
      <c r="G64" s="26"/>
      <c r="H64" s="26">
        <f t="shared" si="3"/>
        <v>1</v>
      </c>
    </row>
    <row r="65" spans="1:8" ht="16.5">
      <c r="A65" s="1" t="s">
        <v>498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6"/>
      <c r="H65" s="26">
        <f t="shared" si="3"/>
        <v>0</v>
      </c>
    </row>
    <row r="66" spans="1:8" ht="16.5">
      <c r="A66" s="1" t="s">
        <v>499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6"/>
      <c r="H66" s="26">
        <f t="shared" ref="H66:H97" si="5">IF($F66&gt;6,6,$F66)</f>
        <v>0</v>
      </c>
    </row>
    <row r="67" spans="1:8" ht="16.5">
      <c r="A67" s="1" t="s">
        <v>500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6"/>
      <c r="H67" s="26">
        <f t="shared" si="5"/>
        <v>0</v>
      </c>
    </row>
    <row r="68" spans="1:8" ht="16.5">
      <c r="A68" s="1" t="s">
        <v>501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6"/>
      <c r="H68" s="26">
        <f t="shared" si="5"/>
        <v>0</v>
      </c>
    </row>
    <row r="69" spans="1:8" ht="16.5">
      <c r="A69" s="1" t="s">
        <v>502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6"/>
      <c r="H69" s="26">
        <f t="shared" si="5"/>
        <v>0</v>
      </c>
    </row>
    <row r="70" spans="1:8" ht="16.5">
      <c r="A70" s="1" t="s">
        <v>503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6"/>
      <c r="H70" s="26">
        <f t="shared" si="5"/>
        <v>0</v>
      </c>
    </row>
    <row r="71" spans="1:8" ht="16.5">
      <c r="A71" s="1" t="s">
        <v>504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6"/>
      <c r="H71" s="26">
        <f t="shared" si="5"/>
        <v>0</v>
      </c>
    </row>
    <row r="72" spans="1:8" ht="16.5">
      <c r="A72" s="1" t="s">
        <v>505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6"/>
      <c r="H72" s="26">
        <f t="shared" si="5"/>
        <v>0</v>
      </c>
    </row>
    <row r="73" spans="1:8" ht="16.5">
      <c r="A73" s="1" t="s">
        <v>506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6"/>
      <c r="H73" s="26">
        <f t="shared" si="5"/>
        <v>0</v>
      </c>
    </row>
    <row r="74" spans="1:8" ht="16.5">
      <c r="A74" s="1" t="s">
        <v>507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6"/>
      <c r="H74" s="26">
        <f t="shared" si="5"/>
        <v>0</v>
      </c>
    </row>
    <row r="75" spans="1:8" ht="16.5">
      <c r="A75" s="1" t="s">
        <v>508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6"/>
      <c r="H75" s="26">
        <f t="shared" si="5"/>
        <v>0</v>
      </c>
    </row>
    <row r="76" spans="1:8" ht="16.5">
      <c r="A76" s="1" t="s">
        <v>509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6"/>
      <c r="H76" s="26">
        <f t="shared" si="5"/>
        <v>0</v>
      </c>
    </row>
    <row r="77" spans="1:8" ht="16.5">
      <c r="A77" s="1" t="s">
        <v>192</v>
      </c>
      <c r="B77" s="5">
        <f>0.5*COUNTIF(掠夺总榜!A$1:S$150,$A77)</f>
        <v>0.5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6"/>
      <c r="H77" s="26">
        <f t="shared" si="5"/>
        <v>0</v>
      </c>
    </row>
    <row r="78" spans="1:8" ht="16.5">
      <c r="A78" s="1" t="s">
        <v>510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6"/>
      <c r="H78" s="26">
        <f t="shared" si="5"/>
        <v>0</v>
      </c>
    </row>
    <row r="79" spans="1:8" ht="16.5">
      <c r="A79" s="1" t="s">
        <v>252</v>
      </c>
      <c r="B79" s="5">
        <f>0.5*COUNTIF(掠夺总榜!A$1:S$150,$A79)</f>
        <v>0.5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6"/>
      <c r="H79" s="26">
        <f t="shared" si="5"/>
        <v>0</v>
      </c>
    </row>
    <row r="80" spans="1:8" ht="16.5">
      <c r="A80" s="1" t="s">
        <v>511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6"/>
      <c r="H80" s="26">
        <f t="shared" si="5"/>
        <v>0</v>
      </c>
    </row>
    <row r="81" spans="1:8" ht="16.5">
      <c r="A81" s="1" t="s">
        <v>512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6"/>
      <c r="H81" s="26">
        <f t="shared" si="5"/>
        <v>0</v>
      </c>
    </row>
    <row r="82" spans="1:8" ht="16.5">
      <c r="A82" s="1" t="s">
        <v>513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6"/>
      <c r="H82" s="26">
        <f t="shared" si="5"/>
        <v>0</v>
      </c>
    </row>
    <row r="83" spans="1:8" ht="16.5">
      <c r="A83" s="1" t="s">
        <v>514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6"/>
      <c r="H83" s="26">
        <f t="shared" si="5"/>
        <v>0</v>
      </c>
    </row>
    <row r="84" spans="1:8" ht="16.5">
      <c r="A84" s="1" t="s">
        <v>515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6"/>
      <c r="H84" s="26">
        <f t="shared" si="5"/>
        <v>0</v>
      </c>
    </row>
    <row r="85" spans="1:8" ht="16.5">
      <c r="A85" s="1" t="s">
        <v>516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6"/>
      <c r="H85" s="26">
        <f t="shared" si="5"/>
        <v>0</v>
      </c>
    </row>
    <row r="86" spans="1:8" ht="16.5">
      <c r="A86" s="1" t="s">
        <v>517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6"/>
      <c r="H86" s="26">
        <f t="shared" si="5"/>
        <v>0</v>
      </c>
    </row>
    <row r="87" spans="1:8" ht="16.5">
      <c r="A87" s="1" t="s">
        <v>518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6"/>
      <c r="H87" s="26">
        <f t="shared" si="5"/>
        <v>0</v>
      </c>
    </row>
    <row r="88" spans="1:8" ht="16.5">
      <c r="A88" s="1" t="s">
        <v>519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6"/>
      <c r="H88" s="26">
        <f t="shared" si="5"/>
        <v>0</v>
      </c>
    </row>
    <row r="89" spans="1:8" ht="16.5">
      <c r="A89" s="1" t="s">
        <v>520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6"/>
      <c r="H89" s="26">
        <f t="shared" si="5"/>
        <v>0</v>
      </c>
    </row>
    <row r="90" spans="1:8" ht="16.5">
      <c r="A90" s="1" t="s">
        <v>521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6"/>
      <c r="H90" s="26">
        <f t="shared" si="5"/>
        <v>0</v>
      </c>
    </row>
    <row r="91" spans="1:8" ht="16.5">
      <c r="A91" s="1" t="s">
        <v>522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6"/>
      <c r="H91" s="26">
        <f t="shared" si="5"/>
        <v>0</v>
      </c>
    </row>
    <row r="92" spans="1:8" ht="16.5">
      <c r="A92" s="1" t="s">
        <v>523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6"/>
      <c r="H92" s="26">
        <f t="shared" si="5"/>
        <v>0</v>
      </c>
    </row>
    <row r="93" spans="1:8" ht="16.5">
      <c r="A93" s="1" t="s">
        <v>524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6"/>
      <c r="H93" s="26">
        <f t="shared" si="5"/>
        <v>0</v>
      </c>
    </row>
    <row r="94" spans="1:8" ht="16.5">
      <c r="A94" s="1" t="s">
        <v>138</v>
      </c>
      <c r="B94" s="5">
        <f>0.5*COUNTIF(掠夺总榜!A$1:S$150,$A94)</f>
        <v>0.5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6"/>
      <c r="H94" s="26">
        <f t="shared" si="5"/>
        <v>0</v>
      </c>
    </row>
    <row r="95" spans="1:8" ht="16.5">
      <c r="A95" s="1" t="s">
        <v>525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6"/>
      <c r="H95" s="26">
        <f t="shared" si="5"/>
        <v>0</v>
      </c>
    </row>
    <row r="96" spans="1:8" ht="16.5">
      <c r="A96" s="1" t="s">
        <v>526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6"/>
      <c r="H96" s="26">
        <f t="shared" si="5"/>
        <v>0</v>
      </c>
    </row>
    <row r="97" spans="1:8" ht="16.5">
      <c r="A97" s="1" t="s">
        <v>527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6"/>
      <c r="H97" s="26">
        <f t="shared" si="5"/>
        <v>0</v>
      </c>
    </row>
    <row r="98" spans="1:8" ht="16.5">
      <c r="A98" s="1" t="s">
        <v>528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6"/>
      <c r="H98" s="26">
        <f t="shared" ref="H98:H129" si="7">IF($F98&gt;6,6,$F98)</f>
        <v>0</v>
      </c>
    </row>
    <row r="99" spans="1:8" ht="16.5">
      <c r="A99" s="1" t="s">
        <v>529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6"/>
      <c r="H99" s="26">
        <f t="shared" si="7"/>
        <v>0</v>
      </c>
    </row>
    <row r="100" spans="1:8" ht="16.5">
      <c r="A100" s="1" t="s">
        <v>530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6"/>
      <c r="H100" s="26">
        <f t="shared" si="7"/>
        <v>0</v>
      </c>
    </row>
    <row r="101" spans="1:8" ht="16.5">
      <c r="A101" s="1" t="s">
        <v>531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6"/>
      <c r="H101" s="26">
        <f t="shared" si="7"/>
        <v>0</v>
      </c>
    </row>
    <row r="102" spans="1:8" ht="16.5">
      <c r="A102" s="1" t="s">
        <v>532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6"/>
      <c r="H102" s="26">
        <f t="shared" si="7"/>
        <v>0</v>
      </c>
    </row>
    <row r="103" spans="1:8" ht="16.5">
      <c r="A103" s="1" t="s">
        <v>533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6"/>
      <c r="H103" s="26">
        <f t="shared" si="7"/>
        <v>0</v>
      </c>
    </row>
    <row r="104" spans="1:8" ht="16.5">
      <c r="A104" s="1" t="s">
        <v>534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6"/>
      <c r="H104" s="26">
        <f t="shared" si="7"/>
        <v>0</v>
      </c>
    </row>
    <row r="105" spans="1:8" ht="16.5">
      <c r="A105" s="1" t="s">
        <v>535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6"/>
      <c r="H105" s="26">
        <f t="shared" si="7"/>
        <v>0</v>
      </c>
    </row>
    <row r="106" spans="1:8" ht="16.5">
      <c r="A106" s="1" t="s">
        <v>245</v>
      </c>
      <c r="B106" s="5">
        <f>0.5*COUNTIF(掠夺总榜!A$1:S$150,$A106)</f>
        <v>0.5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6"/>
      <c r="H106" s="26">
        <f t="shared" si="7"/>
        <v>0</v>
      </c>
    </row>
    <row r="107" spans="1:8" ht="16.5">
      <c r="A107" s="1" t="s">
        <v>536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6"/>
      <c r="H107" s="26">
        <f t="shared" si="7"/>
        <v>0</v>
      </c>
    </row>
    <row r="108" spans="1:8" ht="16.5">
      <c r="A108" s="1" t="s">
        <v>537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6"/>
      <c r="H108" s="26">
        <f t="shared" si="7"/>
        <v>0</v>
      </c>
    </row>
    <row r="109" spans="1:8" ht="16.5">
      <c r="A109" s="1" t="s">
        <v>213</v>
      </c>
      <c r="B109" s="5">
        <f>0.5*COUNTIF(掠夺总榜!A$1:S$150,$A109)</f>
        <v>0.5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6"/>
      <c r="H109" s="26">
        <f t="shared" si="7"/>
        <v>0</v>
      </c>
    </row>
    <row r="110" spans="1:8" ht="16.5">
      <c r="A110" s="1" t="s">
        <v>538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6"/>
      <c r="H110" s="26">
        <f t="shared" si="7"/>
        <v>0</v>
      </c>
    </row>
    <row r="111" spans="1:8" ht="16.5">
      <c r="A111" s="1" t="s">
        <v>191</v>
      </c>
      <c r="B111" s="5">
        <f>0.5*COUNTIF(掠夺总榜!A$1:S$150,$A111)</f>
        <v>0.5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6"/>
      <c r="H111" s="26">
        <f t="shared" si="7"/>
        <v>0</v>
      </c>
    </row>
    <row r="112" spans="1:8" ht="16.5">
      <c r="A112" s="1" t="s">
        <v>539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6"/>
      <c r="H112" s="26">
        <f t="shared" si="7"/>
        <v>0</v>
      </c>
    </row>
    <row r="113" spans="1:8" ht="16.5">
      <c r="A113" s="1" t="s">
        <v>540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6"/>
      <c r="H113" s="26">
        <f t="shared" si="7"/>
        <v>0</v>
      </c>
    </row>
    <row r="114" spans="1:8" ht="16.5">
      <c r="A114" s="1" t="s">
        <v>223</v>
      </c>
      <c r="B114" s="5">
        <f>0.5*COUNTIF(掠夺总榜!A$1:S$150,$A114)</f>
        <v>0.5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6"/>
      <c r="H114" s="26">
        <f t="shared" si="7"/>
        <v>0</v>
      </c>
    </row>
    <row r="115" spans="1:8" ht="16.5">
      <c r="A115" s="1" t="s">
        <v>243</v>
      </c>
      <c r="B115" s="5">
        <f>0.5*COUNTIF(掠夺总榜!A$1:S$150,$A115)</f>
        <v>0.5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6"/>
      <c r="H115" s="26">
        <f t="shared" si="7"/>
        <v>0</v>
      </c>
    </row>
    <row r="116" spans="1:8" ht="16.5">
      <c r="A116" s="1" t="s">
        <v>541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6"/>
      <c r="H116" s="26">
        <f t="shared" si="7"/>
        <v>0</v>
      </c>
    </row>
    <row r="117" spans="1:8" ht="16.5">
      <c r="A117" s="1" t="s">
        <v>542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6"/>
      <c r="H117" s="26">
        <f t="shared" si="7"/>
        <v>0</v>
      </c>
    </row>
    <row r="118" spans="1:8" ht="16.5">
      <c r="A118" s="1" t="s">
        <v>543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6"/>
      <c r="H118" s="26">
        <f t="shared" si="7"/>
        <v>0</v>
      </c>
    </row>
    <row r="119" spans="1:8" ht="16.5">
      <c r="A119" s="1" t="s">
        <v>544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6"/>
      <c r="H119" s="26">
        <f t="shared" si="7"/>
        <v>0</v>
      </c>
    </row>
    <row r="120" spans="1:8" ht="16.5">
      <c r="A120" s="1" t="s">
        <v>545</v>
      </c>
      <c r="B120" s="5">
        <f>0.5*COUNTIF(掠夺总榜!A$1:S$150,$A120)</f>
        <v>0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6"/>
      <c r="H120" s="26">
        <f t="shared" si="7"/>
        <v>0</v>
      </c>
    </row>
    <row r="121" spans="1:8" ht="16.5">
      <c r="A121" s="1" t="s">
        <v>196</v>
      </c>
      <c r="B121" s="5">
        <f>0.5*COUNTIF(掠夺总榜!A$1:S$150,$A121)</f>
        <v>0.5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6"/>
      <c r="H121" s="26">
        <f t="shared" si="7"/>
        <v>0</v>
      </c>
    </row>
    <row r="122" spans="1:8" ht="16.5">
      <c r="A122" s="1" t="s">
        <v>546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6"/>
      <c r="H122" s="26">
        <f t="shared" si="7"/>
        <v>0</v>
      </c>
    </row>
    <row r="123" spans="1:8" ht="16.5">
      <c r="A123" s="1" t="s">
        <v>547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6"/>
      <c r="H123" s="26">
        <f t="shared" si="7"/>
        <v>0</v>
      </c>
    </row>
    <row r="124" spans="1:8" ht="16.5">
      <c r="A124" s="1" t="s">
        <v>548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6"/>
      <c r="H124" s="26">
        <f t="shared" si="7"/>
        <v>0</v>
      </c>
    </row>
    <row r="125" spans="1:8" ht="16.5">
      <c r="A125" s="1" t="s">
        <v>549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6"/>
      <c r="H125" s="26">
        <f t="shared" si="7"/>
        <v>0</v>
      </c>
    </row>
    <row r="126" spans="1:8" ht="16.5">
      <c r="A126" s="1" t="s">
        <v>550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6"/>
      <c r="H126" s="26">
        <f t="shared" si="7"/>
        <v>0</v>
      </c>
    </row>
    <row r="127" spans="1:8" ht="16.5">
      <c r="A127" s="1" t="s">
        <v>551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6"/>
      <c r="H127" s="26">
        <f t="shared" si="7"/>
        <v>0</v>
      </c>
    </row>
    <row r="128" spans="1:8" ht="16.5">
      <c r="A128" s="1" t="s">
        <v>552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6"/>
      <c r="H128" s="26">
        <f t="shared" si="7"/>
        <v>0</v>
      </c>
    </row>
    <row r="129" spans="1:8" ht="16.5">
      <c r="A129" s="1" t="s">
        <v>553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6"/>
      <c r="H129" s="26">
        <f t="shared" si="7"/>
        <v>0</v>
      </c>
    </row>
    <row r="130" spans="1:8" ht="16.5">
      <c r="A130" s="1" t="s">
        <v>153</v>
      </c>
      <c r="B130" s="5">
        <f>0.5*COUNTIF(掠夺总榜!A$1:S$150,$A130)</f>
        <v>0.5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2" si="8">ROUNDDOWN(SUM(B130:E130),0)</f>
        <v>0</v>
      </c>
      <c r="G130" s="26"/>
      <c r="H130" s="26">
        <f t="shared" ref="H130:H142" si="9">IF($F130&gt;6,6,$F130)</f>
        <v>0</v>
      </c>
    </row>
    <row r="131" spans="1:8" ht="16.5">
      <c r="A131" s="1" t="s">
        <v>227</v>
      </c>
      <c r="B131" s="5">
        <f>0.5*COUNTIF(掠夺总榜!A$1:S$150,$A131)</f>
        <v>0.5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6"/>
      <c r="H131" s="26">
        <f t="shared" si="9"/>
        <v>0</v>
      </c>
    </row>
    <row r="132" spans="1:8" ht="16.5">
      <c r="A132" s="1" t="s">
        <v>554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6"/>
      <c r="H132" s="26">
        <f t="shared" si="9"/>
        <v>0</v>
      </c>
    </row>
    <row r="133" spans="1:8" ht="16.5">
      <c r="A133" s="1" t="s">
        <v>555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6"/>
      <c r="H133" s="26">
        <f t="shared" si="9"/>
        <v>0</v>
      </c>
    </row>
    <row r="134" spans="1:8" ht="16.5">
      <c r="A134" s="1" t="s">
        <v>556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6"/>
      <c r="H134" s="26">
        <f t="shared" si="9"/>
        <v>0</v>
      </c>
    </row>
    <row r="135" spans="1:8" ht="16.5">
      <c r="A135" s="1" t="s">
        <v>557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6"/>
      <c r="H135" s="26">
        <f t="shared" si="9"/>
        <v>0</v>
      </c>
    </row>
    <row r="136" spans="1:8" ht="16.5">
      <c r="A136" s="1" t="s">
        <v>558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6"/>
      <c r="H136" s="26">
        <f t="shared" si="9"/>
        <v>0</v>
      </c>
    </row>
    <row r="137" spans="1:8" ht="16.5">
      <c r="A137" s="1" t="s">
        <v>559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6"/>
      <c r="H137" s="26">
        <f t="shared" si="9"/>
        <v>0</v>
      </c>
    </row>
    <row r="138" spans="1:8" ht="16.5">
      <c r="A138" s="1" t="s">
        <v>560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6"/>
      <c r="H138" s="26">
        <f t="shared" si="9"/>
        <v>0</v>
      </c>
    </row>
    <row r="139" spans="1:8" ht="16.5">
      <c r="A139" s="1" t="s">
        <v>561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6"/>
      <c r="H139" s="26">
        <f t="shared" si="9"/>
        <v>0</v>
      </c>
    </row>
    <row r="140" spans="1:8" ht="16.5">
      <c r="A140" s="1" t="s">
        <v>562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6"/>
      <c r="H140" s="26">
        <f t="shared" si="9"/>
        <v>0</v>
      </c>
    </row>
    <row r="141" spans="1:8" ht="16.5">
      <c r="A141" s="1" t="s">
        <v>563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6"/>
      <c r="H141" s="26">
        <f t="shared" si="9"/>
        <v>0</v>
      </c>
    </row>
    <row r="142" spans="1:8" ht="16.5">
      <c r="A142" s="1" t="s">
        <v>564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6"/>
      <c r="H142" s="26">
        <f t="shared" si="9"/>
        <v>0</v>
      </c>
    </row>
    <row r="143" spans="1:8" ht="16.5">
      <c r="B143" s="5"/>
      <c r="C143" s="18"/>
      <c r="D143" s="18"/>
      <c r="E143" s="18"/>
      <c r="F143" s="18"/>
      <c r="G143" s="18"/>
      <c r="H143" s="18"/>
    </row>
    <row r="144" spans="1:8" ht="16.5">
      <c r="B144" s="5"/>
      <c r="C144" s="18"/>
      <c r="D144" s="18"/>
      <c r="E144" s="18"/>
      <c r="F144" s="18"/>
      <c r="G144" s="18"/>
      <c r="H144" s="18"/>
    </row>
    <row r="145" spans="2:8" ht="16.5">
      <c r="B145" s="5"/>
      <c r="C145" s="18"/>
      <c r="D145" s="18"/>
      <c r="E145" s="18"/>
      <c r="F145" s="18"/>
      <c r="G145" s="18"/>
      <c r="H145" s="18"/>
    </row>
    <row r="146" spans="2:8" ht="16.5">
      <c r="B146" s="5"/>
      <c r="C146" s="18"/>
      <c r="D146" s="18"/>
      <c r="E146" s="18"/>
      <c r="F146" s="18"/>
      <c r="G146" s="18"/>
      <c r="H146" s="18"/>
    </row>
    <row r="147" spans="2:8" ht="16.5">
      <c r="B147" s="5"/>
      <c r="C147" s="18"/>
      <c r="D147" s="18"/>
      <c r="E147" s="18"/>
      <c r="F147" s="18"/>
      <c r="G147" s="18"/>
      <c r="H147" s="18"/>
    </row>
    <row r="148" spans="2:8" ht="16.5">
      <c r="B148" s="5"/>
      <c r="C148" s="18"/>
      <c r="D148" s="18"/>
      <c r="E148" s="18"/>
      <c r="F148" s="18"/>
      <c r="G148" s="18"/>
      <c r="H148" s="18"/>
    </row>
    <row r="149" spans="2:8" ht="16.5">
      <c r="B149" s="5"/>
      <c r="C149" s="10"/>
      <c r="D149" s="10"/>
      <c r="E149" s="10"/>
      <c r="F149" s="10"/>
      <c r="G149" s="10"/>
      <c r="H149" s="10"/>
    </row>
  </sheetData>
  <sortState ref="A2:H142">
    <sortCondition descending="1" ref="F1"/>
  </sortState>
  <pageMargins left="0.7" right="0.7" top="0.75" bottom="0.75" header="0.3" footer="0.3"/>
  <pageSetup paperSize="9" scale="32" orientation="portrait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149"/>
  <sheetViews>
    <sheetView tabSelected="1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8" sqref="N8:O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81</v>
      </c>
      <c r="B2" s="5">
        <f>0.5*COUNTIF(掠夺总榜!A$1:S$150,$A2)</f>
        <v>3.5</v>
      </c>
      <c r="C2" s="18">
        <f>COUNTIF(盟会战!A$1:X$150,$A2)</f>
        <v>2</v>
      </c>
      <c r="D2" s="18">
        <f>0.5*COUNTIF('四海+帮派'!A$1:X$150,$A2)</f>
        <v>1.5</v>
      </c>
      <c r="E2" s="18">
        <f>COUNTIF(帮战总榜!A$1:AB$152,$A2)</f>
        <v>2</v>
      </c>
      <c r="F2" s="18">
        <f t="shared" ref="F2:F33" si="0">ROUNDDOWN(SUM(B2:E2),0)</f>
        <v>9</v>
      </c>
      <c r="G2" s="18"/>
      <c r="H2" s="18">
        <f t="shared" ref="H2:H33" si="1">IF($F2&gt;6,6,$F2)</f>
        <v>6</v>
      </c>
      <c r="J2" s="4">
        <f>SUM(H2:H160)</f>
        <v>208</v>
      </c>
      <c r="K2" s="4">
        <f>SUM(F2:F160)-J2</f>
        <v>24</v>
      </c>
      <c r="L2" s="4">
        <f>K2+J2</f>
        <v>232</v>
      </c>
      <c r="M2" s="4">
        <f>COUNTIF(F:F,"&gt;"&amp;6)</f>
        <v>14</v>
      </c>
    </row>
    <row r="3" spans="1:13" ht="16.5">
      <c r="A3" s="1" t="s">
        <v>85</v>
      </c>
      <c r="B3" s="5">
        <f>0.5*COUNTIF(掠夺总榜!A$1:S$150,$A3)</f>
        <v>4</v>
      </c>
      <c r="C3" s="26">
        <f>COUNTIF(盟会战!A$1:X$150,$A3)</f>
        <v>2</v>
      </c>
      <c r="D3" s="26">
        <f>0.5*COUNTIF('四海+帮派'!A$1:X$150,$A3)</f>
        <v>1.5</v>
      </c>
      <c r="E3" s="26">
        <f>COUNTIF(帮战总榜!A$1:AB$152,$A3)</f>
        <v>2</v>
      </c>
      <c r="F3" s="26">
        <f t="shared" si="0"/>
        <v>9</v>
      </c>
      <c r="G3" s="26"/>
      <c r="H3" s="26">
        <f t="shared" si="1"/>
        <v>6</v>
      </c>
    </row>
    <row r="4" spans="1:13" ht="16.5">
      <c r="A4" s="1" t="s">
        <v>122</v>
      </c>
      <c r="B4" s="5">
        <f>0.5*COUNTIF(掠夺总榜!A$1:S$150,$A4)</f>
        <v>3.5</v>
      </c>
      <c r="C4" s="26">
        <f>COUNTIF(盟会战!A$1:X$150,$A4)</f>
        <v>3</v>
      </c>
      <c r="D4" s="26">
        <f>0.5*COUNTIF('四海+帮派'!A$1:X$150,$A4)</f>
        <v>0.5</v>
      </c>
      <c r="E4" s="26">
        <f>COUNTIF(帮战总榜!A$1:AB$152,$A4)</f>
        <v>1</v>
      </c>
      <c r="F4" s="26">
        <f t="shared" si="0"/>
        <v>8</v>
      </c>
      <c r="G4" s="26"/>
      <c r="H4" s="26">
        <f t="shared" si="1"/>
        <v>6</v>
      </c>
    </row>
    <row r="5" spans="1:13" ht="16.5">
      <c r="A5" s="1" t="s">
        <v>120</v>
      </c>
      <c r="B5" s="5">
        <f>0.5*COUNTIF(掠夺总榜!A$1:S$150,$A5)</f>
        <v>3</v>
      </c>
      <c r="C5" s="26">
        <f>COUNTIF(盟会战!A$1:X$150,$A5)</f>
        <v>3</v>
      </c>
      <c r="D5" s="26">
        <f>0.5*COUNTIF('四海+帮派'!A$1:X$150,$A5)</f>
        <v>1.5</v>
      </c>
      <c r="E5" s="26">
        <f>COUNTIF(帮战总榜!A$1:AB$152,$A5)</f>
        <v>1</v>
      </c>
      <c r="F5" s="26">
        <f t="shared" si="0"/>
        <v>8</v>
      </c>
      <c r="G5" s="26"/>
      <c r="H5" s="26">
        <f t="shared" si="1"/>
        <v>6</v>
      </c>
    </row>
    <row r="6" spans="1:13" ht="16.5">
      <c r="A6" s="1" t="s">
        <v>79</v>
      </c>
      <c r="B6" s="5">
        <f>0.5*COUNTIF(掠夺总榜!A$1:S$150,$A6)</f>
        <v>2.5</v>
      </c>
      <c r="C6" s="26">
        <f>COUNTIF(盟会战!A$1:X$150,$A6)</f>
        <v>2</v>
      </c>
      <c r="D6" s="26">
        <f>0.5*COUNTIF('四海+帮派'!A$1:X$150,$A6)</f>
        <v>1.5</v>
      </c>
      <c r="E6" s="26">
        <f>COUNTIF(帮战总榜!A$1:AB$152,$A6)</f>
        <v>2</v>
      </c>
      <c r="F6" s="26">
        <f t="shared" si="0"/>
        <v>8</v>
      </c>
      <c r="G6" s="26"/>
      <c r="H6" s="26">
        <f t="shared" si="1"/>
        <v>6</v>
      </c>
    </row>
    <row r="7" spans="1:13" ht="16.5">
      <c r="A7" s="1" t="s">
        <v>84</v>
      </c>
      <c r="B7" s="5">
        <f>0.5*COUNTIF(掠夺总榜!A$1:S$150,$A7)</f>
        <v>3</v>
      </c>
      <c r="C7" s="26">
        <f>COUNTIF(盟会战!A$1:X$150,$A7)</f>
        <v>2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8</v>
      </c>
      <c r="G7" s="26"/>
      <c r="H7" s="26">
        <f t="shared" si="1"/>
        <v>6</v>
      </c>
    </row>
    <row r="8" spans="1:13" ht="16.5">
      <c r="A8" s="1" t="s">
        <v>90</v>
      </c>
      <c r="B8" s="5">
        <f>0.5*COUNTIF(掠夺总榜!A$1:S$150,$A8)</f>
        <v>3.5</v>
      </c>
      <c r="C8" s="26">
        <f>COUNTIF(盟会战!A$1:X$150,$A8)</f>
        <v>1</v>
      </c>
      <c r="D8" s="26">
        <f>0.5*COUNTIF('四海+帮派'!A$1:X$150,$A8)</f>
        <v>1.5</v>
      </c>
      <c r="E8" s="26">
        <f>COUNTIF(帮战总榜!A$1:AB$152,$A8)</f>
        <v>2</v>
      </c>
      <c r="F8" s="26">
        <f t="shared" si="0"/>
        <v>8</v>
      </c>
      <c r="G8" s="26"/>
      <c r="H8" s="26">
        <f t="shared" si="1"/>
        <v>6</v>
      </c>
    </row>
    <row r="9" spans="1:13" ht="16.5">
      <c r="A9" s="1" t="s">
        <v>92</v>
      </c>
      <c r="B9" s="5">
        <f>0.5*COUNTIF(掠夺总榜!A$1:S$150,$A9)</f>
        <v>2.5</v>
      </c>
      <c r="C9" s="26">
        <f>COUNTIF(盟会战!A$1:X$150,$A9)</f>
        <v>2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8</v>
      </c>
      <c r="G9" s="26"/>
      <c r="H9" s="26">
        <f t="shared" si="1"/>
        <v>6</v>
      </c>
    </row>
    <row r="10" spans="1:13" ht="16.5">
      <c r="A10" s="1" t="s">
        <v>80</v>
      </c>
      <c r="B10" s="5">
        <f>0.5*COUNTIF(掠夺总榜!A$1:S$150,$A10)</f>
        <v>2</v>
      </c>
      <c r="C10" s="26">
        <f>COUNTIF(盟会战!A$1:X$150,$A10)</f>
        <v>1</v>
      </c>
      <c r="D10" s="26">
        <f>0.5*COUNTIF('四海+帮派'!A$1:X$150,$A10)</f>
        <v>1</v>
      </c>
      <c r="E10" s="26">
        <f>COUNTIF(帮战总榜!A$1:AB$152,$A10)</f>
        <v>3</v>
      </c>
      <c r="F10" s="26">
        <f t="shared" si="0"/>
        <v>7</v>
      </c>
      <c r="G10" s="26"/>
      <c r="H10" s="26">
        <f t="shared" si="1"/>
        <v>6</v>
      </c>
    </row>
    <row r="11" spans="1:13" ht="16.5">
      <c r="A11" s="1" t="s">
        <v>129</v>
      </c>
      <c r="B11" s="5">
        <f>0.5*COUNTIF(掠夺总榜!A$1:S$150,$A11)</f>
        <v>3</v>
      </c>
      <c r="C11" s="26">
        <f>COUNTIF(盟会战!A$1:X$150,$A11)</f>
        <v>2</v>
      </c>
      <c r="D11" s="26">
        <f>0.5*COUNTIF('四海+帮派'!A$1:X$150,$A11)</f>
        <v>1.5</v>
      </c>
      <c r="E11" s="26">
        <f>COUNTIF(帮战总榜!A$1:AB$152,$A11)</f>
        <v>1</v>
      </c>
      <c r="F11" s="26">
        <f t="shared" si="0"/>
        <v>7</v>
      </c>
      <c r="G11" s="26"/>
      <c r="H11" s="26">
        <f t="shared" si="1"/>
        <v>6</v>
      </c>
    </row>
    <row r="12" spans="1:13" ht="16.5">
      <c r="A12" s="1" t="s">
        <v>83</v>
      </c>
      <c r="B12" s="5">
        <f>0.5*COUNTIF(掠夺总榜!A$1:S$150,$A12)</f>
        <v>3.5</v>
      </c>
      <c r="C12" s="26">
        <f>COUNTIF(盟会战!A$1:X$150,$A12)</f>
        <v>1</v>
      </c>
      <c r="D12" s="26">
        <f>0.5*COUNTIF('四海+帮派'!A$1:X$150,$A12)</f>
        <v>1.5</v>
      </c>
      <c r="E12" s="26">
        <f>COUNTIF(帮战总榜!A$1:AB$152,$A12)</f>
        <v>1</v>
      </c>
      <c r="F12" s="26">
        <f t="shared" si="0"/>
        <v>7</v>
      </c>
      <c r="G12" s="26"/>
      <c r="H12" s="26">
        <f t="shared" si="1"/>
        <v>6</v>
      </c>
    </row>
    <row r="13" spans="1:13" ht="16.5">
      <c r="A13" s="1" t="s">
        <v>137</v>
      </c>
      <c r="B13" s="5">
        <f>0.5*COUNTIF(掠夺总榜!A$1:S$150,$A13)</f>
        <v>3.5</v>
      </c>
      <c r="C13" s="26">
        <f>COUNTIF(盟会战!A$1:X$150,$A13)</f>
        <v>2</v>
      </c>
      <c r="D13" s="26">
        <f>0.5*COUNTIF('四海+帮派'!A$1:X$150,$A13)</f>
        <v>1.5</v>
      </c>
      <c r="E13" s="26">
        <f>COUNTIF(帮战总榜!A$1:AB$152,$A13)</f>
        <v>0</v>
      </c>
      <c r="F13" s="26">
        <f t="shared" si="0"/>
        <v>7</v>
      </c>
      <c r="G13" s="26"/>
      <c r="H13" s="26">
        <f t="shared" si="1"/>
        <v>6</v>
      </c>
    </row>
    <row r="14" spans="1:13" ht="16.5">
      <c r="A14" s="1" t="s">
        <v>126</v>
      </c>
      <c r="B14" s="5">
        <f>0.5*COUNTIF(掠夺总榜!A$1:S$150,$A14)</f>
        <v>4.5</v>
      </c>
      <c r="C14" s="26">
        <f>COUNTIF(盟会战!A$1:X$150,$A14)</f>
        <v>1</v>
      </c>
      <c r="D14" s="26">
        <f>0.5*COUNTIF('四海+帮派'!A$1:X$150,$A14)</f>
        <v>0.5</v>
      </c>
      <c r="E14" s="26">
        <f>COUNTIF(帮战总榜!A$1:AB$152,$A14)</f>
        <v>1</v>
      </c>
      <c r="F14" s="26">
        <f t="shared" si="0"/>
        <v>7</v>
      </c>
      <c r="G14" s="26"/>
      <c r="H14" s="26">
        <f t="shared" si="1"/>
        <v>6</v>
      </c>
    </row>
    <row r="15" spans="1:13" ht="16.5">
      <c r="A15" s="1" t="s">
        <v>127</v>
      </c>
      <c r="B15" s="5">
        <f>0.5*COUNTIF(掠夺总榜!A$1:S$150,$A15)</f>
        <v>3.5</v>
      </c>
      <c r="C15" s="26">
        <f>COUNTIF(盟会战!A$1:X$150,$A15)</f>
        <v>1</v>
      </c>
      <c r="D15" s="26">
        <f>0.5*COUNTIF('四海+帮派'!A$1:X$150,$A15)</f>
        <v>1.5</v>
      </c>
      <c r="E15" s="26">
        <f>COUNTIF(帮战总榜!A$1:AB$152,$A15)</f>
        <v>1</v>
      </c>
      <c r="F15" s="26">
        <f t="shared" si="0"/>
        <v>7</v>
      </c>
      <c r="G15" s="26"/>
      <c r="H15" s="26">
        <f t="shared" si="1"/>
        <v>6</v>
      </c>
    </row>
    <row r="16" spans="1:13" ht="16.5">
      <c r="A16" s="1" t="s">
        <v>89</v>
      </c>
      <c r="B16" s="5">
        <f>0.5*COUNTIF(掠夺总榜!A$1:S$150,$A16)</f>
        <v>3</v>
      </c>
      <c r="C16" s="26">
        <f>COUNTIF(盟会战!A$1:X$150,$A16)</f>
        <v>2</v>
      </c>
      <c r="D16" s="26">
        <f>0.5*COUNTIF('四海+帮派'!A$1:X$150,$A16)</f>
        <v>0.5</v>
      </c>
      <c r="E16" s="26">
        <f>COUNTIF(帮战总榜!A$1:AB$152,$A16)</f>
        <v>1</v>
      </c>
      <c r="F16" s="26">
        <f t="shared" si="0"/>
        <v>6</v>
      </c>
      <c r="G16" s="26"/>
      <c r="H16" s="26">
        <f t="shared" si="1"/>
        <v>6</v>
      </c>
    </row>
    <row r="17" spans="1:8" ht="16.5">
      <c r="A17" s="1" t="s">
        <v>82</v>
      </c>
      <c r="B17" s="5">
        <f>0.5*COUNTIF(掠夺总榜!A$1:S$150,$A17)</f>
        <v>3.5</v>
      </c>
      <c r="C17" s="26">
        <f>COUNTIF(盟会战!A$1:X$150,$A17)</f>
        <v>0</v>
      </c>
      <c r="D17" s="26">
        <f>0.5*COUNTIF('四海+帮派'!A$1:X$150,$A17)</f>
        <v>1.5</v>
      </c>
      <c r="E17" s="26">
        <f>COUNTIF(帮战总榜!A$1:AB$152,$A17)</f>
        <v>1</v>
      </c>
      <c r="F17" s="26">
        <f t="shared" si="0"/>
        <v>6</v>
      </c>
      <c r="G17" s="26"/>
      <c r="H17" s="26">
        <f t="shared" si="1"/>
        <v>6</v>
      </c>
    </row>
    <row r="18" spans="1:8" ht="16.5">
      <c r="A18" s="1" t="s">
        <v>93</v>
      </c>
      <c r="B18" s="5">
        <f>0.5*COUNTIF(掠夺总榜!A$1:S$150,$A18)</f>
        <v>3.5</v>
      </c>
      <c r="C18" s="26">
        <f>COUNTIF(盟会战!A$1:X$150,$A18)</f>
        <v>0</v>
      </c>
      <c r="D18" s="26">
        <f>0.5*COUNTIF('四海+帮派'!A$1:X$150,$A18)</f>
        <v>1.5</v>
      </c>
      <c r="E18" s="26">
        <f>COUNTIF(帮战总榜!A$1:AB$152,$A18)</f>
        <v>1</v>
      </c>
      <c r="F18" s="26">
        <f t="shared" si="0"/>
        <v>6</v>
      </c>
      <c r="G18" s="26"/>
      <c r="H18" s="26">
        <f t="shared" si="1"/>
        <v>6</v>
      </c>
    </row>
    <row r="19" spans="1:8" ht="16.5">
      <c r="A19" s="1" t="s">
        <v>146</v>
      </c>
      <c r="B19" s="5">
        <f>0.5*COUNTIF(掠夺总榜!A$1:S$150,$A19)</f>
        <v>4</v>
      </c>
      <c r="C19" s="26">
        <f>COUNTIF(盟会战!A$1:X$150,$A19)</f>
        <v>0</v>
      </c>
      <c r="D19" s="26">
        <f>0.5*COUNTIF('四海+帮派'!A$1:X$150,$A19)</f>
        <v>1.5</v>
      </c>
      <c r="E19" s="26">
        <f>COUNTIF(帮战总榜!A$1:AB$152,$A19)</f>
        <v>0</v>
      </c>
      <c r="F19" s="26">
        <f t="shared" si="0"/>
        <v>5</v>
      </c>
      <c r="G19" s="26"/>
      <c r="H19" s="26">
        <f t="shared" si="1"/>
        <v>5</v>
      </c>
    </row>
    <row r="20" spans="1:8" ht="16.5">
      <c r="A20" s="1" t="s">
        <v>88</v>
      </c>
      <c r="B20" s="5">
        <f>0.5*COUNTIF(掠夺总榜!A$1:S$150,$A20)</f>
        <v>2.5</v>
      </c>
      <c r="C20" s="26">
        <f>COUNTIF(盟会战!A$1:X$150,$A20)</f>
        <v>0</v>
      </c>
      <c r="D20" s="26">
        <f>0.5*COUNTIF('四海+帮派'!A$1:X$150,$A20)</f>
        <v>1.5</v>
      </c>
      <c r="E20" s="26">
        <f>COUNTIF(帮战总榜!A$1:AB$152,$A20)</f>
        <v>1</v>
      </c>
      <c r="F20" s="26">
        <f t="shared" si="0"/>
        <v>5</v>
      </c>
      <c r="G20" s="26"/>
      <c r="H20" s="26">
        <f t="shared" si="1"/>
        <v>5</v>
      </c>
    </row>
    <row r="21" spans="1:8" ht="16.5">
      <c r="A21" s="1" t="s">
        <v>135</v>
      </c>
      <c r="B21" s="5">
        <f>0.5*COUNTIF(掠夺总榜!A$1:S$150,$A21)</f>
        <v>4</v>
      </c>
      <c r="C21" s="26">
        <f>COUNTIF(盟会战!A$1:X$150,$A21)</f>
        <v>1</v>
      </c>
      <c r="D21" s="26">
        <f>0.5*COUNTIF('四海+帮派'!A$1:X$150,$A21)</f>
        <v>0.5</v>
      </c>
      <c r="E21" s="26">
        <f>COUNTIF(帮战总榜!A$1:AB$152,$A21)</f>
        <v>0</v>
      </c>
      <c r="F21" s="26">
        <f t="shared" si="0"/>
        <v>5</v>
      </c>
      <c r="G21" s="26"/>
      <c r="H21" s="26">
        <f t="shared" si="1"/>
        <v>5</v>
      </c>
    </row>
    <row r="22" spans="1:8" ht="16.5">
      <c r="A22" s="1" t="s">
        <v>158</v>
      </c>
      <c r="B22" s="5">
        <f>0.5*COUNTIF(掠夺总榜!A$1:S$150,$A22)</f>
        <v>3.5</v>
      </c>
      <c r="C22" s="26">
        <f>COUNTIF(盟会战!A$1:X$150,$A22)</f>
        <v>1</v>
      </c>
      <c r="D22" s="26">
        <f>0.5*COUNTIF('四海+帮派'!A$1:X$150,$A22)</f>
        <v>0.5</v>
      </c>
      <c r="E22" s="26">
        <f>COUNTIF(帮战总榜!A$1:AB$152,$A22)</f>
        <v>0</v>
      </c>
      <c r="F22" s="26">
        <f t="shared" si="0"/>
        <v>5</v>
      </c>
      <c r="G22" s="26"/>
      <c r="H22" s="26">
        <f t="shared" si="1"/>
        <v>5</v>
      </c>
    </row>
    <row r="23" spans="1:8" ht="16.5">
      <c r="A23" s="1" t="s">
        <v>159</v>
      </c>
      <c r="B23" s="5">
        <f>0.5*COUNTIF(掠夺总榜!A$1:S$150,$A23)</f>
        <v>3.5</v>
      </c>
      <c r="C23" s="26">
        <f>COUNTIF(盟会战!A$1:X$150,$A23)</f>
        <v>0</v>
      </c>
      <c r="D23" s="26">
        <f>0.5*COUNTIF('四海+帮派'!A$1:X$150,$A23)</f>
        <v>1.5</v>
      </c>
      <c r="E23" s="26">
        <f>COUNTIF(帮战总榜!A$1:AB$152,$A23)</f>
        <v>0</v>
      </c>
      <c r="F23" s="26">
        <f t="shared" si="0"/>
        <v>5</v>
      </c>
      <c r="G23" s="26"/>
      <c r="H23" s="26">
        <f t="shared" si="1"/>
        <v>5</v>
      </c>
    </row>
    <row r="24" spans="1:8" ht="16.5">
      <c r="A24" s="1" t="s">
        <v>147</v>
      </c>
      <c r="B24" s="5">
        <f>0.5*COUNTIF(掠夺总榜!A$1:S$150,$A24)</f>
        <v>4</v>
      </c>
      <c r="C24" s="26">
        <f>COUNTIF(盟会战!A$1:X$150,$A24)</f>
        <v>0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5</v>
      </c>
      <c r="G24" s="26"/>
      <c r="H24" s="26">
        <f t="shared" si="1"/>
        <v>5</v>
      </c>
    </row>
    <row r="25" spans="1:8" ht="16.5">
      <c r="A25" s="1" t="s">
        <v>87</v>
      </c>
      <c r="B25" s="5">
        <f>0.5*COUNTIF(掠夺总榜!A$1:S$150,$A25)</f>
        <v>2.5</v>
      </c>
      <c r="C25" s="26">
        <f>COUNTIF(盟会战!A$1:X$150,$A25)</f>
        <v>0</v>
      </c>
      <c r="D25" s="26">
        <f>0.5*COUNTIF('四海+帮派'!A$1:X$150,$A25)</f>
        <v>1</v>
      </c>
      <c r="E25" s="26">
        <f>COUNTIF(帮战总榜!A$1:AB$152,$A25)</f>
        <v>1</v>
      </c>
      <c r="F25" s="26">
        <f t="shared" si="0"/>
        <v>4</v>
      </c>
      <c r="G25" s="26"/>
      <c r="H25" s="26">
        <f t="shared" si="1"/>
        <v>4</v>
      </c>
    </row>
    <row r="26" spans="1:8" ht="16.5">
      <c r="A26" s="1" t="s">
        <v>125</v>
      </c>
      <c r="B26" s="5">
        <f>0.5*COUNTIF(掠夺总榜!A$1:S$150,$A26)</f>
        <v>0.5</v>
      </c>
      <c r="C26" s="26">
        <f>COUNTIF(盟会战!A$1:X$150,$A26)</f>
        <v>1</v>
      </c>
      <c r="D26" s="26">
        <f>0.5*COUNTIF('四海+帮派'!A$1:X$150,$A26)</f>
        <v>1.5</v>
      </c>
      <c r="E26" s="26">
        <f>COUNTIF(帮战总榜!A$1:AB$152,$A26)</f>
        <v>1</v>
      </c>
      <c r="F26" s="26">
        <f t="shared" si="0"/>
        <v>4</v>
      </c>
      <c r="G26" s="26"/>
      <c r="H26" s="26">
        <f t="shared" si="1"/>
        <v>4</v>
      </c>
    </row>
    <row r="27" spans="1:8" ht="16.5">
      <c r="A27" s="1" t="s">
        <v>91</v>
      </c>
      <c r="B27" s="5">
        <f>0.5*COUNTIF(掠夺总榜!A$1:S$150,$A27)</f>
        <v>2</v>
      </c>
      <c r="C27" s="26">
        <f>COUNTIF(盟会战!A$1:X$150,$A27)</f>
        <v>0</v>
      </c>
      <c r="D27" s="26">
        <f>0.5*COUNTIF('四海+帮派'!A$1:X$150,$A27)</f>
        <v>1</v>
      </c>
      <c r="E27" s="26">
        <f>COUNTIF(帮战总榜!A$1:AB$152,$A27)</f>
        <v>1</v>
      </c>
      <c r="F27" s="26">
        <f t="shared" si="0"/>
        <v>4</v>
      </c>
      <c r="G27" s="26"/>
      <c r="H27" s="26">
        <f t="shared" si="1"/>
        <v>4</v>
      </c>
    </row>
    <row r="28" spans="1:8" ht="16.5">
      <c r="A28" s="1" t="s">
        <v>170</v>
      </c>
      <c r="B28" s="5">
        <f>0.5*COUNTIF(掠夺总榜!A$1:S$150,$A28)</f>
        <v>3.5</v>
      </c>
      <c r="C28" s="26">
        <f>COUNTIF(盟会战!A$1:X$150,$A28)</f>
        <v>0</v>
      </c>
      <c r="D28" s="26">
        <f>0.5*COUNTIF('四海+帮派'!A$1:X$150,$A28)</f>
        <v>1</v>
      </c>
      <c r="E28" s="26">
        <f>COUNTIF(帮战总榜!A$1:AB$152,$A28)</f>
        <v>0</v>
      </c>
      <c r="F28" s="26">
        <f t="shared" si="0"/>
        <v>4</v>
      </c>
      <c r="G28" s="26"/>
      <c r="H28" s="26">
        <f t="shared" si="1"/>
        <v>4</v>
      </c>
    </row>
    <row r="29" spans="1:8" ht="16.5">
      <c r="A29" s="1" t="s">
        <v>257</v>
      </c>
      <c r="B29" s="5">
        <f>0.5*COUNTIF(掠夺总榜!A$1:S$150,$A29)</f>
        <v>1.5</v>
      </c>
      <c r="C29" s="26">
        <f>COUNTIF(盟会战!A$1:X$150,$A29)</f>
        <v>1</v>
      </c>
      <c r="D29" s="26">
        <f>0.5*COUNTIF('四海+帮派'!A$1:X$150,$A29)</f>
        <v>2</v>
      </c>
      <c r="E29" s="26">
        <f>COUNTIF(帮战总榜!A$1:AB$152,$A29)</f>
        <v>0</v>
      </c>
      <c r="F29" s="26">
        <f t="shared" si="0"/>
        <v>4</v>
      </c>
      <c r="G29" s="26"/>
      <c r="H29" s="26">
        <f t="shared" si="1"/>
        <v>4</v>
      </c>
    </row>
    <row r="30" spans="1:8" ht="16.5">
      <c r="A30" s="1" t="s">
        <v>124</v>
      </c>
      <c r="B30" s="5">
        <f>0.5*COUNTIF(掠夺总榜!A$1:S$150,$A30)</f>
        <v>2</v>
      </c>
      <c r="C30" s="26">
        <f>COUNTIF(盟会战!A$1:X$150,$A30)</f>
        <v>0</v>
      </c>
      <c r="D30" s="26">
        <f>0.5*COUNTIF('四海+帮派'!A$1:X$150,$A30)</f>
        <v>1</v>
      </c>
      <c r="E30" s="26">
        <f>COUNTIF(帮战总榜!A$1:AB$152,$A30)</f>
        <v>1</v>
      </c>
      <c r="F30" s="26">
        <f t="shared" si="0"/>
        <v>4</v>
      </c>
      <c r="G30" s="26"/>
      <c r="H30" s="26">
        <f t="shared" si="1"/>
        <v>4</v>
      </c>
    </row>
    <row r="31" spans="1:8" ht="16.5">
      <c r="A31" s="1" t="s">
        <v>86</v>
      </c>
      <c r="B31" s="5">
        <f>0.5*COUNTIF(掠夺总榜!A$1:S$150,$A31)</f>
        <v>0.5</v>
      </c>
      <c r="C31" s="26">
        <f>COUNTIF(盟会战!A$1:X$150,$A31)</f>
        <v>1</v>
      </c>
      <c r="D31" s="26">
        <f>0.5*COUNTIF('四海+帮派'!A$1:X$150,$A31)</f>
        <v>1</v>
      </c>
      <c r="E31" s="26">
        <f>COUNTIF(帮战总榜!A$1:AB$152,$A31)</f>
        <v>1</v>
      </c>
      <c r="F31" s="26">
        <f t="shared" si="0"/>
        <v>3</v>
      </c>
      <c r="G31" s="26"/>
      <c r="H31" s="26">
        <f t="shared" si="1"/>
        <v>3</v>
      </c>
    </row>
    <row r="32" spans="1:8" ht="16.5">
      <c r="A32" s="1" t="s">
        <v>163</v>
      </c>
      <c r="B32" s="5">
        <f>0.5*COUNTIF(掠夺总榜!A$1:S$150,$A32)</f>
        <v>2</v>
      </c>
      <c r="C32" s="26">
        <f>COUNTIF(盟会战!A$1:X$150,$A32)</f>
        <v>0</v>
      </c>
      <c r="D32" s="26">
        <f>0.5*COUNTIF('四海+帮派'!A$1:X$150,$A32)</f>
        <v>1.5</v>
      </c>
      <c r="E32" s="26">
        <f>COUNTIF(帮战总榜!A$1:AB$152,$A32)</f>
        <v>0</v>
      </c>
      <c r="F32" s="26">
        <f t="shared" si="0"/>
        <v>3</v>
      </c>
      <c r="G32" s="26"/>
      <c r="H32" s="26">
        <f t="shared" si="1"/>
        <v>3</v>
      </c>
    </row>
    <row r="33" spans="1:8" ht="16.5">
      <c r="A33" s="1" t="s">
        <v>172</v>
      </c>
      <c r="B33" s="5">
        <f>0.5*COUNTIF(掠夺总榜!A$1:S$150,$A33)</f>
        <v>2</v>
      </c>
      <c r="C33" s="26">
        <f>COUNTIF(盟会战!A$1:X$150,$A33)</f>
        <v>0</v>
      </c>
      <c r="D33" s="26">
        <f>0.5*COUNTIF('四海+帮派'!A$1:X$150,$A33)</f>
        <v>1</v>
      </c>
      <c r="E33" s="26">
        <f>COUNTIF(帮战总榜!A$1:AB$152,$A33)</f>
        <v>0</v>
      </c>
      <c r="F33" s="26">
        <f t="shared" si="0"/>
        <v>3</v>
      </c>
      <c r="G33" s="26"/>
      <c r="H33" s="26">
        <f t="shared" si="1"/>
        <v>3</v>
      </c>
    </row>
    <row r="34" spans="1:8" ht="16.5">
      <c r="A34" s="1" t="s">
        <v>121</v>
      </c>
      <c r="B34" s="5">
        <f>0.5*COUNTIF(掠夺总榜!A$1:S$150,$A34)</f>
        <v>0</v>
      </c>
      <c r="C34" s="26">
        <f>COUNTIF(盟会战!A$1:X$150,$A34)</f>
        <v>2</v>
      </c>
      <c r="D34" s="26">
        <f>0.5*COUNTIF('四海+帮派'!A$1:X$150,$A34)</f>
        <v>0</v>
      </c>
      <c r="E34" s="26">
        <f>COUNTIF(帮战总榜!A$1:AB$152,$A34)</f>
        <v>1</v>
      </c>
      <c r="F34" s="26">
        <f t="shared" ref="F34:F65" si="2">ROUNDDOWN(SUM(B34:E34),0)</f>
        <v>3</v>
      </c>
      <c r="G34" s="26"/>
      <c r="H34" s="26">
        <f t="shared" ref="H34:H65" si="3">IF($F34&gt;6,6,$F34)</f>
        <v>3</v>
      </c>
    </row>
    <row r="35" spans="1:8" ht="16.5">
      <c r="A35" s="1" t="s">
        <v>141</v>
      </c>
      <c r="B35" s="5">
        <f>0.5*COUNTIF(掠夺总榜!A$1:S$150,$A35)</f>
        <v>2.5</v>
      </c>
      <c r="C35" s="26">
        <f>COUNTIF(盟会战!A$1:X$150,$A35)</f>
        <v>1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2"/>
        <v>3</v>
      </c>
      <c r="G35" s="26"/>
      <c r="H35" s="26">
        <f t="shared" si="3"/>
        <v>3</v>
      </c>
    </row>
    <row r="36" spans="1:8" ht="16.5">
      <c r="A36" s="1" t="s">
        <v>241</v>
      </c>
      <c r="B36" s="5">
        <f>0.5*COUNTIF(掠夺总榜!A$1:S$150,$A36)</f>
        <v>1</v>
      </c>
      <c r="C36" s="26">
        <f>COUNTIF(盟会战!A$1:X$150,$A36)</f>
        <v>1</v>
      </c>
      <c r="D36" s="26">
        <f>0.5*COUNTIF('四海+帮派'!A$1:X$150,$A36)</f>
        <v>1</v>
      </c>
      <c r="E36" s="26">
        <f>COUNTIF(帮战总榜!A$1:AB$152,$A36)</f>
        <v>0</v>
      </c>
      <c r="F36" s="26">
        <f t="shared" si="2"/>
        <v>3</v>
      </c>
      <c r="G36" s="26"/>
      <c r="H36" s="26">
        <f t="shared" si="3"/>
        <v>3</v>
      </c>
    </row>
    <row r="37" spans="1:8" ht="16.5">
      <c r="A37" s="1" t="s">
        <v>164</v>
      </c>
      <c r="B37" s="5">
        <f>0.5*COUNTIF(掠夺总榜!A$1:S$150,$A37)</f>
        <v>1</v>
      </c>
      <c r="C37" s="26">
        <f>COUNTIF(盟会战!A$1:X$150,$A37)</f>
        <v>1</v>
      </c>
      <c r="D37" s="26">
        <f>0.5*COUNTIF('四海+帮派'!A$1:X$150,$A37)</f>
        <v>1.5</v>
      </c>
      <c r="E37" s="26">
        <f>COUNTIF(帮战总榜!A$1:AB$152,$A37)</f>
        <v>0</v>
      </c>
      <c r="F37" s="26">
        <f t="shared" si="2"/>
        <v>3</v>
      </c>
      <c r="G37" s="26"/>
      <c r="H37" s="26">
        <f t="shared" si="3"/>
        <v>3</v>
      </c>
    </row>
    <row r="38" spans="1:8" ht="16.5">
      <c r="A38" s="1" t="s">
        <v>225</v>
      </c>
      <c r="B38" s="5">
        <f>0.5*COUNTIF(掠夺总榜!A$1:S$150,$A38)</f>
        <v>2</v>
      </c>
      <c r="C38" s="26">
        <f>COUNTIF(盟会战!A$1:X$150,$A38)</f>
        <v>0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3</v>
      </c>
      <c r="G38" s="26"/>
      <c r="H38" s="26">
        <f t="shared" si="3"/>
        <v>3</v>
      </c>
    </row>
    <row r="39" spans="1:8" ht="16.5">
      <c r="A39" s="1" t="s">
        <v>207</v>
      </c>
      <c r="B39" s="5">
        <f>0.5*COUNTIF(掠夺总榜!A$1:S$150,$A39)</f>
        <v>1</v>
      </c>
      <c r="C39" s="26">
        <f>COUNTIF(盟会战!A$1:X$150,$A39)</f>
        <v>1</v>
      </c>
      <c r="D39" s="26">
        <f>0.5*COUNTIF('四海+帮派'!A$1:X$150,$A39)</f>
        <v>1</v>
      </c>
      <c r="E39" s="26">
        <f>COUNTIF(帮战总榜!A$1:AB$152,$A39)</f>
        <v>0</v>
      </c>
      <c r="F39" s="26">
        <f t="shared" si="2"/>
        <v>3</v>
      </c>
      <c r="G39" s="26"/>
      <c r="H39" s="26">
        <f t="shared" si="3"/>
        <v>3</v>
      </c>
    </row>
    <row r="40" spans="1:8" ht="16.5">
      <c r="A40" s="1" t="s">
        <v>119</v>
      </c>
      <c r="B40" s="5">
        <f>0.5*COUNTIF(掠夺总榜!A$1:S$150,$A40)</f>
        <v>0.5</v>
      </c>
      <c r="C40" s="26">
        <f>COUNTIF(盟会战!A$1:X$150,$A40)</f>
        <v>1</v>
      </c>
      <c r="D40" s="26">
        <f>0.5*COUNTIF('四海+帮派'!A$1:X$150,$A40)</f>
        <v>1</v>
      </c>
      <c r="E40" s="26">
        <f>COUNTIF(帮战总榜!A$1:AB$152,$A40)</f>
        <v>1</v>
      </c>
      <c r="F40" s="26">
        <f t="shared" si="2"/>
        <v>3</v>
      </c>
      <c r="G40" s="26"/>
      <c r="H40" s="26">
        <f t="shared" si="3"/>
        <v>3</v>
      </c>
    </row>
    <row r="41" spans="1:8" ht="16.5">
      <c r="A41" s="1" t="s">
        <v>118</v>
      </c>
      <c r="B41" s="5">
        <f>0.5*COUNTIF(掠夺总榜!A$1:S$150,$A41)</f>
        <v>2</v>
      </c>
      <c r="C41" s="26">
        <f>COUNTIF(盟会战!A$1:X$150,$A41)</f>
        <v>0</v>
      </c>
      <c r="D41" s="26">
        <f>0.5*COUNTIF('四海+帮派'!A$1:X$150,$A41)</f>
        <v>0</v>
      </c>
      <c r="E41" s="26">
        <f>COUNTIF(帮战总榜!A$1:AB$152,$A41)</f>
        <v>1</v>
      </c>
      <c r="F41" s="26">
        <f t="shared" si="2"/>
        <v>3</v>
      </c>
      <c r="G41" s="26"/>
      <c r="H41" s="26">
        <f t="shared" si="3"/>
        <v>3</v>
      </c>
    </row>
    <row r="42" spans="1:8" ht="16.5">
      <c r="A42" s="1" t="s">
        <v>148</v>
      </c>
      <c r="B42" s="5">
        <f>0.5*COUNTIF(掠夺总榜!A$1:S$150,$A42)</f>
        <v>2.5</v>
      </c>
      <c r="C42" s="26">
        <f>COUNTIF(盟会战!A$1:X$150,$A42)</f>
        <v>0</v>
      </c>
      <c r="D42" s="26">
        <f>0.5*COUNTIF('四海+帮派'!A$1:X$150,$A42)</f>
        <v>0.5</v>
      </c>
      <c r="E42" s="26">
        <f>COUNTIF(帮战总榜!A$1:AB$152,$A42)</f>
        <v>0</v>
      </c>
      <c r="F42" s="26">
        <f t="shared" si="2"/>
        <v>3</v>
      </c>
      <c r="G42" s="26"/>
      <c r="H42" s="26">
        <f t="shared" si="3"/>
        <v>3</v>
      </c>
    </row>
    <row r="43" spans="1:8" ht="16.5">
      <c r="A43" s="1" t="s">
        <v>181</v>
      </c>
      <c r="B43" s="5">
        <f>0.5*COUNTIF(掠夺总榜!A$1:S$150,$A43)</f>
        <v>1.5</v>
      </c>
      <c r="C43" s="26">
        <f>COUNTIF(盟会战!A$1:X$150,$A43)</f>
        <v>0</v>
      </c>
      <c r="D43" s="26">
        <f>0.5*COUNTIF('四海+帮派'!A$1:X$150,$A43)</f>
        <v>1</v>
      </c>
      <c r="E43" s="26">
        <f>COUNTIF(帮战总榜!A$1:AB$152,$A43)</f>
        <v>0</v>
      </c>
      <c r="F43" s="26">
        <f t="shared" si="2"/>
        <v>2</v>
      </c>
      <c r="G43" s="26"/>
      <c r="H43" s="26">
        <f t="shared" si="3"/>
        <v>2</v>
      </c>
    </row>
    <row r="44" spans="1:8" ht="16.5">
      <c r="A44" s="1" t="s">
        <v>155</v>
      </c>
      <c r="B44" s="5">
        <f>0.5*COUNTIF(掠夺总榜!A$1:S$150,$A44)</f>
        <v>1.5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2"/>
        <v>2</v>
      </c>
      <c r="G44" s="26"/>
      <c r="H44" s="26">
        <f t="shared" si="3"/>
        <v>2</v>
      </c>
    </row>
    <row r="45" spans="1:8" ht="16.5">
      <c r="A45" s="1" t="s">
        <v>293</v>
      </c>
      <c r="B45" s="5">
        <f>0.5*COUNTIF(掠夺总榜!A$1:S$150,$A45)</f>
        <v>0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1</v>
      </c>
      <c r="G45" s="26"/>
      <c r="H45" s="26">
        <f t="shared" si="3"/>
        <v>1</v>
      </c>
    </row>
    <row r="46" spans="1:8" ht="16.5">
      <c r="A46" s="1" t="s">
        <v>294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2"/>
        <v>1</v>
      </c>
      <c r="G46" s="26"/>
      <c r="H46" s="26">
        <f t="shared" si="3"/>
        <v>1</v>
      </c>
    </row>
    <row r="47" spans="1:8" ht="16.5">
      <c r="A47" s="1" t="s">
        <v>202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1</v>
      </c>
      <c r="G47" s="26"/>
      <c r="H47" s="26">
        <f t="shared" si="3"/>
        <v>1</v>
      </c>
    </row>
    <row r="48" spans="1:8" ht="16.5">
      <c r="A48" s="1" t="s">
        <v>123</v>
      </c>
      <c r="B48" s="5">
        <f>0.5*COUNTIF(掠夺总榜!A$1:S$150,$A48)</f>
        <v>0</v>
      </c>
      <c r="C48" s="26">
        <f>COUNTIF(盟会战!A$1:X$150,$A48)</f>
        <v>0</v>
      </c>
      <c r="D48" s="26">
        <f>0.5*COUNTIF('四海+帮派'!A$1:X$150,$A48)</f>
        <v>0</v>
      </c>
      <c r="E48" s="26">
        <f>COUNTIF(帮战总榜!A$1:AB$152,$A48)</f>
        <v>1</v>
      </c>
      <c r="F48" s="26">
        <f t="shared" si="2"/>
        <v>1</v>
      </c>
      <c r="G48" s="26"/>
      <c r="H48" s="26">
        <f t="shared" si="3"/>
        <v>1</v>
      </c>
    </row>
    <row r="49" spans="1:8" ht="16.5">
      <c r="A49" s="1" t="s">
        <v>128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1</v>
      </c>
      <c r="F49" s="26">
        <f t="shared" si="2"/>
        <v>1</v>
      </c>
      <c r="G49" s="26"/>
      <c r="H49" s="26">
        <f t="shared" si="3"/>
        <v>1</v>
      </c>
    </row>
    <row r="50" spans="1:8" ht="16.5">
      <c r="A50" s="1" t="s">
        <v>238</v>
      </c>
      <c r="B50" s="5">
        <f>0.5*COUNTIF(掠夺总榜!A$1:S$150,$A50)</f>
        <v>1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2"/>
        <v>1</v>
      </c>
      <c r="G50" s="26"/>
      <c r="H50" s="26">
        <f t="shared" si="3"/>
        <v>1</v>
      </c>
    </row>
    <row r="51" spans="1:8" ht="16.5">
      <c r="A51" s="1" t="s">
        <v>610</v>
      </c>
      <c r="B51" s="5">
        <f>0.5*COUNTIF(掠夺总榜!A$1:S$150,$A51)</f>
        <v>0</v>
      </c>
      <c r="C51" s="26">
        <f>COUNTIF(盟会战!A$1:X$150,$A51)</f>
        <v>1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2"/>
        <v>1</v>
      </c>
      <c r="G51" s="26"/>
      <c r="H51" s="26">
        <f t="shared" si="3"/>
        <v>1</v>
      </c>
    </row>
    <row r="52" spans="1:8" ht="16.5">
      <c r="A52" s="1" t="s">
        <v>295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1</v>
      </c>
      <c r="E52" s="26">
        <f>COUNTIF(帮战总榜!A$1:AB$152,$A52)</f>
        <v>0</v>
      </c>
      <c r="F52" s="26">
        <f t="shared" si="2"/>
        <v>1</v>
      </c>
      <c r="G52" s="26"/>
      <c r="H52" s="26">
        <f t="shared" si="3"/>
        <v>1</v>
      </c>
    </row>
    <row r="53" spans="1:8" ht="16.5">
      <c r="A53" s="1" t="s">
        <v>248</v>
      </c>
      <c r="B53" s="5">
        <f>0.5*COUNTIF(掠夺总榜!A$1:S$150,$A53)</f>
        <v>0.5</v>
      </c>
      <c r="C53" s="26">
        <f>COUNTIF(盟会战!A$1:X$150,$A53)</f>
        <v>0</v>
      </c>
      <c r="D53" s="26">
        <f>0.5*COUNTIF('四海+帮派'!A$1:X$150,$A53)</f>
        <v>1</v>
      </c>
      <c r="E53" s="26">
        <f>COUNTIF(帮战总榜!A$1:AB$152,$A53)</f>
        <v>0</v>
      </c>
      <c r="F53" s="26">
        <f t="shared" si="2"/>
        <v>1</v>
      </c>
      <c r="G53" s="26"/>
      <c r="H53" s="26">
        <f t="shared" si="3"/>
        <v>1</v>
      </c>
    </row>
    <row r="54" spans="1:8" ht="16.5">
      <c r="A54" s="1" t="s">
        <v>296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1</v>
      </c>
      <c r="E54" s="26">
        <f>COUNTIF(帮战总榜!A$1:AB$152,$A54)</f>
        <v>0</v>
      </c>
      <c r="F54" s="26">
        <f t="shared" si="2"/>
        <v>1</v>
      </c>
      <c r="G54" s="26"/>
      <c r="H54" s="26">
        <f t="shared" si="3"/>
        <v>1</v>
      </c>
    </row>
    <row r="55" spans="1:8" ht="16.5">
      <c r="A55" s="1" t="s">
        <v>298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1</v>
      </c>
      <c r="E55" s="26">
        <f>COUNTIF(帮战总榜!A$1:AB$152,$A55)</f>
        <v>0</v>
      </c>
      <c r="F55" s="26">
        <f t="shared" si="2"/>
        <v>1</v>
      </c>
      <c r="G55" s="26"/>
      <c r="H55" s="26">
        <f t="shared" si="3"/>
        <v>1</v>
      </c>
    </row>
    <row r="56" spans="1:8" ht="16.5">
      <c r="A56" s="1" t="s">
        <v>160</v>
      </c>
      <c r="B56" s="5">
        <f>0.5*COUNTIF(掠夺总榜!A$1:S$150,$A56)</f>
        <v>1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2"/>
        <v>1</v>
      </c>
      <c r="G56" s="26"/>
      <c r="H56" s="26">
        <f t="shared" si="3"/>
        <v>1</v>
      </c>
    </row>
    <row r="57" spans="1:8" ht="16.5">
      <c r="A57" s="1" t="s">
        <v>565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2"/>
        <v>0</v>
      </c>
      <c r="G57" s="26"/>
      <c r="H57" s="26">
        <f t="shared" si="3"/>
        <v>0</v>
      </c>
    </row>
    <row r="58" spans="1:8" ht="16.5">
      <c r="A58" s="1" t="s">
        <v>566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2"/>
        <v>0</v>
      </c>
      <c r="G58" s="26"/>
      <c r="H58" s="26">
        <f t="shared" si="3"/>
        <v>0</v>
      </c>
    </row>
    <row r="59" spans="1:8" ht="16.5">
      <c r="A59" s="1" t="s">
        <v>567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2"/>
        <v>0</v>
      </c>
      <c r="G59" s="26"/>
      <c r="H59" s="26">
        <f t="shared" si="3"/>
        <v>0</v>
      </c>
    </row>
    <row r="60" spans="1:8" ht="16.5">
      <c r="A60" s="1" t="s">
        <v>568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2"/>
        <v>0</v>
      </c>
      <c r="G60" s="26"/>
      <c r="H60" s="26">
        <f t="shared" si="3"/>
        <v>0</v>
      </c>
    </row>
    <row r="61" spans="1:8" ht="16.5">
      <c r="A61" s="1" t="s">
        <v>569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0</v>
      </c>
      <c r="G61" s="26"/>
      <c r="H61" s="26">
        <f t="shared" si="3"/>
        <v>0</v>
      </c>
    </row>
    <row r="62" spans="1:8" ht="16.5">
      <c r="A62" s="1" t="s">
        <v>570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0</v>
      </c>
      <c r="G62" s="26"/>
      <c r="H62" s="26">
        <f t="shared" si="3"/>
        <v>0</v>
      </c>
    </row>
    <row r="63" spans="1:8" ht="16.5">
      <c r="A63" s="1" t="s">
        <v>571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2"/>
        <v>0</v>
      </c>
      <c r="G63" s="26"/>
      <c r="H63" s="26">
        <f t="shared" si="3"/>
        <v>0</v>
      </c>
    </row>
    <row r="64" spans="1:8" ht="16.5">
      <c r="A64" s="1" t="s">
        <v>572</v>
      </c>
      <c r="B64" s="5">
        <f>0.5*COUNTIF(掠夺总榜!A$1:S$150,$A64)</f>
        <v>0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2"/>
        <v>0</v>
      </c>
      <c r="G64" s="26"/>
      <c r="H64" s="26">
        <f t="shared" si="3"/>
        <v>0</v>
      </c>
    </row>
    <row r="65" spans="1:8" ht="16.5">
      <c r="A65" s="1" t="s">
        <v>573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6"/>
      <c r="H65" s="26">
        <f t="shared" si="3"/>
        <v>0</v>
      </c>
    </row>
    <row r="66" spans="1:8" ht="16.5">
      <c r="A66" s="1" t="s">
        <v>574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6"/>
      <c r="H66" s="26">
        <f t="shared" ref="H66:H97" si="5">IF($F66&gt;6,6,$F66)</f>
        <v>0</v>
      </c>
    </row>
    <row r="67" spans="1:8" ht="16.5">
      <c r="A67" s="1" t="s">
        <v>575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6"/>
      <c r="H67" s="26">
        <f t="shared" si="5"/>
        <v>0</v>
      </c>
    </row>
    <row r="68" spans="1:8" ht="16.5">
      <c r="A68" s="1" t="s">
        <v>576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6"/>
      <c r="H68" s="26">
        <f t="shared" si="5"/>
        <v>0</v>
      </c>
    </row>
    <row r="69" spans="1:8" ht="16.5">
      <c r="A69" s="1" t="s">
        <v>577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6"/>
      <c r="H69" s="26">
        <f t="shared" si="5"/>
        <v>0</v>
      </c>
    </row>
    <row r="70" spans="1:8" ht="16.5">
      <c r="A70" s="1" t="s">
        <v>205</v>
      </c>
      <c r="B70" s="5">
        <f>0.5*COUNTIF(掠夺总榜!A$1:S$150,$A70)</f>
        <v>0.5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6"/>
      <c r="H70" s="26">
        <f t="shared" si="5"/>
        <v>0</v>
      </c>
    </row>
    <row r="71" spans="1:8" ht="16.5">
      <c r="A71" s="1" t="s">
        <v>578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6"/>
      <c r="H71" s="26">
        <f t="shared" si="5"/>
        <v>0</v>
      </c>
    </row>
    <row r="72" spans="1:8" ht="16.5">
      <c r="A72" s="1" t="s">
        <v>579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6"/>
      <c r="H72" s="26">
        <f t="shared" si="5"/>
        <v>0</v>
      </c>
    </row>
    <row r="73" spans="1:8" ht="16.5">
      <c r="A73" s="1" t="s">
        <v>580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6"/>
      <c r="H73" s="26">
        <f t="shared" si="5"/>
        <v>0</v>
      </c>
    </row>
    <row r="74" spans="1:8" ht="16.5">
      <c r="A74" s="1" t="s">
        <v>581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6"/>
      <c r="H74" s="26">
        <f t="shared" si="5"/>
        <v>0</v>
      </c>
    </row>
    <row r="75" spans="1:8" ht="16.5">
      <c r="A75" s="1" t="s">
        <v>582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6"/>
      <c r="H75" s="26">
        <f t="shared" si="5"/>
        <v>0</v>
      </c>
    </row>
    <row r="76" spans="1:8" ht="16.5">
      <c r="A76" s="1" t="s">
        <v>583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6"/>
      <c r="H76" s="26">
        <f t="shared" si="5"/>
        <v>0</v>
      </c>
    </row>
    <row r="77" spans="1:8" ht="16.5">
      <c r="A77" s="1" t="s">
        <v>584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6"/>
      <c r="H77" s="26">
        <f t="shared" si="5"/>
        <v>0</v>
      </c>
    </row>
    <row r="78" spans="1:8" ht="16.5">
      <c r="A78" s="1" t="s">
        <v>585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6"/>
      <c r="H78" s="26">
        <f t="shared" si="5"/>
        <v>0</v>
      </c>
    </row>
    <row r="79" spans="1:8" ht="16.5">
      <c r="A79" s="1" t="s">
        <v>586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6"/>
      <c r="H79" s="26">
        <f t="shared" si="5"/>
        <v>0</v>
      </c>
    </row>
    <row r="80" spans="1:8" ht="16.5">
      <c r="A80" s="1" t="s">
        <v>587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6"/>
      <c r="H80" s="26">
        <f t="shared" si="5"/>
        <v>0</v>
      </c>
    </row>
    <row r="81" spans="1:8" ht="16.5">
      <c r="A81" s="1" t="s">
        <v>588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6"/>
      <c r="H81" s="26">
        <f t="shared" si="5"/>
        <v>0</v>
      </c>
    </row>
    <row r="82" spans="1:8" ht="16.5">
      <c r="A82" s="1" t="s">
        <v>589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6"/>
      <c r="H82" s="26">
        <f t="shared" si="5"/>
        <v>0</v>
      </c>
    </row>
    <row r="83" spans="1:8" ht="16.5">
      <c r="A83" s="1" t="s">
        <v>204</v>
      </c>
      <c r="B83" s="5">
        <f>0.5*COUNTIF(掠夺总榜!A$1:S$150,$A83)</f>
        <v>0.5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6"/>
      <c r="H83" s="26">
        <f t="shared" si="5"/>
        <v>0</v>
      </c>
    </row>
    <row r="84" spans="1:8" ht="16.5">
      <c r="A84" s="1" t="s">
        <v>590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6"/>
      <c r="H84" s="26">
        <f t="shared" si="5"/>
        <v>0</v>
      </c>
    </row>
    <row r="85" spans="1:8" ht="16.5">
      <c r="A85" s="1" t="s">
        <v>591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6"/>
      <c r="H85" s="26">
        <f t="shared" si="5"/>
        <v>0</v>
      </c>
    </row>
    <row r="86" spans="1:8" ht="16.5">
      <c r="A86" s="1" t="s">
        <v>592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6"/>
      <c r="H86" s="26">
        <f t="shared" si="5"/>
        <v>0</v>
      </c>
    </row>
    <row r="87" spans="1:8" ht="16.5">
      <c r="A87" s="1" t="s">
        <v>593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6"/>
      <c r="H87" s="26">
        <f t="shared" si="5"/>
        <v>0</v>
      </c>
    </row>
    <row r="88" spans="1:8" ht="16.5">
      <c r="A88" s="1" t="s">
        <v>594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6"/>
      <c r="H88" s="26">
        <f t="shared" si="5"/>
        <v>0</v>
      </c>
    </row>
    <row r="89" spans="1:8" ht="16.5">
      <c r="A89" s="1" t="s">
        <v>595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6"/>
      <c r="H89" s="26">
        <f t="shared" si="5"/>
        <v>0</v>
      </c>
    </row>
    <row r="90" spans="1:8" ht="16.5">
      <c r="A90" s="1" t="s">
        <v>596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6"/>
      <c r="H90" s="26">
        <f t="shared" si="5"/>
        <v>0</v>
      </c>
    </row>
    <row r="91" spans="1:8" ht="16.5">
      <c r="A91" s="1" t="s">
        <v>597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6"/>
      <c r="H91" s="26">
        <f t="shared" si="5"/>
        <v>0</v>
      </c>
    </row>
    <row r="92" spans="1:8" ht="16.5">
      <c r="A92" s="1" t="s">
        <v>598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6"/>
      <c r="H92" s="26">
        <f t="shared" si="5"/>
        <v>0</v>
      </c>
    </row>
    <row r="93" spans="1:8" ht="16.5">
      <c r="A93" s="1" t="s">
        <v>599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6"/>
      <c r="H93" s="26">
        <f t="shared" si="5"/>
        <v>0</v>
      </c>
    </row>
    <row r="94" spans="1:8" ht="16.5">
      <c r="A94" s="1" t="s">
        <v>600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6"/>
      <c r="H94" s="26">
        <f t="shared" si="5"/>
        <v>0</v>
      </c>
    </row>
    <row r="95" spans="1:8" ht="16.5">
      <c r="A95" s="1" t="s">
        <v>601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6"/>
      <c r="H95" s="26">
        <f t="shared" si="5"/>
        <v>0</v>
      </c>
    </row>
    <row r="96" spans="1:8" ht="16.5">
      <c r="A96" s="1" t="s">
        <v>602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6"/>
      <c r="H96" s="26">
        <f t="shared" si="5"/>
        <v>0</v>
      </c>
    </row>
    <row r="97" spans="1:8" ht="16.5">
      <c r="A97" s="1" t="s">
        <v>603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6"/>
      <c r="H97" s="26">
        <f t="shared" si="5"/>
        <v>0</v>
      </c>
    </row>
    <row r="98" spans="1:8" ht="16.5">
      <c r="A98" s="1" t="s">
        <v>604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6"/>
      <c r="H98" s="26">
        <f t="shared" ref="H98:H129" si="7">IF($F98&gt;6,6,$F98)</f>
        <v>0</v>
      </c>
    </row>
    <row r="99" spans="1:8" ht="16.5">
      <c r="A99" s="1" t="s">
        <v>605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6"/>
      <c r="H99" s="26">
        <f t="shared" si="7"/>
        <v>0</v>
      </c>
    </row>
    <row r="100" spans="1:8" ht="16.5">
      <c r="A100" s="1" t="s">
        <v>606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6"/>
      <c r="H100" s="26">
        <f t="shared" si="7"/>
        <v>0</v>
      </c>
    </row>
    <row r="101" spans="1:8" ht="16.5">
      <c r="A101" s="1" t="s">
        <v>607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6"/>
      <c r="H101" s="26">
        <f t="shared" si="7"/>
        <v>0</v>
      </c>
    </row>
    <row r="102" spans="1:8" ht="16.5">
      <c r="A102" s="1" t="s">
        <v>608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6"/>
      <c r="H102" s="26">
        <f t="shared" si="7"/>
        <v>0</v>
      </c>
    </row>
    <row r="103" spans="1:8" ht="16.5">
      <c r="A103" s="1" t="s">
        <v>609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6"/>
      <c r="H103" s="26">
        <f t="shared" si="7"/>
        <v>0</v>
      </c>
    </row>
    <row r="104" spans="1:8" ht="16.5">
      <c r="A104" s="1" t="s">
        <v>611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6"/>
      <c r="H104" s="26">
        <f t="shared" si="7"/>
        <v>0</v>
      </c>
    </row>
    <row r="105" spans="1:8" ht="16.5">
      <c r="A105" s="1" t="s">
        <v>612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6"/>
      <c r="H105" s="26">
        <f t="shared" si="7"/>
        <v>0</v>
      </c>
    </row>
    <row r="106" spans="1:8" ht="16.5">
      <c r="A106" s="1" t="s">
        <v>613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6"/>
      <c r="H106" s="26">
        <f t="shared" si="7"/>
        <v>0</v>
      </c>
    </row>
    <row r="107" spans="1:8" ht="16.5">
      <c r="A107" s="1" t="s">
        <v>614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6"/>
      <c r="H107" s="26">
        <f t="shared" si="7"/>
        <v>0</v>
      </c>
    </row>
    <row r="108" spans="1:8" ht="16.5">
      <c r="A108" s="1" t="s">
        <v>615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6"/>
      <c r="H108" s="26">
        <f t="shared" si="7"/>
        <v>0</v>
      </c>
    </row>
    <row r="109" spans="1:8" ht="16.5">
      <c r="A109" s="1" t="s">
        <v>616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6"/>
      <c r="H109" s="26">
        <f t="shared" si="7"/>
        <v>0</v>
      </c>
    </row>
    <row r="110" spans="1:8" ht="16.5">
      <c r="A110" s="1" t="s">
        <v>617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6"/>
      <c r="H110" s="26">
        <f t="shared" si="7"/>
        <v>0</v>
      </c>
    </row>
    <row r="111" spans="1:8" ht="16.5">
      <c r="A111" s="1" t="s">
        <v>618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6"/>
      <c r="H111" s="26">
        <f t="shared" si="7"/>
        <v>0</v>
      </c>
    </row>
    <row r="112" spans="1:8" ht="16.5">
      <c r="A112" s="1" t="s">
        <v>619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6"/>
      <c r="H112" s="26">
        <f t="shared" si="7"/>
        <v>0</v>
      </c>
    </row>
    <row r="113" spans="1:8" ht="16.5">
      <c r="A113" s="1" t="s">
        <v>620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6"/>
      <c r="H113" s="26">
        <f t="shared" si="7"/>
        <v>0</v>
      </c>
    </row>
    <row r="114" spans="1:8" ht="16.5">
      <c r="A114" s="1" t="s">
        <v>621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6"/>
      <c r="H114" s="26">
        <f t="shared" si="7"/>
        <v>0</v>
      </c>
    </row>
    <row r="115" spans="1:8" ht="16.5">
      <c r="A115" s="1" t="s">
        <v>622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6"/>
      <c r="H115" s="26">
        <f t="shared" si="7"/>
        <v>0</v>
      </c>
    </row>
    <row r="116" spans="1:8" ht="16.5">
      <c r="A116" s="1" t="s">
        <v>623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6"/>
      <c r="H116" s="26">
        <f t="shared" si="7"/>
        <v>0</v>
      </c>
    </row>
    <row r="117" spans="1:8" ht="16.5">
      <c r="A117" s="1" t="s">
        <v>624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6"/>
      <c r="H117" s="26">
        <f t="shared" si="7"/>
        <v>0</v>
      </c>
    </row>
    <row r="118" spans="1:8" ht="16.5">
      <c r="A118" s="1" t="s">
        <v>625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6"/>
      <c r="H118" s="26">
        <f t="shared" si="7"/>
        <v>0</v>
      </c>
    </row>
    <row r="119" spans="1:8" ht="16.5">
      <c r="A119" s="1" t="s">
        <v>626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6"/>
      <c r="H119" s="26">
        <f t="shared" si="7"/>
        <v>0</v>
      </c>
    </row>
    <row r="120" spans="1:8" ht="16.5">
      <c r="A120" s="1" t="s">
        <v>232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6"/>
      <c r="H120" s="26">
        <f t="shared" si="7"/>
        <v>0</v>
      </c>
    </row>
    <row r="121" spans="1:8" ht="16.5">
      <c r="A121" s="1" t="s">
        <v>627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6"/>
      <c r="H121" s="26">
        <f t="shared" si="7"/>
        <v>0</v>
      </c>
    </row>
    <row r="122" spans="1:8" ht="16.5">
      <c r="A122" s="1" t="s">
        <v>628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6"/>
      <c r="H122" s="26">
        <f t="shared" si="7"/>
        <v>0</v>
      </c>
    </row>
    <row r="123" spans="1:8" ht="16.5">
      <c r="A123" s="1" t="s">
        <v>629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6"/>
      <c r="H123" s="26">
        <f t="shared" si="7"/>
        <v>0</v>
      </c>
    </row>
    <row r="124" spans="1:8" ht="16.5">
      <c r="A124" s="1" t="s">
        <v>630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6"/>
      <c r="H124" s="26">
        <f t="shared" si="7"/>
        <v>0</v>
      </c>
    </row>
    <row r="125" spans="1:8" ht="16.5">
      <c r="A125" s="1" t="s">
        <v>631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6"/>
      <c r="H125" s="26">
        <f t="shared" si="7"/>
        <v>0</v>
      </c>
    </row>
    <row r="126" spans="1:8" ht="16.5">
      <c r="A126" s="1" t="s">
        <v>632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6"/>
      <c r="H126" s="26">
        <f t="shared" si="7"/>
        <v>0</v>
      </c>
    </row>
    <row r="127" spans="1:8" ht="16.5">
      <c r="A127" s="1" t="s">
        <v>633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6"/>
      <c r="H127" s="26">
        <f t="shared" si="7"/>
        <v>0</v>
      </c>
    </row>
    <row r="128" spans="1:8" ht="16.5">
      <c r="A128" s="1" t="s">
        <v>634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6"/>
      <c r="H128" s="26">
        <f t="shared" si="7"/>
        <v>0</v>
      </c>
    </row>
    <row r="129" spans="1:8" ht="16.5">
      <c r="A129" s="1" t="s">
        <v>635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6"/>
      <c r="H129" s="26">
        <f t="shared" si="7"/>
        <v>0</v>
      </c>
    </row>
    <row r="130" spans="1:8" ht="16.5">
      <c r="A130" s="1" t="s">
        <v>636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3" si="8">ROUNDDOWN(SUM(B130:E130),0)</f>
        <v>0</v>
      </c>
      <c r="G130" s="26"/>
      <c r="H130" s="26">
        <f t="shared" ref="H130:H143" si="9">IF($F130&gt;6,6,$F130)</f>
        <v>0</v>
      </c>
    </row>
    <row r="131" spans="1:8" ht="16.5">
      <c r="A131" s="1" t="s">
        <v>637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6"/>
      <c r="H131" s="26">
        <f t="shared" si="9"/>
        <v>0</v>
      </c>
    </row>
    <row r="132" spans="1:8" ht="16.5">
      <c r="A132" s="1" t="s">
        <v>638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6"/>
      <c r="H132" s="26">
        <f t="shared" si="9"/>
        <v>0</v>
      </c>
    </row>
    <row r="133" spans="1:8" ht="16.5">
      <c r="A133" s="1" t="s">
        <v>639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6"/>
      <c r="H133" s="26">
        <f t="shared" si="9"/>
        <v>0</v>
      </c>
    </row>
    <row r="134" spans="1:8" ht="16.5">
      <c r="A134" s="1" t="s">
        <v>640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6"/>
      <c r="H134" s="26">
        <f t="shared" si="9"/>
        <v>0</v>
      </c>
    </row>
    <row r="135" spans="1:8" ht="16.5">
      <c r="A135" s="1" t="s">
        <v>641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6"/>
      <c r="H135" s="26">
        <f t="shared" si="9"/>
        <v>0</v>
      </c>
    </row>
    <row r="136" spans="1:8" ht="16.5">
      <c r="A136" s="1" t="s">
        <v>642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6"/>
      <c r="H136" s="26">
        <f t="shared" si="9"/>
        <v>0</v>
      </c>
    </row>
    <row r="137" spans="1:8" ht="16.5">
      <c r="A137" s="1" t="s">
        <v>249</v>
      </c>
      <c r="B137" s="5">
        <f>0.5*COUNTIF(掠夺总榜!A$1:S$150,$A137)</f>
        <v>0.5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6"/>
      <c r="H137" s="26">
        <f t="shared" si="9"/>
        <v>0</v>
      </c>
    </row>
    <row r="138" spans="1:8" ht="16.5">
      <c r="A138" s="1" t="s">
        <v>643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6"/>
      <c r="H138" s="26">
        <f t="shared" si="9"/>
        <v>0</v>
      </c>
    </row>
    <row r="139" spans="1:8" ht="16.5">
      <c r="A139" s="1" t="s">
        <v>644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6"/>
      <c r="H139" s="26">
        <f t="shared" si="9"/>
        <v>0</v>
      </c>
    </row>
    <row r="140" spans="1:8" ht="16.5">
      <c r="A140" s="1" t="s">
        <v>645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6"/>
      <c r="H140" s="26">
        <f t="shared" si="9"/>
        <v>0</v>
      </c>
    </row>
    <row r="141" spans="1:8" ht="16.5">
      <c r="A141" s="1" t="s">
        <v>646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6"/>
      <c r="H141" s="26">
        <f t="shared" si="9"/>
        <v>0</v>
      </c>
    </row>
    <row r="142" spans="1:8" ht="16.5">
      <c r="A142" s="1" t="s">
        <v>647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6"/>
      <c r="H142" s="26">
        <f t="shared" si="9"/>
        <v>0</v>
      </c>
    </row>
    <row r="143" spans="1:8" ht="16.5">
      <c r="A143" s="1" t="s">
        <v>648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8"/>
        <v>0</v>
      </c>
      <c r="G143" s="26"/>
      <c r="H143" s="26">
        <f t="shared" si="9"/>
        <v>0</v>
      </c>
    </row>
    <row r="144" spans="1:8" ht="16.5">
      <c r="B144" s="5"/>
      <c r="C144" s="18"/>
      <c r="D144" s="18"/>
      <c r="E144" s="18"/>
      <c r="F144" s="18"/>
      <c r="G144" s="18"/>
      <c r="H144" s="18"/>
    </row>
    <row r="145" spans="2:8" ht="16.5">
      <c r="B145" s="5"/>
      <c r="C145" s="18"/>
      <c r="D145" s="18"/>
      <c r="E145" s="18"/>
      <c r="F145" s="18"/>
      <c r="G145" s="18"/>
      <c r="H145" s="18"/>
    </row>
    <row r="146" spans="2:8" ht="16.5">
      <c r="B146" s="5"/>
      <c r="C146" s="18"/>
      <c r="D146" s="18"/>
      <c r="E146" s="18"/>
      <c r="F146" s="18"/>
      <c r="G146" s="18"/>
      <c r="H146" s="18"/>
    </row>
    <row r="147" spans="2:8" ht="16.5">
      <c r="B147" s="5"/>
      <c r="C147" s="18"/>
      <c r="D147" s="18"/>
      <c r="E147" s="18"/>
      <c r="F147" s="18"/>
      <c r="G147" s="18"/>
      <c r="H147" s="18"/>
    </row>
    <row r="148" spans="2:8" ht="16.5">
      <c r="B148" s="5"/>
      <c r="C148" s="10"/>
      <c r="D148" s="10"/>
      <c r="E148" s="10"/>
      <c r="F148" s="10"/>
      <c r="G148" s="10"/>
      <c r="H148" s="10"/>
    </row>
    <row r="149" spans="2:8" ht="16.5">
      <c r="B149" s="5"/>
      <c r="C149" s="10"/>
      <c r="D149" s="10"/>
      <c r="E149" s="10"/>
      <c r="F149" s="10"/>
      <c r="G149" s="10"/>
      <c r="H149" s="10"/>
    </row>
  </sheetData>
  <sortState ref="A2:H143">
    <sortCondition descending="1" ref="F1"/>
  </sortState>
  <pageMargins left="0.7" right="0.7" top="0.75" bottom="0.75" header="0.3" footer="0.3"/>
  <pageSetup paperSize="9" scale="3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B10" sqref="B10"/>
    </sheetView>
  </sheetViews>
  <sheetFormatPr defaultRowHeight="15"/>
  <cols>
    <col min="1" max="1" width="9.140625" style="16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7" t="s">
        <v>29</v>
      </c>
    </row>
    <row r="2" spans="1:8">
      <c r="A2" s="16" t="s">
        <v>18</v>
      </c>
      <c r="B2" s="2">
        <f>('逐梦-箱子'!$L$2)</f>
        <v>210</v>
      </c>
      <c r="C2" s="2">
        <f>('如梦-箱子'!$L$2)</f>
        <v>158</v>
      </c>
      <c r="D2" s="2">
        <f>('若梦-箱子'!$L$2)</f>
        <v>215</v>
      </c>
      <c r="E2" s="2">
        <f>('何梦-箱子'!$L$2)</f>
        <v>232</v>
      </c>
      <c r="F2" s="2">
        <f>SUM(B2:E2)</f>
        <v>815</v>
      </c>
      <c r="H2" s="4">
        <f>'何梦-箱子'!M2+'若梦-箱子'!M2+'如梦-箱子'!M2+'逐梦-箱子'!M2</f>
        <v>39</v>
      </c>
    </row>
    <row r="3" spans="1:8">
      <c r="A3" s="16" t="s">
        <v>14</v>
      </c>
      <c r="B3" s="10">
        <f>('逐梦-箱子'!$J$2)</f>
        <v>182</v>
      </c>
      <c r="C3" s="10">
        <f>('如梦-箱子'!$J$2)</f>
        <v>143</v>
      </c>
      <c r="D3" s="10">
        <f>('若梦-箱子'!$J$2)</f>
        <v>204</v>
      </c>
      <c r="E3" s="10">
        <f>('何梦-箱子'!$J$2)</f>
        <v>208</v>
      </c>
      <c r="F3" s="10">
        <f>SUM(B3:E3)</f>
        <v>737</v>
      </c>
    </row>
    <row r="8" spans="1:8">
      <c r="A8" s="28" t="s">
        <v>22</v>
      </c>
      <c r="B8" s="28"/>
      <c r="C8" s="28"/>
      <c r="D8" s="28"/>
      <c r="E8" s="28"/>
      <c r="F8" s="28"/>
    </row>
    <row r="9" spans="1:8">
      <c r="A9" s="4" t="s">
        <v>28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23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24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25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26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27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2016-09-18T15:14:44Z</dcterms:modified>
</cp:coreProperties>
</file>