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ThisWorkbook" defaultThemeVersion="164011"/>
  <bookViews>
    <workbookView xWindow="0" yWindow="0" windowWidth="22260" windowHeight="12645"/>
  </bookViews>
  <sheets>
    <sheet name="联盟DKP榜单" sheetId="19" r:id="rId1"/>
    <sheet name="YY统计" sheetId="1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扣分" sheetId="20" r:id="rId8"/>
  </sheets>
  <definedNames>
    <definedName name="_xlnm._FilterDatabase" localSheetId="0" hidden="1">联盟DKP榜单!$A$1:$D$585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8" i="14"/>
  <c r="B7" i="14"/>
  <c r="B10" i="14"/>
  <c r="B18" i="14"/>
  <c r="B9" i="14"/>
  <c r="B16" i="14"/>
  <c r="B17" i="14"/>
  <c r="B25" i="14"/>
  <c r="B28" i="14"/>
  <c r="B14" i="14"/>
  <c r="B11" i="14"/>
  <c r="B12" i="14"/>
  <c r="B19" i="14"/>
  <c r="B13" i="14"/>
  <c r="B20" i="14"/>
  <c r="B21" i="14"/>
  <c r="B15" i="14"/>
  <c r="B23" i="14"/>
  <c r="B33" i="14"/>
  <c r="B26" i="14"/>
  <c r="B34" i="14"/>
  <c r="B29" i="14"/>
  <c r="B24" i="14"/>
  <c r="B32" i="14"/>
  <c r="B30" i="14"/>
  <c r="B31" i="14"/>
  <c r="B22" i="14"/>
  <c r="B27" i="14"/>
  <c r="B41" i="14"/>
  <c r="B35" i="14"/>
  <c r="B39" i="14"/>
  <c r="B36" i="14"/>
  <c r="B37" i="14"/>
  <c r="B38" i="14"/>
  <c r="B40" i="14"/>
  <c r="B42" i="14"/>
  <c r="B43" i="14"/>
  <c r="B44" i="14"/>
  <c r="B45" i="14"/>
  <c r="B49" i="14"/>
  <c r="B52" i="14"/>
  <c r="B46" i="14"/>
  <c r="B47" i="14"/>
  <c r="B50" i="14"/>
  <c r="B51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48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2" i="14"/>
  <c r="B5" i="13"/>
  <c r="B3" i="13"/>
  <c r="B4" i="13"/>
  <c r="B9" i="13"/>
  <c r="B6" i="13"/>
  <c r="B23" i="13"/>
  <c r="B10" i="13"/>
  <c r="B7" i="13"/>
  <c r="B13" i="13"/>
  <c r="B8" i="13"/>
  <c r="B11" i="13"/>
  <c r="B12" i="13"/>
  <c r="B24" i="13"/>
  <c r="B14" i="13"/>
  <c r="B19" i="13"/>
  <c r="B20" i="13"/>
  <c r="B15" i="13"/>
  <c r="B21" i="13"/>
  <c r="B16" i="13"/>
  <c r="B17" i="13"/>
  <c r="B18" i="13"/>
  <c r="B22" i="13"/>
  <c r="B25" i="13"/>
  <c r="B29" i="13"/>
  <c r="B41" i="13"/>
  <c r="B44" i="13"/>
  <c r="B30" i="13"/>
  <c r="B26" i="13"/>
  <c r="B27" i="13"/>
  <c r="B31" i="13"/>
  <c r="B28" i="13"/>
  <c r="B32" i="13"/>
  <c r="B33" i="13"/>
  <c r="B34" i="13"/>
  <c r="B35" i="13"/>
  <c r="B38" i="13"/>
  <c r="B39" i="13"/>
  <c r="B36" i="13"/>
  <c r="B40" i="13"/>
  <c r="B37" i="13"/>
  <c r="B42" i="13"/>
  <c r="B47" i="13"/>
  <c r="B43" i="13"/>
  <c r="B45" i="13"/>
  <c r="B46" i="13"/>
  <c r="B48" i="13"/>
  <c r="B58" i="13"/>
  <c r="B49" i="13"/>
  <c r="B50" i="13"/>
  <c r="B51" i="13"/>
  <c r="B52" i="13"/>
  <c r="B53" i="13"/>
  <c r="B60" i="13"/>
  <c r="B54" i="13"/>
  <c r="B59" i="13"/>
  <c r="B57" i="13"/>
  <c r="B55" i="13"/>
  <c r="B56" i="13"/>
  <c r="B61" i="13"/>
  <c r="B62" i="13"/>
  <c r="B63" i="13"/>
  <c r="B64" i="13"/>
  <c r="B65" i="13"/>
  <c r="B73" i="13"/>
  <c r="B74" i="13"/>
  <c r="B66" i="13"/>
  <c r="B67" i="13"/>
  <c r="B68" i="13"/>
  <c r="B69" i="13"/>
  <c r="B70" i="13"/>
  <c r="B71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72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2" i="13"/>
  <c r="B5" i="12"/>
  <c r="B6" i="12"/>
  <c r="B3" i="12"/>
  <c r="B4" i="12"/>
  <c r="B12" i="12"/>
  <c r="B7" i="12"/>
  <c r="B8" i="12"/>
  <c r="B9" i="12"/>
  <c r="B10" i="12"/>
  <c r="B11" i="12"/>
  <c r="B13" i="12"/>
  <c r="B14" i="12"/>
  <c r="B15" i="12"/>
  <c r="B16" i="12"/>
  <c r="B18" i="12"/>
  <c r="B19" i="12"/>
  <c r="B17" i="12"/>
  <c r="B20" i="12"/>
  <c r="B21" i="12"/>
  <c r="B22" i="12"/>
  <c r="B26" i="12"/>
  <c r="B27" i="12"/>
  <c r="B23" i="12"/>
  <c r="B28" i="12"/>
  <c r="B24" i="12"/>
  <c r="B25" i="12"/>
  <c r="B29" i="12"/>
  <c r="B37" i="12"/>
  <c r="B52" i="12"/>
  <c r="B31" i="12"/>
  <c r="B32" i="12"/>
  <c r="B33" i="12"/>
  <c r="B34" i="12"/>
  <c r="B35" i="12"/>
  <c r="B30" i="12"/>
  <c r="B36" i="12"/>
  <c r="B38" i="12"/>
  <c r="B39" i="12"/>
  <c r="B40" i="12"/>
  <c r="B41" i="12"/>
  <c r="B42" i="12"/>
  <c r="B53" i="12"/>
  <c r="B43" i="12"/>
  <c r="B54" i="12"/>
  <c r="B44" i="12"/>
  <c r="B45" i="12"/>
  <c r="B46" i="12"/>
  <c r="B47" i="12"/>
  <c r="B48" i="12"/>
  <c r="B49" i="12"/>
  <c r="B50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51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2" i="12"/>
  <c r="B3" i="11"/>
  <c r="B4" i="11"/>
  <c r="B5" i="11"/>
  <c r="B6" i="11"/>
  <c r="B8" i="11"/>
  <c r="B7" i="11"/>
  <c r="B12" i="11"/>
  <c r="B11" i="11"/>
  <c r="B13" i="11"/>
  <c r="B9" i="11"/>
  <c r="B10" i="11"/>
  <c r="B28" i="11"/>
  <c r="B23" i="11"/>
  <c r="B17" i="11"/>
  <c r="B14" i="11"/>
  <c r="B15" i="11"/>
  <c r="B18" i="11"/>
  <c r="B16" i="11"/>
  <c r="B19" i="11"/>
  <c r="B22" i="11"/>
  <c r="B20" i="11"/>
  <c r="B21" i="11"/>
  <c r="B31" i="11"/>
  <c r="B32" i="11"/>
  <c r="B33" i="11"/>
  <c r="B24" i="11"/>
  <c r="B25" i="11"/>
  <c r="B29" i="11"/>
  <c r="B26" i="11"/>
  <c r="B27" i="11"/>
  <c r="B30" i="11"/>
  <c r="B34" i="11"/>
  <c r="B40" i="11"/>
  <c r="B35" i="11"/>
  <c r="B36" i="11"/>
  <c r="B37" i="11"/>
  <c r="B38" i="11"/>
  <c r="B41" i="11"/>
  <c r="B39" i="11"/>
  <c r="B42" i="11"/>
  <c r="B43" i="11"/>
  <c r="B44" i="11"/>
  <c r="B45" i="11"/>
  <c r="B50" i="11"/>
  <c r="B46" i="11"/>
  <c r="B47" i="11"/>
  <c r="B48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49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2" i="11"/>
  <c r="C3" i="14" l="1"/>
  <c r="D3" i="14"/>
  <c r="C4" i="14"/>
  <c r="D4" i="14"/>
  <c r="C10" i="14"/>
  <c r="D10" i="14"/>
  <c r="C5" i="14"/>
  <c r="D5" i="14"/>
  <c r="C25" i="14"/>
  <c r="D25" i="14"/>
  <c r="C6" i="14"/>
  <c r="D6" i="14"/>
  <c r="C18" i="14"/>
  <c r="D18" i="14"/>
  <c r="C8" i="14"/>
  <c r="D8" i="14"/>
  <c r="C9" i="14"/>
  <c r="D9" i="14"/>
  <c r="C28" i="14"/>
  <c r="D28" i="14"/>
  <c r="C7" i="14"/>
  <c r="D7" i="14"/>
  <c r="C14" i="14"/>
  <c r="D14" i="14"/>
  <c r="C16" i="14"/>
  <c r="D16" i="14"/>
  <c r="C11" i="14"/>
  <c r="D11" i="14"/>
  <c r="C17" i="14"/>
  <c r="D17" i="14"/>
  <c r="C12" i="14"/>
  <c r="D12" i="14"/>
  <c r="C19" i="14"/>
  <c r="D19" i="14"/>
  <c r="C20" i="14"/>
  <c r="D20" i="14"/>
  <c r="C21" i="14"/>
  <c r="D21" i="14"/>
  <c r="C15" i="14"/>
  <c r="D15" i="14"/>
  <c r="C13" i="14"/>
  <c r="D13" i="14"/>
  <c r="C23" i="14"/>
  <c r="D23" i="14"/>
  <c r="C33" i="14"/>
  <c r="D33" i="14"/>
  <c r="C26" i="14"/>
  <c r="D26" i="14"/>
  <c r="C34" i="14"/>
  <c r="D34" i="14"/>
  <c r="C29" i="14"/>
  <c r="D29" i="14"/>
  <c r="C41" i="14"/>
  <c r="D41" i="14"/>
  <c r="C24" i="14"/>
  <c r="D24" i="14"/>
  <c r="C32" i="14"/>
  <c r="D32" i="14"/>
  <c r="C30" i="14"/>
  <c r="D30" i="14"/>
  <c r="C31" i="14"/>
  <c r="D31" i="14"/>
  <c r="C22" i="14"/>
  <c r="D22" i="14"/>
  <c r="C27" i="14"/>
  <c r="D27" i="14"/>
  <c r="C39" i="14"/>
  <c r="D39" i="14"/>
  <c r="C35" i="14"/>
  <c r="D35" i="14"/>
  <c r="C36" i="14"/>
  <c r="D36" i="14"/>
  <c r="C37" i="14"/>
  <c r="D37" i="14"/>
  <c r="E37" i="14" s="1"/>
  <c r="G37" i="14" s="1"/>
  <c r="C42" i="14"/>
  <c r="D42" i="14"/>
  <c r="C43" i="14"/>
  <c r="D43" i="14"/>
  <c r="C44" i="14"/>
  <c r="D44" i="14"/>
  <c r="C45" i="14"/>
  <c r="D45" i="14"/>
  <c r="C38" i="14"/>
  <c r="D38" i="14"/>
  <c r="C49" i="14"/>
  <c r="D49" i="14"/>
  <c r="C52" i="14"/>
  <c r="D52" i="14"/>
  <c r="C46" i="14"/>
  <c r="D46" i="14"/>
  <c r="C40" i="14"/>
  <c r="D40" i="14"/>
  <c r="C47" i="14"/>
  <c r="D47" i="14"/>
  <c r="C50" i="14"/>
  <c r="D50" i="14"/>
  <c r="C51" i="14"/>
  <c r="D51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48" i="14"/>
  <c r="D48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24" i="13"/>
  <c r="D24" i="13"/>
  <c r="C5" i="13"/>
  <c r="D5" i="13"/>
  <c r="C9" i="13"/>
  <c r="D9" i="13"/>
  <c r="C6" i="13"/>
  <c r="D6" i="13"/>
  <c r="C23" i="13"/>
  <c r="D23" i="13"/>
  <c r="C3" i="13"/>
  <c r="D3" i="13"/>
  <c r="C4" i="13"/>
  <c r="D4" i="13"/>
  <c r="C14" i="13"/>
  <c r="D14" i="13"/>
  <c r="E14" i="13" s="1"/>
  <c r="G14" i="13" s="1"/>
  <c r="C19" i="13"/>
  <c r="D19" i="13"/>
  <c r="C10" i="13"/>
  <c r="D10" i="13"/>
  <c r="C20" i="13"/>
  <c r="D20" i="13"/>
  <c r="C7" i="13"/>
  <c r="D7" i="13"/>
  <c r="C13" i="13"/>
  <c r="D13" i="13"/>
  <c r="C8" i="13"/>
  <c r="D8" i="13"/>
  <c r="C11" i="13"/>
  <c r="D11" i="13"/>
  <c r="C15" i="13"/>
  <c r="D15" i="13"/>
  <c r="C12" i="13"/>
  <c r="D12" i="13"/>
  <c r="C21" i="13"/>
  <c r="D21" i="13"/>
  <c r="C16" i="13"/>
  <c r="D16" i="13"/>
  <c r="C25" i="13"/>
  <c r="D25" i="13"/>
  <c r="C29" i="13"/>
  <c r="D29" i="13"/>
  <c r="E29" i="13" s="1"/>
  <c r="G29" i="13" s="1"/>
  <c r="C41" i="13"/>
  <c r="D41" i="13"/>
  <c r="C44" i="13"/>
  <c r="D44" i="13"/>
  <c r="C30" i="13"/>
  <c r="D30" i="13"/>
  <c r="C26" i="13"/>
  <c r="D26" i="13"/>
  <c r="C27" i="13"/>
  <c r="D27" i="13"/>
  <c r="C17" i="13"/>
  <c r="D17" i="13"/>
  <c r="C18" i="13"/>
  <c r="D18" i="13"/>
  <c r="C22" i="13"/>
  <c r="D22" i="13"/>
  <c r="C31" i="13"/>
  <c r="D31" i="13"/>
  <c r="C34" i="13"/>
  <c r="D34" i="13"/>
  <c r="C35" i="13"/>
  <c r="D35" i="13"/>
  <c r="C28" i="13"/>
  <c r="D28" i="13"/>
  <c r="C32" i="13"/>
  <c r="D32" i="13"/>
  <c r="C42" i="13"/>
  <c r="D42" i="13"/>
  <c r="C33" i="13"/>
  <c r="D33" i="13"/>
  <c r="C38" i="13"/>
  <c r="D38" i="13"/>
  <c r="C39" i="13"/>
  <c r="D39" i="13"/>
  <c r="C36" i="13"/>
  <c r="D36" i="13"/>
  <c r="C40" i="13"/>
  <c r="D40" i="13"/>
  <c r="C47" i="13"/>
  <c r="D47" i="13"/>
  <c r="C37" i="13"/>
  <c r="D37" i="13"/>
  <c r="C43" i="13"/>
  <c r="D43" i="13"/>
  <c r="C48" i="13"/>
  <c r="D48" i="13"/>
  <c r="C58" i="13"/>
  <c r="D58" i="13"/>
  <c r="C49" i="13"/>
  <c r="D49" i="13"/>
  <c r="C50" i="13"/>
  <c r="D50" i="13"/>
  <c r="C51" i="13"/>
  <c r="D51" i="13"/>
  <c r="E51" i="13" s="1"/>
  <c r="G51" i="13" s="1"/>
  <c r="C52" i="13"/>
  <c r="D52" i="13"/>
  <c r="C45" i="13"/>
  <c r="D45" i="13"/>
  <c r="C53" i="13"/>
  <c r="D53" i="13"/>
  <c r="C46" i="13"/>
  <c r="D46" i="13"/>
  <c r="C60" i="13"/>
  <c r="D60" i="13"/>
  <c r="C61" i="13"/>
  <c r="D61" i="13"/>
  <c r="C62" i="13"/>
  <c r="D62" i="13"/>
  <c r="C54" i="13"/>
  <c r="D54" i="13"/>
  <c r="C63" i="13"/>
  <c r="D63" i="13"/>
  <c r="C59" i="13"/>
  <c r="D59" i="13"/>
  <c r="C57" i="13"/>
  <c r="D57" i="13"/>
  <c r="C55" i="13"/>
  <c r="D55" i="13"/>
  <c r="E55" i="13" s="1"/>
  <c r="G55" i="13" s="1"/>
  <c r="C64" i="13"/>
  <c r="D64" i="13"/>
  <c r="E64" i="13" s="1"/>
  <c r="G64" i="13" s="1"/>
  <c r="C65" i="13"/>
  <c r="D65" i="13"/>
  <c r="C73" i="13"/>
  <c r="D73" i="13"/>
  <c r="C74" i="13"/>
  <c r="D74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72" i="13"/>
  <c r="D72" i="13"/>
  <c r="C91" i="13"/>
  <c r="D91" i="13"/>
  <c r="E91" i="13" s="1"/>
  <c r="G91" i="13" s="1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E99" i="13" s="1"/>
  <c r="G99" i="13" s="1"/>
  <c r="C100" i="13"/>
  <c r="D100" i="13"/>
  <c r="C101" i="13"/>
  <c r="D101" i="13"/>
  <c r="E101" i="13" s="1"/>
  <c r="G101" i="13" s="1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E108" i="13" s="1"/>
  <c r="G108" i="13" s="1"/>
  <c r="C109" i="13"/>
  <c r="D109" i="13"/>
  <c r="C110" i="13"/>
  <c r="D110" i="13"/>
  <c r="C111" i="13"/>
  <c r="D111" i="13"/>
  <c r="C112" i="13"/>
  <c r="D112" i="13"/>
  <c r="C56" i="13"/>
  <c r="D56" i="13"/>
  <c r="C113" i="13"/>
  <c r="D113" i="13"/>
  <c r="C114" i="13"/>
  <c r="D114" i="13"/>
  <c r="E114" i="13" s="1"/>
  <c r="G114" i="13" s="1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5" i="12"/>
  <c r="D5" i="12"/>
  <c r="C6" i="12"/>
  <c r="D6" i="12"/>
  <c r="C12" i="12"/>
  <c r="D12" i="12"/>
  <c r="C3" i="12"/>
  <c r="D3" i="12"/>
  <c r="C7" i="12"/>
  <c r="D7" i="12"/>
  <c r="C4" i="12"/>
  <c r="D4" i="12"/>
  <c r="C8" i="12"/>
  <c r="D8" i="12"/>
  <c r="C9" i="12"/>
  <c r="D9" i="12"/>
  <c r="C10" i="12"/>
  <c r="D10" i="12"/>
  <c r="C13" i="12"/>
  <c r="D13" i="12"/>
  <c r="C14" i="12"/>
  <c r="D14" i="12"/>
  <c r="C15" i="12"/>
  <c r="D15" i="12"/>
  <c r="C11" i="12"/>
  <c r="D11" i="12"/>
  <c r="C16" i="12"/>
  <c r="D16" i="12"/>
  <c r="C18" i="12"/>
  <c r="D18" i="12"/>
  <c r="C21" i="12"/>
  <c r="D21" i="12"/>
  <c r="C22" i="12"/>
  <c r="D22" i="12"/>
  <c r="C19" i="12"/>
  <c r="D19" i="12"/>
  <c r="C17" i="12"/>
  <c r="D17" i="12"/>
  <c r="C26" i="12"/>
  <c r="D26" i="12"/>
  <c r="C27" i="12"/>
  <c r="D27" i="12"/>
  <c r="C23" i="12"/>
  <c r="D23" i="12"/>
  <c r="C20" i="12"/>
  <c r="D20" i="12"/>
  <c r="C28" i="12"/>
  <c r="D28" i="12"/>
  <c r="C29" i="12"/>
  <c r="D29" i="12"/>
  <c r="C24" i="12"/>
  <c r="D24" i="12"/>
  <c r="C25" i="12"/>
  <c r="D25" i="12"/>
  <c r="C37" i="12"/>
  <c r="D37" i="12"/>
  <c r="C52" i="12"/>
  <c r="D52" i="12"/>
  <c r="C31" i="12"/>
  <c r="D31" i="12"/>
  <c r="C38" i="12"/>
  <c r="D38" i="12"/>
  <c r="C32" i="12"/>
  <c r="D32" i="12"/>
  <c r="C33" i="12"/>
  <c r="D33" i="12"/>
  <c r="C39" i="12"/>
  <c r="D39" i="12"/>
  <c r="C40" i="12"/>
  <c r="D40" i="12"/>
  <c r="C41" i="12"/>
  <c r="D41" i="12"/>
  <c r="C34" i="12"/>
  <c r="D34" i="12"/>
  <c r="C42" i="12"/>
  <c r="D42" i="12"/>
  <c r="C53" i="12"/>
  <c r="D53" i="12"/>
  <c r="C43" i="12"/>
  <c r="D43" i="12"/>
  <c r="C35" i="12"/>
  <c r="D35" i="12"/>
  <c r="C54" i="12"/>
  <c r="D54" i="12"/>
  <c r="C30" i="12"/>
  <c r="D30" i="12"/>
  <c r="C36" i="12"/>
  <c r="D36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5" i="12"/>
  <c r="D55" i="12"/>
  <c r="C56" i="12"/>
  <c r="D56" i="12"/>
  <c r="E56" i="12" s="1"/>
  <c r="G56" i="12" s="1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E91" i="12" s="1"/>
  <c r="G91" i="12" s="1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51" i="12"/>
  <c r="D51" i="12"/>
  <c r="C114" i="12"/>
  <c r="D114" i="12"/>
  <c r="C115" i="12"/>
  <c r="D115" i="12"/>
  <c r="C116" i="12"/>
  <c r="D116" i="12"/>
  <c r="C117" i="12"/>
  <c r="D117" i="12"/>
  <c r="E117" i="12" s="1"/>
  <c r="G117" i="12" s="1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E141" i="12" s="1"/>
  <c r="G141" i="12" s="1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4" i="11"/>
  <c r="D14" i="11"/>
  <c r="C10" i="11"/>
  <c r="D10" i="11"/>
  <c r="C15" i="11"/>
  <c r="D15" i="11"/>
  <c r="C18" i="11"/>
  <c r="D18" i="11"/>
  <c r="C19" i="11"/>
  <c r="D19" i="11"/>
  <c r="C22" i="11"/>
  <c r="D22" i="11"/>
  <c r="C20" i="11"/>
  <c r="D20" i="11"/>
  <c r="C16" i="11"/>
  <c r="D16" i="11"/>
  <c r="E16" i="11" s="1"/>
  <c r="G16" i="11" s="1"/>
  <c r="C21" i="11"/>
  <c r="D21" i="11"/>
  <c r="C31" i="11"/>
  <c r="D31" i="11"/>
  <c r="C32" i="11"/>
  <c r="D32" i="11"/>
  <c r="C33" i="11"/>
  <c r="D33" i="11"/>
  <c r="C24" i="11"/>
  <c r="D24" i="11"/>
  <c r="C40" i="11"/>
  <c r="D40" i="11"/>
  <c r="C25" i="11"/>
  <c r="D25" i="11"/>
  <c r="C29" i="11"/>
  <c r="D29" i="11"/>
  <c r="C26" i="11"/>
  <c r="D26" i="11"/>
  <c r="C27" i="11"/>
  <c r="D27" i="11"/>
  <c r="C30" i="11"/>
  <c r="D30" i="11"/>
  <c r="C34" i="11"/>
  <c r="D34" i="11"/>
  <c r="C36" i="11"/>
  <c r="D36" i="11"/>
  <c r="C35" i="11"/>
  <c r="D35" i="11"/>
  <c r="C37" i="11"/>
  <c r="D37" i="11"/>
  <c r="E37" i="11" s="1"/>
  <c r="G37" i="11" s="1"/>
  <c r="C38" i="11"/>
  <c r="D38" i="11"/>
  <c r="C42" i="11"/>
  <c r="D42" i="11"/>
  <c r="C43" i="11"/>
  <c r="D43" i="11"/>
  <c r="C44" i="11"/>
  <c r="D44" i="11"/>
  <c r="C45" i="11"/>
  <c r="D45" i="11"/>
  <c r="C41" i="11"/>
  <c r="D41" i="11"/>
  <c r="C50" i="11"/>
  <c r="D50" i="11"/>
  <c r="C46" i="11"/>
  <c r="D46" i="11"/>
  <c r="C47" i="11"/>
  <c r="D47" i="11"/>
  <c r="C39" i="11"/>
  <c r="D39" i="11"/>
  <c r="C48" i="11"/>
  <c r="D48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E64" i="11" s="1"/>
  <c r="G64" i="11" s="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E87" i="11" s="1"/>
  <c r="G87" i="11" s="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E98" i="11" s="1"/>
  <c r="G98" i="11" s="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49" i="11"/>
  <c r="D49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E137" i="11" s="1"/>
  <c r="G137" i="11" s="1"/>
  <c r="C138" i="11"/>
  <c r="D138" i="11"/>
  <c r="C139" i="11"/>
  <c r="D139" i="11"/>
  <c r="C140" i="11"/>
  <c r="D140" i="11"/>
  <c r="C141" i="11"/>
  <c r="D141" i="11"/>
  <c r="C142" i="11"/>
  <c r="D142" i="11"/>
  <c r="E142" i="11" s="1"/>
  <c r="G142" i="11" s="1"/>
  <c r="C143" i="11"/>
  <c r="D143" i="11"/>
  <c r="C144" i="11"/>
  <c r="D144" i="11"/>
  <c r="C145" i="11"/>
  <c r="D145" i="11"/>
  <c r="E149" i="13" l="1"/>
  <c r="G149" i="13" s="1"/>
  <c r="E123" i="13"/>
  <c r="G123" i="13" s="1"/>
  <c r="E44" i="12"/>
  <c r="G44" i="12" s="1"/>
  <c r="E86" i="12"/>
  <c r="G86" i="12" s="1"/>
  <c r="E89" i="12"/>
  <c r="G89" i="12" s="1"/>
  <c r="E61" i="12"/>
  <c r="G61" i="12" s="1"/>
  <c r="E45" i="12"/>
  <c r="G45" i="12" s="1"/>
  <c r="E104" i="12"/>
  <c r="G104" i="12" s="1"/>
  <c r="E100" i="12"/>
  <c r="G100" i="12" s="1"/>
  <c r="E96" i="12"/>
  <c r="G96" i="12" s="1"/>
  <c r="E42" i="11"/>
  <c r="G42" i="11" s="1"/>
  <c r="E33" i="11"/>
  <c r="G33" i="11" s="1"/>
  <c r="E123" i="11"/>
  <c r="G123" i="11" s="1"/>
  <c r="E127" i="11"/>
  <c r="G127" i="11" s="1"/>
  <c r="E111" i="11"/>
  <c r="G111" i="11" s="1"/>
  <c r="E38" i="11"/>
  <c r="G38" i="11" s="1"/>
  <c r="E119" i="11"/>
  <c r="G119" i="11" s="1"/>
  <c r="E104" i="11"/>
  <c r="G104" i="11" s="1"/>
  <c r="E135" i="11"/>
  <c r="G135" i="11" s="1"/>
  <c r="E97" i="11"/>
  <c r="G97" i="11" s="1"/>
  <c r="E77" i="11"/>
  <c r="G77" i="11" s="1"/>
  <c r="E55" i="12"/>
  <c r="G55" i="12" s="1"/>
  <c r="E108" i="12"/>
  <c r="G108" i="12" s="1"/>
  <c r="E106" i="12"/>
  <c r="G106" i="12" s="1"/>
  <c r="E92" i="12"/>
  <c r="G92" i="12" s="1"/>
  <c r="E31" i="12"/>
  <c r="G31" i="12" s="1"/>
  <c r="E24" i="12"/>
  <c r="G24" i="12" s="1"/>
  <c r="E23" i="12"/>
  <c r="G23" i="12" s="1"/>
  <c r="E16" i="12"/>
  <c r="G16" i="12" s="1"/>
  <c r="E4" i="12"/>
  <c r="G4" i="12" s="1"/>
  <c r="E27" i="12"/>
  <c r="G27" i="12" s="1"/>
  <c r="E104" i="13"/>
  <c r="G104" i="13" s="1"/>
  <c r="E89" i="13"/>
  <c r="G89" i="13" s="1"/>
  <c r="E23" i="13"/>
  <c r="G23" i="13" s="1"/>
  <c r="E103" i="13"/>
  <c r="G103" i="13" s="1"/>
  <c r="E84" i="13"/>
  <c r="G84" i="13" s="1"/>
  <c r="E76" i="13"/>
  <c r="G76" i="13" s="1"/>
  <c r="E117" i="13"/>
  <c r="G117" i="13" s="1"/>
  <c r="E110" i="13"/>
  <c r="G110" i="13" s="1"/>
  <c r="E135" i="13"/>
  <c r="G135" i="13" s="1"/>
  <c r="E37" i="13"/>
  <c r="G37" i="13" s="1"/>
  <c r="E139" i="14"/>
  <c r="G139" i="14" s="1"/>
  <c r="E58" i="14"/>
  <c r="G58" i="14" s="1"/>
  <c r="E47" i="14"/>
  <c r="G47" i="14" s="1"/>
  <c r="E7" i="14"/>
  <c r="G7" i="14" s="1"/>
  <c r="E143" i="14"/>
  <c r="G143" i="14" s="1"/>
  <c r="E120" i="14"/>
  <c r="G120" i="14" s="1"/>
  <c r="E73" i="14"/>
  <c r="G73" i="14" s="1"/>
  <c r="E65" i="14"/>
  <c r="G65" i="14" s="1"/>
  <c r="E57" i="14"/>
  <c r="G57" i="14" s="1"/>
  <c r="E135" i="14"/>
  <c r="G135" i="14" s="1"/>
  <c r="E127" i="14"/>
  <c r="G127" i="14" s="1"/>
  <c r="E128" i="13"/>
  <c r="G128" i="13" s="1"/>
  <c r="E144" i="13"/>
  <c r="G144" i="13" s="1"/>
  <c r="E35" i="13"/>
  <c r="G35" i="13" s="1"/>
  <c r="E147" i="13"/>
  <c r="G147" i="13" s="1"/>
  <c r="E143" i="13"/>
  <c r="G143" i="13" s="1"/>
  <c r="E139" i="13"/>
  <c r="G139" i="13" s="1"/>
  <c r="E97" i="13"/>
  <c r="G97" i="13" s="1"/>
  <c r="E50" i="13"/>
  <c r="G50" i="13" s="1"/>
  <c r="E150" i="13"/>
  <c r="G150" i="13" s="1"/>
  <c r="E142" i="13"/>
  <c r="G142" i="13" s="1"/>
  <c r="E138" i="13"/>
  <c r="G138" i="13" s="1"/>
  <c r="E96" i="13"/>
  <c r="G96" i="13" s="1"/>
  <c r="E30" i="13"/>
  <c r="G30" i="13" s="1"/>
  <c r="E81" i="13"/>
  <c r="G81" i="13" s="1"/>
  <c r="E70" i="13"/>
  <c r="G70" i="13" s="1"/>
  <c r="E66" i="13"/>
  <c r="G66" i="13" s="1"/>
  <c r="E136" i="13"/>
  <c r="G136" i="13" s="1"/>
  <c r="E38" i="13"/>
  <c r="G38" i="13" s="1"/>
  <c r="E22" i="13"/>
  <c r="G22" i="13" s="1"/>
  <c r="E13" i="13"/>
  <c r="G13" i="13" s="1"/>
  <c r="E72" i="11"/>
  <c r="G72" i="11" s="1"/>
  <c r="E122" i="11"/>
  <c r="G122" i="11" s="1"/>
  <c r="E46" i="11"/>
  <c r="G46" i="11" s="1"/>
  <c r="E32" i="11"/>
  <c r="G32" i="11" s="1"/>
  <c r="E125" i="11"/>
  <c r="G125" i="11" s="1"/>
  <c r="E106" i="11"/>
  <c r="G106" i="11" s="1"/>
  <c r="E58" i="11"/>
  <c r="G58" i="11" s="1"/>
  <c r="E48" i="11"/>
  <c r="G48" i="11" s="1"/>
  <c r="E30" i="11"/>
  <c r="G30" i="11" s="1"/>
  <c r="E124" i="11"/>
  <c r="G124" i="11" s="1"/>
  <c r="E116" i="11"/>
  <c r="G116" i="11" s="1"/>
  <c r="E101" i="11"/>
  <c r="G101" i="11" s="1"/>
  <c r="E96" i="11"/>
  <c r="G96" i="11" s="1"/>
  <c r="E69" i="11"/>
  <c r="G69" i="11" s="1"/>
  <c r="E36" i="11"/>
  <c r="G36" i="11" s="1"/>
  <c r="E115" i="12"/>
  <c r="G115" i="12" s="1"/>
  <c r="E47" i="12"/>
  <c r="G47" i="12" s="1"/>
  <c r="E35" i="12"/>
  <c r="G35" i="12" s="1"/>
  <c r="E34" i="12"/>
  <c r="G34" i="12" s="1"/>
  <c r="E52" i="12"/>
  <c r="G52" i="12" s="1"/>
  <c r="E29" i="12"/>
  <c r="G29" i="12" s="1"/>
  <c r="E10" i="12"/>
  <c r="G10" i="12" s="1"/>
  <c r="E7" i="12"/>
  <c r="G7" i="12" s="1"/>
  <c r="E81" i="12"/>
  <c r="G81" i="12" s="1"/>
  <c r="E77" i="12"/>
  <c r="G77" i="12" s="1"/>
  <c r="E73" i="12"/>
  <c r="G73" i="12" s="1"/>
  <c r="E57" i="12"/>
  <c r="G57" i="12" s="1"/>
  <c r="E41" i="12"/>
  <c r="G41" i="12" s="1"/>
  <c r="E99" i="12"/>
  <c r="G99" i="12" s="1"/>
  <c r="E84" i="12"/>
  <c r="G84" i="12" s="1"/>
  <c r="E80" i="12"/>
  <c r="G80" i="12" s="1"/>
  <c r="E72" i="12"/>
  <c r="G72" i="12" s="1"/>
  <c r="E64" i="12"/>
  <c r="G64" i="12" s="1"/>
  <c r="E14" i="12"/>
  <c r="G14" i="12" s="1"/>
  <c r="E109" i="12"/>
  <c r="G109" i="12" s="1"/>
  <c r="E83" i="12"/>
  <c r="G83" i="12" s="1"/>
  <c r="E13" i="12"/>
  <c r="G13" i="12" s="1"/>
  <c r="E90" i="11"/>
  <c r="G90" i="11" s="1"/>
  <c r="E66" i="11"/>
  <c r="G66" i="11" s="1"/>
  <c r="E130" i="11"/>
  <c r="G130" i="11" s="1"/>
  <c r="E93" i="11"/>
  <c r="G93" i="11" s="1"/>
  <c r="E89" i="11"/>
  <c r="G89" i="11" s="1"/>
  <c r="E85" i="11"/>
  <c r="G85" i="11" s="1"/>
  <c r="E54" i="11"/>
  <c r="G54" i="11" s="1"/>
  <c r="E50" i="11"/>
  <c r="G50" i="11" s="1"/>
  <c r="E29" i="11"/>
  <c r="G29" i="11" s="1"/>
  <c r="E19" i="11"/>
  <c r="G19" i="11" s="1"/>
  <c r="E121" i="11"/>
  <c r="G121" i="11" s="1"/>
  <c r="E114" i="11"/>
  <c r="G114" i="11" s="1"/>
  <c r="E88" i="11"/>
  <c r="G88" i="11" s="1"/>
  <c r="E80" i="11"/>
  <c r="G80" i="11" s="1"/>
  <c r="E61" i="11"/>
  <c r="G61" i="11" s="1"/>
  <c r="E53" i="11"/>
  <c r="G53" i="11" s="1"/>
  <c r="E39" i="11"/>
  <c r="G39" i="11" s="1"/>
  <c r="E41" i="11"/>
  <c r="G41" i="11" s="1"/>
  <c r="E129" i="11"/>
  <c r="G129" i="11" s="1"/>
  <c r="E18" i="11"/>
  <c r="G18" i="11" s="1"/>
  <c r="E144" i="11"/>
  <c r="G144" i="11" s="1"/>
  <c r="E140" i="11"/>
  <c r="G140" i="11" s="1"/>
  <c r="E113" i="11"/>
  <c r="G113" i="11" s="1"/>
  <c r="E99" i="11"/>
  <c r="G99" i="11" s="1"/>
  <c r="E95" i="11"/>
  <c r="G95" i="11" s="1"/>
  <c r="E91" i="11"/>
  <c r="G91" i="11" s="1"/>
  <c r="E56" i="11"/>
  <c r="G56" i="11" s="1"/>
  <c r="E47" i="11"/>
  <c r="G47" i="11" s="1"/>
  <c r="E143" i="11"/>
  <c r="G143" i="11" s="1"/>
  <c r="E82" i="11"/>
  <c r="G82" i="11" s="1"/>
  <c r="E20" i="11"/>
  <c r="G20" i="11" s="1"/>
  <c r="E22" i="12"/>
  <c r="G22" i="12" s="1"/>
  <c r="E11" i="12"/>
  <c r="G11" i="12" s="1"/>
  <c r="E146" i="12"/>
  <c r="G146" i="12" s="1"/>
  <c r="E130" i="12"/>
  <c r="G130" i="12" s="1"/>
  <c r="E122" i="12"/>
  <c r="G122" i="12" s="1"/>
  <c r="E114" i="12"/>
  <c r="G114" i="12" s="1"/>
  <c r="E97" i="12"/>
  <c r="G97" i="12" s="1"/>
  <c r="E60" i="12"/>
  <c r="G60" i="12" s="1"/>
  <c r="E107" i="12"/>
  <c r="G107" i="12" s="1"/>
  <c r="E26" i="12"/>
  <c r="G26" i="12" s="1"/>
  <c r="E103" i="12"/>
  <c r="G103" i="12" s="1"/>
  <c r="E54" i="12"/>
  <c r="G54" i="12" s="1"/>
  <c r="E42" i="12"/>
  <c r="G42" i="12" s="1"/>
  <c r="E25" i="12"/>
  <c r="G25" i="12" s="1"/>
  <c r="E102" i="12"/>
  <c r="G102" i="12" s="1"/>
  <c r="E3" i="12"/>
  <c r="G3" i="12" s="1"/>
  <c r="E144" i="12"/>
  <c r="G144" i="12" s="1"/>
  <c r="E136" i="12"/>
  <c r="G136" i="12" s="1"/>
  <c r="E128" i="12"/>
  <c r="G128" i="12" s="1"/>
  <c r="E120" i="12"/>
  <c r="G120" i="12" s="1"/>
  <c r="E113" i="12"/>
  <c r="G113" i="12" s="1"/>
  <c r="E112" i="12"/>
  <c r="G112" i="12" s="1"/>
  <c r="E76" i="12"/>
  <c r="G76" i="12" s="1"/>
  <c r="E65" i="12"/>
  <c r="G65" i="12" s="1"/>
  <c r="E33" i="12"/>
  <c r="G33" i="12" s="1"/>
  <c r="E143" i="12"/>
  <c r="G143" i="12" s="1"/>
  <c r="E135" i="12"/>
  <c r="G135" i="12" s="1"/>
  <c r="E127" i="12"/>
  <c r="G127" i="12" s="1"/>
  <c r="E123" i="12"/>
  <c r="G123" i="12" s="1"/>
  <c r="E120" i="13"/>
  <c r="G120" i="13" s="1"/>
  <c r="E131" i="13"/>
  <c r="G131" i="13" s="1"/>
  <c r="E127" i="13"/>
  <c r="G127" i="13" s="1"/>
  <c r="E119" i="13"/>
  <c r="G119" i="13" s="1"/>
  <c r="E105" i="13"/>
  <c r="G105" i="13" s="1"/>
  <c r="E141" i="13"/>
  <c r="G141" i="13" s="1"/>
  <c r="E112" i="13"/>
  <c r="G112" i="13" s="1"/>
  <c r="E60" i="13"/>
  <c r="G60" i="13" s="1"/>
  <c r="E58" i="13"/>
  <c r="G58" i="13" s="1"/>
  <c r="E56" i="13"/>
  <c r="G56" i="13" s="1"/>
  <c r="E78" i="13"/>
  <c r="G78" i="13" s="1"/>
  <c r="E42" i="13"/>
  <c r="G42" i="13" s="1"/>
  <c r="E133" i="13"/>
  <c r="G133" i="13" s="1"/>
  <c r="E107" i="13"/>
  <c r="G107" i="13" s="1"/>
  <c r="E83" i="13"/>
  <c r="G83" i="13" s="1"/>
  <c r="E68" i="13"/>
  <c r="G68" i="13" s="1"/>
  <c r="E40" i="13"/>
  <c r="G40" i="13" s="1"/>
  <c r="E19" i="13"/>
  <c r="G19" i="13" s="1"/>
  <c r="E18" i="13"/>
  <c r="G18" i="13" s="1"/>
  <c r="E15" i="13"/>
  <c r="G15" i="13" s="1"/>
  <c r="E24" i="13"/>
  <c r="G24" i="13" s="1"/>
  <c r="E8" i="14"/>
  <c r="G8" i="14" s="1"/>
  <c r="E97" i="14"/>
  <c r="G97" i="14" s="1"/>
  <c r="E89" i="14"/>
  <c r="G89" i="14" s="1"/>
  <c r="E105" i="14"/>
  <c r="G105" i="14" s="1"/>
  <c r="E112" i="14"/>
  <c r="G112" i="14" s="1"/>
  <c r="E123" i="14"/>
  <c r="G123" i="14" s="1"/>
  <c r="E42" i="14"/>
  <c r="G42" i="14" s="1"/>
  <c r="E30" i="14"/>
  <c r="G30" i="14" s="1"/>
  <c r="E136" i="14"/>
  <c r="G136" i="14" s="1"/>
  <c r="E40" i="14"/>
  <c r="G40" i="14" s="1"/>
  <c r="E23" i="14"/>
  <c r="G23" i="14" s="1"/>
  <c r="E92" i="13"/>
  <c r="G92" i="13" s="1"/>
  <c r="E65" i="13"/>
  <c r="G65" i="13" s="1"/>
  <c r="E47" i="13"/>
  <c r="G47" i="13" s="1"/>
  <c r="E12" i="13"/>
  <c r="G12" i="13" s="1"/>
  <c r="E28" i="13"/>
  <c r="G28" i="13" s="1"/>
  <c r="E31" i="13"/>
  <c r="G31" i="13" s="1"/>
  <c r="E122" i="13"/>
  <c r="G122" i="13" s="1"/>
  <c r="E54" i="13"/>
  <c r="G54" i="13" s="1"/>
  <c r="E77" i="13"/>
  <c r="G77" i="13" s="1"/>
  <c r="E148" i="12"/>
  <c r="G148" i="12" s="1"/>
  <c r="E138" i="12"/>
  <c r="G138" i="12" s="1"/>
  <c r="E119" i="12"/>
  <c r="G119" i="12" s="1"/>
  <c r="E105" i="12"/>
  <c r="G105" i="12" s="1"/>
  <c r="E5" i="12"/>
  <c r="G5" i="12" s="1"/>
  <c r="E48" i="12"/>
  <c r="G48" i="12" s="1"/>
  <c r="E67" i="12"/>
  <c r="G67" i="12" s="1"/>
  <c r="E88" i="12"/>
  <c r="G88" i="12" s="1"/>
  <c r="E68" i="12"/>
  <c r="G68" i="12" s="1"/>
  <c r="E32" i="12"/>
  <c r="G32" i="12" s="1"/>
  <c r="E21" i="12"/>
  <c r="G21" i="12" s="1"/>
  <c r="E109" i="11"/>
  <c r="G109" i="11" s="1"/>
  <c r="E24" i="11"/>
  <c r="G24" i="11" s="1"/>
  <c r="E132" i="11"/>
  <c r="G132" i="11" s="1"/>
  <c r="E145" i="11"/>
  <c r="G145" i="11" s="1"/>
  <c r="E107" i="11"/>
  <c r="G107" i="11" s="1"/>
  <c r="E124" i="14"/>
  <c r="G124" i="14" s="1"/>
  <c r="E63" i="14"/>
  <c r="G63" i="14" s="1"/>
  <c r="E55" i="14"/>
  <c r="G55" i="14" s="1"/>
  <c r="E43" i="14"/>
  <c r="G43" i="14" s="1"/>
  <c r="E32" i="14"/>
  <c r="G32" i="14" s="1"/>
  <c r="E29" i="14"/>
  <c r="G29" i="14" s="1"/>
  <c r="E99" i="14"/>
  <c r="G99" i="14" s="1"/>
  <c r="E76" i="14"/>
  <c r="G76" i="14" s="1"/>
  <c r="E68" i="14"/>
  <c r="G68" i="14" s="1"/>
  <c r="E62" i="14"/>
  <c r="G62" i="14" s="1"/>
  <c r="E60" i="14"/>
  <c r="G60" i="14" s="1"/>
  <c r="E119" i="14"/>
  <c r="G119" i="14" s="1"/>
  <c r="E117" i="14"/>
  <c r="G117" i="14" s="1"/>
  <c r="E81" i="14"/>
  <c r="G81" i="14" s="1"/>
  <c r="E126" i="14"/>
  <c r="G126" i="14" s="1"/>
  <c r="E86" i="14"/>
  <c r="G86" i="14" s="1"/>
  <c r="E78" i="14"/>
  <c r="G78" i="14" s="1"/>
  <c r="E75" i="14"/>
  <c r="G75" i="14" s="1"/>
  <c r="E35" i="14"/>
  <c r="G35" i="14" s="1"/>
  <c r="E142" i="14"/>
  <c r="G142" i="14" s="1"/>
  <c r="E144" i="14"/>
  <c r="G144" i="14" s="1"/>
  <c r="E104" i="14"/>
  <c r="G104" i="14" s="1"/>
  <c r="E128" i="14"/>
  <c r="G128" i="14" s="1"/>
  <c r="E131" i="14"/>
  <c r="G131" i="14" s="1"/>
  <c r="E96" i="14"/>
  <c r="G96" i="14" s="1"/>
  <c r="E93" i="14"/>
  <c r="G93" i="14" s="1"/>
  <c r="E140" i="14"/>
  <c r="G140" i="14" s="1"/>
  <c r="E133" i="14"/>
  <c r="G133" i="14" s="1"/>
  <c r="E48" i="14"/>
  <c r="G48" i="14" s="1"/>
  <c r="E53" i="14"/>
  <c r="G53" i="14" s="1"/>
  <c r="E22" i="14"/>
  <c r="G22" i="14" s="1"/>
  <c r="E106" i="14"/>
  <c r="G106" i="14" s="1"/>
  <c r="E115" i="14"/>
  <c r="G115" i="14" s="1"/>
  <c r="E108" i="14"/>
  <c r="G108" i="14" s="1"/>
  <c r="E11" i="14"/>
  <c r="G11" i="14" s="1"/>
  <c r="E6" i="14"/>
  <c r="G6" i="14" s="1"/>
  <c r="E121" i="14"/>
  <c r="G121" i="14" s="1"/>
  <c r="E98" i="14"/>
  <c r="G98" i="14" s="1"/>
  <c r="E67" i="14"/>
  <c r="G67" i="14" s="1"/>
  <c r="E31" i="14"/>
  <c r="G31" i="14" s="1"/>
  <c r="E59" i="14"/>
  <c r="G59" i="14" s="1"/>
  <c r="E141" i="14"/>
  <c r="G141" i="14" s="1"/>
  <c r="E27" i="14"/>
  <c r="G27" i="14" s="1"/>
  <c r="E24" i="14"/>
  <c r="G24" i="14" s="1"/>
  <c r="E17" i="14"/>
  <c r="G17" i="14" s="1"/>
  <c r="E28" i="14"/>
  <c r="G28" i="14" s="1"/>
  <c r="E25" i="14"/>
  <c r="G25" i="14" s="1"/>
  <c r="E4" i="14"/>
  <c r="G4" i="14" s="1"/>
  <c r="E134" i="14"/>
  <c r="G134" i="14" s="1"/>
  <c r="E118" i="14"/>
  <c r="G118" i="14" s="1"/>
  <c r="E111" i="14"/>
  <c r="G111" i="14" s="1"/>
  <c r="E109" i="14"/>
  <c r="G109" i="14" s="1"/>
  <c r="E92" i="14"/>
  <c r="G92" i="14" s="1"/>
  <c r="E87" i="14"/>
  <c r="G87" i="14" s="1"/>
  <c r="E74" i="14"/>
  <c r="G74" i="14" s="1"/>
  <c r="E64" i="14"/>
  <c r="G64" i="14" s="1"/>
  <c r="E61" i="14"/>
  <c r="G61" i="14" s="1"/>
  <c r="E49" i="14"/>
  <c r="G49" i="14" s="1"/>
  <c r="E44" i="14"/>
  <c r="G44" i="14" s="1"/>
  <c r="E41" i="14"/>
  <c r="G41" i="14" s="1"/>
  <c r="E34" i="14"/>
  <c r="G34" i="14" s="1"/>
  <c r="E15" i="14"/>
  <c r="G15" i="14" s="1"/>
  <c r="E18" i="14"/>
  <c r="G18" i="14" s="1"/>
  <c r="E137" i="14"/>
  <c r="G137" i="14" s="1"/>
  <c r="E132" i="14"/>
  <c r="G132" i="14" s="1"/>
  <c r="E88" i="14"/>
  <c r="G88" i="14" s="1"/>
  <c r="E85" i="14"/>
  <c r="G85" i="14" s="1"/>
  <c r="E77" i="14"/>
  <c r="G77" i="14" s="1"/>
  <c r="E95" i="14"/>
  <c r="G95" i="14" s="1"/>
  <c r="E54" i="14"/>
  <c r="G54" i="14" s="1"/>
  <c r="E50" i="14"/>
  <c r="G50" i="14" s="1"/>
  <c r="E129" i="14"/>
  <c r="G129" i="14" s="1"/>
  <c r="E113" i="14"/>
  <c r="G113" i="14" s="1"/>
  <c r="E107" i="14"/>
  <c r="G107" i="14" s="1"/>
  <c r="E102" i="14"/>
  <c r="G102" i="14" s="1"/>
  <c r="E84" i="14"/>
  <c r="G84" i="14" s="1"/>
  <c r="E79" i="14"/>
  <c r="G79" i="14" s="1"/>
  <c r="E66" i="14"/>
  <c r="G66" i="14" s="1"/>
  <c r="E56" i="14"/>
  <c r="G56" i="14" s="1"/>
  <c r="E21" i="14"/>
  <c r="G21" i="14" s="1"/>
  <c r="E19" i="14"/>
  <c r="G19" i="14" s="1"/>
  <c r="E14" i="14"/>
  <c r="G14" i="14" s="1"/>
  <c r="E116" i="14"/>
  <c r="G116" i="14" s="1"/>
  <c r="E10" i="14"/>
  <c r="G10" i="14" s="1"/>
  <c r="E130" i="14"/>
  <c r="G130" i="14" s="1"/>
  <c r="E114" i="14"/>
  <c r="G114" i="14" s="1"/>
  <c r="E103" i="14"/>
  <c r="G103" i="14" s="1"/>
  <c r="E90" i="14"/>
  <c r="G90" i="14" s="1"/>
  <c r="E45" i="14"/>
  <c r="G45" i="14" s="1"/>
  <c r="E36" i="14"/>
  <c r="G36" i="14" s="1"/>
  <c r="E33" i="14"/>
  <c r="G33" i="14" s="1"/>
  <c r="E125" i="14"/>
  <c r="G125" i="14" s="1"/>
  <c r="E100" i="14"/>
  <c r="G100" i="14" s="1"/>
  <c r="E82" i="14"/>
  <c r="G82" i="14" s="1"/>
  <c r="E72" i="14"/>
  <c r="G72" i="14" s="1"/>
  <c r="E69" i="14"/>
  <c r="G69" i="14" s="1"/>
  <c r="E138" i="14"/>
  <c r="G138" i="14" s="1"/>
  <c r="E122" i="14"/>
  <c r="G122" i="14" s="1"/>
  <c r="E94" i="14"/>
  <c r="G94" i="14" s="1"/>
  <c r="E91" i="14"/>
  <c r="G91" i="14" s="1"/>
  <c r="E71" i="14"/>
  <c r="G71" i="14" s="1"/>
  <c r="E46" i="14"/>
  <c r="G46" i="14" s="1"/>
  <c r="E38" i="14"/>
  <c r="G38" i="14" s="1"/>
  <c r="E26" i="14"/>
  <c r="G26" i="14" s="1"/>
  <c r="E9" i="14"/>
  <c r="G9" i="14" s="1"/>
  <c r="E5" i="14"/>
  <c r="G5" i="14" s="1"/>
  <c r="E51" i="14"/>
  <c r="G51" i="14" s="1"/>
  <c r="E52" i="14"/>
  <c r="G52" i="14" s="1"/>
  <c r="E13" i="14"/>
  <c r="G13" i="14" s="1"/>
  <c r="E110" i="14"/>
  <c r="G110" i="14" s="1"/>
  <c r="E80" i="14"/>
  <c r="G80" i="14" s="1"/>
  <c r="E20" i="14"/>
  <c r="G20" i="14" s="1"/>
  <c r="E16" i="14"/>
  <c r="G16" i="14" s="1"/>
  <c r="E101" i="14"/>
  <c r="G101" i="14" s="1"/>
  <c r="E83" i="14"/>
  <c r="G83" i="14" s="1"/>
  <c r="E70" i="14"/>
  <c r="G70" i="14" s="1"/>
  <c r="E39" i="14"/>
  <c r="G39" i="14" s="1"/>
  <c r="E12" i="14"/>
  <c r="G12" i="14" s="1"/>
  <c r="E3" i="14"/>
  <c r="G3" i="14" s="1"/>
  <c r="E137" i="13"/>
  <c r="G137" i="13" s="1"/>
  <c r="E20" i="13"/>
  <c r="G20" i="13" s="1"/>
  <c r="E109" i="13"/>
  <c r="G109" i="13" s="1"/>
  <c r="E93" i="13"/>
  <c r="G93" i="13" s="1"/>
  <c r="E87" i="13"/>
  <c r="G87" i="13" s="1"/>
  <c r="E48" i="13"/>
  <c r="G48" i="13" s="1"/>
  <c r="E36" i="13"/>
  <c r="G36" i="13" s="1"/>
  <c r="E41" i="13"/>
  <c r="G41" i="13" s="1"/>
  <c r="E132" i="13"/>
  <c r="G132" i="13" s="1"/>
  <c r="E125" i="13"/>
  <c r="G125" i="13" s="1"/>
  <c r="E121" i="13"/>
  <c r="G121" i="13" s="1"/>
  <c r="E95" i="13"/>
  <c r="G95" i="13" s="1"/>
  <c r="E73" i="13"/>
  <c r="G73" i="13" s="1"/>
  <c r="E59" i="13"/>
  <c r="G59" i="13" s="1"/>
  <c r="E11" i="13"/>
  <c r="G11" i="13" s="1"/>
  <c r="E10" i="13"/>
  <c r="G10" i="13" s="1"/>
  <c r="E9" i="13"/>
  <c r="G9" i="13" s="1"/>
  <c r="E124" i="13"/>
  <c r="G124" i="13" s="1"/>
  <c r="E98" i="13"/>
  <c r="G98" i="13" s="1"/>
  <c r="E21" i="13"/>
  <c r="G21" i="13" s="1"/>
  <c r="E80" i="13"/>
  <c r="G80" i="13" s="1"/>
  <c r="E49" i="13"/>
  <c r="G49" i="13" s="1"/>
  <c r="E130" i="13"/>
  <c r="G130" i="13" s="1"/>
  <c r="E75" i="13"/>
  <c r="G75" i="13" s="1"/>
  <c r="E146" i="13"/>
  <c r="G146" i="13" s="1"/>
  <c r="E134" i="13"/>
  <c r="G134" i="13" s="1"/>
  <c r="E106" i="13"/>
  <c r="G106" i="13" s="1"/>
  <c r="E72" i="13"/>
  <c r="G72" i="13" s="1"/>
  <c r="E86" i="13"/>
  <c r="G86" i="13" s="1"/>
  <c r="E79" i="13"/>
  <c r="G79" i="13" s="1"/>
  <c r="E71" i="13"/>
  <c r="G71" i="13" s="1"/>
  <c r="E69" i="13"/>
  <c r="G69" i="13" s="1"/>
  <c r="E63" i="13"/>
  <c r="G63" i="13" s="1"/>
  <c r="E62" i="13"/>
  <c r="G62" i="13" s="1"/>
  <c r="E45" i="13"/>
  <c r="G45" i="13" s="1"/>
  <c r="E43" i="13"/>
  <c r="G43" i="13" s="1"/>
  <c r="E39" i="13"/>
  <c r="G39" i="13" s="1"/>
  <c r="E33" i="13"/>
  <c r="G33" i="13" s="1"/>
  <c r="E57" i="13"/>
  <c r="G57" i="13" s="1"/>
  <c r="E44" i="13"/>
  <c r="G44" i="13" s="1"/>
  <c r="E145" i="13"/>
  <c r="G145" i="13" s="1"/>
  <c r="E82" i="13"/>
  <c r="G82" i="13" s="1"/>
  <c r="E111" i="13"/>
  <c r="G111" i="13" s="1"/>
  <c r="E102" i="13"/>
  <c r="G102" i="13" s="1"/>
  <c r="E67" i="13"/>
  <c r="G67" i="13" s="1"/>
  <c r="E32" i="13"/>
  <c r="G32" i="13" s="1"/>
  <c r="E17" i="13"/>
  <c r="G17" i="13" s="1"/>
  <c r="E25" i="13"/>
  <c r="G25" i="13" s="1"/>
  <c r="E140" i="13"/>
  <c r="G140" i="13" s="1"/>
  <c r="E116" i="13"/>
  <c r="G116" i="13" s="1"/>
  <c r="E85" i="13"/>
  <c r="G85" i="13" s="1"/>
  <c r="E52" i="13"/>
  <c r="G52" i="13" s="1"/>
  <c r="E34" i="13"/>
  <c r="G34" i="13" s="1"/>
  <c r="E27" i="13"/>
  <c r="G27" i="13" s="1"/>
  <c r="E16" i="13"/>
  <c r="G16" i="13" s="1"/>
  <c r="E8" i="13"/>
  <c r="G8" i="13" s="1"/>
  <c r="E7" i="13"/>
  <c r="G7" i="13" s="1"/>
  <c r="E3" i="13"/>
  <c r="G3" i="13" s="1"/>
  <c r="E6" i="13"/>
  <c r="G6" i="13" s="1"/>
  <c r="E53" i="13"/>
  <c r="G53" i="13" s="1"/>
  <c r="E126" i="13"/>
  <c r="G126" i="13" s="1"/>
  <c r="E148" i="13"/>
  <c r="G148" i="13" s="1"/>
  <c r="E129" i="13"/>
  <c r="G129" i="13" s="1"/>
  <c r="E118" i="13"/>
  <c r="G118" i="13" s="1"/>
  <c r="E115" i="13"/>
  <c r="G115" i="13" s="1"/>
  <c r="E113" i="13"/>
  <c r="G113" i="13" s="1"/>
  <c r="E100" i="13"/>
  <c r="G100" i="13" s="1"/>
  <c r="E94" i="13"/>
  <c r="G94" i="13" s="1"/>
  <c r="E90" i="13"/>
  <c r="G90" i="13" s="1"/>
  <c r="E88" i="13"/>
  <c r="G88" i="13" s="1"/>
  <c r="E74" i="13"/>
  <c r="G74" i="13" s="1"/>
  <c r="E61" i="13"/>
  <c r="G61" i="13" s="1"/>
  <c r="E46" i="13"/>
  <c r="G46" i="13" s="1"/>
  <c r="E26" i="13"/>
  <c r="G26" i="13" s="1"/>
  <c r="E4" i="13"/>
  <c r="G4" i="13" s="1"/>
  <c r="E5" i="13"/>
  <c r="G5" i="13" s="1"/>
  <c r="E142" i="12"/>
  <c r="G142" i="12" s="1"/>
  <c r="E132" i="12"/>
  <c r="G132" i="12" s="1"/>
  <c r="E126" i="12"/>
  <c r="G126" i="12" s="1"/>
  <c r="E101" i="12"/>
  <c r="G101" i="12" s="1"/>
  <c r="E95" i="12"/>
  <c r="G95" i="12" s="1"/>
  <c r="E71" i="12"/>
  <c r="G71" i="12" s="1"/>
  <c r="E139" i="12"/>
  <c r="G139" i="12" s="1"/>
  <c r="E137" i="12"/>
  <c r="G137" i="12" s="1"/>
  <c r="E125" i="12"/>
  <c r="G125" i="12" s="1"/>
  <c r="E51" i="12"/>
  <c r="G51" i="12" s="1"/>
  <c r="E94" i="12"/>
  <c r="G94" i="12" s="1"/>
  <c r="E82" i="12"/>
  <c r="G82" i="12" s="1"/>
  <c r="E75" i="12"/>
  <c r="G75" i="12" s="1"/>
  <c r="E70" i="12"/>
  <c r="G70" i="12" s="1"/>
  <c r="E66" i="12"/>
  <c r="G66" i="12" s="1"/>
  <c r="E59" i="12"/>
  <c r="G59" i="12" s="1"/>
  <c r="E50" i="12"/>
  <c r="G50" i="12" s="1"/>
  <c r="E46" i="12"/>
  <c r="G46" i="12" s="1"/>
  <c r="E43" i="12"/>
  <c r="G43" i="12" s="1"/>
  <c r="E38" i="12"/>
  <c r="G38" i="12" s="1"/>
  <c r="E28" i="12"/>
  <c r="G28" i="12" s="1"/>
  <c r="E18" i="12"/>
  <c r="G18" i="12" s="1"/>
  <c r="E9" i="12"/>
  <c r="G9" i="12" s="1"/>
  <c r="E121" i="12"/>
  <c r="G121" i="12" s="1"/>
  <c r="E90" i="12"/>
  <c r="G90" i="12" s="1"/>
  <c r="E40" i="12"/>
  <c r="G40" i="12" s="1"/>
  <c r="E17" i="12"/>
  <c r="G17" i="12" s="1"/>
  <c r="E12" i="12"/>
  <c r="G12" i="12" s="1"/>
  <c r="E149" i="12"/>
  <c r="G149" i="12" s="1"/>
  <c r="E147" i="12"/>
  <c r="G147" i="12" s="1"/>
  <c r="E145" i="12"/>
  <c r="G145" i="12" s="1"/>
  <c r="E140" i="12"/>
  <c r="G140" i="12" s="1"/>
  <c r="E134" i="12"/>
  <c r="G134" i="12" s="1"/>
  <c r="E116" i="12"/>
  <c r="G116" i="12" s="1"/>
  <c r="E111" i="12"/>
  <c r="G111" i="12" s="1"/>
  <c r="E85" i="12"/>
  <c r="G85" i="12" s="1"/>
  <c r="E79" i="12"/>
  <c r="G79" i="12" s="1"/>
  <c r="E63" i="12"/>
  <c r="G63" i="12" s="1"/>
  <c r="E36" i="12"/>
  <c r="G36" i="12" s="1"/>
  <c r="E37" i="12"/>
  <c r="G37" i="12" s="1"/>
  <c r="E15" i="12"/>
  <c r="G15" i="12" s="1"/>
  <c r="E133" i="12"/>
  <c r="G133" i="12" s="1"/>
  <c r="E131" i="12"/>
  <c r="G131" i="12" s="1"/>
  <c r="E129" i="12"/>
  <c r="G129" i="12" s="1"/>
  <c r="E110" i="12"/>
  <c r="G110" i="12" s="1"/>
  <c r="E98" i="12"/>
  <c r="G98" i="12" s="1"/>
  <c r="E74" i="12"/>
  <c r="G74" i="12" s="1"/>
  <c r="E58" i="12"/>
  <c r="G58" i="12" s="1"/>
  <c r="E53" i="12"/>
  <c r="G53" i="12" s="1"/>
  <c r="E20" i="12"/>
  <c r="G20" i="12" s="1"/>
  <c r="E8" i="12"/>
  <c r="G8" i="12" s="1"/>
  <c r="E124" i="12"/>
  <c r="G124" i="12" s="1"/>
  <c r="E118" i="12"/>
  <c r="G118" i="12" s="1"/>
  <c r="E93" i="12"/>
  <c r="G93" i="12" s="1"/>
  <c r="E87" i="12"/>
  <c r="G87" i="12" s="1"/>
  <c r="E78" i="12"/>
  <c r="G78" i="12" s="1"/>
  <c r="E69" i="12"/>
  <c r="G69" i="12" s="1"/>
  <c r="E62" i="12"/>
  <c r="G62" i="12" s="1"/>
  <c r="E49" i="12"/>
  <c r="G49" i="12" s="1"/>
  <c r="E30" i="12"/>
  <c r="G30" i="12" s="1"/>
  <c r="E39" i="12"/>
  <c r="G39" i="12" s="1"/>
  <c r="E19" i="12"/>
  <c r="G19" i="12" s="1"/>
  <c r="E6" i="12"/>
  <c r="G6" i="12" s="1"/>
  <c r="E105" i="11"/>
  <c r="G105" i="11" s="1"/>
  <c r="E75" i="11"/>
  <c r="G75" i="11" s="1"/>
  <c r="E68" i="11"/>
  <c r="G68" i="11" s="1"/>
  <c r="E40" i="11"/>
  <c r="G40" i="11" s="1"/>
  <c r="E21" i="11"/>
  <c r="G21" i="11" s="1"/>
  <c r="E10" i="11"/>
  <c r="G10" i="11" s="1"/>
  <c r="E103" i="11"/>
  <c r="G103" i="11" s="1"/>
  <c r="E112" i="11"/>
  <c r="G112" i="11" s="1"/>
  <c r="E49" i="11"/>
  <c r="G49" i="11" s="1"/>
  <c r="E86" i="11"/>
  <c r="G86" i="11" s="1"/>
  <c r="E84" i="11"/>
  <c r="G84" i="11" s="1"/>
  <c r="E74" i="11"/>
  <c r="G74" i="11" s="1"/>
  <c r="E70" i="11"/>
  <c r="G70" i="11" s="1"/>
  <c r="E65" i="11"/>
  <c r="G65" i="11" s="1"/>
  <c r="E63" i="11"/>
  <c r="G63" i="11" s="1"/>
  <c r="E51" i="11"/>
  <c r="G51" i="11" s="1"/>
  <c r="E45" i="11"/>
  <c r="G45" i="11" s="1"/>
  <c r="E27" i="11"/>
  <c r="G27" i="11" s="1"/>
  <c r="E133" i="11"/>
  <c r="G133" i="11" s="1"/>
  <c r="E118" i="11"/>
  <c r="G118" i="11" s="1"/>
  <c r="E94" i="11"/>
  <c r="G94" i="11" s="1"/>
  <c r="E139" i="11"/>
  <c r="G139" i="11" s="1"/>
  <c r="E102" i="11"/>
  <c r="G102" i="11" s="1"/>
  <c r="E100" i="11"/>
  <c r="G100" i="11" s="1"/>
  <c r="E81" i="11"/>
  <c r="G81" i="11" s="1"/>
  <c r="E79" i="11"/>
  <c r="G79" i="11" s="1"/>
  <c r="E67" i="11"/>
  <c r="G67" i="11" s="1"/>
  <c r="E60" i="11"/>
  <c r="G60" i="11" s="1"/>
  <c r="E22" i="11"/>
  <c r="G22" i="11" s="1"/>
  <c r="E14" i="11"/>
  <c r="G14" i="11" s="1"/>
  <c r="E131" i="11"/>
  <c r="G131" i="11" s="1"/>
  <c r="E141" i="11"/>
  <c r="G141" i="11" s="1"/>
  <c r="E126" i="11"/>
  <c r="G126" i="11" s="1"/>
  <c r="E136" i="11"/>
  <c r="G136" i="11" s="1"/>
  <c r="E110" i="11"/>
  <c r="G110" i="11" s="1"/>
  <c r="E108" i="11"/>
  <c r="G108" i="11" s="1"/>
  <c r="E83" i="11"/>
  <c r="G83" i="11" s="1"/>
  <c r="E62" i="11"/>
  <c r="G62" i="11" s="1"/>
  <c r="E57" i="11"/>
  <c r="G57" i="11" s="1"/>
  <c r="E55" i="11"/>
  <c r="G55" i="11" s="1"/>
  <c r="E44" i="11"/>
  <c r="G44" i="11" s="1"/>
  <c r="E34" i="11"/>
  <c r="G34" i="11" s="1"/>
  <c r="E31" i="11"/>
  <c r="G31" i="11" s="1"/>
  <c r="E120" i="11"/>
  <c r="G120" i="11" s="1"/>
  <c r="E92" i="11"/>
  <c r="G92" i="11" s="1"/>
  <c r="E128" i="11"/>
  <c r="G128" i="11" s="1"/>
  <c r="E134" i="11"/>
  <c r="G134" i="11" s="1"/>
  <c r="E138" i="11"/>
  <c r="G138" i="11" s="1"/>
  <c r="E117" i="11"/>
  <c r="G117" i="11" s="1"/>
  <c r="E115" i="11"/>
  <c r="G115" i="11" s="1"/>
  <c r="E76" i="11"/>
  <c r="G76" i="11" s="1"/>
  <c r="E35" i="11"/>
  <c r="G35" i="11" s="1"/>
  <c r="E26" i="11"/>
  <c r="G26" i="11" s="1"/>
  <c r="E25" i="11"/>
  <c r="G25" i="11" s="1"/>
  <c r="E15" i="11"/>
  <c r="G15" i="11" s="1"/>
  <c r="E78" i="11"/>
  <c r="G78" i="11" s="1"/>
  <c r="E73" i="11"/>
  <c r="G73" i="11" s="1"/>
  <c r="E71" i="11"/>
  <c r="G71" i="11" s="1"/>
  <c r="E59" i="11"/>
  <c r="G59" i="11" s="1"/>
  <c r="E52" i="11"/>
  <c r="G52" i="11" s="1"/>
  <c r="E43" i="11"/>
  <c r="G43" i="11" s="1"/>
  <c r="D2" i="14"/>
  <c r="C2" i="14"/>
  <c r="D2" i="13"/>
  <c r="C2" i="13"/>
  <c r="D2" i="12"/>
  <c r="C2" i="12"/>
  <c r="E2" i="13" l="1"/>
  <c r="G2" i="13" s="1"/>
  <c r="I2" i="13" s="1"/>
  <c r="E2" i="12"/>
  <c r="G2" i="12" s="1"/>
  <c r="I2" i="12" s="1"/>
  <c r="E2" i="14"/>
  <c r="G2" i="14" s="1"/>
  <c r="I2" i="14" s="1"/>
  <c r="C3" i="11"/>
  <c r="D3" i="11"/>
  <c r="C4" i="11"/>
  <c r="D4" i="11"/>
  <c r="C12" i="11"/>
  <c r="D12" i="11"/>
  <c r="C5" i="11"/>
  <c r="D5" i="11"/>
  <c r="C28" i="11"/>
  <c r="D28" i="11"/>
  <c r="C6" i="11"/>
  <c r="D6" i="11"/>
  <c r="C11" i="11"/>
  <c r="D11" i="11"/>
  <c r="C8" i="11"/>
  <c r="D8" i="11"/>
  <c r="C13" i="11"/>
  <c r="D13" i="11"/>
  <c r="C23" i="11"/>
  <c r="D23" i="11"/>
  <c r="C7" i="11"/>
  <c r="D7" i="11"/>
  <c r="C17" i="11"/>
  <c r="D17" i="11"/>
  <c r="C9" i="11"/>
  <c r="D9" i="11"/>
  <c r="J2" i="14" l="1"/>
  <c r="J2" i="12"/>
  <c r="J2" i="13"/>
  <c r="E3" i="11"/>
  <c r="G3" i="11" s="1"/>
  <c r="E8" i="11"/>
  <c r="G8" i="11" s="1"/>
  <c r="E5" i="11"/>
  <c r="G5" i="11" s="1"/>
  <c r="E11" i="11"/>
  <c r="G11" i="11" s="1"/>
  <c r="E12" i="11"/>
  <c r="G12" i="11" s="1"/>
  <c r="E23" i="11"/>
  <c r="G23" i="11" s="1"/>
  <c r="E6" i="11"/>
  <c r="G6" i="11" s="1"/>
  <c r="E4" i="11"/>
  <c r="G4" i="11" s="1"/>
  <c r="E17" i="11"/>
  <c r="G17" i="11" s="1"/>
  <c r="E9" i="11"/>
  <c r="G9" i="11" s="1"/>
  <c r="E13" i="11"/>
  <c r="G13" i="11" s="1"/>
  <c r="E28" i="11"/>
  <c r="G28" i="11" s="1"/>
  <c r="E7" i="11"/>
  <c r="G7" i="11" s="1"/>
  <c r="D2" i="11" l="1"/>
  <c r="C2" i="11"/>
  <c r="E2" i="11" l="1"/>
  <c r="G2" i="11" s="1"/>
  <c r="I2" i="11" s="1"/>
  <c r="J2" i="11" l="1"/>
</calcChain>
</file>

<file path=xl/sharedStrings.xml><?xml version="1.0" encoding="utf-8"?>
<sst xmlns="http://schemas.openxmlformats.org/spreadsheetml/2006/main" count="2434" uniqueCount="624">
  <si>
    <t>ID</t>
  </si>
  <si>
    <t>逐梦</t>
  </si>
  <si>
    <t>如梦</t>
  </si>
  <si>
    <t>若梦</t>
  </si>
  <si>
    <t>何梦</t>
  </si>
  <si>
    <t>ID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</si>
  <si>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</si>
  <si>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</si>
  <si>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</si>
  <si>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</si>
  <si>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实际发放</t>
  </si>
  <si>
    <t>帮战</t>
  </si>
  <si>
    <t>实际应发</t>
  </si>
  <si>
    <t>超六人数</t>
  </si>
  <si>
    <t>Mon</t>
  </si>
  <si>
    <t>Tue</t>
  </si>
  <si>
    <t>Wed</t>
  </si>
  <si>
    <t>Thu</t>
  </si>
  <si>
    <t>Fri</t>
  </si>
  <si>
    <t>墨韵轩华</t>
  </si>
  <si>
    <t>与尔同销萬古愁</t>
  </si>
  <si>
    <t>夜冥雪</t>
  </si>
  <si>
    <t>HONOR</t>
  </si>
  <si>
    <t>DKP</t>
  </si>
  <si>
    <t>YY统计</t>
  </si>
  <si>
    <t>Sat</t>
  </si>
  <si>
    <t>Sun</t>
  </si>
  <si>
    <t>帮众</t>
  </si>
  <si>
    <t>帮派</t>
  </si>
  <si>
    <t>剩余</t>
  </si>
  <si>
    <t>获得</t>
  </si>
  <si>
    <t>折扇浪漫</t>
  </si>
  <si>
    <t>双生逐梦</t>
  </si>
  <si>
    <t>孤雁与落霞与云</t>
  </si>
  <si>
    <t>梦觞丶</t>
  </si>
  <si>
    <t>机智勇敢的小珞</t>
  </si>
  <si>
    <t>除了帅还有酷</t>
  </si>
  <si>
    <t>仼小三</t>
  </si>
  <si>
    <t>迟歌</t>
  </si>
  <si>
    <t>解药奶茶</t>
  </si>
  <si>
    <t>晚辞゛</t>
  </si>
  <si>
    <t>浪迹小秦</t>
  </si>
  <si>
    <t>花炮炮炮炮</t>
  </si>
  <si>
    <t>墨河</t>
  </si>
  <si>
    <t>雪の下八幡</t>
  </si>
  <si>
    <t>时钟轻摇孤独</t>
  </si>
  <si>
    <t>花兮兮兮兮</t>
  </si>
  <si>
    <t>茨木与酒吞与狗</t>
  </si>
  <si>
    <t>ヅ伴烟萝</t>
  </si>
  <si>
    <t>阴萤儿</t>
  </si>
  <si>
    <t>南宫絮语</t>
  </si>
  <si>
    <t>ヅ醉晴空</t>
  </si>
  <si>
    <t>帝喾</t>
  </si>
  <si>
    <t>唐门王俊凯</t>
  </si>
  <si>
    <t>意识流毒奶</t>
  </si>
  <si>
    <t>a逼c迪e诶扶鸡</t>
  </si>
  <si>
    <t>栖零刻</t>
  </si>
  <si>
    <t>牛奶奶奶奶</t>
  </si>
  <si>
    <t>若无似有小傲慢</t>
  </si>
  <si>
    <t>〃北梦木兮</t>
  </si>
  <si>
    <t>渡亡</t>
  </si>
  <si>
    <t>糖小妖ゞ</t>
  </si>
  <si>
    <t>澪澪</t>
  </si>
  <si>
    <t>棠棠</t>
  </si>
  <si>
    <t>零拾</t>
  </si>
  <si>
    <t>古巷烟雨断桥殇</t>
  </si>
  <si>
    <t>薛涛笺</t>
  </si>
  <si>
    <t>农奴翻身当地主</t>
  </si>
  <si>
    <t>承受我得狂或野</t>
  </si>
  <si>
    <t>蜜桃君</t>
  </si>
  <si>
    <t>小阿淮呀</t>
  </si>
  <si>
    <t>可夏南栀</t>
  </si>
  <si>
    <t>超能英雄</t>
  </si>
  <si>
    <t>吕小栋</t>
  </si>
  <si>
    <t>巡山的人</t>
  </si>
  <si>
    <t>凰荼歌</t>
  </si>
  <si>
    <t>牧西城</t>
  </si>
  <si>
    <t>喝脉动割动脉</t>
  </si>
  <si>
    <t>√蓝莓巧克力丶</t>
  </si>
  <si>
    <t>我是你狼叔啊</t>
  </si>
  <si>
    <t>独孤沐白</t>
  </si>
  <si>
    <t>慕容诗情</t>
  </si>
  <si>
    <t>安九岁</t>
  </si>
  <si>
    <t>飒爽的专家</t>
  </si>
  <si>
    <t>秋末黑白</t>
  </si>
  <si>
    <t>君玉心</t>
  </si>
  <si>
    <t>慕容诗徽</t>
  </si>
  <si>
    <t>满分丶离渊</t>
  </si>
  <si>
    <t>慕落弦</t>
  </si>
  <si>
    <t>若问闲情都几许</t>
  </si>
  <si>
    <t>QQ绿钻</t>
  </si>
  <si>
    <t>唐门仐少</t>
  </si>
  <si>
    <t>冷殘心</t>
  </si>
  <si>
    <t>风涧酒</t>
  </si>
  <si>
    <t>白天敏</t>
  </si>
  <si>
    <t>眉间一点白</t>
  </si>
  <si>
    <t>颓废老男人</t>
  </si>
  <si>
    <t>峰卷残云</t>
  </si>
  <si>
    <t>袅袅余音灬</t>
  </si>
  <si>
    <t>比逗是念着反</t>
  </si>
  <si>
    <t>老娘是人来疯</t>
  </si>
  <si>
    <t>耐侀</t>
  </si>
  <si>
    <t>素蝶</t>
  </si>
  <si>
    <t>暮雪醉逍遥</t>
  </si>
  <si>
    <t>丶海棠丶</t>
  </si>
  <si>
    <t>秋叶微寒</t>
  </si>
  <si>
    <t>劳资好萌好可爱</t>
  </si>
  <si>
    <t>转身泪雨倾城</t>
  </si>
  <si>
    <t>箫布吉</t>
  </si>
  <si>
    <t>青丝枫凌</t>
  </si>
  <si>
    <t>白轻寒</t>
  </si>
  <si>
    <t>穆洛晗</t>
  </si>
  <si>
    <t>贺兰丶宁儿</t>
  </si>
  <si>
    <t>剑老白</t>
  </si>
  <si>
    <t>霖ゝ苏幕遮</t>
  </si>
  <si>
    <t>乌龙擦汗</t>
  </si>
  <si>
    <t>异逍遥</t>
  </si>
  <si>
    <t>梦回路人甲</t>
  </si>
  <si>
    <t>神异诀</t>
  </si>
  <si>
    <t>天香国际</t>
  </si>
  <si>
    <t>阎罗笑面佛</t>
  </si>
  <si>
    <t>刺灰灰</t>
  </si>
  <si>
    <t>鬼符三清</t>
  </si>
  <si>
    <t>浮生半日哦</t>
  </si>
  <si>
    <t>孟孟孟孟孟</t>
  </si>
  <si>
    <t>拳脚相向1</t>
  </si>
  <si>
    <t>逐凌</t>
  </si>
  <si>
    <t>碧眼狐狸、赵四</t>
  </si>
  <si>
    <t>陈凌风</t>
  </si>
  <si>
    <t>跟寂寞再和好丶</t>
  </si>
  <si>
    <t>右逝</t>
  </si>
  <si>
    <t>沐伯乾</t>
  </si>
  <si>
    <t>嗜酒小道爷</t>
  </si>
  <si>
    <t>剑舞天涯</t>
  </si>
  <si>
    <t>凤鸣秋</t>
  </si>
  <si>
    <t>肖君言</t>
  </si>
  <si>
    <t>雪丶无忆</t>
  </si>
  <si>
    <t>叨叨</t>
  </si>
  <si>
    <t>我是天香的啊</t>
  </si>
  <si>
    <t>老滚</t>
  </si>
  <si>
    <t>慕容紫诺</t>
  </si>
  <si>
    <t>代璟瑗</t>
  </si>
  <si>
    <t>张灵风</t>
  </si>
  <si>
    <t>白素。</t>
  </si>
  <si>
    <t>奥利奥。巧轻脆</t>
  </si>
  <si>
    <t>一时春色</t>
  </si>
  <si>
    <t>我是萝卜啊</t>
  </si>
  <si>
    <t>太极神尊</t>
  </si>
  <si>
    <t>ޓ俱是梦中人</t>
  </si>
  <si>
    <t>墨如渊</t>
  </si>
  <si>
    <t>絮絮叨叨的刀</t>
  </si>
  <si>
    <t>神荼夜</t>
  </si>
  <si>
    <t>赋格曲</t>
  </si>
  <si>
    <t>萝卜配白菜</t>
  </si>
  <si>
    <t>拿重剑的唐门</t>
  </si>
  <si>
    <t>若鲫</t>
  </si>
  <si>
    <t>夙云烟</t>
  </si>
  <si>
    <t>浪琴</t>
  </si>
  <si>
    <t>青丶玄</t>
  </si>
  <si>
    <t>丶古力豆</t>
  </si>
  <si>
    <t>陈日阳</t>
  </si>
  <si>
    <t>破穿</t>
  </si>
  <si>
    <t>阮沐林</t>
  </si>
  <si>
    <t>冥辕</t>
  </si>
  <si>
    <t>芽间面码</t>
  </si>
  <si>
    <t>一叶纸鸢、千念</t>
  </si>
  <si>
    <t>赵昊昌</t>
  </si>
  <si>
    <t>章鱼宝宝</t>
  </si>
  <si>
    <t>墨泓</t>
  </si>
  <si>
    <t>练武风化</t>
  </si>
  <si>
    <t>青城爱未恋</t>
  </si>
  <si>
    <t>双生若梦</t>
  </si>
  <si>
    <t>午时已到小叨叨</t>
  </si>
  <si>
    <t>唐舞桐灬</t>
  </si>
  <si>
    <t>荡荡</t>
  </si>
  <si>
    <t>那年红颜</t>
  </si>
  <si>
    <t>帅气无敌康爸爸</t>
  </si>
  <si>
    <t>奶小牛丶</t>
  </si>
  <si>
    <t>此情珂待</t>
  </si>
  <si>
    <t>青骢绝骑塑天荒</t>
  </si>
  <si>
    <t>冷语情</t>
  </si>
  <si>
    <t>莫寻欢</t>
  </si>
  <si>
    <t>蝎子莱莱</t>
  </si>
  <si>
    <t>水影悠兰</t>
  </si>
  <si>
    <t>蝶舞旧梦</t>
  </si>
  <si>
    <t>东风路三狗蛋</t>
  </si>
  <si>
    <t>三绝仙子曲萌萌</t>
  </si>
  <si>
    <t>框框</t>
  </si>
  <si>
    <t>充气奶茶</t>
  </si>
  <si>
    <t>心爱임</t>
  </si>
  <si>
    <t>冷晓汐丶</t>
  </si>
  <si>
    <t>冷如是丶</t>
  </si>
  <si>
    <t>艾莉亞史塔克</t>
  </si>
  <si>
    <t>东瀛浪人展梦魂</t>
  </si>
  <si>
    <t>青羽墨染云</t>
  </si>
  <si>
    <t>紫雨幽雲</t>
  </si>
  <si>
    <t>五六柒</t>
  </si>
  <si>
    <t>潇洒仗剑天下</t>
  </si>
  <si>
    <t>冷清语</t>
  </si>
  <si>
    <t>煌煌</t>
  </si>
  <si>
    <t>昔昔</t>
  </si>
  <si>
    <t>千夜임</t>
  </si>
  <si>
    <t>我要当咸鱼</t>
  </si>
  <si>
    <t>小心有诈哦</t>
  </si>
  <si>
    <t>李百万</t>
  </si>
  <si>
    <t>况况况况</t>
  </si>
  <si>
    <t>空虚公子萧四无</t>
  </si>
  <si>
    <t>伊贰叁</t>
  </si>
  <si>
    <t>仐仐、</t>
  </si>
  <si>
    <t>魔法少女杜芸松</t>
  </si>
  <si>
    <t>踏马清月夜</t>
  </si>
  <si>
    <t>天下芒果</t>
  </si>
  <si>
    <t>叶枫刃</t>
  </si>
  <si>
    <t>若小瞳丶</t>
  </si>
  <si>
    <t>那年今若、</t>
  </si>
  <si>
    <t>㏑ゞ初心ノ</t>
  </si>
  <si>
    <t>鲨鱼辣椒</t>
  </si>
  <si>
    <t>纯洁友善的殇</t>
  </si>
  <si>
    <t>드秋名山车神드</t>
  </si>
  <si>
    <t>丶吴宇森</t>
  </si>
  <si>
    <t>阿翔翔</t>
  </si>
  <si>
    <t>之锦</t>
  </si>
  <si>
    <t>关翔予</t>
  </si>
  <si>
    <t>逍遥凝月</t>
  </si>
  <si>
    <t>天机老人陆小凤</t>
  </si>
  <si>
    <t>洪时雪</t>
  </si>
  <si>
    <t>濯清莲而不妖</t>
  </si>
  <si>
    <t>萝卜土豆丝</t>
  </si>
  <si>
    <t>中花第一香</t>
  </si>
  <si>
    <t>追风少年鹰老七</t>
  </si>
  <si>
    <t>伊似君心</t>
  </si>
  <si>
    <t>等我出轻语</t>
  </si>
  <si>
    <t>请叫欧巴丶</t>
  </si>
  <si>
    <t>离渊不破笑道人</t>
  </si>
  <si>
    <t>四月耀阳</t>
  </si>
  <si>
    <t>祠下</t>
  </si>
  <si>
    <t>夜雨流年</t>
  </si>
  <si>
    <t>一丿登</t>
  </si>
  <si>
    <t>志方</t>
  </si>
  <si>
    <t>微澜〃</t>
  </si>
  <si>
    <t>等我买杯奶茶</t>
  </si>
  <si>
    <t>白衣卿卿</t>
  </si>
  <si>
    <t>凋零之光</t>
  </si>
  <si>
    <t>七情剑伶慕容英</t>
  </si>
  <si>
    <t>月牙冲天</t>
  </si>
  <si>
    <t>入梦落樱满熏香</t>
  </si>
  <si>
    <t>天使去要饭丶</t>
  </si>
  <si>
    <t>伱的酒窝没有酒</t>
  </si>
  <si>
    <t>宫离嫣</t>
  </si>
  <si>
    <t>友善的小内衣</t>
  </si>
  <si>
    <t>歌风路丶三狗蛋</t>
  </si>
  <si>
    <t>冉灬子墨</t>
  </si>
  <si>
    <t>其实是句号</t>
  </si>
  <si>
    <t>之绵</t>
  </si>
  <si>
    <t>茶凉言尽丶</t>
  </si>
  <si>
    <t>瑶君</t>
  </si>
  <si>
    <t>纯洁友善的暮夏</t>
  </si>
  <si>
    <t>妄于</t>
  </si>
  <si>
    <t>纯情少妇马芳玲</t>
  </si>
  <si>
    <t>青丝如沫</t>
  </si>
  <si>
    <t>徐耶比</t>
  </si>
  <si>
    <t>轩辕疯疯</t>
  </si>
  <si>
    <t>青春亮丽欣妈妈</t>
  </si>
  <si>
    <t>东风路大狗蛋</t>
  </si>
  <si>
    <t>彼眸</t>
  </si>
  <si>
    <t>月下魂兮</t>
  </si>
  <si>
    <t>浩浩丶浩</t>
  </si>
  <si>
    <t>伐青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</si>
  <si>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</si>
  <si>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</si>
  <si>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</si>
  <si>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</si>
  <si>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</si>
  <si>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</si>
  <si>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</si>
  <si>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余靚</t>
  </si>
  <si>
    <t>夺命魅影</t>
  </si>
  <si>
    <t>木易丶凝烟</t>
  </si>
  <si>
    <t>山高丶木易</t>
  </si>
  <si>
    <t>二狗娃</t>
  </si>
  <si>
    <t>好想告诉伱</t>
  </si>
  <si>
    <t>落花丶醉</t>
  </si>
  <si>
    <t>夏鸳丶</t>
  </si>
  <si>
    <t>尹霓裳</t>
  </si>
  <si>
    <t>云落凤影</t>
  </si>
  <si>
    <t>赤月染红尘</t>
  </si>
  <si>
    <t>花开灬渐隐</t>
  </si>
  <si>
    <t>风暖伤</t>
  </si>
  <si>
    <t>二瞳</t>
  </si>
  <si>
    <t>马来西亚的咪咪</t>
  </si>
  <si>
    <t>ぃ碎光</t>
  </si>
  <si>
    <t>龙灬泉</t>
  </si>
  <si>
    <t>顾寻清</t>
  </si>
  <si>
    <t>素衣点梅妆</t>
  </si>
  <si>
    <t>双墨</t>
  </si>
  <si>
    <t>叶小左</t>
  </si>
  <si>
    <t>楚歌柔</t>
  </si>
  <si>
    <t>千绯</t>
  </si>
  <si>
    <t>就叫玫瑰吧</t>
  </si>
  <si>
    <t>彡电竞丿柯南乄</t>
  </si>
  <si>
    <t>恶酒。</t>
  </si>
  <si>
    <t>紫舞流年</t>
  </si>
  <si>
    <t>凉情负</t>
  </si>
  <si>
    <t>冬瓜小荞</t>
  </si>
  <si>
    <t>丶大航母</t>
  </si>
  <si>
    <t>卑鄙的熊猫</t>
  </si>
  <si>
    <t>青絮丶</t>
  </si>
  <si>
    <t>项辰帝</t>
  </si>
  <si>
    <t>一根直肠通大脑</t>
  </si>
  <si>
    <t>一息衍一</t>
  </si>
  <si>
    <t>叶菡</t>
  </si>
  <si>
    <t>储舜</t>
  </si>
  <si>
    <t>橘子汁丶</t>
  </si>
  <si>
    <t>Sunnyboy丶桔子</t>
  </si>
  <si>
    <t>咸鱼棒棒糖</t>
  </si>
  <si>
    <t>冉灬子灬墨</t>
  </si>
  <si>
    <t>冷清初</t>
  </si>
  <si>
    <t>倾舞情儿</t>
  </si>
  <si>
    <t>双生如梦</t>
  </si>
  <si>
    <t>唐道人</t>
  </si>
  <si>
    <t>淺笙</t>
  </si>
  <si>
    <t>楪夢</t>
  </si>
  <si>
    <t>百里蕾姆</t>
  </si>
  <si>
    <t>凌渃尘</t>
  </si>
  <si>
    <t>シ流氓帅哥ジ</t>
  </si>
  <si>
    <t>樱夢</t>
  </si>
  <si>
    <t>余子乔丶</t>
  </si>
  <si>
    <t>皮蛋奶茶</t>
  </si>
  <si>
    <t>太极至尊</t>
  </si>
  <si>
    <t>毒药奶茶</t>
  </si>
  <si>
    <t>三千世界鴉杀尽</t>
  </si>
  <si>
    <t>些许</t>
  </si>
  <si>
    <t>任离流</t>
  </si>
  <si>
    <t>荼薇与澈</t>
  </si>
  <si>
    <t>求球</t>
  </si>
  <si>
    <t>爱妃再来一炮あ</t>
  </si>
  <si>
    <t>醉寞゛</t>
  </si>
  <si>
    <t>清影乱裳容</t>
  </si>
  <si>
    <t>神威小枪将</t>
  </si>
  <si>
    <t>蓝湛</t>
  </si>
  <si>
    <t>大光明里凤凰现</t>
  </si>
  <si>
    <t>皇上臣妾还要あ</t>
  </si>
  <si>
    <t>仪一兮</t>
  </si>
  <si>
    <t>鹿山丶远远</t>
  </si>
  <si>
    <t>易訫一莉</t>
  </si>
  <si>
    <t>怒怒怒怒火</t>
  </si>
  <si>
    <t>kingdan</t>
  </si>
  <si>
    <t>八块腹肌小官人</t>
  </si>
  <si>
    <t>小白兔呀</t>
  </si>
  <si>
    <t>林峰。</t>
  </si>
  <si>
    <t>回忆不曾悲伤</t>
  </si>
  <si>
    <t>澄不二</t>
  </si>
  <si>
    <t>椛灯</t>
  </si>
  <si>
    <t>犄角旮旯偷你人</t>
  </si>
  <si>
    <t>友善的若云</t>
  </si>
  <si>
    <t>顶你葛肺</t>
  </si>
  <si>
    <t>醉夜玲珑</t>
  </si>
  <si>
    <t>水手丶卓爷</t>
  </si>
  <si>
    <t>Poppy丶</t>
  </si>
  <si>
    <t>言白衣</t>
  </si>
  <si>
    <t>殷迎荷</t>
  </si>
  <si>
    <t>手中玫瑰赠予谁</t>
  </si>
  <si>
    <t>罗涵柏</t>
  </si>
  <si>
    <t>纳加法</t>
  </si>
  <si>
    <t>长发飘飘跑</t>
  </si>
  <si>
    <t>取个名好麻烦啊</t>
  </si>
  <si>
    <t>猫笑夏花红衣香</t>
  </si>
  <si>
    <t>逄幻灵</t>
  </si>
  <si>
    <t>月落秋月殇</t>
  </si>
  <si>
    <t>就要呵呵哒丶</t>
  </si>
  <si>
    <t>落落清歡丶</t>
  </si>
  <si>
    <t>老阎爱小然</t>
  </si>
  <si>
    <t>刁起奶嘴闯天下</t>
  </si>
  <si>
    <t>十里重莲艳酒</t>
  </si>
  <si>
    <t>刀灵媛</t>
  </si>
  <si>
    <t>世无休</t>
  </si>
  <si>
    <t>阿锟猫</t>
  </si>
  <si>
    <t>易天寒</t>
  </si>
  <si>
    <t>一米五怪我咯</t>
  </si>
  <si>
    <t>俱利摩</t>
  </si>
  <si>
    <t>一个有内涵的人</t>
  </si>
  <si>
    <t>火之鸟</t>
  </si>
  <si>
    <t>浮生若梦ら幻</t>
  </si>
  <si>
    <t>小小小酱油瓶儿</t>
  </si>
  <si>
    <t>红尘落雪月无痕</t>
  </si>
  <si>
    <t>ZzEvi11qRuxi</t>
  </si>
  <si>
    <t>澄汁</t>
  </si>
  <si>
    <t>如酒如笙歌ゎ</t>
  </si>
  <si>
    <t>闭月羞</t>
  </si>
  <si>
    <t>魅丿无情</t>
  </si>
  <si>
    <t>゛蓝瘦丶</t>
  </si>
  <si>
    <t>随你几时丶</t>
  </si>
  <si>
    <t>轻笑忘</t>
  </si>
  <si>
    <t>寒心蕊</t>
  </si>
  <si>
    <t>这游戏真挺难啊</t>
  </si>
  <si>
    <t>红颜痴情笑</t>
  </si>
  <si>
    <t>石锅先生</t>
  </si>
  <si>
    <t>绑定小蜜的</t>
  </si>
  <si>
    <t>刃歌</t>
  </si>
  <si>
    <t>童话话</t>
  </si>
  <si>
    <t>殇如此忧伤</t>
  </si>
  <si>
    <t>笑崖</t>
  </si>
  <si>
    <t>猜猜ぃ</t>
  </si>
  <si>
    <t>月影粟</t>
  </si>
  <si>
    <t>凡哥的父亲</t>
  </si>
  <si>
    <t>武藏野剑太</t>
  </si>
  <si>
    <t>￣放空</t>
  </si>
  <si>
    <t>娜迦海妖</t>
  </si>
  <si>
    <t>刀气长河</t>
  </si>
  <si>
    <t>杜凡</t>
  </si>
  <si>
    <t>裴述</t>
  </si>
  <si>
    <t>友善的大夫</t>
  </si>
  <si>
    <t>与君共枕到天明</t>
  </si>
  <si>
    <t>折影凤栖弦i</t>
  </si>
  <si>
    <t>咲冭陽</t>
  </si>
  <si>
    <t>雪域星空</t>
  </si>
  <si>
    <t>一捧清泉丶</t>
  </si>
  <si>
    <t>小月茕</t>
  </si>
  <si>
    <t>天香猫咪</t>
  </si>
  <si>
    <t>凱蒂喵</t>
  </si>
  <si>
    <t>千虚羽</t>
  </si>
  <si>
    <t>姬如影</t>
  </si>
  <si>
    <t>太阳骑士炮灰</t>
  </si>
  <si>
    <t>圈圈</t>
  </si>
  <si>
    <t>诸天花雨</t>
  </si>
  <si>
    <t>云海小明</t>
  </si>
  <si>
    <t>剑归有情</t>
  </si>
  <si>
    <t>梦中、有你</t>
  </si>
  <si>
    <t>红毛</t>
  </si>
  <si>
    <t>小雪妖</t>
  </si>
  <si>
    <t>北城初夏</t>
  </si>
  <si>
    <t>仁剑震音扬</t>
  </si>
  <si>
    <t>永恒永远十八岁</t>
  </si>
  <si>
    <t>风冫刃</t>
  </si>
  <si>
    <t>夕阳如月</t>
  </si>
  <si>
    <t>电车丶痴汉</t>
  </si>
  <si>
    <t>博刷</t>
  </si>
  <si>
    <t>拉轰小女子</t>
  </si>
  <si>
    <t>我讨厌用名字</t>
  </si>
  <si>
    <t>小贼DM</t>
  </si>
  <si>
    <t>不想昵称</t>
  </si>
  <si>
    <t>褚墨儿</t>
  </si>
  <si>
    <t>博三影少</t>
  </si>
  <si>
    <t>蓝白喵</t>
  </si>
  <si>
    <t>董汉卿</t>
  </si>
  <si>
    <t>秦川一人</t>
  </si>
  <si>
    <t>菱嫣</t>
  </si>
  <si>
    <t>莫雪飞飞</t>
  </si>
  <si>
    <t>灬漱石枕流</t>
  </si>
  <si>
    <t>米兰的阳光</t>
  </si>
  <si>
    <t>谁家娇妻守空房</t>
  </si>
  <si>
    <t>长孙阿凝</t>
  </si>
  <si>
    <t>花少翔</t>
  </si>
  <si>
    <t>鱼香</t>
  </si>
  <si>
    <t>双生何梦</t>
  </si>
  <si>
    <t>明婕</t>
  </si>
  <si>
    <t>太子彬</t>
  </si>
  <si>
    <t>晓月梦澈</t>
  </si>
  <si>
    <t>素以折扇</t>
  </si>
  <si>
    <t>再见是否红着脸</t>
  </si>
  <si>
    <t>萧劲城</t>
  </si>
  <si>
    <t>丐帮汪剑通</t>
  </si>
  <si>
    <t>襄州牛头梗</t>
  </si>
  <si>
    <t>墨萧炎</t>
  </si>
  <si>
    <t>倾君慕晚画ゞ</t>
  </si>
  <si>
    <t>凉城薇梦</t>
  </si>
  <si>
    <t>梨花黛雨</t>
  </si>
  <si>
    <t>黑泽丶八重</t>
  </si>
  <si>
    <t>FateScorpio</t>
  </si>
  <si>
    <t>树儿高高长</t>
  </si>
  <si>
    <t>凛柒っ</t>
  </si>
  <si>
    <t>茴香。</t>
  </si>
  <si>
    <t>超人不会飞〃</t>
  </si>
  <si>
    <t>薏苡。</t>
  </si>
  <si>
    <t>天语灬幻影</t>
  </si>
  <si>
    <t>陌路莫回</t>
  </si>
  <si>
    <t>FateLibra</t>
  </si>
  <si>
    <t>苏幕清</t>
  </si>
  <si>
    <t>冷沐瞳</t>
  </si>
  <si>
    <t>务必叫我欧皇</t>
  </si>
  <si>
    <t>真的很帅啊</t>
  </si>
  <si>
    <t>辉煌PT</t>
  </si>
  <si>
    <t>丶薛日天</t>
  </si>
  <si>
    <t>与川饮。</t>
  </si>
  <si>
    <t>浮生半日</t>
  </si>
  <si>
    <t>真爱一定有颜色</t>
  </si>
  <si>
    <t>慕榕月</t>
  </si>
  <si>
    <t>冷烂人灬</t>
  </si>
  <si>
    <t>守护锋</t>
  </si>
  <si>
    <t>希希希丶汐</t>
  </si>
  <si>
    <t>咸鱼天香</t>
  </si>
  <si>
    <t>回头我就在身后</t>
  </si>
  <si>
    <t>柠小檬丶</t>
  </si>
  <si>
    <t>雪遥</t>
  </si>
  <si>
    <t>笑看浮华红尘事</t>
  </si>
  <si>
    <t>颂碑寒</t>
  </si>
  <si>
    <t>慕瑾遥</t>
  </si>
  <si>
    <t>、陌上看花</t>
  </si>
  <si>
    <t>邱少</t>
  </si>
  <si>
    <t>如殇如暮歌ゎ</t>
  </si>
  <si>
    <t>花儿盛盛开</t>
  </si>
  <si>
    <t>花花酱전등</t>
  </si>
  <si>
    <t>獨醉。</t>
  </si>
  <si>
    <t>无爱别演</t>
  </si>
  <si>
    <t>春困的团子</t>
  </si>
  <si>
    <t>钟离三昧</t>
  </si>
  <si>
    <t>半月梨花带春风</t>
  </si>
  <si>
    <t>千雪冰鳳</t>
  </si>
  <si>
    <t>冷汐宇</t>
  </si>
  <si>
    <t>沉珠</t>
  </si>
  <si>
    <t>慕城雪</t>
  </si>
  <si>
    <t>秋风飘零花海</t>
  </si>
  <si>
    <t>无所不能小奇葩</t>
  </si>
  <si>
    <t>一叶知秋づ</t>
  </si>
  <si>
    <t>逍遥芙蕖</t>
  </si>
  <si>
    <t>榕月</t>
  </si>
  <si>
    <t>月夜凉</t>
  </si>
  <si>
    <t>丶天蓝色</t>
  </si>
  <si>
    <t>宇文云</t>
  </si>
  <si>
    <t>半日丶浮生</t>
  </si>
  <si>
    <t>贴心哒小棉鞋</t>
  </si>
  <si>
    <t>淡然置之</t>
  </si>
  <si>
    <t>夏又離</t>
  </si>
  <si>
    <t>奔啵尔霸</t>
  </si>
  <si>
    <t>段麒</t>
  </si>
  <si>
    <t>烈凝风</t>
  </si>
  <si>
    <t>丶神楽</t>
  </si>
  <si>
    <t>秦友善。</t>
  </si>
  <si>
    <t>闻素问</t>
  </si>
  <si>
    <t>余夜阑珊</t>
  </si>
  <si>
    <t>易小川</t>
  </si>
  <si>
    <t>凉山伯</t>
  </si>
  <si>
    <t>偌米粥丶</t>
  </si>
  <si>
    <t>语丶殇</t>
  </si>
  <si>
    <t>半夏乄言</t>
  </si>
  <si>
    <t>樱桃さま</t>
  </si>
  <si>
    <t>葉窕</t>
  </si>
  <si>
    <t>琉璎</t>
  </si>
  <si>
    <t>辉辉辉辉丶輝</t>
  </si>
  <si>
    <t>太极魔尊</t>
  </si>
  <si>
    <t>雪糕失望</t>
  </si>
  <si>
    <t>巴蜀萨摩耶</t>
  </si>
  <si>
    <t>鱼爸爸</t>
  </si>
  <si>
    <t>琴韵红衣丶心</t>
  </si>
  <si>
    <t>神威司空阿龙</t>
  </si>
  <si>
    <t>企及</t>
  </si>
  <si>
    <t>酒夭夭</t>
  </si>
  <si>
    <t>良人未良</t>
  </si>
  <si>
    <t>天朝皇帝陛下</t>
  </si>
  <si>
    <t>醉里论道、</t>
  </si>
  <si>
    <t>云清墟</t>
  </si>
  <si>
    <t>鹿山丶政政</t>
  </si>
  <si>
    <t>骄傲的龙王丶</t>
  </si>
  <si>
    <t>枫晨</t>
  </si>
  <si>
    <t>一梦青丝々</t>
  </si>
  <si>
    <t>秋风画冷屏〃</t>
  </si>
  <si>
    <t>没有糖我就哭。</t>
  </si>
  <si>
    <t>轩辕夏爽</t>
  </si>
  <si>
    <t>李红尘丶</t>
  </si>
  <si>
    <t>五圆</t>
  </si>
  <si>
    <t>飞翔的鸟儿</t>
  </si>
  <si>
    <t>乔十三丶</t>
  </si>
  <si>
    <t>谜一样的男天香</t>
  </si>
  <si>
    <t>凡人的梦</t>
  </si>
  <si>
    <t>干壁虎</t>
  </si>
  <si>
    <t>一柄唐刀断幽冥</t>
  </si>
  <si>
    <t>小时候就很皮</t>
  </si>
  <si>
    <t>黄龙健霸</t>
  </si>
  <si>
    <t>曲终无意</t>
  </si>
  <si>
    <t>口味太怪</t>
  </si>
  <si>
    <t>友善的牛奶糖</t>
  </si>
  <si>
    <t>黑泽丶纱重</t>
  </si>
  <si>
    <t>薛无衡</t>
  </si>
  <si>
    <t>李心雨</t>
  </si>
  <si>
    <t>执劍小书生</t>
  </si>
  <si>
    <t>潇潇暮雨</t>
  </si>
  <si>
    <t>伯爵奶茶</t>
  </si>
  <si>
    <t>酒倾轻竹影</t>
  </si>
  <si>
    <t>惜玉挽轻裳</t>
  </si>
  <si>
    <t>胡大力</t>
  </si>
  <si>
    <t>壬生京大郎</t>
  </si>
  <si>
    <t>墨語丶</t>
  </si>
  <si>
    <t>狄万钧</t>
  </si>
  <si>
    <t>冬眠的团子</t>
  </si>
  <si>
    <t>丶淡衣</t>
  </si>
  <si>
    <t>丶忍野咩咩</t>
  </si>
  <si>
    <t>诚如神之所说</t>
  </si>
  <si>
    <t>维桢</t>
  </si>
  <si>
    <t>万年孤独</t>
  </si>
  <si>
    <t>神威再见</t>
  </si>
  <si>
    <t>暮小曦丶</t>
  </si>
  <si>
    <t>刀破虚空</t>
  </si>
  <si>
    <t>超懒的阿元呀</t>
  </si>
  <si>
    <t>遇之则感。</t>
  </si>
  <si>
    <t>半梦半醒伴孤独</t>
  </si>
  <si>
    <t>泪忆寒、</t>
  </si>
  <si>
    <t>与山歌。</t>
  </si>
  <si>
    <t>柒苍术的小傀儡</t>
  </si>
  <si>
    <t>鹅几</t>
  </si>
  <si>
    <t>皈依奶小牛丶</t>
  </si>
  <si>
    <t>丐帮金鹏</t>
  </si>
  <si>
    <t>太白洗衣液</t>
  </si>
  <si>
    <t>剑惜玉</t>
  </si>
  <si>
    <t>君i陌离</t>
  </si>
  <si>
    <t>sad自行车</t>
  </si>
  <si>
    <t>安好晴天</t>
  </si>
  <si>
    <t>宋画蝶</t>
  </si>
  <si>
    <t>墨韵玄风</t>
  </si>
  <si>
    <t>别碰我的葫芦</t>
  </si>
  <si>
    <t>落叶秋雨</t>
  </si>
  <si>
    <t>逃跑的糯米糕</t>
  </si>
  <si>
    <t>叶天簌</t>
  </si>
  <si>
    <t>辛风夕</t>
  </si>
  <si>
    <t>时光不矜持</t>
  </si>
  <si>
    <t>Jocelyn</t>
  </si>
  <si>
    <t>森埋</t>
  </si>
  <si>
    <t>天韵、</t>
  </si>
  <si>
    <t>鲨鱼辣椒</t>
  </si>
  <si>
    <t>荡荡</t>
  </si>
  <si>
    <t>蝎子莱莱</t>
  </si>
  <si>
    <t>可爱琳</t>
  </si>
  <si>
    <t>晨露</t>
  </si>
  <si>
    <r>
      <t>드</t>
    </r>
    <r>
      <rPr>
        <sz val="11"/>
        <color theme="1"/>
        <rFont val="Calibri"/>
        <family val="2"/>
        <scheme val="minor"/>
      </rPr>
      <t>秋名山车神</t>
    </r>
    <r>
      <rPr>
        <sz val="11"/>
        <color theme="1"/>
        <rFont val="Calibri"/>
        <family val="2"/>
        <scheme val="minor"/>
      </rPr>
      <t>드</t>
    </r>
  </si>
  <si>
    <t>荆轲已逝高渐离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</si>
</sst>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5" fillId="2" borderId="0" xfId="3" applyAlignme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0" fillId="3" borderId="1" xfId="4" applyFont="1" applyAlignment="1">
      <alignment horizontal="left"/>
    </xf>
    <xf numFmtId="0" fontId="0" fillId="3" borderId="1" xfId="4" applyFont="1"/>
    <xf numFmtId="0" fontId="0" fillId="3" borderId="1" xfId="4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2" borderId="0" xfId="3" applyAlignment="1">
      <alignment horizont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5"/>
  <sheetViews>
    <sheetView tabSelected="1" workbookViewId="0">
      <selection activeCell="Q70" sqref="Q70"/>
    </sheetView>
  </sheetViews>
  <sheetFormatPr defaultRowHeight="15"/>
  <cols>
    <col min="1" max="1" width="16.7109375" style="14" bestFit="1" customWidth="1"/>
    <col min="2" max="3" width="9.5703125" style="14" bestFit="1" customWidth="1"/>
    <col min="4" max="4" width="7.5703125" style="14" bestFit="1" customWidth="1"/>
    <col min="5" max="16384" width="9.140625" style="14"/>
  </cols>
  <sheetData>
    <row r="1" spans="1:4">
      <c r="A1" s="14" t="s">
        <v>27</v>
      </c>
      <c r="B1" s="14" t="s">
        <v>28</v>
      </c>
      <c r="C1" s="14" t="s">
        <v>29</v>
      </c>
      <c r="D1" s="14" t="s">
        <v>30</v>
      </c>
    </row>
    <row r="2" spans="1:4" hidden="1">
      <c r="A2" s="14" t="s">
        <v>31</v>
      </c>
      <c r="B2" s="14" t="s">
        <v>32</v>
      </c>
      <c r="C2" s="14">
        <v>338</v>
      </c>
      <c r="D2" s="14">
        <v>338</v>
      </c>
    </row>
    <row r="3" spans="1:4" hidden="1">
      <c r="A3" s="14" t="s">
        <v>172</v>
      </c>
      <c r="B3" s="14" t="s">
        <v>171</v>
      </c>
      <c r="C3" s="14">
        <v>270</v>
      </c>
      <c r="D3" s="14">
        <v>270</v>
      </c>
    </row>
    <row r="4" spans="1:4">
      <c r="A4" s="14" t="s">
        <v>568</v>
      </c>
      <c r="B4" s="14" t="s">
        <v>454</v>
      </c>
      <c r="C4" s="14">
        <v>270</v>
      </c>
      <c r="D4" s="14">
        <v>270</v>
      </c>
    </row>
    <row r="5" spans="1:4" hidden="1">
      <c r="A5" s="14" t="s">
        <v>321</v>
      </c>
      <c r="B5" s="14" t="s">
        <v>318</v>
      </c>
      <c r="C5" s="14">
        <v>268</v>
      </c>
      <c r="D5" s="14">
        <v>268</v>
      </c>
    </row>
    <row r="6" spans="1:4" hidden="1">
      <c r="A6" s="14" t="s">
        <v>20</v>
      </c>
      <c r="B6" s="14" t="s">
        <v>32</v>
      </c>
      <c r="C6" s="14">
        <v>266</v>
      </c>
      <c r="D6" s="14">
        <v>266</v>
      </c>
    </row>
    <row r="7" spans="1:4" hidden="1">
      <c r="A7" s="14" t="s">
        <v>36</v>
      </c>
      <c r="B7" s="14" t="s">
        <v>32</v>
      </c>
      <c r="C7" s="14">
        <v>261</v>
      </c>
      <c r="D7" s="14">
        <v>261</v>
      </c>
    </row>
    <row r="8" spans="1:4" hidden="1">
      <c r="A8" s="14" t="s">
        <v>40</v>
      </c>
      <c r="B8" s="14" t="s">
        <v>32</v>
      </c>
      <c r="C8" s="14">
        <v>255</v>
      </c>
      <c r="D8" s="14">
        <v>255</v>
      </c>
    </row>
    <row r="9" spans="1:4" hidden="1">
      <c r="A9" s="14" t="s">
        <v>170</v>
      </c>
      <c r="B9" s="14" t="s">
        <v>171</v>
      </c>
      <c r="C9" s="14">
        <v>254</v>
      </c>
      <c r="D9" s="14">
        <v>254</v>
      </c>
    </row>
    <row r="10" spans="1:4" hidden="1">
      <c r="A10" s="14" t="s">
        <v>177</v>
      </c>
      <c r="B10" s="14" t="s">
        <v>171</v>
      </c>
      <c r="C10" s="14">
        <v>252</v>
      </c>
      <c r="D10" s="14">
        <v>252</v>
      </c>
    </row>
    <row r="11" spans="1:4" hidden="1">
      <c r="A11" s="14" t="s">
        <v>189</v>
      </c>
      <c r="B11" s="14" t="s">
        <v>171</v>
      </c>
      <c r="C11" s="14">
        <v>252</v>
      </c>
      <c r="D11" s="14">
        <v>252</v>
      </c>
    </row>
    <row r="12" spans="1:4" hidden="1">
      <c r="A12" s="14" t="s">
        <v>41</v>
      </c>
      <c r="B12" s="14" t="s">
        <v>32</v>
      </c>
      <c r="C12" s="14">
        <v>251</v>
      </c>
      <c r="D12" s="14">
        <v>251</v>
      </c>
    </row>
    <row r="13" spans="1:4" hidden="1">
      <c r="A13" s="14" t="s">
        <v>191</v>
      </c>
      <c r="B13" s="14" t="s">
        <v>171</v>
      </c>
      <c r="C13" s="14">
        <v>251</v>
      </c>
      <c r="D13" s="14">
        <v>251</v>
      </c>
    </row>
    <row r="14" spans="1:4" hidden="1">
      <c r="A14" s="14" t="s">
        <v>42</v>
      </c>
      <c r="B14" s="14" t="s">
        <v>32</v>
      </c>
      <c r="C14" s="14">
        <v>251</v>
      </c>
      <c r="D14" s="14">
        <v>251</v>
      </c>
    </row>
    <row r="15" spans="1:4" hidden="1">
      <c r="A15" s="14" t="s">
        <v>33</v>
      </c>
      <c r="B15" s="14" t="s">
        <v>32</v>
      </c>
      <c r="C15" s="14">
        <v>251</v>
      </c>
      <c r="D15" s="14">
        <v>251</v>
      </c>
    </row>
    <row r="16" spans="1:4" hidden="1">
      <c r="A16" s="14" t="s">
        <v>319</v>
      </c>
      <c r="B16" s="14" t="s">
        <v>318</v>
      </c>
      <c r="C16" s="14">
        <v>250</v>
      </c>
      <c r="D16" s="14">
        <v>250</v>
      </c>
    </row>
    <row r="17" spans="1:4">
      <c r="A17" s="14" t="s">
        <v>453</v>
      </c>
      <c r="B17" s="14" t="s">
        <v>454</v>
      </c>
      <c r="C17" s="14">
        <v>250</v>
      </c>
      <c r="D17" s="14">
        <v>250</v>
      </c>
    </row>
    <row r="18" spans="1:4" hidden="1">
      <c r="A18" s="14" t="s">
        <v>44</v>
      </c>
      <c r="B18" s="14" t="s">
        <v>32</v>
      </c>
      <c r="C18" s="14">
        <v>250</v>
      </c>
      <c r="D18" s="14">
        <v>250</v>
      </c>
    </row>
    <row r="19" spans="1:4" hidden="1">
      <c r="A19" s="14" t="s">
        <v>38</v>
      </c>
      <c r="B19" s="14" t="s">
        <v>32</v>
      </c>
      <c r="C19" s="14">
        <v>250</v>
      </c>
      <c r="D19" s="14">
        <v>250</v>
      </c>
    </row>
    <row r="20" spans="1:4" hidden="1">
      <c r="A20" s="14" t="s">
        <v>34</v>
      </c>
      <c r="B20" s="14" t="s">
        <v>32</v>
      </c>
      <c r="C20" s="14">
        <v>250</v>
      </c>
      <c r="D20" s="14">
        <v>250</v>
      </c>
    </row>
    <row r="21" spans="1:4" hidden="1">
      <c r="A21" s="14" t="s">
        <v>192</v>
      </c>
      <c r="B21" s="14" t="s">
        <v>171</v>
      </c>
      <c r="C21" s="14">
        <v>250</v>
      </c>
      <c r="D21" s="14">
        <v>250</v>
      </c>
    </row>
    <row r="22" spans="1:4" hidden="1">
      <c r="A22" s="14" t="s">
        <v>50</v>
      </c>
      <c r="B22" s="14" t="s">
        <v>32</v>
      </c>
      <c r="C22" s="14">
        <v>250</v>
      </c>
      <c r="D22" s="14">
        <v>250</v>
      </c>
    </row>
    <row r="23" spans="1:4" hidden="1">
      <c r="A23" s="14" t="s">
        <v>48</v>
      </c>
      <c r="B23" s="14" t="s">
        <v>32</v>
      </c>
      <c r="C23" s="14">
        <v>250</v>
      </c>
      <c r="D23" s="14">
        <v>250</v>
      </c>
    </row>
    <row r="24" spans="1:4" hidden="1">
      <c r="A24" s="14" t="s">
        <v>46</v>
      </c>
      <c r="B24" s="14" t="s">
        <v>32</v>
      </c>
      <c r="C24" s="14">
        <v>250</v>
      </c>
      <c r="D24" s="14">
        <v>250</v>
      </c>
    </row>
    <row r="25" spans="1:4" hidden="1">
      <c r="A25" s="14" t="s">
        <v>195</v>
      </c>
      <c r="B25" s="14" t="s">
        <v>171</v>
      </c>
      <c r="C25" s="14">
        <v>250</v>
      </c>
      <c r="D25" s="14">
        <v>250</v>
      </c>
    </row>
    <row r="26" spans="1:4" hidden="1">
      <c r="A26" s="14" t="s">
        <v>183</v>
      </c>
      <c r="B26" s="14" t="s">
        <v>171</v>
      </c>
      <c r="C26" s="14">
        <v>250</v>
      </c>
      <c r="D26" s="14">
        <v>250</v>
      </c>
    </row>
    <row r="27" spans="1:4">
      <c r="A27" s="14" t="s">
        <v>455</v>
      </c>
      <c r="B27" s="14" t="s">
        <v>454</v>
      </c>
      <c r="C27" s="14">
        <v>236</v>
      </c>
      <c r="D27" s="14">
        <v>236</v>
      </c>
    </row>
    <row r="28" spans="1:4">
      <c r="A28" s="14" t="s">
        <v>460</v>
      </c>
      <c r="B28" s="14" t="s">
        <v>454</v>
      </c>
      <c r="C28" s="14">
        <v>235</v>
      </c>
      <c r="D28" s="14">
        <v>235</v>
      </c>
    </row>
    <row r="29" spans="1:4" hidden="1">
      <c r="A29" s="14" t="s">
        <v>186</v>
      </c>
      <c r="B29" s="14" t="s">
        <v>171</v>
      </c>
      <c r="C29" s="14">
        <v>232</v>
      </c>
      <c r="D29" s="14">
        <v>232</v>
      </c>
    </row>
    <row r="30" spans="1:4" hidden="1">
      <c r="A30" s="14" t="s">
        <v>51</v>
      </c>
      <c r="B30" s="14" t="s">
        <v>32</v>
      </c>
      <c r="C30" s="14">
        <v>227</v>
      </c>
      <c r="D30" s="14">
        <v>227</v>
      </c>
    </row>
    <row r="31" spans="1:4" hidden="1">
      <c r="A31" s="14" t="s">
        <v>324</v>
      </c>
      <c r="B31" s="14" t="s">
        <v>318</v>
      </c>
      <c r="C31" s="14">
        <v>222</v>
      </c>
      <c r="D31" s="14">
        <v>222</v>
      </c>
    </row>
    <row r="32" spans="1:4">
      <c r="A32" s="14" t="s">
        <v>569</v>
      </c>
      <c r="B32" s="14" t="s">
        <v>454</v>
      </c>
      <c r="C32" s="14">
        <v>218</v>
      </c>
      <c r="D32" s="14">
        <v>218</v>
      </c>
    </row>
    <row r="33" spans="1:4" hidden="1">
      <c r="A33" s="14" t="s">
        <v>201</v>
      </c>
      <c r="B33" s="14" t="s">
        <v>171</v>
      </c>
      <c r="C33" s="14">
        <v>218</v>
      </c>
      <c r="D33" s="14">
        <v>218</v>
      </c>
    </row>
    <row r="34" spans="1:4" hidden="1">
      <c r="A34" s="14" t="s">
        <v>175</v>
      </c>
      <c r="B34" s="14" t="s">
        <v>171</v>
      </c>
      <c r="C34" s="14">
        <v>217</v>
      </c>
      <c r="D34" s="14">
        <v>217</v>
      </c>
    </row>
    <row r="35" spans="1:4" hidden="1">
      <c r="A35" s="14" t="s">
        <v>317</v>
      </c>
      <c r="B35" s="14" t="s">
        <v>318</v>
      </c>
      <c r="C35" s="14">
        <v>216</v>
      </c>
      <c r="D35" s="14">
        <v>216</v>
      </c>
    </row>
    <row r="36" spans="1:4">
      <c r="A36" s="14" t="s">
        <v>456</v>
      </c>
      <c r="B36" s="14" t="s">
        <v>454</v>
      </c>
      <c r="C36" s="14">
        <v>216</v>
      </c>
      <c r="D36" s="14">
        <v>216</v>
      </c>
    </row>
    <row r="37" spans="1:4" hidden="1">
      <c r="A37" s="14" t="s">
        <v>35</v>
      </c>
      <c r="B37" s="14" t="s">
        <v>32</v>
      </c>
      <c r="C37" s="14">
        <v>215</v>
      </c>
      <c r="D37" s="14">
        <v>215</v>
      </c>
    </row>
    <row r="38" spans="1:4" hidden="1">
      <c r="A38" s="14" t="s">
        <v>179</v>
      </c>
      <c r="B38" s="14" t="s">
        <v>171</v>
      </c>
      <c r="C38" s="14">
        <v>215</v>
      </c>
      <c r="D38" s="14">
        <v>215</v>
      </c>
    </row>
    <row r="39" spans="1:4" hidden="1">
      <c r="A39" s="14" t="s">
        <v>197</v>
      </c>
      <c r="B39" s="14" t="s">
        <v>171</v>
      </c>
      <c r="C39" s="14">
        <v>215</v>
      </c>
      <c r="D39" s="14">
        <v>215</v>
      </c>
    </row>
    <row r="40" spans="1:4" hidden="1">
      <c r="A40" s="14" t="s">
        <v>181</v>
      </c>
      <c r="B40" s="14" t="s">
        <v>171</v>
      </c>
      <c r="C40" s="14">
        <v>215</v>
      </c>
      <c r="D40" s="14">
        <v>215</v>
      </c>
    </row>
    <row r="41" spans="1:4">
      <c r="A41" s="14" t="s">
        <v>570</v>
      </c>
      <c r="B41" s="14" t="s">
        <v>454</v>
      </c>
      <c r="C41" s="14">
        <v>215</v>
      </c>
      <c r="D41" s="14">
        <v>215</v>
      </c>
    </row>
    <row r="42" spans="1:4" hidden="1">
      <c r="A42" s="14" t="s">
        <v>185</v>
      </c>
      <c r="B42" s="14" t="s">
        <v>171</v>
      </c>
      <c r="C42" s="14">
        <v>215</v>
      </c>
      <c r="D42" s="14">
        <v>215</v>
      </c>
    </row>
    <row r="43" spans="1:4" hidden="1">
      <c r="A43" s="14" t="s">
        <v>202</v>
      </c>
      <c r="B43" s="14" t="s">
        <v>171</v>
      </c>
      <c r="C43" s="14">
        <v>215</v>
      </c>
      <c r="D43" s="14">
        <v>215</v>
      </c>
    </row>
    <row r="44" spans="1:4" hidden="1">
      <c r="A44" s="14" t="s">
        <v>53</v>
      </c>
      <c r="B44" s="14" t="s">
        <v>32</v>
      </c>
      <c r="C44" s="14">
        <v>215</v>
      </c>
      <c r="D44" s="14">
        <v>215</v>
      </c>
    </row>
    <row r="45" spans="1:4" hidden="1">
      <c r="A45" s="14" t="s">
        <v>188</v>
      </c>
      <c r="B45" s="14" t="s">
        <v>171</v>
      </c>
      <c r="C45" s="14">
        <v>215</v>
      </c>
      <c r="D45" s="14">
        <v>215</v>
      </c>
    </row>
    <row r="46" spans="1:4" hidden="1">
      <c r="A46" s="14" t="s">
        <v>194</v>
      </c>
      <c r="B46" s="14" t="s">
        <v>171</v>
      </c>
      <c r="C46" s="14">
        <v>215</v>
      </c>
      <c r="D46" s="14">
        <v>215</v>
      </c>
    </row>
    <row r="47" spans="1:4" hidden="1">
      <c r="A47" s="14" t="s">
        <v>43</v>
      </c>
      <c r="B47" s="14" t="s">
        <v>32</v>
      </c>
      <c r="C47" s="14">
        <v>215</v>
      </c>
      <c r="D47" s="14">
        <v>215</v>
      </c>
    </row>
    <row r="48" spans="1:4" hidden="1">
      <c r="A48" s="14" t="s">
        <v>178</v>
      </c>
      <c r="B48" s="14" t="s">
        <v>171</v>
      </c>
      <c r="C48" s="14">
        <v>215</v>
      </c>
      <c r="D48" s="14">
        <v>215</v>
      </c>
    </row>
    <row r="49" spans="1:4" hidden="1">
      <c r="A49" s="14" t="s">
        <v>327</v>
      </c>
      <c r="B49" s="14" t="s">
        <v>318</v>
      </c>
      <c r="C49" s="14">
        <v>215</v>
      </c>
      <c r="D49" s="14">
        <v>215</v>
      </c>
    </row>
    <row r="50" spans="1:4" hidden="1">
      <c r="A50" s="14" t="s">
        <v>19</v>
      </c>
      <c r="B50" s="14" t="s">
        <v>318</v>
      </c>
      <c r="C50" s="14">
        <v>215</v>
      </c>
      <c r="D50" s="14">
        <v>215</v>
      </c>
    </row>
    <row r="51" spans="1:4" hidden="1">
      <c r="A51" s="14" t="s">
        <v>320</v>
      </c>
      <c r="B51" s="14" t="s">
        <v>318</v>
      </c>
      <c r="C51" s="14">
        <v>215</v>
      </c>
      <c r="D51" s="14">
        <v>215</v>
      </c>
    </row>
    <row r="52" spans="1:4" hidden="1">
      <c r="A52" s="14" t="s">
        <v>187</v>
      </c>
      <c r="B52" s="14" t="s">
        <v>171</v>
      </c>
      <c r="C52" s="14">
        <v>204</v>
      </c>
      <c r="D52" s="14">
        <v>204</v>
      </c>
    </row>
    <row r="53" spans="1:4" hidden="1">
      <c r="A53" s="14" t="s">
        <v>39</v>
      </c>
      <c r="B53" s="14" t="s">
        <v>32</v>
      </c>
      <c r="C53" s="14">
        <v>201</v>
      </c>
      <c r="D53" s="14">
        <v>201</v>
      </c>
    </row>
    <row r="54" spans="1:4" hidden="1">
      <c r="A54" s="14" t="s">
        <v>206</v>
      </c>
      <c r="B54" s="14" t="s">
        <v>171</v>
      </c>
      <c r="C54" s="14">
        <v>200</v>
      </c>
      <c r="D54" s="14">
        <v>200</v>
      </c>
    </row>
    <row r="55" spans="1:4" hidden="1">
      <c r="A55" s="14" t="s">
        <v>336</v>
      </c>
      <c r="B55" s="14" t="s">
        <v>318</v>
      </c>
      <c r="C55" s="14">
        <v>200</v>
      </c>
      <c r="D55" s="14">
        <v>200</v>
      </c>
    </row>
    <row r="56" spans="1:4" hidden="1">
      <c r="A56" s="14" t="s">
        <v>209</v>
      </c>
      <c r="B56" s="14" t="s">
        <v>171</v>
      </c>
      <c r="C56" s="14">
        <v>200</v>
      </c>
      <c r="D56" s="14">
        <v>200</v>
      </c>
    </row>
    <row r="57" spans="1:4" hidden="1">
      <c r="A57" s="14" t="s">
        <v>176</v>
      </c>
      <c r="B57" s="14" t="s">
        <v>171</v>
      </c>
      <c r="C57" s="14">
        <v>196</v>
      </c>
      <c r="D57" s="14">
        <v>196</v>
      </c>
    </row>
    <row r="58" spans="1:4" hidden="1">
      <c r="A58" s="14" t="s">
        <v>322</v>
      </c>
      <c r="B58" s="14" t="s">
        <v>318</v>
      </c>
      <c r="C58" s="14">
        <v>195</v>
      </c>
      <c r="D58" s="14">
        <v>195</v>
      </c>
    </row>
    <row r="59" spans="1:4" hidden="1">
      <c r="A59" s="14" t="s">
        <v>198</v>
      </c>
      <c r="B59" s="14" t="s">
        <v>171</v>
      </c>
      <c r="C59" s="14">
        <v>195</v>
      </c>
      <c r="D59" s="14">
        <v>195</v>
      </c>
    </row>
    <row r="60" spans="1:4" hidden="1">
      <c r="A60" s="14" t="s">
        <v>52</v>
      </c>
      <c r="B60" s="14" t="s">
        <v>32</v>
      </c>
      <c r="C60" s="14">
        <v>184</v>
      </c>
      <c r="D60" s="14">
        <v>184</v>
      </c>
    </row>
    <row r="61" spans="1:4" hidden="1">
      <c r="A61" s="14" t="s">
        <v>196</v>
      </c>
      <c r="B61" s="14" t="s">
        <v>171</v>
      </c>
      <c r="C61" s="14">
        <v>183</v>
      </c>
      <c r="D61" s="14">
        <v>183</v>
      </c>
    </row>
    <row r="62" spans="1:4" hidden="1">
      <c r="A62" s="14" t="s">
        <v>328</v>
      </c>
      <c r="B62" s="14" t="s">
        <v>318</v>
      </c>
      <c r="C62" s="14">
        <v>182</v>
      </c>
      <c r="D62" s="14">
        <v>182</v>
      </c>
    </row>
    <row r="63" spans="1:4">
      <c r="A63" s="14" t="s">
        <v>463</v>
      </c>
      <c r="B63" s="14" t="s">
        <v>454</v>
      </c>
      <c r="C63" s="14">
        <v>182</v>
      </c>
      <c r="D63" s="14">
        <v>182</v>
      </c>
    </row>
    <row r="64" spans="1:4" hidden="1">
      <c r="A64" s="14" t="s">
        <v>174</v>
      </c>
      <c r="B64" s="14" t="s">
        <v>171</v>
      </c>
      <c r="C64" s="14">
        <v>182</v>
      </c>
      <c r="D64" s="14">
        <v>182</v>
      </c>
    </row>
    <row r="65" spans="1:4" hidden="1">
      <c r="A65" s="14" t="s">
        <v>204</v>
      </c>
      <c r="B65" s="14" t="s">
        <v>171</v>
      </c>
      <c r="C65" s="14">
        <v>182</v>
      </c>
      <c r="D65" s="14">
        <v>182</v>
      </c>
    </row>
    <row r="66" spans="1:4" hidden="1">
      <c r="A66" s="14" t="s">
        <v>329</v>
      </c>
      <c r="B66" s="14" t="s">
        <v>318</v>
      </c>
      <c r="C66" s="14">
        <v>181</v>
      </c>
      <c r="D66" s="14">
        <v>181</v>
      </c>
    </row>
    <row r="67" spans="1:4">
      <c r="A67" s="14" t="s">
        <v>571</v>
      </c>
      <c r="B67" s="14" t="s">
        <v>454</v>
      </c>
      <c r="C67" s="14">
        <v>181</v>
      </c>
      <c r="D67" s="14">
        <v>181</v>
      </c>
    </row>
    <row r="68" spans="1:4" hidden="1">
      <c r="A68" s="14" t="s">
        <v>335</v>
      </c>
      <c r="B68" s="14" t="s">
        <v>318</v>
      </c>
      <c r="C68" s="14">
        <v>180</v>
      </c>
      <c r="D68" s="14">
        <v>180</v>
      </c>
    </row>
    <row r="69" spans="1:4">
      <c r="A69" s="14" t="s">
        <v>546</v>
      </c>
      <c r="B69" s="14" t="s">
        <v>454</v>
      </c>
      <c r="C69" s="14">
        <v>180</v>
      </c>
      <c r="D69" s="14">
        <v>180</v>
      </c>
    </row>
    <row r="70" spans="1:4">
      <c r="A70" s="14" t="s">
        <v>465</v>
      </c>
      <c r="B70" s="14" t="s">
        <v>454</v>
      </c>
      <c r="C70" s="14">
        <v>180</v>
      </c>
      <c r="D70" s="14">
        <v>180</v>
      </c>
    </row>
    <row r="71" spans="1:4" hidden="1">
      <c r="A71" s="14" t="s">
        <v>47</v>
      </c>
      <c r="B71" s="14" t="s">
        <v>32</v>
      </c>
      <c r="C71" s="14">
        <v>180</v>
      </c>
      <c r="D71" s="14">
        <v>180</v>
      </c>
    </row>
    <row r="72" spans="1:4" hidden="1">
      <c r="A72" s="14" t="s">
        <v>326</v>
      </c>
      <c r="B72" s="14" t="s">
        <v>318</v>
      </c>
      <c r="C72" s="14">
        <v>180</v>
      </c>
      <c r="D72" s="14">
        <v>180</v>
      </c>
    </row>
    <row r="73" spans="1:4" hidden="1">
      <c r="A73" s="14" t="s">
        <v>184</v>
      </c>
      <c r="B73" s="14" t="s">
        <v>171</v>
      </c>
      <c r="C73" s="14">
        <v>180</v>
      </c>
      <c r="D73" s="14">
        <v>180</v>
      </c>
    </row>
    <row r="74" spans="1:4" hidden="1">
      <c r="A74" s="14" t="s">
        <v>54</v>
      </c>
      <c r="B74" s="14" t="s">
        <v>32</v>
      </c>
      <c r="C74" s="14">
        <v>180</v>
      </c>
      <c r="D74" s="14">
        <v>180</v>
      </c>
    </row>
    <row r="75" spans="1:4">
      <c r="A75" s="14" t="s">
        <v>464</v>
      </c>
      <c r="B75" s="14" t="s">
        <v>454</v>
      </c>
      <c r="C75" s="14">
        <v>180</v>
      </c>
      <c r="D75" s="14">
        <v>180</v>
      </c>
    </row>
    <row r="76" spans="1:4" hidden="1">
      <c r="A76" s="14" t="s">
        <v>64</v>
      </c>
      <c r="B76" s="14" t="s">
        <v>32</v>
      </c>
      <c r="C76" s="14">
        <v>180</v>
      </c>
      <c r="D76" s="14">
        <v>180</v>
      </c>
    </row>
    <row r="77" spans="1:4" hidden="1">
      <c r="A77" s="14" t="s">
        <v>37</v>
      </c>
      <c r="B77" s="14" t="s">
        <v>32</v>
      </c>
      <c r="C77" s="14">
        <v>180</v>
      </c>
      <c r="D77" s="14">
        <v>180</v>
      </c>
    </row>
    <row r="78" spans="1:4">
      <c r="A78" s="14" t="s">
        <v>459</v>
      </c>
      <c r="B78" s="14" t="s">
        <v>454</v>
      </c>
      <c r="C78" s="14">
        <v>180</v>
      </c>
      <c r="D78" s="14">
        <v>180</v>
      </c>
    </row>
    <row r="79" spans="1:4" hidden="1">
      <c r="A79" s="14" t="s">
        <v>190</v>
      </c>
      <c r="B79" s="14" t="s">
        <v>171</v>
      </c>
      <c r="C79" s="14">
        <v>180</v>
      </c>
      <c r="D79" s="14">
        <v>180</v>
      </c>
    </row>
    <row r="80" spans="1:4" hidden="1">
      <c r="A80" s="14" t="s">
        <v>57</v>
      </c>
      <c r="B80" s="14" t="s">
        <v>32</v>
      </c>
      <c r="C80" s="14">
        <v>180</v>
      </c>
      <c r="D80" s="14">
        <v>180</v>
      </c>
    </row>
    <row r="81" spans="1:4" hidden="1">
      <c r="A81" s="14" t="s">
        <v>332</v>
      </c>
      <c r="B81" s="14" t="s">
        <v>318</v>
      </c>
      <c r="C81" s="14">
        <v>180</v>
      </c>
      <c r="D81" s="14">
        <v>180</v>
      </c>
    </row>
    <row r="82" spans="1:4">
      <c r="A82" s="14" t="s">
        <v>457</v>
      </c>
      <c r="B82" s="14" t="s">
        <v>454</v>
      </c>
      <c r="C82" s="14">
        <v>180</v>
      </c>
      <c r="D82" s="14">
        <v>180</v>
      </c>
    </row>
    <row r="83" spans="1:4" hidden="1">
      <c r="A83" s="14" t="s">
        <v>207</v>
      </c>
      <c r="B83" s="14" t="s">
        <v>171</v>
      </c>
      <c r="C83" s="14">
        <v>180</v>
      </c>
      <c r="D83" s="14">
        <v>180</v>
      </c>
    </row>
    <row r="84" spans="1:4">
      <c r="A84" s="14" t="s">
        <v>469</v>
      </c>
      <c r="B84" s="14" t="s">
        <v>454</v>
      </c>
      <c r="C84" s="14">
        <v>180</v>
      </c>
      <c r="D84" s="14">
        <v>180</v>
      </c>
    </row>
    <row r="85" spans="1:4">
      <c r="A85" s="14" t="s">
        <v>458</v>
      </c>
      <c r="B85" s="14" t="s">
        <v>454</v>
      </c>
      <c r="C85" s="14">
        <v>176</v>
      </c>
      <c r="D85" s="14">
        <v>176</v>
      </c>
    </row>
    <row r="86" spans="1:4" hidden="1">
      <c r="A86" s="14" t="s">
        <v>193</v>
      </c>
      <c r="B86" s="14" t="s">
        <v>171</v>
      </c>
      <c r="C86" s="14">
        <v>166</v>
      </c>
      <c r="D86" s="14">
        <v>166</v>
      </c>
    </row>
    <row r="87" spans="1:4" hidden="1">
      <c r="A87" s="14" t="s">
        <v>55</v>
      </c>
      <c r="B87" s="14" t="s">
        <v>32</v>
      </c>
      <c r="C87" s="14">
        <v>165</v>
      </c>
      <c r="D87" s="14">
        <v>165</v>
      </c>
    </row>
    <row r="88" spans="1:4">
      <c r="A88" s="14" t="s">
        <v>461</v>
      </c>
      <c r="B88" s="14" t="s">
        <v>454</v>
      </c>
      <c r="C88" s="14">
        <v>158</v>
      </c>
      <c r="D88" s="14">
        <v>158</v>
      </c>
    </row>
    <row r="89" spans="1:4" hidden="1">
      <c r="A89" s="14" t="s">
        <v>58</v>
      </c>
      <c r="B89" s="14" t="s">
        <v>32</v>
      </c>
      <c r="C89" s="14">
        <v>150</v>
      </c>
      <c r="D89" s="14">
        <v>150</v>
      </c>
    </row>
    <row r="90" spans="1:4">
      <c r="A90" s="14" t="s">
        <v>462</v>
      </c>
      <c r="B90" s="14" t="s">
        <v>454</v>
      </c>
      <c r="C90" s="14">
        <v>147</v>
      </c>
      <c r="D90" s="14">
        <v>147</v>
      </c>
    </row>
    <row r="91" spans="1:4" hidden="1">
      <c r="A91" s="14" t="s">
        <v>173</v>
      </c>
      <c r="B91" s="14" t="s">
        <v>171</v>
      </c>
      <c r="C91" s="14">
        <v>147</v>
      </c>
      <c r="D91" s="14">
        <v>147</v>
      </c>
    </row>
    <row r="92" spans="1:4">
      <c r="A92" s="14" t="s">
        <v>474</v>
      </c>
      <c r="B92" s="14" t="s">
        <v>454</v>
      </c>
      <c r="C92" s="14">
        <v>145</v>
      </c>
      <c r="D92" s="14">
        <v>145</v>
      </c>
    </row>
    <row r="93" spans="1:4">
      <c r="A93" s="14" t="s">
        <v>473</v>
      </c>
      <c r="B93" s="14" t="s">
        <v>454</v>
      </c>
      <c r="C93" s="14">
        <v>145</v>
      </c>
      <c r="D93" s="14">
        <v>145</v>
      </c>
    </row>
    <row r="94" spans="1:4" hidden="1">
      <c r="A94" s="14" t="s">
        <v>323</v>
      </c>
      <c r="B94" s="14" t="s">
        <v>318</v>
      </c>
      <c r="C94" s="14">
        <v>145</v>
      </c>
      <c r="D94" s="14">
        <v>145</v>
      </c>
    </row>
    <row r="95" spans="1:4">
      <c r="A95" s="14" t="s">
        <v>467</v>
      </c>
      <c r="B95" s="14" t="s">
        <v>454</v>
      </c>
      <c r="C95" s="14">
        <v>145</v>
      </c>
      <c r="D95" s="14">
        <v>145</v>
      </c>
    </row>
    <row r="96" spans="1:4">
      <c r="A96" s="14" t="s">
        <v>466</v>
      </c>
      <c r="B96" s="14" t="s">
        <v>454</v>
      </c>
      <c r="C96" s="14">
        <v>145</v>
      </c>
      <c r="D96" s="14">
        <v>145</v>
      </c>
    </row>
    <row r="97" spans="1:4" hidden="1">
      <c r="A97" s="14" t="s">
        <v>210</v>
      </c>
      <c r="B97" s="14" t="s">
        <v>171</v>
      </c>
      <c r="C97" s="14">
        <v>145</v>
      </c>
      <c r="D97" s="14">
        <v>145</v>
      </c>
    </row>
    <row r="98" spans="1:4" hidden="1">
      <c r="A98" s="14" t="s">
        <v>331</v>
      </c>
      <c r="B98" s="14" t="s">
        <v>318</v>
      </c>
      <c r="C98" s="14">
        <v>145</v>
      </c>
      <c r="D98" s="14">
        <v>145</v>
      </c>
    </row>
    <row r="99" spans="1:4" hidden="1">
      <c r="A99" s="14" t="s">
        <v>199</v>
      </c>
      <c r="B99" s="14" t="s">
        <v>171</v>
      </c>
      <c r="C99" s="14">
        <v>145</v>
      </c>
      <c r="D99" s="14">
        <v>145</v>
      </c>
    </row>
    <row r="100" spans="1:4" hidden="1">
      <c r="A100" s="14" t="s">
        <v>215</v>
      </c>
      <c r="B100" s="14" t="s">
        <v>171</v>
      </c>
      <c r="C100" s="14">
        <v>145</v>
      </c>
      <c r="D100" s="14">
        <v>145</v>
      </c>
    </row>
    <row r="101" spans="1:4" hidden="1">
      <c r="A101" s="14" t="s">
        <v>219</v>
      </c>
      <c r="B101" s="14" t="s">
        <v>171</v>
      </c>
      <c r="C101" s="14">
        <v>145</v>
      </c>
      <c r="D101" s="14">
        <v>145</v>
      </c>
    </row>
    <row r="102" spans="1:4" hidden="1">
      <c r="A102" s="14" t="s">
        <v>222</v>
      </c>
      <c r="B102" s="14" t="s">
        <v>171</v>
      </c>
      <c r="C102" s="14">
        <v>145</v>
      </c>
      <c r="D102" s="14">
        <v>145</v>
      </c>
    </row>
    <row r="103" spans="1:4">
      <c r="A103" s="14" t="s">
        <v>572</v>
      </c>
      <c r="B103" s="14" t="s">
        <v>454</v>
      </c>
      <c r="C103" s="14">
        <v>145</v>
      </c>
      <c r="D103" s="14">
        <v>145</v>
      </c>
    </row>
    <row r="104" spans="1:4" hidden="1">
      <c r="A104" s="14" t="s">
        <v>49</v>
      </c>
      <c r="B104" s="14" t="s">
        <v>32</v>
      </c>
      <c r="C104" s="14">
        <v>145</v>
      </c>
      <c r="D104" s="14">
        <v>145</v>
      </c>
    </row>
    <row r="105" spans="1:4">
      <c r="A105" s="14" t="s">
        <v>468</v>
      </c>
      <c r="B105" s="14" t="s">
        <v>454</v>
      </c>
      <c r="C105" s="14">
        <v>145</v>
      </c>
      <c r="D105" s="14">
        <v>145</v>
      </c>
    </row>
    <row r="106" spans="1:4" hidden="1">
      <c r="A106" s="14" t="s">
        <v>61</v>
      </c>
      <c r="B106" s="14" t="s">
        <v>32</v>
      </c>
      <c r="C106" s="14">
        <v>145</v>
      </c>
      <c r="D106" s="14">
        <v>145</v>
      </c>
    </row>
    <row r="107" spans="1:4" hidden="1">
      <c r="A107" s="14" t="s">
        <v>182</v>
      </c>
      <c r="B107" s="14" t="s">
        <v>171</v>
      </c>
      <c r="C107" s="14">
        <v>145</v>
      </c>
      <c r="D107" s="14">
        <v>145</v>
      </c>
    </row>
    <row r="108" spans="1:4" hidden="1">
      <c r="A108" s="14" t="s">
        <v>63</v>
      </c>
      <c r="B108" s="14" t="s">
        <v>32</v>
      </c>
      <c r="C108" s="14">
        <v>145</v>
      </c>
      <c r="D108" s="14">
        <v>145</v>
      </c>
    </row>
    <row r="109" spans="1:4" hidden="1">
      <c r="A109" s="14" t="s">
        <v>216</v>
      </c>
      <c r="B109" s="14" t="s">
        <v>171</v>
      </c>
      <c r="C109" s="14">
        <v>145</v>
      </c>
      <c r="D109" s="14">
        <v>145</v>
      </c>
    </row>
    <row r="110" spans="1:4" hidden="1">
      <c r="A110" s="14" t="s">
        <v>180</v>
      </c>
      <c r="B110" s="14" t="s">
        <v>171</v>
      </c>
      <c r="C110" s="14">
        <v>142</v>
      </c>
      <c r="D110" s="14">
        <v>142</v>
      </c>
    </row>
    <row r="111" spans="1:4">
      <c r="A111" s="14" t="s">
        <v>573</v>
      </c>
      <c r="B111" s="14" t="s">
        <v>454</v>
      </c>
      <c r="C111" s="14">
        <v>140</v>
      </c>
      <c r="D111" s="14">
        <v>140</v>
      </c>
    </row>
    <row r="112" spans="1:4" hidden="1">
      <c r="A112" s="14" t="s">
        <v>205</v>
      </c>
      <c r="B112" s="14" t="s">
        <v>171</v>
      </c>
      <c r="C112" s="14">
        <v>140</v>
      </c>
      <c r="D112" s="14">
        <v>140</v>
      </c>
    </row>
    <row r="113" spans="1:4" hidden="1">
      <c r="A113" s="14" t="s">
        <v>349</v>
      </c>
      <c r="B113" s="14" t="s">
        <v>318</v>
      </c>
      <c r="C113" s="14">
        <v>133</v>
      </c>
      <c r="D113" s="14">
        <v>133</v>
      </c>
    </row>
    <row r="114" spans="1:4" hidden="1">
      <c r="A114" s="14" t="s">
        <v>45</v>
      </c>
      <c r="B114" s="14" t="s">
        <v>32</v>
      </c>
      <c r="C114" s="14">
        <v>125</v>
      </c>
      <c r="D114" s="14">
        <v>125</v>
      </c>
    </row>
    <row r="115" spans="1:4">
      <c r="A115" s="14" t="s">
        <v>476</v>
      </c>
      <c r="B115" s="14" t="s">
        <v>454</v>
      </c>
      <c r="C115" s="14">
        <v>111</v>
      </c>
      <c r="D115" s="14">
        <v>111</v>
      </c>
    </row>
    <row r="116" spans="1:4">
      <c r="A116" s="14" t="s">
        <v>574</v>
      </c>
      <c r="B116" s="14" t="s">
        <v>454</v>
      </c>
      <c r="C116" s="14">
        <v>110</v>
      </c>
      <c r="D116" s="14">
        <v>110</v>
      </c>
    </row>
    <row r="117" spans="1:4" hidden="1">
      <c r="A117" s="14" t="s">
        <v>346</v>
      </c>
      <c r="B117" s="14" t="s">
        <v>318</v>
      </c>
      <c r="C117" s="14">
        <v>110</v>
      </c>
      <c r="D117" s="14">
        <v>110</v>
      </c>
    </row>
    <row r="118" spans="1:4" hidden="1">
      <c r="A118" s="14" t="s">
        <v>70</v>
      </c>
      <c r="B118" s="14" t="s">
        <v>32</v>
      </c>
      <c r="C118" s="14">
        <v>110</v>
      </c>
      <c r="D118" s="14">
        <v>110</v>
      </c>
    </row>
    <row r="119" spans="1:4" hidden="1">
      <c r="A119" s="14" t="s">
        <v>223</v>
      </c>
      <c r="B119" s="14" t="s">
        <v>171</v>
      </c>
      <c r="C119" s="14">
        <v>110</v>
      </c>
      <c r="D119" s="14">
        <v>110</v>
      </c>
    </row>
    <row r="120" spans="1:4" hidden="1">
      <c r="A120" s="14" t="s">
        <v>424</v>
      </c>
      <c r="B120" s="14" t="s">
        <v>318</v>
      </c>
      <c r="C120" s="14">
        <v>110</v>
      </c>
      <c r="D120" s="14">
        <v>110</v>
      </c>
    </row>
    <row r="121" spans="1:4" hidden="1">
      <c r="A121" s="14" t="s">
        <v>213</v>
      </c>
      <c r="B121" s="14" t="s">
        <v>171</v>
      </c>
      <c r="C121" s="14">
        <v>110</v>
      </c>
      <c r="D121" s="14">
        <v>110</v>
      </c>
    </row>
    <row r="122" spans="1:4" hidden="1">
      <c r="A122" s="14" t="s">
        <v>221</v>
      </c>
      <c r="B122" s="14" t="s">
        <v>171</v>
      </c>
      <c r="C122" s="14">
        <v>110</v>
      </c>
      <c r="D122" s="14">
        <v>110</v>
      </c>
    </row>
    <row r="123" spans="1:4">
      <c r="A123" s="14" t="s">
        <v>471</v>
      </c>
      <c r="B123" s="14" t="s">
        <v>454</v>
      </c>
      <c r="C123" s="14">
        <v>110</v>
      </c>
      <c r="D123" s="14">
        <v>110</v>
      </c>
    </row>
    <row r="124" spans="1:4">
      <c r="A124" s="14" t="s">
        <v>575</v>
      </c>
      <c r="B124" s="14" t="s">
        <v>454</v>
      </c>
      <c r="C124" s="14">
        <v>110</v>
      </c>
      <c r="D124" s="14">
        <v>110</v>
      </c>
    </row>
    <row r="125" spans="1:4" hidden="1">
      <c r="A125" s="14" t="s">
        <v>348</v>
      </c>
      <c r="B125" s="14" t="s">
        <v>318</v>
      </c>
      <c r="C125" s="14">
        <v>110</v>
      </c>
      <c r="D125" s="14">
        <v>110</v>
      </c>
    </row>
    <row r="126" spans="1:4" hidden="1">
      <c r="A126" s="14" t="s">
        <v>114</v>
      </c>
      <c r="B126" s="14" t="s">
        <v>32</v>
      </c>
      <c r="C126" s="14">
        <v>110</v>
      </c>
      <c r="D126" s="14">
        <v>110</v>
      </c>
    </row>
    <row r="127" spans="1:4" hidden="1">
      <c r="A127" s="14" t="s">
        <v>333</v>
      </c>
      <c r="B127" s="14" t="s">
        <v>318</v>
      </c>
      <c r="C127" s="14">
        <v>110</v>
      </c>
      <c r="D127" s="14">
        <v>110</v>
      </c>
    </row>
    <row r="128" spans="1:4" hidden="1">
      <c r="A128" s="14" t="s">
        <v>116</v>
      </c>
      <c r="B128" s="14" t="s">
        <v>32</v>
      </c>
      <c r="C128" s="14">
        <v>110</v>
      </c>
      <c r="D128" s="14">
        <v>110</v>
      </c>
    </row>
    <row r="129" spans="1:4" hidden="1">
      <c r="A129" s="14" t="s">
        <v>334</v>
      </c>
      <c r="B129" s="14" t="s">
        <v>318</v>
      </c>
      <c r="C129" s="14">
        <v>110</v>
      </c>
      <c r="D129" s="14">
        <v>110</v>
      </c>
    </row>
    <row r="130" spans="1:4" hidden="1">
      <c r="A130" s="14" t="s">
        <v>325</v>
      </c>
      <c r="B130" s="14" t="s">
        <v>318</v>
      </c>
      <c r="C130" s="14">
        <v>105</v>
      </c>
      <c r="D130" s="14">
        <v>105</v>
      </c>
    </row>
    <row r="131" spans="1:4">
      <c r="A131" s="14" t="s">
        <v>475</v>
      </c>
      <c r="B131" s="14" t="s">
        <v>454</v>
      </c>
      <c r="C131" s="14">
        <v>105</v>
      </c>
      <c r="D131" s="14">
        <v>105</v>
      </c>
    </row>
    <row r="132" spans="1:4" hidden="1">
      <c r="A132" s="14" t="s">
        <v>65</v>
      </c>
      <c r="B132" s="14" t="s">
        <v>32</v>
      </c>
      <c r="C132" s="14">
        <v>105</v>
      </c>
      <c r="D132" s="14">
        <v>105</v>
      </c>
    </row>
    <row r="133" spans="1:4" hidden="1">
      <c r="A133" s="14" t="s">
        <v>345</v>
      </c>
      <c r="B133" s="14" t="s">
        <v>318</v>
      </c>
      <c r="C133" s="14">
        <v>105</v>
      </c>
      <c r="D133" s="14">
        <v>105</v>
      </c>
    </row>
    <row r="134" spans="1:4">
      <c r="A134" s="14" t="s">
        <v>576</v>
      </c>
      <c r="B134" s="14" t="s">
        <v>454</v>
      </c>
      <c r="C134" s="14">
        <v>105</v>
      </c>
      <c r="D134" s="14">
        <v>105</v>
      </c>
    </row>
    <row r="135" spans="1:4" hidden="1">
      <c r="A135" s="14" t="s">
        <v>224</v>
      </c>
      <c r="B135" s="14" t="s">
        <v>171</v>
      </c>
      <c r="C135" s="14">
        <v>95</v>
      </c>
      <c r="D135" s="14">
        <v>95</v>
      </c>
    </row>
    <row r="136" spans="1:4" hidden="1">
      <c r="A136" s="14" t="s">
        <v>330</v>
      </c>
      <c r="B136" s="14" t="s">
        <v>318</v>
      </c>
      <c r="C136" s="14">
        <v>90</v>
      </c>
      <c r="D136" s="14">
        <v>90</v>
      </c>
    </row>
    <row r="137" spans="1:4" hidden="1">
      <c r="A137" s="14" t="s">
        <v>200</v>
      </c>
      <c r="B137" s="14" t="s">
        <v>171</v>
      </c>
      <c r="C137" s="14">
        <v>90</v>
      </c>
      <c r="D137" s="14">
        <v>90</v>
      </c>
    </row>
    <row r="138" spans="1:4">
      <c r="A138" s="14" t="s">
        <v>577</v>
      </c>
      <c r="B138" s="14" t="s">
        <v>454</v>
      </c>
      <c r="C138" s="14">
        <v>78</v>
      </c>
      <c r="D138" s="14">
        <v>78</v>
      </c>
    </row>
    <row r="139" spans="1:4" hidden="1">
      <c r="A139" s="14" t="s">
        <v>217</v>
      </c>
      <c r="B139" s="14" t="s">
        <v>171</v>
      </c>
      <c r="C139" s="14">
        <v>77</v>
      </c>
      <c r="D139" s="14">
        <v>77</v>
      </c>
    </row>
    <row r="140" spans="1:4" hidden="1">
      <c r="A140" s="14" t="s">
        <v>121</v>
      </c>
      <c r="B140" s="14" t="s">
        <v>32</v>
      </c>
      <c r="C140" s="14">
        <v>77</v>
      </c>
      <c r="D140" s="14">
        <v>77</v>
      </c>
    </row>
    <row r="141" spans="1:4" hidden="1">
      <c r="A141" s="14" t="s">
        <v>284</v>
      </c>
      <c r="B141" s="14" t="s">
        <v>171</v>
      </c>
      <c r="C141" s="14">
        <v>75</v>
      </c>
      <c r="D141" s="14">
        <v>75</v>
      </c>
    </row>
    <row r="142" spans="1:4" hidden="1">
      <c r="A142" s="14" t="s">
        <v>341</v>
      </c>
      <c r="B142" s="14" t="s">
        <v>318</v>
      </c>
      <c r="C142" s="14">
        <v>75</v>
      </c>
      <c r="D142" s="14">
        <v>75</v>
      </c>
    </row>
    <row r="143" spans="1:4" hidden="1">
      <c r="A143" s="14" t="s">
        <v>59</v>
      </c>
      <c r="B143" s="14" t="s">
        <v>32</v>
      </c>
      <c r="C143" s="14">
        <v>75</v>
      </c>
      <c r="D143" s="14">
        <v>75</v>
      </c>
    </row>
    <row r="144" spans="1:4" hidden="1">
      <c r="A144" s="14" t="s">
        <v>253</v>
      </c>
      <c r="B144" s="14" t="s">
        <v>171</v>
      </c>
      <c r="C144" s="14">
        <v>75</v>
      </c>
      <c r="D144" s="14">
        <v>75</v>
      </c>
    </row>
    <row r="145" spans="1:4" hidden="1">
      <c r="A145" s="14" t="s">
        <v>379</v>
      </c>
      <c r="B145" s="14" t="s">
        <v>318</v>
      </c>
      <c r="C145" s="14">
        <v>75</v>
      </c>
      <c r="D145" s="14">
        <v>75</v>
      </c>
    </row>
    <row r="146" spans="1:4">
      <c r="A146" s="14" t="s">
        <v>472</v>
      </c>
      <c r="B146" s="14" t="s">
        <v>454</v>
      </c>
      <c r="C146" s="14">
        <v>75</v>
      </c>
      <c r="D146" s="14">
        <v>75</v>
      </c>
    </row>
    <row r="147" spans="1:4" hidden="1">
      <c r="A147" s="14" t="s">
        <v>60</v>
      </c>
      <c r="B147" s="14" t="s">
        <v>32</v>
      </c>
      <c r="C147" s="14">
        <v>75</v>
      </c>
      <c r="D147" s="14">
        <v>75</v>
      </c>
    </row>
    <row r="148" spans="1:4" hidden="1">
      <c r="A148" s="14" t="s">
        <v>235</v>
      </c>
      <c r="B148" s="14" t="s">
        <v>171</v>
      </c>
      <c r="C148" s="14">
        <v>75</v>
      </c>
      <c r="D148" s="14">
        <v>75</v>
      </c>
    </row>
    <row r="149" spans="1:4" hidden="1">
      <c r="A149" s="14" t="s">
        <v>240</v>
      </c>
      <c r="B149" s="14" t="s">
        <v>171</v>
      </c>
      <c r="C149" s="14">
        <v>75</v>
      </c>
      <c r="D149" s="14">
        <v>75</v>
      </c>
    </row>
    <row r="150" spans="1:4">
      <c r="A150" s="14" t="s">
        <v>578</v>
      </c>
      <c r="B150" s="14" t="s">
        <v>454</v>
      </c>
      <c r="C150" s="14">
        <v>75</v>
      </c>
      <c r="D150" s="14">
        <v>75</v>
      </c>
    </row>
    <row r="151" spans="1:4" hidden="1">
      <c r="A151" s="14" t="s">
        <v>425</v>
      </c>
      <c r="B151" s="14" t="s">
        <v>318</v>
      </c>
      <c r="C151" s="14">
        <v>75</v>
      </c>
      <c r="D151" s="14">
        <v>75</v>
      </c>
    </row>
    <row r="152" spans="1:4" hidden="1">
      <c r="A152" s="14" t="s">
        <v>390</v>
      </c>
      <c r="B152" s="14" t="s">
        <v>318</v>
      </c>
      <c r="C152" s="14">
        <v>75</v>
      </c>
      <c r="D152" s="14">
        <v>75</v>
      </c>
    </row>
    <row r="153" spans="1:4">
      <c r="A153" s="14" t="s">
        <v>470</v>
      </c>
      <c r="B153" s="14" t="s">
        <v>454</v>
      </c>
      <c r="C153" s="14">
        <v>71</v>
      </c>
      <c r="D153" s="14">
        <v>71</v>
      </c>
    </row>
    <row r="154" spans="1:4" hidden="1">
      <c r="A154" s="14" t="s">
        <v>208</v>
      </c>
      <c r="B154" s="14" t="s">
        <v>171</v>
      </c>
      <c r="C154" s="14">
        <v>70</v>
      </c>
      <c r="D154" s="14">
        <v>70</v>
      </c>
    </row>
    <row r="155" spans="1:4" hidden="1">
      <c r="A155" s="14" t="s">
        <v>203</v>
      </c>
      <c r="B155" s="14" t="s">
        <v>171</v>
      </c>
      <c r="C155" s="14">
        <v>70</v>
      </c>
      <c r="D155" s="14">
        <v>70</v>
      </c>
    </row>
    <row r="156" spans="1:4" hidden="1">
      <c r="A156" s="14" t="s">
        <v>337</v>
      </c>
      <c r="B156" s="14" t="s">
        <v>318</v>
      </c>
      <c r="C156" s="14">
        <v>70</v>
      </c>
      <c r="D156" s="14">
        <v>70</v>
      </c>
    </row>
    <row r="157" spans="1:4">
      <c r="A157" s="14" t="s">
        <v>579</v>
      </c>
      <c r="B157" s="14" t="s">
        <v>454</v>
      </c>
      <c r="C157" s="14">
        <v>70</v>
      </c>
      <c r="D157" s="14">
        <v>70</v>
      </c>
    </row>
    <row r="158" spans="1:4" hidden="1">
      <c r="A158" s="14" t="s">
        <v>212</v>
      </c>
      <c r="B158" s="14" t="s">
        <v>171</v>
      </c>
      <c r="C158" s="14">
        <v>70</v>
      </c>
      <c r="D158" s="14">
        <v>70</v>
      </c>
    </row>
    <row r="159" spans="1:4" hidden="1">
      <c r="A159" s="14" t="s">
        <v>56</v>
      </c>
      <c r="B159" s="14" t="s">
        <v>32</v>
      </c>
      <c r="C159" s="14">
        <v>70</v>
      </c>
      <c r="D159" s="14">
        <v>70</v>
      </c>
    </row>
    <row r="160" spans="1:4">
      <c r="A160" s="14" t="s">
        <v>515</v>
      </c>
      <c r="B160" s="14" t="s">
        <v>454</v>
      </c>
      <c r="C160" s="14">
        <v>58</v>
      </c>
      <c r="D160" s="14">
        <v>58</v>
      </c>
    </row>
    <row r="161" spans="1:4" hidden="1">
      <c r="A161" s="14" t="s">
        <v>429</v>
      </c>
      <c r="B161" s="14" t="s">
        <v>318</v>
      </c>
      <c r="C161" s="14">
        <v>55</v>
      </c>
      <c r="D161" s="14">
        <v>55</v>
      </c>
    </row>
    <row r="162" spans="1:4" hidden="1">
      <c r="A162" s="14" t="s">
        <v>352</v>
      </c>
      <c r="B162" s="14" t="s">
        <v>318</v>
      </c>
      <c r="C162" s="14">
        <v>42</v>
      </c>
      <c r="D162" s="14">
        <v>42</v>
      </c>
    </row>
    <row r="163" spans="1:4" hidden="1">
      <c r="A163" s="14" t="s">
        <v>356</v>
      </c>
      <c r="B163" s="14" t="s">
        <v>318</v>
      </c>
      <c r="C163" s="14">
        <v>40</v>
      </c>
      <c r="D163" s="14">
        <v>40</v>
      </c>
    </row>
    <row r="164" spans="1:4" hidden="1">
      <c r="A164" s="14" t="s">
        <v>79</v>
      </c>
      <c r="B164" s="14" t="s">
        <v>32</v>
      </c>
      <c r="C164" s="14">
        <v>40</v>
      </c>
      <c r="D164" s="14">
        <v>40</v>
      </c>
    </row>
    <row r="165" spans="1:4" hidden="1">
      <c r="A165" s="14" t="s">
        <v>290</v>
      </c>
      <c r="B165" s="14" t="s">
        <v>171</v>
      </c>
      <c r="C165" s="14">
        <v>40</v>
      </c>
      <c r="D165" s="14">
        <v>40</v>
      </c>
    </row>
    <row r="166" spans="1:4" hidden="1">
      <c r="A166" s="14" t="s">
        <v>418</v>
      </c>
      <c r="B166" s="14" t="s">
        <v>318</v>
      </c>
      <c r="C166" s="14">
        <v>40</v>
      </c>
      <c r="D166" s="14">
        <v>40</v>
      </c>
    </row>
    <row r="167" spans="1:4" hidden="1">
      <c r="A167" s="14" t="s">
        <v>382</v>
      </c>
      <c r="B167" s="14" t="s">
        <v>318</v>
      </c>
      <c r="C167" s="14">
        <v>40</v>
      </c>
      <c r="D167" s="14">
        <v>40</v>
      </c>
    </row>
    <row r="168" spans="1:4" hidden="1">
      <c r="A168" s="14" t="s">
        <v>256</v>
      </c>
      <c r="B168" s="14" t="s">
        <v>171</v>
      </c>
      <c r="C168" s="14">
        <v>40</v>
      </c>
      <c r="D168" s="14">
        <v>40</v>
      </c>
    </row>
    <row r="169" spans="1:4" hidden="1">
      <c r="A169" s="14" t="s">
        <v>266</v>
      </c>
      <c r="B169" s="14" t="s">
        <v>171</v>
      </c>
      <c r="C169" s="14">
        <v>40</v>
      </c>
      <c r="D169" s="14">
        <v>40</v>
      </c>
    </row>
    <row r="170" spans="1:4">
      <c r="A170" s="14" t="s">
        <v>506</v>
      </c>
      <c r="B170" s="14" t="s">
        <v>454</v>
      </c>
      <c r="C170" s="14">
        <v>40</v>
      </c>
      <c r="D170" s="14">
        <v>40</v>
      </c>
    </row>
    <row r="171" spans="1:4" hidden="1">
      <c r="A171" s="14" t="s">
        <v>373</v>
      </c>
      <c r="B171" s="14" t="s">
        <v>318</v>
      </c>
      <c r="C171" s="14">
        <v>40</v>
      </c>
      <c r="D171" s="14">
        <v>40</v>
      </c>
    </row>
    <row r="172" spans="1:4" hidden="1">
      <c r="A172" s="14" t="s">
        <v>84</v>
      </c>
      <c r="B172" s="14" t="s">
        <v>32</v>
      </c>
      <c r="C172" s="14">
        <v>40</v>
      </c>
      <c r="D172" s="14">
        <v>40</v>
      </c>
    </row>
    <row r="173" spans="1:4" hidden="1">
      <c r="A173" s="14" t="s">
        <v>259</v>
      </c>
      <c r="B173" s="14" t="s">
        <v>171</v>
      </c>
      <c r="C173" s="14">
        <v>40</v>
      </c>
      <c r="D173" s="14">
        <v>40</v>
      </c>
    </row>
    <row r="174" spans="1:4" hidden="1">
      <c r="A174" s="14" t="s">
        <v>211</v>
      </c>
      <c r="B174" s="14" t="s">
        <v>171</v>
      </c>
      <c r="C174" s="14">
        <v>40</v>
      </c>
      <c r="D174" s="14">
        <v>40</v>
      </c>
    </row>
    <row r="175" spans="1:4">
      <c r="A175" s="14" t="s">
        <v>541</v>
      </c>
      <c r="B175" s="14" t="s">
        <v>454</v>
      </c>
      <c r="C175" s="14">
        <v>40</v>
      </c>
      <c r="D175" s="14">
        <v>40</v>
      </c>
    </row>
    <row r="176" spans="1:4" hidden="1">
      <c r="A176" s="14" t="s">
        <v>437</v>
      </c>
      <c r="B176" s="14" t="s">
        <v>318</v>
      </c>
      <c r="C176" s="14">
        <v>40</v>
      </c>
      <c r="D176" s="14">
        <v>40</v>
      </c>
    </row>
    <row r="177" spans="1:4" hidden="1">
      <c r="A177" s="14" t="s">
        <v>407</v>
      </c>
      <c r="B177" s="14" t="s">
        <v>318</v>
      </c>
      <c r="C177" s="14">
        <v>40</v>
      </c>
      <c r="D177" s="14">
        <v>40</v>
      </c>
    </row>
    <row r="178" spans="1:4">
      <c r="A178" s="14" t="s">
        <v>21</v>
      </c>
      <c r="B178" s="14" t="s">
        <v>454</v>
      </c>
      <c r="C178" s="14">
        <v>36</v>
      </c>
      <c r="D178" s="14">
        <v>36</v>
      </c>
    </row>
    <row r="179" spans="1:4" hidden="1">
      <c r="A179" s="14" t="s">
        <v>339</v>
      </c>
      <c r="B179" s="14" t="s">
        <v>318</v>
      </c>
      <c r="C179" s="14">
        <v>36</v>
      </c>
      <c r="D179" s="14">
        <v>36</v>
      </c>
    </row>
    <row r="180" spans="1:4">
      <c r="A180" s="14" t="s">
        <v>489</v>
      </c>
      <c r="B180" s="14" t="s">
        <v>454</v>
      </c>
      <c r="C180" s="14">
        <v>35</v>
      </c>
      <c r="D180" s="14">
        <v>35</v>
      </c>
    </row>
    <row r="181" spans="1:4">
      <c r="A181" s="14" t="s">
        <v>477</v>
      </c>
      <c r="B181" s="14" t="s">
        <v>454</v>
      </c>
      <c r="C181" s="14">
        <v>35</v>
      </c>
      <c r="D181" s="14">
        <v>35</v>
      </c>
    </row>
    <row r="182" spans="1:4" hidden="1">
      <c r="A182" s="14" t="s">
        <v>340</v>
      </c>
      <c r="B182" s="14" t="s">
        <v>318</v>
      </c>
      <c r="C182" s="14">
        <v>35</v>
      </c>
      <c r="D182" s="14">
        <v>35</v>
      </c>
    </row>
    <row r="183" spans="1:4" hidden="1">
      <c r="A183" s="14" t="s">
        <v>163</v>
      </c>
      <c r="B183" s="14" t="s">
        <v>32</v>
      </c>
      <c r="C183" s="14">
        <v>35</v>
      </c>
      <c r="D183" s="14">
        <v>35</v>
      </c>
    </row>
    <row r="184" spans="1:4">
      <c r="A184" s="14" t="s">
        <v>538</v>
      </c>
      <c r="B184" s="14" t="s">
        <v>454</v>
      </c>
      <c r="C184" s="14">
        <v>35</v>
      </c>
      <c r="D184" s="14">
        <v>35</v>
      </c>
    </row>
    <row r="185" spans="1:4" hidden="1">
      <c r="A185" s="14" t="s">
        <v>383</v>
      </c>
      <c r="B185" s="14" t="s">
        <v>318</v>
      </c>
      <c r="C185" s="14">
        <v>35</v>
      </c>
      <c r="D185" s="14">
        <v>35</v>
      </c>
    </row>
    <row r="186" spans="1:4" hidden="1">
      <c r="A186" s="14" t="s">
        <v>125</v>
      </c>
      <c r="B186" s="14" t="s">
        <v>32</v>
      </c>
      <c r="C186" s="14">
        <v>35</v>
      </c>
      <c r="D186" s="14">
        <v>35</v>
      </c>
    </row>
    <row r="187" spans="1:4" hidden="1">
      <c r="A187" s="14" t="s">
        <v>231</v>
      </c>
      <c r="B187" s="14" t="s">
        <v>171</v>
      </c>
      <c r="C187" s="14">
        <v>35</v>
      </c>
      <c r="D187" s="14">
        <v>35</v>
      </c>
    </row>
    <row r="188" spans="1:4" hidden="1">
      <c r="A188" s="14" t="s">
        <v>414</v>
      </c>
      <c r="B188" s="14" t="s">
        <v>318</v>
      </c>
      <c r="C188" s="14">
        <v>35</v>
      </c>
      <c r="D188" s="14">
        <v>35</v>
      </c>
    </row>
    <row r="189" spans="1:4" hidden="1">
      <c r="A189" s="14" t="s">
        <v>342</v>
      </c>
      <c r="B189" s="14" t="s">
        <v>318</v>
      </c>
      <c r="C189" s="14">
        <v>35</v>
      </c>
      <c r="D189" s="14">
        <v>35</v>
      </c>
    </row>
    <row r="190" spans="1:4" hidden="1">
      <c r="A190" s="14" t="s">
        <v>347</v>
      </c>
      <c r="B190" s="14" t="s">
        <v>318</v>
      </c>
      <c r="C190" s="14">
        <v>35</v>
      </c>
      <c r="D190" s="14">
        <v>35</v>
      </c>
    </row>
    <row r="191" spans="1:4" hidden="1">
      <c r="A191" s="14" t="s">
        <v>214</v>
      </c>
      <c r="B191" s="14" t="s">
        <v>171</v>
      </c>
      <c r="C191" s="14">
        <v>35</v>
      </c>
      <c r="D191" s="14">
        <v>35</v>
      </c>
    </row>
    <row r="192" spans="1:4" hidden="1">
      <c r="A192" s="14" t="s">
        <v>122</v>
      </c>
      <c r="B192" s="14" t="s">
        <v>32</v>
      </c>
      <c r="C192" s="14">
        <v>35</v>
      </c>
      <c r="D192" s="14">
        <v>35</v>
      </c>
    </row>
    <row r="193" spans="1:4" hidden="1">
      <c r="A193" s="14" t="s">
        <v>282</v>
      </c>
      <c r="B193" s="14" t="s">
        <v>171</v>
      </c>
      <c r="C193" s="14">
        <v>35</v>
      </c>
      <c r="D193" s="14">
        <v>35</v>
      </c>
    </row>
    <row r="194" spans="1:4">
      <c r="A194" s="14" t="s">
        <v>580</v>
      </c>
      <c r="B194" s="14" t="s">
        <v>454</v>
      </c>
      <c r="C194" s="14">
        <v>35</v>
      </c>
      <c r="D194" s="14">
        <v>35</v>
      </c>
    </row>
    <row r="195" spans="1:4" hidden="1">
      <c r="A195" s="14" t="s">
        <v>419</v>
      </c>
      <c r="B195" s="14" t="s">
        <v>318</v>
      </c>
      <c r="C195" s="14">
        <v>35</v>
      </c>
      <c r="D195" s="14">
        <v>35</v>
      </c>
    </row>
    <row r="196" spans="1:4" hidden="1">
      <c r="A196" s="14" t="s">
        <v>220</v>
      </c>
      <c r="B196" s="14" t="s">
        <v>171</v>
      </c>
      <c r="C196" s="14">
        <v>35</v>
      </c>
      <c r="D196" s="14">
        <v>35</v>
      </c>
    </row>
    <row r="197" spans="1:4" hidden="1">
      <c r="A197" s="14" t="s">
        <v>62</v>
      </c>
      <c r="B197" s="14" t="s">
        <v>32</v>
      </c>
      <c r="C197" s="14">
        <v>35</v>
      </c>
      <c r="D197" s="14">
        <v>35</v>
      </c>
    </row>
    <row r="198" spans="1:4">
      <c r="A198" s="14" t="s">
        <v>480</v>
      </c>
      <c r="B198" s="14" t="s">
        <v>454</v>
      </c>
      <c r="C198" s="14">
        <v>35</v>
      </c>
      <c r="D198" s="14">
        <v>35</v>
      </c>
    </row>
    <row r="199" spans="1:4" hidden="1">
      <c r="A199" s="14" t="s">
        <v>343</v>
      </c>
      <c r="B199" s="14" t="s">
        <v>318</v>
      </c>
      <c r="C199" s="14">
        <v>35</v>
      </c>
      <c r="D199" s="14">
        <v>35</v>
      </c>
    </row>
    <row r="200" spans="1:4" hidden="1">
      <c r="A200" s="14" t="s">
        <v>276</v>
      </c>
      <c r="B200" s="14" t="s">
        <v>171</v>
      </c>
      <c r="C200" s="14">
        <v>35</v>
      </c>
      <c r="D200" s="14">
        <v>35</v>
      </c>
    </row>
    <row r="201" spans="1:4" hidden="1">
      <c r="A201" s="14" t="s">
        <v>112</v>
      </c>
      <c r="B201" s="14" t="s">
        <v>32</v>
      </c>
      <c r="C201" s="14">
        <v>35</v>
      </c>
      <c r="D201" s="14">
        <v>35</v>
      </c>
    </row>
    <row r="202" spans="1:4" hidden="1">
      <c r="A202" s="14" t="s">
        <v>338</v>
      </c>
      <c r="B202" s="14" t="s">
        <v>318</v>
      </c>
      <c r="C202" s="14">
        <v>35</v>
      </c>
      <c r="D202" s="14">
        <v>35</v>
      </c>
    </row>
    <row r="203" spans="1:4" hidden="1">
      <c r="A203" s="14" t="s">
        <v>142</v>
      </c>
      <c r="B203" s="14" t="s">
        <v>32</v>
      </c>
      <c r="C203" s="14">
        <v>35</v>
      </c>
      <c r="D203" s="14">
        <v>35</v>
      </c>
    </row>
    <row r="204" spans="1:4">
      <c r="A204" s="14" t="s">
        <v>581</v>
      </c>
      <c r="B204" s="14" t="s">
        <v>454</v>
      </c>
      <c r="C204" s="14">
        <v>35</v>
      </c>
      <c r="D204" s="14">
        <v>35</v>
      </c>
    </row>
    <row r="205" spans="1:4" hidden="1">
      <c r="A205" s="14" t="s">
        <v>344</v>
      </c>
      <c r="B205" s="14" t="s">
        <v>318</v>
      </c>
      <c r="C205" s="14">
        <v>35</v>
      </c>
      <c r="D205" s="14">
        <v>35</v>
      </c>
    </row>
    <row r="206" spans="1:4" hidden="1">
      <c r="A206" s="14" t="s">
        <v>145</v>
      </c>
      <c r="B206" s="14" t="s">
        <v>32</v>
      </c>
      <c r="C206" s="14">
        <v>35</v>
      </c>
      <c r="D206" s="14">
        <v>35</v>
      </c>
    </row>
    <row r="207" spans="1:4">
      <c r="A207" s="14" t="s">
        <v>582</v>
      </c>
      <c r="B207" s="14" t="s">
        <v>454</v>
      </c>
      <c r="C207" s="14">
        <v>35</v>
      </c>
      <c r="D207" s="14">
        <v>35</v>
      </c>
    </row>
    <row r="208" spans="1:4">
      <c r="A208" s="14" t="s">
        <v>522</v>
      </c>
      <c r="B208" s="14" t="s">
        <v>454</v>
      </c>
      <c r="C208" s="14">
        <v>35</v>
      </c>
      <c r="D208" s="14">
        <v>35</v>
      </c>
    </row>
    <row r="209" spans="1:4" hidden="1">
      <c r="A209" s="14" t="s">
        <v>218</v>
      </c>
      <c r="B209" s="14" t="s">
        <v>171</v>
      </c>
      <c r="C209" s="14">
        <v>35</v>
      </c>
      <c r="D209" s="14">
        <v>35</v>
      </c>
    </row>
    <row r="210" spans="1:4">
      <c r="A210" s="14" t="s">
        <v>483</v>
      </c>
      <c r="B210" s="14" t="s">
        <v>454</v>
      </c>
      <c r="C210" s="14">
        <v>22</v>
      </c>
      <c r="D210" s="14">
        <v>22</v>
      </c>
    </row>
    <row r="211" spans="1:4" hidden="1">
      <c r="A211" s="14" t="s">
        <v>243</v>
      </c>
      <c r="B211" s="14" t="s">
        <v>171</v>
      </c>
      <c r="C211" s="14">
        <v>20</v>
      </c>
      <c r="D211" s="14">
        <v>20</v>
      </c>
    </row>
    <row r="212" spans="1:4">
      <c r="A212" s="14" t="s">
        <v>583</v>
      </c>
      <c r="B212" s="14" t="s">
        <v>454</v>
      </c>
      <c r="C212" s="14">
        <v>20</v>
      </c>
      <c r="D212" s="14">
        <v>20</v>
      </c>
    </row>
    <row r="213" spans="1:4" hidden="1">
      <c r="A213" s="14" t="s">
        <v>251</v>
      </c>
      <c r="B213" s="14" t="s">
        <v>171</v>
      </c>
      <c r="C213" s="14">
        <v>20</v>
      </c>
      <c r="D213" s="14">
        <v>20</v>
      </c>
    </row>
    <row r="214" spans="1:4" hidden="1">
      <c r="A214" s="14" t="s">
        <v>412</v>
      </c>
      <c r="B214" s="14" t="s">
        <v>318</v>
      </c>
      <c r="C214" s="14">
        <v>20</v>
      </c>
      <c r="D214" s="14">
        <v>20</v>
      </c>
    </row>
    <row r="215" spans="1:4" hidden="1">
      <c r="A215" s="14" t="s">
        <v>295</v>
      </c>
      <c r="B215" s="14" t="s">
        <v>171</v>
      </c>
      <c r="C215" s="14">
        <v>20</v>
      </c>
      <c r="D215" s="14">
        <v>20</v>
      </c>
    </row>
    <row r="216" spans="1:4" hidden="1">
      <c r="A216" s="14" t="s">
        <v>270</v>
      </c>
      <c r="B216" s="14" t="s">
        <v>171</v>
      </c>
      <c r="C216" s="14">
        <v>20</v>
      </c>
      <c r="D216" s="14">
        <v>20</v>
      </c>
    </row>
    <row r="217" spans="1:4" hidden="1">
      <c r="A217" s="14" t="s">
        <v>372</v>
      </c>
      <c r="B217" s="14" t="s">
        <v>318</v>
      </c>
      <c r="C217" s="14">
        <v>20</v>
      </c>
      <c r="D217" s="14">
        <v>20</v>
      </c>
    </row>
    <row r="218" spans="1:4" hidden="1">
      <c r="A218" s="14" t="s">
        <v>306</v>
      </c>
      <c r="B218" s="14" t="s">
        <v>171</v>
      </c>
      <c r="C218" s="14">
        <v>20</v>
      </c>
      <c r="D218" s="14">
        <v>20</v>
      </c>
    </row>
    <row r="219" spans="1:4" hidden="1">
      <c r="A219" s="14" t="s">
        <v>350</v>
      </c>
      <c r="B219" s="14" t="s">
        <v>318</v>
      </c>
      <c r="C219" s="14">
        <v>3</v>
      </c>
      <c r="D219" s="14">
        <v>3</v>
      </c>
    </row>
    <row r="220" spans="1:4" hidden="1">
      <c r="A220" s="14" t="s">
        <v>351</v>
      </c>
      <c r="B220" s="14" t="s">
        <v>318</v>
      </c>
      <c r="C220" s="14">
        <v>3</v>
      </c>
      <c r="D220" s="14">
        <v>3</v>
      </c>
    </row>
    <row r="221" spans="1:4">
      <c r="A221" s="14" t="s">
        <v>493</v>
      </c>
      <c r="B221" s="14" t="s">
        <v>454</v>
      </c>
      <c r="C221" s="14">
        <v>1</v>
      </c>
      <c r="D221" s="14">
        <v>1</v>
      </c>
    </row>
    <row r="222" spans="1:4" hidden="1">
      <c r="A222" s="14" t="s">
        <v>225</v>
      </c>
      <c r="B222" s="14" t="s">
        <v>171</v>
      </c>
      <c r="C222" s="14">
        <v>1</v>
      </c>
      <c r="D222" s="14">
        <v>1</v>
      </c>
    </row>
    <row r="223" spans="1:4" hidden="1">
      <c r="A223" s="14" t="s">
        <v>83</v>
      </c>
      <c r="B223" s="14" t="s">
        <v>32</v>
      </c>
      <c r="C223" s="14">
        <v>1</v>
      </c>
      <c r="D223" s="14">
        <v>1</v>
      </c>
    </row>
    <row r="224" spans="1:4">
      <c r="A224" s="14" t="s">
        <v>584</v>
      </c>
      <c r="B224" s="14" t="s">
        <v>454</v>
      </c>
      <c r="C224" s="14">
        <v>0</v>
      </c>
      <c r="D224" s="14">
        <v>0</v>
      </c>
    </row>
    <row r="225" spans="1:4">
      <c r="A225" s="14" t="s">
        <v>585</v>
      </c>
      <c r="B225" s="14" t="s">
        <v>454</v>
      </c>
      <c r="C225" s="14">
        <v>0</v>
      </c>
      <c r="D225" s="14">
        <v>0</v>
      </c>
    </row>
    <row r="226" spans="1:4" hidden="1">
      <c r="A226" s="14" t="s">
        <v>396</v>
      </c>
      <c r="B226" s="14" t="s">
        <v>318</v>
      </c>
      <c r="C226" s="14">
        <v>0</v>
      </c>
      <c r="D226" s="14">
        <v>0</v>
      </c>
    </row>
    <row r="227" spans="1:4">
      <c r="A227" s="14" t="s">
        <v>586</v>
      </c>
      <c r="B227" s="14" t="s">
        <v>454</v>
      </c>
      <c r="C227" s="14">
        <v>0</v>
      </c>
      <c r="D227" s="14">
        <v>0</v>
      </c>
    </row>
    <row r="228" spans="1:4">
      <c r="A228" s="14" t="s">
        <v>587</v>
      </c>
      <c r="B228" s="14" t="s">
        <v>454</v>
      </c>
      <c r="C228" s="14">
        <v>0</v>
      </c>
      <c r="D228" s="14">
        <v>0</v>
      </c>
    </row>
    <row r="229" spans="1:4" hidden="1">
      <c r="A229" s="14" t="s">
        <v>547</v>
      </c>
      <c r="B229" s="14" t="s">
        <v>318</v>
      </c>
      <c r="C229" s="14">
        <v>0</v>
      </c>
      <c r="D229" s="14">
        <v>0</v>
      </c>
    </row>
    <row r="230" spans="1:4" hidden="1">
      <c r="A230" s="14" t="s">
        <v>397</v>
      </c>
      <c r="B230" s="14" t="s">
        <v>318</v>
      </c>
      <c r="C230" s="14">
        <v>0</v>
      </c>
      <c r="D230" s="14">
        <v>0</v>
      </c>
    </row>
    <row r="231" spans="1:4" hidden="1">
      <c r="A231" s="14" t="s">
        <v>395</v>
      </c>
      <c r="B231" s="14" t="s">
        <v>318</v>
      </c>
      <c r="C231" s="14">
        <v>0</v>
      </c>
      <c r="D231" s="14">
        <v>0</v>
      </c>
    </row>
    <row r="232" spans="1:4" hidden="1">
      <c r="A232" s="14" t="s">
        <v>548</v>
      </c>
      <c r="B232" s="14" t="s">
        <v>318</v>
      </c>
      <c r="C232" s="14">
        <v>0</v>
      </c>
      <c r="D232" s="14">
        <v>0</v>
      </c>
    </row>
    <row r="233" spans="1:4">
      <c r="A233" s="14" t="s">
        <v>588</v>
      </c>
      <c r="B233" s="14" t="s">
        <v>454</v>
      </c>
      <c r="C233" s="14">
        <v>0</v>
      </c>
      <c r="D233" s="14">
        <v>0</v>
      </c>
    </row>
    <row r="234" spans="1:4" hidden="1">
      <c r="A234" s="14" t="s">
        <v>398</v>
      </c>
      <c r="B234" s="14" t="s">
        <v>318</v>
      </c>
      <c r="C234" s="14">
        <v>0</v>
      </c>
      <c r="D234" s="14">
        <v>0</v>
      </c>
    </row>
    <row r="235" spans="1:4">
      <c r="A235" s="14" t="s">
        <v>589</v>
      </c>
      <c r="B235" s="14" t="s">
        <v>454</v>
      </c>
      <c r="C235" s="14">
        <v>0</v>
      </c>
      <c r="D235" s="14">
        <v>0</v>
      </c>
    </row>
    <row r="236" spans="1:4">
      <c r="A236" s="14" t="s">
        <v>590</v>
      </c>
      <c r="B236" s="14" t="s">
        <v>454</v>
      </c>
      <c r="C236" s="14">
        <v>0</v>
      </c>
      <c r="D236" s="14">
        <v>0</v>
      </c>
    </row>
    <row r="237" spans="1:4" hidden="1">
      <c r="A237" s="14" t="s">
        <v>400</v>
      </c>
      <c r="B237" s="14" t="s">
        <v>318</v>
      </c>
      <c r="C237" s="14">
        <v>0</v>
      </c>
      <c r="D237" s="14">
        <v>0</v>
      </c>
    </row>
    <row r="238" spans="1:4" hidden="1">
      <c r="A238" s="14" t="s">
        <v>399</v>
      </c>
      <c r="B238" s="14" t="s">
        <v>318</v>
      </c>
      <c r="C238" s="14">
        <v>0</v>
      </c>
      <c r="D238" s="14">
        <v>0</v>
      </c>
    </row>
    <row r="239" spans="1:4" hidden="1">
      <c r="A239" s="14" t="s">
        <v>401</v>
      </c>
      <c r="B239" s="14" t="s">
        <v>318</v>
      </c>
      <c r="C239" s="14">
        <v>0</v>
      </c>
      <c r="D239" s="14">
        <v>0</v>
      </c>
    </row>
    <row r="240" spans="1:4">
      <c r="A240" s="14" t="s">
        <v>591</v>
      </c>
      <c r="B240" s="14" t="s">
        <v>454</v>
      </c>
      <c r="C240" s="14">
        <v>0</v>
      </c>
      <c r="D240" s="14">
        <v>0</v>
      </c>
    </row>
    <row r="241" spans="1:4" hidden="1">
      <c r="A241" s="14" t="s">
        <v>440</v>
      </c>
      <c r="B241" s="14" t="s">
        <v>318</v>
      </c>
      <c r="C241" s="14">
        <v>0</v>
      </c>
      <c r="D241" s="14">
        <v>0</v>
      </c>
    </row>
    <row r="242" spans="1:4" hidden="1">
      <c r="A242" s="14" t="s">
        <v>367</v>
      </c>
      <c r="B242" s="14" t="s">
        <v>318</v>
      </c>
      <c r="C242" s="14">
        <v>0</v>
      </c>
      <c r="D242" s="14">
        <v>0</v>
      </c>
    </row>
    <row r="243" spans="1:4" hidden="1">
      <c r="A243" s="14" t="s">
        <v>369</v>
      </c>
      <c r="B243" s="14" t="s">
        <v>318</v>
      </c>
      <c r="C243" s="14">
        <v>0</v>
      </c>
      <c r="D243" s="14">
        <v>0</v>
      </c>
    </row>
    <row r="244" spans="1:4" hidden="1">
      <c r="A244" s="14" t="s">
        <v>368</v>
      </c>
      <c r="B244" s="14" t="s">
        <v>318</v>
      </c>
      <c r="C244" s="14">
        <v>0</v>
      </c>
      <c r="D244" s="14">
        <v>0</v>
      </c>
    </row>
    <row r="245" spans="1:4" hidden="1">
      <c r="A245" s="14" t="s">
        <v>549</v>
      </c>
      <c r="B245" s="14" t="s">
        <v>318</v>
      </c>
      <c r="C245" s="14">
        <v>0</v>
      </c>
      <c r="D245" s="14">
        <v>0</v>
      </c>
    </row>
    <row r="246" spans="1:4" hidden="1">
      <c r="A246" s="14" t="s">
        <v>370</v>
      </c>
      <c r="B246" s="14" t="s">
        <v>318</v>
      </c>
      <c r="C246" s="14">
        <v>0</v>
      </c>
      <c r="D246" s="14">
        <v>0</v>
      </c>
    </row>
    <row r="247" spans="1:4" hidden="1">
      <c r="A247" s="14" t="s">
        <v>371</v>
      </c>
      <c r="B247" s="14" t="s">
        <v>318</v>
      </c>
      <c r="C247" s="14">
        <v>0</v>
      </c>
      <c r="D247" s="14">
        <v>0</v>
      </c>
    </row>
    <row r="248" spans="1:4">
      <c r="A248" s="14" t="s">
        <v>592</v>
      </c>
      <c r="B248" s="14" t="s">
        <v>454</v>
      </c>
      <c r="C248" s="14">
        <v>0</v>
      </c>
      <c r="D248" s="14">
        <v>0</v>
      </c>
    </row>
    <row r="249" spans="1:4">
      <c r="A249" s="14" t="s">
        <v>593</v>
      </c>
      <c r="B249" s="14" t="s">
        <v>454</v>
      </c>
      <c r="C249" s="14">
        <v>0</v>
      </c>
      <c r="D249" s="14">
        <v>0</v>
      </c>
    </row>
    <row r="250" spans="1:4" hidden="1">
      <c r="A250" s="14" t="s">
        <v>550</v>
      </c>
      <c r="B250" s="14" t="s">
        <v>318</v>
      </c>
      <c r="C250" s="14">
        <v>0</v>
      </c>
      <c r="D250" s="14">
        <v>0</v>
      </c>
    </row>
    <row r="251" spans="1:4" hidden="1">
      <c r="A251" s="14" t="s">
        <v>374</v>
      </c>
      <c r="B251" s="14" t="s">
        <v>318</v>
      </c>
      <c r="C251" s="14">
        <v>0</v>
      </c>
      <c r="D251" s="14">
        <v>0</v>
      </c>
    </row>
    <row r="252" spans="1:4" hidden="1">
      <c r="A252" s="14" t="s">
        <v>375</v>
      </c>
      <c r="B252" s="14" t="s">
        <v>318</v>
      </c>
      <c r="C252" s="14">
        <v>0</v>
      </c>
      <c r="D252" s="14">
        <v>0</v>
      </c>
    </row>
    <row r="253" spans="1:4">
      <c r="A253" s="14" t="s">
        <v>594</v>
      </c>
      <c r="B253" s="14" t="s">
        <v>454</v>
      </c>
      <c r="C253" s="14">
        <v>0</v>
      </c>
      <c r="D253" s="14">
        <v>0</v>
      </c>
    </row>
    <row r="254" spans="1:4">
      <c r="A254" s="14" t="s">
        <v>595</v>
      </c>
      <c r="B254" s="14" t="s">
        <v>454</v>
      </c>
      <c r="C254" s="14">
        <v>0</v>
      </c>
      <c r="D254" s="14">
        <v>0</v>
      </c>
    </row>
    <row r="255" spans="1:4">
      <c r="A255" s="14" t="s">
        <v>596</v>
      </c>
      <c r="B255" s="14" t="s">
        <v>454</v>
      </c>
      <c r="C255" s="14">
        <v>0</v>
      </c>
      <c r="D255" s="14">
        <v>0</v>
      </c>
    </row>
    <row r="256" spans="1:4" hidden="1">
      <c r="A256" s="14" t="s">
        <v>377</v>
      </c>
      <c r="B256" s="14" t="s">
        <v>318</v>
      </c>
      <c r="C256" s="14">
        <v>0</v>
      </c>
      <c r="D256" s="14">
        <v>0</v>
      </c>
    </row>
    <row r="257" spans="1:4" hidden="1">
      <c r="A257" s="14" t="s">
        <v>376</v>
      </c>
      <c r="B257" s="14" t="s">
        <v>318</v>
      </c>
      <c r="C257" s="14">
        <v>0</v>
      </c>
      <c r="D257" s="14">
        <v>0</v>
      </c>
    </row>
    <row r="258" spans="1:4" hidden="1">
      <c r="A258" s="14" t="s">
        <v>378</v>
      </c>
      <c r="B258" s="14" t="s">
        <v>318</v>
      </c>
      <c r="C258" s="14">
        <v>0</v>
      </c>
      <c r="D258" s="14">
        <v>0</v>
      </c>
    </row>
    <row r="259" spans="1:4">
      <c r="A259" s="14" t="s">
        <v>597</v>
      </c>
      <c r="B259" s="14" t="s">
        <v>454</v>
      </c>
      <c r="C259" s="14">
        <v>0</v>
      </c>
      <c r="D259" s="14">
        <v>0</v>
      </c>
    </row>
    <row r="260" spans="1:4" hidden="1">
      <c r="A260" s="14" t="s">
        <v>380</v>
      </c>
      <c r="B260" s="14" t="s">
        <v>318</v>
      </c>
      <c r="C260" s="14">
        <v>0</v>
      </c>
      <c r="D260" s="14">
        <v>0</v>
      </c>
    </row>
    <row r="261" spans="1:4">
      <c r="A261" s="14" t="s">
        <v>502</v>
      </c>
      <c r="B261" s="14" t="s">
        <v>454</v>
      </c>
      <c r="C261" s="14">
        <v>0</v>
      </c>
      <c r="D261" s="14">
        <v>0</v>
      </c>
    </row>
    <row r="262" spans="1:4">
      <c r="A262" s="14" t="s">
        <v>598</v>
      </c>
      <c r="B262" s="14" t="s">
        <v>454</v>
      </c>
      <c r="C262" s="14">
        <v>0</v>
      </c>
      <c r="D262" s="14">
        <v>0</v>
      </c>
    </row>
    <row r="263" spans="1:4" hidden="1">
      <c r="A263" s="14" t="s">
        <v>381</v>
      </c>
      <c r="B263" s="14" t="s">
        <v>318</v>
      </c>
      <c r="C263" s="14">
        <v>0</v>
      </c>
      <c r="D263" s="14">
        <v>0</v>
      </c>
    </row>
    <row r="264" spans="1:4">
      <c r="A264" s="14" t="s">
        <v>599</v>
      </c>
      <c r="B264" s="14" t="s">
        <v>454</v>
      </c>
      <c r="C264" s="14">
        <v>0</v>
      </c>
      <c r="D264" s="14">
        <v>0</v>
      </c>
    </row>
    <row r="265" spans="1:4">
      <c r="A265" s="14" t="s">
        <v>600</v>
      </c>
      <c r="B265" s="14" t="s">
        <v>454</v>
      </c>
      <c r="C265" s="14">
        <v>0</v>
      </c>
      <c r="D265" s="14">
        <v>0</v>
      </c>
    </row>
    <row r="266" spans="1:4" hidden="1">
      <c r="A266" s="14" t="s">
        <v>384</v>
      </c>
      <c r="B266" s="14" t="s">
        <v>318</v>
      </c>
      <c r="C266" s="14">
        <v>0</v>
      </c>
      <c r="D266" s="14">
        <v>0</v>
      </c>
    </row>
    <row r="267" spans="1:4">
      <c r="A267" s="14" t="s">
        <v>601</v>
      </c>
      <c r="B267" s="14" t="s">
        <v>454</v>
      </c>
      <c r="C267" s="14">
        <v>0</v>
      </c>
      <c r="D267" s="14">
        <v>0</v>
      </c>
    </row>
    <row r="268" spans="1:4" hidden="1">
      <c r="A268" s="14" t="s">
        <v>385</v>
      </c>
      <c r="B268" s="14" t="s">
        <v>318</v>
      </c>
      <c r="C268" s="14">
        <v>0</v>
      </c>
      <c r="D268" s="14">
        <v>0</v>
      </c>
    </row>
    <row r="269" spans="1:4" hidden="1">
      <c r="A269" s="14" t="s">
        <v>386</v>
      </c>
      <c r="B269" s="14" t="s">
        <v>318</v>
      </c>
      <c r="C269" s="14">
        <v>0</v>
      </c>
      <c r="D269" s="14">
        <v>0</v>
      </c>
    </row>
    <row r="270" spans="1:4" hidden="1">
      <c r="A270" s="14" t="s">
        <v>551</v>
      </c>
      <c r="B270" s="14" t="s">
        <v>318</v>
      </c>
      <c r="C270" s="14">
        <v>0</v>
      </c>
      <c r="D270" s="14">
        <v>0</v>
      </c>
    </row>
    <row r="271" spans="1:4" hidden="1">
      <c r="A271" s="14" t="s">
        <v>387</v>
      </c>
      <c r="B271" s="14" t="s">
        <v>318</v>
      </c>
      <c r="C271" s="14">
        <v>0</v>
      </c>
      <c r="D271" s="14">
        <v>0</v>
      </c>
    </row>
    <row r="272" spans="1:4" hidden="1">
      <c r="A272" s="14" t="s">
        <v>388</v>
      </c>
      <c r="B272" s="14" t="s">
        <v>318</v>
      </c>
      <c r="C272" s="14">
        <v>0</v>
      </c>
      <c r="D272" s="14">
        <v>0</v>
      </c>
    </row>
    <row r="273" spans="1:4" hidden="1">
      <c r="A273" s="14" t="s">
        <v>389</v>
      </c>
      <c r="B273" s="14" t="s">
        <v>318</v>
      </c>
      <c r="C273" s="14">
        <v>0</v>
      </c>
      <c r="D273" s="14">
        <v>0</v>
      </c>
    </row>
    <row r="274" spans="1:4" hidden="1">
      <c r="A274" s="14" t="s">
        <v>393</v>
      </c>
      <c r="B274" s="14" t="s">
        <v>318</v>
      </c>
      <c r="C274" s="14">
        <v>0</v>
      </c>
      <c r="D274" s="14">
        <v>0</v>
      </c>
    </row>
    <row r="275" spans="1:4" hidden="1">
      <c r="A275" s="14" t="s">
        <v>392</v>
      </c>
      <c r="B275" s="14" t="s">
        <v>318</v>
      </c>
      <c r="C275" s="14">
        <v>0</v>
      </c>
      <c r="D275" s="14">
        <v>0</v>
      </c>
    </row>
    <row r="276" spans="1:4" hidden="1">
      <c r="A276" s="14" t="s">
        <v>391</v>
      </c>
      <c r="B276" s="14" t="s">
        <v>318</v>
      </c>
      <c r="C276" s="14">
        <v>0</v>
      </c>
      <c r="D276" s="14">
        <v>0</v>
      </c>
    </row>
    <row r="277" spans="1:4">
      <c r="A277" s="14" t="s">
        <v>602</v>
      </c>
      <c r="B277" s="14" t="s">
        <v>454</v>
      </c>
      <c r="C277" s="14">
        <v>0</v>
      </c>
      <c r="D277" s="14">
        <v>0</v>
      </c>
    </row>
    <row r="278" spans="1:4">
      <c r="A278" s="14" t="s">
        <v>603</v>
      </c>
      <c r="B278" s="14" t="s">
        <v>454</v>
      </c>
      <c r="C278" s="14">
        <v>0</v>
      </c>
      <c r="D278" s="14">
        <v>0</v>
      </c>
    </row>
    <row r="279" spans="1:4" hidden="1">
      <c r="A279" s="14" t="s">
        <v>394</v>
      </c>
      <c r="B279" s="14" t="s">
        <v>318</v>
      </c>
      <c r="C279" s="14">
        <v>0</v>
      </c>
      <c r="D279" s="14">
        <v>0</v>
      </c>
    </row>
    <row r="280" spans="1:4">
      <c r="A280" s="14" t="s">
        <v>490</v>
      </c>
      <c r="B280" s="14" t="s">
        <v>454</v>
      </c>
      <c r="C280" s="14">
        <v>0</v>
      </c>
      <c r="D280" s="14">
        <v>0</v>
      </c>
    </row>
    <row r="281" spans="1:4">
      <c r="A281" s="14" t="s">
        <v>491</v>
      </c>
      <c r="B281" s="14" t="s">
        <v>454</v>
      </c>
      <c r="C281" s="14">
        <v>0</v>
      </c>
      <c r="D281" s="14">
        <v>0</v>
      </c>
    </row>
    <row r="282" spans="1:4">
      <c r="A282" s="14" t="s">
        <v>494</v>
      </c>
      <c r="B282" s="14" t="s">
        <v>454</v>
      </c>
      <c r="C282" s="14">
        <v>0</v>
      </c>
      <c r="D282" s="14">
        <v>0</v>
      </c>
    </row>
    <row r="283" spans="1:4">
      <c r="A283" s="14" t="s">
        <v>537</v>
      </c>
      <c r="B283" s="14" t="s">
        <v>454</v>
      </c>
      <c r="C283" s="14">
        <v>0</v>
      </c>
      <c r="D283" s="14">
        <v>0</v>
      </c>
    </row>
    <row r="284" spans="1:4">
      <c r="A284" s="14" t="s">
        <v>496</v>
      </c>
      <c r="B284" s="14" t="s">
        <v>454</v>
      </c>
      <c r="C284" s="14">
        <v>0</v>
      </c>
      <c r="D284" s="14">
        <v>0</v>
      </c>
    </row>
    <row r="285" spans="1:4">
      <c r="A285" s="14" t="s">
        <v>495</v>
      </c>
      <c r="B285" s="14" t="s">
        <v>454</v>
      </c>
      <c r="C285" s="14">
        <v>0</v>
      </c>
      <c r="D285" s="14">
        <v>0</v>
      </c>
    </row>
    <row r="286" spans="1:4">
      <c r="A286" s="14" t="s">
        <v>536</v>
      </c>
      <c r="B286" s="14" t="s">
        <v>454</v>
      </c>
      <c r="C286" s="14">
        <v>0</v>
      </c>
      <c r="D286" s="14">
        <v>0</v>
      </c>
    </row>
    <row r="287" spans="1:4">
      <c r="A287" s="14" t="s">
        <v>552</v>
      </c>
      <c r="B287" s="14" t="s">
        <v>454</v>
      </c>
      <c r="C287" s="14">
        <v>0</v>
      </c>
      <c r="D287" s="14">
        <v>0</v>
      </c>
    </row>
    <row r="288" spans="1:4">
      <c r="A288" s="14" t="s">
        <v>535</v>
      </c>
      <c r="B288" s="14" t="s">
        <v>454</v>
      </c>
      <c r="C288" s="14">
        <v>0</v>
      </c>
      <c r="D288" s="14">
        <v>0</v>
      </c>
    </row>
    <row r="289" spans="1:4">
      <c r="A289" s="14" t="s">
        <v>497</v>
      </c>
      <c r="B289" s="14" t="s">
        <v>454</v>
      </c>
      <c r="C289" s="14">
        <v>0</v>
      </c>
      <c r="D289" s="14">
        <v>0</v>
      </c>
    </row>
    <row r="290" spans="1:4">
      <c r="A290" s="14" t="s">
        <v>492</v>
      </c>
      <c r="B290" s="14" t="s">
        <v>454</v>
      </c>
      <c r="C290" s="14">
        <v>0</v>
      </c>
      <c r="D290" s="14">
        <v>0</v>
      </c>
    </row>
    <row r="291" spans="1:4">
      <c r="A291" s="14" t="s">
        <v>498</v>
      </c>
      <c r="B291" s="14" t="s">
        <v>454</v>
      </c>
      <c r="C291" s="14">
        <v>0</v>
      </c>
      <c r="D291" s="14">
        <v>0</v>
      </c>
    </row>
    <row r="292" spans="1:4">
      <c r="A292" s="14" t="s">
        <v>484</v>
      </c>
      <c r="B292" s="14" t="s">
        <v>454</v>
      </c>
      <c r="C292" s="14">
        <v>0</v>
      </c>
      <c r="D292" s="14">
        <v>0</v>
      </c>
    </row>
    <row r="293" spans="1:4">
      <c r="A293" s="14" t="s">
        <v>534</v>
      </c>
      <c r="B293" s="14" t="s">
        <v>454</v>
      </c>
      <c r="C293" s="14">
        <v>0</v>
      </c>
      <c r="D293" s="14">
        <v>0</v>
      </c>
    </row>
    <row r="294" spans="1:4">
      <c r="A294" s="14" t="s">
        <v>485</v>
      </c>
      <c r="B294" s="14" t="s">
        <v>454</v>
      </c>
      <c r="C294" s="14">
        <v>0</v>
      </c>
      <c r="D294" s="14">
        <v>0</v>
      </c>
    </row>
    <row r="295" spans="1:4">
      <c r="A295" s="14" t="s">
        <v>478</v>
      </c>
      <c r="B295" s="14" t="s">
        <v>454</v>
      </c>
      <c r="C295" s="14">
        <v>0</v>
      </c>
      <c r="D295" s="14">
        <v>0</v>
      </c>
    </row>
    <row r="296" spans="1:4">
      <c r="A296" s="14" t="s">
        <v>532</v>
      </c>
      <c r="B296" s="14" t="s">
        <v>454</v>
      </c>
      <c r="C296" s="14">
        <v>0</v>
      </c>
      <c r="D296" s="14">
        <v>0</v>
      </c>
    </row>
    <row r="297" spans="1:4">
      <c r="A297" s="14" t="s">
        <v>533</v>
      </c>
      <c r="B297" s="14" t="s">
        <v>454</v>
      </c>
      <c r="C297" s="14">
        <v>0</v>
      </c>
      <c r="D297" s="14">
        <v>0</v>
      </c>
    </row>
    <row r="298" spans="1:4">
      <c r="A298" s="14" t="s">
        <v>503</v>
      </c>
      <c r="B298" s="14" t="s">
        <v>454</v>
      </c>
      <c r="C298" s="14">
        <v>0</v>
      </c>
      <c r="D298" s="14">
        <v>0</v>
      </c>
    </row>
    <row r="299" spans="1:4">
      <c r="A299" s="14" t="s">
        <v>531</v>
      </c>
      <c r="B299" s="14" t="s">
        <v>454</v>
      </c>
      <c r="C299" s="14">
        <v>0</v>
      </c>
      <c r="D299" s="14">
        <v>0</v>
      </c>
    </row>
    <row r="300" spans="1:4">
      <c r="A300" s="14" t="s">
        <v>530</v>
      </c>
      <c r="B300" s="14" t="s">
        <v>454</v>
      </c>
      <c r="C300" s="14">
        <v>0</v>
      </c>
      <c r="D300" s="14">
        <v>0</v>
      </c>
    </row>
    <row r="301" spans="1:4">
      <c r="A301" s="14" t="s">
        <v>528</v>
      </c>
      <c r="B301" s="14" t="s">
        <v>454</v>
      </c>
      <c r="C301" s="14">
        <v>0</v>
      </c>
      <c r="D301" s="14">
        <v>0</v>
      </c>
    </row>
    <row r="302" spans="1:4">
      <c r="A302" s="14" t="s">
        <v>504</v>
      </c>
      <c r="B302" s="14" t="s">
        <v>454</v>
      </c>
      <c r="C302" s="14">
        <v>0</v>
      </c>
      <c r="D302" s="14">
        <v>0</v>
      </c>
    </row>
    <row r="303" spans="1:4">
      <c r="A303" s="14" t="s">
        <v>529</v>
      </c>
      <c r="B303" s="14" t="s">
        <v>454</v>
      </c>
      <c r="C303" s="14">
        <v>0</v>
      </c>
      <c r="D303" s="14">
        <v>0</v>
      </c>
    </row>
    <row r="304" spans="1:4">
      <c r="A304" s="14" t="s">
        <v>527</v>
      </c>
      <c r="B304" s="14" t="s">
        <v>454</v>
      </c>
      <c r="C304" s="14">
        <v>0</v>
      </c>
      <c r="D304" s="14">
        <v>0</v>
      </c>
    </row>
    <row r="305" spans="1:4">
      <c r="A305" s="14" t="s">
        <v>505</v>
      </c>
      <c r="B305" s="14" t="s">
        <v>454</v>
      </c>
      <c r="C305" s="14">
        <v>0</v>
      </c>
      <c r="D305" s="14">
        <v>0</v>
      </c>
    </row>
    <row r="306" spans="1:4">
      <c r="A306" s="14" t="s">
        <v>525</v>
      </c>
      <c r="B306" s="14" t="s">
        <v>454</v>
      </c>
      <c r="C306" s="14">
        <v>0</v>
      </c>
      <c r="D306" s="14">
        <v>0</v>
      </c>
    </row>
    <row r="307" spans="1:4">
      <c r="A307" s="14" t="s">
        <v>508</v>
      </c>
      <c r="B307" s="14" t="s">
        <v>454</v>
      </c>
      <c r="C307" s="14">
        <v>0</v>
      </c>
      <c r="D307" s="14">
        <v>0</v>
      </c>
    </row>
    <row r="308" spans="1:4">
      <c r="A308" s="14" t="s">
        <v>526</v>
      </c>
      <c r="B308" s="14" t="s">
        <v>454</v>
      </c>
      <c r="C308" s="14">
        <v>0</v>
      </c>
      <c r="D308" s="14">
        <v>0</v>
      </c>
    </row>
    <row r="309" spans="1:4">
      <c r="A309" s="14" t="s">
        <v>524</v>
      </c>
      <c r="B309" s="14" t="s">
        <v>454</v>
      </c>
      <c r="C309" s="14">
        <v>0</v>
      </c>
      <c r="D309" s="14">
        <v>0</v>
      </c>
    </row>
    <row r="310" spans="1:4">
      <c r="A310" s="14" t="s">
        <v>507</v>
      </c>
      <c r="B310" s="14" t="s">
        <v>454</v>
      </c>
      <c r="C310" s="14">
        <v>0</v>
      </c>
      <c r="D310" s="14">
        <v>0</v>
      </c>
    </row>
    <row r="311" spans="1:4">
      <c r="A311" s="14" t="s">
        <v>509</v>
      </c>
      <c r="B311" s="14" t="s">
        <v>454</v>
      </c>
      <c r="C311" s="14">
        <v>0</v>
      </c>
      <c r="D311" s="14">
        <v>0</v>
      </c>
    </row>
    <row r="312" spans="1:4">
      <c r="A312" s="14" t="s">
        <v>523</v>
      </c>
      <c r="B312" s="14" t="s">
        <v>454</v>
      </c>
      <c r="C312" s="14">
        <v>0</v>
      </c>
      <c r="D312" s="14">
        <v>0</v>
      </c>
    </row>
    <row r="313" spans="1:4">
      <c r="A313" s="14" t="s">
        <v>521</v>
      </c>
      <c r="B313" s="14" t="s">
        <v>454</v>
      </c>
      <c r="C313" s="14">
        <v>0</v>
      </c>
      <c r="D313" s="14">
        <v>0</v>
      </c>
    </row>
    <row r="314" spans="1:4">
      <c r="A314" s="14" t="s">
        <v>511</v>
      </c>
      <c r="B314" s="14" t="s">
        <v>454</v>
      </c>
      <c r="C314" s="14">
        <v>0</v>
      </c>
      <c r="D314" s="14">
        <v>0</v>
      </c>
    </row>
    <row r="315" spans="1:4">
      <c r="A315" s="14" t="s">
        <v>510</v>
      </c>
      <c r="B315" s="14" t="s">
        <v>454</v>
      </c>
      <c r="C315" s="14">
        <v>0</v>
      </c>
      <c r="D315" s="14">
        <v>0</v>
      </c>
    </row>
    <row r="316" spans="1:4">
      <c r="A316" s="14" t="s">
        <v>520</v>
      </c>
      <c r="B316" s="14" t="s">
        <v>454</v>
      </c>
      <c r="C316" s="14">
        <v>0</v>
      </c>
      <c r="D316" s="14">
        <v>0</v>
      </c>
    </row>
    <row r="317" spans="1:4">
      <c r="A317" s="14" t="s">
        <v>512</v>
      </c>
      <c r="B317" s="14" t="s">
        <v>454</v>
      </c>
      <c r="C317" s="14">
        <v>0</v>
      </c>
      <c r="D317" s="14">
        <v>0</v>
      </c>
    </row>
    <row r="318" spans="1:4">
      <c r="A318" s="14" t="s">
        <v>513</v>
      </c>
      <c r="B318" s="14" t="s">
        <v>454</v>
      </c>
      <c r="C318" s="14">
        <v>0</v>
      </c>
      <c r="D318" s="14">
        <v>0</v>
      </c>
    </row>
    <row r="319" spans="1:4">
      <c r="A319" s="14" t="s">
        <v>518</v>
      </c>
      <c r="B319" s="14" t="s">
        <v>454</v>
      </c>
      <c r="C319" s="14">
        <v>0</v>
      </c>
      <c r="D319" s="14">
        <v>0</v>
      </c>
    </row>
    <row r="320" spans="1:4">
      <c r="A320" s="14" t="s">
        <v>514</v>
      </c>
      <c r="B320" s="14" t="s">
        <v>454</v>
      </c>
      <c r="C320" s="14">
        <v>0</v>
      </c>
      <c r="D320" s="14">
        <v>0</v>
      </c>
    </row>
    <row r="321" spans="1:4">
      <c r="A321" s="14" t="s">
        <v>516</v>
      </c>
      <c r="B321" s="14" t="s">
        <v>454</v>
      </c>
      <c r="C321" s="14">
        <v>0</v>
      </c>
      <c r="D321" s="14">
        <v>0</v>
      </c>
    </row>
    <row r="322" spans="1:4">
      <c r="A322" s="14" t="s">
        <v>517</v>
      </c>
      <c r="B322" s="14" t="s">
        <v>454</v>
      </c>
      <c r="C322" s="14">
        <v>0</v>
      </c>
      <c r="D322" s="14">
        <v>0</v>
      </c>
    </row>
    <row r="323" spans="1:4">
      <c r="A323" s="14" t="s">
        <v>519</v>
      </c>
      <c r="B323" s="14" t="s">
        <v>454</v>
      </c>
      <c r="C323" s="14">
        <v>0</v>
      </c>
      <c r="D323" s="14">
        <v>0</v>
      </c>
    </row>
    <row r="324" spans="1:4">
      <c r="A324" s="14" t="s">
        <v>501</v>
      </c>
      <c r="B324" s="14" t="s">
        <v>454</v>
      </c>
      <c r="C324" s="14">
        <v>0</v>
      </c>
      <c r="D324" s="14">
        <v>0</v>
      </c>
    </row>
    <row r="325" spans="1:4" hidden="1">
      <c r="A325" s="14" t="s">
        <v>402</v>
      </c>
      <c r="B325" s="14" t="s">
        <v>318</v>
      </c>
      <c r="C325" s="14">
        <v>0</v>
      </c>
      <c r="D325" s="14">
        <v>0</v>
      </c>
    </row>
    <row r="326" spans="1:4">
      <c r="A326" s="14" t="s">
        <v>604</v>
      </c>
      <c r="B326" s="14" t="s">
        <v>454</v>
      </c>
      <c r="C326" s="14">
        <v>0</v>
      </c>
      <c r="D326" s="14">
        <v>0</v>
      </c>
    </row>
    <row r="327" spans="1:4" hidden="1">
      <c r="A327" s="14" t="s">
        <v>403</v>
      </c>
      <c r="B327" s="14" t="s">
        <v>318</v>
      </c>
      <c r="C327" s="14">
        <v>0</v>
      </c>
      <c r="D327" s="14">
        <v>0</v>
      </c>
    </row>
    <row r="328" spans="1:4" hidden="1">
      <c r="A328" s="14" t="s">
        <v>404</v>
      </c>
      <c r="B328" s="14" t="s">
        <v>318</v>
      </c>
      <c r="C328" s="14">
        <v>0</v>
      </c>
      <c r="D328" s="14">
        <v>0</v>
      </c>
    </row>
    <row r="329" spans="1:4" hidden="1">
      <c r="A329" s="14" t="s">
        <v>353</v>
      </c>
      <c r="B329" s="14" t="s">
        <v>318</v>
      </c>
      <c r="C329" s="14">
        <v>0</v>
      </c>
      <c r="D329" s="14">
        <v>0</v>
      </c>
    </row>
    <row r="330" spans="1:4" hidden="1">
      <c r="A330" s="14" t="s">
        <v>354</v>
      </c>
      <c r="B330" s="14" t="s">
        <v>318</v>
      </c>
      <c r="C330" s="14">
        <v>0</v>
      </c>
      <c r="D330" s="14">
        <v>0</v>
      </c>
    </row>
    <row r="331" spans="1:4">
      <c r="A331" s="14" t="s">
        <v>605</v>
      </c>
      <c r="B331" s="14" t="s">
        <v>454</v>
      </c>
      <c r="C331" s="14">
        <v>0</v>
      </c>
      <c r="D331" s="14">
        <v>0</v>
      </c>
    </row>
    <row r="332" spans="1:4" hidden="1">
      <c r="A332" s="14" t="s">
        <v>355</v>
      </c>
      <c r="B332" s="14" t="s">
        <v>318</v>
      </c>
      <c r="C332" s="14">
        <v>0</v>
      </c>
      <c r="D332" s="14">
        <v>0</v>
      </c>
    </row>
    <row r="333" spans="1:4" hidden="1">
      <c r="A333" s="14" t="s">
        <v>357</v>
      </c>
      <c r="B333" s="14" t="s">
        <v>318</v>
      </c>
      <c r="C333" s="14">
        <v>0</v>
      </c>
      <c r="D333" s="14">
        <v>0</v>
      </c>
    </row>
    <row r="334" spans="1:4" hidden="1">
      <c r="A334" s="14" t="s">
        <v>553</v>
      </c>
      <c r="B334" s="14" t="s">
        <v>318</v>
      </c>
      <c r="C334" s="14">
        <v>0</v>
      </c>
      <c r="D334" s="14">
        <v>0</v>
      </c>
    </row>
    <row r="335" spans="1:4" hidden="1">
      <c r="A335" s="14" t="s">
        <v>358</v>
      </c>
      <c r="B335" s="14" t="s">
        <v>318</v>
      </c>
      <c r="C335" s="14">
        <v>0</v>
      </c>
      <c r="D335" s="14">
        <v>0</v>
      </c>
    </row>
    <row r="336" spans="1:4">
      <c r="A336" s="14" t="s">
        <v>606</v>
      </c>
      <c r="B336" s="14" t="s">
        <v>454</v>
      </c>
      <c r="C336" s="14">
        <v>0</v>
      </c>
      <c r="D336" s="14">
        <v>0</v>
      </c>
    </row>
    <row r="337" spans="1:4">
      <c r="A337" s="14" t="s">
        <v>607</v>
      </c>
      <c r="B337" s="14" t="s">
        <v>454</v>
      </c>
      <c r="C337" s="14">
        <v>0</v>
      </c>
      <c r="D337" s="14">
        <v>0</v>
      </c>
    </row>
    <row r="338" spans="1:4" hidden="1">
      <c r="A338" s="14" t="s">
        <v>359</v>
      </c>
      <c r="B338" s="14" t="s">
        <v>318</v>
      </c>
      <c r="C338" s="14">
        <v>0</v>
      </c>
      <c r="D338" s="14">
        <v>0</v>
      </c>
    </row>
    <row r="339" spans="1:4" hidden="1">
      <c r="A339" s="14" t="s">
        <v>361</v>
      </c>
      <c r="B339" s="14" t="s">
        <v>318</v>
      </c>
      <c r="C339" s="14">
        <v>0</v>
      </c>
      <c r="D339" s="14">
        <v>0</v>
      </c>
    </row>
    <row r="340" spans="1:4">
      <c r="A340" s="14" t="s">
        <v>500</v>
      </c>
      <c r="B340" s="14" t="s">
        <v>454</v>
      </c>
      <c r="C340" s="14">
        <v>0</v>
      </c>
      <c r="D340" s="14">
        <v>0</v>
      </c>
    </row>
    <row r="341" spans="1:4">
      <c r="A341" s="14" t="s">
        <v>608</v>
      </c>
      <c r="B341" s="14" t="s">
        <v>454</v>
      </c>
      <c r="C341" s="14">
        <v>0</v>
      </c>
      <c r="D341" s="14">
        <v>0</v>
      </c>
    </row>
    <row r="342" spans="1:4" hidden="1">
      <c r="A342" s="14" t="s">
        <v>360</v>
      </c>
      <c r="B342" s="14" t="s">
        <v>318</v>
      </c>
      <c r="C342" s="14">
        <v>0</v>
      </c>
      <c r="D342" s="14">
        <v>0</v>
      </c>
    </row>
    <row r="343" spans="1:4">
      <c r="A343" s="14" t="s">
        <v>609</v>
      </c>
      <c r="B343" s="14" t="s">
        <v>454</v>
      </c>
      <c r="C343" s="14">
        <v>0</v>
      </c>
      <c r="D343" s="14">
        <v>0</v>
      </c>
    </row>
    <row r="344" spans="1:4">
      <c r="A344" s="14" t="s">
        <v>610</v>
      </c>
      <c r="B344" s="14" t="s">
        <v>454</v>
      </c>
      <c r="C344" s="14">
        <v>0</v>
      </c>
      <c r="D344" s="14">
        <v>0</v>
      </c>
    </row>
    <row r="345" spans="1:4" hidden="1">
      <c r="A345" s="14" t="s">
        <v>362</v>
      </c>
      <c r="B345" s="14" t="s">
        <v>318</v>
      </c>
      <c r="C345" s="14">
        <v>0</v>
      </c>
      <c r="D345" s="14">
        <v>0</v>
      </c>
    </row>
    <row r="346" spans="1:4" hidden="1">
      <c r="A346" s="14" t="s">
        <v>363</v>
      </c>
      <c r="B346" s="14" t="s">
        <v>318</v>
      </c>
      <c r="C346" s="14">
        <v>0</v>
      </c>
      <c r="D346" s="14">
        <v>0</v>
      </c>
    </row>
    <row r="347" spans="1:4" hidden="1">
      <c r="A347" s="14" t="s">
        <v>365</v>
      </c>
      <c r="B347" s="14" t="s">
        <v>318</v>
      </c>
      <c r="C347" s="14">
        <v>0</v>
      </c>
      <c r="D347" s="14">
        <v>0</v>
      </c>
    </row>
    <row r="348" spans="1:4" hidden="1">
      <c r="A348" s="14" t="s">
        <v>364</v>
      </c>
      <c r="B348" s="14" t="s">
        <v>318</v>
      </c>
      <c r="C348" s="14">
        <v>0</v>
      </c>
      <c r="D348" s="14">
        <v>0</v>
      </c>
    </row>
    <row r="349" spans="1:4">
      <c r="A349" s="14" t="s">
        <v>611</v>
      </c>
      <c r="B349" s="14" t="s">
        <v>454</v>
      </c>
      <c r="C349" s="14">
        <v>0</v>
      </c>
      <c r="D349" s="14">
        <v>0</v>
      </c>
    </row>
    <row r="350" spans="1:4" hidden="1">
      <c r="A350" s="14" t="s">
        <v>366</v>
      </c>
      <c r="B350" s="14" t="s">
        <v>318</v>
      </c>
      <c r="C350" s="14">
        <v>0</v>
      </c>
      <c r="D350" s="14">
        <v>0</v>
      </c>
    </row>
    <row r="351" spans="1:4">
      <c r="A351" s="14" t="s">
        <v>612</v>
      </c>
      <c r="B351" s="14" t="s">
        <v>454</v>
      </c>
      <c r="C351" s="14">
        <v>0</v>
      </c>
      <c r="D351" s="14">
        <v>0</v>
      </c>
    </row>
    <row r="352" spans="1:4">
      <c r="A352" s="14" t="s">
        <v>479</v>
      </c>
      <c r="B352" s="14" t="s">
        <v>454</v>
      </c>
      <c r="C352" s="14">
        <v>0</v>
      </c>
      <c r="D352" s="14">
        <v>0</v>
      </c>
    </row>
    <row r="353" spans="1:4">
      <c r="A353" s="14" t="s">
        <v>613</v>
      </c>
      <c r="B353" s="14" t="s">
        <v>454</v>
      </c>
      <c r="C353" s="14">
        <v>0</v>
      </c>
      <c r="D353" s="14">
        <v>0</v>
      </c>
    </row>
    <row r="354" spans="1:4">
      <c r="A354" s="14" t="s">
        <v>614</v>
      </c>
      <c r="B354" s="14" t="s">
        <v>454</v>
      </c>
      <c r="C354" s="14">
        <v>0</v>
      </c>
      <c r="D354" s="14">
        <v>0</v>
      </c>
    </row>
    <row r="355" spans="1:4">
      <c r="A355" s="14" t="s">
        <v>499</v>
      </c>
      <c r="B355" s="14" t="s">
        <v>454</v>
      </c>
      <c r="C355" s="14">
        <v>0</v>
      </c>
      <c r="D355" s="14">
        <v>0</v>
      </c>
    </row>
    <row r="356" spans="1:4">
      <c r="A356" s="14" t="s">
        <v>482</v>
      </c>
      <c r="B356" s="14" t="s">
        <v>454</v>
      </c>
      <c r="C356" s="14">
        <v>0</v>
      </c>
      <c r="D356" s="14">
        <v>0</v>
      </c>
    </row>
    <row r="357" spans="1:4">
      <c r="A357" s="14" t="s">
        <v>481</v>
      </c>
      <c r="B357" s="14" t="s">
        <v>454</v>
      </c>
      <c r="C357" s="14">
        <v>0</v>
      </c>
      <c r="D357" s="14">
        <v>0</v>
      </c>
    </row>
    <row r="358" spans="1:4">
      <c r="A358" s="14" t="s">
        <v>544</v>
      </c>
      <c r="B358" s="14" t="s">
        <v>454</v>
      </c>
      <c r="C358" s="14">
        <v>0</v>
      </c>
      <c r="D358" s="14">
        <v>0</v>
      </c>
    </row>
    <row r="359" spans="1:4">
      <c r="A359" s="14" t="s">
        <v>545</v>
      </c>
      <c r="B359" s="14" t="s">
        <v>454</v>
      </c>
      <c r="C359" s="14">
        <v>0</v>
      </c>
      <c r="D359" s="14">
        <v>0</v>
      </c>
    </row>
    <row r="360" spans="1:4">
      <c r="A360" s="14" t="s">
        <v>554</v>
      </c>
      <c r="B360" s="14" t="s">
        <v>454</v>
      </c>
      <c r="C360" s="14">
        <v>0</v>
      </c>
      <c r="D360" s="14">
        <v>0</v>
      </c>
    </row>
    <row r="361" spans="1:4">
      <c r="A361" s="14" t="s">
        <v>543</v>
      </c>
      <c r="B361" s="14" t="s">
        <v>454</v>
      </c>
      <c r="C361" s="14">
        <v>0</v>
      </c>
      <c r="D361" s="14">
        <v>0</v>
      </c>
    </row>
    <row r="362" spans="1:4">
      <c r="A362" s="14" t="s">
        <v>542</v>
      </c>
      <c r="B362" s="14" t="s">
        <v>454</v>
      </c>
      <c r="C362" s="14">
        <v>0</v>
      </c>
      <c r="D362" s="14">
        <v>0</v>
      </c>
    </row>
    <row r="363" spans="1:4">
      <c r="A363" s="14" t="s">
        <v>540</v>
      </c>
      <c r="B363" s="14" t="s">
        <v>454</v>
      </c>
      <c r="C363" s="14">
        <v>0</v>
      </c>
      <c r="D363" s="14">
        <v>0</v>
      </c>
    </row>
    <row r="364" spans="1:4">
      <c r="A364" s="14" t="s">
        <v>486</v>
      </c>
      <c r="B364" s="14" t="s">
        <v>454</v>
      </c>
      <c r="C364" s="14">
        <v>0</v>
      </c>
      <c r="D364" s="14">
        <v>0</v>
      </c>
    </row>
    <row r="365" spans="1:4">
      <c r="A365" s="14" t="s">
        <v>539</v>
      </c>
      <c r="B365" s="14" t="s">
        <v>454</v>
      </c>
      <c r="C365" s="14">
        <v>0</v>
      </c>
      <c r="D365" s="14">
        <v>0</v>
      </c>
    </row>
    <row r="366" spans="1:4">
      <c r="A366" s="14" t="s">
        <v>487</v>
      </c>
      <c r="B366" s="14" t="s">
        <v>454</v>
      </c>
      <c r="C366" s="14">
        <v>0</v>
      </c>
      <c r="D366" s="14">
        <v>0</v>
      </c>
    </row>
    <row r="367" spans="1:4">
      <c r="A367" s="14" t="s">
        <v>488</v>
      </c>
      <c r="B367" s="14" t="s">
        <v>454</v>
      </c>
      <c r="C367" s="14">
        <v>0</v>
      </c>
      <c r="D367" s="14">
        <v>0</v>
      </c>
    </row>
    <row r="368" spans="1:4" hidden="1">
      <c r="A368" s="14" t="s">
        <v>166</v>
      </c>
      <c r="B368" s="14" t="s">
        <v>32</v>
      </c>
      <c r="C368" s="14">
        <v>0</v>
      </c>
      <c r="D368" s="14">
        <v>0</v>
      </c>
    </row>
    <row r="369" spans="1:4" hidden="1">
      <c r="A369" s="14" t="s">
        <v>165</v>
      </c>
      <c r="B369" s="14" t="s">
        <v>32</v>
      </c>
      <c r="C369" s="14">
        <v>0</v>
      </c>
      <c r="D369" s="14">
        <v>0</v>
      </c>
    </row>
    <row r="370" spans="1:4" hidden="1">
      <c r="A370" s="14" t="s">
        <v>164</v>
      </c>
      <c r="B370" s="14" t="s">
        <v>32</v>
      </c>
      <c r="C370" s="14">
        <v>0</v>
      </c>
      <c r="D370" s="14">
        <v>0</v>
      </c>
    </row>
    <row r="371" spans="1:4" hidden="1">
      <c r="A371" s="14" t="s">
        <v>162</v>
      </c>
      <c r="B371" s="14" t="s">
        <v>32</v>
      </c>
      <c r="C371" s="14">
        <v>0</v>
      </c>
      <c r="D371" s="14">
        <v>0</v>
      </c>
    </row>
    <row r="372" spans="1:4" hidden="1">
      <c r="A372" s="14" t="s">
        <v>161</v>
      </c>
      <c r="B372" s="14" t="s">
        <v>32</v>
      </c>
      <c r="C372" s="14">
        <v>0</v>
      </c>
      <c r="D372" s="14">
        <v>0</v>
      </c>
    </row>
    <row r="373" spans="1:4" hidden="1">
      <c r="A373" s="14" t="s">
        <v>160</v>
      </c>
      <c r="B373" s="14" t="s">
        <v>32</v>
      </c>
      <c r="C373" s="14">
        <v>0</v>
      </c>
      <c r="D373" s="14">
        <v>0</v>
      </c>
    </row>
    <row r="374" spans="1:4" hidden="1">
      <c r="A374" s="14" t="s">
        <v>159</v>
      </c>
      <c r="B374" s="14" t="s">
        <v>32</v>
      </c>
      <c r="C374" s="14">
        <v>0</v>
      </c>
      <c r="D374" s="14">
        <v>0</v>
      </c>
    </row>
    <row r="375" spans="1:4" hidden="1">
      <c r="A375" s="14" t="s">
        <v>158</v>
      </c>
      <c r="B375" s="14" t="s">
        <v>32</v>
      </c>
      <c r="C375" s="14">
        <v>0</v>
      </c>
      <c r="D375" s="14">
        <v>0</v>
      </c>
    </row>
    <row r="376" spans="1:4" hidden="1">
      <c r="A376" s="14" t="s">
        <v>157</v>
      </c>
      <c r="B376" s="14" t="s">
        <v>32</v>
      </c>
      <c r="C376" s="14">
        <v>0</v>
      </c>
      <c r="D376" s="14">
        <v>0</v>
      </c>
    </row>
    <row r="377" spans="1:4" hidden="1">
      <c r="A377" s="14" t="s">
        <v>156</v>
      </c>
      <c r="B377" s="14" t="s">
        <v>32</v>
      </c>
      <c r="C377" s="14">
        <v>0</v>
      </c>
      <c r="D377" s="14">
        <v>0</v>
      </c>
    </row>
    <row r="378" spans="1:4" hidden="1">
      <c r="A378" s="14" t="s">
        <v>126</v>
      </c>
      <c r="B378" s="14" t="s">
        <v>32</v>
      </c>
      <c r="C378" s="14">
        <v>0</v>
      </c>
      <c r="D378" s="14">
        <v>0</v>
      </c>
    </row>
    <row r="379" spans="1:4" hidden="1">
      <c r="A379" s="14" t="s">
        <v>124</v>
      </c>
      <c r="B379" s="14" t="s">
        <v>32</v>
      </c>
      <c r="C379" s="14">
        <v>0</v>
      </c>
      <c r="D379" s="14">
        <v>0</v>
      </c>
    </row>
    <row r="380" spans="1:4" hidden="1">
      <c r="A380" s="14" t="s">
        <v>123</v>
      </c>
      <c r="B380" s="14" t="s">
        <v>32</v>
      </c>
      <c r="C380" s="14">
        <v>0</v>
      </c>
      <c r="D380" s="14">
        <v>0</v>
      </c>
    </row>
    <row r="381" spans="1:4" hidden="1">
      <c r="A381" s="14" t="s">
        <v>120</v>
      </c>
      <c r="B381" s="14" t="s">
        <v>32</v>
      </c>
      <c r="C381" s="14">
        <v>0</v>
      </c>
      <c r="D381" s="14">
        <v>0</v>
      </c>
    </row>
    <row r="382" spans="1:4" hidden="1">
      <c r="A382" s="14" t="s">
        <v>119</v>
      </c>
      <c r="B382" s="14" t="s">
        <v>32</v>
      </c>
      <c r="C382" s="14">
        <v>0</v>
      </c>
      <c r="D382" s="14">
        <v>0</v>
      </c>
    </row>
    <row r="383" spans="1:4" hidden="1">
      <c r="A383" s="14" t="s">
        <v>117</v>
      </c>
      <c r="B383" s="14" t="s">
        <v>32</v>
      </c>
      <c r="C383" s="14">
        <v>0</v>
      </c>
      <c r="D383" s="14">
        <v>0</v>
      </c>
    </row>
    <row r="384" spans="1:4" hidden="1">
      <c r="A384" s="14" t="s">
        <v>118</v>
      </c>
      <c r="B384" s="14" t="s">
        <v>32</v>
      </c>
      <c r="C384" s="14">
        <v>0</v>
      </c>
      <c r="D384" s="14">
        <v>0</v>
      </c>
    </row>
    <row r="385" spans="1:4" hidden="1">
      <c r="A385" s="14" t="s">
        <v>115</v>
      </c>
      <c r="B385" s="14" t="s">
        <v>32</v>
      </c>
      <c r="C385" s="14">
        <v>0</v>
      </c>
      <c r="D385" s="14">
        <v>0</v>
      </c>
    </row>
    <row r="386" spans="1:4" hidden="1">
      <c r="A386" s="14" t="s">
        <v>113</v>
      </c>
      <c r="B386" s="14" t="s">
        <v>32</v>
      </c>
      <c r="C386" s="14">
        <v>0</v>
      </c>
      <c r="D386" s="14">
        <v>0</v>
      </c>
    </row>
    <row r="387" spans="1:4" hidden="1">
      <c r="A387" s="14" t="s">
        <v>111</v>
      </c>
      <c r="B387" s="14" t="s">
        <v>32</v>
      </c>
      <c r="C387" s="14">
        <v>0</v>
      </c>
      <c r="D387" s="14">
        <v>0</v>
      </c>
    </row>
    <row r="388" spans="1:4" hidden="1">
      <c r="A388" s="14" t="s">
        <v>110</v>
      </c>
      <c r="B388" s="14" t="s">
        <v>32</v>
      </c>
      <c r="C388" s="14">
        <v>0</v>
      </c>
      <c r="D388" s="14">
        <v>0</v>
      </c>
    </row>
    <row r="389" spans="1:4" hidden="1">
      <c r="A389" s="14" t="s">
        <v>109</v>
      </c>
      <c r="B389" s="14" t="s">
        <v>32</v>
      </c>
      <c r="C389" s="14">
        <v>0</v>
      </c>
      <c r="D389" s="14">
        <v>0</v>
      </c>
    </row>
    <row r="390" spans="1:4" hidden="1">
      <c r="A390" s="14" t="s">
        <v>141</v>
      </c>
      <c r="B390" s="14" t="s">
        <v>32</v>
      </c>
      <c r="C390" s="14">
        <v>0</v>
      </c>
      <c r="D390" s="14">
        <v>0</v>
      </c>
    </row>
    <row r="391" spans="1:4" hidden="1">
      <c r="A391" s="14" t="s">
        <v>555</v>
      </c>
      <c r="B391" s="14" t="s">
        <v>32</v>
      </c>
      <c r="C391" s="14">
        <v>0</v>
      </c>
      <c r="D391" s="14">
        <v>0</v>
      </c>
    </row>
    <row r="392" spans="1:4" hidden="1">
      <c r="A392" s="14" t="s">
        <v>140</v>
      </c>
      <c r="B392" s="14" t="s">
        <v>32</v>
      </c>
      <c r="C392" s="14">
        <v>0</v>
      </c>
      <c r="D392" s="14">
        <v>0</v>
      </c>
    </row>
    <row r="393" spans="1:4" hidden="1">
      <c r="A393" s="14" t="s">
        <v>139</v>
      </c>
      <c r="B393" s="14" t="s">
        <v>32</v>
      </c>
      <c r="C393" s="14">
        <v>0</v>
      </c>
      <c r="D393" s="14">
        <v>0</v>
      </c>
    </row>
    <row r="394" spans="1:4" hidden="1">
      <c r="A394" s="14" t="s">
        <v>556</v>
      </c>
      <c r="B394" s="14" t="s">
        <v>32</v>
      </c>
      <c r="C394" s="14">
        <v>0</v>
      </c>
      <c r="D394" s="14">
        <v>0</v>
      </c>
    </row>
    <row r="395" spans="1:4" hidden="1">
      <c r="A395" s="14" t="s">
        <v>138</v>
      </c>
      <c r="B395" s="14" t="s">
        <v>32</v>
      </c>
      <c r="C395" s="14">
        <v>0</v>
      </c>
      <c r="D395" s="14">
        <v>0</v>
      </c>
    </row>
    <row r="396" spans="1:4" hidden="1">
      <c r="A396" s="14" t="s">
        <v>137</v>
      </c>
      <c r="B396" s="14" t="s">
        <v>32</v>
      </c>
      <c r="C396" s="14">
        <v>0</v>
      </c>
      <c r="D396" s="14">
        <v>0</v>
      </c>
    </row>
    <row r="397" spans="1:4" hidden="1">
      <c r="A397" s="14" t="s">
        <v>557</v>
      </c>
      <c r="B397" s="14" t="s">
        <v>32</v>
      </c>
      <c r="C397" s="14">
        <v>0</v>
      </c>
      <c r="D397" s="14">
        <v>0</v>
      </c>
    </row>
    <row r="398" spans="1:4" hidden="1">
      <c r="A398" s="14" t="s">
        <v>136</v>
      </c>
      <c r="B398" s="14" t="s">
        <v>32</v>
      </c>
      <c r="C398" s="14">
        <v>0</v>
      </c>
      <c r="D398" s="14">
        <v>0</v>
      </c>
    </row>
    <row r="399" spans="1:4" hidden="1">
      <c r="A399" s="14" t="s">
        <v>135</v>
      </c>
      <c r="B399" s="14" t="s">
        <v>32</v>
      </c>
      <c r="C399" s="14">
        <v>0</v>
      </c>
      <c r="D399" s="14">
        <v>0</v>
      </c>
    </row>
    <row r="400" spans="1:4" hidden="1">
      <c r="A400" s="14" t="s">
        <v>134</v>
      </c>
      <c r="B400" s="14" t="s">
        <v>32</v>
      </c>
      <c r="C400" s="14">
        <v>0</v>
      </c>
      <c r="D400" s="14">
        <v>0</v>
      </c>
    </row>
    <row r="401" spans="1:4" hidden="1">
      <c r="A401" s="14" t="s">
        <v>133</v>
      </c>
      <c r="B401" s="14" t="s">
        <v>32</v>
      </c>
      <c r="C401" s="14">
        <v>0</v>
      </c>
      <c r="D401" s="14">
        <v>0</v>
      </c>
    </row>
    <row r="402" spans="1:4" hidden="1">
      <c r="A402" s="14" t="s">
        <v>132</v>
      </c>
      <c r="B402" s="14" t="s">
        <v>32</v>
      </c>
      <c r="C402" s="14">
        <v>0</v>
      </c>
      <c r="D402" s="14">
        <v>0</v>
      </c>
    </row>
    <row r="403" spans="1:4" hidden="1">
      <c r="A403" s="14" t="s">
        <v>131</v>
      </c>
      <c r="B403" s="14" t="s">
        <v>32</v>
      </c>
      <c r="C403" s="14">
        <v>0</v>
      </c>
      <c r="D403" s="14">
        <v>0</v>
      </c>
    </row>
    <row r="404" spans="1:4" hidden="1">
      <c r="A404" s="14" t="s">
        <v>130</v>
      </c>
      <c r="B404" s="14" t="s">
        <v>32</v>
      </c>
      <c r="C404" s="14">
        <v>0</v>
      </c>
      <c r="D404" s="14">
        <v>0</v>
      </c>
    </row>
    <row r="405" spans="1:4" hidden="1">
      <c r="A405" s="14" t="s">
        <v>129</v>
      </c>
      <c r="B405" s="14" t="s">
        <v>32</v>
      </c>
      <c r="C405" s="14">
        <v>0</v>
      </c>
      <c r="D405" s="14">
        <v>0</v>
      </c>
    </row>
    <row r="406" spans="1:4" hidden="1">
      <c r="A406" s="14" t="s">
        <v>128</v>
      </c>
      <c r="B406" s="14" t="s">
        <v>32</v>
      </c>
      <c r="C406" s="14">
        <v>0</v>
      </c>
      <c r="D406" s="14">
        <v>0</v>
      </c>
    </row>
    <row r="407" spans="1:4" hidden="1">
      <c r="A407" s="14" t="s">
        <v>558</v>
      </c>
      <c r="B407" s="14" t="s">
        <v>32</v>
      </c>
      <c r="C407" s="14">
        <v>0</v>
      </c>
      <c r="D407" s="14">
        <v>0</v>
      </c>
    </row>
    <row r="408" spans="1:4" hidden="1">
      <c r="A408" s="14" t="s">
        <v>127</v>
      </c>
      <c r="B408" s="14" t="s">
        <v>32</v>
      </c>
      <c r="C408" s="14">
        <v>0</v>
      </c>
      <c r="D408" s="14">
        <v>0</v>
      </c>
    </row>
    <row r="409" spans="1:4" hidden="1">
      <c r="A409" s="14" t="s">
        <v>261</v>
      </c>
      <c r="B409" s="14" t="s">
        <v>171</v>
      </c>
      <c r="C409" s="14">
        <v>0</v>
      </c>
      <c r="D409" s="14">
        <v>0</v>
      </c>
    </row>
    <row r="410" spans="1:4" hidden="1">
      <c r="A410" s="14" t="s">
        <v>258</v>
      </c>
      <c r="B410" s="14" t="s">
        <v>171</v>
      </c>
      <c r="C410" s="14">
        <v>0</v>
      </c>
      <c r="D410" s="14">
        <v>0</v>
      </c>
    </row>
    <row r="411" spans="1:4" hidden="1">
      <c r="A411" s="14" t="s">
        <v>260</v>
      </c>
      <c r="B411" s="14" t="s">
        <v>171</v>
      </c>
      <c r="C411" s="14">
        <v>0</v>
      </c>
      <c r="D411" s="14">
        <v>0</v>
      </c>
    </row>
    <row r="412" spans="1:4" hidden="1">
      <c r="A412" s="14" t="s">
        <v>262</v>
      </c>
      <c r="B412" s="14" t="s">
        <v>171</v>
      </c>
      <c r="C412" s="14">
        <v>0</v>
      </c>
      <c r="D412" s="14">
        <v>0</v>
      </c>
    </row>
    <row r="413" spans="1:4" hidden="1">
      <c r="A413" s="14" t="s">
        <v>263</v>
      </c>
      <c r="B413" s="14" t="s">
        <v>171</v>
      </c>
      <c r="C413" s="14">
        <v>0</v>
      </c>
      <c r="D413" s="14">
        <v>0</v>
      </c>
    </row>
    <row r="414" spans="1:4" hidden="1">
      <c r="A414" s="14" t="s">
        <v>264</v>
      </c>
      <c r="B414" s="14" t="s">
        <v>171</v>
      </c>
      <c r="C414" s="14">
        <v>0</v>
      </c>
      <c r="D414" s="14">
        <v>0</v>
      </c>
    </row>
    <row r="415" spans="1:4" hidden="1">
      <c r="A415" s="14" t="s">
        <v>265</v>
      </c>
      <c r="B415" s="14" t="s">
        <v>171</v>
      </c>
      <c r="C415" s="14">
        <v>0</v>
      </c>
      <c r="D415" s="14">
        <v>0</v>
      </c>
    </row>
    <row r="416" spans="1:4" hidden="1">
      <c r="A416" s="14" t="s">
        <v>267</v>
      </c>
      <c r="B416" s="14" t="s">
        <v>171</v>
      </c>
      <c r="C416" s="14">
        <v>0</v>
      </c>
      <c r="D416" s="14">
        <v>0</v>
      </c>
    </row>
    <row r="417" spans="1:4" hidden="1">
      <c r="A417" s="14" t="s">
        <v>268</v>
      </c>
      <c r="B417" s="14" t="s">
        <v>171</v>
      </c>
      <c r="C417" s="14">
        <v>0</v>
      </c>
      <c r="D417" s="14">
        <v>0</v>
      </c>
    </row>
    <row r="418" spans="1:4" hidden="1">
      <c r="A418" s="14" t="s">
        <v>269</v>
      </c>
      <c r="B418" s="14" t="s">
        <v>171</v>
      </c>
      <c r="C418" s="14">
        <v>0</v>
      </c>
      <c r="D418" s="14">
        <v>0</v>
      </c>
    </row>
    <row r="419" spans="1:4" hidden="1">
      <c r="A419" s="14" t="s">
        <v>272</v>
      </c>
      <c r="B419" s="14" t="s">
        <v>171</v>
      </c>
      <c r="C419" s="14">
        <v>0</v>
      </c>
      <c r="D419" s="14">
        <v>0</v>
      </c>
    </row>
    <row r="420" spans="1:4" hidden="1">
      <c r="A420" s="14" t="s">
        <v>271</v>
      </c>
      <c r="B420" s="14" t="s">
        <v>171</v>
      </c>
      <c r="C420" s="14">
        <v>0</v>
      </c>
      <c r="D420" s="14">
        <v>0</v>
      </c>
    </row>
    <row r="421" spans="1:4" hidden="1">
      <c r="A421" s="14" t="s">
        <v>274</v>
      </c>
      <c r="B421" s="14" t="s">
        <v>171</v>
      </c>
      <c r="C421" s="14">
        <v>0</v>
      </c>
      <c r="D421" s="14">
        <v>0</v>
      </c>
    </row>
    <row r="422" spans="1:4" hidden="1">
      <c r="A422" s="14" t="s">
        <v>98</v>
      </c>
      <c r="B422" s="14" t="s">
        <v>32</v>
      </c>
      <c r="C422" s="14">
        <v>0</v>
      </c>
      <c r="D422" s="14">
        <v>0</v>
      </c>
    </row>
    <row r="423" spans="1:4" hidden="1">
      <c r="A423" s="14" t="s">
        <v>97</v>
      </c>
      <c r="B423" s="14" t="s">
        <v>32</v>
      </c>
      <c r="C423" s="14">
        <v>0</v>
      </c>
      <c r="D423" s="14">
        <v>0</v>
      </c>
    </row>
    <row r="424" spans="1:4" hidden="1">
      <c r="A424" s="14" t="s">
        <v>96</v>
      </c>
      <c r="B424" s="14" t="s">
        <v>32</v>
      </c>
      <c r="C424" s="14">
        <v>0</v>
      </c>
      <c r="D424" s="14">
        <v>0</v>
      </c>
    </row>
    <row r="425" spans="1:4" hidden="1">
      <c r="A425" s="14" t="s">
        <v>95</v>
      </c>
      <c r="B425" s="14" t="s">
        <v>32</v>
      </c>
      <c r="C425" s="14">
        <v>0</v>
      </c>
      <c r="D425" s="14">
        <v>0</v>
      </c>
    </row>
    <row r="426" spans="1:4" hidden="1">
      <c r="A426" s="14" t="s">
        <v>94</v>
      </c>
      <c r="B426" s="14" t="s">
        <v>32</v>
      </c>
      <c r="C426" s="14">
        <v>0</v>
      </c>
      <c r="D426" s="14">
        <v>0</v>
      </c>
    </row>
    <row r="427" spans="1:4" hidden="1">
      <c r="A427" s="14" t="s">
        <v>93</v>
      </c>
      <c r="B427" s="14" t="s">
        <v>32</v>
      </c>
      <c r="C427" s="14">
        <v>0</v>
      </c>
      <c r="D427" s="14">
        <v>0</v>
      </c>
    </row>
    <row r="428" spans="1:4" hidden="1">
      <c r="A428" s="14" t="s">
        <v>92</v>
      </c>
      <c r="B428" s="14" t="s">
        <v>32</v>
      </c>
      <c r="C428" s="14">
        <v>0</v>
      </c>
      <c r="D428" s="14">
        <v>0</v>
      </c>
    </row>
    <row r="429" spans="1:4" hidden="1">
      <c r="A429" s="14" t="s">
        <v>559</v>
      </c>
      <c r="B429" s="14" t="s">
        <v>32</v>
      </c>
      <c r="C429" s="14">
        <v>0</v>
      </c>
      <c r="D429" s="14">
        <v>0</v>
      </c>
    </row>
    <row r="430" spans="1:4" hidden="1">
      <c r="A430" s="14" t="s">
        <v>91</v>
      </c>
      <c r="B430" s="14" t="s">
        <v>32</v>
      </c>
      <c r="C430" s="14">
        <v>0</v>
      </c>
      <c r="D430" s="14">
        <v>0</v>
      </c>
    </row>
    <row r="431" spans="1:4" hidden="1">
      <c r="A431" s="14" t="s">
        <v>90</v>
      </c>
      <c r="B431" s="14" t="s">
        <v>32</v>
      </c>
      <c r="C431" s="14">
        <v>0</v>
      </c>
      <c r="D431" s="14">
        <v>0</v>
      </c>
    </row>
    <row r="432" spans="1:4" hidden="1">
      <c r="A432" s="14" t="s">
        <v>89</v>
      </c>
      <c r="B432" s="14" t="s">
        <v>32</v>
      </c>
      <c r="C432" s="14">
        <v>0</v>
      </c>
      <c r="D432" s="14">
        <v>0</v>
      </c>
    </row>
    <row r="433" spans="1:4" hidden="1">
      <c r="A433" s="14" t="s">
        <v>88</v>
      </c>
      <c r="B433" s="14" t="s">
        <v>32</v>
      </c>
      <c r="C433" s="14">
        <v>0</v>
      </c>
      <c r="D433" s="14">
        <v>0</v>
      </c>
    </row>
    <row r="434" spans="1:4" hidden="1">
      <c r="A434" s="14" t="s">
        <v>87</v>
      </c>
      <c r="B434" s="14" t="s">
        <v>32</v>
      </c>
      <c r="C434" s="14">
        <v>0</v>
      </c>
      <c r="D434" s="14">
        <v>0</v>
      </c>
    </row>
    <row r="435" spans="1:4" hidden="1">
      <c r="A435" s="14" t="s">
        <v>86</v>
      </c>
      <c r="B435" s="14" t="s">
        <v>32</v>
      </c>
      <c r="C435" s="14">
        <v>0</v>
      </c>
      <c r="D435" s="14">
        <v>0</v>
      </c>
    </row>
    <row r="436" spans="1:4" hidden="1">
      <c r="A436" s="14" t="s">
        <v>108</v>
      </c>
      <c r="B436" s="14" t="s">
        <v>32</v>
      </c>
      <c r="C436" s="14">
        <v>0</v>
      </c>
      <c r="D436" s="14">
        <v>0</v>
      </c>
    </row>
    <row r="437" spans="1:4" hidden="1">
      <c r="A437" s="14" t="s">
        <v>107</v>
      </c>
      <c r="B437" s="14" t="s">
        <v>32</v>
      </c>
      <c r="C437" s="14">
        <v>0</v>
      </c>
      <c r="D437" s="14">
        <v>0</v>
      </c>
    </row>
    <row r="438" spans="1:4" hidden="1">
      <c r="A438" s="14" t="s">
        <v>106</v>
      </c>
      <c r="B438" s="14" t="s">
        <v>32</v>
      </c>
      <c r="C438" s="14">
        <v>0</v>
      </c>
      <c r="D438" s="14">
        <v>0</v>
      </c>
    </row>
    <row r="439" spans="1:4" hidden="1">
      <c r="A439" s="14" t="s">
        <v>105</v>
      </c>
      <c r="B439" s="14" t="s">
        <v>32</v>
      </c>
      <c r="C439" s="14">
        <v>0</v>
      </c>
      <c r="D439" s="14">
        <v>0</v>
      </c>
    </row>
    <row r="440" spans="1:4" hidden="1">
      <c r="A440" s="14" t="s">
        <v>103</v>
      </c>
      <c r="B440" s="14" t="s">
        <v>32</v>
      </c>
      <c r="C440" s="14">
        <v>0</v>
      </c>
      <c r="D440" s="14">
        <v>0</v>
      </c>
    </row>
    <row r="441" spans="1:4" hidden="1">
      <c r="A441" s="14" t="s">
        <v>104</v>
      </c>
      <c r="B441" s="14" t="s">
        <v>32</v>
      </c>
      <c r="C441" s="14">
        <v>0</v>
      </c>
      <c r="D441" s="14">
        <v>0</v>
      </c>
    </row>
    <row r="442" spans="1:4" hidden="1">
      <c r="A442" s="14" t="s">
        <v>102</v>
      </c>
      <c r="B442" s="14" t="s">
        <v>32</v>
      </c>
      <c r="C442" s="14">
        <v>0</v>
      </c>
      <c r="D442" s="14">
        <v>0</v>
      </c>
    </row>
    <row r="443" spans="1:4" hidden="1">
      <c r="A443" s="14" t="s">
        <v>101</v>
      </c>
      <c r="B443" s="14" t="s">
        <v>32</v>
      </c>
      <c r="C443" s="14">
        <v>0</v>
      </c>
      <c r="D443" s="14">
        <v>0</v>
      </c>
    </row>
    <row r="444" spans="1:4" hidden="1">
      <c r="A444" s="14" t="s">
        <v>100</v>
      </c>
      <c r="B444" s="14" t="s">
        <v>32</v>
      </c>
      <c r="C444" s="14">
        <v>0</v>
      </c>
      <c r="D444" s="14">
        <v>0</v>
      </c>
    </row>
    <row r="445" spans="1:4" hidden="1">
      <c r="A445" s="14" t="s">
        <v>99</v>
      </c>
      <c r="B445" s="14" t="s">
        <v>32</v>
      </c>
      <c r="C445" s="14">
        <v>0</v>
      </c>
      <c r="D445" s="14">
        <v>0</v>
      </c>
    </row>
    <row r="446" spans="1:4" hidden="1">
      <c r="A446" s="14" t="s">
        <v>71</v>
      </c>
      <c r="B446" s="14" t="s">
        <v>32</v>
      </c>
      <c r="C446" s="14">
        <v>0</v>
      </c>
      <c r="D446" s="14">
        <v>0</v>
      </c>
    </row>
    <row r="447" spans="1:4" hidden="1">
      <c r="A447" s="14" t="s">
        <v>76</v>
      </c>
      <c r="B447" s="14" t="s">
        <v>32</v>
      </c>
      <c r="C447" s="14">
        <v>0</v>
      </c>
      <c r="D447" s="14">
        <v>0</v>
      </c>
    </row>
    <row r="448" spans="1:4" hidden="1">
      <c r="A448" s="14" t="s">
        <v>75</v>
      </c>
      <c r="B448" s="14" t="s">
        <v>32</v>
      </c>
      <c r="C448" s="14">
        <v>0</v>
      </c>
      <c r="D448" s="14">
        <v>0</v>
      </c>
    </row>
    <row r="449" spans="1:4" hidden="1">
      <c r="A449" s="14" t="s">
        <v>74</v>
      </c>
      <c r="B449" s="14" t="s">
        <v>32</v>
      </c>
      <c r="C449" s="14">
        <v>0</v>
      </c>
      <c r="D449" s="14">
        <v>0</v>
      </c>
    </row>
    <row r="450" spans="1:4" hidden="1">
      <c r="A450" s="14" t="s">
        <v>73</v>
      </c>
      <c r="B450" s="14" t="s">
        <v>32</v>
      </c>
      <c r="C450" s="14">
        <v>0</v>
      </c>
      <c r="D450" s="14">
        <v>0</v>
      </c>
    </row>
    <row r="451" spans="1:4" hidden="1">
      <c r="A451" s="14" t="s">
        <v>72</v>
      </c>
      <c r="B451" s="14" t="s">
        <v>32</v>
      </c>
      <c r="C451" s="14">
        <v>0</v>
      </c>
      <c r="D451" s="14">
        <v>0</v>
      </c>
    </row>
    <row r="452" spans="1:4" hidden="1">
      <c r="A452" s="14" t="s">
        <v>69</v>
      </c>
      <c r="B452" s="14" t="s">
        <v>32</v>
      </c>
      <c r="C452" s="14">
        <v>0</v>
      </c>
      <c r="D452" s="14">
        <v>0</v>
      </c>
    </row>
    <row r="453" spans="1:4" hidden="1">
      <c r="A453" s="14" t="s">
        <v>68</v>
      </c>
      <c r="B453" s="14" t="s">
        <v>32</v>
      </c>
      <c r="C453" s="14">
        <v>0</v>
      </c>
      <c r="D453" s="14">
        <v>0</v>
      </c>
    </row>
    <row r="454" spans="1:4" hidden="1">
      <c r="A454" s="14" t="s">
        <v>67</v>
      </c>
      <c r="B454" s="14" t="s">
        <v>32</v>
      </c>
      <c r="C454" s="14">
        <v>0</v>
      </c>
      <c r="D454" s="14">
        <v>0</v>
      </c>
    </row>
    <row r="455" spans="1:4" hidden="1">
      <c r="A455" s="14" t="s">
        <v>85</v>
      </c>
      <c r="B455" s="14" t="s">
        <v>32</v>
      </c>
      <c r="C455" s="14">
        <v>0</v>
      </c>
      <c r="D455" s="14">
        <v>0</v>
      </c>
    </row>
    <row r="456" spans="1:4" hidden="1">
      <c r="A456" s="14" t="s">
        <v>66</v>
      </c>
      <c r="B456" s="14" t="s">
        <v>32</v>
      </c>
      <c r="C456" s="14">
        <v>0</v>
      </c>
      <c r="D456" s="14">
        <v>0</v>
      </c>
    </row>
    <row r="457" spans="1:4" hidden="1">
      <c r="A457" s="14" t="s">
        <v>82</v>
      </c>
      <c r="B457" s="14" t="s">
        <v>32</v>
      </c>
      <c r="C457" s="14">
        <v>0</v>
      </c>
      <c r="D457" s="14">
        <v>0</v>
      </c>
    </row>
    <row r="458" spans="1:4" hidden="1">
      <c r="A458" s="14" t="s">
        <v>81</v>
      </c>
      <c r="B458" s="14" t="s">
        <v>32</v>
      </c>
      <c r="C458" s="14">
        <v>0</v>
      </c>
      <c r="D458" s="14">
        <v>0</v>
      </c>
    </row>
    <row r="459" spans="1:4" hidden="1">
      <c r="A459" s="14" t="s">
        <v>80</v>
      </c>
      <c r="B459" s="14" t="s">
        <v>32</v>
      </c>
      <c r="C459" s="14">
        <v>0</v>
      </c>
      <c r="D459" s="14">
        <v>0</v>
      </c>
    </row>
    <row r="460" spans="1:4" hidden="1">
      <c r="A460" s="14" t="s">
        <v>78</v>
      </c>
      <c r="B460" s="14" t="s">
        <v>32</v>
      </c>
      <c r="C460" s="14">
        <v>0</v>
      </c>
      <c r="D460" s="14">
        <v>0</v>
      </c>
    </row>
    <row r="461" spans="1:4" hidden="1">
      <c r="A461" s="14" t="s">
        <v>77</v>
      </c>
      <c r="B461" s="14" t="s">
        <v>32</v>
      </c>
      <c r="C461" s="14">
        <v>0</v>
      </c>
      <c r="D461" s="14">
        <v>0</v>
      </c>
    </row>
    <row r="462" spans="1:4" hidden="1">
      <c r="A462" s="14" t="s">
        <v>155</v>
      </c>
      <c r="B462" s="14" t="s">
        <v>32</v>
      </c>
      <c r="C462" s="14">
        <v>0</v>
      </c>
      <c r="D462" s="14">
        <v>0</v>
      </c>
    </row>
    <row r="463" spans="1:4" hidden="1">
      <c r="A463" s="14" t="s">
        <v>154</v>
      </c>
      <c r="B463" s="14" t="s">
        <v>32</v>
      </c>
      <c r="C463" s="14">
        <v>0</v>
      </c>
      <c r="D463" s="14">
        <v>0</v>
      </c>
    </row>
    <row r="464" spans="1:4" hidden="1">
      <c r="A464" s="14" t="s">
        <v>153</v>
      </c>
      <c r="B464" s="14" t="s">
        <v>32</v>
      </c>
      <c r="C464" s="14">
        <v>0</v>
      </c>
      <c r="D464" s="14">
        <v>0</v>
      </c>
    </row>
    <row r="465" spans="1:4" hidden="1">
      <c r="A465" s="14" t="s">
        <v>152</v>
      </c>
      <c r="B465" s="14" t="s">
        <v>32</v>
      </c>
      <c r="C465" s="14">
        <v>0</v>
      </c>
      <c r="D465" s="14">
        <v>0</v>
      </c>
    </row>
    <row r="466" spans="1:4" hidden="1">
      <c r="A466" s="14" t="s">
        <v>151</v>
      </c>
      <c r="B466" s="14" t="s">
        <v>32</v>
      </c>
      <c r="C466" s="14">
        <v>0</v>
      </c>
      <c r="D466" s="14">
        <v>0</v>
      </c>
    </row>
    <row r="467" spans="1:4" hidden="1">
      <c r="A467" s="14" t="s">
        <v>150</v>
      </c>
      <c r="B467" s="14" t="s">
        <v>32</v>
      </c>
      <c r="C467" s="14">
        <v>0</v>
      </c>
      <c r="D467" s="14">
        <v>0</v>
      </c>
    </row>
    <row r="468" spans="1:4" hidden="1">
      <c r="A468" s="14" t="s">
        <v>149</v>
      </c>
      <c r="B468" s="14" t="s">
        <v>32</v>
      </c>
      <c r="C468" s="14">
        <v>0</v>
      </c>
      <c r="D468" s="14">
        <v>0</v>
      </c>
    </row>
    <row r="469" spans="1:4" hidden="1">
      <c r="A469" s="14" t="s">
        <v>147</v>
      </c>
      <c r="B469" s="14" t="s">
        <v>32</v>
      </c>
      <c r="C469" s="14">
        <v>0</v>
      </c>
      <c r="D469" s="14">
        <v>0</v>
      </c>
    </row>
    <row r="470" spans="1:4" hidden="1">
      <c r="A470" s="14" t="s">
        <v>148</v>
      </c>
      <c r="B470" s="14" t="s">
        <v>32</v>
      </c>
      <c r="C470" s="14">
        <v>0</v>
      </c>
      <c r="D470" s="14">
        <v>0</v>
      </c>
    </row>
    <row r="471" spans="1:4" hidden="1">
      <c r="A471" s="14" t="s">
        <v>146</v>
      </c>
      <c r="B471" s="14" t="s">
        <v>32</v>
      </c>
      <c r="C471" s="14">
        <v>0</v>
      </c>
      <c r="D471" s="14">
        <v>0</v>
      </c>
    </row>
    <row r="472" spans="1:4" hidden="1">
      <c r="A472" s="14" t="s">
        <v>144</v>
      </c>
      <c r="B472" s="14" t="s">
        <v>32</v>
      </c>
      <c r="C472" s="14">
        <v>0</v>
      </c>
      <c r="D472" s="14">
        <v>0</v>
      </c>
    </row>
    <row r="473" spans="1:4" hidden="1">
      <c r="A473" s="14" t="s">
        <v>143</v>
      </c>
      <c r="B473" s="14" t="s">
        <v>32</v>
      </c>
      <c r="C473" s="14">
        <v>0</v>
      </c>
      <c r="D473" s="14">
        <v>0</v>
      </c>
    </row>
    <row r="474" spans="1:4" hidden="1">
      <c r="A474" s="14" t="s">
        <v>169</v>
      </c>
      <c r="B474" s="14" t="s">
        <v>32</v>
      </c>
      <c r="C474" s="14">
        <v>0</v>
      </c>
      <c r="D474" s="14">
        <v>0</v>
      </c>
    </row>
    <row r="475" spans="1:4" hidden="1">
      <c r="A475" s="14" t="s">
        <v>168</v>
      </c>
      <c r="B475" s="14" t="s">
        <v>32</v>
      </c>
      <c r="C475" s="14">
        <v>0</v>
      </c>
      <c r="D475" s="14">
        <v>0</v>
      </c>
    </row>
    <row r="476" spans="1:4" hidden="1">
      <c r="A476" s="14" t="s">
        <v>167</v>
      </c>
      <c r="B476" s="14" t="s">
        <v>32</v>
      </c>
      <c r="C476" s="14">
        <v>0</v>
      </c>
      <c r="D476" s="14">
        <v>0</v>
      </c>
    </row>
    <row r="477" spans="1:4" hidden="1">
      <c r="A477" s="14" t="s">
        <v>307</v>
      </c>
      <c r="B477" s="14" t="s">
        <v>171</v>
      </c>
      <c r="C477" s="14">
        <v>0</v>
      </c>
      <c r="D477" s="14">
        <v>0</v>
      </c>
    </row>
    <row r="478" spans="1:4" hidden="1">
      <c r="A478" s="14" t="s">
        <v>308</v>
      </c>
      <c r="B478" s="14" t="s">
        <v>171</v>
      </c>
      <c r="C478" s="14">
        <v>0</v>
      </c>
      <c r="D478" s="14">
        <v>0</v>
      </c>
    </row>
    <row r="479" spans="1:4" hidden="1">
      <c r="A479" s="14" t="s">
        <v>309</v>
      </c>
      <c r="B479" s="14" t="s">
        <v>171</v>
      </c>
      <c r="C479" s="14">
        <v>0</v>
      </c>
      <c r="D479" s="14">
        <v>0</v>
      </c>
    </row>
    <row r="480" spans="1:4" hidden="1">
      <c r="A480" s="14" t="s">
        <v>310</v>
      </c>
      <c r="B480" s="14" t="s">
        <v>171</v>
      </c>
      <c r="C480" s="14">
        <v>0</v>
      </c>
      <c r="D480" s="14">
        <v>0</v>
      </c>
    </row>
    <row r="481" spans="1:4" hidden="1">
      <c r="A481" s="14" t="s">
        <v>312</v>
      </c>
      <c r="B481" s="14" t="s">
        <v>171</v>
      </c>
      <c r="C481" s="14">
        <v>0</v>
      </c>
      <c r="D481" s="14">
        <v>0</v>
      </c>
    </row>
    <row r="482" spans="1:4" hidden="1">
      <c r="A482" s="14" t="s">
        <v>311</v>
      </c>
      <c r="B482" s="14" t="s">
        <v>171</v>
      </c>
      <c r="C482" s="14">
        <v>0</v>
      </c>
      <c r="D482" s="14">
        <v>0</v>
      </c>
    </row>
    <row r="483" spans="1:4" hidden="1">
      <c r="A483" s="14" t="s">
        <v>314</v>
      </c>
      <c r="B483" s="14" t="s">
        <v>171</v>
      </c>
      <c r="C483" s="14">
        <v>0</v>
      </c>
      <c r="D483" s="14">
        <v>0</v>
      </c>
    </row>
    <row r="484" spans="1:4" hidden="1">
      <c r="A484" s="14" t="s">
        <v>313</v>
      </c>
      <c r="B484" s="14" t="s">
        <v>171</v>
      </c>
      <c r="C484" s="14">
        <v>0</v>
      </c>
      <c r="D484" s="14">
        <v>0</v>
      </c>
    </row>
    <row r="485" spans="1:4" hidden="1">
      <c r="A485" s="14" t="s">
        <v>315</v>
      </c>
      <c r="B485" s="14" t="s">
        <v>171</v>
      </c>
      <c r="C485" s="14">
        <v>0</v>
      </c>
      <c r="D485" s="14">
        <v>0</v>
      </c>
    </row>
    <row r="486" spans="1:4" hidden="1">
      <c r="A486" s="14" t="s">
        <v>316</v>
      </c>
      <c r="B486" s="14" t="s">
        <v>171</v>
      </c>
      <c r="C486" s="14">
        <v>0</v>
      </c>
      <c r="D486" s="14">
        <v>0</v>
      </c>
    </row>
    <row r="487" spans="1:4" hidden="1">
      <c r="A487" s="14" t="s">
        <v>441</v>
      </c>
      <c r="B487" s="14" t="s">
        <v>318</v>
      </c>
      <c r="C487" s="14">
        <v>0</v>
      </c>
      <c r="D487" s="14">
        <v>0</v>
      </c>
    </row>
    <row r="488" spans="1:4" hidden="1">
      <c r="A488" s="14" t="s">
        <v>442</v>
      </c>
      <c r="B488" s="14" t="s">
        <v>318</v>
      </c>
      <c r="C488" s="14">
        <v>0</v>
      </c>
      <c r="D488" s="14">
        <v>0</v>
      </c>
    </row>
    <row r="489" spans="1:4" hidden="1">
      <c r="A489" s="14" t="s">
        <v>443</v>
      </c>
      <c r="B489" s="14" t="s">
        <v>318</v>
      </c>
      <c r="C489" s="14">
        <v>0</v>
      </c>
      <c r="D489" s="14">
        <v>0</v>
      </c>
    </row>
    <row r="490" spans="1:4" hidden="1">
      <c r="A490" s="14" t="s">
        <v>444</v>
      </c>
      <c r="B490" s="14" t="s">
        <v>318</v>
      </c>
      <c r="C490" s="14">
        <v>0</v>
      </c>
      <c r="D490" s="14">
        <v>0</v>
      </c>
    </row>
    <row r="491" spans="1:4" hidden="1">
      <c r="A491" s="14" t="s">
        <v>446</v>
      </c>
      <c r="B491" s="14" t="s">
        <v>318</v>
      </c>
      <c r="C491" s="14">
        <v>0</v>
      </c>
      <c r="D491" s="14">
        <v>0</v>
      </c>
    </row>
    <row r="492" spans="1:4" hidden="1">
      <c r="A492" s="14" t="s">
        <v>445</v>
      </c>
      <c r="B492" s="14" t="s">
        <v>318</v>
      </c>
      <c r="C492" s="14">
        <v>0</v>
      </c>
      <c r="D492" s="14">
        <v>0</v>
      </c>
    </row>
    <row r="493" spans="1:4" hidden="1">
      <c r="A493" s="14" t="s">
        <v>447</v>
      </c>
      <c r="B493" s="14" t="s">
        <v>318</v>
      </c>
      <c r="C493" s="14">
        <v>0</v>
      </c>
      <c r="D493" s="14">
        <v>0</v>
      </c>
    </row>
    <row r="494" spans="1:4" hidden="1">
      <c r="A494" s="14" t="s">
        <v>448</v>
      </c>
      <c r="B494" s="14" t="s">
        <v>318</v>
      </c>
      <c r="C494" s="14">
        <v>0</v>
      </c>
      <c r="D494" s="14">
        <v>0</v>
      </c>
    </row>
    <row r="495" spans="1:4" hidden="1">
      <c r="A495" s="14" t="s">
        <v>449</v>
      </c>
      <c r="B495" s="14" t="s">
        <v>318</v>
      </c>
      <c r="C495" s="14">
        <v>0</v>
      </c>
      <c r="D495" s="14">
        <v>0</v>
      </c>
    </row>
    <row r="496" spans="1:4" hidden="1">
      <c r="A496" s="14" t="s">
        <v>450</v>
      </c>
      <c r="B496" s="14" t="s">
        <v>318</v>
      </c>
      <c r="C496" s="14">
        <v>0</v>
      </c>
      <c r="D496" s="14">
        <v>0</v>
      </c>
    </row>
    <row r="497" spans="1:4" hidden="1">
      <c r="A497" s="14" t="s">
        <v>451</v>
      </c>
      <c r="B497" s="14" t="s">
        <v>318</v>
      </c>
      <c r="C497" s="14">
        <v>0</v>
      </c>
      <c r="D497" s="14">
        <v>0</v>
      </c>
    </row>
    <row r="498" spans="1:4" hidden="1">
      <c r="A498" s="14" t="s">
        <v>560</v>
      </c>
      <c r="B498" s="14" t="s">
        <v>318</v>
      </c>
      <c r="C498" s="14">
        <v>0</v>
      </c>
      <c r="D498" s="14">
        <v>0</v>
      </c>
    </row>
    <row r="499" spans="1:4" hidden="1">
      <c r="A499" s="14" t="s">
        <v>452</v>
      </c>
      <c r="B499" s="14" t="s">
        <v>318</v>
      </c>
      <c r="C499" s="14">
        <v>0</v>
      </c>
      <c r="D499" s="14">
        <v>0</v>
      </c>
    </row>
    <row r="500" spans="1:4" hidden="1">
      <c r="A500" s="14" t="s">
        <v>405</v>
      </c>
      <c r="B500" s="14" t="s">
        <v>318</v>
      </c>
      <c r="C500" s="14">
        <v>0</v>
      </c>
      <c r="D500" s="14">
        <v>0</v>
      </c>
    </row>
    <row r="501" spans="1:4" hidden="1">
      <c r="A501" s="14" t="s">
        <v>406</v>
      </c>
      <c r="B501" s="14" t="s">
        <v>318</v>
      </c>
      <c r="C501" s="14">
        <v>0</v>
      </c>
      <c r="D501" s="14">
        <v>0</v>
      </c>
    </row>
    <row r="502" spans="1:4" hidden="1">
      <c r="A502" s="14" t="s">
        <v>408</v>
      </c>
      <c r="B502" s="14" t="s">
        <v>318</v>
      </c>
      <c r="C502" s="14">
        <v>0</v>
      </c>
      <c r="D502" s="14">
        <v>0</v>
      </c>
    </row>
    <row r="503" spans="1:4" hidden="1">
      <c r="A503" s="14" t="s">
        <v>409</v>
      </c>
      <c r="B503" s="14" t="s">
        <v>318</v>
      </c>
      <c r="C503" s="14">
        <v>0</v>
      </c>
      <c r="D503" s="14">
        <v>0</v>
      </c>
    </row>
    <row r="504" spans="1:4" hidden="1">
      <c r="A504" s="14" t="s">
        <v>410</v>
      </c>
      <c r="B504" s="14" t="s">
        <v>318</v>
      </c>
      <c r="C504" s="14">
        <v>0</v>
      </c>
      <c r="D504" s="14">
        <v>0</v>
      </c>
    </row>
    <row r="505" spans="1:4" hidden="1">
      <c r="A505" s="14" t="s">
        <v>561</v>
      </c>
      <c r="B505" s="14" t="s">
        <v>318</v>
      </c>
      <c r="C505" s="14">
        <v>0</v>
      </c>
      <c r="D505" s="14">
        <v>0</v>
      </c>
    </row>
    <row r="506" spans="1:4" hidden="1">
      <c r="A506" s="14" t="s">
        <v>411</v>
      </c>
      <c r="B506" s="14" t="s">
        <v>318</v>
      </c>
      <c r="C506" s="14">
        <v>0</v>
      </c>
      <c r="D506" s="14">
        <v>0</v>
      </c>
    </row>
    <row r="507" spans="1:4" hidden="1">
      <c r="A507" s="14" t="s">
        <v>413</v>
      </c>
      <c r="B507" s="14" t="s">
        <v>318</v>
      </c>
      <c r="C507" s="14">
        <v>0</v>
      </c>
      <c r="D507" s="14">
        <v>0</v>
      </c>
    </row>
    <row r="508" spans="1:4" hidden="1">
      <c r="A508" s="14" t="s">
        <v>416</v>
      </c>
      <c r="B508" s="14" t="s">
        <v>318</v>
      </c>
      <c r="C508" s="14">
        <v>0</v>
      </c>
      <c r="D508" s="14">
        <v>0</v>
      </c>
    </row>
    <row r="509" spans="1:4" hidden="1">
      <c r="A509" s="14" t="s">
        <v>415</v>
      </c>
      <c r="B509" s="14" t="s">
        <v>318</v>
      </c>
      <c r="C509" s="14">
        <v>0</v>
      </c>
      <c r="D509" s="14">
        <v>0</v>
      </c>
    </row>
    <row r="510" spans="1:4" hidden="1">
      <c r="A510" s="14" t="s">
        <v>417</v>
      </c>
      <c r="B510" s="14" t="s">
        <v>318</v>
      </c>
      <c r="C510" s="14">
        <v>0</v>
      </c>
      <c r="D510" s="14">
        <v>0</v>
      </c>
    </row>
    <row r="511" spans="1:4" hidden="1">
      <c r="A511" s="14" t="s">
        <v>562</v>
      </c>
      <c r="B511" s="14" t="s">
        <v>318</v>
      </c>
      <c r="C511" s="14">
        <v>0</v>
      </c>
      <c r="D511" s="14">
        <v>0</v>
      </c>
    </row>
    <row r="512" spans="1:4" hidden="1">
      <c r="A512" s="14" t="s">
        <v>420</v>
      </c>
      <c r="B512" s="14" t="s">
        <v>318</v>
      </c>
      <c r="C512" s="14">
        <v>0</v>
      </c>
      <c r="D512" s="14">
        <v>0</v>
      </c>
    </row>
    <row r="513" spans="1:4" hidden="1">
      <c r="A513" s="14" t="s">
        <v>421</v>
      </c>
      <c r="B513" s="14" t="s">
        <v>318</v>
      </c>
      <c r="C513" s="14">
        <v>0</v>
      </c>
      <c r="D513" s="14">
        <v>0</v>
      </c>
    </row>
    <row r="514" spans="1:4" hidden="1">
      <c r="A514" s="14" t="s">
        <v>422</v>
      </c>
      <c r="B514" s="14" t="s">
        <v>318</v>
      </c>
      <c r="C514" s="14">
        <v>0</v>
      </c>
      <c r="D514" s="14">
        <v>0</v>
      </c>
    </row>
    <row r="515" spans="1:4" hidden="1">
      <c r="A515" s="14" t="s">
        <v>423</v>
      </c>
      <c r="B515" s="14" t="s">
        <v>318</v>
      </c>
      <c r="C515" s="14">
        <v>0</v>
      </c>
      <c r="D515" s="14">
        <v>0</v>
      </c>
    </row>
    <row r="516" spans="1:4" hidden="1">
      <c r="A516" s="14" t="s">
        <v>563</v>
      </c>
      <c r="B516" s="14" t="s">
        <v>318</v>
      </c>
      <c r="C516" s="14">
        <v>0</v>
      </c>
      <c r="D516" s="14">
        <v>0</v>
      </c>
    </row>
    <row r="517" spans="1:4" hidden="1">
      <c r="A517" s="14" t="s">
        <v>426</v>
      </c>
      <c r="B517" s="14" t="s">
        <v>318</v>
      </c>
      <c r="C517" s="14">
        <v>0</v>
      </c>
      <c r="D517" s="14">
        <v>0</v>
      </c>
    </row>
    <row r="518" spans="1:4" hidden="1">
      <c r="A518" s="14" t="s">
        <v>428</v>
      </c>
      <c r="B518" s="14" t="s">
        <v>318</v>
      </c>
      <c r="C518" s="14">
        <v>0</v>
      </c>
      <c r="D518" s="14">
        <v>0</v>
      </c>
    </row>
    <row r="519" spans="1:4" hidden="1">
      <c r="A519" s="14" t="s">
        <v>427</v>
      </c>
      <c r="B519" s="14" t="s">
        <v>318</v>
      </c>
      <c r="C519" s="14">
        <v>0</v>
      </c>
      <c r="D519" s="14">
        <v>0</v>
      </c>
    </row>
    <row r="520" spans="1:4" hidden="1">
      <c r="A520" s="14" t="s">
        <v>430</v>
      </c>
      <c r="B520" s="14" t="s">
        <v>318</v>
      </c>
      <c r="C520" s="14">
        <v>0</v>
      </c>
      <c r="D520" s="14">
        <v>0</v>
      </c>
    </row>
    <row r="521" spans="1:4" hidden="1">
      <c r="A521" s="14" t="s">
        <v>431</v>
      </c>
      <c r="B521" s="14" t="s">
        <v>318</v>
      </c>
      <c r="C521" s="14">
        <v>0</v>
      </c>
      <c r="D521" s="14">
        <v>0</v>
      </c>
    </row>
    <row r="522" spans="1:4" hidden="1">
      <c r="A522" s="14" t="s">
        <v>432</v>
      </c>
      <c r="B522" s="14" t="s">
        <v>318</v>
      </c>
      <c r="C522" s="14">
        <v>0</v>
      </c>
      <c r="D522" s="14">
        <v>0</v>
      </c>
    </row>
    <row r="523" spans="1:4" hidden="1">
      <c r="A523" s="14" t="s">
        <v>433</v>
      </c>
      <c r="B523" s="14" t="s">
        <v>318</v>
      </c>
      <c r="C523" s="14">
        <v>0</v>
      </c>
      <c r="D523" s="14">
        <v>0</v>
      </c>
    </row>
    <row r="524" spans="1:4" hidden="1">
      <c r="A524" s="14" t="s">
        <v>434</v>
      </c>
      <c r="B524" s="14" t="s">
        <v>318</v>
      </c>
      <c r="C524" s="14">
        <v>0</v>
      </c>
      <c r="D524" s="14">
        <v>0</v>
      </c>
    </row>
    <row r="525" spans="1:4" hidden="1">
      <c r="A525" s="14" t="s">
        <v>564</v>
      </c>
      <c r="B525" s="14" t="s">
        <v>318</v>
      </c>
      <c r="C525" s="14">
        <v>0</v>
      </c>
      <c r="D525" s="14">
        <v>0</v>
      </c>
    </row>
    <row r="526" spans="1:4" hidden="1">
      <c r="A526" s="14" t="s">
        <v>436</v>
      </c>
      <c r="B526" s="14" t="s">
        <v>318</v>
      </c>
      <c r="C526" s="14">
        <v>0</v>
      </c>
      <c r="D526" s="14">
        <v>0</v>
      </c>
    </row>
    <row r="527" spans="1:4" hidden="1">
      <c r="A527" s="14" t="s">
        <v>435</v>
      </c>
      <c r="B527" s="14" t="s">
        <v>318</v>
      </c>
      <c r="C527" s="14">
        <v>0</v>
      </c>
      <c r="D527" s="14">
        <v>0</v>
      </c>
    </row>
    <row r="528" spans="1:4" hidden="1">
      <c r="A528" s="14" t="s">
        <v>438</v>
      </c>
      <c r="B528" s="14" t="s">
        <v>318</v>
      </c>
      <c r="C528" s="14">
        <v>0</v>
      </c>
      <c r="D528" s="14">
        <v>0</v>
      </c>
    </row>
    <row r="529" spans="1:4" hidden="1">
      <c r="A529" s="14" t="s">
        <v>439</v>
      </c>
      <c r="B529" s="14" t="s">
        <v>318</v>
      </c>
      <c r="C529" s="14">
        <v>0</v>
      </c>
      <c r="D529" s="14">
        <v>0</v>
      </c>
    </row>
    <row r="530" spans="1:4" hidden="1">
      <c r="A530" s="14" t="s">
        <v>565</v>
      </c>
      <c r="B530" s="14" t="s">
        <v>318</v>
      </c>
      <c r="C530" s="14">
        <v>0</v>
      </c>
      <c r="D530" s="14">
        <v>0</v>
      </c>
    </row>
    <row r="531" spans="1:4" hidden="1">
      <c r="A531" s="14" t="s">
        <v>273</v>
      </c>
      <c r="B531" s="14" t="s">
        <v>171</v>
      </c>
      <c r="C531" s="14">
        <v>0</v>
      </c>
      <c r="D531" s="14">
        <v>0</v>
      </c>
    </row>
    <row r="532" spans="1:4" hidden="1">
      <c r="A532" s="14" t="s">
        <v>275</v>
      </c>
      <c r="B532" s="14" t="s">
        <v>171</v>
      </c>
      <c r="C532" s="14">
        <v>0</v>
      </c>
      <c r="D532" s="14">
        <v>0</v>
      </c>
    </row>
    <row r="533" spans="1:4" hidden="1">
      <c r="A533" s="14" t="s">
        <v>277</v>
      </c>
      <c r="B533" s="14" t="s">
        <v>171</v>
      </c>
      <c r="C533" s="14">
        <v>0</v>
      </c>
      <c r="D533" s="14">
        <v>0</v>
      </c>
    </row>
    <row r="534" spans="1:4" hidden="1">
      <c r="A534" s="14" t="s">
        <v>279</v>
      </c>
      <c r="B534" s="14" t="s">
        <v>171</v>
      </c>
      <c r="C534" s="14">
        <v>0</v>
      </c>
      <c r="D534" s="14">
        <v>0</v>
      </c>
    </row>
    <row r="535" spans="1:4" hidden="1">
      <c r="A535" s="14" t="s">
        <v>278</v>
      </c>
      <c r="B535" s="14" t="s">
        <v>171</v>
      </c>
      <c r="C535" s="14">
        <v>0</v>
      </c>
      <c r="D535" s="14">
        <v>0</v>
      </c>
    </row>
    <row r="536" spans="1:4" hidden="1">
      <c r="A536" s="14" t="s">
        <v>280</v>
      </c>
      <c r="B536" s="14" t="s">
        <v>171</v>
      </c>
      <c r="C536" s="14">
        <v>0</v>
      </c>
      <c r="D536" s="14">
        <v>0</v>
      </c>
    </row>
    <row r="537" spans="1:4" hidden="1">
      <c r="A537" s="14" t="s">
        <v>566</v>
      </c>
      <c r="B537" s="14" t="s">
        <v>171</v>
      </c>
      <c r="C537" s="14">
        <v>0</v>
      </c>
      <c r="D537" s="14">
        <v>0</v>
      </c>
    </row>
    <row r="538" spans="1:4" hidden="1">
      <c r="A538" s="14" t="s">
        <v>281</v>
      </c>
      <c r="B538" s="14" t="s">
        <v>171</v>
      </c>
      <c r="C538" s="14">
        <v>0</v>
      </c>
      <c r="D538" s="14">
        <v>0</v>
      </c>
    </row>
    <row r="539" spans="1:4" hidden="1">
      <c r="A539" s="14" t="s">
        <v>283</v>
      </c>
      <c r="B539" s="14" t="s">
        <v>171</v>
      </c>
      <c r="C539" s="14">
        <v>0</v>
      </c>
      <c r="D539" s="14">
        <v>0</v>
      </c>
    </row>
    <row r="540" spans="1:4" hidden="1">
      <c r="A540" s="14" t="s">
        <v>285</v>
      </c>
      <c r="B540" s="14" t="s">
        <v>171</v>
      </c>
      <c r="C540" s="14">
        <v>0</v>
      </c>
      <c r="D540" s="14">
        <v>0</v>
      </c>
    </row>
    <row r="541" spans="1:4" hidden="1">
      <c r="A541" s="14" t="s">
        <v>286</v>
      </c>
      <c r="B541" s="14" t="s">
        <v>171</v>
      </c>
      <c r="C541" s="14">
        <v>0</v>
      </c>
      <c r="D541" s="14">
        <v>0</v>
      </c>
    </row>
    <row r="542" spans="1:4" hidden="1">
      <c r="A542" s="14" t="s">
        <v>288</v>
      </c>
      <c r="B542" s="14" t="s">
        <v>171</v>
      </c>
      <c r="C542" s="14">
        <v>0</v>
      </c>
      <c r="D542" s="14">
        <v>0</v>
      </c>
    </row>
    <row r="543" spans="1:4" hidden="1">
      <c r="A543" s="14" t="s">
        <v>287</v>
      </c>
      <c r="B543" s="14" t="s">
        <v>171</v>
      </c>
      <c r="C543" s="14">
        <v>0</v>
      </c>
      <c r="D543" s="14">
        <v>0</v>
      </c>
    </row>
    <row r="544" spans="1:4" hidden="1">
      <c r="A544" s="14" t="s">
        <v>289</v>
      </c>
      <c r="B544" s="14" t="s">
        <v>171</v>
      </c>
      <c r="C544" s="14">
        <v>0</v>
      </c>
      <c r="D544" s="14">
        <v>0</v>
      </c>
    </row>
    <row r="545" spans="1:4" hidden="1">
      <c r="A545" s="14" t="s">
        <v>615</v>
      </c>
      <c r="B545" s="14" t="s">
        <v>171</v>
      </c>
      <c r="C545" s="14">
        <v>0</v>
      </c>
      <c r="D545" s="14">
        <v>0</v>
      </c>
    </row>
    <row r="546" spans="1:4" hidden="1">
      <c r="A546" s="14" t="s">
        <v>291</v>
      </c>
      <c r="B546" s="14" t="s">
        <v>171</v>
      </c>
      <c r="C546" s="14">
        <v>0</v>
      </c>
      <c r="D546" s="14">
        <v>0</v>
      </c>
    </row>
    <row r="547" spans="1:4" hidden="1">
      <c r="A547" s="14" t="s">
        <v>292</v>
      </c>
      <c r="B547" s="14" t="s">
        <v>171</v>
      </c>
      <c r="C547" s="14">
        <v>0</v>
      </c>
      <c r="D547" s="14">
        <v>0</v>
      </c>
    </row>
    <row r="548" spans="1:4" hidden="1">
      <c r="A548" s="14" t="s">
        <v>293</v>
      </c>
      <c r="B548" s="14" t="s">
        <v>171</v>
      </c>
      <c r="C548" s="14">
        <v>0</v>
      </c>
      <c r="D548" s="14">
        <v>0</v>
      </c>
    </row>
    <row r="549" spans="1:4" hidden="1">
      <c r="A549" s="14" t="s">
        <v>226</v>
      </c>
      <c r="B549" s="14" t="s">
        <v>171</v>
      </c>
      <c r="C549" s="14">
        <v>0</v>
      </c>
      <c r="D549" s="14">
        <v>0</v>
      </c>
    </row>
    <row r="550" spans="1:4" hidden="1">
      <c r="A550" s="14" t="s">
        <v>227</v>
      </c>
      <c r="B550" s="14" t="s">
        <v>171</v>
      </c>
      <c r="C550" s="14">
        <v>0</v>
      </c>
      <c r="D550" s="14">
        <v>0</v>
      </c>
    </row>
    <row r="551" spans="1:4" hidden="1">
      <c r="A551" s="14" t="s">
        <v>228</v>
      </c>
      <c r="B551" s="14" t="s">
        <v>171</v>
      </c>
      <c r="C551" s="14">
        <v>0</v>
      </c>
      <c r="D551" s="14">
        <v>0</v>
      </c>
    </row>
    <row r="552" spans="1:4" hidden="1">
      <c r="A552" s="14" t="s">
        <v>229</v>
      </c>
      <c r="B552" s="14" t="s">
        <v>171</v>
      </c>
      <c r="C552" s="14">
        <v>0</v>
      </c>
      <c r="D552" s="14">
        <v>0</v>
      </c>
    </row>
    <row r="553" spans="1:4" hidden="1">
      <c r="A553" s="14" t="s">
        <v>230</v>
      </c>
      <c r="B553" s="14" t="s">
        <v>171</v>
      </c>
      <c r="C553" s="14">
        <v>0</v>
      </c>
      <c r="D553" s="14">
        <v>0</v>
      </c>
    </row>
    <row r="554" spans="1:4" hidden="1">
      <c r="A554" s="14" t="s">
        <v>232</v>
      </c>
      <c r="B554" s="14" t="s">
        <v>171</v>
      </c>
      <c r="C554" s="14">
        <v>0</v>
      </c>
      <c r="D554" s="14">
        <v>0</v>
      </c>
    </row>
    <row r="555" spans="1:4" hidden="1">
      <c r="A555" s="14" t="s">
        <v>233</v>
      </c>
      <c r="B555" s="14" t="s">
        <v>171</v>
      </c>
      <c r="C555" s="14">
        <v>0</v>
      </c>
      <c r="D555" s="14">
        <v>0</v>
      </c>
    </row>
    <row r="556" spans="1:4" hidden="1">
      <c r="A556" s="14" t="s">
        <v>234</v>
      </c>
      <c r="B556" s="14" t="s">
        <v>171</v>
      </c>
      <c r="C556" s="14">
        <v>0</v>
      </c>
      <c r="D556" s="14">
        <v>0</v>
      </c>
    </row>
    <row r="557" spans="1:4" hidden="1">
      <c r="A557" s="14" t="s">
        <v>236</v>
      </c>
      <c r="B557" s="14" t="s">
        <v>171</v>
      </c>
      <c r="C557" s="14">
        <v>0</v>
      </c>
      <c r="D557" s="14">
        <v>0</v>
      </c>
    </row>
    <row r="558" spans="1:4" hidden="1">
      <c r="A558" s="14" t="s">
        <v>237</v>
      </c>
      <c r="B558" s="14" t="s">
        <v>171</v>
      </c>
      <c r="C558" s="14">
        <v>0</v>
      </c>
      <c r="D558" s="14">
        <v>0</v>
      </c>
    </row>
    <row r="559" spans="1:4" hidden="1">
      <c r="A559" s="14" t="s">
        <v>238</v>
      </c>
      <c r="B559" s="14" t="s">
        <v>171</v>
      </c>
      <c r="C559" s="14">
        <v>0</v>
      </c>
      <c r="D559" s="14">
        <v>0</v>
      </c>
    </row>
    <row r="560" spans="1:4" hidden="1">
      <c r="A560" s="14" t="s">
        <v>239</v>
      </c>
      <c r="B560" s="14" t="s">
        <v>171</v>
      </c>
      <c r="C560" s="14">
        <v>0</v>
      </c>
      <c r="D560" s="14">
        <v>0</v>
      </c>
    </row>
    <row r="561" spans="1:4" hidden="1">
      <c r="A561" s="14" t="s">
        <v>241</v>
      </c>
      <c r="B561" s="14" t="s">
        <v>171</v>
      </c>
      <c r="C561" s="14">
        <v>0</v>
      </c>
      <c r="D561" s="14">
        <v>0</v>
      </c>
    </row>
    <row r="562" spans="1:4" hidden="1">
      <c r="A562" s="14" t="s">
        <v>242</v>
      </c>
      <c r="B562" s="14" t="s">
        <v>171</v>
      </c>
      <c r="C562" s="14">
        <v>0</v>
      </c>
      <c r="D562" s="14">
        <v>0</v>
      </c>
    </row>
    <row r="563" spans="1:4" hidden="1">
      <c r="A563" s="14" t="s">
        <v>244</v>
      </c>
      <c r="B563" s="14" t="s">
        <v>171</v>
      </c>
      <c r="C563" s="14">
        <v>0</v>
      </c>
      <c r="D563" s="14">
        <v>0</v>
      </c>
    </row>
    <row r="564" spans="1:4" hidden="1">
      <c r="A564" s="14" t="s">
        <v>245</v>
      </c>
      <c r="B564" s="14" t="s">
        <v>171</v>
      </c>
      <c r="C564" s="14">
        <v>0</v>
      </c>
      <c r="D564" s="14">
        <v>0</v>
      </c>
    </row>
    <row r="565" spans="1:4" hidden="1">
      <c r="A565" s="14" t="s">
        <v>246</v>
      </c>
      <c r="B565" s="14" t="s">
        <v>171</v>
      </c>
      <c r="C565" s="14">
        <v>0</v>
      </c>
      <c r="D565" s="14">
        <v>0</v>
      </c>
    </row>
    <row r="566" spans="1:4" hidden="1">
      <c r="A566" s="14" t="s">
        <v>247</v>
      </c>
      <c r="B566" s="14" t="s">
        <v>171</v>
      </c>
      <c r="C566" s="14">
        <v>0</v>
      </c>
      <c r="D566" s="14">
        <v>0</v>
      </c>
    </row>
    <row r="567" spans="1:4" hidden="1">
      <c r="A567" s="14" t="s">
        <v>248</v>
      </c>
      <c r="B567" s="14" t="s">
        <v>171</v>
      </c>
      <c r="C567" s="14">
        <v>0</v>
      </c>
      <c r="D567" s="14">
        <v>0</v>
      </c>
    </row>
    <row r="568" spans="1:4" hidden="1">
      <c r="A568" s="14" t="s">
        <v>249</v>
      </c>
      <c r="B568" s="14" t="s">
        <v>171</v>
      </c>
      <c r="C568" s="14">
        <v>0</v>
      </c>
      <c r="D568" s="14">
        <v>0</v>
      </c>
    </row>
    <row r="569" spans="1:4" hidden="1">
      <c r="A569" s="14" t="s">
        <v>250</v>
      </c>
      <c r="B569" s="14" t="s">
        <v>171</v>
      </c>
      <c r="C569" s="14">
        <v>0</v>
      </c>
      <c r="D569" s="14">
        <v>0</v>
      </c>
    </row>
    <row r="570" spans="1:4" hidden="1">
      <c r="A570" s="14" t="s">
        <v>252</v>
      </c>
      <c r="B570" s="14" t="s">
        <v>171</v>
      </c>
      <c r="C570" s="14">
        <v>0</v>
      </c>
      <c r="D570" s="14">
        <v>0</v>
      </c>
    </row>
    <row r="571" spans="1:4" hidden="1">
      <c r="A571" s="14" t="s">
        <v>254</v>
      </c>
      <c r="B571" s="14" t="s">
        <v>171</v>
      </c>
      <c r="C571" s="14">
        <v>0</v>
      </c>
      <c r="D571" s="14">
        <v>0</v>
      </c>
    </row>
    <row r="572" spans="1:4" hidden="1">
      <c r="A572" s="14" t="s">
        <v>255</v>
      </c>
      <c r="B572" s="14" t="s">
        <v>171</v>
      </c>
      <c r="C572" s="14">
        <v>0</v>
      </c>
      <c r="D572" s="14">
        <v>0</v>
      </c>
    </row>
    <row r="573" spans="1:4" hidden="1">
      <c r="A573" s="14" t="s">
        <v>257</v>
      </c>
      <c r="B573" s="14" t="s">
        <v>171</v>
      </c>
      <c r="C573" s="14">
        <v>0</v>
      </c>
      <c r="D573" s="14">
        <v>0</v>
      </c>
    </row>
    <row r="574" spans="1:4" hidden="1">
      <c r="A574" s="14" t="s">
        <v>294</v>
      </c>
      <c r="B574" s="14" t="s">
        <v>171</v>
      </c>
      <c r="C574" s="14">
        <v>0</v>
      </c>
      <c r="D574" s="14">
        <v>0</v>
      </c>
    </row>
    <row r="575" spans="1:4" hidden="1">
      <c r="A575" s="14" t="s">
        <v>296</v>
      </c>
      <c r="B575" s="14" t="s">
        <v>171</v>
      </c>
      <c r="C575" s="14">
        <v>0</v>
      </c>
      <c r="D575" s="14">
        <v>0</v>
      </c>
    </row>
    <row r="576" spans="1:4" hidden="1">
      <c r="A576" s="14" t="s">
        <v>297</v>
      </c>
      <c r="B576" s="14" t="s">
        <v>171</v>
      </c>
      <c r="C576" s="14">
        <v>0</v>
      </c>
      <c r="D576" s="14">
        <v>0</v>
      </c>
    </row>
    <row r="577" spans="1:4" hidden="1">
      <c r="A577" s="14" t="s">
        <v>298</v>
      </c>
      <c r="B577" s="14" t="s">
        <v>171</v>
      </c>
      <c r="C577" s="14">
        <v>0</v>
      </c>
      <c r="D577" s="14">
        <v>0</v>
      </c>
    </row>
    <row r="578" spans="1:4" hidden="1">
      <c r="A578" s="14" t="s">
        <v>300</v>
      </c>
      <c r="B578" s="14" t="s">
        <v>171</v>
      </c>
      <c r="C578" s="14">
        <v>0</v>
      </c>
      <c r="D578" s="14">
        <v>0</v>
      </c>
    </row>
    <row r="579" spans="1:4" hidden="1">
      <c r="A579" s="14" t="s">
        <v>299</v>
      </c>
      <c r="B579" s="14" t="s">
        <v>171</v>
      </c>
      <c r="C579" s="14">
        <v>0</v>
      </c>
      <c r="D579" s="14">
        <v>0</v>
      </c>
    </row>
    <row r="580" spans="1:4" hidden="1">
      <c r="A580" s="14" t="s">
        <v>301</v>
      </c>
      <c r="B580" s="14" t="s">
        <v>171</v>
      </c>
      <c r="C580" s="14">
        <v>0</v>
      </c>
      <c r="D580" s="14">
        <v>0</v>
      </c>
    </row>
    <row r="581" spans="1:4" hidden="1">
      <c r="A581" s="14" t="s">
        <v>302</v>
      </c>
      <c r="B581" s="14" t="s">
        <v>171</v>
      </c>
      <c r="C581" s="14">
        <v>0</v>
      </c>
      <c r="D581" s="14">
        <v>0</v>
      </c>
    </row>
    <row r="582" spans="1:4" hidden="1">
      <c r="A582" s="14" t="s">
        <v>303</v>
      </c>
      <c r="B582" s="14" t="s">
        <v>171</v>
      </c>
      <c r="C582" s="14">
        <v>0</v>
      </c>
      <c r="D582" s="14">
        <v>0</v>
      </c>
    </row>
    <row r="583" spans="1:4" hidden="1">
      <c r="A583" s="14" t="s">
        <v>304</v>
      </c>
      <c r="B583" s="14" t="s">
        <v>171</v>
      </c>
      <c r="C583" s="14">
        <v>0</v>
      </c>
      <c r="D583" s="14">
        <v>0</v>
      </c>
    </row>
    <row r="584" spans="1:4" hidden="1">
      <c r="A584" s="14" t="s">
        <v>567</v>
      </c>
      <c r="B584" s="14" t="s">
        <v>171</v>
      </c>
      <c r="C584" s="14">
        <v>0</v>
      </c>
      <c r="D584" s="14">
        <v>0</v>
      </c>
    </row>
    <row r="585" spans="1:4" hidden="1">
      <c r="A585" s="14" t="s">
        <v>305</v>
      </c>
      <c r="B585" s="14" t="s">
        <v>171</v>
      </c>
      <c r="C585" s="14">
        <v>0</v>
      </c>
      <c r="D585" s="14">
        <v>0</v>
      </c>
    </row>
  </sheetData>
  <autoFilter ref="A1:D585">
    <filterColumn colId="1">
      <filters>
        <filter val="双生何梦"/>
      </filters>
    </filterColumn>
  </autoFilter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O11" sqref="O11"/>
    </sheetView>
  </sheetViews>
  <sheetFormatPr defaultRowHeight="15"/>
  <cols>
    <col min="1" max="1" width="16.140625" bestFit="1" customWidth="1"/>
    <col min="3" max="3" width="16.140625" bestFit="1" customWidth="1"/>
    <col min="5" max="5" width="16.140625" bestFit="1" customWidth="1"/>
    <col min="7" max="7" width="16.140625" bestFit="1" customWidth="1"/>
    <col min="9" max="9" width="16.140625" bestFit="1" customWidth="1"/>
    <col min="11" max="11" width="16.7109375" bestFit="1" customWidth="1"/>
    <col min="13" max="13" width="16.140625" bestFit="1" customWidth="1"/>
  </cols>
  <sheetData>
    <row r="1" spans="1:14" ht="15.75">
      <c r="A1" s="18" t="s">
        <v>14</v>
      </c>
      <c r="B1" s="26"/>
      <c r="C1" s="18" t="s">
        <v>15</v>
      </c>
      <c r="E1" s="18" t="s">
        <v>16</v>
      </c>
      <c r="G1" s="18" t="s">
        <v>17</v>
      </c>
      <c r="H1" s="26"/>
      <c r="I1" s="18" t="s">
        <v>18</v>
      </c>
      <c r="K1" s="18" t="s">
        <v>25</v>
      </c>
      <c r="M1" s="16" t="s">
        <v>26</v>
      </c>
      <c r="N1" s="26"/>
    </row>
    <row r="2" spans="1:14">
      <c r="A2" s="29" t="s">
        <v>197</v>
      </c>
      <c r="C2" s="29" t="s">
        <v>197</v>
      </c>
      <c r="E2" s="5" t="s">
        <v>197</v>
      </c>
      <c r="G2" s="29" t="s">
        <v>197</v>
      </c>
      <c r="I2" s="29" t="s">
        <v>197</v>
      </c>
      <c r="K2" t="s">
        <v>349</v>
      </c>
      <c r="M2" s="29" t="s">
        <v>419</v>
      </c>
    </row>
    <row r="3" spans="1:14">
      <c r="A3" s="29" t="s">
        <v>186</v>
      </c>
      <c r="C3" s="29" t="s">
        <v>240</v>
      </c>
      <c r="E3" s="29" t="s">
        <v>197</v>
      </c>
      <c r="G3" s="29" t="s">
        <v>186</v>
      </c>
      <c r="I3" s="5" t="s">
        <v>186</v>
      </c>
      <c r="K3" t="s">
        <v>379</v>
      </c>
      <c r="M3" s="29" t="s">
        <v>515</v>
      </c>
    </row>
    <row r="4" spans="1:14">
      <c r="A4" s="29" t="s">
        <v>186</v>
      </c>
      <c r="C4" s="29" t="s">
        <v>192</v>
      </c>
      <c r="E4" s="5" t="s">
        <v>59</v>
      </c>
      <c r="G4" s="29" t="s">
        <v>122</v>
      </c>
      <c r="I4" s="29" t="s">
        <v>193</v>
      </c>
      <c r="K4" t="s">
        <v>327</v>
      </c>
      <c r="M4" s="29" t="s">
        <v>463</v>
      </c>
    </row>
    <row r="5" spans="1:14">
      <c r="A5" s="29" t="s">
        <v>192</v>
      </c>
      <c r="C5" s="29" t="s">
        <v>464</v>
      </c>
      <c r="E5" s="5" t="s">
        <v>173</v>
      </c>
      <c r="G5" s="29" t="s">
        <v>461</v>
      </c>
      <c r="I5" s="29" t="s">
        <v>464</v>
      </c>
      <c r="K5" t="s">
        <v>346</v>
      </c>
      <c r="M5" s="29" t="s">
        <v>458</v>
      </c>
    </row>
    <row r="6" spans="1:14">
      <c r="A6" s="29" t="s">
        <v>170</v>
      </c>
      <c r="C6" s="29" t="s">
        <v>570</v>
      </c>
      <c r="E6" s="5" t="s">
        <v>192</v>
      </c>
      <c r="G6" s="29" t="s">
        <v>464</v>
      </c>
      <c r="I6" s="29" t="s">
        <v>570</v>
      </c>
      <c r="K6" t="s">
        <v>330</v>
      </c>
      <c r="M6" s="29" t="s">
        <v>327</v>
      </c>
    </row>
    <row r="7" spans="1:14">
      <c r="A7" s="29" t="s">
        <v>569</v>
      </c>
      <c r="C7" s="29" t="s">
        <v>462</v>
      </c>
      <c r="E7" s="5" t="s">
        <v>170</v>
      </c>
      <c r="G7" s="29" t="s">
        <v>465</v>
      </c>
      <c r="I7" s="29" t="s">
        <v>569</v>
      </c>
      <c r="K7" t="s">
        <v>425</v>
      </c>
      <c r="M7" s="29" t="s">
        <v>414</v>
      </c>
    </row>
    <row r="8" spans="1:14">
      <c r="A8" s="29" t="s">
        <v>461</v>
      </c>
      <c r="C8" s="29" t="s">
        <v>569</v>
      </c>
      <c r="E8" s="29" t="s">
        <v>474</v>
      </c>
      <c r="G8" s="29" t="s">
        <v>570</v>
      </c>
      <c r="I8" s="29" t="s">
        <v>474</v>
      </c>
      <c r="K8" t="s">
        <v>335</v>
      </c>
      <c r="M8" s="29" t="s">
        <v>222</v>
      </c>
    </row>
    <row r="9" spans="1:14">
      <c r="A9" s="29" t="s">
        <v>455</v>
      </c>
      <c r="C9" s="29" t="s">
        <v>568</v>
      </c>
      <c r="E9" s="29" t="s">
        <v>456</v>
      </c>
      <c r="G9" s="29" t="s">
        <v>456</v>
      </c>
      <c r="I9" s="29" t="s">
        <v>579</v>
      </c>
      <c r="K9" t="s">
        <v>332</v>
      </c>
      <c r="M9" s="29" t="s">
        <v>215</v>
      </c>
    </row>
    <row r="10" spans="1:14">
      <c r="A10" s="29" t="s">
        <v>462</v>
      </c>
      <c r="C10" s="29" t="s">
        <v>575</v>
      </c>
      <c r="E10" s="5" t="s">
        <v>462</v>
      </c>
      <c r="G10" s="29" t="s">
        <v>474</v>
      </c>
      <c r="I10" s="29" t="s">
        <v>455</v>
      </c>
      <c r="K10" t="s">
        <v>317</v>
      </c>
      <c r="M10" s="29" t="s">
        <v>173</v>
      </c>
    </row>
    <row r="11" spans="1:14">
      <c r="A11" s="29" t="s">
        <v>469</v>
      </c>
      <c r="C11" s="29" t="s">
        <v>575</v>
      </c>
      <c r="E11" s="5" t="s">
        <v>461</v>
      </c>
      <c r="G11" s="29" t="s">
        <v>456</v>
      </c>
      <c r="I11" s="29" t="s">
        <v>568</v>
      </c>
      <c r="K11" t="s">
        <v>319</v>
      </c>
      <c r="M11" s="29" t="s">
        <v>183</v>
      </c>
    </row>
    <row r="12" spans="1:14">
      <c r="A12" s="29" t="s">
        <v>468</v>
      </c>
      <c r="C12" s="29" t="s">
        <v>459</v>
      </c>
      <c r="E12" s="29" t="s">
        <v>49</v>
      </c>
      <c r="G12" s="29" t="s">
        <v>469</v>
      </c>
      <c r="I12" s="5" t="s">
        <v>576</v>
      </c>
      <c r="K12" t="s">
        <v>326</v>
      </c>
      <c r="M12" s="29" t="s">
        <v>266</v>
      </c>
    </row>
    <row r="13" spans="1:14">
      <c r="A13" s="29" t="s">
        <v>461</v>
      </c>
      <c r="C13" s="29" t="s">
        <v>472</v>
      </c>
      <c r="E13" s="5" t="s">
        <v>464</v>
      </c>
      <c r="G13" s="29" t="s">
        <v>568</v>
      </c>
      <c r="I13" s="29" t="s">
        <v>575</v>
      </c>
      <c r="K13" t="s">
        <v>418</v>
      </c>
      <c r="M13" s="29" t="s">
        <v>48</v>
      </c>
    </row>
    <row r="14" spans="1:14">
      <c r="A14" s="29" t="s">
        <v>576</v>
      </c>
      <c r="C14" s="29" t="s">
        <v>475</v>
      </c>
      <c r="E14" s="5" t="s">
        <v>570</v>
      </c>
      <c r="G14" s="29" t="s">
        <v>458</v>
      </c>
      <c r="I14" s="29" t="s">
        <v>459</v>
      </c>
      <c r="K14" t="s">
        <v>328</v>
      </c>
      <c r="M14" s="29" t="s">
        <v>51</v>
      </c>
    </row>
    <row r="15" spans="1:14">
      <c r="A15" s="29" t="s">
        <v>464</v>
      </c>
      <c r="C15" s="29" t="s">
        <v>453</v>
      </c>
      <c r="E15" s="5" t="s">
        <v>569</v>
      </c>
      <c r="G15" s="29" t="s">
        <v>460</v>
      </c>
      <c r="I15" s="29" t="s">
        <v>472</v>
      </c>
      <c r="K15" t="s">
        <v>407</v>
      </c>
      <c r="M15" s="29" t="s">
        <v>145</v>
      </c>
    </row>
    <row r="16" spans="1:14">
      <c r="A16" s="29" t="s">
        <v>465</v>
      </c>
      <c r="C16" s="29" t="s">
        <v>205</v>
      </c>
      <c r="E16" s="5" t="s">
        <v>474</v>
      </c>
      <c r="G16" s="29" t="s">
        <v>473</v>
      </c>
      <c r="I16" s="29" t="s">
        <v>475</v>
      </c>
      <c r="K16" t="s">
        <v>324</v>
      </c>
      <c r="M16" s="29" t="s">
        <v>37</v>
      </c>
    </row>
    <row r="17" spans="1:13">
      <c r="A17" s="29" t="s">
        <v>379</v>
      </c>
      <c r="C17" s="29" t="s">
        <v>327</v>
      </c>
      <c r="E17" s="5" t="s">
        <v>456</v>
      </c>
      <c r="G17" s="29" t="s">
        <v>453</v>
      </c>
      <c r="I17" s="29" t="s">
        <v>453</v>
      </c>
      <c r="K17" t="s">
        <v>348</v>
      </c>
      <c r="M17" s="29" t="s">
        <v>50</v>
      </c>
    </row>
    <row r="18" spans="1:13">
      <c r="A18" s="29" t="s">
        <v>21</v>
      </c>
      <c r="C18" s="29" t="s">
        <v>425</v>
      </c>
      <c r="E18" s="5" t="s">
        <v>455</v>
      </c>
      <c r="G18" s="29" t="s">
        <v>571</v>
      </c>
      <c r="I18" s="29" t="s">
        <v>379</v>
      </c>
      <c r="K18" t="s">
        <v>321</v>
      </c>
      <c r="M18" s="29" t="s">
        <v>33</v>
      </c>
    </row>
    <row r="19" spans="1:13">
      <c r="A19" s="29" t="s">
        <v>456</v>
      </c>
      <c r="C19" s="29" t="s">
        <v>190</v>
      </c>
      <c r="E19" s="5" t="s">
        <v>457</v>
      </c>
      <c r="G19" s="29" t="s">
        <v>331</v>
      </c>
      <c r="I19" s="29" t="s">
        <v>327</v>
      </c>
      <c r="K19" t="s">
        <v>320</v>
      </c>
      <c r="M19" s="29" t="s">
        <v>38</v>
      </c>
    </row>
    <row r="20" spans="1:13">
      <c r="A20" s="29" t="s">
        <v>332</v>
      </c>
      <c r="C20" s="29" t="s">
        <v>335</v>
      </c>
      <c r="E20" s="5" t="s">
        <v>568</v>
      </c>
      <c r="G20" s="29" t="s">
        <v>332</v>
      </c>
      <c r="I20" s="29" t="s">
        <v>425</v>
      </c>
      <c r="K20" t="s">
        <v>356</v>
      </c>
      <c r="M20" s="29" t="s">
        <v>465</v>
      </c>
    </row>
    <row r="21" spans="1:13">
      <c r="A21" s="29" t="s">
        <v>455</v>
      </c>
      <c r="C21" s="29" t="s">
        <v>328</v>
      </c>
      <c r="E21" s="5" t="s">
        <v>469</v>
      </c>
      <c r="G21" s="29" t="s">
        <v>335</v>
      </c>
      <c r="I21" s="29" t="s">
        <v>332</v>
      </c>
      <c r="K21" t="s">
        <v>323</v>
      </c>
      <c r="M21" s="29" t="s">
        <v>21</v>
      </c>
    </row>
    <row r="22" spans="1:13">
      <c r="A22" s="29" t="s">
        <v>457</v>
      </c>
      <c r="C22" s="29" t="s">
        <v>345</v>
      </c>
      <c r="E22" s="5" t="s">
        <v>458</v>
      </c>
      <c r="G22" s="29" t="s">
        <v>326</v>
      </c>
      <c r="I22" s="29" t="s">
        <v>335</v>
      </c>
      <c r="K22" t="s">
        <v>322</v>
      </c>
      <c r="M22" s="29" t="s">
        <v>568</v>
      </c>
    </row>
    <row r="23" spans="1:13">
      <c r="A23" s="29" t="s">
        <v>568</v>
      </c>
      <c r="C23" s="29" t="s">
        <v>321</v>
      </c>
      <c r="E23" s="5" t="s">
        <v>459</v>
      </c>
      <c r="G23" s="29" t="s">
        <v>317</v>
      </c>
      <c r="I23" s="29" t="s">
        <v>328</v>
      </c>
      <c r="K23" t="s">
        <v>197</v>
      </c>
      <c r="M23" s="29" t="s">
        <v>469</v>
      </c>
    </row>
    <row r="24" spans="1:13">
      <c r="A24" s="29" t="s">
        <v>458</v>
      </c>
      <c r="C24" s="29" t="s">
        <v>320</v>
      </c>
      <c r="E24" s="5" t="s">
        <v>460</v>
      </c>
      <c r="G24" s="29" t="s">
        <v>319</v>
      </c>
      <c r="I24" s="29" t="s">
        <v>345</v>
      </c>
      <c r="K24" t="s">
        <v>240</v>
      </c>
      <c r="M24" s="29" t="s">
        <v>346</v>
      </c>
    </row>
    <row r="25" spans="1:13">
      <c r="A25" s="29" t="s">
        <v>459</v>
      </c>
      <c r="C25" s="29" t="s">
        <v>322</v>
      </c>
      <c r="E25" s="5" t="s">
        <v>467</v>
      </c>
      <c r="G25" s="29" t="s">
        <v>19</v>
      </c>
      <c r="I25" s="29" t="s">
        <v>321</v>
      </c>
      <c r="K25" t="s">
        <v>192</v>
      </c>
      <c r="M25" s="29" t="s">
        <v>284</v>
      </c>
    </row>
    <row r="26" spans="1:13">
      <c r="A26" s="29" t="s">
        <v>460</v>
      </c>
      <c r="C26" s="29" t="s">
        <v>44</v>
      </c>
      <c r="E26" s="5" t="s">
        <v>327</v>
      </c>
      <c r="G26" s="29" t="s">
        <v>328</v>
      </c>
      <c r="I26" s="29" t="s">
        <v>320</v>
      </c>
      <c r="K26" t="s">
        <v>306</v>
      </c>
      <c r="M26" s="29" t="s">
        <v>174</v>
      </c>
    </row>
    <row r="27" spans="1:13">
      <c r="A27" s="29" t="s">
        <v>39</v>
      </c>
      <c r="C27" s="29" t="s">
        <v>424</v>
      </c>
      <c r="E27" s="5" t="s">
        <v>331</v>
      </c>
      <c r="G27" s="29" t="s">
        <v>347</v>
      </c>
      <c r="I27" s="29" t="s">
        <v>322</v>
      </c>
      <c r="K27" t="s">
        <v>185</v>
      </c>
      <c r="M27" s="29" t="s">
        <v>191</v>
      </c>
    </row>
    <row r="28" spans="1:13">
      <c r="A28" s="29" t="s">
        <v>453</v>
      </c>
      <c r="C28" s="29" t="s">
        <v>36</v>
      </c>
      <c r="E28" s="29" t="s">
        <v>475</v>
      </c>
      <c r="G28" s="29" t="s">
        <v>345</v>
      </c>
      <c r="I28" s="29" t="s">
        <v>39</v>
      </c>
      <c r="K28" t="s">
        <v>292</v>
      </c>
      <c r="M28" s="29" t="s">
        <v>201</v>
      </c>
    </row>
    <row r="29" spans="1:13">
      <c r="A29" s="29" t="s">
        <v>467</v>
      </c>
      <c r="C29" s="29" t="s">
        <v>292</v>
      </c>
      <c r="E29" s="5" t="s">
        <v>326</v>
      </c>
      <c r="G29" s="29" t="s">
        <v>321</v>
      </c>
      <c r="I29" s="29" t="s">
        <v>424</v>
      </c>
      <c r="K29" t="s">
        <v>211</v>
      </c>
      <c r="M29" s="29" t="s">
        <v>172</v>
      </c>
    </row>
    <row r="30" spans="1:13">
      <c r="A30" s="29" t="s">
        <v>571</v>
      </c>
      <c r="C30" s="29" t="s">
        <v>185</v>
      </c>
      <c r="E30" s="5" t="s">
        <v>317</v>
      </c>
      <c r="G30" s="29" t="s">
        <v>324</v>
      </c>
      <c r="I30" s="29" t="s">
        <v>341</v>
      </c>
      <c r="K30" t="s">
        <v>174</v>
      </c>
      <c r="M30" s="29" t="s">
        <v>202</v>
      </c>
    </row>
    <row r="31" spans="1:13">
      <c r="A31" s="29" t="s">
        <v>327</v>
      </c>
      <c r="C31" s="29" t="s">
        <v>207</v>
      </c>
      <c r="E31" s="5" t="s">
        <v>319</v>
      </c>
      <c r="G31" s="29" t="s">
        <v>320</v>
      </c>
      <c r="I31" s="29" t="s">
        <v>198</v>
      </c>
      <c r="K31" t="s">
        <v>207</v>
      </c>
      <c r="M31" s="29" t="s">
        <v>188</v>
      </c>
    </row>
    <row r="32" spans="1:13">
      <c r="A32" s="29" t="s">
        <v>331</v>
      </c>
      <c r="C32" s="29" t="s">
        <v>222</v>
      </c>
      <c r="E32" s="5" t="s">
        <v>19</v>
      </c>
      <c r="G32" s="29" t="s">
        <v>322</v>
      </c>
      <c r="I32" s="29" t="s">
        <v>185</v>
      </c>
      <c r="K32" t="s">
        <v>191</v>
      </c>
      <c r="M32" s="29" t="s">
        <v>204</v>
      </c>
    </row>
    <row r="33" spans="1:13">
      <c r="A33" s="29" t="s">
        <v>332</v>
      </c>
      <c r="C33" s="29" t="s">
        <v>191</v>
      </c>
      <c r="E33" s="5" t="s">
        <v>328</v>
      </c>
      <c r="G33" s="29" t="s">
        <v>424</v>
      </c>
      <c r="I33" s="29" t="s">
        <v>207</v>
      </c>
      <c r="K33" t="s">
        <v>215</v>
      </c>
      <c r="M33" s="29" t="s">
        <v>195</v>
      </c>
    </row>
    <row r="34" spans="1:13">
      <c r="A34" s="29" t="s">
        <v>326</v>
      </c>
      <c r="C34" s="29" t="s">
        <v>215</v>
      </c>
      <c r="E34" s="5" t="s">
        <v>347</v>
      </c>
      <c r="G34" s="29" t="s">
        <v>329</v>
      </c>
      <c r="I34" s="29" t="s">
        <v>222</v>
      </c>
      <c r="K34" t="s">
        <v>201</v>
      </c>
      <c r="M34" s="29" t="s">
        <v>20</v>
      </c>
    </row>
    <row r="35" spans="1:13">
      <c r="A35" s="29" t="s">
        <v>317</v>
      </c>
      <c r="C35" s="29" t="s">
        <v>201</v>
      </c>
      <c r="E35" s="5" t="s">
        <v>348</v>
      </c>
      <c r="G35" s="29" t="s">
        <v>178</v>
      </c>
      <c r="I35" s="29" t="s">
        <v>191</v>
      </c>
      <c r="K35" t="s">
        <v>172</v>
      </c>
      <c r="M35" s="29" t="s">
        <v>31</v>
      </c>
    </row>
    <row r="36" spans="1:13">
      <c r="A36" s="29" t="s">
        <v>319</v>
      </c>
      <c r="C36" s="29" t="s">
        <v>172</v>
      </c>
      <c r="E36" s="5" t="s">
        <v>321</v>
      </c>
      <c r="G36" s="29" t="s">
        <v>185</v>
      </c>
      <c r="I36" s="29" t="s">
        <v>215</v>
      </c>
      <c r="K36" t="s">
        <v>202</v>
      </c>
      <c r="M36" s="29" t="s">
        <v>40</v>
      </c>
    </row>
    <row r="37" spans="1:13">
      <c r="A37" s="29" t="s">
        <v>19</v>
      </c>
      <c r="C37" s="29" t="s">
        <v>179</v>
      </c>
      <c r="E37" s="5" t="s">
        <v>325</v>
      </c>
      <c r="G37" s="29" t="s">
        <v>205</v>
      </c>
      <c r="I37" s="29" t="s">
        <v>201</v>
      </c>
      <c r="K37" t="s">
        <v>206</v>
      </c>
      <c r="M37" s="29" t="s">
        <v>41</v>
      </c>
    </row>
    <row r="38" spans="1:13">
      <c r="A38" s="29" t="s">
        <v>453</v>
      </c>
      <c r="C38" s="29" t="s">
        <v>321</v>
      </c>
      <c r="E38" s="5" t="s">
        <v>320</v>
      </c>
      <c r="G38" s="29" t="s">
        <v>191</v>
      </c>
      <c r="I38" s="29" t="s">
        <v>172</v>
      </c>
      <c r="K38" t="s">
        <v>177</v>
      </c>
      <c r="M38" s="29" t="s">
        <v>53</v>
      </c>
    </row>
    <row r="39" spans="1:13">
      <c r="A39" s="29" t="s">
        <v>448</v>
      </c>
      <c r="C39" s="29" t="s">
        <v>336</v>
      </c>
      <c r="E39" s="29" t="s">
        <v>202</v>
      </c>
      <c r="G39" s="29" t="s">
        <v>202</v>
      </c>
      <c r="I39" s="29" t="s">
        <v>202</v>
      </c>
      <c r="K39" t="s">
        <v>189</v>
      </c>
    </row>
    <row r="40" spans="1:13">
      <c r="A40" s="29" t="s">
        <v>177</v>
      </c>
      <c r="C40" s="29" t="s">
        <v>183</v>
      </c>
      <c r="E40" s="29" t="s">
        <v>571</v>
      </c>
      <c r="G40" s="29" t="s">
        <v>179</v>
      </c>
      <c r="I40" s="29" t="s">
        <v>347</v>
      </c>
      <c r="K40" t="s">
        <v>204</v>
      </c>
    </row>
    <row r="41" spans="1:13">
      <c r="A41" s="29" t="s">
        <v>324</v>
      </c>
      <c r="C41" s="29" t="s">
        <v>178</v>
      </c>
      <c r="E41" s="5" t="s">
        <v>322</v>
      </c>
      <c r="G41" s="29" t="s">
        <v>177</v>
      </c>
      <c r="I41" s="29" t="s">
        <v>179</v>
      </c>
      <c r="K41" t="s">
        <v>187</v>
      </c>
    </row>
    <row r="42" spans="1:13">
      <c r="A42" s="29" t="s">
        <v>190</v>
      </c>
      <c r="C42" s="29" t="s">
        <v>195</v>
      </c>
      <c r="E42" s="5" t="s">
        <v>336</v>
      </c>
      <c r="G42" s="29" t="s">
        <v>203</v>
      </c>
      <c r="I42" s="29" t="s">
        <v>177</v>
      </c>
      <c r="K42" t="s">
        <v>183</v>
      </c>
    </row>
    <row r="43" spans="1:13">
      <c r="A43" s="29" t="s">
        <v>320</v>
      </c>
      <c r="C43" s="29" t="s">
        <v>221</v>
      </c>
      <c r="E43" s="29" t="s">
        <v>189</v>
      </c>
      <c r="G43" s="29" t="s">
        <v>188</v>
      </c>
      <c r="I43" s="29" t="s">
        <v>189</v>
      </c>
      <c r="K43" t="s">
        <v>266</v>
      </c>
    </row>
    <row r="44" spans="1:13">
      <c r="A44" s="29" t="s">
        <v>199</v>
      </c>
      <c r="C44" s="29" t="s">
        <v>207</v>
      </c>
      <c r="E44" s="29" t="s">
        <v>324</v>
      </c>
      <c r="G44" s="29" t="s">
        <v>217</v>
      </c>
      <c r="I44" s="5" t="s">
        <v>178</v>
      </c>
      <c r="K44" t="s">
        <v>199</v>
      </c>
    </row>
    <row r="45" spans="1:13">
      <c r="A45" s="29" t="s">
        <v>42</v>
      </c>
      <c r="C45" s="29" t="s">
        <v>184</v>
      </c>
      <c r="E45" s="5" t="s">
        <v>174</v>
      </c>
      <c r="G45" s="29" t="s">
        <v>183</v>
      </c>
      <c r="I45" s="29" t="s">
        <v>183</v>
      </c>
      <c r="K45" t="s">
        <v>181</v>
      </c>
    </row>
    <row r="46" spans="1:13">
      <c r="A46" s="29" t="s">
        <v>213</v>
      </c>
      <c r="C46" s="29" t="s">
        <v>231</v>
      </c>
      <c r="E46" s="5" t="s">
        <v>292</v>
      </c>
      <c r="G46" s="29" t="s">
        <v>195</v>
      </c>
      <c r="I46" s="29" t="s">
        <v>199</v>
      </c>
      <c r="K46" t="s">
        <v>195</v>
      </c>
    </row>
    <row r="47" spans="1:13">
      <c r="A47" s="29" t="s">
        <v>181</v>
      </c>
      <c r="C47" s="29" t="s">
        <v>175</v>
      </c>
      <c r="E47" s="5" t="s">
        <v>185</v>
      </c>
      <c r="G47" s="29" t="s">
        <v>181</v>
      </c>
      <c r="I47" s="29" t="s">
        <v>195</v>
      </c>
      <c r="K47" t="s">
        <v>213</v>
      </c>
    </row>
    <row r="48" spans="1:13">
      <c r="A48" s="29" t="s">
        <v>179</v>
      </c>
      <c r="C48" s="29" t="s">
        <v>175</v>
      </c>
      <c r="E48" s="5" t="s">
        <v>221</v>
      </c>
      <c r="G48" s="29" t="s">
        <v>194</v>
      </c>
      <c r="I48" s="29" t="s">
        <v>213</v>
      </c>
      <c r="K48" t="s">
        <v>182</v>
      </c>
    </row>
    <row r="49" spans="1:11">
      <c r="A49" s="29" t="s">
        <v>177</v>
      </c>
      <c r="C49" s="29" t="s">
        <v>194</v>
      </c>
      <c r="E49" s="5" t="s">
        <v>207</v>
      </c>
      <c r="G49" s="29" t="s">
        <v>216</v>
      </c>
      <c r="I49" s="29" t="s">
        <v>181</v>
      </c>
      <c r="K49" t="s">
        <v>59</v>
      </c>
    </row>
    <row r="50" spans="1:11">
      <c r="A50" s="29" t="s">
        <v>189</v>
      </c>
      <c r="C50" s="29" t="s">
        <v>177</v>
      </c>
      <c r="E50" s="5" t="s">
        <v>222</v>
      </c>
      <c r="G50" s="29" t="s">
        <v>54</v>
      </c>
      <c r="I50" s="29" t="s">
        <v>184</v>
      </c>
      <c r="K50" t="s">
        <v>54</v>
      </c>
    </row>
    <row r="51" spans="1:11">
      <c r="A51" s="29" t="s">
        <v>188</v>
      </c>
      <c r="C51" s="29" t="s">
        <v>189</v>
      </c>
      <c r="E51" s="5" t="s">
        <v>205</v>
      </c>
      <c r="G51" s="29" t="s">
        <v>48</v>
      </c>
      <c r="I51" s="29" t="s">
        <v>231</v>
      </c>
      <c r="K51" t="s">
        <v>48</v>
      </c>
    </row>
    <row r="52" spans="1:11">
      <c r="A52" s="29" t="s">
        <v>190</v>
      </c>
      <c r="C52" s="29" t="s">
        <v>20</v>
      </c>
      <c r="E52" s="5" t="s">
        <v>191</v>
      </c>
      <c r="G52" s="29" t="s">
        <v>51</v>
      </c>
      <c r="I52" s="29" t="s">
        <v>214</v>
      </c>
      <c r="K52" t="s">
        <v>51</v>
      </c>
    </row>
    <row r="53" spans="1:11">
      <c r="A53" s="29" t="s">
        <v>48</v>
      </c>
      <c r="C53" s="29" t="s">
        <v>44</v>
      </c>
      <c r="E53" s="5" t="s">
        <v>201</v>
      </c>
      <c r="G53" s="29" t="s">
        <v>20</v>
      </c>
      <c r="I53" s="29" t="s">
        <v>175</v>
      </c>
      <c r="K53" t="s">
        <v>20</v>
      </c>
    </row>
    <row r="54" spans="1:11">
      <c r="A54" s="29" t="s">
        <v>51</v>
      </c>
      <c r="C54" s="29" t="s">
        <v>43</v>
      </c>
      <c r="E54" s="5" t="s">
        <v>172</v>
      </c>
      <c r="G54" s="29" t="s">
        <v>43</v>
      </c>
      <c r="I54" s="29" t="s">
        <v>194</v>
      </c>
      <c r="K54" t="s">
        <v>37</v>
      </c>
    </row>
    <row r="55" spans="1:11">
      <c r="A55" s="29" t="s">
        <v>185</v>
      </c>
      <c r="C55" s="29" t="s">
        <v>36</v>
      </c>
      <c r="E55" s="5" t="s">
        <v>202</v>
      </c>
      <c r="G55" s="29" t="s">
        <v>36</v>
      </c>
      <c r="I55" s="29" t="s">
        <v>48</v>
      </c>
      <c r="K55" t="s">
        <v>44</v>
      </c>
    </row>
    <row r="56" spans="1:11">
      <c r="A56" s="29" t="s">
        <v>183</v>
      </c>
      <c r="C56" s="29" t="s">
        <v>31</v>
      </c>
      <c r="E56" s="29" t="s">
        <v>187</v>
      </c>
      <c r="G56" s="29" t="s">
        <v>52</v>
      </c>
      <c r="I56" s="29" t="s">
        <v>51</v>
      </c>
      <c r="K56" t="s">
        <v>43</v>
      </c>
    </row>
    <row r="57" spans="1:11">
      <c r="A57" s="29" t="s">
        <v>199</v>
      </c>
      <c r="C57" s="29" t="s">
        <v>34</v>
      </c>
      <c r="E57" s="5" t="s">
        <v>179</v>
      </c>
      <c r="G57" s="29" t="s">
        <v>31</v>
      </c>
      <c r="I57" s="29" t="s">
        <v>20</v>
      </c>
      <c r="K57" t="s">
        <v>36</v>
      </c>
    </row>
    <row r="58" spans="1:11">
      <c r="A58" s="29" t="s">
        <v>195</v>
      </c>
      <c r="C58" s="29" t="s">
        <v>41</v>
      </c>
      <c r="E58" s="5" t="s">
        <v>177</v>
      </c>
      <c r="G58" s="29" t="s">
        <v>34</v>
      </c>
      <c r="I58" s="29" t="s">
        <v>44</v>
      </c>
      <c r="K58" t="s">
        <v>52</v>
      </c>
    </row>
    <row r="59" spans="1:11">
      <c r="A59" s="29" t="s">
        <v>181</v>
      </c>
      <c r="C59" s="29" t="s">
        <v>33</v>
      </c>
      <c r="E59" s="5" t="s">
        <v>203</v>
      </c>
      <c r="G59" s="29" t="s">
        <v>63</v>
      </c>
      <c r="I59" s="29" t="s">
        <v>43</v>
      </c>
      <c r="K59" t="s">
        <v>40</v>
      </c>
    </row>
    <row r="60" spans="1:11">
      <c r="A60" s="29" t="s">
        <v>184</v>
      </c>
      <c r="C60" s="29" t="s">
        <v>53</v>
      </c>
      <c r="E60" s="5" t="s">
        <v>189</v>
      </c>
      <c r="G60" s="29" t="s">
        <v>41</v>
      </c>
      <c r="I60" s="29" t="s">
        <v>36</v>
      </c>
      <c r="K60" t="s">
        <v>34</v>
      </c>
    </row>
    <row r="61" spans="1:11">
      <c r="A61" s="29" t="s">
        <v>175</v>
      </c>
      <c r="C61" s="29" t="s">
        <v>114</v>
      </c>
      <c r="E61" s="5" t="s">
        <v>190</v>
      </c>
      <c r="G61" s="29" t="s">
        <v>33</v>
      </c>
      <c r="I61" s="29" t="s">
        <v>31</v>
      </c>
      <c r="K61" t="s">
        <v>104</v>
      </c>
    </row>
    <row r="62" spans="1:11">
      <c r="A62" s="29" t="s">
        <v>194</v>
      </c>
      <c r="C62" s="29" t="s">
        <v>116</v>
      </c>
      <c r="E62" s="5" t="s">
        <v>204</v>
      </c>
      <c r="G62" s="29" t="s">
        <v>53</v>
      </c>
      <c r="I62" s="29" t="s">
        <v>34</v>
      </c>
      <c r="K62" t="s">
        <v>41</v>
      </c>
    </row>
    <row r="63" spans="1:11">
      <c r="A63" s="29" t="s">
        <v>54</v>
      </c>
      <c r="E63" s="5" t="s">
        <v>187</v>
      </c>
      <c r="G63" s="29" t="s">
        <v>38</v>
      </c>
      <c r="I63" s="29" t="s">
        <v>41</v>
      </c>
      <c r="K63" t="s">
        <v>33</v>
      </c>
    </row>
    <row r="64" spans="1:11">
      <c r="A64" s="29" t="s">
        <v>38</v>
      </c>
      <c r="E64" s="5" t="s">
        <v>183</v>
      </c>
      <c r="G64" s="29" t="s">
        <v>70</v>
      </c>
      <c r="I64" s="29" t="s">
        <v>33</v>
      </c>
      <c r="K64" t="s">
        <v>38</v>
      </c>
    </row>
    <row r="65" spans="1:11">
      <c r="A65" s="29" t="s">
        <v>70</v>
      </c>
      <c r="E65" s="5" t="s">
        <v>199</v>
      </c>
      <c r="G65" s="29" t="s">
        <v>64</v>
      </c>
      <c r="I65" s="29" t="s">
        <v>53</v>
      </c>
      <c r="K65" t="s">
        <v>49</v>
      </c>
    </row>
    <row r="66" spans="1:11">
      <c r="A66" s="29" t="s">
        <v>64</v>
      </c>
      <c r="E66" s="29" t="s">
        <v>64</v>
      </c>
      <c r="G66" s="5" t="s">
        <v>195</v>
      </c>
      <c r="I66" s="29" t="s">
        <v>48</v>
      </c>
      <c r="K66" t="s">
        <v>70</v>
      </c>
    </row>
    <row r="67" spans="1:11">
      <c r="A67" s="29" t="s">
        <v>114</v>
      </c>
      <c r="E67" s="29" t="s">
        <v>20</v>
      </c>
      <c r="G67" s="29" t="s">
        <v>38</v>
      </c>
      <c r="I67" s="5" t="s">
        <v>213</v>
      </c>
      <c r="K67" t="s">
        <v>64</v>
      </c>
    </row>
    <row r="68" spans="1:11">
      <c r="A68" s="29" t="s">
        <v>116</v>
      </c>
      <c r="E68" s="29" t="s">
        <v>37</v>
      </c>
      <c r="G68" s="29" t="s">
        <v>70</v>
      </c>
      <c r="I68" s="5" t="s">
        <v>181</v>
      </c>
      <c r="K68" t="s">
        <v>114</v>
      </c>
    </row>
    <row r="69" spans="1:11">
      <c r="E69" s="29" t="s">
        <v>44</v>
      </c>
      <c r="G69" s="29" t="s">
        <v>64</v>
      </c>
      <c r="I69" s="5" t="s">
        <v>184</v>
      </c>
      <c r="K69" t="s">
        <v>223</v>
      </c>
    </row>
    <row r="70" spans="1:11">
      <c r="E70" s="29" t="s">
        <v>323</v>
      </c>
      <c r="G70" s="29" t="s">
        <v>114</v>
      </c>
      <c r="I70" s="5" t="s">
        <v>175</v>
      </c>
      <c r="K70" t="s">
        <v>546</v>
      </c>
    </row>
    <row r="71" spans="1:11">
      <c r="E71" s="29" t="s">
        <v>35</v>
      </c>
      <c r="G71" s="29" t="s">
        <v>116</v>
      </c>
      <c r="I71" s="5" t="s">
        <v>194</v>
      </c>
      <c r="K71" t="s">
        <v>462</v>
      </c>
    </row>
    <row r="72" spans="1:11">
      <c r="G72" s="5" t="s">
        <v>48</v>
      </c>
      <c r="I72" s="29" t="s">
        <v>36</v>
      </c>
      <c r="K72" t="s">
        <v>461</v>
      </c>
    </row>
    <row r="73" spans="1:11">
      <c r="G73" s="5" t="s">
        <v>51</v>
      </c>
      <c r="I73" s="29" t="s">
        <v>52</v>
      </c>
      <c r="K73" t="s">
        <v>464</v>
      </c>
    </row>
    <row r="74" spans="1:11">
      <c r="G74" s="5" t="s">
        <v>20</v>
      </c>
      <c r="I74" s="29" t="s">
        <v>31</v>
      </c>
      <c r="K74" t="s">
        <v>583</v>
      </c>
    </row>
    <row r="75" spans="1:11">
      <c r="G75" s="5" t="s">
        <v>37</v>
      </c>
      <c r="I75" s="29" t="s">
        <v>45</v>
      </c>
      <c r="K75" t="s">
        <v>465</v>
      </c>
    </row>
    <row r="76" spans="1:11">
      <c r="G76" s="5" t="s">
        <v>44</v>
      </c>
      <c r="I76" s="29" t="s">
        <v>40</v>
      </c>
      <c r="K76" t="s">
        <v>570</v>
      </c>
    </row>
    <row r="77" spans="1:11">
      <c r="G77" s="5" t="s">
        <v>323</v>
      </c>
      <c r="I77" s="29" t="s">
        <v>63</v>
      </c>
      <c r="K77" t="s">
        <v>569</v>
      </c>
    </row>
    <row r="78" spans="1:11">
      <c r="G78" s="5" t="s">
        <v>50</v>
      </c>
      <c r="I78" s="29" t="s">
        <v>41</v>
      </c>
      <c r="K78" t="s">
        <v>463</v>
      </c>
    </row>
    <row r="79" spans="1:11">
      <c r="G79" s="5" t="s">
        <v>43</v>
      </c>
      <c r="I79" s="29" t="s">
        <v>33</v>
      </c>
      <c r="K79" t="s">
        <v>474</v>
      </c>
    </row>
    <row r="80" spans="1:11">
      <c r="G80" s="5" t="s">
        <v>35</v>
      </c>
      <c r="I80" s="29" t="s">
        <v>53</v>
      </c>
      <c r="K80" t="s">
        <v>456</v>
      </c>
    </row>
    <row r="81" spans="7:11">
      <c r="G81" s="5" t="s">
        <v>36</v>
      </c>
      <c r="I81" s="29" t="s">
        <v>477</v>
      </c>
      <c r="K81" t="s">
        <v>541</v>
      </c>
    </row>
    <row r="82" spans="7:11">
      <c r="G82" s="5" t="s">
        <v>31</v>
      </c>
      <c r="I82" s="29" t="s">
        <v>176</v>
      </c>
      <c r="K82" t="s">
        <v>574</v>
      </c>
    </row>
    <row r="83" spans="7:11">
      <c r="G83" s="5" t="s">
        <v>45</v>
      </c>
      <c r="K83" t="s">
        <v>455</v>
      </c>
    </row>
    <row r="84" spans="7:11">
      <c r="G84" s="5" t="s">
        <v>40</v>
      </c>
      <c r="K84" t="s">
        <v>457</v>
      </c>
    </row>
    <row r="85" spans="7:11">
      <c r="G85" s="5" t="s">
        <v>56</v>
      </c>
      <c r="K85" t="s">
        <v>568</v>
      </c>
    </row>
    <row r="86" spans="7:11">
      <c r="G86" s="5" t="s">
        <v>34</v>
      </c>
      <c r="K86" t="s">
        <v>469</v>
      </c>
    </row>
    <row r="87" spans="7:11">
      <c r="G87" s="5" t="s">
        <v>41</v>
      </c>
      <c r="K87" t="s">
        <v>575</v>
      </c>
    </row>
    <row r="88" spans="7:11">
      <c r="G88" s="5" t="s">
        <v>33</v>
      </c>
      <c r="K88" t="s">
        <v>453</v>
      </c>
    </row>
    <row r="89" spans="7:11">
      <c r="G89" s="5" t="s">
        <v>53</v>
      </c>
      <c r="K89" t="s">
        <v>459</v>
      </c>
    </row>
    <row r="90" spans="7:11">
      <c r="G90" s="5" t="s">
        <v>46</v>
      </c>
      <c r="K90" t="s">
        <v>471</v>
      </c>
    </row>
    <row r="91" spans="7:11">
      <c r="G91" s="5" t="s">
        <v>38</v>
      </c>
      <c r="K91" t="s">
        <v>473</v>
      </c>
    </row>
    <row r="92" spans="7:11">
      <c r="G92" s="5" t="s">
        <v>70</v>
      </c>
      <c r="K92" t="s">
        <v>472</v>
      </c>
    </row>
    <row r="93" spans="7:11">
      <c r="G93" s="5" t="s">
        <v>114</v>
      </c>
      <c r="K93" t="s">
        <v>571</v>
      </c>
    </row>
    <row r="94" spans="7:11">
      <c r="K94" t="s">
        <v>184</v>
      </c>
    </row>
    <row r="95" spans="7:11">
      <c r="K95" t="s">
        <v>175</v>
      </c>
    </row>
    <row r="96" spans="7:11">
      <c r="K96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70"/>
  <sheetViews>
    <sheetView workbookViewId="0">
      <selection activeCell="P20" sqref="P20"/>
    </sheetView>
  </sheetViews>
  <sheetFormatPr defaultRowHeight="15"/>
  <cols>
    <col min="1" max="1" width="16.140625" bestFit="1" customWidth="1"/>
    <col min="2" max="2" width="7.7109375" style="13" bestFit="1" customWidth="1"/>
    <col min="3" max="3" width="4.42578125" style="7" bestFit="1" customWidth="1"/>
    <col min="4" max="4" width="4.28515625" style="7" bestFit="1" customWidth="1"/>
    <col min="5" max="5" width="9.140625" style="13"/>
    <col min="6" max="6" width="14" bestFit="1" customWidth="1"/>
    <col min="7" max="7" width="7.7109375" style="13" bestFit="1" customWidth="1"/>
    <col min="8" max="8" width="4.42578125" style="7" bestFit="1" customWidth="1"/>
    <col min="9" max="9" width="4.28515625" style="7" bestFit="1" customWidth="1"/>
    <col min="10" max="10" width="9.140625" style="13"/>
    <col min="11" max="11" width="20.140625" bestFit="1" customWidth="1"/>
    <col min="12" max="12" width="7.7109375" style="13" bestFit="1" customWidth="1"/>
    <col min="13" max="13" width="4.42578125" style="7" bestFit="1" customWidth="1"/>
    <col min="14" max="14" width="4.28515625" style="7" bestFit="1" customWidth="1"/>
    <col min="15" max="15" width="9.140625" style="13"/>
    <col min="16" max="16" width="14" bestFit="1" customWidth="1"/>
    <col min="17" max="17" width="7.7109375" style="13" bestFit="1" customWidth="1"/>
    <col min="18" max="18" width="4.42578125" style="7" bestFit="1" customWidth="1"/>
    <col min="19" max="19" width="4.28515625" style="7" bestFit="1" customWidth="1"/>
  </cols>
  <sheetData>
    <row r="1" spans="1:19">
      <c r="A1" s="31" t="s">
        <v>1</v>
      </c>
      <c r="B1" s="31"/>
      <c r="C1" s="31"/>
      <c r="D1" s="31"/>
      <c r="F1" s="31" t="s">
        <v>2</v>
      </c>
      <c r="G1" s="31"/>
      <c r="H1" s="31"/>
      <c r="I1" s="31"/>
      <c r="K1" s="31" t="s">
        <v>3</v>
      </c>
      <c r="L1" s="31"/>
      <c r="M1" s="31"/>
      <c r="N1" s="31"/>
      <c r="P1" s="31" t="s">
        <v>4</v>
      </c>
      <c r="Q1" s="31"/>
      <c r="R1" s="31"/>
      <c r="S1" s="31"/>
    </row>
    <row r="2" spans="1:19">
      <c r="A2" s="17" t="s">
        <v>0</v>
      </c>
      <c r="B2" s="17" t="s">
        <v>22</v>
      </c>
      <c r="C2" s="17" t="s">
        <v>8</v>
      </c>
      <c r="D2" s="17" t="s">
        <v>9</v>
      </c>
      <c r="F2" s="17" t="s">
        <v>0</v>
      </c>
      <c r="G2" s="17" t="s">
        <v>22</v>
      </c>
      <c r="H2" s="17" t="s">
        <v>8</v>
      </c>
      <c r="I2" s="17" t="s">
        <v>9</v>
      </c>
      <c r="K2" s="17" t="s">
        <v>0</v>
      </c>
      <c r="L2" s="17" t="s">
        <v>22</v>
      </c>
      <c r="M2" s="17" t="s">
        <v>8</v>
      </c>
      <c r="N2" s="17" t="s">
        <v>9</v>
      </c>
      <c r="P2" s="17" t="s">
        <v>0</v>
      </c>
      <c r="Q2" s="17" t="s">
        <v>22</v>
      </c>
      <c r="R2" s="17" t="s">
        <v>8</v>
      </c>
      <c r="S2" s="17" t="s">
        <v>9</v>
      </c>
    </row>
    <row r="3" spans="1:19">
      <c r="A3" s="21" t="s">
        <v>65</v>
      </c>
      <c r="B3" s="21"/>
      <c r="C3" s="21"/>
      <c r="D3" s="21"/>
      <c r="E3" s="22"/>
      <c r="F3" s="21" t="s">
        <v>348</v>
      </c>
      <c r="G3" s="21"/>
      <c r="H3" s="21"/>
      <c r="I3" s="21"/>
      <c r="J3" s="22"/>
      <c r="K3" s="21" t="s">
        <v>197</v>
      </c>
      <c r="L3" s="21"/>
      <c r="M3" s="23"/>
      <c r="N3" s="23"/>
      <c r="O3" s="22"/>
      <c r="P3" s="21" t="s">
        <v>464</v>
      </c>
      <c r="Q3" s="21"/>
      <c r="R3" s="23"/>
      <c r="S3" s="23"/>
    </row>
    <row r="4" spans="1:19">
      <c r="A4" s="14" t="s">
        <v>58</v>
      </c>
      <c r="B4" s="14"/>
      <c r="C4" s="14"/>
      <c r="D4" s="14"/>
      <c r="F4" s="14" t="s">
        <v>324</v>
      </c>
      <c r="G4" s="14"/>
      <c r="H4" s="14"/>
      <c r="I4" s="14"/>
      <c r="K4" s="14" t="s">
        <v>185</v>
      </c>
      <c r="L4" s="14"/>
      <c r="M4" s="15"/>
      <c r="N4" s="15"/>
      <c r="P4" s="14" t="s">
        <v>575</v>
      </c>
      <c r="Q4" s="14"/>
      <c r="R4" s="15"/>
      <c r="S4" s="15"/>
    </row>
    <row r="5" spans="1:19">
      <c r="A5" s="14" t="s">
        <v>41</v>
      </c>
      <c r="B5" s="14"/>
      <c r="C5" s="14"/>
      <c r="D5" s="14"/>
      <c r="F5" s="14" t="s">
        <v>616</v>
      </c>
      <c r="G5" s="14"/>
      <c r="H5" s="14"/>
      <c r="I5" s="14"/>
      <c r="K5" s="14" t="s">
        <v>214</v>
      </c>
      <c r="L5" s="14"/>
      <c r="M5" s="14"/>
      <c r="N5" s="14"/>
      <c r="P5" s="14" t="s">
        <v>465</v>
      </c>
      <c r="Q5" s="14"/>
      <c r="R5" s="15"/>
      <c r="S5" s="15"/>
    </row>
    <row r="6" spans="1:19">
      <c r="A6" s="14" t="s">
        <v>39</v>
      </c>
      <c r="B6" s="14"/>
      <c r="C6" s="14"/>
      <c r="D6" s="14"/>
      <c r="F6" s="14" t="s">
        <v>19</v>
      </c>
      <c r="G6" s="14"/>
      <c r="H6" s="14"/>
      <c r="I6" s="14"/>
      <c r="K6" s="14" t="s">
        <v>617</v>
      </c>
      <c r="L6" s="14"/>
      <c r="M6" s="14"/>
      <c r="N6" s="14"/>
      <c r="P6" s="14" t="s">
        <v>570</v>
      </c>
      <c r="Q6" s="14"/>
      <c r="R6" s="15"/>
      <c r="S6" s="15"/>
    </row>
    <row r="7" spans="1:19">
      <c r="A7" s="14" t="s">
        <v>33</v>
      </c>
      <c r="B7" s="14"/>
      <c r="C7" s="14"/>
      <c r="D7" s="14"/>
      <c r="F7" s="14" t="s">
        <v>327</v>
      </c>
      <c r="G7" s="14"/>
      <c r="H7" s="14"/>
      <c r="I7" s="14"/>
      <c r="K7" s="14" t="s">
        <v>172</v>
      </c>
      <c r="L7" s="14"/>
      <c r="M7" s="14"/>
      <c r="N7" s="14"/>
      <c r="P7" s="14" t="s">
        <v>579</v>
      </c>
      <c r="Q7" s="14"/>
      <c r="R7" s="14"/>
      <c r="S7" s="14"/>
    </row>
    <row r="8" spans="1:19">
      <c r="A8" s="14" t="s">
        <v>20</v>
      </c>
      <c r="B8" s="14"/>
      <c r="C8" s="14"/>
      <c r="D8" s="14"/>
      <c r="F8" s="13" t="s">
        <v>321</v>
      </c>
      <c r="H8" s="28"/>
      <c r="K8" s="14" t="s">
        <v>188</v>
      </c>
      <c r="L8" s="14"/>
      <c r="M8" s="14"/>
      <c r="N8" s="14"/>
      <c r="Q8" s="14"/>
      <c r="R8" s="14"/>
      <c r="S8" s="14"/>
    </row>
    <row r="9" spans="1:19">
      <c r="A9" s="14" t="s">
        <v>53</v>
      </c>
      <c r="B9" s="14"/>
      <c r="C9" s="14"/>
      <c r="D9" s="14"/>
      <c r="F9" s="14" t="s">
        <v>348</v>
      </c>
      <c r="G9" s="14"/>
      <c r="H9" s="14"/>
      <c r="I9" s="14"/>
      <c r="K9" s="14" t="s">
        <v>243</v>
      </c>
      <c r="L9" s="14"/>
      <c r="M9" s="14"/>
      <c r="N9" s="14"/>
      <c r="Q9" s="14"/>
      <c r="R9" s="15"/>
      <c r="S9" s="15"/>
    </row>
    <row r="10" spans="1:19">
      <c r="A10" s="14" t="s">
        <v>35</v>
      </c>
      <c r="B10" s="14"/>
      <c r="C10" s="14"/>
      <c r="D10" s="14"/>
      <c r="F10" s="14" t="s">
        <v>336</v>
      </c>
      <c r="G10" s="14"/>
      <c r="H10" s="14"/>
      <c r="I10" s="14"/>
      <c r="K10" s="14" t="s">
        <v>206</v>
      </c>
      <c r="L10" s="14"/>
      <c r="M10" s="14"/>
      <c r="N10" s="14"/>
      <c r="Q10" s="14"/>
      <c r="R10" s="15"/>
      <c r="S10" s="15"/>
    </row>
    <row r="11" spans="1:19">
      <c r="A11" s="14" t="s">
        <v>47</v>
      </c>
      <c r="B11" s="14"/>
      <c r="C11" s="14"/>
      <c r="D11" s="14"/>
      <c r="F11" s="14" t="s">
        <v>322</v>
      </c>
      <c r="G11" s="14"/>
      <c r="H11" s="14"/>
      <c r="I11" s="14"/>
      <c r="K11" s="14" t="s">
        <v>193</v>
      </c>
      <c r="L11" s="14"/>
      <c r="M11" s="14"/>
      <c r="N11" s="14"/>
      <c r="Q11" s="14"/>
      <c r="R11" s="14"/>
      <c r="S11" s="14"/>
    </row>
    <row r="12" spans="1:19">
      <c r="A12" s="14" t="s">
        <v>65</v>
      </c>
      <c r="B12" s="14"/>
      <c r="C12" s="14"/>
      <c r="D12" s="14"/>
      <c r="F12" s="14" t="s">
        <v>329</v>
      </c>
      <c r="G12" s="14"/>
      <c r="H12" s="14"/>
      <c r="I12" s="14"/>
      <c r="K12" s="14" t="s">
        <v>620</v>
      </c>
      <c r="L12" s="14"/>
      <c r="M12" s="14"/>
      <c r="N12" s="14"/>
      <c r="Q12" s="14"/>
      <c r="R12" s="15"/>
      <c r="S12" s="15"/>
    </row>
    <row r="13" spans="1:19">
      <c r="A13" s="13" t="s">
        <v>38</v>
      </c>
      <c r="B13" s="14"/>
      <c r="C13" s="14"/>
      <c r="D13" s="14"/>
      <c r="G13" s="14"/>
      <c r="H13" s="14"/>
      <c r="I13" s="14"/>
      <c r="K13" s="14" t="s">
        <v>618</v>
      </c>
      <c r="L13" s="14"/>
      <c r="M13" s="14"/>
      <c r="N13" s="14"/>
      <c r="Q13" s="14"/>
      <c r="R13" s="14"/>
      <c r="S13" s="14"/>
    </row>
    <row r="14" spans="1:19">
      <c r="B14" s="14"/>
      <c r="C14" s="14"/>
      <c r="D14" s="14"/>
      <c r="G14" s="14"/>
      <c r="H14" s="14"/>
      <c r="I14" s="14"/>
      <c r="K14" s="14" t="s">
        <v>184</v>
      </c>
      <c r="L14" s="14"/>
      <c r="M14" s="15"/>
      <c r="N14" s="15"/>
      <c r="Q14" s="14"/>
      <c r="R14" s="14"/>
      <c r="S14" s="14"/>
    </row>
    <row r="15" spans="1:19">
      <c r="B15" s="14"/>
      <c r="C15" s="15"/>
      <c r="D15" s="15"/>
      <c r="G15" s="14"/>
      <c r="H15" s="14"/>
      <c r="I15" s="14"/>
      <c r="K15" s="14" t="s">
        <v>190</v>
      </c>
      <c r="L15" s="14"/>
      <c r="M15" s="14"/>
      <c r="N15" s="14"/>
      <c r="Q15" s="14"/>
      <c r="R15" s="14"/>
      <c r="S15" s="14"/>
    </row>
    <row r="16" spans="1:19">
      <c r="B16" s="14"/>
      <c r="C16" s="14"/>
      <c r="D16" s="14"/>
      <c r="G16" s="14"/>
      <c r="H16" s="14"/>
      <c r="I16" s="14"/>
      <c r="K16" s="14" t="s">
        <v>619</v>
      </c>
      <c r="L16" s="14"/>
      <c r="M16" s="14"/>
      <c r="N16" s="14"/>
      <c r="P16" s="14"/>
      <c r="Q16" s="14"/>
      <c r="R16" s="14"/>
      <c r="S16" s="14"/>
    </row>
    <row r="17" spans="1:19">
      <c r="B17" s="14"/>
      <c r="C17" s="14"/>
      <c r="D17" s="14"/>
      <c r="G17" s="14"/>
      <c r="H17" s="14"/>
      <c r="I17" s="14"/>
      <c r="K17" s="14" t="s">
        <v>180</v>
      </c>
      <c r="L17" s="14"/>
      <c r="M17" s="14"/>
      <c r="N17" s="14"/>
      <c r="P17" s="14"/>
      <c r="Q17" s="14"/>
      <c r="R17" s="14"/>
      <c r="S17" s="14"/>
    </row>
    <row r="18" spans="1:19">
      <c r="B18" s="14"/>
      <c r="C18" s="14"/>
      <c r="D18" s="14"/>
      <c r="G18" s="14"/>
      <c r="H18" s="15"/>
      <c r="I18" s="15"/>
      <c r="K18" s="13" t="s">
        <v>310</v>
      </c>
      <c r="L18" s="14"/>
      <c r="M18" s="14"/>
      <c r="N18" s="14"/>
      <c r="P18" s="14"/>
      <c r="Q18" s="14"/>
      <c r="R18" s="15"/>
      <c r="S18" s="15"/>
    </row>
    <row r="19" spans="1:19">
      <c r="B19" s="14"/>
      <c r="C19" s="14"/>
      <c r="D19" s="14"/>
      <c r="G19" s="14"/>
      <c r="H19" s="14"/>
      <c r="I19" s="14"/>
      <c r="K19" s="13" t="s">
        <v>187</v>
      </c>
      <c r="L19" s="14"/>
      <c r="M19" s="14"/>
      <c r="N19" s="14"/>
      <c r="P19" s="14"/>
      <c r="Q19" s="14"/>
      <c r="R19" s="15"/>
      <c r="S19" s="15"/>
    </row>
    <row r="20" spans="1:19" s="9" customFormat="1">
      <c r="A20"/>
      <c r="B20" s="14"/>
      <c r="C20" s="15"/>
      <c r="D20" s="15"/>
      <c r="E20" s="13"/>
      <c r="F20"/>
      <c r="G20" s="14"/>
      <c r="H20" s="15"/>
      <c r="I20" s="15"/>
      <c r="J20" s="13"/>
      <c r="K20" s="13" t="s">
        <v>292</v>
      </c>
      <c r="L20" s="14"/>
      <c r="M20" s="15"/>
      <c r="N20" s="15"/>
      <c r="O20" s="13"/>
      <c r="P20" s="14"/>
      <c r="Q20" s="14"/>
      <c r="R20" s="14"/>
      <c r="S20" s="14"/>
    </row>
    <row r="21" spans="1:19" s="9" customFormat="1">
      <c r="A21"/>
      <c r="B21" s="13"/>
      <c r="C21" s="13"/>
      <c r="D21" s="13"/>
      <c r="E21" s="13"/>
      <c r="F21"/>
      <c r="G21" s="13"/>
      <c r="H21" s="13"/>
      <c r="I21" s="13"/>
      <c r="J21" s="13"/>
      <c r="K21" s="14" t="s">
        <v>196</v>
      </c>
      <c r="L21" s="13"/>
      <c r="M21" s="13"/>
      <c r="N21" s="13"/>
      <c r="O21" s="13"/>
      <c r="P21" s="13"/>
      <c r="Q21" s="13"/>
      <c r="R21" s="13"/>
      <c r="S21" s="13"/>
    </row>
    <row r="22" spans="1:19">
      <c r="C22" s="13"/>
      <c r="D22" s="13"/>
      <c r="H22" s="13"/>
      <c r="I22" s="13"/>
      <c r="K22" s="13" t="s">
        <v>210</v>
      </c>
      <c r="M22" s="13"/>
      <c r="N22" s="13"/>
      <c r="P22" s="13"/>
      <c r="R22" s="13"/>
      <c r="S22" s="13"/>
    </row>
    <row r="23" spans="1:19">
      <c r="C23" s="13"/>
      <c r="D23" s="13"/>
      <c r="H23" s="13"/>
      <c r="I23" s="13"/>
      <c r="M23" s="13"/>
      <c r="N23" s="13"/>
      <c r="P23" s="13"/>
      <c r="R23" s="13"/>
      <c r="S23" s="13"/>
    </row>
    <row r="24" spans="1:19">
      <c r="C24" s="13"/>
      <c r="D24" s="13"/>
      <c r="H24" s="13"/>
      <c r="I24" s="13"/>
      <c r="M24" s="13"/>
      <c r="N24" s="13"/>
      <c r="P24" s="13"/>
      <c r="R24" s="13"/>
      <c r="S24" s="13"/>
    </row>
    <row r="25" spans="1:19">
      <c r="C25" s="13"/>
      <c r="D25" s="13"/>
      <c r="H25" s="13"/>
      <c r="I25" s="13"/>
      <c r="M25" s="13"/>
      <c r="N25" s="13"/>
      <c r="P25" s="13"/>
      <c r="R25" s="13"/>
      <c r="S25" s="13"/>
    </row>
    <row r="26" spans="1:19">
      <c r="C26" s="13"/>
      <c r="D26" s="13"/>
      <c r="H26" s="13"/>
      <c r="I26" s="13"/>
      <c r="M26" s="13"/>
      <c r="N26" s="13"/>
      <c r="P26" s="13"/>
      <c r="R26" s="13"/>
      <c r="S26" s="13"/>
    </row>
    <row r="27" spans="1:19">
      <c r="C27" s="13"/>
      <c r="D27" s="13"/>
      <c r="H27" s="13"/>
      <c r="I27" s="13"/>
      <c r="M27" s="13"/>
      <c r="N27" s="13"/>
      <c r="P27" s="13"/>
      <c r="R27" s="13"/>
      <c r="S27" s="13"/>
    </row>
    <row r="28" spans="1:19">
      <c r="C28" s="13"/>
      <c r="D28" s="13"/>
      <c r="H28" s="13"/>
      <c r="I28" s="13"/>
      <c r="M28" s="13"/>
      <c r="N28" s="13"/>
      <c r="P28" s="13"/>
      <c r="R28" s="13"/>
      <c r="S28" s="13"/>
    </row>
    <row r="29" spans="1:19">
      <c r="C29" s="13"/>
      <c r="D29" s="13"/>
      <c r="F29" s="13"/>
      <c r="H29" s="13"/>
      <c r="I29" s="13"/>
      <c r="M29" s="13"/>
      <c r="N29" s="13"/>
      <c r="P29" s="13"/>
      <c r="R29" s="13"/>
      <c r="S29" s="13"/>
    </row>
    <row r="30" spans="1:19">
      <c r="C30" s="13"/>
      <c r="D30" s="13"/>
      <c r="F30" s="13"/>
      <c r="H30" s="13"/>
      <c r="I30" s="13"/>
      <c r="M30" s="13"/>
      <c r="N30" s="13"/>
      <c r="P30" s="13"/>
      <c r="R30" s="13"/>
      <c r="S30" s="13"/>
    </row>
    <row r="31" spans="1:19">
      <c r="C31" s="13"/>
      <c r="D31" s="13"/>
      <c r="F31" s="13"/>
      <c r="H31" s="13"/>
      <c r="I31" s="13"/>
      <c r="M31" s="13"/>
      <c r="N31" s="13"/>
      <c r="P31" s="13"/>
      <c r="R31" s="13"/>
      <c r="S31" s="13"/>
    </row>
    <row r="32" spans="1:19">
      <c r="C32" s="13"/>
      <c r="D32" s="13"/>
      <c r="F32" s="13"/>
      <c r="H32" s="13"/>
      <c r="I32" s="13"/>
      <c r="M32" s="13"/>
      <c r="N32" s="13"/>
      <c r="P32" s="13"/>
      <c r="R32" s="13"/>
      <c r="S32" s="13"/>
    </row>
    <row r="33" spans="1:19">
      <c r="C33" s="13"/>
      <c r="D33" s="13"/>
      <c r="F33" s="13"/>
      <c r="H33" s="13"/>
      <c r="I33" s="13"/>
      <c r="M33" s="13"/>
      <c r="N33" s="13"/>
      <c r="P33" s="13"/>
      <c r="R33" s="13"/>
      <c r="S33" s="13"/>
    </row>
    <row r="34" spans="1:19">
      <c r="C34" s="13"/>
      <c r="D34" s="13"/>
      <c r="F34" s="13"/>
      <c r="H34" s="13"/>
      <c r="I34" s="13"/>
      <c r="M34" s="13"/>
      <c r="N34" s="13"/>
      <c r="P34" s="13"/>
      <c r="R34" s="13"/>
      <c r="S34" s="13"/>
    </row>
    <row r="35" spans="1:19">
      <c r="A35" s="13"/>
      <c r="C35" s="13"/>
      <c r="D35" s="13"/>
      <c r="F35" s="13"/>
      <c r="H35" s="13"/>
      <c r="I35" s="13"/>
      <c r="M35" s="13"/>
      <c r="N35" s="13"/>
      <c r="P35" s="13"/>
      <c r="R35" s="13"/>
      <c r="S35" s="13"/>
    </row>
    <row r="36" spans="1:19">
      <c r="A36" s="13"/>
      <c r="C36" s="13"/>
      <c r="D36" s="13"/>
      <c r="F36" s="13"/>
      <c r="H36" s="13"/>
      <c r="I36" s="13"/>
      <c r="M36" s="13"/>
      <c r="N36" s="13"/>
      <c r="P36" s="13"/>
      <c r="R36" s="13"/>
      <c r="S36" s="13"/>
    </row>
    <row r="37" spans="1:19">
      <c r="A37" s="13"/>
      <c r="C37" s="13"/>
      <c r="D37" s="13"/>
      <c r="F37" s="13"/>
      <c r="H37" s="13"/>
      <c r="I37" s="13"/>
      <c r="M37" s="13"/>
      <c r="N37" s="13"/>
      <c r="P37" s="13"/>
      <c r="R37" s="13"/>
      <c r="S37" s="13"/>
    </row>
    <row r="38" spans="1:19">
      <c r="A38" s="13"/>
      <c r="C38" s="13"/>
      <c r="D38" s="13"/>
      <c r="F38" s="13"/>
      <c r="H38" s="13"/>
      <c r="I38" s="13"/>
      <c r="M38" s="13"/>
      <c r="N38" s="13"/>
      <c r="P38" s="13"/>
      <c r="R38" s="13"/>
      <c r="S38" s="13"/>
    </row>
    <row r="39" spans="1:19">
      <c r="A39" s="13"/>
      <c r="C39" s="13"/>
      <c r="D39" s="13"/>
      <c r="F39" s="13"/>
      <c r="H39" s="13"/>
      <c r="I39" s="13"/>
      <c r="M39" s="13"/>
      <c r="N39" s="13"/>
      <c r="P39" s="13"/>
      <c r="R39" s="13"/>
      <c r="S39" s="13"/>
    </row>
    <row r="40" spans="1:19">
      <c r="A40" s="13"/>
      <c r="C40" s="13"/>
      <c r="D40" s="13"/>
      <c r="F40" s="13"/>
      <c r="H40" s="13"/>
      <c r="I40" s="13"/>
      <c r="M40" s="13"/>
      <c r="N40" s="13"/>
      <c r="P40" s="13"/>
      <c r="R40" s="13"/>
      <c r="S40" s="13"/>
    </row>
    <row r="41" spans="1:19">
      <c r="A41" s="13"/>
      <c r="C41" s="13"/>
      <c r="D41" s="13"/>
      <c r="F41" s="13"/>
      <c r="H41" s="13"/>
      <c r="I41" s="13"/>
      <c r="M41" s="13"/>
      <c r="N41" s="13"/>
      <c r="P41" s="13"/>
      <c r="R41" s="13"/>
      <c r="S41" s="13"/>
    </row>
    <row r="42" spans="1:19">
      <c r="A42" s="14"/>
      <c r="B42" s="14"/>
      <c r="C42" s="14"/>
      <c r="D42" s="14"/>
      <c r="F42" s="14"/>
      <c r="G42" s="14"/>
      <c r="H42" s="14"/>
      <c r="I42" s="14"/>
      <c r="L42" s="14"/>
      <c r="M42" s="14"/>
      <c r="N42" s="14"/>
      <c r="P42" s="14"/>
      <c r="Q42" s="14"/>
      <c r="R42" s="15"/>
      <c r="S42" s="15"/>
    </row>
    <row r="43" spans="1:19">
      <c r="A43" s="14"/>
      <c r="B43" s="14"/>
      <c r="C43" s="14"/>
      <c r="D43" s="14"/>
      <c r="F43" s="14"/>
      <c r="G43" s="14"/>
      <c r="H43" s="14"/>
      <c r="I43" s="14"/>
      <c r="L43" s="14"/>
      <c r="M43" s="14"/>
      <c r="N43" s="14"/>
      <c r="P43" s="14"/>
      <c r="Q43" s="14"/>
      <c r="R43" s="14"/>
      <c r="S43" s="14"/>
    </row>
    <row r="44" spans="1:19">
      <c r="A44" s="14"/>
      <c r="B44" s="14"/>
      <c r="C44" s="14"/>
      <c r="D44" s="14"/>
      <c r="F44" s="14"/>
      <c r="G44" s="14"/>
      <c r="H44" s="14"/>
      <c r="I44" s="14"/>
      <c r="L44" s="14"/>
      <c r="M44" s="14"/>
      <c r="N44" s="14"/>
      <c r="P44" s="14"/>
      <c r="Q44" s="14"/>
      <c r="R44" s="14"/>
      <c r="S44" s="14"/>
    </row>
    <row r="45" spans="1:19">
      <c r="A45" s="14"/>
      <c r="B45" s="14"/>
      <c r="C45" s="14"/>
      <c r="D45" s="14"/>
      <c r="F45" s="14"/>
      <c r="G45" s="14"/>
      <c r="H45" s="14"/>
      <c r="I45" s="14"/>
      <c r="L45" s="14"/>
      <c r="M45" s="14"/>
      <c r="N45" s="14"/>
      <c r="P45" s="13"/>
      <c r="R45" s="15"/>
      <c r="S45" s="15"/>
    </row>
    <row r="46" spans="1:19">
      <c r="A46" s="14"/>
      <c r="B46" s="14"/>
      <c r="C46" s="14"/>
      <c r="D46" s="14"/>
      <c r="F46" s="13"/>
      <c r="H46" s="13"/>
      <c r="I46" s="13"/>
      <c r="L46" s="14"/>
      <c r="M46" s="14"/>
      <c r="N46" s="14"/>
      <c r="P46" s="13"/>
      <c r="R46" s="15"/>
      <c r="S46" s="15"/>
    </row>
    <row r="47" spans="1:19">
      <c r="A47" s="14"/>
      <c r="B47" s="14"/>
      <c r="C47" s="14"/>
      <c r="D47" s="14"/>
      <c r="F47" s="13"/>
      <c r="H47" s="13"/>
      <c r="I47" s="13"/>
      <c r="L47" s="14"/>
      <c r="M47" s="14"/>
      <c r="N47" s="14"/>
      <c r="P47" s="13"/>
      <c r="R47" s="13"/>
      <c r="S47" s="13"/>
    </row>
    <row r="48" spans="1:19">
      <c r="A48" s="14"/>
      <c r="B48" s="14"/>
      <c r="C48" s="14"/>
      <c r="D48" s="14"/>
      <c r="F48" s="13"/>
      <c r="H48" s="13"/>
      <c r="I48" s="13"/>
      <c r="L48" s="14"/>
      <c r="M48" s="14"/>
      <c r="N48" s="14"/>
      <c r="P48" s="13"/>
      <c r="R48" s="15"/>
      <c r="S48" s="15"/>
    </row>
    <row r="49" spans="1:19">
      <c r="A49" s="14"/>
      <c r="B49" s="14"/>
      <c r="C49" s="14"/>
      <c r="D49" s="14"/>
      <c r="F49" s="13"/>
      <c r="H49" s="13"/>
      <c r="I49" s="13"/>
      <c r="L49" s="14"/>
      <c r="M49" s="14"/>
      <c r="N49" s="14"/>
      <c r="P49" s="13"/>
      <c r="R49" s="13"/>
      <c r="S49" s="13"/>
    </row>
    <row r="50" spans="1:19">
      <c r="A50" s="14"/>
      <c r="B50" s="14"/>
      <c r="C50" s="14"/>
      <c r="D50" s="14"/>
      <c r="F50" s="13"/>
      <c r="H50" s="13"/>
      <c r="I50" s="13"/>
      <c r="L50" s="14"/>
      <c r="M50" s="15"/>
      <c r="N50" s="15"/>
      <c r="P50" s="13"/>
      <c r="R50" s="13"/>
      <c r="S50" s="13"/>
    </row>
    <row r="51" spans="1:19">
      <c r="A51" s="14"/>
      <c r="B51" s="14"/>
      <c r="C51" s="14"/>
      <c r="D51" s="14"/>
      <c r="F51" s="13"/>
      <c r="H51" s="13"/>
      <c r="I51" s="13"/>
      <c r="L51" s="14"/>
      <c r="M51" s="14"/>
      <c r="N51" s="14"/>
      <c r="P51" s="13"/>
      <c r="R51" s="13"/>
      <c r="S51" s="13"/>
    </row>
    <row r="52" spans="1:19">
      <c r="A52" s="14"/>
      <c r="B52" s="14"/>
      <c r="C52" s="14"/>
      <c r="D52" s="14"/>
      <c r="F52" s="13"/>
      <c r="H52" s="13"/>
      <c r="I52" s="13"/>
      <c r="M52" s="13"/>
      <c r="N52" s="13"/>
      <c r="P52" s="13"/>
      <c r="R52" s="13"/>
      <c r="S52" s="13"/>
    </row>
    <row r="53" spans="1:19">
      <c r="A53" s="10"/>
      <c r="B53" s="14"/>
      <c r="C53" s="8"/>
      <c r="D53" s="8"/>
      <c r="F53" s="9"/>
      <c r="L53" s="14"/>
      <c r="M53" s="28"/>
      <c r="N53" s="28"/>
      <c r="P53" s="10"/>
      <c r="Q53" s="14"/>
      <c r="R53" s="8"/>
      <c r="S53" s="8"/>
    </row>
    <row r="54" spans="1:19">
      <c r="A54" s="10"/>
      <c r="B54" s="14"/>
      <c r="F54" s="9"/>
      <c r="L54" s="14"/>
      <c r="M54" s="28"/>
      <c r="N54" s="28"/>
      <c r="P54" s="10"/>
      <c r="Q54" s="14"/>
      <c r="R54" s="8"/>
      <c r="S54" s="8"/>
    </row>
    <row r="55" spans="1:19">
      <c r="A55" s="10"/>
      <c r="B55" s="14"/>
      <c r="F55" s="9"/>
      <c r="L55" s="14"/>
      <c r="M55" s="28"/>
      <c r="N55" s="28"/>
      <c r="P55" s="10"/>
      <c r="Q55" s="14"/>
      <c r="R55" s="8"/>
      <c r="S55" s="8"/>
    </row>
    <row r="56" spans="1:19">
      <c r="A56" s="9"/>
      <c r="F56" s="9"/>
      <c r="L56" s="14"/>
      <c r="M56" s="28"/>
      <c r="N56" s="28"/>
      <c r="P56" s="10"/>
      <c r="Q56" s="14"/>
      <c r="R56" s="8"/>
      <c r="S56" s="8"/>
    </row>
    <row r="57" spans="1:19">
      <c r="A57" s="9"/>
      <c r="F57" s="9"/>
      <c r="H57" s="8"/>
      <c r="I57" s="8"/>
      <c r="L57" s="14"/>
      <c r="M57" s="28"/>
      <c r="N57" s="28"/>
      <c r="P57" s="10"/>
      <c r="Q57" s="14"/>
      <c r="R57" s="8"/>
      <c r="S57" s="8"/>
    </row>
    <row r="58" spans="1:19">
      <c r="A58" s="9"/>
      <c r="C58" s="8"/>
      <c r="D58" s="8"/>
      <c r="F58" s="9"/>
      <c r="H58" s="8"/>
      <c r="I58" s="8"/>
      <c r="L58" s="14"/>
      <c r="M58" s="8"/>
      <c r="N58" s="8"/>
      <c r="P58" s="10"/>
      <c r="Q58" s="14"/>
      <c r="R58" s="8"/>
      <c r="S58" s="8"/>
    </row>
    <row r="59" spans="1:19">
      <c r="A59" s="9"/>
      <c r="C59" s="8"/>
      <c r="D59" s="8"/>
      <c r="F59" s="9"/>
      <c r="H59" s="8"/>
      <c r="I59" s="8"/>
      <c r="L59" s="14"/>
      <c r="M59" s="8"/>
      <c r="N59" s="8"/>
      <c r="P59" s="9"/>
      <c r="R59" s="8"/>
      <c r="S59" s="8"/>
    </row>
    <row r="60" spans="1:19">
      <c r="A60" s="9"/>
      <c r="F60" s="9"/>
      <c r="H60" s="8"/>
      <c r="I60" s="8"/>
      <c r="L60" s="14"/>
      <c r="M60" s="8"/>
      <c r="N60" s="8"/>
      <c r="P60" s="9"/>
      <c r="R60" s="8"/>
      <c r="S60" s="8"/>
    </row>
    <row r="61" spans="1:19">
      <c r="A61" s="9"/>
      <c r="C61" s="8"/>
      <c r="D61" s="8"/>
      <c r="F61" s="9"/>
      <c r="H61" s="8"/>
      <c r="I61" s="8"/>
      <c r="L61" s="14"/>
      <c r="M61" s="28"/>
      <c r="N61" s="28"/>
      <c r="P61" s="9"/>
      <c r="R61" s="8"/>
      <c r="S61" s="8"/>
    </row>
    <row r="62" spans="1:19">
      <c r="A62" s="9"/>
      <c r="C62" s="8"/>
      <c r="D62" s="8"/>
      <c r="F62" s="9"/>
      <c r="H62" s="8"/>
      <c r="I62" s="8"/>
      <c r="L62" s="14"/>
      <c r="M62" s="28"/>
      <c r="N62" s="28"/>
      <c r="P62" s="9"/>
      <c r="R62" s="8"/>
      <c r="S62" s="8"/>
    </row>
    <row r="63" spans="1:19">
      <c r="A63" s="9"/>
      <c r="C63" s="8"/>
      <c r="D63" s="8"/>
      <c r="F63" s="9"/>
      <c r="H63" s="8"/>
      <c r="I63" s="8"/>
      <c r="L63" s="14"/>
      <c r="M63" s="28"/>
      <c r="N63" s="28"/>
      <c r="P63" s="9"/>
    </row>
    <row r="64" spans="1:19">
      <c r="M64" s="28"/>
      <c r="N64" s="28"/>
    </row>
    <row r="65" spans="13:14">
      <c r="M65" s="28"/>
      <c r="N65" s="28"/>
    </row>
    <row r="66" spans="13:14">
      <c r="M66" s="28"/>
      <c r="N66" s="28"/>
    </row>
    <row r="67" spans="13:14">
      <c r="M67" s="28"/>
      <c r="N67" s="28"/>
    </row>
    <row r="68" spans="13:14">
      <c r="M68" s="28"/>
      <c r="N68" s="28"/>
    </row>
    <row r="69" spans="13:14">
      <c r="M69" s="28"/>
      <c r="N69" s="28"/>
    </row>
    <row r="70" spans="13:14">
      <c r="M70" s="28"/>
      <c r="N70" s="28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47"/>
  <sheetViews>
    <sheetView zoomScaleNormal="100" workbookViewId="0">
      <pane xSplit="12" ySplit="2" topLeftCell="M3" activePane="bottomRight" state="frozen"/>
      <selection pane="topRight" activeCell="N1" sqref="N1"/>
      <selection pane="bottomLeft" activeCell="A3" sqref="A3"/>
      <selection pane="bottomRight" activeCell="O13" sqref="O13"/>
    </sheetView>
  </sheetViews>
  <sheetFormatPr defaultRowHeight="15"/>
  <cols>
    <col min="1" max="1" width="16.140625" style="1" bestFit="1" customWidth="1"/>
    <col min="2" max="2" width="4.5703125" style="2" customWidth="1"/>
    <col min="3" max="3" width="5.28515625" style="2" bestFit="1" customWidth="1"/>
    <col min="4" max="4" width="7.28515625" style="2" bestFit="1" customWidth="1"/>
    <col min="5" max="5" width="5.7109375" style="6" bestFit="1" customWidth="1"/>
    <col min="6" max="6" width="5.28515625" style="2" bestFit="1" customWidth="1"/>
    <col min="7" max="7" width="9.5703125" style="2" bestFit="1" customWidth="1"/>
    <col min="9" max="12" width="9.5703125" bestFit="1" customWidth="1"/>
  </cols>
  <sheetData>
    <row r="1" spans="1:12">
      <c r="A1" s="19" t="s">
        <v>5</v>
      </c>
      <c r="B1" s="20" t="s">
        <v>23</v>
      </c>
      <c r="C1" s="20" t="s">
        <v>11</v>
      </c>
      <c r="D1" s="20" t="s">
        <v>24</v>
      </c>
      <c r="E1" s="20" t="s">
        <v>6</v>
      </c>
      <c r="F1" s="20" t="s">
        <v>7</v>
      </c>
      <c r="G1" s="20" t="s">
        <v>10</v>
      </c>
      <c r="H1" s="13"/>
      <c r="I1" s="20" t="s">
        <v>12</v>
      </c>
      <c r="J1" s="20" t="s">
        <v>13</v>
      </c>
      <c r="K1" s="13"/>
      <c r="L1" s="13"/>
    </row>
    <row r="2" spans="1:12" ht="16.5">
      <c r="A2" s="14" t="s">
        <v>31</v>
      </c>
      <c r="B2" s="4">
        <f>VLOOKUP(A2,联盟DKP榜单!A$1:C$599,3,FALSE)-35*COUNTIF(扣分!A:A,A2)</f>
        <v>338</v>
      </c>
      <c r="C2" s="25">
        <f>25*COUNTIF(帮战总榜!A$1:AB$150,$A2)</f>
        <v>0</v>
      </c>
      <c r="D2" s="25">
        <f>15*COUNTIF(YY统计!A$2:M$150,$A2)</f>
        <v>90</v>
      </c>
      <c r="E2" s="25">
        <f t="shared" ref="E2:E33" si="0">SUM(B2:D2)</f>
        <v>428</v>
      </c>
      <c r="F2" s="25"/>
      <c r="G2" s="27">
        <f t="shared" ref="G2:G33" si="1">IF(AND(E2&gt;0,E2&lt;66),0.01,ROUNDDOWN((E2-16)/50,0))</f>
        <v>8</v>
      </c>
      <c r="H2" s="13"/>
      <c r="I2" s="3">
        <f>INT(SUM(G2:G158))</f>
        <v>144</v>
      </c>
      <c r="J2" s="3">
        <f>COUNTIF(G:G,"&gt;"&amp;6)</f>
        <v>5</v>
      </c>
      <c r="K2" s="3"/>
      <c r="L2" s="3"/>
    </row>
    <row r="3" spans="1:12" ht="16.5">
      <c r="A3" s="14" t="s">
        <v>20</v>
      </c>
      <c r="B3" s="4">
        <f>VLOOKUP(A3,联盟DKP榜单!A$1:C$599,3,FALSE)-35*COUNTIF(扣分!A:A,A3)</f>
        <v>266</v>
      </c>
      <c r="C3" s="27">
        <f>25*COUNTIF(帮战总榜!A$1:AB$150,$A3)</f>
        <v>25</v>
      </c>
      <c r="D3" s="27">
        <f>15*COUNTIF(YY统计!A$2:M$150,$A3)</f>
        <v>105</v>
      </c>
      <c r="E3" s="27">
        <f t="shared" si="0"/>
        <v>396</v>
      </c>
      <c r="F3" s="27"/>
      <c r="G3" s="28">
        <f t="shared" si="1"/>
        <v>7</v>
      </c>
    </row>
    <row r="4" spans="1:12" ht="16.5">
      <c r="A4" s="14" t="s">
        <v>36</v>
      </c>
      <c r="B4" s="4">
        <f>VLOOKUP(A4,联盟DKP榜单!A$1:C$599,3,FALSE)-35*COUNTIF(扣分!A:A,A4)</f>
        <v>261</v>
      </c>
      <c r="C4" s="27">
        <f>25*COUNTIF(帮战总榜!A$1:AB$150,$A4)</f>
        <v>0</v>
      </c>
      <c r="D4" s="27">
        <f>15*COUNTIF(YY统计!A$2:M$150,$A4)</f>
        <v>105</v>
      </c>
      <c r="E4" s="27">
        <f t="shared" si="0"/>
        <v>366</v>
      </c>
      <c r="F4" s="27"/>
      <c r="G4" s="28">
        <f t="shared" si="1"/>
        <v>7</v>
      </c>
    </row>
    <row r="5" spans="1:12" ht="16.5">
      <c r="A5" s="14" t="s">
        <v>41</v>
      </c>
      <c r="B5" s="4">
        <f>VLOOKUP(A5,联盟DKP榜单!A$1:C$599,3,FALSE)-35*COUNTIF(扣分!A:A,A5)</f>
        <v>251</v>
      </c>
      <c r="C5" s="27">
        <f>25*COUNTIF(帮战总榜!A$1:AB$150,$A5)</f>
        <v>25</v>
      </c>
      <c r="D5" s="27">
        <f>15*COUNTIF(YY统计!A$2:M$150,$A5)</f>
        <v>105</v>
      </c>
      <c r="E5" s="27">
        <f t="shared" si="0"/>
        <v>381</v>
      </c>
      <c r="F5" s="27"/>
      <c r="G5" s="28">
        <f t="shared" si="1"/>
        <v>7</v>
      </c>
    </row>
    <row r="6" spans="1:12" ht="16.5">
      <c r="A6" s="14" t="s">
        <v>33</v>
      </c>
      <c r="B6" s="4">
        <f>VLOOKUP(A6,联盟DKP榜单!A$1:C$599,3,FALSE)-35*COUNTIF(扣分!A:A,A6)</f>
        <v>251</v>
      </c>
      <c r="C6" s="27">
        <f>25*COUNTIF(帮战总榜!A$1:AB$150,$A6)</f>
        <v>25</v>
      </c>
      <c r="D6" s="27">
        <f>15*COUNTIF(YY统计!A$2:M$150,$A6)</f>
        <v>105</v>
      </c>
      <c r="E6" s="27">
        <f t="shared" si="0"/>
        <v>381</v>
      </c>
      <c r="F6" s="27"/>
      <c r="G6" s="28">
        <f t="shared" si="1"/>
        <v>7</v>
      </c>
    </row>
    <row r="7" spans="1:12" ht="16.5">
      <c r="A7" s="14" t="s">
        <v>48</v>
      </c>
      <c r="B7" s="4">
        <f>VLOOKUP(A7,联盟DKP榜单!A$1:C$599,3,FALSE)-35*COUNTIF(扣分!A:A,A7)</f>
        <v>250</v>
      </c>
      <c r="C7" s="27">
        <f>25*COUNTIF(帮战总榜!A$1:AB$150,$A7)</f>
        <v>0</v>
      </c>
      <c r="D7" s="27">
        <f>15*COUNTIF(YY统计!A$2:M$150,$A7)</f>
        <v>105</v>
      </c>
      <c r="E7" s="27">
        <f t="shared" si="0"/>
        <v>355</v>
      </c>
      <c r="F7" s="27"/>
      <c r="G7" s="28">
        <f t="shared" si="1"/>
        <v>6</v>
      </c>
    </row>
    <row r="8" spans="1:12" ht="16.5">
      <c r="A8" s="14" t="s">
        <v>38</v>
      </c>
      <c r="B8" s="4">
        <f>VLOOKUP(A8,联盟DKP榜单!A$1:C$599,3,FALSE)-35*COUNTIF(扣分!A:A,A8)</f>
        <v>215</v>
      </c>
      <c r="C8" s="27">
        <f>25*COUNTIF(帮战总榜!A$1:AB$150,$A8)</f>
        <v>25</v>
      </c>
      <c r="D8" s="27">
        <f>15*COUNTIF(YY统计!A$2:M$150,$A8)</f>
        <v>90</v>
      </c>
      <c r="E8" s="27">
        <f t="shared" si="0"/>
        <v>330</v>
      </c>
      <c r="F8" s="27"/>
      <c r="G8" s="28">
        <f t="shared" si="1"/>
        <v>6</v>
      </c>
    </row>
    <row r="9" spans="1:12" ht="16.5">
      <c r="A9" s="14" t="s">
        <v>51</v>
      </c>
      <c r="B9" s="4">
        <f>VLOOKUP(A9,联盟DKP榜单!A$1:C$599,3,FALSE)-35*COUNTIF(扣分!A:A,A9)</f>
        <v>227</v>
      </c>
      <c r="C9" s="27">
        <f>25*COUNTIF(帮战总榜!A$1:AB$150,$A9)</f>
        <v>0</v>
      </c>
      <c r="D9" s="27">
        <f>15*COUNTIF(YY统计!A$2:M$150,$A9)</f>
        <v>90</v>
      </c>
      <c r="E9" s="27">
        <f t="shared" si="0"/>
        <v>317</v>
      </c>
      <c r="F9" s="27"/>
      <c r="G9" s="28">
        <f t="shared" si="1"/>
        <v>6</v>
      </c>
    </row>
    <row r="10" spans="1:12" ht="16.5">
      <c r="A10" s="14" t="s">
        <v>53</v>
      </c>
      <c r="B10" s="4">
        <f>VLOOKUP(A10,联盟DKP榜单!A$1:C$599,3,FALSE)-35*COUNTIF(扣分!A:A,A10)</f>
        <v>215</v>
      </c>
      <c r="C10" s="27">
        <f>25*COUNTIF(帮战总榜!A$1:AB$150,$A10)</f>
        <v>25</v>
      </c>
      <c r="D10" s="27">
        <f>15*COUNTIF(YY统计!A$2:M$150,$A10)</f>
        <v>90</v>
      </c>
      <c r="E10" s="27">
        <f t="shared" si="0"/>
        <v>330</v>
      </c>
      <c r="F10" s="27"/>
      <c r="G10" s="28">
        <f t="shared" si="1"/>
        <v>6</v>
      </c>
    </row>
    <row r="11" spans="1:12" ht="16.5">
      <c r="A11" s="14" t="s">
        <v>44</v>
      </c>
      <c r="B11" s="4">
        <f>VLOOKUP(A11,联盟DKP榜单!A$1:C$599,3,FALSE)-35*COUNTIF(扣分!A:A,A11)</f>
        <v>215</v>
      </c>
      <c r="C11" s="27">
        <f>25*COUNTIF(帮战总榜!A$1:AB$150,$A11)</f>
        <v>0</v>
      </c>
      <c r="D11" s="27">
        <f>15*COUNTIF(YY统计!A$2:M$150,$A11)</f>
        <v>90</v>
      </c>
      <c r="E11" s="27">
        <f t="shared" si="0"/>
        <v>305</v>
      </c>
      <c r="F11" s="27"/>
      <c r="G11" s="28">
        <f t="shared" si="1"/>
        <v>5</v>
      </c>
    </row>
    <row r="12" spans="1:12" ht="16.5">
      <c r="A12" s="14" t="s">
        <v>40</v>
      </c>
      <c r="B12" s="4">
        <f>VLOOKUP(A12,联盟DKP榜单!A$1:C$599,3,FALSE)-35*COUNTIF(扣分!A:A,A12)</f>
        <v>220</v>
      </c>
      <c r="C12" s="27">
        <f>25*COUNTIF(帮战总榜!A$1:AB$150,$A12)</f>
        <v>0</v>
      </c>
      <c r="D12" s="27">
        <f>15*COUNTIF(YY统计!A$2:M$150,$A12)</f>
        <v>60</v>
      </c>
      <c r="E12" s="27">
        <f t="shared" si="0"/>
        <v>280</v>
      </c>
      <c r="F12" s="27"/>
      <c r="G12" s="28">
        <f t="shared" si="1"/>
        <v>5</v>
      </c>
    </row>
    <row r="13" spans="1:12" ht="16.5">
      <c r="A13" s="14" t="s">
        <v>34</v>
      </c>
      <c r="B13" s="4">
        <f>VLOOKUP(A13,联盟DKP榜单!A$1:C$599,3,FALSE)-35*COUNTIF(扣分!A:A,A13)</f>
        <v>215</v>
      </c>
      <c r="C13" s="27">
        <f>25*COUNTIF(帮战总榜!A$1:AB$150,$A13)</f>
        <v>0</v>
      </c>
      <c r="D13" s="27">
        <f>15*COUNTIF(YY统计!A$2:M$150,$A13)</f>
        <v>75</v>
      </c>
      <c r="E13" s="27">
        <f t="shared" si="0"/>
        <v>290</v>
      </c>
      <c r="F13" s="27"/>
      <c r="G13" s="28">
        <f t="shared" si="1"/>
        <v>5</v>
      </c>
    </row>
    <row r="14" spans="1:12" ht="16.5">
      <c r="A14" s="14" t="s">
        <v>35</v>
      </c>
      <c r="B14" s="4">
        <f>VLOOKUP(A14,联盟DKP榜单!A$1:C$599,3,FALSE)-35*COUNTIF(扣分!A:A,A14)</f>
        <v>215</v>
      </c>
      <c r="C14" s="27">
        <f>25*COUNTIF(帮战总榜!A$1:AB$150,$A14)</f>
        <v>25</v>
      </c>
      <c r="D14" s="27">
        <f>15*COUNTIF(YY统计!A$2:M$150,$A14)</f>
        <v>30</v>
      </c>
      <c r="E14" s="27">
        <f t="shared" si="0"/>
        <v>270</v>
      </c>
      <c r="F14" s="27"/>
      <c r="G14" s="28">
        <f t="shared" si="1"/>
        <v>5</v>
      </c>
    </row>
    <row r="15" spans="1:12" ht="16.5">
      <c r="A15" s="14" t="s">
        <v>43</v>
      </c>
      <c r="B15" s="4">
        <f>VLOOKUP(A15,联盟DKP榜单!A$1:C$599,3,FALSE)-35*COUNTIF(扣分!A:A,A15)</f>
        <v>180</v>
      </c>
      <c r="C15" s="27">
        <f>25*COUNTIF(帮战总榜!A$1:AB$150,$A15)</f>
        <v>0</v>
      </c>
      <c r="D15" s="27">
        <f>15*COUNTIF(YY统计!A$2:M$150,$A15)</f>
        <v>75</v>
      </c>
      <c r="E15" s="27">
        <f t="shared" si="0"/>
        <v>255</v>
      </c>
      <c r="F15" s="27"/>
      <c r="G15" s="28">
        <f t="shared" si="1"/>
        <v>4</v>
      </c>
    </row>
    <row r="16" spans="1:12" ht="16.5">
      <c r="A16" s="14" t="s">
        <v>64</v>
      </c>
      <c r="B16" s="4">
        <f>VLOOKUP(A16,联盟DKP榜单!A$1:C$599,3,FALSE)-35*COUNTIF(扣分!A:A,A16)</f>
        <v>180</v>
      </c>
      <c r="C16" s="28">
        <f>25*COUNTIF(帮战总榜!A$1:AB$150,$A16)</f>
        <v>0</v>
      </c>
      <c r="D16" s="28">
        <f>15*COUNTIF(YY统计!A$2:M$150,$A16)</f>
        <v>75</v>
      </c>
      <c r="E16" s="28">
        <f t="shared" si="0"/>
        <v>255</v>
      </c>
      <c r="F16" s="28"/>
      <c r="G16" s="28">
        <f t="shared" si="1"/>
        <v>4</v>
      </c>
    </row>
    <row r="17" spans="1:7" ht="16.5">
      <c r="A17" s="14" t="s">
        <v>46</v>
      </c>
      <c r="B17" s="4">
        <f>VLOOKUP(A17,联盟DKP榜单!A$1:C$599,3,FALSE)-35*COUNTIF(扣分!A:A,A17)</f>
        <v>215</v>
      </c>
      <c r="C17" s="28">
        <f>25*COUNTIF(帮战总榜!A$1:AB$150,$A17)</f>
        <v>0</v>
      </c>
      <c r="D17" s="28">
        <f>15*COUNTIF(YY统计!A$2:M$150,$A17)</f>
        <v>15</v>
      </c>
      <c r="E17" s="28">
        <f t="shared" si="0"/>
        <v>230</v>
      </c>
      <c r="F17" s="28"/>
      <c r="G17" s="28">
        <f t="shared" si="1"/>
        <v>4</v>
      </c>
    </row>
    <row r="18" spans="1:7" ht="16.5">
      <c r="A18" s="14" t="s">
        <v>39</v>
      </c>
      <c r="B18" s="4">
        <f>VLOOKUP(A18,联盟DKP榜单!A$1:C$599,3,FALSE)-35*COUNTIF(扣分!A:A,A18)</f>
        <v>166</v>
      </c>
      <c r="C18" s="28">
        <f>25*COUNTIF(帮战总榜!A$1:AB$150,$A18)</f>
        <v>25</v>
      </c>
      <c r="D18" s="28">
        <f>15*COUNTIF(YY统计!A$2:M$150,$A18)</f>
        <v>30</v>
      </c>
      <c r="E18" s="28">
        <f t="shared" si="0"/>
        <v>221</v>
      </c>
      <c r="F18" s="28"/>
      <c r="G18" s="28">
        <f t="shared" si="1"/>
        <v>4</v>
      </c>
    </row>
    <row r="19" spans="1:7" ht="16.5">
      <c r="A19" s="14" t="s">
        <v>52</v>
      </c>
      <c r="B19" s="4">
        <f>VLOOKUP(A19,联盟DKP榜单!A$1:C$599,3,FALSE)-35*COUNTIF(扣分!A:A,A19)</f>
        <v>184</v>
      </c>
      <c r="C19" s="28">
        <f>25*COUNTIF(帮战总榜!A$1:AB$150,$A19)</f>
        <v>0</v>
      </c>
      <c r="D19" s="28">
        <f>15*COUNTIF(YY统计!A$2:M$150,$A19)</f>
        <v>45</v>
      </c>
      <c r="E19" s="28">
        <f t="shared" si="0"/>
        <v>229</v>
      </c>
      <c r="F19" s="28"/>
      <c r="G19" s="28">
        <f t="shared" si="1"/>
        <v>4</v>
      </c>
    </row>
    <row r="20" spans="1:7" ht="16.5">
      <c r="A20" s="14" t="s">
        <v>54</v>
      </c>
      <c r="B20" s="4">
        <f>VLOOKUP(A20,联盟DKP榜单!A$1:C$599,3,FALSE)-35*COUNTIF(扣分!A:A,A20)</f>
        <v>180</v>
      </c>
      <c r="C20" s="28">
        <f>25*COUNTIF(帮战总榜!A$1:AB$150,$A20)</f>
        <v>0</v>
      </c>
      <c r="D20" s="28">
        <f>15*COUNTIF(YY统计!A$2:M$150,$A20)</f>
        <v>45</v>
      </c>
      <c r="E20" s="28">
        <f t="shared" si="0"/>
        <v>225</v>
      </c>
      <c r="F20" s="28"/>
      <c r="G20" s="28">
        <f t="shared" si="1"/>
        <v>4</v>
      </c>
    </row>
    <row r="21" spans="1:7" ht="16.5">
      <c r="A21" s="14" t="s">
        <v>37</v>
      </c>
      <c r="B21" s="4">
        <f>VLOOKUP(A21,联盟DKP榜单!A$1:C$599,3,FALSE)-35*COUNTIF(扣分!A:A,A21)</f>
        <v>180</v>
      </c>
      <c r="C21" s="28">
        <f>25*COUNTIF(帮战总榜!A$1:AB$150,$A21)</f>
        <v>0</v>
      </c>
      <c r="D21" s="28">
        <f>15*COUNTIF(YY统计!A$2:M$150,$A21)</f>
        <v>60</v>
      </c>
      <c r="E21" s="28">
        <f t="shared" si="0"/>
        <v>240</v>
      </c>
      <c r="F21" s="28"/>
      <c r="G21" s="28">
        <f t="shared" si="1"/>
        <v>4</v>
      </c>
    </row>
    <row r="22" spans="1:7" ht="16.5">
      <c r="A22" s="14" t="s">
        <v>47</v>
      </c>
      <c r="B22" s="4">
        <f>VLOOKUP(A22,联盟DKP榜单!A$1:C$599,3,FALSE)-35*COUNTIF(扣分!A:A,A22)</f>
        <v>180</v>
      </c>
      <c r="C22" s="28">
        <f>25*COUNTIF(帮战总榜!A$1:AB$150,$A22)</f>
        <v>25</v>
      </c>
      <c r="D22" s="28">
        <f>15*COUNTIF(YY统计!A$2:M$150,$A22)</f>
        <v>0</v>
      </c>
      <c r="E22" s="28">
        <f t="shared" si="0"/>
        <v>205</v>
      </c>
      <c r="F22" s="28"/>
      <c r="G22" s="28">
        <f t="shared" si="1"/>
        <v>3</v>
      </c>
    </row>
    <row r="23" spans="1:7" ht="16.5">
      <c r="A23" s="14" t="s">
        <v>50</v>
      </c>
      <c r="B23" s="4">
        <f>VLOOKUP(A23,联盟DKP榜单!A$1:C$599,3,FALSE)-35*COUNTIF(扣分!A:A,A23)</f>
        <v>145</v>
      </c>
      <c r="C23" s="28">
        <f>25*COUNTIF(帮战总榜!A$1:AB$150,$A23)</f>
        <v>0</v>
      </c>
      <c r="D23" s="28">
        <f>15*COUNTIF(YY统计!A$2:M$150,$A23)</f>
        <v>30</v>
      </c>
      <c r="E23" s="28">
        <f t="shared" si="0"/>
        <v>175</v>
      </c>
      <c r="F23" s="28"/>
      <c r="G23" s="28">
        <f t="shared" si="1"/>
        <v>3</v>
      </c>
    </row>
    <row r="24" spans="1:7" ht="16.5">
      <c r="A24" s="14" t="s">
        <v>49</v>
      </c>
      <c r="B24" s="4">
        <f>VLOOKUP(A24,联盟DKP榜单!A$1:C$599,3,FALSE)-35*COUNTIF(扣分!A:A,A24)</f>
        <v>145</v>
      </c>
      <c r="C24" s="28">
        <f>25*COUNTIF(帮战总榜!A$1:AB$150,$A24)</f>
        <v>0</v>
      </c>
      <c r="D24" s="28">
        <f>15*COUNTIF(YY统计!A$2:M$150,$A24)</f>
        <v>30</v>
      </c>
      <c r="E24" s="28">
        <f t="shared" si="0"/>
        <v>175</v>
      </c>
      <c r="F24" s="28"/>
      <c r="G24" s="28">
        <f t="shared" si="1"/>
        <v>3</v>
      </c>
    </row>
    <row r="25" spans="1:7" ht="16.5">
      <c r="A25" s="14" t="s">
        <v>63</v>
      </c>
      <c r="B25" s="4">
        <f>VLOOKUP(A25,联盟DKP榜单!A$1:C$599,3,FALSE)-35*COUNTIF(扣分!A:A,A25)</f>
        <v>145</v>
      </c>
      <c r="C25" s="28">
        <f>25*COUNTIF(帮战总榜!A$1:AB$150,$A25)</f>
        <v>0</v>
      </c>
      <c r="D25" s="28">
        <f>15*COUNTIF(YY统计!A$2:M$150,$A25)</f>
        <v>30</v>
      </c>
      <c r="E25" s="28">
        <f t="shared" si="0"/>
        <v>175</v>
      </c>
      <c r="F25" s="28"/>
      <c r="G25" s="28">
        <f t="shared" si="1"/>
        <v>3</v>
      </c>
    </row>
    <row r="26" spans="1:7" ht="16.5">
      <c r="A26" s="14" t="s">
        <v>70</v>
      </c>
      <c r="B26" s="4">
        <f>VLOOKUP(A26,联盟DKP榜单!A$1:C$599,3,FALSE)-35*COUNTIF(扣分!A:A,A26)</f>
        <v>110</v>
      </c>
      <c r="C26" s="28">
        <f>25*COUNTIF(帮战总榜!A$1:AB$150,$A26)</f>
        <v>0</v>
      </c>
      <c r="D26" s="28">
        <f>15*COUNTIF(YY统计!A$2:M$150,$A26)</f>
        <v>75</v>
      </c>
      <c r="E26" s="28">
        <f t="shared" si="0"/>
        <v>185</v>
      </c>
      <c r="F26" s="28"/>
      <c r="G26" s="28">
        <f t="shared" si="1"/>
        <v>3</v>
      </c>
    </row>
    <row r="27" spans="1:7" ht="16.5">
      <c r="A27" s="14" t="s">
        <v>114</v>
      </c>
      <c r="B27" s="4">
        <f>VLOOKUP(A27,联盟DKP榜单!A$1:C$599,3,FALSE)-35*COUNTIF(扣分!A:A,A27)</f>
        <v>110</v>
      </c>
      <c r="C27" s="28">
        <f>25*COUNTIF(帮战总榜!A$1:AB$150,$A27)</f>
        <v>0</v>
      </c>
      <c r="D27" s="28">
        <f>15*COUNTIF(YY统计!A$2:M$150,$A27)</f>
        <v>75</v>
      </c>
      <c r="E27" s="28">
        <f t="shared" si="0"/>
        <v>185</v>
      </c>
      <c r="F27" s="28"/>
      <c r="G27" s="28">
        <f t="shared" si="1"/>
        <v>3</v>
      </c>
    </row>
    <row r="28" spans="1:7" ht="16.5">
      <c r="A28" s="14" t="s">
        <v>42</v>
      </c>
      <c r="B28" s="4">
        <f>VLOOKUP(A28,联盟DKP榜单!A$1:C$599,3,FALSE)-35*COUNTIF(扣分!A:A,A28)</f>
        <v>146</v>
      </c>
      <c r="C28" s="28">
        <f>25*COUNTIF(帮战总榜!A$1:AB$150,$A28)</f>
        <v>0</v>
      </c>
      <c r="D28" s="28">
        <f>15*COUNTIF(YY统计!A$2:M$150,$A28)</f>
        <v>15</v>
      </c>
      <c r="E28" s="28">
        <f t="shared" si="0"/>
        <v>161</v>
      </c>
      <c r="F28" s="28"/>
      <c r="G28" s="28">
        <f t="shared" si="1"/>
        <v>2</v>
      </c>
    </row>
    <row r="29" spans="1:7" ht="16.5">
      <c r="A29" s="14" t="s">
        <v>45</v>
      </c>
      <c r="B29" s="4">
        <f>VLOOKUP(A29,联盟DKP榜单!A$1:C$599,3,FALSE)-35*COUNTIF(扣分!A:A,A29)</f>
        <v>125</v>
      </c>
      <c r="C29" s="28">
        <f>25*COUNTIF(帮战总榜!A$1:AB$150,$A29)</f>
        <v>0</v>
      </c>
      <c r="D29" s="28">
        <f>15*COUNTIF(YY统计!A$2:M$150,$A29)</f>
        <v>30</v>
      </c>
      <c r="E29" s="28">
        <f t="shared" si="0"/>
        <v>155</v>
      </c>
      <c r="F29" s="28"/>
      <c r="G29" s="28">
        <f t="shared" si="1"/>
        <v>2</v>
      </c>
    </row>
    <row r="30" spans="1:7" ht="16.5">
      <c r="A30" s="14" t="s">
        <v>116</v>
      </c>
      <c r="B30" s="4">
        <f>VLOOKUP(A30,联盟DKP榜单!A$1:C$599,3,FALSE)-35*COUNTIF(扣分!A:A,A30)</f>
        <v>110</v>
      </c>
      <c r="C30" s="28">
        <f>25*COUNTIF(帮战总榜!A$1:AB$150,$A30)</f>
        <v>0</v>
      </c>
      <c r="D30" s="28">
        <f>15*COUNTIF(YY统计!A$2:M$150,$A30)</f>
        <v>45</v>
      </c>
      <c r="E30" s="28">
        <f t="shared" si="0"/>
        <v>155</v>
      </c>
      <c r="F30" s="28"/>
      <c r="G30" s="28">
        <f t="shared" si="1"/>
        <v>2</v>
      </c>
    </row>
    <row r="31" spans="1:7" ht="16.5">
      <c r="A31" s="14" t="s">
        <v>57</v>
      </c>
      <c r="B31" s="4">
        <f>VLOOKUP(A31,联盟DKP榜单!A$1:C$599,3,FALSE)-35*COUNTIF(扣分!A:A,A31)</f>
        <v>145</v>
      </c>
      <c r="C31" s="28">
        <f>25*COUNTIF(帮战总榜!A$1:AB$150,$A31)</f>
        <v>0</v>
      </c>
      <c r="D31" s="28">
        <f>15*COUNTIF(YY统计!A$2:M$150,$A31)</f>
        <v>0</v>
      </c>
      <c r="E31" s="28">
        <f t="shared" si="0"/>
        <v>145</v>
      </c>
      <c r="F31" s="28"/>
      <c r="G31" s="28">
        <f t="shared" si="1"/>
        <v>2</v>
      </c>
    </row>
    <row r="32" spans="1:7" ht="16.5">
      <c r="A32" s="14" t="s">
        <v>55</v>
      </c>
      <c r="B32" s="4">
        <f>VLOOKUP(A32,联盟DKP榜单!A$1:C$599,3,FALSE)-35*COUNTIF(扣分!A:A,A32)</f>
        <v>130</v>
      </c>
      <c r="C32" s="28">
        <f>25*COUNTIF(帮战总榜!A$1:AB$150,$A32)</f>
        <v>0</v>
      </c>
      <c r="D32" s="28">
        <f>15*COUNTIF(YY统计!A$2:M$150,$A32)</f>
        <v>0</v>
      </c>
      <c r="E32" s="28">
        <f t="shared" si="0"/>
        <v>130</v>
      </c>
      <c r="F32" s="28"/>
      <c r="G32" s="28">
        <f t="shared" si="1"/>
        <v>2</v>
      </c>
    </row>
    <row r="33" spans="1:7" ht="16.5">
      <c r="A33" s="14" t="s">
        <v>58</v>
      </c>
      <c r="B33" s="4">
        <f>VLOOKUP(A33,联盟DKP榜单!A$1:C$599,3,FALSE)-35*COUNTIF(扣分!A:A,A33)</f>
        <v>115</v>
      </c>
      <c r="C33" s="28">
        <f>25*COUNTIF(帮战总榜!A$1:AB$150,$A33)</f>
        <v>25</v>
      </c>
      <c r="D33" s="28">
        <f>15*COUNTIF(YY统计!A$2:M$150,$A33)</f>
        <v>0</v>
      </c>
      <c r="E33" s="28">
        <f t="shared" si="0"/>
        <v>140</v>
      </c>
      <c r="F33" s="28"/>
      <c r="G33" s="28">
        <f t="shared" si="1"/>
        <v>2</v>
      </c>
    </row>
    <row r="34" spans="1:7" ht="16.5">
      <c r="A34" s="14" t="s">
        <v>65</v>
      </c>
      <c r="B34" s="4">
        <f>VLOOKUP(A34,联盟DKP榜单!A$1:C$599,3,FALSE)-35*COUNTIF(扣分!A:A,A34)</f>
        <v>70</v>
      </c>
      <c r="C34" s="28">
        <f>25*COUNTIF(帮战总榜!A$1:AB$150,$A34)</f>
        <v>50</v>
      </c>
      <c r="D34" s="28">
        <f>15*COUNTIF(YY统计!A$2:M$150,$A34)</f>
        <v>0</v>
      </c>
      <c r="E34" s="28">
        <f t="shared" ref="E34:E65" si="2">SUM(B34:D34)</f>
        <v>120</v>
      </c>
      <c r="F34" s="28"/>
      <c r="G34" s="28">
        <f t="shared" ref="G34:G65" si="3">IF(AND(E34&gt;0,E34&lt;66),0.01,ROUNDDOWN((E34-16)/50,0))</f>
        <v>2</v>
      </c>
    </row>
    <row r="35" spans="1:7" ht="16.5">
      <c r="A35" s="14" t="s">
        <v>59</v>
      </c>
      <c r="B35" s="4">
        <f>VLOOKUP(A35,联盟DKP榜单!A$1:C$599,3,FALSE)-35*COUNTIF(扣分!A:A,A35)</f>
        <v>75</v>
      </c>
      <c r="C35" s="28">
        <f>25*COUNTIF(帮战总榜!A$1:AB$150,$A35)</f>
        <v>0</v>
      </c>
      <c r="D35" s="28">
        <f>15*COUNTIF(YY统计!A$2:M$150,$A35)</f>
        <v>30</v>
      </c>
      <c r="E35" s="28">
        <f t="shared" si="2"/>
        <v>105</v>
      </c>
      <c r="F35" s="28"/>
      <c r="G35" s="28">
        <f t="shared" si="3"/>
        <v>1</v>
      </c>
    </row>
    <row r="36" spans="1:7" ht="16.5">
      <c r="A36" s="14" t="s">
        <v>121</v>
      </c>
      <c r="B36" s="4">
        <f>VLOOKUP(A36,联盟DKP榜单!A$1:C$599,3,FALSE)-35*COUNTIF(扣分!A:A,A36)</f>
        <v>77</v>
      </c>
      <c r="C36" s="28">
        <f>25*COUNTIF(帮战总榜!A$1:AB$150,$A36)</f>
        <v>0</v>
      </c>
      <c r="D36" s="28">
        <f>15*COUNTIF(YY统计!A$2:M$150,$A36)</f>
        <v>0</v>
      </c>
      <c r="E36" s="28">
        <f t="shared" si="2"/>
        <v>77</v>
      </c>
      <c r="F36" s="28"/>
      <c r="G36" s="28">
        <f t="shared" si="3"/>
        <v>1</v>
      </c>
    </row>
    <row r="37" spans="1:7" ht="16.5">
      <c r="A37" s="14" t="s">
        <v>60</v>
      </c>
      <c r="B37" s="4">
        <f>VLOOKUP(A37,联盟DKP榜单!A$1:C$599,3,FALSE)-35*COUNTIF(扣分!A:A,A37)</f>
        <v>75</v>
      </c>
      <c r="C37" s="28">
        <f>25*COUNTIF(帮战总榜!A$1:AB$150,$A37)</f>
        <v>0</v>
      </c>
      <c r="D37" s="28">
        <f>15*COUNTIF(YY统计!A$2:M$150,$A37)</f>
        <v>0</v>
      </c>
      <c r="E37" s="28">
        <f t="shared" si="2"/>
        <v>75</v>
      </c>
      <c r="F37" s="28"/>
      <c r="G37" s="28">
        <f t="shared" si="3"/>
        <v>1</v>
      </c>
    </row>
    <row r="38" spans="1:7" ht="16.5">
      <c r="A38" s="14" t="s">
        <v>56</v>
      </c>
      <c r="B38" s="4">
        <f>VLOOKUP(A38,联盟DKP榜单!A$1:C$599,3,FALSE)-35*COUNTIF(扣分!A:A,A38)</f>
        <v>70</v>
      </c>
      <c r="C38" s="28">
        <f>25*COUNTIF(帮战总榜!A$1:AB$150,$A38)</f>
        <v>0</v>
      </c>
      <c r="D38" s="28">
        <f>15*COUNTIF(YY统计!A$2:M$150,$A38)</f>
        <v>15</v>
      </c>
      <c r="E38" s="28">
        <f t="shared" si="2"/>
        <v>85</v>
      </c>
      <c r="F38" s="28"/>
      <c r="G38" s="28">
        <f t="shared" si="3"/>
        <v>1</v>
      </c>
    </row>
    <row r="39" spans="1:7" ht="16.5">
      <c r="A39" s="14" t="s">
        <v>145</v>
      </c>
      <c r="B39" s="4">
        <f>VLOOKUP(A39,联盟DKP榜单!A$1:C$599,3,FALSE)-35*COUNTIF(扣分!A:A,A39)</f>
        <v>35</v>
      </c>
      <c r="C39" s="28">
        <f>25*COUNTIF(帮战总榜!A$1:AB$150,$A39)</f>
        <v>0</v>
      </c>
      <c r="D39" s="28">
        <f>15*COUNTIF(YY统计!A$2:M$150,$A39)</f>
        <v>15</v>
      </c>
      <c r="E39" s="28">
        <f t="shared" si="2"/>
        <v>50</v>
      </c>
      <c r="F39" s="28"/>
      <c r="G39" s="28">
        <f t="shared" si="3"/>
        <v>0.01</v>
      </c>
    </row>
    <row r="40" spans="1:7" ht="16.5">
      <c r="A40" s="14" t="s">
        <v>61</v>
      </c>
      <c r="B40" s="4">
        <f>VLOOKUP(A40,联盟DKP榜单!A$1:C$599,3,FALSE)-35*COUNTIF(扣分!A:A,A40)</f>
        <v>40</v>
      </c>
      <c r="C40" s="28">
        <f>25*COUNTIF(帮战总榜!A$1:AB$150,$A40)</f>
        <v>0</v>
      </c>
      <c r="D40" s="28">
        <f>15*COUNTIF(YY统计!A$2:M$150,$A40)</f>
        <v>0</v>
      </c>
      <c r="E40" s="28">
        <f t="shared" si="2"/>
        <v>40</v>
      </c>
      <c r="F40" s="28"/>
      <c r="G40" s="28">
        <f t="shared" si="3"/>
        <v>0.01</v>
      </c>
    </row>
    <row r="41" spans="1:7" ht="16.5">
      <c r="A41" s="14" t="s">
        <v>122</v>
      </c>
      <c r="B41" s="4">
        <f>VLOOKUP(A41,联盟DKP榜单!A$1:C$599,3,FALSE)-35*COUNTIF(扣分!A:A,A41)</f>
        <v>0</v>
      </c>
      <c r="C41" s="28">
        <f>25*COUNTIF(帮战总榜!A$1:AB$150,$A41)</f>
        <v>0</v>
      </c>
      <c r="D41" s="28">
        <f>15*COUNTIF(YY统计!A$2:M$150,$A41)</f>
        <v>15</v>
      </c>
      <c r="E41" s="28">
        <f t="shared" si="2"/>
        <v>15</v>
      </c>
      <c r="F41" s="28"/>
      <c r="G41" s="28">
        <f t="shared" si="3"/>
        <v>0.01</v>
      </c>
    </row>
    <row r="42" spans="1:7" ht="16.5">
      <c r="A42" s="14" t="s">
        <v>79</v>
      </c>
      <c r="B42" s="4">
        <f>VLOOKUP(A42,联盟DKP榜单!A$1:C$599,3,FALSE)-35*COUNTIF(扣分!A:A,A42)</f>
        <v>40</v>
      </c>
      <c r="C42" s="28">
        <f>25*COUNTIF(帮战总榜!A$1:AB$150,$A42)</f>
        <v>0</v>
      </c>
      <c r="D42" s="28">
        <f>15*COUNTIF(YY统计!A$2:M$150,$A42)</f>
        <v>0</v>
      </c>
      <c r="E42" s="28">
        <f t="shared" si="2"/>
        <v>40</v>
      </c>
      <c r="F42" s="28"/>
      <c r="G42" s="28">
        <f t="shared" si="3"/>
        <v>0.01</v>
      </c>
    </row>
    <row r="43" spans="1:7" ht="16.5">
      <c r="A43" s="14" t="s">
        <v>84</v>
      </c>
      <c r="B43" s="4">
        <f>VLOOKUP(A43,联盟DKP榜单!A$1:C$599,3,FALSE)-35*COUNTIF(扣分!A:A,A43)</f>
        <v>40</v>
      </c>
      <c r="C43" s="28">
        <f>25*COUNTIF(帮战总榜!A$1:AB$150,$A43)</f>
        <v>0</v>
      </c>
      <c r="D43" s="28">
        <f>15*COUNTIF(YY统计!A$2:M$150,$A43)</f>
        <v>0</v>
      </c>
      <c r="E43" s="28">
        <f t="shared" si="2"/>
        <v>40</v>
      </c>
      <c r="F43" s="28"/>
      <c r="G43" s="28">
        <f t="shared" si="3"/>
        <v>0.01</v>
      </c>
    </row>
    <row r="44" spans="1:7" ht="16.5">
      <c r="A44" s="14" t="s">
        <v>163</v>
      </c>
      <c r="B44" s="4">
        <f>VLOOKUP(A44,联盟DKP榜单!A$1:C$599,3,FALSE)-35*COUNTIF(扣分!A:A,A44)</f>
        <v>35</v>
      </c>
      <c r="C44" s="28">
        <f>25*COUNTIF(帮战总榜!A$1:AB$150,$A44)</f>
        <v>0</v>
      </c>
      <c r="D44" s="28">
        <f>15*COUNTIF(YY统计!A$2:M$150,$A44)</f>
        <v>0</v>
      </c>
      <c r="E44" s="28">
        <f t="shared" si="2"/>
        <v>35</v>
      </c>
      <c r="F44" s="28"/>
      <c r="G44" s="28">
        <f t="shared" si="3"/>
        <v>0.01</v>
      </c>
    </row>
    <row r="45" spans="1:7" ht="16.5">
      <c r="A45" s="14" t="s">
        <v>125</v>
      </c>
      <c r="B45" s="4">
        <f>VLOOKUP(A45,联盟DKP榜单!A$1:C$599,3,FALSE)-35*COUNTIF(扣分!A:A,A45)</f>
        <v>35</v>
      </c>
      <c r="C45" s="28">
        <f>25*COUNTIF(帮战总榜!A$1:AB$150,$A45)</f>
        <v>0</v>
      </c>
      <c r="D45" s="28">
        <f>15*COUNTIF(YY统计!A$2:M$150,$A45)</f>
        <v>0</v>
      </c>
      <c r="E45" s="28">
        <f t="shared" si="2"/>
        <v>35</v>
      </c>
      <c r="F45" s="28"/>
      <c r="G45" s="28">
        <f t="shared" si="3"/>
        <v>0.01</v>
      </c>
    </row>
    <row r="46" spans="1:7" ht="16.5">
      <c r="A46" s="14" t="s">
        <v>112</v>
      </c>
      <c r="B46" s="4">
        <f>VLOOKUP(A46,联盟DKP榜单!A$1:C$599,3,FALSE)-35*COUNTIF(扣分!A:A,A46)</f>
        <v>35</v>
      </c>
      <c r="C46" s="28">
        <f>25*COUNTIF(帮战总榜!A$1:AB$150,$A46)</f>
        <v>0</v>
      </c>
      <c r="D46" s="28">
        <f>15*COUNTIF(YY统计!A$2:M$150,$A46)</f>
        <v>0</v>
      </c>
      <c r="E46" s="28">
        <f t="shared" si="2"/>
        <v>35</v>
      </c>
      <c r="F46" s="28"/>
      <c r="G46" s="28">
        <f t="shared" si="3"/>
        <v>0.01</v>
      </c>
    </row>
    <row r="47" spans="1:7" ht="16.5">
      <c r="A47" s="14" t="s">
        <v>142</v>
      </c>
      <c r="B47" s="4">
        <f>VLOOKUP(A47,联盟DKP榜单!A$1:C$599,3,FALSE)-35*COUNTIF(扣分!A:A,A47)</f>
        <v>35</v>
      </c>
      <c r="C47" s="28">
        <f>25*COUNTIF(帮战总榜!A$1:AB$150,$A47)</f>
        <v>0</v>
      </c>
      <c r="D47" s="28">
        <f>15*COUNTIF(YY统计!A$2:M$150,$A47)</f>
        <v>0</v>
      </c>
      <c r="E47" s="28">
        <f t="shared" si="2"/>
        <v>35</v>
      </c>
      <c r="F47" s="28"/>
      <c r="G47" s="28">
        <f t="shared" si="3"/>
        <v>0.01</v>
      </c>
    </row>
    <row r="48" spans="1:7" ht="16.5">
      <c r="A48" s="14" t="s">
        <v>83</v>
      </c>
      <c r="B48" s="4">
        <f>VLOOKUP(A48,联盟DKP榜单!A$1:C$599,3,FALSE)-35*COUNTIF(扣分!A:A,A48)</f>
        <v>1</v>
      </c>
      <c r="C48" s="28">
        <f>25*COUNTIF(帮战总榜!A$1:AB$150,$A48)</f>
        <v>0</v>
      </c>
      <c r="D48" s="28">
        <f>15*COUNTIF(YY统计!A$2:M$150,$A48)</f>
        <v>0</v>
      </c>
      <c r="E48" s="28">
        <f t="shared" si="2"/>
        <v>1</v>
      </c>
      <c r="F48" s="28"/>
      <c r="G48" s="28">
        <f t="shared" si="3"/>
        <v>0.01</v>
      </c>
    </row>
    <row r="49" spans="1:7" ht="16.5">
      <c r="A49" s="14" t="s">
        <v>104</v>
      </c>
      <c r="B49" s="4">
        <f>VLOOKUP(A49,联盟DKP榜单!A$1:C$599,3,FALSE)-35*COUNTIF(扣分!A:A,A49)</f>
        <v>0</v>
      </c>
      <c r="C49" s="28">
        <f>25*COUNTIF(帮战总榜!A$1:AB$150,$A49)</f>
        <v>0</v>
      </c>
      <c r="D49" s="28">
        <f>15*COUNTIF(YY统计!A$2:M$150,$A49)</f>
        <v>15</v>
      </c>
      <c r="E49" s="28">
        <f t="shared" si="2"/>
        <v>15</v>
      </c>
      <c r="F49" s="28"/>
      <c r="G49" s="28">
        <f t="shared" si="3"/>
        <v>0.01</v>
      </c>
    </row>
    <row r="50" spans="1:7" ht="16.5">
      <c r="A50" s="14" t="s">
        <v>62</v>
      </c>
      <c r="B50" s="4">
        <f>VLOOKUP(A50,联盟DKP榜单!A$1:C$599,3,FALSE)-35*COUNTIF(扣分!A:A,A50)</f>
        <v>0</v>
      </c>
      <c r="C50" s="28">
        <f>25*COUNTIF(帮战总榜!A$1:AB$150,$A50)</f>
        <v>0</v>
      </c>
      <c r="D50" s="28">
        <f>15*COUNTIF(YY统计!A$2:M$150,$A50)</f>
        <v>0</v>
      </c>
      <c r="E50" s="28">
        <f t="shared" si="2"/>
        <v>0</v>
      </c>
      <c r="F50" s="28"/>
      <c r="G50" s="28">
        <f t="shared" si="3"/>
        <v>0</v>
      </c>
    </row>
    <row r="51" spans="1:7" ht="16.5">
      <c r="A51" s="14" t="s">
        <v>166</v>
      </c>
      <c r="B51" s="4">
        <f>VLOOKUP(A51,联盟DKP榜单!A$1:C$599,3,FALSE)-35*COUNTIF(扣分!A:A,A51)</f>
        <v>0</v>
      </c>
      <c r="C51" s="28">
        <f>25*COUNTIF(帮战总榜!A$1:AB$150,$A51)</f>
        <v>0</v>
      </c>
      <c r="D51" s="28">
        <f>15*COUNTIF(YY统计!A$2:M$150,$A51)</f>
        <v>0</v>
      </c>
      <c r="E51" s="28">
        <f t="shared" si="2"/>
        <v>0</v>
      </c>
      <c r="F51" s="28"/>
      <c r="G51" s="28">
        <f t="shared" si="3"/>
        <v>0</v>
      </c>
    </row>
    <row r="52" spans="1:7" ht="16.5">
      <c r="A52" s="14" t="s">
        <v>165</v>
      </c>
      <c r="B52" s="4">
        <f>VLOOKUP(A52,联盟DKP榜单!A$1:C$599,3,FALSE)-35*COUNTIF(扣分!A:A,A52)</f>
        <v>0</v>
      </c>
      <c r="C52" s="28">
        <f>25*COUNTIF(帮战总榜!A$1:AB$150,$A52)</f>
        <v>0</v>
      </c>
      <c r="D52" s="28">
        <f>15*COUNTIF(YY统计!A$2:M$150,$A52)</f>
        <v>0</v>
      </c>
      <c r="E52" s="28">
        <f t="shared" si="2"/>
        <v>0</v>
      </c>
      <c r="F52" s="28"/>
      <c r="G52" s="28">
        <f t="shared" si="3"/>
        <v>0</v>
      </c>
    </row>
    <row r="53" spans="1:7" ht="16.5">
      <c r="A53" s="14" t="s">
        <v>164</v>
      </c>
      <c r="B53" s="4">
        <f>VLOOKUP(A53,联盟DKP榜单!A$1:C$599,3,FALSE)-35*COUNTIF(扣分!A:A,A53)</f>
        <v>0</v>
      </c>
      <c r="C53" s="28">
        <f>25*COUNTIF(帮战总榜!A$1:AB$150,$A53)</f>
        <v>0</v>
      </c>
      <c r="D53" s="28">
        <f>15*COUNTIF(YY统计!A$2:M$150,$A53)</f>
        <v>0</v>
      </c>
      <c r="E53" s="28">
        <f t="shared" si="2"/>
        <v>0</v>
      </c>
      <c r="F53" s="28"/>
      <c r="G53" s="28">
        <f t="shared" si="3"/>
        <v>0</v>
      </c>
    </row>
    <row r="54" spans="1:7" ht="16.5">
      <c r="A54" s="14" t="s">
        <v>162</v>
      </c>
      <c r="B54" s="4">
        <f>VLOOKUP(A54,联盟DKP榜单!A$1:C$599,3,FALSE)-35*COUNTIF(扣分!A:A,A54)</f>
        <v>0</v>
      </c>
      <c r="C54" s="28">
        <f>25*COUNTIF(帮战总榜!A$1:AB$150,$A54)</f>
        <v>0</v>
      </c>
      <c r="D54" s="28">
        <f>15*COUNTIF(YY统计!A$2:M$150,$A54)</f>
        <v>0</v>
      </c>
      <c r="E54" s="28">
        <f t="shared" si="2"/>
        <v>0</v>
      </c>
      <c r="F54" s="28"/>
      <c r="G54" s="28">
        <f t="shared" si="3"/>
        <v>0</v>
      </c>
    </row>
    <row r="55" spans="1:7" ht="16.5">
      <c r="A55" s="14" t="s">
        <v>161</v>
      </c>
      <c r="B55" s="4">
        <f>VLOOKUP(A55,联盟DKP榜单!A$1:C$599,3,FALSE)-35*COUNTIF(扣分!A:A,A55)</f>
        <v>0</v>
      </c>
      <c r="C55" s="28">
        <f>25*COUNTIF(帮战总榜!A$1:AB$150,$A55)</f>
        <v>0</v>
      </c>
      <c r="D55" s="28">
        <f>15*COUNTIF(YY统计!A$2:M$150,$A55)</f>
        <v>0</v>
      </c>
      <c r="E55" s="28">
        <f t="shared" si="2"/>
        <v>0</v>
      </c>
      <c r="F55" s="28"/>
      <c r="G55" s="28">
        <f t="shared" si="3"/>
        <v>0</v>
      </c>
    </row>
    <row r="56" spans="1:7" ht="16.5">
      <c r="A56" s="14" t="s">
        <v>160</v>
      </c>
      <c r="B56" s="4">
        <f>VLOOKUP(A56,联盟DKP榜单!A$1:C$599,3,FALSE)-35*COUNTIF(扣分!A:A,A56)</f>
        <v>0</v>
      </c>
      <c r="C56" s="28">
        <f>25*COUNTIF(帮战总榜!A$1:AB$150,$A56)</f>
        <v>0</v>
      </c>
      <c r="D56" s="28">
        <f>15*COUNTIF(YY统计!A$2:M$150,$A56)</f>
        <v>0</v>
      </c>
      <c r="E56" s="28">
        <f t="shared" si="2"/>
        <v>0</v>
      </c>
      <c r="F56" s="28"/>
      <c r="G56" s="28">
        <f t="shared" si="3"/>
        <v>0</v>
      </c>
    </row>
    <row r="57" spans="1:7" ht="16.5">
      <c r="A57" s="14" t="s">
        <v>159</v>
      </c>
      <c r="B57" s="4">
        <f>VLOOKUP(A57,联盟DKP榜单!A$1:C$599,3,FALSE)-35*COUNTIF(扣分!A:A,A57)</f>
        <v>0</v>
      </c>
      <c r="C57" s="28">
        <f>25*COUNTIF(帮战总榜!A$1:AB$150,$A57)</f>
        <v>0</v>
      </c>
      <c r="D57" s="28">
        <f>15*COUNTIF(YY统计!A$2:M$150,$A57)</f>
        <v>0</v>
      </c>
      <c r="E57" s="28">
        <f t="shared" si="2"/>
        <v>0</v>
      </c>
      <c r="F57" s="28"/>
      <c r="G57" s="28">
        <f t="shared" si="3"/>
        <v>0</v>
      </c>
    </row>
    <row r="58" spans="1:7" ht="16.5">
      <c r="A58" s="14" t="s">
        <v>158</v>
      </c>
      <c r="B58" s="4">
        <f>VLOOKUP(A58,联盟DKP榜单!A$1:C$599,3,FALSE)-35*COUNTIF(扣分!A:A,A58)</f>
        <v>0</v>
      </c>
      <c r="C58" s="28">
        <f>25*COUNTIF(帮战总榜!A$1:AB$150,$A58)</f>
        <v>0</v>
      </c>
      <c r="D58" s="28">
        <f>15*COUNTIF(YY统计!A$2:M$150,$A58)</f>
        <v>0</v>
      </c>
      <c r="E58" s="28">
        <f t="shared" si="2"/>
        <v>0</v>
      </c>
      <c r="F58" s="28"/>
      <c r="G58" s="28">
        <f t="shared" si="3"/>
        <v>0</v>
      </c>
    </row>
    <row r="59" spans="1:7" ht="16.5">
      <c r="A59" s="14" t="s">
        <v>157</v>
      </c>
      <c r="B59" s="4">
        <f>VLOOKUP(A59,联盟DKP榜单!A$1:C$599,3,FALSE)-35*COUNTIF(扣分!A:A,A59)</f>
        <v>0</v>
      </c>
      <c r="C59" s="28">
        <f>25*COUNTIF(帮战总榜!A$1:AB$150,$A59)</f>
        <v>0</v>
      </c>
      <c r="D59" s="28">
        <f>15*COUNTIF(YY统计!A$2:M$150,$A59)</f>
        <v>0</v>
      </c>
      <c r="E59" s="28">
        <f t="shared" si="2"/>
        <v>0</v>
      </c>
      <c r="F59" s="28"/>
      <c r="G59" s="28">
        <f t="shared" si="3"/>
        <v>0</v>
      </c>
    </row>
    <row r="60" spans="1:7" ht="16.5">
      <c r="A60" s="14" t="s">
        <v>156</v>
      </c>
      <c r="B60" s="4">
        <f>VLOOKUP(A60,联盟DKP榜单!A$1:C$599,3,FALSE)-35*COUNTIF(扣分!A:A,A60)</f>
        <v>0</v>
      </c>
      <c r="C60" s="28">
        <f>25*COUNTIF(帮战总榜!A$1:AB$150,$A60)</f>
        <v>0</v>
      </c>
      <c r="D60" s="28">
        <f>15*COUNTIF(YY统计!A$2:M$150,$A60)</f>
        <v>0</v>
      </c>
      <c r="E60" s="28">
        <f t="shared" si="2"/>
        <v>0</v>
      </c>
      <c r="F60" s="28"/>
      <c r="G60" s="28">
        <f t="shared" si="3"/>
        <v>0</v>
      </c>
    </row>
    <row r="61" spans="1:7" ht="16.5">
      <c r="A61" s="14" t="s">
        <v>126</v>
      </c>
      <c r="B61" s="4">
        <f>VLOOKUP(A61,联盟DKP榜单!A$1:C$599,3,FALSE)-35*COUNTIF(扣分!A:A,A61)</f>
        <v>0</v>
      </c>
      <c r="C61" s="28">
        <f>25*COUNTIF(帮战总榜!A$1:AB$150,$A61)</f>
        <v>0</v>
      </c>
      <c r="D61" s="28">
        <f>15*COUNTIF(YY统计!A$2:M$150,$A61)</f>
        <v>0</v>
      </c>
      <c r="E61" s="28">
        <f t="shared" si="2"/>
        <v>0</v>
      </c>
      <c r="F61" s="28"/>
      <c r="G61" s="28">
        <f t="shared" si="3"/>
        <v>0</v>
      </c>
    </row>
    <row r="62" spans="1:7" ht="16.5">
      <c r="A62" s="14" t="s">
        <v>124</v>
      </c>
      <c r="B62" s="4">
        <f>VLOOKUP(A62,联盟DKP榜单!A$1:C$599,3,FALSE)-35*COUNTIF(扣分!A:A,A62)</f>
        <v>0</v>
      </c>
      <c r="C62" s="28">
        <f>25*COUNTIF(帮战总榜!A$1:AB$150,$A62)</f>
        <v>0</v>
      </c>
      <c r="D62" s="28">
        <f>15*COUNTIF(YY统计!A$2:M$150,$A62)</f>
        <v>0</v>
      </c>
      <c r="E62" s="28">
        <f t="shared" si="2"/>
        <v>0</v>
      </c>
      <c r="F62" s="28"/>
      <c r="G62" s="28">
        <f t="shared" si="3"/>
        <v>0</v>
      </c>
    </row>
    <row r="63" spans="1:7" ht="16.5">
      <c r="A63" s="14" t="s">
        <v>123</v>
      </c>
      <c r="B63" s="4">
        <f>VLOOKUP(A63,联盟DKP榜单!A$1:C$599,3,FALSE)-35*COUNTIF(扣分!A:A,A63)</f>
        <v>0</v>
      </c>
      <c r="C63" s="28">
        <f>25*COUNTIF(帮战总榜!A$1:AB$150,$A63)</f>
        <v>0</v>
      </c>
      <c r="D63" s="28">
        <f>15*COUNTIF(YY统计!A$2:M$150,$A63)</f>
        <v>0</v>
      </c>
      <c r="E63" s="28">
        <f t="shared" si="2"/>
        <v>0</v>
      </c>
      <c r="F63" s="28"/>
      <c r="G63" s="28">
        <f t="shared" si="3"/>
        <v>0</v>
      </c>
    </row>
    <row r="64" spans="1:7" ht="16.5">
      <c r="A64" s="14" t="s">
        <v>120</v>
      </c>
      <c r="B64" s="4">
        <f>VLOOKUP(A64,联盟DKP榜单!A$1:C$599,3,FALSE)-35*COUNTIF(扣分!A:A,A64)</f>
        <v>0</v>
      </c>
      <c r="C64" s="28">
        <f>25*COUNTIF(帮战总榜!A$1:AB$150,$A64)</f>
        <v>0</v>
      </c>
      <c r="D64" s="28">
        <f>15*COUNTIF(YY统计!A$2:M$150,$A64)</f>
        <v>0</v>
      </c>
      <c r="E64" s="28">
        <f t="shared" si="2"/>
        <v>0</v>
      </c>
      <c r="F64" s="28"/>
      <c r="G64" s="28">
        <f t="shared" si="3"/>
        <v>0</v>
      </c>
    </row>
    <row r="65" spans="1:7" ht="16.5">
      <c r="A65" s="14" t="s">
        <v>119</v>
      </c>
      <c r="B65" s="4">
        <f>VLOOKUP(A65,联盟DKP榜单!A$1:C$599,3,FALSE)-35*COUNTIF(扣分!A:A,A65)</f>
        <v>0</v>
      </c>
      <c r="C65" s="28">
        <f>25*COUNTIF(帮战总榜!A$1:AB$150,$A65)</f>
        <v>0</v>
      </c>
      <c r="D65" s="28">
        <f>15*COUNTIF(YY统计!A$2:M$150,$A65)</f>
        <v>0</v>
      </c>
      <c r="E65" s="28">
        <f t="shared" si="2"/>
        <v>0</v>
      </c>
      <c r="F65" s="28"/>
      <c r="G65" s="28">
        <f t="shared" si="3"/>
        <v>0</v>
      </c>
    </row>
    <row r="66" spans="1:7" ht="16.5">
      <c r="A66" s="14" t="s">
        <v>117</v>
      </c>
      <c r="B66" s="4">
        <f>VLOOKUP(A66,联盟DKP榜单!A$1:C$599,3,FALSE)-35*COUNTIF(扣分!A:A,A66)</f>
        <v>0</v>
      </c>
      <c r="C66" s="28">
        <f>25*COUNTIF(帮战总榜!A$1:AB$150,$A66)</f>
        <v>0</v>
      </c>
      <c r="D66" s="28">
        <f>15*COUNTIF(YY统计!A$2:M$150,$A66)</f>
        <v>0</v>
      </c>
      <c r="E66" s="28">
        <f t="shared" ref="E66:E97" si="4">SUM(B66:D66)</f>
        <v>0</v>
      </c>
      <c r="F66" s="28"/>
      <c r="G66" s="28">
        <f t="shared" ref="G66:G97" si="5">IF(AND(E66&gt;0,E66&lt;66),0.01,ROUNDDOWN((E66-16)/50,0))</f>
        <v>0</v>
      </c>
    </row>
    <row r="67" spans="1:7" ht="16.5">
      <c r="A67" s="14" t="s">
        <v>118</v>
      </c>
      <c r="B67" s="4">
        <f>VLOOKUP(A67,联盟DKP榜单!A$1:C$599,3,FALSE)-35*COUNTIF(扣分!A:A,A67)</f>
        <v>0</v>
      </c>
      <c r="C67" s="28">
        <f>25*COUNTIF(帮战总榜!A$1:AB$150,$A67)</f>
        <v>0</v>
      </c>
      <c r="D67" s="28">
        <f>15*COUNTIF(YY统计!A$2:M$150,$A67)</f>
        <v>0</v>
      </c>
      <c r="E67" s="28">
        <f t="shared" si="4"/>
        <v>0</v>
      </c>
      <c r="F67" s="28"/>
      <c r="G67" s="28">
        <f t="shared" si="5"/>
        <v>0</v>
      </c>
    </row>
    <row r="68" spans="1:7" ht="16.5">
      <c r="A68" s="14" t="s">
        <v>115</v>
      </c>
      <c r="B68" s="4">
        <f>VLOOKUP(A68,联盟DKP榜单!A$1:C$599,3,FALSE)-35*COUNTIF(扣分!A:A,A68)</f>
        <v>0</v>
      </c>
      <c r="C68" s="28">
        <f>25*COUNTIF(帮战总榜!A$1:AB$150,$A68)</f>
        <v>0</v>
      </c>
      <c r="D68" s="28">
        <f>15*COUNTIF(YY统计!A$2:M$150,$A68)</f>
        <v>0</v>
      </c>
      <c r="E68" s="28">
        <f t="shared" si="4"/>
        <v>0</v>
      </c>
      <c r="F68" s="28"/>
      <c r="G68" s="28">
        <f t="shared" si="5"/>
        <v>0</v>
      </c>
    </row>
    <row r="69" spans="1:7" ht="16.5">
      <c r="A69" s="14" t="s">
        <v>113</v>
      </c>
      <c r="B69" s="4">
        <f>VLOOKUP(A69,联盟DKP榜单!A$1:C$599,3,FALSE)-35*COUNTIF(扣分!A:A,A69)</f>
        <v>0</v>
      </c>
      <c r="C69" s="28">
        <f>25*COUNTIF(帮战总榜!A$1:AB$150,$A69)</f>
        <v>0</v>
      </c>
      <c r="D69" s="28">
        <f>15*COUNTIF(YY统计!A$2:M$150,$A69)</f>
        <v>0</v>
      </c>
      <c r="E69" s="28">
        <f t="shared" si="4"/>
        <v>0</v>
      </c>
      <c r="F69" s="28"/>
      <c r="G69" s="28">
        <f t="shared" si="5"/>
        <v>0</v>
      </c>
    </row>
    <row r="70" spans="1:7" ht="16.5">
      <c r="A70" s="14" t="s">
        <v>111</v>
      </c>
      <c r="B70" s="4">
        <f>VLOOKUP(A70,联盟DKP榜单!A$1:C$599,3,FALSE)-35*COUNTIF(扣分!A:A,A70)</f>
        <v>0</v>
      </c>
      <c r="C70" s="28">
        <f>25*COUNTIF(帮战总榜!A$1:AB$150,$A70)</f>
        <v>0</v>
      </c>
      <c r="D70" s="28">
        <f>15*COUNTIF(YY统计!A$2:M$150,$A70)</f>
        <v>0</v>
      </c>
      <c r="E70" s="28">
        <f t="shared" si="4"/>
        <v>0</v>
      </c>
      <c r="F70" s="28"/>
      <c r="G70" s="28">
        <f t="shared" si="5"/>
        <v>0</v>
      </c>
    </row>
    <row r="71" spans="1:7" ht="16.5">
      <c r="A71" s="14" t="s">
        <v>110</v>
      </c>
      <c r="B71" s="4">
        <f>VLOOKUP(A71,联盟DKP榜单!A$1:C$599,3,FALSE)-35*COUNTIF(扣分!A:A,A71)</f>
        <v>0</v>
      </c>
      <c r="C71" s="28">
        <f>25*COUNTIF(帮战总榜!A$1:AB$150,$A71)</f>
        <v>0</v>
      </c>
      <c r="D71" s="28">
        <f>15*COUNTIF(YY统计!A$2:M$150,$A71)</f>
        <v>0</v>
      </c>
      <c r="E71" s="28">
        <f t="shared" si="4"/>
        <v>0</v>
      </c>
      <c r="F71" s="28"/>
      <c r="G71" s="28">
        <f t="shared" si="5"/>
        <v>0</v>
      </c>
    </row>
    <row r="72" spans="1:7" ht="16.5">
      <c r="A72" s="14" t="s">
        <v>109</v>
      </c>
      <c r="B72" s="4">
        <f>VLOOKUP(A72,联盟DKP榜单!A$1:C$599,3,FALSE)-35*COUNTIF(扣分!A:A,A72)</f>
        <v>0</v>
      </c>
      <c r="C72" s="28">
        <f>25*COUNTIF(帮战总榜!A$1:AB$150,$A72)</f>
        <v>0</v>
      </c>
      <c r="D72" s="28">
        <f>15*COUNTIF(YY统计!A$2:M$150,$A72)</f>
        <v>0</v>
      </c>
      <c r="E72" s="28">
        <f t="shared" si="4"/>
        <v>0</v>
      </c>
      <c r="F72" s="28"/>
      <c r="G72" s="28">
        <f t="shared" si="5"/>
        <v>0</v>
      </c>
    </row>
    <row r="73" spans="1:7" ht="16.5">
      <c r="A73" s="14" t="s">
        <v>141</v>
      </c>
      <c r="B73" s="4">
        <f>VLOOKUP(A73,联盟DKP榜单!A$1:C$599,3,FALSE)-35*COUNTIF(扣分!A:A,A73)</f>
        <v>0</v>
      </c>
      <c r="C73" s="28">
        <f>25*COUNTIF(帮战总榜!A$1:AB$150,$A73)</f>
        <v>0</v>
      </c>
      <c r="D73" s="28">
        <f>15*COUNTIF(YY统计!A$2:M$150,$A73)</f>
        <v>0</v>
      </c>
      <c r="E73" s="28">
        <f t="shared" si="4"/>
        <v>0</v>
      </c>
      <c r="F73" s="28"/>
      <c r="G73" s="28">
        <f t="shared" si="5"/>
        <v>0</v>
      </c>
    </row>
    <row r="74" spans="1:7" ht="16.5">
      <c r="A74" s="14" t="s">
        <v>555</v>
      </c>
      <c r="B74" s="4">
        <f>VLOOKUP(A74,联盟DKP榜单!A$1:C$599,3,FALSE)-35*COUNTIF(扣分!A:A,A74)</f>
        <v>0</v>
      </c>
      <c r="C74" s="28">
        <f>25*COUNTIF(帮战总榜!A$1:AB$150,$A74)</f>
        <v>0</v>
      </c>
      <c r="D74" s="28">
        <f>15*COUNTIF(YY统计!A$2:M$150,$A74)</f>
        <v>0</v>
      </c>
      <c r="E74" s="28">
        <f t="shared" si="4"/>
        <v>0</v>
      </c>
      <c r="F74" s="28"/>
      <c r="G74" s="28">
        <f t="shared" si="5"/>
        <v>0</v>
      </c>
    </row>
    <row r="75" spans="1:7" ht="16.5">
      <c r="A75" s="14" t="s">
        <v>140</v>
      </c>
      <c r="B75" s="4">
        <f>VLOOKUP(A75,联盟DKP榜单!A$1:C$599,3,FALSE)-35*COUNTIF(扣分!A:A,A75)</f>
        <v>0</v>
      </c>
      <c r="C75" s="28">
        <f>25*COUNTIF(帮战总榜!A$1:AB$150,$A75)</f>
        <v>0</v>
      </c>
      <c r="D75" s="28">
        <f>15*COUNTIF(YY统计!A$2:M$150,$A75)</f>
        <v>0</v>
      </c>
      <c r="E75" s="28">
        <f t="shared" si="4"/>
        <v>0</v>
      </c>
      <c r="F75" s="28"/>
      <c r="G75" s="28">
        <f t="shared" si="5"/>
        <v>0</v>
      </c>
    </row>
    <row r="76" spans="1:7" ht="16.5">
      <c r="A76" s="14" t="s">
        <v>139</v>
      </c>
      <c r="B76" s="4">
        <f>VLOOKUP(A76,联盟DKP榜单!A$1:C$599,3,FALSE)-35*COUNTIF(扣分!A:A,A76)</f>
        <v>0</v>
      </c>
      <c r="C76" s="28">
        <f>25*COUNTIF(帮战总榜!A$1:AB$150,$A76)</f>
        <v>0</v>
      </c>
      <c r="D76" s="28">
        <f>15*COUNTIF(YY统计!A$2:M$150,$A76)</f>
        <v>0</v>
      </c>
      <c r="E76" s="28">
        <f t="shared" si="4"/>
        <v>0</v>
      </c>
      <c r="F76" s="28"/>
      <c r="G76" s="28">
        <f t="shared" si="5"/>
        <v>0</v>
      </c>
    </row>
    <row r="77" spans="1:7" ht="16.5">
      <c r="A77" s="14" t="s">
        <v>556</v>
      </c>
      <c r="B77" s="4">
        <f>VLOOKUP(A77,联盟DKP榜单!A$1:C$599,3,FALSE)-35*COUNTIF(扣分!A:A,A77)</f>
        <v>0</v>
      </c>
      <c r="C77" s="28">
        <f>25*COUNTIF(帮战总榜!A$1:AB$150,$A77)</f>
        <v>0</v>
      </c>
      <c r="D77" s="28">
        <f>15*COUNTIF(YY统计!A$2:M$150,$A77)</f>
        <v>0</v>
      </c>
      <c r="E77" s="28">
        <f t="shared" si="4"/>
        <v>0</v>
      </c>
      <c r="F77" s="28"/>
      <c r="G77" s="28">
        <f t="shared" si="5"/>
        <v>0</v>
      </c>
    </row>
    <row r="78" spans="1:7" ht="16.5">
      <c r="A78" s="14" t="s">
        <v>138</v>
      </c>
      <c r="B78" s="4">
        <f>VLOOKUP(A78,联盟DKP榜单!A$1:C$599,3,FALSE)-35*COUNTIF(扣分!A:A,A78)</f>
        <v>0</v>
      </c>
      <c r="C78" s="28">
        <f>25*COUNTIF(帮战总榜!A$1:AB$150,$A78)</f>
        <v>0</v>
      </c>
      <c r="D78" s="28">
        <f>15*COUNTIF(YY统计!A$2:M$150,$A78)</f>
        <v>0</v>
      </c>
      <c r="E78" s="28">
        <f t="shared" si="4"/>
        <v>0</v>
      </c>
      <c r="F78" s="28"/>
      <c r="G78" s="28">
        <f t="shared" si="5"/>
        <v>0</v>
      </c>
    </row>
    <row r="79" spans="1:7" ht="16.5">
      <c r="A79" s="14" t="s">
        <v>137</v>
      </c>
      <c r="B79" s="4">
        <f>VLOOKUP(A79,联盟DKP榜单!A$1:C$599,3,FALSE)-35*COUNTIF(扣分!A:A,A79)</f>
        <v>0</v>
      </c>
      <c r="C79" s="28">
        <f>25*COUNTIF(帮战总榜!A$1:AB$150,$A79)</f>
        <v>0</v>
      </c>
      <c r="D79" s="28">
        <f>15*COUNTIF(YY统计!A$2:M$150,$A79)</f>
        <v>0</v>
      </c>
      <c r="E79" s="28">
        <f t="shared" si="4"/>
        <v>0</v>
      </c>
      <c r="F79" s="28"/>
      <c r="G79" s="28">
        <f t="shared" si="5"/>
        <v>0</v>
      </c>
    </row>
    <row r="80" spans="1:7" ht="16.5">
      <c r="A80" s="14" t="s">
        <v>557</v>
      </c>
      <c r="B80" s="4">
        <f>VLOOKUP(A80,联盟DKP榜单!A$1:C$599,3,FALSE)-35*COUNTIF(扣分!A:A,A80)</f>
        <v>0</v>
      </c>
      <c r="C80" s="28">
        <f>25*COUNTIF(帮战总榜!A$1:AB$150,$A80)</f>
        <v>0</v>
      </c>
      <c r="D80" s="28">
        <f>15*COUNTIF(YY统计!A$2:M$150,$A80)</f>
        <v>0</v>
      </c>
      <c r="E80" s="28">
        <f t="shared" si="4"/>
        <v>0</v>
      </c>
      <c r="F80" s="28"/>
      <c r="G80" s="28">
        <f t="shared" si="5"/>
        <v>0</v>
      </c>
    </row>
    <row r="81" spans="1:7" ht="16.5">
      <c r="A81" s="14" t="s">
        <v>136</v>
      </c>
      <c r="B81" s="4">
        <f>VLOOKUP(A81,联盟DKP榜单!A$1:C$599,3,FALSE)-35*COUNTIF(扣分!A:A,A81)</f>
        <v>0</v>
      </c>
      <c r="C81" s="28">
        <f>25*COUNTIF(帮战总榜!A$1:AB$150,$A81)</f>
        <v>0</v>
      </c>
      <c r="D81" s="28">
        <f>15*COUNTIF(YY统计!A$2:M$150,$A81)</f>
        <v>0</v>
      </c>
      <c r="E81" s="28">
        <f t="shared" si="4"/>
        <v>0</v>
      </c>
      <c r="F81" s="28"/>
      <c r="G81" s="28">
        <f t="shared" si="5"/>
        <v>0</v>
      </c>
    </row>
    <row r="82" spans="1:7" ht="16.5">
      <c r="A82" s="14" t="s">
        <v>135</v>
      </c>
      <c r="B82" s="4">
        <f>VLOOKUP(A82,联盟DKP榜单!A$1:C$599,3,FALSE)-35*COUNTIF(扣分!A:A,A82)</f>
        <v>0</v>
      </c>
      <c r="C82" s="28">
        <f>25*COUNTIF(帮战总榜!A$1:AB$150,$A82)</f>
        <v>0</v>
      </c>
      <c r="D82" s="28">
        <f>15*COUNTIF(YY统计!A$2:M$150,$A82)</f>
        <v>0</v>
      </c>
      <c r="E82" s="28">
        <f t="shared" si="4"/>
        <v>0</v>
      </c>
      <c r="F82" s="28"/>
      <c r="G82" s="28">
        <f t="shared" si="5"/>
        <v>0</v>
      </c>
    </row>
    <row r="83" spans="1:7" ht="16.5">
      <c r="A83" s="14" t="s">
        <v>134</v>
      </c>
      <c r="B83" s="4">
        <f>VLOOKUP(A83,联盟DKP榜单!A$1:C$599,3,FALSE)-35*COUNTIF(扣分!A:A,A83)</f>
        <v>0</v>
      </c>
      <c r="C83" s="28">
        <f>25*COUNTIF(帮战总榜!A$1:AB$150,$A83)</f>
        <v>0</v>
      </c>
      <c r="D83" s="28">
        <f>15*COUNTIF(YY统计!A$2:M$150,$A83)</f>
        <v>0</v>
      </c>
      <c r="E83" s="28">
        <f t="shared" si="4"/>
        <v>0</v>
      </c>
      <c r="F83" s="28"/>
      <c r="G83" s="28">
        <f t="shared" si="5"/>
        <v>0</v>
      </c>
    </row>
    <row r="84" spans="1:7" ht="16.5">
      <c r="A84" s="14" t="s">
        <v>133</v>
      </c>
      <c r="B84" s="4">
        <f>VLOOKUP(A84,联盟DKP榜单!A$1:C$599,3,FALSE)-35*COUNTIF(扣分!A:A,A84)</f>
        <v>0</v>
      </c>
      <c r="C84" s="28">
        <f>25*COUNTIF(帮战总榜!A$1:AB$150,$A84)</f>
        <v>0</v>
      </c>
      <c r="D84" s="28">
        <f>15*COUNTIF(YY统计!A$2:M$150,$A84)</f>
        <v>0</v>
      </c>
      <c r="E84" s="28">
        <f t="shared" si="4"/>
        <v>0</v>
      </c>
      <c r="F84" s="28"/>
      <c r="G84" s="28">
        <f t="shared" si="5"/>
        <v>0</v>
      </c>
    </row>
    <row r="85" spans="1:7" ht="16.5">
      <c r="A85" s="14" t="s">
        <v>132</v>
      </c>
      <c r="B85" s="4">
        <f>VLOOKUP(A85,联盟DKP榜单!A$1:C$599,3,FALSE)-35*COUNTIF(扣分!A:A,A85)</f>
        <v>0</v>
      </c>
      <c r="C85" s="28">
        <f>25*COUNTIF(帮战总榜!A$1:AB$150,$A85)</f>
        <v>0</v>
      </c>
      <c r="D85" s="28">
        <f>15*COUNTIF(YY统计!A$2:M$150,$A85)</f>
        <v>0</v>
      </c>
      <c r="E85" s="28">
        <f t="shared" si="4"/>
        <v>0</v>
      </c>
      <c r="F85" s="28"/>
      <c r="G85" s="28">
        <f t="shared" si="5"/>
        <v>0</v>
      </c>
    </row>
    <row r="86" spans="1:7" ht="16.5">
      <c r="A86" s="14" t="s">
        <v>131</v>
      </c>
      <c r="B86" s="4">
        <f>VLOOKUP(A86,联盟DKP榜单!A$1:C$599,3,FALSE)-35*COUNTIF(扣分!A:A,A86)</f>
        <v>0</v>
      </c>
      <c r="C86" s="28">
        <f>25*COUNTIF(帮战总榜!A$1:AB$150,$A86)</f>
        <v>0</v>
      </c>
      <c r="D86" s="28">
        <f>15*COUNTIF(YY统计!A$2:M$150,$A86)</f>
        <v>0</v>
      </c>
      <c r="E86" s="28">
        <f t="shared" si="4"/>
        <v>0</v>
      </c>
      <c r="F86" s="28"/>
      <c r="G86" s="28">
        <f t="shared" si="5"/>
        <v>0</v>
      </c>
    </row>
    <row r="87" spans="1:7" ht="16.5">
      <c r="A87" s="14" t="s">
        <v>130</v>
      </c>
      <c r="B87" s="4">
        <f>VLOOKUP(A87,联盟DKP榜单!A$1:C$599,3,FALSE)-35*COUNTIF(扣分!A:A,A87)</f>
        <v>0</v>
      </c>
      <c r="C87" s="28">
        <f>25*COUNTIF(帮战总榜!A$1:AB$150,$A87)</f>
        <v>0</v>
      </c>
      <c r="D87" s="28">
        <f>15*COUNTIF(YY统计!A$2:M$150,$A87)</f>
        <v>0</v>
      </c>
      <c r="E87" s="28">
        <f t="shared" si="4"/>
        <v>0</v>
      </c>
      <c r="F87" s="28"/>
      <c r="G87" s="28">
        <f t="shared" si="5"/>
        <v>0</v>
      </c>
    </row>
    <row r="88" spans="1:7" ht="16.5">
      <c r="A88" s="14" t="s">
        <v>129</v>
      </c>
      <c r="B88" s="4">
        <f>VLOOKUP(A88,联盟DKP榜单!A$1:C$599,3,FALSE)-35*COUNTIF(扣分!A:A,A88)</f>
        <v>0</v>
      </c>
      <c r="C88" s="28">
        <f>25*COUNTIF(帮战总榜!A$1:AB$150,$A88)</f>
        <v>0</v>
      </c>
      <c r="D88" s="28">
        <f>15*COUNTIF(YY统计!A$2:M$150,$A88)</f>
        <v>0</v>
      </c>
      <c r="E88" s="28">
        <f t="shared" si="4"/>
        <v>0</v>
      </c>
      <c r="F88" s="28"/>
      <c r="G88" s="28">
        <f t="shared" si="5"/>
        <v>0</v>
      </c>
    </row>
    <row r="89" spans="1:7" ht="16.5">
      <c r="A89" s="14" t="s">
        <v>128</v>
      </c>
      <c r="B89" s="4">
        <f>VLOOKUP(A89,联盟DKP榜单!A$1:C$599,3,FALSE)-35*COUNTIF(扣分!A:A,A89)</f>
        <v>0</v>
      </c>
      <c r="C89" s="28">
        <f>25*COUNTIF(帮战总榜!A$1:AB$150,$A89)</f>
        <v>0</v>
      </c>
      <c r="D89" s="28">
        <f>15*COUNTIF(YY统计!A$2:M$150,$A89)</f>
        <v>0</v>
      </c>
      <c r="E89" s="28">
        <f t="shared" si="4"/>
        <v>0</v>
      </c>
      <c r="F89" s="28"/>
      <c r="G89" s="28">
        <f t="shared" si="5"/>
        <v>0</v>
      </c>
    </row>
    <row r="90" spans="1:7" ht="16.5">
      <c r="A90" s="14" t="s">
        <v>558</v>
      </c>
      <c r="B90" s="4">
        <f>VLOOKUP(A90,联盟DKP榜单!A$1:C$599,3,FALSE)-35*COUNTIF(扣分!A:A,A90)</f>
        <v>0</v>
      </c>
      <c r="C90" s="28">
        <f>25*COUNTIF(帮战总榜!A$1:AB$150,$A90)</f>
        <v>0</v>
      </c>
      <c r="D90" s="28">
        <f>15*COUNTIF(YY统计!A$2:M$150,$A90)</f>
        <v>0</v>
      </c>
      <c r="E90" s="28">
        <f t="shared" si="4"/>
        <v>0</v>
      </c>
      <c r="F90" s="28"/>
      <c r="G90" s="28">
        <f t="shared" si="5"/>
        <v>0</v>
      </c>
    </row>
    <row r="91" spans="1:7" ht="16.5">
      <c r="A91" s="14" t="s">
        <v>127</v>
      </c>
      <c r="B91" s="4">
        <f>VLOOKUP(A91,联盟DKP榜单!A$1:C$599,3,FALSE)-35*COUNTIF(扣分!A:A,A91)</f>
        <v>0</v>
      </c>
      <c r="C91" s="28">
        <f>25*COUNTIF(帮战总榜!A$1:AB$150,$A91)</f>
        <v>0</v>
      </c>
      <c r="D91" s="28">
        <f>15*COUNTIF(YY统计!A$2:M$150,$A91)</f>
        <v>0</v>
      </c>
      <c r="E91" s="28">
        <f t="shared" si="4"/>
        <v>0</v>
      </c>
      <c r="F91" s="28"/>
      <c r="G91" s="28">
        <f t="shared" si="5"/>
        <v>0</v>
      </c>
    </row>
    <row r="92" spans="1:7" ht="16.5">
      <c r="A92" s="14" t="s">
        <v>98</v>
      </c>
      <c r="B92" s="4">
        <f>VLOOKUP(A92,联盟DKP榜单!A$1:C$599,3,FALSE)-35*COUNTIF(扣分!A:A,A92)</f>
        <v>0</v>
      </c>
      <c r="C92" s="28">
        <f>25*COUNTIF(帮战总榜!A$1:AB$150,$A92)</f>
        <v>0</v>
      </c>
      <c r="D92" s="28">
        <f>15*COUNTIF(YY统计!A$2:M$150,$A92)</f>
        <v>0</v>
      </c>
      <c r="E92" s="28">
        <f t="shared" si="4"/>
        <v>0</v>
      </c>
      <c r="F92" s="28"/>
      <c r="G92" s="28">
        <f t="shared" si="5"/>
        <v>0</v>
      </c>
    </row>
    <row r="93" spans="1:7" ht="16.5">
      <c r="A93" s="14" t="s">
        <v>97</v>
      </c>
      <c r="B93" s="4">
        <f>VLOOKUP(A93,联盟DKP榜单!A$1:C$599,3,FALSE)-35*COUNTIF(扣分!A:A,A93)</f>
        <v>0</v>
      </c>
      <c r="C93" s="28">
        <f>25*COUNTIF(帮战总榜!A$1:AB$150,$A93)</f>
        <v>0</v>
      </c>
      <c r="D93" s="28">
        <f>15*COUNTIF(YY统计!A$2:M$150,$A93)</f>
        <v>0</v>
      </c>
      <c r="E93" s="28">
        <f t="shared" si="4"/>
        <v>0</v>
      </c>
      <c r="F93" s="28"/>
      <c r="G93" s="28">
        <f t="shared" si="5"/>
        <v>0</v>
      </c>
    </row>
    <row r="94" spans="1:7" ht="16.5">
      <c r="A94" s="14" t="s">
        <v>96</v>
      </c>
      <c r="B94" s="4">
        <f>VLOOKUP(A94,联盟DKP榜单!A$1:C$599,3,FALSE)-35*COUNTIF(扣分!A:A,A94)</f>
        <v>0</v>
      </c>
      <c r="C94" s="28">
        <f>25*COUNTIF(帮战总榜!A$1:AB$150,$A94)</f>
        <v>0</v>
      </c>
      <c r="D94" s="28">
        <f>15*COUNTIF(YY统计!A$2:M$150,$A94)</f>
        <v>0</v>
      </c>
      <c r="E94" s="28">
        <f t="shared" si="4"/>
        <v>0</v>
      </c>
      <c r="F94" s="28"/>
      <c r="G94" s="28">
        <f t="shared" si="5"/>
        <v>0</v>
      </c>
    </row>
    <row r="95" spans="1:7" ht="16.5">
      <c r="A95" s="14" t="s">
        <v>95</v>
      </c>
      <c r="B95" s="4">
        <f>VLOOKUP(A95,联盟DKP榜单!A$1:C$599,3,FALSE)-35*COUNTIF(扣分!A:A,A95)</f>
        <v>0</v>
      </c>
      <c r="C95" s="28">
        <f>25*COUNTIF(帮战总榜!A$1:AB$150,$A95)</f>
        <v>0</v>
      </c>
      <c r="D95" s="28">
        <f>15*COUNTIF(YY统计!A$2:M$150,$A95)</f>
        <v>0</v>
      </c>
      <c r="E95" s="28">
        <f t="shared" si="4"/>
        <v>0</v>
      </c>
      <c r="F95" s="28"/>
      <c r="G95" s="28">
        <f t="shared" si="5"/>
        <v>0</v>
      </c>
    </row>
    <row r="96" spans="1:7" ht="16.5">
      <c r="A96" s="14" t="s">
        <v>94</v>
      </c>
      <c r="B96" s="4">
        <f>VLOOKUP(A96,联盟DKP榜单!A$1:C$599,3,FALSE)-35*COUNTIF(扣分!A:A,A96)</f>
        <v>0</v>
      </c>
      <c r="C96" s="28">
        <f>25*COUNTIF(帮战总榜!A$1:AB$150,$A96)</f>
        <v>0</v>
      </c>
      <c r="D96" s="28">
        <f>15*COUNTIF(YY统计!A$2:M$150,$A96)</f>
        <v>0</v>
      </c>
      <c r="E96" s="28">
        <f t="shared" si="4"/>
        <v>0</v>
      </c>
      <c r="F96" s="28"/>
      <c r="G96" s="28">
        <f t="shared" si="5"/>
        <v>0</v>
      </c>
    </row>
    <row r="97" spans="1:7" ht="16.5">
      <c r="A97" s="14" t="s">
        <v>93</v>
      </c>
      <c r="B97" s="4">
        <f>VLOOKUP(A97,联盟DKP榜单!A$1:C$599,3,FALSE)-35*COUNTIF(扣分!A:A,A97)</f>
        <v>0</v>
      </c>
      <c r="C97" s="28">
        <f>25*COUNTIF(帮战总榜!A$1:AB$150,$A97)</f>
        <v>0</v>
      </c>
      <c r="D97" s="28">
        <f>15*COUNTIF(YY统计!A$2:M$150,$A97)</f>
        <v>0</v>
      </c>
      <c r="E97" s="28">
        <f t="shared" si="4"/>
        <v>0</v>
      </c>
      <c r="F97" s="28"/>
      <c r="G97" s="28">
        <f t="shared" si="5"/>
        <v>0</v>
      </c>
    </row>
    <row r="98" spans="1:7" ht="16.5">
      <c r="A98" s="14" t="s">
        <v>92</v>
      </c>
      <c r="B98" s="4">
        <f>VLOOKUP(A98,联盟DKP榜单!A$1:C$599,3,FALSE)-35*COUNTIF(扣分!A:A,A98)</f>
        <v>0</v>
      </c>
      <c r="C98" s="28">
        <f>25*COUNTIF(帮战总榜!A$1:AB$150,$A98)</f>
        <v>0</v>
      </c>
      <c r="D98" s="28">
        <f>15*COUNTIF(YY统计!A$2:M$150,$A98)</f>
        <v>0</v>
      </c>
      <c r="E98" s="28">
        <f t="shared" ref="E98:E129" si="6">SUM(B98:D98)</f>
        <v>0</v>
      </c>
      <c r="F98" s="28"/>
      <c r="G98" s="28">
        <f t="shared" ref="G98:G129" si="7">IF(AND(E98&gt;0,E98&lt;66),0.01,ROUNDDOWN((E98-16)/50,0))</f>
        <v>0</v>
      </c>
    </row>
    <row r="99" spans="1:7" ht="16.5">
      <c r="A99" s="14" t="s">
        <v>559</v>
      </c>
      <c r="B99" s="4">
        <f>VLOOKUP(A99,联盟DKP榜单!A$1:C$599,3,FALSE)-35*COUNTIF(扣分!A:A,A99)</f>
        <v>0</v>
      </c>
      <c r="C99" s="28">
        <f>25*COUNTIF(帮战总榜!A$1:AB$150,$A99)</f>
        <v>0</v>
      </c>
      <c r="D99" s="28">
        <f>15*COUNTIF(YY统计!A$2:M$150,$A99)</f>
        <v>0</v>
      </c>
      <c r="E99" s="28">
        <f t="shared" si="6"/>
        <v>0</v>
      </c>
      <c r="F99" s="28"/>
      <c r="G99" s="28">
        <f t="shared" si="7"/>
        <v>0</v>
      </c>
    </row>
    <row r="100" spans="1:7" ht="16.5">
      <c r="A100" s="14" t="s">
        <v>91</v>
      </c>
      <c r="B100" s="4">
        <f>VLOOKUP(A100,联盟DKP榜单!A$1:C$599,3,FALSE)-35*COUNTIF(扣分!A:A,A100)</f>
        <v>0</v>
      </c>
      <c r="C100" s="28">
        <f>25*COUNTIF(帮战总榜!A$1:AB$150,$A100)</f>
        <v>0</v>
      </c>
      <c r="D100" s="28">
        <f>15*COUNTIF(YY统计!A$2:M$150,$A100)</f>
        <v>0</v>
      </c>
      <c r="E100" s="28">
        <f t="shared" si="6"/>
        <v>0</v>
      </c>
      <c r="F100" s="28"/>
      <c r="G100" s="28">
        <f t="shared" si="7"/>
        <v>0</v>
      </c>
    </row>
    <row r="101" spans="1:7" ht="16.5">
      <c r="A101" s="14" t="s">
        <v>90</v>
      </c>
      <c r="B101" s="4">
        <f>VLOOKUP(A101,联盟DKP榜单!A$1:C$599,3,FALSE)-35*COUNTIF(扣分!A:A,A101)</f>
        <v>0</v>
      </c>
      <c r="C101" s="28">
        <f>25*COUNTIF(帮战总榜!A$1:AB$150,$A101)</f>
        <v>0</v>
      </c>
      <c r="D101" s="28">
        <f>15*COUNTIF(YY统计!A$2:M$150,$A101)</f>
        <v>0</v>
      </c>
      <c r="E101" s="28">
        <f t="shared" si="6"/>
        <v>0</v>
      </c>
      <c r="F101" s="28"/>
      <c r="G101" s="28">
        <f t="shared" si="7"/>
        <v>0</v>
      </c>
    </row>
    <row r="102" spans="1:7" ht="16.5">
      <c r="A102" s="14" t="s">
        <v>89</v>
      </c>
      <c r="B102" s="4">
        <f>VLOOKUP(A102,联盟DKP榜单!A$1:C$599,3,FALSE)-35*COUNTIF(扣分!A:A,A102)</f>
        <v>0</v>
      </c>
      <c r="C102" s="28">
        <f>25*COUNTIF(帮战总榜!A$1:AB$150,$A102)</f>
        <v>0</v>
      </c>
      <c r="D102" s="28">
        <f>15*COUNTIF(YY统计!A$2:M$150,$A102)</f>
        <v>0</v>
      </c>
      <c r="E102" s="28">
        <f t="shared" si="6"/>
        <v>0</v>
      </c>
      <c r="F102" s="28"/>
      <c r="G102" s="28">
        <f t="shared" si="7"/>
        <v>0</v>
      </c>
    </row>
    <row r="103" spans="1:7" ht="16.5">
      <c r="A103" s="14" t="s">
        <v>88</v>
      </c>
      <c r="B103" s="4">
        <f>VLOOKUP(A103,联盟DKP榜单!A$1:C$599,3,FALSE)-35*COUNTIF(扣分!A:A,A103)</f>
        <v>0</v>
      </c>
      <c r="C103" s="28">
        <f>25*COUNTIF(帮战总榜!A$1:AB$150,$A103)</f>
        <v>0</v>
      </c>
      <c r="D103" s="28">
        <f>15*COUNTIF(YY统计!A$2:M$150,$A103)</f>
        <v>0</v>
      </c>
      <c r="E103" s="28">
        <f t="shared" si="6"/>
        <v>0</v>
      </c>
      <c r="F103" s="28"/>
      <c r="G103" s="28">
        <f t="shared" si="7"/>
        <v>0</v>
      </c>
    </row>
    <row r="104" spans="1:7" ht="16.5">
      <c r="A104" s="14" t="s">
        <v>87</v>
      </c>
      <c r="B104" s="4">
        <f>VLOOKUP(A104,联盟DKP榜单!A$1:C$599,3,FALSE)-35*COUNTIF(扣分!A:A,A104)</f>
        <v>0</v>
      </c>
      <c r="C104" s="28">
        <f>25*COUNTIF(帮战总榜!A$1:AB$150,$A104)</f>
        <v>0</v>
      </c>
      <c r="D104" s="28">
        <f>15*COUNTIF(YY统计!A$2:M$150,$A104)</f>
        <v>0</v>
      </c>
      <c r="E104" s="28">
        <f t="shared" si="6"/>
        <v>0</v>
      </c>
      <c r="F104" s="28"/>
      <c r="G104" s="28">
        <f t="shared" si="7"/>
        <v>0</v>
      </c>
    </row>
    <row r="105" spans="1:7" ht="16.5">
      <c r="A105" s="14" t="s">
        <v>86</v>
      </c>
      <c r="B105" s="4">
        <f>VLOOKUP(A105,联盟DKP榜单!A$1:C$599,3,FALSE)-35*COUNTIF(扣分!A:A,A105)</f>
        <v>0</v>
      </c>
      <c r="C105" s="28">
        <f>25*COUNTIF(帮战总榜!A$1:AB$150,$A105)</f>
        <v>0</v>
      </c>
      <c r="D105" s="28">
        <f>15*COUNTIF(YY统计!A$2:M$150,$A105)</f>
        <v>0</v>
      </c>
      <c r="E105" s="28">
        <f t="shared" si="6"/>
        <v>0</v>
      </c>
      <c r="F105" s="28"/>
      <c r="G105" s="28">
        <f t="shared" si="7"/>
        <v>0</v>
      </c>
    </row>
    <row r="106" spans="1:7" ht="16.5">
      <c r="A106" s="14" t="s">
        <v>108</v>
      </c>
      <c r="B106" s="4">
        <f>VLOOKUP(A106,联盟DKP榜单!A$1:C$599,3,FALSE)-35*COUNTIF(扣分!A:A,A106)</f>
        <v>0</v>
      </c>
      <c r="C106" s="28">
        <f>25*COUNTIF(帮战总榜!A$1:AB$150,$A106)</f>
        <v>0</v>
      </c>
      <c r="D106" s="28">
        <f>15*COUNTIF(YY统计!A$2:M$150,$A106)</f>
        <v>0</v>
      </c>
      <c r="E106" s="28">
        <f t="shared" si="6"/>
        <v>0</v>
      </c>
      <c r="F106" s="28"/>
      <c r="G106" s="28">
        <f t="shared" si="7"/>
        <v>0</v>
      </c>
    </row>
    <row r="107" spans="1:7" ht="16.5">
      <c r="A107" s="14" t="s">
        <v>107</v>
      </c>
      <c r="B107" s="4">
        <f>VLOOKUP(A107,联盟DKP榜单!A$1:C$599,3,FALSE)-35*COUNTIF(扣分!A:A,A107)</f>
        <v>0</v>
      </c>
      <c r="C107" s="28">
        <f>25*COUNTIF(帮战总榜!A$1:AB$150,$A107)</f>
        <v>0</v>
      </c>
      <c r="D107" s="28">
        <f>15*COUNTIF(YY统计!A$2:M$150,$A107)</f>
        <v>0</v>
      </c>
      <c r="E107" s="28">
        <f t="shared" si="6"/>
        <v>0</v>
      </c>
      <c r="F107" s="28"/>
      <c r="G107" s="28">
        <f t="shared" si="7"/>
        <v>0</v>
      </c>
    </row>
    <row r="108" spans="1:7" ht="16.5">
      <c r="A108" s="14" t="s">
        <v>106</v>
      </c>
      <c r="B108" s="4">
        <f>VLOOKUP(A108,联盟DKP榜单!A$1:C$599,3,FALSE)-35*COUNTIF(扣分!A:A,A108)</f>
        <v>0</v>
      </c>
      <c r="C108" s="28">
        <f>25*COUNTIF(帮战总榜!A$1:AB$150,$A108)</f>
        <v>0</v>
      </c>
      <c r="D108" s="28">
        <f>15*COUNTIF(YY统计!A$2:M$150,$A108)</f>
        <v>0</v>
      </c>
      <c r="E108" s="28">
        <f t="shared" si="6"/>
        <v>0</v>
      </c>
      <c r="F108" s="28"/>
      <c r="G108" s="28">
        <f t="shared" si="7"/>
        <v>0</v>
      </c>
    </row>
    <row r="109" spans="1:7" ht="16.5">
      <c r="A109" s="14" t="s">
        <v>105</v>
      </c>
      <c r="B109" s="4">
        <f>VLOOKUP(A109,联盟DKP榜单!A$1:C$599,3,FALSE)-35*COUNTIF(扣分!A:A,A109)</f>
        <v>0</v>
      </c>
      <c r="C109" s="28">
        <f>25*COUNTIF(帮战总榜!A$1:AB$150,$A109)</f>
        <v>0</v>
      </c>
      <c r="D109" s="28">
        <f>15*COUNTIF(YY统计!A$2:M$150,$A109)</f>
        <v>0</v>
      </c>
      <c r="E109" s="28">
        <f t="shared" si="6"/>
        <v>0</v>
      </c>
      <c r="F109" s="28"/>
      <c r="G109" s="28">
        <f t="shared" si="7"/>
        <v>0</v>
      </c>
    </row>
    <row r="110" spans="1:7" ht="16.5">
      <c r="A110" s="14" t="s">
        <v>103</v>
      </c>
      <c r="B110" s="4">
        <f>VLOOKUP(A110,联盟DKP榜单!A$1:C$599,3,FALSE)-35*COUNTIF(扣分!A:A,A110)</f>
        <v>0</v>
      </c>
      <c r="C110" s="28">
        <f>25*COUNTIF(帮战总榜!A$1:AB$150,$A110)</f>
        <v>0</v>
      </c>
      <c r="D110" s="28">
        <f>15*COUNTIF(YY统计!A$2:M$150,$A110)</f>
        <v>0</v>
      </c>
      <c r="E110" s="28">
        <f t="shared" si="6"/>
        <v>0</v>
      </c>
      <c r="F110" s="28"/>
      <c r="G110" s="28">
        <f t="shared" si="7"/>
        <v>0</v>
      </c>
    </row>
    <row r="111" spans="1:7" ht="16.5">
      <c r="A111" s="14" t="s">
        <v>102</v>
      </c>
      <c r="B111" s="4">
        <f>VLOOKUP(A111,联盟DKP榜单!A$1:C$599,3,FALSE)-35*COUNTIF(扣分!A:A,A111)</f>
        <v>0</v>
      </c>
      <c r="C111" s="28">
        <f>25*COUNTIF(帮战总榜!A$1:AB$150,$A111)</f>
        <v>0</v>
      </c>
      <c r="D111" s="28">
        <f>15*COUNTIF(YY统计!A$2:M$150,$A111)</f>
        <v>0</v>
      </c>
      <c r="E111" s="28">
        <f t="shared" si="6"/>
        <v>0</v>
      </c>
      <c r="F111" s="28"/>
      <c r="G111" s="28">
        <f t="shared" si="7"/>
        <v>0</v>
      </c>
    </row>
    <row r="112" spans="1:7" ht="16.5">
      <c r="A112" s="14" t="s">
        <v>101</v>
      </c>
      <c r="B112" s="4">
        <f>VLOOKUP(A112,联盟DKP榜单!A$1:C$599,3,FALSE)-35*COUNTIF(扣分!A:A,A112)</f>
        <v>0</v>
      </c>
      <c r="C112" s="28">
        <f>25*COUNTIF(帮战总榜!A$1:AB$150,$A112)</f>
        <v>0</v>
      </c>
      <c r="D112" s="28">
        <f>15*COUNTIF(YY统计!A$2:M$150,$A112)</f>
        <v>0</v>
      </c>
      <c r="E112" s="28">
        <f t="shared" si="6"/>
        <v>0</v>
      </c>
      <c r="F112" s="28"/>
      <c r="G112" s="28">
        <f t="shared" si="7"/>
        <v>0</v>
      </c>
    </row>
    <row r="113" spans="1:7" ht="16.5">
      <c r="A113" s="14" t="s">
        <v>100</v>
      </c>
      <c r="B113" s="4">
        <f>VLOOKUP(A113,联盟DKP榜单!A$1:C$599,3,FALSE)-35*COUNTIF(扣分!A:A,A113)</f>
        <v>0</v>
      </c>
      <c r="C113" s="28">
        <f>25*COUNTIF(帮战总榜!A$1:AB$150,$A113)</f>
        <v>0</v>
      </c>
      <c r="D113" s="28">
        <f>15*COUNTIF(YY统计!A$2:M$150,$A113)</f>
        <v>0</v>
      </c>
      <c r="E113" s="28">
        <f t="shared" si="6"/>
        <v>0</v>
      </c>
      <c r="F113" s="28"/>
      <c r="G113" s="28">
        <f t="shared" si="7"/>
        <v>0</v>
      </c>
    </row>
    <row r="114" spans="1:7" ht="16.5">
      <c r="A114" s="14" t="s">
        <v>99</v>
      </c>
      <c r="B114" s="4">
        <f>VLOOKUP(A114,联盟DKP榜单!A$1:C$599,3,FALSE)-35*COUNTIF(扣分!A:A,A114)</f>
        <v>0</v>
      </c>
      <c r="C114" s="28">
        <f>25*COUNTIF(帮战总榜!A$1:AB$150,$A114)</f>
        <v>0</v>
      </c>
      <c r="D114" s="28">
        <f>15*COUNTIF(YY统计!A$2:M$150,$A114)</f>
        <v>0</v>
      </c>
      <c r="E114" s="28">
        <f t="shared" si="6"/>
        <v>0</v>
      </c>
      <c r="F114" s="28"/>
      <c r="G114" s="28">
        <f t="shared" si="7"/>
        <v>0</v>
      </c>
    </row>
    <row r="115" spans="1:7" ht="16.5">
      <c r="A115" s="14" t="s">
        <v>71</v>
      </c>
      <c r="B115" s="4">
        <f>VLOOKUP(A115,联盟DKP榜单!A$1:C$599,3,FALSE)-35*COUNTIF(扣分!A:A,A115)</f>
        <v>0</v>
      </c>
      <c r="C115" s="28">
        <f>25*COUNTIF(帮战总榜!A$1:AB$150,$A115)</f>
        <v>0</v>
      </c>
      <c r="D115" s="28">
        <f>15*COUNTIF(YY统计!A$2:M$150,$A115)</f>
        <v>0</v>
      </c>
      <c r="E115" s="28">
        <f t="shared" si="6"/>
        <v>0</v>
      </c>
      <c r="F115" s="28"/>
      <c r="G115" s="28">
        <f t="shared" si="7"/>
        <v>0</v>
      </c>
    </row>
    <row r="116" spans="1:7" ht="16.5">
      <c r="A116" s="14" t="s">
        <v>76</v>
      </c>
      <c r="B116" s="4">
        <f>VLOOKUP(A116,联盟DKP榜单!A$1:C$599,3,FALSE)-35*COUNTIF(扣分!A:A,A116)</f>
        <v>0</v>
      </c>
      <c r="C116" s="28">
        <f>25*COUNTIF(帮战总榜!A$1:AB$150,$A116)</f>
        <v>0</v>
      </c>
      <c r="D116" s="28">
        <f>15*COUNTIF(YY统计!A$2:M$150,$A116)</f>
        <v>0</v>
      </c>
      <c r="E116" s="28">
        <f t="shared" si="6"/>
        <v>0</v>
      </c>
      <c r="F116" s="28"/>
      <c r="G116" s="28">
        <f t="shared" si="7"/>
        <v>0</v>
      </c>
    </row>
    <row r="117" spans="1:7" ht="16.5">
      <c r="A117" s="14" t="s">
        <v>75</v>
      </c>
      <c r="B117" s="4">
        <f>VLOOKUP(A117,联盟DKP榜单!A$1:C$599,3,FALSE)-35*COUNTIF(扣分!A:A,A117)</f>
        <v>0</v>
      </c>
      <c r="C117" s="28">
        <f>25*COUNTIF(帮战总榜!A$1:AB$150,$A117)</f>
        <v>0</v>
      </c>
      <c r="D117" s="28">
        <f>15*COUNTIF(YY统计!A$2:M$150,$A117)</f>
        <v>0</v>
      </c>
      <c r="E117" s="28">
        <f t="shared" si="6"/>
        <v>0</v>
      </c>
      <c r="F117" s="28"/>
      <c r="G117" s="28">
        <f t="shared" si="7"/>
        <v>0</v>
      </c>
    </row>
    <row r="118" spans="1:7" ht="16.5">
      <c r="A118" s="14" t="s">
        <v>74</v>
      </c>
      <c r="B118" s="4">
        <f>VLOOKUP(A118,联盟DKP榜单!A$1:C$599,3,FALSE)-35*COUNTIF(扣分!A:A,A118)</f>
        <v>0</v>
      </c>
      <c r="C118" s="28">
        <f>25*COUNTIF(帮战总榜!A$1:AB$150,$A118)</f>
        <v>0</v>
      </c>
      <c r="D118" s="28">
        <f>15*COUNTIF(YY统计!A$2:M$150,$A118)</f>
        <v>0</v>
      </c>
      <c r="E118" s="28">
        <f t="shared" si="6"/>
        <v>0</v>
      </c>
      <c r="F118" s="28"/>
      <c r="G118" s="28">
        <f t="shared" si="7"/>
        <v>0</v>
      </c>
    </row>
    <row r="119" spans="1:7" ht="16.5">
      <c r="A119" s="14" t="s">
        <v>73</v>
      </c>
      <c r="B119" s="4">
        <f>VLOOKUP(A119,联盟DKP榜单!A$1:C$599,3,FALSE)-35*COUNTIF(扣分!A:A,A119)</f>
        <v>0</v>
      </c>
      <c r="C119" s="28">
        <f>25*COUNTIF(帮战总榜!A$1:AB$150,$A119)</f>
        <v>0</v>
      </c>
      <c r="D119" s="28">
        <f>15*COUNTIF(YY统计!A$2:M$150,$A119)</f>
        <v>0</v>
      </c>
      <c r="E119" s="28">
        <f t="shared" si="6"/>
        <v>0</v>
      </c>
      <c r="F119" s="28"/>
      <c r="G119" s="28">
        <f t="shared" si="7"/>
        <v>0</v>
      </c>
    </row>
    <row r="120" spans="1:7" ht="16.5">
      <c r="A120" s="14" t="s">
        <v>72</v>
      </c>
      <c r="B120" s="4">
        <f>VLOOKUP(A120,联盟DKP榜单!A$1:C$599,3,FALSE)-35*COUNTIF(扣分!A:A,A120)</f>
        <v>0</v>
      </c>
      <c r="C120" s="28">
        <f>25*COUNTIF(帮战总榜!A$1:AB$150,$A120)</f>
        <v>0</v>
      </c>
      <c r="D120" s="28">
        <f>15*COUNTIF(YY统计!A$2:M$150,$A120)</f>
        <v>0</v>
      </c>
      <c r="E120" s="28">
        <f t="shared" si="6"/>
        <v>0</v>
      </c>
      <c r="F120" s="28"/>
      <c r="G120" s="28">
        <f t="shared" si="7"/>
        <v>0</v>
      </c>
    </row>
    <row r="121" spans="1:7" ht="16.5">
      <c r="A121" s="14" t="s">
        <v>69</v>
      </c>
      <c r="B121" s="4">
        <f>VLOOKUP(A121,联盟DKP榜单!A$1:C$599,3,FALSE)-35*COUNTIF(扣分!A:A,A121)</f>
        <v>0</v>
      </c>
      <c r="C121" s="28">
        <f>25*COUNTIF(帮战总榜!A$1:AB$150,$A121)</f>
        <v>0</v>
      </c>
      <c r="D121" s="28">
        <f>15*COUNTIF(YY统计!A$2:M$150,$A121)</f>
        <v>0</v>
      </c>
      <c r="E121" s="28">
        <f t="shared" si="6"/>
        <v>0</v>
      </c>
      <c r="F121" s="28"/>
      <c r="G121" s="28">
        <f t="shared" si="7"/>
        <v>0</v>
      </c>
    </row>
    <row r="122" spans="1:7" ht="16.5">
      <c r="A122" s="14" t="s">
        <v>68</v>
      </c>
      <c r="B122" s="4">
        <f>VLOOKUP(A122,联盟DKP榜单!A$1:C$599,3,FALSE)-35*COUNTIF(扣分!A:A,A122)</f>
        <v>0</v>
      </c>
      <c r="C122" s="28">
        <f>25*COUNTIF(帮战总榜!A$1:AB$150,$A122)</f>
        <v>0</v>
      </c>
      <c r="D122" s="28">
        <f>15*COUNTIF(YY统计!A$2:M$150,$A122)</f>
        <v>0</v>
      </c>
      <c r="E122" s="28">
        <f t="shared" si="6"/>
        <v>0</v>
      </c>
      <c r="F122" s="28"/>
      <c r="G122" s="28">
        <f t="shared" si="7"/>
        <v>0</v>
      </c>
    </row>
    <row r="123" spans="1:7" ht="16.5">
      <c r="A123" s="14" t="s">
        <v>67</v>
      </c>
      <c r="B123" s="4">
        <f>VLOOKUP(A123,联盟DKP榜单!A$1:C$599,3,FALSE)-35*COUNTIF(扣分!A:A,A123)</f>
        <v>0</v>
      </c>
      <c r="C123" s="28">
        <f>25*COUNTIF(帮战总榜!A$1:AB$150,$A123)</f>
        <v>0</v>
      </c>
      <c r="D123" s="28">
        <f>15*COUNTIF(YY统计!A$2:M$150,$A123)</f>
        <v>0</v>
      </c>
      <c r="E123" s="28">
        <f t="shared" si="6"/>
        <v>0</v>
      </c>
      <c r="F123" s="28"/>
      <c r="G123" s="28">
        <f t="shared" si="7"/>
        <v>0</v>
      </c>
    </row>
    <row r="124" spans="1:7" ht="16.5">
      <c r="A124" s="14" t="s">
        <v>85</v>
      </c>
      <c r="B124" s="4">
        <f>VLOOKUP(A124,联盟DKP榜单!A$1:C$599,3,FALSE)-35*COUNTIF(扣分!A:A,A124)</f>
        <v>0</v>
      </c>
      <c r="C124" s="28">
        <f>25*COUNTIF(帮战总榜!A$1:AB$150,$A124)</f>
        <v>0</v>
      </c>
      <c r="D124" s="28">
        <f>15*COUNTIF(YY统计!A$2:M$150,$A124)</f>
        <v>0</v>
      </c>
      <c r="E124" s="28">
        <f t="shared" si="6"/>
        <v>0</v>
      </c>
      <c r="F124" s="28"/>
      <c r="G124" s="28">
        <f t="shared" si="7"/>
        <v>0</v>
      </c>
    </row>
    <row r="125" spans="1:7" ht="16.5">
      <c r="A125" s="14" t="s">
        <v>66</v>
      </c>
      <c r="B125" s="4">
        <f>VLOOKUP(A125,联盟DKP榜单!A$1:C$599,3,FALSE)-35*COUNTIF(扣分!A:A,A125)</f>
        <v>0</v>
      </c>
      <c r="C125" s="28">
        <f>25*COUNTIF(帮战总榜!A$1:AB$150,$A125)</f>
        <v>0</v>
      </c>
      <c r="D125" s="28">
        <f>15*COUNTIF(YY统计!A$2:M$150,$A125)</f>
        <v>0</v>
      </c>
      <c r="E125" s="28">
        <f t="shared" si="6"/>
        <v>0</v>
      </c>
      <c r="F125" s="28"/>
      <c r="G125" s="28">
        <f t="shared" si="7"/>
        <v>0</v>
      </c>
    </row>
    <row r="126" spans="1:7" ht="16.5">
      <c r="A126" s="14" t="s">
        <v>82</v>
      </c>
      <c r="B126" s="4">
        <f>VLOOKUP(A126,联盟DKP榜单!A$1:C$599,3,FALSE)-35*COUNTIF(扣分!A:A,A126)</f>
        <v>0</v>
      </c>
      <c r="C126" s="28">
        <f>25*COUNTIF(帮战总榜!A$1:AB$150,$A126)</f>
        <v>0</v>
      </c>
      <c r="D126" s="28">
        <f>15*COUNTIF(YY统计!A$2:M$150,$A126)</f>
        <v>0</v>
      </c>
      <c r="E126" s="28">
        <f t="shared" si="6"/>
        <v>0</v>
      </c>
      <c r="F126" s="28"/>
      <c r="G126" s="28">
        <f t="shared" si="7"/>
        <v>0</v>
      </c>
    </row>
    <row r="127" spans="1:7" ht="16.5">
      <c r="A127" s="14" t="s">
        <v>81</v>
      </c>
      <c r="B127" s="4">
        <f>VLOOKUP(A127,联盟DKP榜单!A$1:C$599,3,FALSE)-35*COUNTIF(扣分!A:A,A127)</f>
        <v>0</v>
      </c>
      <c r="C127" s="28">
        <f>25*COUNTIF(帮战总榜!A$1:AB$150,$A127)</f>
        <v>0</v>
      </c>
      <c r="D127" s="28">
        <f>15*COUNTIF(YY统计!A$2:M$150,$A127)</f>
        <v>0</v>
      </c>
      <c r="E127" s="28">
        <f t="shared" si="6"/>
        <v>0</v>
      </c>
      <c r="F127" s="28"/>
      <c r="G127" s="28">
        <f t="shared" si="7"/>
        <v>0</v>
      </c>
    </row>
    <row r="128" spans="1:7" ht="16.5">
      <c r="A128" s="14" t="s">
        <v>80</v>
      </c>
      <c r="B128" s="4">
        <f>VLOOKUP(A128,联盟DKP榜单!A$1:C$599,3,FALSE)-35*COUNTIF(扣分!A:A,A128)</f>
        <v>0</v>
      </c>
      <c r="C128" s="28">
        <f>25*COUNTIF(帮战总榜!A$1:AB$150,$A128)</f>
        <v>0</v>
      </c>
      <c r="D128" s="28">
        <f>15*COUNTIF(YY统计!A$2:M$150,$A128)</f>
        <v>0</v>
      </c>
      <c r="E128" s="28">
        <f t="shared" si="6"/>
        <v>0</v>
      </c>
      <c r="F128" s="28"/>
      <c r="G128" s="28">
        <f t="shared" si="7"/>
        <v>0</v>
      </c>
    </row>
    <row r="129" spans="1:7" ht="16.5">
      <c r="A129" s="14" t="s">
        <v>78</v>
      </c>
      <c r="B129" s="4">
        <f>VLOOKUP(A129,联盟DKP榜单!A$1:C$599,3,FALSE)-35*COUNTIF(扣分!A:A,A129)</f>
        <v>0</v>
      </c>
      <c r="C129" s="28">
        <f>25*COUNTIF(帮战总榜!A$1:AB$150,$A129)</f>
        <v>0</v>
      </c>
      <c r="D129" s="28">
        <f>15*COUNTIF(YY统计!A$2:M$150,$A129)</f>
        <v>0</v>
      </c>
      <c r="E129" s="28">
        <f t="shared" si="6"/>
        <v>0</v>
      </c>
      <c r="F129" s="28"/>
      <c r="G129" s="28">
        <f t="shared" si="7"/>
        <v>0</v>
      </c>
    </row>
    <row r="130" spans="1:7" ht="16.5">
      <c r="A130" s="14" t="s">
        <v>77</v>
      </c>
      <c r="B130" s="4">
        <f>VLOOKUP(A130,联盟DKP榜单!A$1:C$599,3,FALSE)-35*COUNTIF(扣分!A:A,A130)</f>
        <v>0</v>
      </c>
      <c r="C130" s="28">
        <f>25*COUNTIF(帮战总榜!A$1:AB$150,$A130)</f>
        <v>0</v>
      </c>
      <c r="D130" s="28">
        <f>15*COUNTIF(YY统计!A$2:M$150,$A130)</f>
        <v>0</v>
      </c>
      <c r="E130" s="28">
        <f t="shared" ref="E130:E161" si="8">SUM(B130:D130)</f>
        <v>0</v>
      </c>
      <c r="F130" s="28"/>
      <c r="G130" s="28">
        <f t="shared" ref="G130:G145" si="9">IF(AND(E130&gt;0,E130&lt;66),0.01,ROUNDDOWN((E130-16)/50,0))</f>
        <v>0</v>
      </c>
    </row>
    <row r="131" spans="1:7" ht="16.5">
      <c r="A131" s="14" t="s">
        <v>155</v>
      </c>
      <c r="B131" s="4">
        <f>VLOOKUP(A131,联盟DKP榜单!A$1:C$599,3,FALSE)-35*COUNTIF(扣分!A:A,A131)</f>
        <v>0</v>
      </c>
      <c r="C131" s="28">
        <f>25*COUNTIF(帮战总榜!A$1:AB$150,$A131)</f>
        <v>0</v>
      </c>
      <c r="D131" s="28">
        <f>15*COUNTIF(YY统计!A$2:M$150,$A131)</f>
        <v>0</v>
      </c>
      <c r="E131" s="28">
        <f t="shared" si="8"/>
        <v>0</v>
      </c>
      <c r="F131" s="28"/>
      <c r="G131" s="28">
        <f t="shared" si="9"/>
        <v>0</v>
      </c>
    </row>
    <row r="132" spans="1:7" ht="16.5">
      <c r="A132" s="14" t="s">
        <v>154</v>
      </c>
      <c r="B132" s="4">
        <f>VLOOKUP(A132,联盟DKP榜单!A$1:C$599,3,FALSE)-35*COUNTIF(扣分!A:A,A132)</f>
        <v>0</v>
      </c>
      <c r="C132" s="28">
        <f>25*COUNTIF(帮战总榜!A$1:AB$150,$A132)</f>
        <v>0</v>
      </c>
      <c r="D132" s="28">
        <f>15*COUNTIF(YY统计!A$2:M$150,$A132)</f>
        <v>0</v>
      </c>
      <c r="E132" s="28">
        <f t="shared" si="8"/>
        <v>0</v>
      </c>
      <c r="F132" s="28"/>
      <c r="G132" s="28">
        <f t="shared" si="9"/>
        <v>0</v>
      </c>
    </row>
    <row r="133" spans="1:7" ht="16.5">
      <c r="A133" s="14" t="s">
        <v>153</v>
      </c>
      <c r="B133" s="4">
        <f>VLOOKUP(A133,联盟DKP榜单!A$1:C$599,3,FALSE)-35*COUNTIF(扣分!A:A,A133)</f>
        <v>0</v>
      </c>
      <c r="C133" s="28">
        <f>25*COUNTIF(帮战总榜!A$1:AB$150,$A133)</f>
        <v>0</v>
      </c>
      <c r="D133" s="28">
        <f>15*COUNTIF(YY统计!A$2:M$150,$A133)</f>
        <v>0</v>
      </c>
      <c r="E133" s="28">
        <f t="shared" si="8"/>
        <v>0</v>
      </c>
      <c r="F133" s="28"/>
      <c r="G133" s="28">
        <f t="shared" si="9"/>
        <v>0</v>
      </c>
    </row>
    <row r="134" spans="1:7" ht="16.5">
      <c r="A134" s="14" t="s">
        <v>152</v>
      </c>
      <c r="B134" s="4">
        <f>VLOOKUP(A134,联盟DKP榜单!A$1:C$599,3,FALSE)-35*COUNTIF(扣分!A:A,A134)</f>
        <v>0</v>
      </c>
      <c r="C134" s="28">
        <f>25*COUNTIF(帮战总榜!A$1:AB$150,$A134)</f>
        <v>0</v>
      </c>
      <c r="D134" s="28">
        <f>15*COUNTIF(YY统计!A$2:M$150,$A134)</f>
        <v>0</v>
      </c>
      <c r="E134" s="28">
        <f t="shared" si="8"/>
        <v>0</v>
      </c>
      <c r="F134" s="28"/>
      <c r="G134" s="28">
        <f t="shared" si="9"/>
        <v>0</v>
      </c>
    </row>
    <row r="135" spans="1:7" ht="16.5">
      <c r="A135" s="14" t="s">
        <v>151</v>
      </c>
      <c r="B135" s="4">
        <f>VLOOKUP(A135,联盟DKP榜单!A$1:C$599,3,FALSE)-35*COUNTIF(扣分!A:A,A135)</f>
        <v>0</v>
      </c>
      <c r="C135" s="28">
        <f>25*COUNTIF(帮战总榜!A$1:AB$150,$A135)</f>
        <v>0</v>
      </c>
      <c r="D135" s="28">
        <f>15*COUNTIF(YY统计!A$2:M$150,$A135)</f>
        <v>0</v>
      </c>
      <c r="E135" s="28">
        <f t="shared" si="8"/>
        <v>0</v>
      </c>
      <c r="F135" s="28"/>
      <c r="G135" s="28">
        <f t="shared" si="9"/>
        <v>0</v>
      </c>
    </row>
    <row r="136" spans="1:7" ht="16.5">
      <c r="A136" s="14" t="s">
        <v>150</v>
      </c>
      <c r="B136" s="4">
        <f>VLOOKUP(A136,联盟DKP榜单!A$1:C$599,3,FALSE)-35*COUNTIF(扣分!A:A,A136)</f>
        <v>0</v>
      </c>
      <c r="C136" s="28">
        <f>25*COUNTIF(帮战总榜!A$1:AB$150,$A136)</f>
        <v>0</v>
      </c>
      <c r="D136" s="28">
        <f>15*COUNTIF(YY统计!A$2:M$150,$A136)</f>
        <v>0</v>
      </c>
      <c r="E136" s="28">
        <f t="shared" si="8"/>
        <v>0</v>
      </c>
      <c r="F136" s="28"/>
      <c r="G136" s="28">
        <f t="shared" si="9"/>
        <v>0</v>
      </c>
    </row>
    <row r="137" spans="1:7" ht="16.5">
      <c r="A137" s="14" t="s">
        <v>149</v>
      </c>
      <c r="B137" s="4">
        <f>VLOOKUP(A137,联盟DKP榜单!A$1:C$599,3,FALSE)-35*COUNTIF(扣分!A:A,A137)</f>
        <v>0</v>
      </c>
      <c r="C137" s="28">
        <f>25*COUNTIF(帮战总榜!A$1:AB$150,$A137)</f>
        <v>0</v>
      </c>
      <c r="D137" s="28">
        <f>15*COUNTIF(YY统计!A$2:M$150,$A137)</f>
        <v>0</v>
      </c>
      <c r="E137" s="28">
        <f t="shared" si="8"/>
        <v>0</v>
      </c>
      <c r="F137" s="28"/>
      <c r="G137" s="28">
        <f t="shared" si="9"/>
        <v>0</v>
      </c>
    </row>
    <row r="138" spans="1:7" ht="16.5">
      <c r="A138" s="14" t="s">
        <v>147</v>
      </c>
      <c r="B138" s="4">
        <f>VLOOKUP(A138,联盟DKP榜单!A$1:C$599,3,FALSE)-35*COUNTIF(扣分!A:A,A138)</f>
        <v>0</v>
      </c>
      <c r="C138" s="28">
        <f>25*COUNTIF(帮战总榜!A$1:AB$150,$A138)</f>
        <v>0</v>
      </c>
      <c r="D138" s="28">
        <f>15*COUNTIF(YY统计!A$2:M$150,$A138)</f>
        <v>0</v>
      </c>
      <c r="E138" s="28">
        <f t="shared" si="8"/>
        <v>0</v>
      </c>
      <c r="F138" s="28"/>
      <c r="G138" s="28">
        <f t="shared" si="9"/>
        <v>0</v>
      </c>
    </row>
    <row r="139" spans="1:7" ht="16.5">
      <c r="A139" s="14" t="s">
        <v>148</v>
      </c>
      <c r="B139" s="4">
        <f>VLOOKUP(A139,联盟DKP榜单!A$1:C$599,3,FALSE)-35*COUNTIF(扣分!A:A,A139)</f>
        <v>0</v>
      </c>
      <c r="C139" s="28">
        <f>25*COUNTIF(帮战总榜!A$1:AB$150,$A139)</f>
        <v>0</v>
      </c>
      <c r="D139" s="28">
        <f>15*COUNTIF(YY统计!A$2:M$150,$A139)</f>
        <v>0</v>
      </c>
      <c r="E139" s="28">
        <f t="shared" si="8"/>
        <v>0</v>
      </c>
      <c r="F139" s="28"/>
      <c r="G139" s="28">
        <f t="shared" si="9"/>
        <v>0</v>
      </c>
    </row>
    <row r="140" spans="1:7" ht="16.5">
      <c r="A140" s="14" t="s">
        <v>146</v>
      </c>
      <c r="B140" s="4">
        <f>VLOOKUP(A140,联盟DKP榜单!A$1:C$599,3,FALSE)-35*COUNTIF(扣分!A:A,A140)</f>
        <v>0</v>
      </c>
      <c r="C140" s="28">
        <f>25*COUNTIF(帮战总榜!A$1:AB$150,$A140)</f>
        <v>0</v>
      </c>
      <c r="D140" s="28">
        <f>15*COUNTIF(YY统计!A$2:M$150,$A140)</f>
        <v>0</v>
      </c>
      <c r="E140" s="28">
        <f t="shared" si="8"/>
        <v>0</v>
      </c>
      <c r="F140" s="28"/>
      <c r="G140" s="28">
        <f t="shared" si="9"/>
        <v>0</v>
      </c>
    </row>
    <row r="141" spans="1:7" ht="16.5">
      <c r="A141" s="14" t="s">
        <v>144</v>
      </c>
      <c r="B141" s="4">
        <f>VLOOKUP(A141,联盟DKP榜单!A$1:C$599,3,FALSE)-35*COUNTIF(扣分!A:A,A141)</f>
        <v>0</v>
      </c>
      <c r="C141" s="28">
        <f>25*COUNTIF(帮战总榜!A$1:AB$150,$A141)</f>
        <v>0</v>
      </c>
      <c r="D141" s="28">
        <f>15*COUNTIF(YY统计!A$2:M$150,$A141)</f>
        <v>0</v>
      </c>
      <c r="E141" s="28">
        <f t="shared" si="8"/>
        <v>0</v>
      </c>
      <c r="F141" s="28"/>
      <c r="G141" s="28">
        <f t="shared" si="9"/>
        <v>0</v>
      </c>
    </row>
    <row r="142" spans="1:7" ht="16.5">
      <c r="A142" s="14" t="s">
        <v>143</v>
      </c>
      <c r="B142" s="4">
        <f>VLOOKUP(A142,联盟DKP榜单!A$1:C$599,3,FALSE)-35*COUNTIF(扣分!A:A,A142)</f>
        <v>0</v>
      </c>
      <c r="C142" s="28">
        <f>25*COUNTIF(帮战总榜!A$1:AB$150,$A142)</f>
        <v>0</v>
      </c>
      <c r="D142" s="28">
        <f>15*COUNTIF(YY统计!A$2:M$150,$A142)</f>
        <v>0</v>
      </c>
      <c r="E142" s="28">
        <f t="shared" si="8"/>
        <v>0</v>
      </c>
      <c r="F142" s="28"/>
      <c r="G142" s="28">
        <f t="shared" si="9"/>
        <v>0</v>
      </c>
    </row>
    <row r="143" spans="1:7" ht="16.5">
      <c r="A143" s="14" t="s">
        <v>169</v>
      </c>
      <c r="B143" s="4">
        <f>VLOOKUP(A143,联盟DKP榜单!A$1:C$599,3,FALSE)-35*COUNTIF(扣分!A:A,A143)</f>
        <v>0</v>
      </c>
      <c r="C143" s="28">
        <f>25*COUNTIF(帮战总榜!A$1:AB$150,$A143)</f>
        <v>0</v>
      </c>
      <c r="D143" s="28">
        <f>15*COUNTIF(YY统计!A$2:M$150,$A143)</f>
        <v>0</v>
      </c>
      <c r="E143" s="28">
        <f t="shared" si="8"/>
        <v>0</v>
      </c>
      <c r="F143" s="28"/>
      <c r="G143" s="28">
        <f t="shared" si="9"/>
        <v>0</v>
      </c>
    </row>
    <row r="144" spans="1:7" ht="16.5">
      <c r="A144" s="14" t="s">
        <v>168</v>
      </c>
      <c r="B144" s="4">
        <f>VLOOKUP(A144,联盟DKP榜单!A$1:C$599,3,FALSE)-35*COUNTIF(扣分!A:A,A144)</f>
        <v>0</v>
      </c>
      <c r="C144" s="28">
        <f>25*COUNTIF(帮战总榜!A$1:AB$150,$A144)</f>
        <v>0</v>
      </c>
      <c r="D144" s="28">
        <f>15*COUNTIF(YY统计!A$2:M$150,$A144)</f>
        <v>0</v>
      </c>
      <c r="E144" s="28">
        <f t="shared" si="8"/>
        <v>0</v>
      </c>
      <c r="F144" s="28"/>
      <c r="G144" s="28">
        <f t="shared" si="9"/>
        <v>0</v>
      </c>
    </row>
    <row r="145" spans="1:7" ht="16.5">
      <c r="A145" s="14" t="s">
        <v>167</v>
      </c>
      <c r="B145" s="4">
        <f>VLOOKUP(A145,联盟DKP榜单!A$1:C$599,3,FALSE)-35*COUNTIF(扣分!A:A,A145)</f>
        <v>0</v>
      </c>
      <c r="C145" s="28">
        <f>25*COUNTIF(帮战总榜!A$1:AB$150,$A145)</f>
        <v>0</v>
      </c>
      <c r="D145" s="28">
        <f>15*COUNTIF(YY统计!A$2:M$150,$A145)</f>
        <v>0</v>
      </c>
      <c r="E145" s="28">
        <f t="shared" si="8"/>
        <v>0</v>
      </c>
      <c r="F145" s="28"/>
      <c r="G145" s="28">
        <f t="shared" si="9"/>
        <v>0</v>
      </c>
    </row>
    <row r="146" spans="1:7" ht="16.5">
      <c r="B146" s="4"/>
      <c r="C146" s="12"/>
      <c r="D146" s="12"/>
      <c r="E146" s="12"/>
      <c r="F146" s="12"/>
      <c r="G146" s="12"/>
    </row>
    <row r="147" spans="1:7" ht="16.5">
      <c r="B147" s="4"/>
      <c r="C147" s="12"/>
      <c r="D147" s="12"/>
      <c r="E147" s="12"/>
      <c r="F147" s="12"/>
      <c r="G147" s="12"/>
    </row>
  </sheetData>
  <sortState ref="A2:G145">
    <sortCondition descending="1" ref="G2"/>
  </sortState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50"/>
  <sheetViews>
    <sheetView workbookViewId="0">
      <pane xSplit="12" ySplit="2" topLeftCell="M9" activePane="bottomRight" state="frozen"/>
      <selection pane="topRight" activeCell="N1" sqref="N1"/>
      <selection pane="bottomLeft" activeCell="A3" sqref="A3"/>
      <selection pane="bottomRight" activeCell="I2" sqref="I2"/>
    </sheetView>
  </sheetViews>
  <sheetFormatPr defaultRowHeight="15"/>
  <cols>
    <col min="1" max="1" width="16.7109375" style="1" bestFit="1" customWidth="1"/>
    <col min="2" max="2" width="4.5703125" style="6" bestFit="1" customWidth="1"/>
    <col min="3" max="3" width="5.28515625" style="6" bestFit="1" customWidth="1"/>
    <col min="4" max="4" width="7.28515625" style="6" bestFit="1" customWidth="1"/>
    <col min="5" max="5" width="5.7109375" style="6" bestFit="1" customWidth="1"/>
    <col min="6" max="6" width="5.28515625" style="6" bestFit="1" customWidth="1"/>
    <col min="7" max="7" width="9.5703125" style="6" bestFit="1" customWidth="1"/>
    <col min="9" max="10" width="9.5703125" customWidth="1"/>
    <col min="11" max="11" width="9.5703125" bestFit="1" customWidth="1"/>
    <col min="12" max="12" width="9.5703125" customWidth="1"/>
  </cols>
  <sheetData>
    <row r="1" spans="1:12">
      <c r="A1" s="19" t="s">
        <v>5</v>
      </c>
      <c r="B1" s="20" t="s">
        <v>23</v>
      </c>
      <c r="C1" s="20" t="s">
        <v>11</v>
      </c>
      <c r="D1" s="20" t="s">
        <v>24</v>
      </c>
      <c r="E1" s="20" t="s">
        <v>6</v>
      </c>
      <c r="F1" s="20" t="s">
        <v>7</v>
      </c>
      <c r="G1" s="20" t="s">
        <v>10</v>
      </c>
      <c r="H1" s="13"/>
      <c r="I1" s="20" t="s">
        <v>12</v>
      </c>
      <c r="J1" s="20" t="s">
        <v>13</v>
      </c>
      <c r="K1" s="13"/>
      <c r="L1" s="13"/>
    </row>
    <row r="2" spans="1:12" ht="16.5">
      <c r="A2" s="14" t="s">
        <v>321</v>
      </c>
      <c r="B2" s="4">
        <f>VLOOKUP(A2,联盟DKP榜单!A$1:C$599,3,FALSE)-35*COUNTIF(扣分!A:A,A2)</f>
        <v>268</v>
      </c>
      <c r="C2" s="27">
        <f>25*COUNTIF(帮战总榜!A$1:AB$150,$A2)</f>
        <v>25</v>
      </c>
      <c r="D2" s="27">
        <f>15*COUNTIF(YY统计!A$2:M$150,$A2)</f>
        <v>90</v>
      </c>
      <c r="E2" s="27">
        <f t="shared" ref="E2:E33" si="0">SUM(B2:D2)</f>
        <v>383</v>
      </c>
      <c r="F2" s="27"/>
      <c r="G2" s="28">
        <f t="shared" ref="G2:G33" si="1">IF(AND(E2&gt;0,E2&lt;66),0.01,ROUNDDOWN((E2-16)/50,0))</f>
        <v>7</v>
      </c>
      <c r="H2" s="13"/>
      <c r="I2" s="3">
        <f>INT(SUM(G2:G158))</f>
        <v>92</v>
      </c>
      <c r="J2" s="3">
        <f>COUNTIF(G:G,"&gt;"&amp;6)</f>
        <v>1</v>
      </c>
      <c r="K2" s="13"/>
      <c r="L2" s="13"/>
    </row>
    <row r="3" spans="1:12" ht="16.5">
      <c r="A3" s="14" t="s">
        <v>327</v>
      </c>
      <c r="B3" s="4">
        <f>VLOOKUP(A3,联盟DKP榜单!A$1:C$599,3,FALSE)-35*COUNTIF(扣分!A:A,A3)</f>
        <v>215</v>
      </c>
      <c r="C3" s="28">
        <f>25*COUNTIF(帮战总榜!A$1:AB$150,$A3)</f>
        <v>25</v>
      </c>
      <c r="D3" s="28">
        <f>15*COUNTIF(YY统计!A$2:M$150,$A3)</f>
        <v>90</v>
      </c>
      <c r="E3" s="28">
        <f t="shared" si="0"/>
        <v>330</v>
      </c>
      <c r="F3" s="28"/>
      <c r="G3" s="28">
        <f t="shared" si="1"/>
        <v>6</v>
      </c>
    </row>
    <row r="4" spans="1:12" ht="16.5">
      <c r="A4" s="14" t="s">
        <v>320</v>
      </c>
      <c r="B4" s="4">
        <f>VLOOKUP(A4,联盟DKP榜单!A$1:C$599,3,FALSE)-35*COUNTIF(扣分!A:A,A4)</f>
        <v>215</v>
      </c>
      <c r="C4" s="28">
        <f>25*COUNTIF(帮战总榜!A$1:AB$150,$A4)</f>
        <v>0</v>
      </c>
      <c r="D4" s="28">
        <f>15*COUNTIF(YY统计!A$2:M$150,$A4)</f>
        <v>90</v>
      </c>
      <c r="E4" s="28">
        <f t="shared" si="0"/>
        <v>305</v>
      </c>
      <c r="F4" s="28"/>
      <c r="G4" s="28">
        <f t="shared" si="1"/>
        <v>5</v>
      </c>
    </row>
    <row r="5" spans="1:12" ht="16.5">
      <c r="A5" s="14" t="s">
        <v>319</v>
      </c>
      <c r="B5" s="4">
        <f>VLOOKUP(A5,联盟DKP榜单!A$1:C$599,3,FALSE)-35*COUNTIF(扣分!A:A,A5)</f>
        <v>215</v>
      </c>
      <c r="C5" s="28">
        <f>25*COUNTIF(帮战总榜!A$1:AB$150,$A5)</f>
        <v>0</v>
      </c>
      <c r="D5" s="28">
        <f>15*COUNTIF(YY统计!A$2:M$150,$A5)</f>
        <v>60</v>
      </c>
      <c r="E5" s="28">
        <f t="shared" si="0"/>
        <v>275</v>
      </c>
      <c r="F5" s="28"/>
      <c r="G5" s="28">
        <f t="shared" si="1"/>
        <v>5</v>
      </c>
    </row>
    <row r="6" spans="1:12" ht="16.5">
      <c r="A6" s="14" t="s">
        <v>324</v>
      </c>
      <c r="B6" s="4">
        <f>VLOOKUP(A6,联盟DKP榜单!A$1:C$599,3,FALSE)-35*COUNTIF(扣分!A:A,A6)</f>
        <v>187</v>
      </c>
      <c r="C6" s="28">
        <f>25*COUNTIF(帮战总榜!A$1:AB$150,$A6)</f>
        <v>25</v>
      </c>
      <c r="D6" s="28">
        <f>15*COUNTIF(YY统计!A$2:M$150,$A6)</f>
        <v>60</v>
      </c>
      <c r="E6" s="28">
        <f t="shared" si="0"/>
        <v>272</v>
      </c>
      <c r="F6" s="28"/>
      <c r="G6" s="28">
        <f t="shared" si="1"/>
        <v>5</v>
      </c>
    </row>
    <row r="7" spans="1:12" ht="16.5">
      <c r="A7" s="14" t="s">
        <v>19</v>
      </c>
      <c r="B7" s="4">
        <f>VLOOKUP(A7,联盟DKP榜单!A$1:C$599,3,FALSE)-35*COUNTIF(扣分!A:A,A7)</f>
        <v>215</v>
      </c>
      <c r="C7" s="28">
        <f>25*COUNTIF(帮战总榜!A$1:AB$150,$A7)</f>
        <v>25</v>
      </c>
      <c r="D7" s="28">
        <f>15*COUNTIF(YY统计!A$2:M$150,$A7)</f>
        <v>45</v>
      </c>
      <c r="E7" s="28">
        <f t="shared" si="0"/>
        <v>285</v>
      </c>
      <c r="F7" s="28"/>
      <c r="G7" s="28">
        <f t="shared" si="1"/>
        <v>5</v>
      </c>
    </row>
    <row r="8" spans="1:12" ht="16.5">
      <c r="A8" s="14" t="s">
        <v>336</v>
      </c>
      <c r="B8" s="4">
        <f>VLOOKUP(A8,联盟DKP榜单!A$1:C$599,3,FALSE)-35*COUNTIF(扣分!A:A,A8)</f>
        <v>200</v>
      </c>
      <c r="C8" s="28">
        <f>25*COUNTIF(帮战总榜!A$1:AB$150,$A8)</f>
        <v>25</v>
      </c>
      <c r="D8" s="28">
        <f>15*COUNTIF(YY统计!A$2:M$150,$A8)</f>
        <v>30</v>
      </c>
      <c r="E8" s="28">
        <f t="shared" si="0"/>
        <v>255</v>
      </c>
      <c r="F8" s="28"/>
      <c r="G8" s="28">
        <f t="shared" si="1"/>
        <v>4</v>
      </c>
    </row>
    <row r="9" spans="1:12" ht="16.5">
      <c r="A9" s="14" t="s">
        <v>322</v>
      </c>
      <c r="B9" s="4">
        <f>VLOOKUP(A9,联盟DKP榜单!A$1:C$599,3,FALSE)-35*COUNTIF(扣分!A:A,A9)</f>
        <v>160</v>
      </c>
      <c r="C9" s="28">
        <f>25*COUNTIF(帮战总榜!A$1:AB$150,$A9)</f>
        <v>25</v>
      </c>
      <c r="D9" s="28">
        <f>15*COUNTIF(YY统计!A$2:M$150,$A9)</f>
        <v>75</v>
      </c>
      <c r="E9" s="28">
        <f t="shared" si="0"/>
        <v>260</v>
      </c>
      <c r="F9" s="28"/>
      <c r="G9" s="28">
        <f t="shared" si="1"/>
        <v>4</v>
      </c>
    </row>
    <row r="10" spans="1:12" ht="16.5">
      <c r="A10" s="14" t="s">
        <v>328</v>
      </c>
      <c r="B10" s="4">
        <f>VLOOKUP(A10,联盟DKP榜单!A$1:C$599,3,FALSE)-35*COUNTIF(扣分!A:A,A10)</f>
        <v>182</v>
      </c>
      <c r="C10" s="28">
        <f>25*COUNTIF(帮战总榜!A$1:AB$150,$A10)</f>
        <v>0</v>
      </c>
      <c r="D10" s="28">
        <f>15*COUNTIF(YY统计!A$2:M$150,$A10)</f>
        <v>75</v>
      </c>
      <c r="E10" s="28">
        <f t="shared" si="0"/>
        <v>257</v>
      </c>
      <c r="F10" s="28"/>
      <c r="G10" s="28">
        <f t="shared" si="1"/>
        <v>4</v>
      </c>
    </row>
    <row r="11" spans="1:12" ht="16.5">
      <c r="A11" s="14" t="s">
        <v>332</v>
      </c>
      <c r="B11" s="4">
        <f>VLOOKUP(A11,联盟DKP榜单!A$1:C$599,3,FALSE)-35*COUNTIF(扣分!A:A,A11)</f>
        <v>180</v>
      </c>
      <c r="C11" s="28">
        <f>25*COUNTIF(帮战总榜!A$1:AB$150,$A11)</f>
        <v>0</v>
      </c>
      <c r="D11" s="28">
        <f>15*COUNTIF(YY统计!A$2:M$150,$A11)</f>
        <v>75</v>
      </c>
      <c r="E11" s="28">
        <f t="shared" si="0"/>
        <v>255</v>
      </c>
      <c r="F11" s="28"/>
      <c r="G11" s="28">
        <f t="shared" si="1"/>
        <v>4</v>
      </c>
    </row>
    <row r="12" spans="1:12" ht="16.5">
      <c r="A12" s="14" t="s">
        <v>317</v>
      </c>
      <c r="B12" s="4">
        <f>VLOOKUP(A12,联盟DKP榜单!A$1:C$599,3,FALSE)-35*COUNTIF(扣分!A:A,A12)</f>
        <v>181</v>
      </c>
      <c r="C12" s="28">
        <f>25*COUNTIF(帮战总榜!A$1:AB$150,$A12)</f>
        <v>0</v>
      </c>
      <c r="D12" s="28">
        <f>15*COUNTIF(YY统计!A$2:M$150,$A12)</f>
        <v>60</v>
      </c>
      <c r="E12" s="28">
        <f t="shared" si="0"/>
        <v>241</v>
      </c>
      <c r="F12" s="28"/>
      <c r="G12" s="28">
        <f t="shared" si="1"/>
        <v>4</v>
      </c>
    </row>
    <row r="13" spans="1:12" ht="16.5">
      <c r="A13" s="14" t="s">
        <v>329</v>
      </c>
      <c r="B13" s="4">
        <f>VLOOKUP(A13,联盟DKP榜单!A$1:C$599,3,FALSE)-35*COUNTIF(扣分!A:A,A13)</f>
        <v>181</v>
      </c>
      <c r="C13" s="28">
        <f>25*COUNTIF(帮战总榜!A$1:AB$150,$A13)</f>
        <v>25</v>
      </c>
      <c r="D13" s="28">
        <f>15*COUNTIF(YY统计!A$2:M$150,$A13)</f>
        <v>15</v>
      </c>
      <c r="E13" s="28">
        <f t="shared" si="0"/>
        <v>221</v>
      </c>
      <c r="F13" s="28"/>
      <c r="G13" s="28">
        <f t="shared" si="1"/>
        <v>4</v>
      </c>
    </row>
    <row r="14" spans="1:12" ht="16.5">
      <c r="A14" s="14" t="s">
        <v>335</v>
      </c>
      <c r="B14" s="4">
        <f>VLOOKUP(A14,联盟DKP榜单!A$1:C$599,3,FALSE)-35*COUNTIF(扣分!A:A,A14)</f>
        <v>180</v>
      </c>
      <c r="C14" s="28">
        <f>25*COUNTIF(帮战总榜!A$1:AB$150,$A14)</f>
        <v>0</v>
      </c>
      <c r="D14" s="28">
        <f>15*COUNTIF(YY统计!A$2:M$150,$A14)</f>
        <v>60</v>
      </c>
      <c r="E14" s="28">
        <f t="shared" si="0"/>
        <v>240</v>
      </c>
      <c r="F14" s="28"/>
      <c r="G14" s="28">
        <f t="shared" si="1"/>
        <v>4</v>
      </c>
    </row>
    <row r="15" spans="1:12" ht="16.5">
      <c r="A15" s="14" t="s">
        <v>326</v>
      </c>
      <c r="B15" s="4">
        <f>VLOOKUP(A15,联盟DKP榜单!A$1:C$599,3,FALSE)-35*COUNTIF(扣分!A:A,A15)</f>
        <v>180</v>
      </c>
      <c r="C15" s="28">
        <f>25*COUNTIF(帮战总榜!A$1:AB$150,$A15)</f>
        <v>0</v>
      </c>
      <c r="D15" s="28">
        <f>15*COUNTIF(YY统计!A$2:M$150,$A15)</f>
        <v>60</v>
      </c>
      <c r="E15" s="28">
        <f t="shared" si="0"/>
        <v>240</v>
      </c>
      <c r="F15" s="28"/>
      <c r="G15" s="28">
        <f t="shared" si="1"/>
        <v>4</v>
      </c>
    </row>
    <row r="16" spans="1:12" ht="16.5">
      <c r="A16" s="14" t="s">
        <v>323</v>
      </c>
      <c r="B16" s="4">
        <f>VLOOKUP(A16,联盟DKP榜单!A$1:C$599,3,FALSE)-35*COUNTIF(扣分!A:A,A16)</f>
        <v>145</v>
      </c>
      <c r="C16" s="28">
        <f>25*COUNTIF(帮战总榜!A$1:AB$150,$A16)</f>
        <v>0</v>
      </c>
      <c r="D16" s="28">
        <f>15*COUNTIF(YY统计!A$2:M$150,$A16)</f>
        <v>45</v>
      </c>
      <c r="E16" s="28">
        <f t="shared" si="0"/>
        <v>190</v>
      </c>
      <c r="F16" s="28"/>
      <c r="G16" s="28">
        <f t="shared" si="1"/>
        <v>3</v>
      </c>
    </row>
    <row r="17" spans="1:7" ht="16.5">
      <c r="A17" s="14" t="s">
        <v>348</v>
      </c>
      <c r="B17" s="4">
        <f>VLOOKUP(A17,联盟DKP榜单!A$1:C$599,3,FALSE)-35*COUNTIF(扣分!A:A,A17)</f>
        <v>110</v>
      </c>
      <c r="C17" s="28">
        <f>25*COUNTIF(帮战总榜!A$1:AB$150,$A17)</f>
        <v>50</v>
      </c>
      <c r="D17" s="28">
        <f>15*COUNTIF(YY统计!A$2:M$150,$A17)</f>
        <v>30</v>
      </c>
      <c r="E17" s="28">
        <f t="shared" si="0"/>
        <v>190</v>
      </c>
      <c r="F17" s="28"/>
      <c r="G17" s="28">
        <f t="shared" si="1"/>
        <v>3</v>
      </c>
    </row>
    <row r="18" spans="1:7" ht="16.5">
      <c r="A18" s="14" t="s">
        <v>331</v>
      </c>
      <c r="B18" s="4">
        <f>VLOOKUP(A18,联盟DKP榜单!A$1:C$599,3,FALSE)-35*COUNTIF(扣分!A:A,A18)</f>
        <v>110</v>
      </c>
      <c r="C18" s="28">
        <f>25*COUNTIF(帮战总榜!A$1:AB$150,$A18)</f>
        <v>0</v>
      </c>
      <c r="D18" s="28">
        <f>15*COUNTIF(YY统计!A$2:M$150,$A18)</f>
        <v>45</v>
      </c>
      <c r="E18" s="28">
        <f t="shared" si="0"/>
        <v>155</v>
      </c>
      <c r="F18" s="28"/>
      <c r="G18" s="28">
        <f t="shared" si="1"/>
        <v>2</v>
      </c>
    </row>
    <row r="19" spans="1:7" ht="16.5">
      <c r="A19" s="14" t="s">
        <v>424</v>
      </c>
      <c r="B19" s="4">
        <f>VLOOKUP(A19,联盟DKP榜单!A$1:C$599,3,FALSE)-35*COUNTIF(扣分!A:A,A19)</f>
        <v>110</v>
      </c>
      <c r="C19" s="28">
        <f>25*COUNTIF(帮战总榜!A$1:AB$150,$A19)</f>
        <v>0</v>
      </c>
      <c r="D19" s="28">
        <f>15*COUNTIF(YY统计!A$2:M$150,$A19)</f>
        <v>45</v>
      </c>
      <c r="E19" s="28">
        <f t="shared" si="0"/>
        <v>155</v>
      </c>
      <c r="F19" s="28"/>
      <c r="G19" s="28">
        <f t="shared" si="1"/>
        <v>2</v>
      </c>
    </row>
    <row r="20" spans="1:7" ht="16.5">
      <c r="A20" s="14" t="s">
        <v>345</v>
      </c>
      <c r="B20" s="4">
        <f>VLOOKUP(A20,联盟DKP榜单!A$1:C$599,3,FALSE)-35*COUNTIF(扣分!A:A,A20)</f>
        <v>105</v>
      </c>
      <c r="C20" s="28">
        <f>25*COUNTIF(帮战总榜!A$1:AB$150,$A20)</f>
        <v>0</v>
      </c>
      <c r="D20" s="28">
        <f>15*COUNTIF(YY统计!A$2:M$150,$A20)</f>
        <v>45</v>
      </c>
      <c r="E20" s="28">
        <f t="shared" si="0"/>
        <v>150</v>
      </c>
      <c r="F20" s="28"/>
      <c r="G20" s="28">
        <f t="shared" si="1"/>
        <v>2</v>
      </c>
    </row>
    <row r="21" spans="1:7" ht="16.5">
      <c r="A21" s="14" t="s">
        <v>349</v>
      </c>
      <c r="B21" s="4">
        <f>VLOOKUP(A21,联盟DKP榜单!A$1:C$599,3,FALSE)-35*COUNTIF(扣分!A:A,A21)</f>
        <v>133</v>
      </c>
      <c r="C21" s="28">
        <f>25*COUNTIF(帮战总榜!A$1:AB$150,$A21)</f>
        <v>0</v>
      </c>
      <c r="D21" s="28">
        <f>15*COUNTIF(YY统计!A$2:M$150,$A21)</f>
        <v>15</v>
      </c>
      <c r="E21" s="28">
        <f t="shared" si="0"/>
        <v>148</v>
      </c>
      <c r="F21" s="28"/>
      <c r="G21" s="28">
        <f t="shared" si="1"/>
        <v>2</v>
      </c>
    </row>
    <row r="22" spans="1:7" ht="16.5">
      <c r="A22" s="14" t="s">
        <v>346</v>
      </c>
      <c r="B22" s="4">
        <f>VLOOKUP(A22,联盟DKP榜单!A$1:C$599,3,FALSE)-35*COUNTIF(扣分!A:A,A22)</f>
        <v>110</v>
      </c>
      <c r="C22" s="28">
        <f>25*COUNTIF(帮战总榜!A$1:AB$150,$A22)</f>
        <v>0</v>
      </c>
      <c r="D22" s="28">
        <f>15*COUNTIF(YY统计!A$2:M$150,$A22)</f>
        <v>30</v>
      </c>
      <c r="E22" s="28">
        <f t="shared" si="0"/>
        <v>140</v>
      </c>
      <c r="F22" s="28"/>
      <c r="G22" s="28">
        <f t="shared" si="1"/>
        <v>2</v>
      </c>
    </row>
    <row r="23" spans="1:7" ht="16.5">
      <c r="A23" s="14" t="s">
        <v>325</v>
      </c>
      <c r="B23" s="4">
        <f>VLOOKUP(A23,联盟DKP榜单!A$1:C$599,3,FALSE)-35*COUNTIF(扣分!A:A,A23)</f>
        <v>105</v>
      </c>
      <c r="C23" s="28">
        <f>25*COUNTIF(帮战总榜!A$1:AB$150,$A23)</f>
        <v>0</v>
      </c>
      <c r="D23" s="28">
        <f>15*COUNTIF(YY统计!A$2:M$150,$A23)</f>
        <v>15</v>
      </c>
      <c r="E23" s="28">
        <f t="shared" si="0"/>
        <v>120</v>
      </c>
      <c r="F23" s="28"/>
      <c r="G23" s="28">
        <f t="shared" si="1"/>
        <v>2</v>
      </c>
    </row>
    <row r="24" spans="1:7" ht="16.5">
      <c r="A24" s="14" t="s">
        <v>379</v>
      </c>
      <c r="B24" s="4">
        <f>VLOOKUP(A24,联盟DKP榜单!A$1:C$599,3,FALSE)-35*COUNTIF(扣分!A:A,A24)</f>
        <v>75</v>
      </c>
      <c r="C24" s="28">
        <f>25*COUNTIF(帮战总榜!A$1:AB$150,$A24)</f>
        <v>0</v>
      </c>
      <c r="D24" s="28">
        <f>15*COUNTIF(YY统计!A$2:M$150,$A24)</f>
        <v>45</v>
      </c>
      <c r="E24" s="28">
        <f t="shared" si="0"/>
        <v>120</v>
      </c>
      <c r="F24" s="28"/>
      <c r="G24" s="28">
        <f t="shared" si="1"/>
        <v>2</v>
      </c>
    </row>
    <row r="25" spans="1:7" ht="16.5">
      <c r="A25" s="14" t="s">
        <v>425</v>
      </c>
      <c r="B25" s="4">
        <f>VLOOKUP(A25,联盟DKP榜单!A$1:C$599,3,FALSE)-35*COUNTIF(扣分!A:A,A25)</f>
        <v>75</v>
      </c>
      <c r="C25" s="28">
        <f>25*COUNTIF(帮战总榜!A$1:AB$150,$A25)</f>
        <v>0</v>
      </c>
      <c r="D25" s="28">
        <f>15*COUNTIF(YY统计!A$2:M$150,$A25)</f>
        <v>45</v>
      </c>
      <c r="E25" s="28">
        <f t="shared" si="0"/>
        <v>120</v>
      </c>
      <c r="F25" s="28"/>
      <c r="G25" s="28">
        <f t="shared" si="1"/>
        <v>2</v>
      </c>
    </row>
    <row r="26" spans="1:7" ht="16.5">
      <c r="A26" s="14" t="s">
        <v>333</v>
      </c>
      <c r="B26" s="4">
        <f>VLOOKUP(A26,联盟DKP榜单!A$1:C$599,3,FALSE)-35*COUNTIF(扣分!A:A,A26)</f>
        <v>110</v>
      </c>
      <c r="C26" s="28">
        <f>25*COUNTIF(帮战总榜!A$1:AB$150,$A26)</f>
        <v>0</v>
      </c>
      <c r="D26" s="28">
        <f>15*COUNTIF(YY统计!A$2:M$150,$A26)</f>
        <v>0</v>
      </c>
      <c r="E26" s="28">
        <f t="shared" si="0"/>
        <v>110</v>
      </c>
      <c r="F26" s="28"/>
      <c r="G26" s="28">
        <f t="shared" si="1"/>
        <v>1</v>
      </c>
    </row>
    <row r="27" spans="1:7" ht="16.5">
      <c r="A27" s="14" t="s">
        <v>334</v>
      </c>
      <c r="B27" s="4">
        <f>VLOOKUP(A27,联盟DKP榜单!A$1:C$599,3,FALSE)-35*COUNTIF(扣分!A:A,A27)</f>
        <v>110</v>
      </c>
      <c r="C27" s="28">
        <f>25*COUNTIF(帮战总榜!A$1:AB$150,$A27)</f>
        <v>0</v>
      </c>
      <c r="D27" s="28">
        <f>15*COUNTIF(YY统计!A$2:M$150,$A27)</f>
        <v>0</v>
      </c>
      <c r="E27" s="28">
        <f t="shared" si="0"/>
        <v>110</v>
      </c>
      <c r="F27" s="28"/>
      <c r="G27" s="28">
        <f t="shared" si="1"/>
        <v>1</v>
      </c>
    </row>
    <row r="28" spans="1:7" ht="16.5">
      <c r="A28" s="14" t="s">
        <v>330</v>
      </c>
      <c r="B28" s="4">
        <f>VLOOKUP(A28,联盟DKP榜单!A$1:C$599,3,FALSE)-35*COUNTIF(扣分!A:A,A28)</f>
        <v>90</v>
      </c>
      <c r="C28" s="28">
        <f>25*COUNTIF(帮战总榜!A$1:AB$150,$A28)</f>
        <v>0</v>
      </c>
      <c r="D28" s="28">
        <f>15*COUNTIF(YY统计!A$2:M$150,$A28)</f>
        <v>15</v>
      </c>
      <c r="E28" s="28">
        <f t="shared" si="0"/>
        <v>105</v>
      </c>
      <c r="F28" s="28"/>
      <c r="G28" s="28">
        <f t="shared" si="1"/>
        <v>1</v>
      </c>
    </row>
    <row r="29" spans="1:7" ht="16.5">
      <c r="A29" s="14" t="s">
        <v>341</v>
      </c>
      <c r="B29" s="4">
        <f>VLOOKUP(A29,联盟DKP榜单!A$1:C$599,3,FALSE)-35*COUNTIF(扣分!A:A,A29)</f>
        <v>75</v>
      </c>
      <c r="C29" s="28">
        <f>25*COUNTIF(帮战总榜!A$1:AB$150,$A29)</f>
        <v>0</v>
      </c>
      <c r="D29" s="28">
        <f>15*COUNTIF(YY统计!A$2:M$150,$A29)</f>
        <v>15</v>
      </c>
      <c r="E29" s="28">
        <f t="shared" si="0"/>
        <v>90</v>
      </c>
      <c r="F29" s="28"/>
      <c r="G29" s="28">
        <f t="shared" si="1"/>
        <v>1</v>
      </c>
    </row>
    <row r="30" spans="1:7" ht="16.5">
      <c r="A30" s="14" t="s">
        <v>347</v>
      </c>
      <c r="B30" s="4">
        <f>VLOOKUP(A30,联盟DKP榜单!A$1:C$599,3,FALSE)-35*COUNTIF(扣分!A:A,A30)</f>
        <v>35</v>
      </c>
      <c r="C30" s="28">
        <f>25*COUNTIF(帮战总榜!A$1:AB$150,$A30)</f>
        <v>0</v>
      </c>
      <c r="D30" s="28">
        <f>15*COUNTIF(YY统计!A$2:M$150,$A30)</f>
        <v>45</v>
      </c>
      <c r="E30" s="28">
        <f t="shared" si="0"/>
        <v>80</v>
      </c>
      <c r="F30" s="28"/>
      <c r="G30" s="28">
        <f t="shared" si="1"/>
        <v>1</v>
      </c>
    </row>
    <row r="31" spans="1:7" ht="16.5">
      <c r="A31" s="14" t="s">
        <v>429</v>
      </c>
      <c r="B31" s="4">
        <f>VLOOKUP(A31,联盟DKP榜单!A$1:C$599,3,FALSE)-35*COUNTIF(扣分!A:A,A31)</f>
        <v>55</v>
      </c>
      <c r="C31" s="28">
        <f>25*COUNTIF(帮战总榜!A$1:AB$150,$A31)</f>
        <v>0</v>
      </c>
      <c r="D31" s="28">
        <f>15*COUNTIF(YY统计!A$2:M$150,$A31)</f>
        <v>0</v>
      </c>
      <c r="E31" s="28">
        <f t="shared" si="0"/>
        <v>55</v>
      </c>
      <c r="F31" s="28"/>
      <c r="G31" s="28">
        <f t="shared" si="1"/>
        <v>0.01</v>
      </c>
    </row>
    <row r="32" spans="1:7" ht="16.5">
      <c r="A32" s="14" t="s">
        <v>356</v>
      </c>
      <c r="B32" s="4">
        <f>VLOOKUP(A32,联盟DKP榜单!A$1:C$599,3,FALSE)-35*COUNTIF(扣分!A:A,A32)</f>
        <v>40</v>
      </c>
      <c r="C32" s="28">
        <f>25*COUNTIF(帮战总榜!A$1:AB$150,$A32)</f>
        <v>0</v>
      </c>
      <c r="D32" s="28">
        <f>15*COUNTIF(YY统计!A$2:M$150,$A32)</f>
        <v>15</v>
      </c>
      <c r="E32" s="28">
        <f t="shared" si="0"/>
        <v>55</v>
      </c>
      <c r="F32" s="28"/>
      <c r="G32" s="28">
        <f t="shared" si="1"/>
        <v>0.01</v>
      </c>
    </row>
    <row r="33" spans="1:7" ht="16.5">
      <c r="A33" s="14" t="s">
        <v>418</v>
      </c>
      <c r="B33" s="4">
        <f>VLOOKUP(A33,联盟DKP榜单!A$1:C$599,3,FALSE)-35*COUNTIF(扣分!A:A,A33)</f>
        <v>40</v>
      </c>
      <c r="C33" s="28">
        <f>25*COUNTIF(帮战总榜!A$1:AB$150,$A33)</f>
        <v>0</v>
      </c>
      <c r="D33" s="28">
        <f>15*COUNTIF(YY统计!A$2:M$150,$A33)</f>
        <v>15</v>
      </c>
      <c r="E33" s="28">
        <f t="shared" si="0"/>
        <v>55</v>
      </c>
      <c r="F33" s="28"/>
      <c r="G33" s="28">
        <f t="shared" si="1"/>
        <v>0.01</v>
      </c>
    </row>
    <row r="34" spans="1:7" ht="16.5">
      <c r="A34" s="14" t="s">
        <v>407</v>
      </c>
      <c r="B34" s="4">
        <f>VLOOKUP(A34,联盟DKP榜单!A$1:C$599,3,FALSE)-35*COUNTIF(扣分!A:A,A34)</f>
        <v>40</v>
      </c>
      <c r="C34" s="28">
        <f>25*COUNTIF(帮战总榜!A$1:AB$150,$A34)</f>
        <v>0</v>
      </c>
      <c r="D34" s="28">
        <f>15*COUNTIF(YY统计!A$2:M$150,$A34)</f>
        <v>15</v>
      </c>
      <c r="E34" s="28">
        <f t="shared" ref="E34:E65" si="2">SUM(B34:D34)</f>
        <v>55</v>
      </c>
      <c r="F34" s="28"/>
      <c r="G34" s="28">
        <f t="shared" ref="G34:G65" si="3">IF(AND(E34&gt;0,E34&lt;66),0.01,ROUNDDOWN((E34-16)/50,0))</f>
        <v>0.01</v>
      </c>
    </row>
    <row r="35" spans="1:7" ht="16.5">
      <c r="A35" s="14" t="s">
        <v>414</v>
      </c>
      <c r="B35" s="4">
        <f>VLOOKUP(A35,联盟DKP榜单!A$1:C$599,3,FALSE)-35*COUNTIF(扣分!A:A,A35)</f>
        <v>35</v>
      </c>
      <c r="C35" s="28">
        <f>25*COUNTIF(帮战总榜!A$1:AB$150,$A35)</f>
        <v>0</v>
      </c>
      <c r="D35" s="28">
        <f>15*COUNTIF(YY统计!A$2:M$150,$A35)</f>
        <v>15</v>
      </c>
      <c r="E35" s="28">
        <f t="shared" si="2"/>
        <v>50</v>
      </c>
      <c r="F35" s="28"/>
      <c r="G35" s="28">
        <f t="shared" si="3"/>
        <v>0.01</v>
      </c>
    </row>
    <row r="36" spans="1:7" ht="16.5">
      <c r="A36" s="14" t="s">
        <v>419</v>
      </c>
      <c r="B36" s="4">
        <f>VLOOKUP(A36,联盟DKP榜单!A$1:C$599,3,FALSE)-35*COUNTIF(扣分!A:A,A36)</f>
        <v>35</v>
      </c>
      <c r="C36" s="28">
        <f>25*COUNTIF(帮战总榜!A$1:AB$150,$A36)</f>
        <v>0</v>
      </c>
      <c r="D36" s="28">
        <f>15*COUNTIF(YY统计!A$2:M$150,$A36)</f>
        <v>15</v>
      </c>
      <c r="E36" s="28">
        <f t="shared" si="2"/>
        <v>50</v>
      </c>
      <c r="F36" s="28"/>
      <c r="G36" s="28">
        <f t="shared" si="3"/>
        <v>0.01</v>
      </c>
    </row>
    <row r="37" spans="1:7" ht="16.5">
      <c r="A37" s="14" t="s">
        <v>390</v>
      </c>
      <c r="B37" s="4">
        <f>VLOOKUP(A37,联盟DKP榜单!A$1:C$599,3,FALSE)-35*COUNTIF(扣分!A:A,A37)</f>
        <v>40</v>
      </c>
      <c r="C37" s="28">
        <f>25*COUNTIF(帮战总榜!A$1:AB$150,$A37)</f>
        <v>0</v>
      </c>
      <c r="D37" s="28">
        <f>15*COUNTIF(YY统计!A$2:M$150,$A37)</f>
        <v>0</v>
      </c>
      <c r="E37" s="28">
        <f t="shared" si="2"/>
        <v>40</v>
      </c>
      <c r="F37" s="28"/>
      <c r="G37" s="28">
        <f t="shared" si="3"/>
        <v>0.01</v>
      </c>
    </row>
    <row r="38" spans="1:7" ht="16.5">
      <c r="A38" s="14" t="s">
        <v>352</v>
      </c>
      <c r="B38" s="4">
        <f>VLOOKUP(A38,联盟DKP榜单!A$1:C$599,3,FALSE)-35*COUNTIF(扣分!A:A,A38)</f>
        <v>42</v>
      </c>
      <c r="C38" s="28">
        <f>25*COUNTIF(帮战总榜!A$1:AB$150,$A38)</f>
        <v>0</v>
      </c>
      <c r="D38" s="28">
        <f>15*COUNTIF(YY统计!A$2:M$150,$A38)</f>
        <v>0</v>
      </c>
      <c r="E38" s="28">
        <f t="shared" si="2"/>
        <v>42</v>
      </c>
      <c r="F38" s="28"/>
      <c r="G38" s="28">
        <f t="shared" si="3"/>
        <v>0.01</v>
      </c>
    </row>
    <row r="39" spans="1:7" ht="16.5">
      <c r="A39" s="14" t="s">
        <v>382</v>
      </c>
      <c r="B39" s="4">
        <f>VLOOKUP(A39,联盟DKP榜单!A$1:C$599,3,FALSE)-35*COUNTIF(扣分!A:A,A39)</f>
        <v>40</v>
      </c>
      <c r="C39" s="28">
        <f>25*COUNTIF(帮战总榜!A$1:AB$150,$A39)</f>
        <v>0</v>
      </c>
      <c r="D39" s="28">
        <f>15*COUNTIF(YY统计!A$2:M$150,$A39)</f>
        <v>0</v>
      </c>
      <c r="E39" s="28">
        <f t="shared" si="2"/>
        <v>40</v>
      </c>
      <c r="F39" s="28"/>
      <c r="G39" s="28">
        <f t="shared" si="3"/>
        <v>0.01</v>
      </c>
    </row>
    <row r="40" spans="1:7" ht="16.5">
      <c r="A40" s="14" t="s">
        <v>373</v>
      </c>
      <c r="B40" s="4">
        <f>VLOOKUP(A40,联盟DKP榜单!A$1:C$599,3,FALSE)-35*COUNTIF(扣分!A:A,A40)</f>
        <v>40</v>
      </c>
      <c r="C40" s="28">
        <f>25*COUNTIF(帮战总榜!A$1:AB$150,$A40)</f>
        <v>0</v>
      </c>
      <c r="D40" s="28">
        <f>15*COUNTIF(YY统计!A$2:M$150,$A40)</f>
        <v>0</v>
      </c>
      <c r="E40" s="28">
        <f t="shared" si="2"/>
        <v>40</v>
      </c>
      <c r="F40" s="28"/>
      <c r="G40" s="28">
        <f t="shared" si="3"/>
        <v>0.01</v>
      </c>
    </row>
    <row r="41" spans="1:7" ht="16.5">
      <c r="A41" s="14" t="s">
        <v>437</v>
      </c>
      <c r="B41" s="4">
        <f>VLOOKUP(A41,联盟DKP榜单!A$1:C$599,3,FALSE)-35*COUNTIF(扣分!A:A,A41)</f>
        <v>40</v>
      </c>
      <c r="C41" s="28">
        <f>25*COUNTIF(帮战总榜!A$1:AB$150,$A41)</f>
        <v>0</v>
      </c>
      <c r="D41" s="28">
        <f>15*COUNTIF(YY统计!A$2:M$150,$A41)</f>
        <v>0</v>
      </c>
      <c r="E41" s="28">
        <f t="shared" si="2"/>
        <v>40</v>
      </c>
      <c r="F41" s="28"/>
      <c r="G41" s="28">
        <f t="shared" si="3"/>
        <v>0.01</v>
      </c>
    </row>
    <row r="42" spans="1:7" ht="16.5">
      <c r="A42" s="14" t="s">
        <v>339</v>
      </c>
      <c r="B42" s="4">
        <f>VLOOKUP(A42,联盟DKP榜单!A$1:C$599,3,FALSE)-35*COUNTIF(扣分!A:A,A42)</f>
        <v>36</v>
      </c>
      <c r="C42" s="28">
        <f>25*COUNTIF(帮战总榜!A$1:AB$150,$A42)</f>
        <v>0</v>
      </c>
      <c r="D42" s="28">
        <f>15*COUNTIF(YY统计!A$2:M$150,$A42)</f>
        <v>0</v>
      </c>
      <c r="E42" s="28">
        <f t="shared" si="2"/>
        <v>36</v>
      </c>
      <c r="F42" s="28"/>
      <c r="G42" s="28">
        <f t="shared" si="3"/>
        <v>0.01</v>
      </c>
    </row>
    <row r="43" spans="1:7" ht="16.5">
      <c r="A43" s="14" t="s">
        <v>383</v>
      </c>
      <c r="B43" s="4">
        <f>VLOOKUP(A43,联盟DKP榜单!A$1:C$599,3,FALSE)-35*COUNTIF(扣分!A:A,A43)</f>
        <v>35</v>
      </c>
      <c r="C43" s="28">
        <f>25*COUNTIF(帮战总榜!A$1:AB$150,$A43)</f>
        <v>0</v>
      </c>
      <c r="D43" s="28">
        <f>15*COUNTIF(YY统计!A$2:M$150,$A43)</f>
        <v>0</v>
      </c>
      <c r="E43" s="28">
        <f t="shared" si="2"/>
        <v>35</v>
      </c>
      <c r="F43" s="28"/>
      <c r="G43" s="28">
        <f t="shared" si="3"/>
        <v>0.01</v>
      </c>
    </row>
    <row r="44" spans="1:7" ht="16.5">
      <c r="A44" s="14" t="s">
        <v>343</v>
      </c>
      <c r="B44" s="4">
        <f>VLOOKUP(A44,联盟DKP榜单!A$1:C$599,3,FALSE)-35*COUNTIF(扣分!A:A,A44)</f>
        <v>35</v>
      </c>
      <c r="C44" s="28">
        <f>25*COUNTIF(帮战总榜!A$1:AB$150,$A44)</f>
        <v>0</v>
      </c>
      <c r="D44" s="28">
        <f>15*COUNTIF(YY统计!A$2:M$150,$A44)</f>
        <v>0</v>
      </c>
      <c r="E44" s="28">
        <f t="shared" si="2"/>
        <v>35</v>
      </c>
      <c r="F44" s="28"/>
      <c r="G44" s="28">
        <f t="shared" si="3"/>
        <v>0.01</v>
      </c>
    </row>
    <row r="45" spans="1:7" ht="16.5">
      <c r="A45" s="14" t="s">
        <v>338</v>
      </c>
      <c r="B45" s="4">
        <f>VLOOKUP(A45,联盟DKP榜单!A$1:C$599,3,FALSE)-35*COUNTIF(扣分!A:A,A45)</f>
        <v>35</v>
      </c>
      <c r="C45" s="28">
        <f>25*COUNTIF(帮战总榜!A$1:AB$150,$A45)</f>
        <v>0</v>
      </c>
      <c r="D45" s="28">
        <f>15*COUNTIF(YY统计!A$2:M$150,$A45)</f>
        <v>0</v>
      </c>
      <c r="E45" s="28">
        <f t="shared" si="2"/>
        <v>35</v>
      </c>
      <c r="F45" s="28"/>
      <c r="G45" s="28">
        <f t="shared" si="3"/>
        <v>0.01</v>
      </c>
    </row>
    <row r="46" spans="1:7" ht="16.5">
      <c r="A46" s="14" t="s">
        <v>344</v>
      </c>
      <c r="B46" s="4">
        <f>VLOOKUP(A46,联盟DKP榜单!A$1:C$599,3,FALSE)-35*COUNTIF(扣分!A:A,A46)</f>
        <v>35</v>
      </c>
      <c r="C46" s="28">
        <f>25*COUNTIF(帮战总榜!A$1:AB$150,$A46)</f>
        <v>0</v>
      </c>
      <c r="D46" s="28">
        <f>15*COUNTIF(YY统计!A$2:M$150,$A46)</f>
        <v>0</v>
      </c>
      <c r="E46" s="28">
        <f t="shared" si="2"/>
        <v>35</v>
      </c>
      <c r="F46" s="28"/>
      <c r="G46" s="28">
        <f t="shared" si="3"/>
        <v>0.01</v>
      </c>
    </row>
    <row r="47" spans="1:7" ht="16.5">
      <c r="A47" s="14" t="s">
        <v>412</v>
      </c>
      <c r="B47" s="4">
        <f>VLOOKUP(A47,联盟DKP榜单!A$1:C$599,3,FALSE)-35*COUNTIF(扣分!A:A,A47)</f>
        <v>20</v>
      </c>
      <c r="C47" s="28">
        <f>25*COUNTIF(帮战总榜!A$1:AB$150,$A47)</f>
        <v>0</v>
      </c>
      <c r="D47" s="28">
        <f>15*COUNTIF(YY统计!A$2:M$150,$A47)</f>
        <v>0</v>
      </c>
      <c r="E47" s="28">
        <f t="shared" si="2"/>
        <v>20</v>
      </c>
      <c r="F47" s="28"/>
      <c r="G47" s="28">
        <f t="shared" si="3"/>
        <v>0.01</v>
      </c>
    </row>
    <row r="48" spans="1:7" ht="16.5">
      <c r="A48" s="14" t="s">
        <v>372</v>
      </c>
      <c r="B48" s="4">
        <f>VLOOKUP(A48,联盟DKP榜单!A$1:C$599,3,FALSE)-35*COUNTIF(扣分!A:A,A48)</f>
        <v>20</v>
      </c>
      <c r="C48" s="28">
        <f>25*COUNTIF(帮战总榜!A$1:AB$150,$A48)</f>
        <v>0</v>
      </c>
      <c r="D48" s="28">
        <f>15*COUNTIF(YY统计!A$2:M$150,$A48)</f>
        <v>0</v>
      </c>
      <c r="E48" s="28">
        <f t="shared" si="2"/>
        <v>20</v>
      </c>
      <c r="F48" s="28"/>
      <c r="G48" s="28">
        <f t="shared" si="3"/>
        <v>0.01</v>
      </c>
    </row>
    <row r="49" spans="1:7" ht="16.5">
      <c r="A49" s="14" t="s">
        <v>350</v>
      </c>
      <c r="B49" s="4">
        <f>VLOOKUP(A49,联盟DKP榜单!A$1:C$599,3,FALSE)-35*COUNTIF(扣分!A:A,A49)</f>
        <v>3</v>
      </c>
      <c r="C49" s="28">
        <f>25*COUNTIF(帮战总榜!A$1:AB$150,$A49)</f>
        <v>0</v>
      </c>
      <c r="D49" s="28">
        <f>15*COUNTIF(YY统计!A$2:M$150,$A49)</f>
        <v>0</v>
      </c>
      <c r="E49" s="28">
        <f t="shared" si="2"/>
        <v>3</v>
      </c>
      <c r="F49" s="28"/>
      <c r="G49" s="28">
        <f t="shared" si="3"/>
        <v>0.01</v>
      </c>
    </row>
    <row r="50" spans="1:7" ht="16.5">
      <c r="A50" s="14" t="s">
        <v>351</v>
      </c>
      <c r="B50" s="4">
        <f>VLOOKUP(A50,联盟DKP榜单!A$1:C$599,3,FALSE)-35*COUNTIF(扣分!A:A,A50)</f>
        <v>3</v>
      </c>
      <c r="C50" s="28">
        <f>25*COUNTIF(帮战总榜!A$1:AB$150,$A50)</f>
        <v>0</v>
      </c>
      <c r="D50" s="28">
        <f>15*COUNTIF(YY统计!A$2:M$150,$A50)</f>
        <v>0</v>
      </c>
      <c r="E50" s="28">
        <f t="shared" si="2"/>
        <v>3</v>
      </c>
      <c r="F50" s="28"/>
      <c r="G50" s="28">
        <f t="shared" si="3"/>
        <v>0.01</v>
      </c>
    </row>
    <row r="51" spans="1:7" ht="16.5">
      <c r="A51" s="14" t="s">
        <v>448</v>
      </c>
      <c r="B51" s="4">
        <f>VLOOKUP(A51,联盟DKP榜单!A$1:C$599,3,FALSE)-35*COUNTIF(扣分!A:A,A51)</f>
        <v>0</v>
      </c>
      <c r="C51" s="28">
        <f>25*COUNTIF(帮战总榜!A$1:AB$150,$A51)</f>
        <v>0</v>
      </c>
      <c r="D51" s="28">
        <f>15*COUNTIF(YY统计!A$2:M$150,$A51)</f>
        <v>15</v>
      </c>
      <c r="E51" s="28">
        <f t="shared" si="2"/>
        <v>15</v>
      </c>
      <c r="F51" s="28"/>
      <c r="G51" s="28">
        <f t="shared" si="3"/>
        <v>0.01</v>
      </c>
    </row>
    <row r="52" spans="1:7" ht="16.5">
      <c r="A52" s="14" t="s">
        <v>337</v>
      </c>
      <c r="B52" s="4">
        <f>VLOOKUP(A52,联盟DKP榜单!A$1:C$599,3,FALSE)-35*COUNTIF(扣分!A:A,A52)</f>
        <v>0</v>
      </c>
      <c r="C52" s="28">
        <f>25*COUNTIF(帮战总榜!A$1:AB$150,$A52)</f>
        <v>0</v>
      </c>
      <c r="D52" s="28">
        <f>15*COUNTIF(YY统计!A$2:M$150,$A52)</f>
        <v>0</v>
      </c>
      <c r="E52" s="28">
        <f t="shared" si="2"/>
        <v>0</v>
      </c>
      <c r="F52" s="28"/>
      <c r="G52" s="28">
        <f t="shared" si="3"/>
        <v>0</v>
      </c>
    </row>
    <row r="53" spans="1:7" ht="16.5">
      <c r="A53" s="14" t="s">
        <v>340</v>
      </c>
      <c r="B53" s="4">
        <f>VLOOKUP(A53,联盟DKP榜单!A$1:C$599,3,FALSE)-35*COUNTIF(扣分!A:A,A53)</f>
        <v>0</v>
      </c>
      <c r="C53" s="28">
        <f>25*COUNTIF(帮战总榜!A$1:AB$150,$A53)</f>
        <v>0</v>
      </c>
      <c r="D53" s="28">
        <f>15*COUNTIF(YY统计!A$2:M$150,$A53)</f>
        <v>0</v>
      </c>
      <c r="E53" s="28">
        <f t="shared" si="2"/>
        <v>0</v>
      </c>
      <c r="F53" s="28"/>
      <c r="G53" s="28">
        <f t="shared" si="3"/>
        <v>0</v>
      </c>
    </row>
    <row r="54" spans="1:7" ht="16.5">
      <c r="A54" s="14" t="s">
        <v>342</v>
      </c>
      <c r="B54" s="4">
        <f>VLOOKUP(A54,联盟DKP榜单!A$1:C$599,3,FALSE)-35*COUNTIF(扣分!A:A,A54)</f>
        <v>0</v>
      </c>
      <c r="C54" s="28">
        <f>25*COUNTIF(帮战总榜!A$1:AB$150,$A54)</f>
        <v>0</v>
      </c>
      <c r="D54" s="28">
        <f>15*COUNTIF(YY统计!A$2:M$150,$A54)</f>
        <v>0</v>
      </c>
      <c r="E54" s="28">
        <f t="shared" si="2"/>
        <v>0</v>
      </c>
      <c r="F54" s="28"/>
      <c r="G54" s="28">
        <f t="shared" si="3"/>
        <v>0</v>
      </c>
    </row>
    <row r="55" spans="1:7" ht="16.5">
      <c r="A55" s="14" t="s">
        <v>396</v>
      </c>
      <c r="B55" s="4">
        <f>VLOOKUP(A55,联盟DKP榜单!A$1:C$599,3,FALSE)-35*COUNTIF(扣分!A:A,A55)</f>
        <v>0</v>
      </c>
      <c r="C55" s="28">
        <f>25*COUNTIF(帮战总榜!A$1:AB$150,$A55)</f>
        <v>0</v>
      </c>
      <c r="D55" s="28">
        <f>15*COUNTIF(YY统计!A$2:M$150,$A55)</f>
        <v>0</v>
      </c>
      <c r="E55" s="28">
        <f t="shared" si="2"/>
        <v>0</v>
      </c>
      <c r="F55" s="28"/>
      <c r="G55" s="28">
        <f t="shared" si="3"/>
        <v>0</v>
      </c>
    </row>
    <row r="56" spans="1:7" ht="16.5">
      <c r="A56" s="14" t="s">
        <v>547</v>
      </c>
      <c r="B56" s="4">
        <f>VLOOKUP(A56,联盟DKP榜单!A$1:C$599,3,FALSE)-35*COUNTIF(扣分!A:A,A56)</f>
        <v>0</v>
      </c>
      <c r="C56" s="28">
        <f>25*COUNTIF(帮战总榜!A$1:AB$150,$A56)</f>
        <v>0</v>
      </c>
      <c r="D56" s="28">
        <f>15*COUNTIF(YY统计!A$2:M$150,$A56)</f>
        <v>0</v>
      </c>
      <c r="E56" s="28">
        <f t="shared" si="2"/>
        <v>0</v>
      </c>
      <c r="F56" s="28"/>
      <c r="G56" s="28">
        <f t="shared" si="3"/>
        <v>0</v>
      </c>
    </row>
    <row r="57" spans="1:7" ht="16.5">
      <c r="A57" s="14" t="s">
        <v>397</v>
      </c>
      <c r="B57" s="4">
        <f>VLOOKUP(A57,联盟DKP榜单!A$1:C$599,3,FALSE)-35*COUNTIF(扣分!A:A,A57)</f>
        <v>0</v>
      </c>
      <c r="C57" s="28">
        <f>25*COUNTIF(帮战总榜!A$1:AB$150,$A57)</f>
        <v>0</v>
      </c>
      <c r="D57" s="28">
        <f>15*COUNTIF(YY统计!A$2:M$150,$A57)</f>
        <v>0</v>
      </c>
      <c r="E57" s="28">
        <f t="shared" si="2"/>
        <v>0</v>
      </c>
      <c r="F57" s="28"/>
      <c r="G57" s="28">
        <f t="shared" si="3"/>
        <v>0</v>
      </c>
    </row>
    <row r="58" spans="1:7" ht="16.5">
      <c r="A58" s="14" t="s">
        <v>395</v>
      </c>
      <c r="B58" s="4">
        <f>VLOOKUP(A58,联盟DKP榜单!A$1:C$599,3,FALSE)-35*COUNTIF(扣分!A:A,A58)</f>
        <v>0</v>
      </c>
      <c r="C58" s="28">
        <f>25*COUNTIF(帮战总榜!A$1:AB$150,$A58)</f>
        <v>0</v>
      </c>
      <c r="D58" s="28">
        <f>15*COUNTIF(YY统计!A$2:M$150,$A58)</f>
        <v>0</v>
      </c>
      <c r="E58" s="28">
        <f t="shared" si="2"/>
        <v>0</v>
      </c>
      <c r="F58" s="28"/>
      <c r="G58" s="28">
        <f t="shared" si="3"/>
        <v>0</v>
      </c>
    </row>
    <row r="59" spans="1:7" ht="16.5">
      <c r="A59" s="14" t="s">
        <v>548</v>
      </c>
      <c r="B59" s="4">
        <f>VLOOKUP(A59,联盟DKP榜单!A$1:C$599,3,FALSE)-35*COUNTIF(扣分!A:A,A59)</f>
        <v>0</v>
      </c>
      <c r="C59" s="28">
        <f>25*COUNTIF(帮战总榜!A$1:AB$150,$A59)</f>
        <v>0</v>
      </c>
      <c r="D59" s="28">
        <f>15*COUNTIF(YY统计!A$2:M$150,$A59)</f>
        <v>0</v>
      </c>
      <c r="E59" s="28">
        <f t="shared" si="2"/>
        <v>0</v>
      </c>
      <c r="F59" s="28"/>
      <c r="G59" s="28">
        <f t="shared" si="3"/>
        <v>0</v>
      </c>
    </row>
    <row r="60" spans="1:7" ht="16.5">
      <c r="A60" s="14" t="s">
        <v>398</v>
      </c>
      <c r="B60" s="4">
        <f>VLOOKUP(A60,联盟DKP榜单!A$1:C$599,3,FALSE)-35*COUNTIF(扣分!A:A,A60)</f>
        <v>0</v>
      </c>
      <c r="C60" s="28">
        <f>25*COUNTIF(帮战总榜!A$1:AB$150,$A60)</f>
        <v>0</v>
      </c>
      <c r="D60" s="28">
        <f>15*COUNTIF(YY统计!A$2:M$150,$A60)</f>
        <v>0</v>
      </c>
      <c r="E60" s="28">
        <f t="shared" si="2"/>
        <v>0</v>
      </c>
      <c r="F60" s="28"/>
      <c r="G60" s="28">
        <f t="shared" si="3"/>
        <v>0</v>
      </c>
    </row>
    <row r="61" spans="1:7" ht="16.5">
      <c r="A61" s="14" t="s">
        <v>400</v>
      </c>
      <c r="B61" s="4">
        <f>VLOOKUP(A61,联盟DKP榜单!A$1:C$599,3,FALSE)-35*COUNTIF(扣分!A:A,A61)</f>
        <v>0</v>
      </c>
      <c r="C61" s="28">
        <f>25*COUNTIF(帮战总榜!A$1:AB$150,$A61)</f>
        <v>0</v>
      </c>
      <c r="D61" s="28">
        <f>15*COUNTIF(YY统计!A$2:M$150,$A61)</f>
        <v>0</v>
      </c>
      <c r="E61" s="28">
        <f t="shared" si="2"/>
        <v>0</v>
      </c>
      <c r="F61" s="28"/>
      <c r="G61" s="28">
        <f t="shared" si="3"/>
        <v>0</v>
      </c>
    </row>
    <row r="62" spans="1:7" ht="16.5">
      <c r="A62" s="14" t="s">
        <v>399</v>
      </c>
      <c r="B62" s="4">
        <f>VLOOKUP(A62,联盟DKP榜单!A$1:C$599,3,FALSE)-35*COUNTIF(扣分!A:A,A62)</f>
        <v>0</v>
      </c>
      <c r="C62" s="28">
        <f>25*COUNTIF(帮战总榜!A$1:AB$150,$A62)</f>
        <v>0</v>
      </c>
      <c r="D62" s="28">
        <f>15*COUNTIF(YY统计!A$2:M$150,$A62)</f>
        <v>0</v>
      </c>
      <c r="E62" s="28">
        <f t="shared" si="2"/>
        <v>0</v>
      </c>
      <c r="F62" s="28"/>
      <c r="G62" s="28">
        <f t="shared" si="3"/>
        <v>0</v>
      </c>
    </row>
    <row r="63" spans="1:7" ht="16.5">
      <c r="A63" s="14" t="s">
        <v>401</v>
      </c>
      <c r="B63" s="4">
        <f>VLOOKUP(A63,联盟DKP榜单!A$1:C$599,3,FALSE)-35*COUNTIF(扣分!A:A,A63)</f>
        <v>0</v>
      </c>
      <c r="C63" s="28">
        <f>25*COUNTIF(帮战总榜!A$1:AB$150,$A63)</f>
        <v>0</v>
      </c>
      <c r="D63" s="28">
        <f>15*COUNTIF(YY统计!A$2:M$150,$A63)</f>
        <v>0</v>
      </c>
      <c r="E63" s="28">
        <f t="shared" si="2"/>
        <v>0</v>
      </c>
      <c r="F63" s="28"/>
      <c r="G63" s="28">
        <f t="shared" si="3"/>
        <v>0</v>
      </c>
    </row>
    <row r="64" spans="1:7" ht="16.5">
      <c r="A64" s="14" t="s">
        <v>440</v>
      </c>
      <c r="B64" s="4">
        <f>VLOOKUP(A64,联盟DKP榜单!A$1:C$599,3,FALSE)-35*COUNTIF(扣分!A:A,A64)</f>
        <v>0</v>
      </c>
      <c r="C64" s="28">
        <f>25*COUNTIF(帮战总榜!A$1:AB$150,$A64)</f>
        <v>0</v>
      </c>
      <c r="D64" s="28">
        <f>15*COUNTIF(YY统计!A$2:M$150,$A64)</f>
        <v>0</v>
      </c>
      <c r="E64" s="28">
        <f t="shared" si="2"/>
        <v>0</v>
      </c>
      <c r="F64" s="28"/>
      <c r="G64" s="28">
        <f t="shared" si="3"/>
        <v>0</v>
      </c>
    </row>
    <row r="65" spans="1:7" ht="16.5">
      <c r="A65" s="14" t="s">
        <v>367</v>
      </c>
      <c r="B65" s="4">
        <f>VLOOKUP(A65,联盟DKP榜单!A$1:C$599,3,FALSE)-35*COUNTIF(扣分!A:A,A65)</f>
        <v>0</v>
      </c>
      <c r="C65" s="28">
        <f>25*COUNTIF(帮战总榜!A$1:AB$150,$A65)</f>
        <v>0</v>
      </c>
      <c r="D65" s="28">
        <f>15*COUNTIF(YY统计!A$2:M$150,$A65)</f>
        <v>0</v>
      </c>
      <c r="E65" s="28">
        <f t="shared" si="2"/>
        <v>0</v>
      </c>
      <c r="F65" s="28"/>
      <c r="G65" s="28">
        <f t="shared" si="3"/>
        <v>0</v>
      </c>
    </row>
    <row r="66" spans="1:7" ht="16.5">
      <c r="A66" s="14" t="s">
        <v>369</v>
      </c>
      <c r="B66" s="4">
        <f>VLOOKUP(A66,联盟DKP榜单!A$1:C$599,3,FALSE)-35*COUNTIF(扣分!A:A,A66)</f>
        <v>0</v>
      </c>
      <c r="C66" s="28">
        <f>25*COUNTIF(帮战总榜!A$1:AB$150,$A66)</f>
        <v>0</v>
      </c>
      <c r="D66" s="28">
        <f>15*COUNTIF(YY统计!A$2:M$150,$A66)</f>
        <v>0</v>
      </c>
      <c r="E66" s="28">
        <f t="shared" ref="E66:E97" si="4">SUM(B66:D66)</f>
        <v>0</v>
      </c>
      <c r="F66" s="28"/>
      <c r="G66" s="28">
        <f t="shared" ref="G66:G97" si="5">IF(AND(E66&gt;0,E66&lt;66),0.01,ROUNDDOWN((E66-16)/50,0))</f>
        <v>0</v>
      </c>
    </row>
    <row r="67" spans="1:7" ht="16.5">
      <c r="A67" s="14" t="s">
        <v>368</v>
      </c>
      <c r="B67" s="4">
        <f>VLOOKUP(A67,联盟DKP榜单!A$1:C$599,3,FALSE)-35*COUNTIF(扣分!A:A,A67)</f>
        <v>0</v>
      </c>
      <c r="C67" s="28">
        <f>25*COUNTIF(帮战总榜!A$1:AB$150,$A67)</f>
        <v>0</v>
      </c>
      <c r="D67" s="28">
        <f>15*COUNTIF(YY统计!A$2:M$150,$A67)</f>
        <v>0</v>
      </c>
      <c r="E67" s="28">
        <f t="shared" si="4"/>
        <v>0</v>
      </c>
      <c r="F67" s="28"/>
      <c r="G67" s="28">
        <f t="shared" si="5"/>
        <v>0</v>
      </c>
    </row>
    <row r="68" spans="1:7" ht="16.5">
      <c r="A68" s="14" t="s">
        <v>549</v>
      </c>
      <c r="B68" s="4">
        <f>VLOOKUP(A68,联盟DKP榜单!A$1:C$599,3,FALSE)-35*COUNTIF(扣分!A:A,A68)</f>
        <v>0</v>
      </c>
      <c r="C68" s="28">
        <f>25*COUNTIF(帮战总榜!A$1:AB$150,$A68)</f>
        <v>0</v>
      </c>
      <c r="D68" s="28">
        <f>15*COUNTIF(YY统计!A$2:M$150,$A68)</f>
        <v>0</v>
      </c>
      <c r="E68" s="28">
        <f t="shared" si="4"/>
        <v>0</v>
      </c>
      <c r="F68" s="28"/>
      <c r="G68" s="28">
        <f t="shared" si="5"/>
        <v>0</v>
      </c>
    </row>
    <row r="69" spans="1:7" ht="16.5">
      <c r="A69" s="14" t="s">
        <v>370</v>
      </c>
      <c r="B69" s="4">
        <f>VLOOKUP(A69,联盟DKP榜单!A$1:C$599,3,FALSE)-35*COUNTIF(扣分!A:A,A69)</f>
        <v>0</v>
      </c>
      <c r="C69" s="28">
        <f>25*COUNTIF(帮战总榜!A$1:AB$150,$A69)</f>
        <v>0</v>
      </c>
      <c r="D69" s="28">
        <f>15*COUNTIF(YY统计!A$2:M$150,$A69)</f>
        <v>0</v>
      </c>
      <c r="E69" s="28">
        <f t="shared" si="4"/>
        <v>0</v>
      </c>
      <c r="F69" s="28"/>
      <c r="G69" s="28">
        <f t="shared" si="5"/>
        <v>0</v>
      </c>
    </row>
    <row r="70" spans="1:7" ht="16.5">
      <c r="A70" s="14" t="s">
        <v>371</v>
      </c>
      <c r="B70" s="4">
        <f>VLOOKUP(A70,联盟DKP榜单!A$1:C$599,3,FALSE)-35*COUNTIF(扣分!A:A,A70)</f>
        <v>0</v>
      </c>
      <c r="C70" s="28">
        <f>25*COUNTIF(帮战总榜!A$1:AB$150,$A70)</f>
        <v>0</v>
      </c>
      <c r="D70" s="28">
        <f>15*COUNTIF(YY统计!A$2:M$150,$A70)</f>
        <v>0</v>
      </c>
      <c r="E70" s="28">
        <f t="shared" si="4"/>
        <v>0</v>
      </c>
      <c r="F70" s="28"/>
      <c r="G70" s="28">
        <f t="shared" si="5"/>
        <v>0</v>
      </c>
    </row>
    <row r="71" spans="1:7" ht="16.5">
      <c r="A71" s="14" t="s">
        <v>550</v>
      </c>
      <c r="B71" s="4">
        <f>VLOOKUP(A71,联盟DKP榜单!A$1:C$599,3,FALSE)-35*COUNTIF(扣分!A:A,A71)</f>
        <v>0</v>
      </c>
      <c r="C71" s="28">
        <f>25*COUNTIF(帮战总榜!A$1:AB$150,$A71)</f>
        <v>0</v>
      </c>
      <c r="D71" s="28">
        <f>15*COUNTIF(YY统计!A$2:M$150,$A71)</f>
        <v>0</v>
      </c>
      <c r="E71" s="28">
        <f t="shared" si="4"/>
        <v>0</v>
      </c>
      <c r="F71" s="28"/>
      <c r="G71" s="28">
        <f t="shared" si="5"/>
        <v>0</v>
      </c>
    </row>
    <row r="72" spans="1:7" ht="16.5">
      <c r="A72" s="14" t="s">
        <v>374</v>
      </c>
      <c r="B72" s="4">
        <f>VLOOKUP(A72,联盟DKP榜单!A$1:C$599,3,FALSE)-35*COUNTIF(扣分!A:A,A72)</f>
        <v>0</v>
      </c>
      <c r="C72" s="28">
        <f>25*COUNTIF(帮战总榜!A$1:AB$150,$A72)</f>
        <v>0</v>
      </c>
      <c r="D72" s="28">
        <f>15*COUNTIF(YY统计!A$2:M$150,$A72)</f>
        <v>0</v>
      </c>
      <c r="E72" s="28">
        <f t="shared" si="4"/>
        <v>0</v>
      </c>
      <c r="F72" s="28"/>
      <c r="G72" s="28">
        <f t="shared" si="5"/>
        <v>0</v>
      </c>
    </row>
    <row r="73" spans="1:7" ht="16.5">
      <c r="A73" s="14" t="s">
        <v>375</v>
      </c>
      <c r="B73" s="4">
        <f>VLOOKUP(A73,联盟DKP榜单!A$1:C$599,3,FALSE)-35*COUNTIF(扣分!A:A,A73)</f>
        <v>0</v>
      </c>
      <c r="C73" s="28">
        <f>25*COUNTIF(帮战总榜!A$1:AB$150,$A73)</f>
        <v>0</v>
      </c>
      <c r="D73" s="28">
        <f>15*COUNTIF(YY统计!A$2:M$150,$A73)</f>
        <v>0</v>
      </c>
      <c r="E73" s="28">
        <f t="shared" si="4"/>
        <v>0</v>
      </c>
      <c r="F73" s="28"/>
      <c r="G73" s="28">
        <f t="shared" si="5"/>
        <v>0</v>
      </c>
    </row>
    <row r="74" spans="1:7" ht="16.5">
      <c r="A74" s="14" t="s">
        <v>377</v>
      </c>
      <c r="B74" s="4">
        <f>VLOOKUP(A74,联盟DKP榜单!A$1:C$599,3,FALSE)-35*COUNTIF(扣分!A:A,A74)</f>
        <v>0</v>
      </c>
      <c r="C74" s="28">
        <f>25*COUNTIF(帮战总榜!A$1:AB$150,$A74)</f>
        <v>0</v>
      </c>
      <c r="D74" s="28">
        <f>15*COUNTIF(YY统计!A$2:M$150,$A74)</f>
        <v>0</v>
      </c>
      <c r="E74" s="28">
        <f t="shared" si="4"/>
        <v>0</v>
      </c>
      <c r="F74" s="28"/>
      <c r="G74" s="28">
        <f t="shared" si="5"/>
        <v>0</v>
      </c>
    </row>
    <row r="75" spans="1:7" ht="16.5">
      <c r="A75" s="14" t="s">
        <v>376</v>
      </c>
      <c r="B75" s="4">
        <f>VLOOKUP(A75,联盟DKP榜单!A$1:C$599,3,FALSE)-35*COUNTIF(扣分!A:A,A75)</f>
        <v>0</v>
      </c>
      <c r="C75" s="28">
        <f>25*COUNTIF(帮战总榜!A$1:AB$150,$A75)</f>
        <v>0</v>
      </c>
      <c r="D75" s="28">
        <f>15*COUNTIF(YY统计!A$2:M$150,$A75)</f>
        <v>0</v>
      </c>
      <c r="E75" s="28">
        <f t="shared" si="4"/>
        <v>0</v>
      </c>
      <c r="F75" s="28"/>
      <c r="G75" s="28">
        <f t="shared" si="5"/>
        <v>0</v>
      </c>
    </row>
    <row r="76" spans="1:7" ht="16.5">
      <c r="A76" s="14" t="s">
        <v>378</v>
      </c>
      <c r="B76" s="4">
        <f>VLOOKUP(A76,联盟DKP榜单!A$1:C$599,3,FALSE)-35*COUNTIF(扣分!A:A,A76)</f>
        <v>0</v>
      </c>
      <c r="C76" s="28">
        <f>25*COUNTIF(帮战总榜!A$1:AB$150,$A76)</f>
        <v>0</v>
      </c>
      <c r="D76" s="28">
        <f>15*COUNTIF(YY统计!A$2:M$150,$A76)</f>
        <v>0</v>
      </c>
      <c r="E76" s="28">
        <f t="shared" si="4"/>
        <v>0</v>
      </c>
      <c r="F76" s="28"/>
      <c r="G76" s="28">
        <f t="shared" si="5"/>
        <v>0</v>
      </c>
    </row>
    <row r="77" spans="1:7" ht="16.5">
      <c r="A77" s="14" t="s">
        <v>380</v>
      </c>
      <c r="B77" s="4">
        <f>VLOOKUP(A77,联盟DKP榜单!A$1:C$599,3,FALSE)-35*COUNTIF(扣分!A:A,A77)</f>
        <v>0</v>
      </c>
      <c r="C77" s="28">
        <f>25*COUNTIF(帮战总榜!A$1:AB$150,$A77)</f>
        <v>0</v>
      </c>
      <c r="D77" s="28">
        <f>15*COUNTIF(YY统计!A$2:M$150,$A77)</f>
        <v>0</v>
      </c>
      <c r="E77" s="28">
        <f t="shared" si="4"/>
        <v>0</v>
      </c>
      <c r="F77" s="28"/>
      <c r="G77" s="28">
        <f t="shared" si="5"/>
        <v>0</v>
      </c>
    </row>
    <row r="78" spans="1:7" ht="16.5">
      <c r="A78" s="14" t="s">
        <v>381</v>
      </c>
      <c r="B78" s="4">
        <f>VLOOKUP(A78,联盟DKP榜单!A$1:C$599,3,FALSE)-35*COUNTIF(扣分!A:A,A78)</f>
        <v>0</v>
      </c>
      <c r="C78" s="28">
        <f>25*COUNTIF(帮战总榜!A$1:AB$150,$A78)</f>
        <v>0</v>
      </c>
      <c r="D78" s="28">
        <f>15*COUNTIF(YY统计!A$2:M$150,$A78)</f>
        <v>0</v>
      </c>
      <c r="E78" s="28">
        <f t="shared" si="4"/>
        <v>0</v>
      </c>
      <c r="F78" s="28"/>
      <c r="G78" s="28">
        <f t="shared" si="5"/>
        <v>0</v>
      </c>
    </row>
    <row r="79" spans="1:7" ht="16.5">
      <c r="A79" s="14" t="s">
        <v>384</v>
      </c>
      <c r="B79" s="4">
        <f>VLOOKUP(A79,联盟DKP榜单!A$1:C$599,3,FALSE)-35*COUNTIF(扣分!A:A,A79)</f>
        <v>0</v>
      </c>
      <c r="C79" s="28">
        <f>25*COUNTIF(帮战总榜!A$1:AB$150,$A79)</f>
        <v>0</v>
      </c>
      <c r="D79" s="28">
        <f>15*COUNTIF(YY统计!A$2:M$150,$A79)</f>
        <v>0</v>
      </c>
      <c r="E79" s="28">
        <f t="shared" si="4"/>
        <v>0</v>
      </c>
      <c r="F79" s="28"/>
      <c r="G79" s="28">
        <f t="shared" si="5"/>
        <v>0</v>
      </c>
    </row>
    <row r="80" spans="1:7" ht="16.5">
      <c r="A80" s="14" t="s">
        <v>385</v>
      </c>
      <c r="B80" s="4">
        <f>VLOOKUP(A80,联盟DKP榜单!A$1:C$599,3,FALSE)-35*COUNTIF(扣分!A:A,A80)</f>
        <v>0</v>
      </c>
      <c r="C80" s="28">
        <f>25*COUNTIF(帮战总榜!A$1:AB$150,$A80)</f>
        <v>0</v>
      </c>
      <c r="D80" s="28">
        <f>15*COUNTIF(YY统计!A$2:M$150,$A80)</f>
        <v>0</v>
      </c>
      <c r="E80" s="28">
        <f t="shared" si="4"/>
        <v>0</v>
      </c>
      <c r="F80" s="28"/>
      <c r="G80" s="28">
        <f t="shared" si="5"/>
        <v>0</v>
      </c>
    </row>
    <row r="81" spans="1:7" ht="16.5">
      <c r="A81" s="14" t="s">
        <v>386</v>
      </c>
      <c r="B81" s="4">
        <f>VLOOKUP(A81,联盟DKP榜单!A$1:C$599,3,FALSE)-35*COUNTIF(扣分!A:A,A81)</f>
        <v>0</v>
      </c>
      <c r="C81" s="28">
        <f>25*COUNTIF(帮战总榜!A$1:AB$150,$A81)</f>
        <v>0</v>
      </c>
      <c r="D81" s="28">
        <f>15*COUNTIF(YY统计!A$2:M$150,$A81)</f>
        <v>0</v>
      </c>
      <c r="E81" s="28">
        <f t="shared" si="4"/>
        <v>0</v>
      </c>
      <c r="F81" s="28"/>
      <c r="G81" s="28">
        <f t="shared" si="5"/>
        <v>0</v>
      </c>
    </row>
    <row r="82" spans="1:7" ht="16.5">
      <c r="A82" s="14" t="s">
        <v>551</v>
      </c>
      <c r="B82" s="4">
        <f>VLOOKUP(A82,联盟DKP榜单!A$1:C$599,3,FALSE)-35*COUNTIF(扣分!A:A,A82)</f>
        <v>0</v>
      </c>
      <c r="C82" s="28">
        <f>25*COUNTIF(帮战总榜!A$1:AB$150,$A82)</f>
        <v>0</v>
      </c>
      <c r="D82" s="28">
        <f>15*COUNTIF(YY统计!A$2:M$150,$A82)</f>
        <v>0</v>
      </c>
      <c r="E82" s="28">
        <f t="shared" si="4"/>
        <v>0</v>
      </c>
      <c r="F82" s="28"/>
      <c r="G82" s="28">
        <f t="shared" si="5"/>
        <v>0</v>
      </c>
    </row>
    <row r="83" spans="1:7" ht="16.5">
      <c r="A83" s="14" t="s">
        <v>387</v>
      </c>
      <c r="B83" s="4">
        <f>VLOOKUP(A83,联盟DKP榜单!A$1:C$599,3,FALSE)-35*COUNTIF(扣分!A:A,A83)</f>
        <v>0</v>
      </c>
      <c r="C83" s="28">
        <f>25*COUNTIF(帮战总榜!A$1:AB$150,$A83)</f>
        <v>0</v>
      </c>
      <c r="D83" s="28">
        <f>15*COUNTIF(YY统计!A$2:M$150,$A83)</f>
        <v>0</v>
      </c>
      <c r="E83" s="28">
        <f t="shared" si="4"/>
        <v>0</v>
      </c>
      <c r="F83" s="28"/>
      <c r="G83" s="28">
        <f t="shared" si="5"/>
        <v>0</v>
      </c>
    </row>
    <row r="84" spans="1:7" ht="16.5">
      <c r="A84" s="14" t="s">
        <v>388</v>
      </c>
      <c r="B84" s="4">
        <f>VLOOKUP(A84,联盟DKP榜单!A$1:C$599,3,FALSE)-35*COUNTIF(扣分!A:A,A84)</f>
        <v>0</v>
      </c>
      <c r="C84" s="28">
        <f>25*COUNTIF(帮战总榜!A$1:AB$150,$A84)</f>
        <v>0</v>
      </c>
      <c r="D84" s="28">
        <f>15*COUNTIF(YY统计!A$2:M$150,$A84)</f>
        <v>0</v>
      </c>
      <c r="E84" s="28">
        <f t="shared" si="4"/>
        <v>0</v>
      </c>
      <c r="F84" s="28"/>
      <c r="G84" s="28">
        <f t="shared" si="5"/>
        <v>0</v>
      </c>
    </row>
    <row r="85" spans="1:7" ht="16.5">
      <c r="A85" s="14" t="s">
        <v>389</v>
      </c>
      <c r="B85" s="4">
        <f>VLOOKUP(A85,联盟DKP榜单!A$1:C$599,3,FALSE)-35*COUNTIF(扣分!A:A,A85)</f>
        <v>0</v>
      </c>
      <c r="C85" s="28">
        <f>25*COUNTIF(帮战总榜!A$1:AB$150,$A85)</f>
        <v>0</v>
      </c>
      <c r="D85" s="28">
        <f>15*COUNTIF(YY统计!A$2:M$150,$A85)</f>
        <v>0</v>
      </c>
      <c r="E85" s="28">
        <f t="shared" si="4"/>
        <v>0</v>
      </c>
      <c r="F85" s="28"/>
      <c r="G85" s="28">
        <f t="shared" si="5"/>
        <v>0</v>
      </c>
    </row>
    <row r="86" spans="1:7" ht="16.5">
      <c r="A86" s="14" t="s">
        <v>393</v>
      </c>
      <c r="B86" s="4">
        <f>VLOOKUP(A86,联盟DKP榜单!A$1:C$599,3,FALSE)-35*COUNTIF(扣分!A:A,A86)</f>
        <v>0</v>
      </c>
      <c r="C86" s="28">
        <f>25*COUNTIF(帮战总榜!A$1:AB$150,$A86)</f>
        <v>0</v>
      </c>
      <c r="D86" s="28">
        <f>15*COUNTIF(YY统计!A$2:M$150,$A86)</f>
        <v>0</v>
      </c>
      <c r="E86" s="28">
        <f t="shared" si="4"/>
        <v>0</v>
      </c>
      <c r="F86" s="28"/>
      <c r="G86" s="28">
        <f t="shared" si="5"/>
        <v>0</v>
      </c>
    </row>
    <row r="87" spans="1:7" ht="16.5">
      <c r="A87" s="14" t="s">
        <v>392</v>
      </c>
      <c r="B87" s="4">
        <f>VLOOKUP(A87,联盟DKP榜单!A$1:C$599,3,FALSE)-35*COUNTIF(扣分!A:A,A87)</f>
        <v>0</v>
      </c>
      <c r="C87" s="28">
        <f>25*COUNTIF(帮战总榜!A$1:AB$150,$A87)</f>
        <v>0</v>
      </c>
      <c r="D87" s="28">
        <f>15*COUNTIF(YY统计!A$2:M$150,$A87)</f>
        <v>0</v>
      </c>
      <c r="E87" s="28">
        <f t="shared" si="4"/>
        <v>0</v>
      </c>
      <c r="F87" s="28"/>
      <c r="G87" s="28">
        <f t="shared" si="5"/>
        <v>0</v>
      </c>
    </row>
    <row r="88" spans="1:7" ht="16.5">
      <c r="A88" s="14" t="s">
        <v>391</v>
      </c>
      <c r="B88" s="4">
        <f>VLOOKUP(A88,联盟DKP榜单!A$1:C$599,3,FALSE)-35*COUNTIF(扣分!A:A,A88)</f>
        <v>0</v>
      </c>
      <c r="C88" s="28">
        <f>25*COUNTIF(帮战总榜!A$1:AB$150,$A88)</f>
        <v>0</v>
      </c>
      <c r="D88" s="28">
        <f>15*COUNTIF(YY统计!A$2:M$150,$A88)</f>
        <v>0</v>
      </c>
      <c r="E88" s="28">
        <f t="shared" si="4"/>
        <v>0</v>
      </c>
      <c r="F88" s="28"/>
      <c r="G88" s="28">
        <f t="shared" si="5"/>
        <v>0</v>
      </c>
    </row>
    <row r="89" spans="1:7" ht="16.5">
      <c r="A89" s="14" t="s">
        <v>394</v>
      </c>
      <c r="B89" s="4">
        <f>VLOOKUP(A89,联盟DKP榜单!A$1:C$599,3,FALSE)-35*COUNTIF(扣分!A:A,A89)</f>
        <v>0</v>
      </c>
      <c r="C89" s="28">
        <f>25*COUNTIF(帮战总榜!A$1:AB$150,$A89)</f>
        <v>0</v>
      </c>
      <c r="D89" s="28">
        <f>15*COUNTIF(YY统计!A$2:M$150,$A89)</f>
        <v>0</v>
      </c>
      <c r="E89" s="28">
        <f t="shared" si="4"/>
        <v>0</v>
      </c>
      <c r="F89" s="28"/>
      <c r="G89" s="28">
        <f t="shared" si="5"/>
        <v>0</v>
      </c>
    </row>
    <row r="90" spans="1:7" ht="16.5">
      <c r="A90" s="14" t="s">
        <v>402</v>
      </c>
      <c r="B90" s="4">
        <f>VLOOKUP(A90,联盟DKP榜单!A$1:C$599,3,FALSE)-35*COUNTIF(扣分!A:A,A90)</f>
        <v>0</v>
      </c>
      <c r="C90" s="28">
        <f>25*COUNTIF(帮战总榜!A$1:AB$150,$A90)</f>
        <v>0</v>
      </c>
      <c r="D90" s="28">
        <f>15*COUNTIF(YY统计!A$2:M$150,$A90)</f>
        <v>0</v>
      </c>
      <c r="E90" s="28">
        <f t="shared" si="4"/>
        <v>0</v>
      </c>
      <c r="F90" s="28"/>
      <c r="G90" s="28">
        <f t="shared" si="5"/>
        <v>0</v>
      </c>
    </row>
    <row r="91" spans="1:7" ht="16.5">
      <c r="A91" s="14" t="s">
        <v>403</v>
      </c>
      <c r="B91" s="4">
        <f>VLOOKUP(A91,联盟DKP榜单!A$1:C$599,3,FALSE)-35*COUNTIF(扣分!A:A,A91)</f>
        <v>0</v>
      </c>
      <c r="C91" s="28">
        <f>25*COUNTIF(帮战总榜!A$1:AB$150,$A91)</f>
        <v>0</v>
      </c>
      <c r="D91" s="28">
        <f>15*COUNTIF(YY统计!A$2:M$150,$A91)</f>
        <v>0</v>
      </c>
      <c r="E91" s="28">
        <f t="shared" si="4"/>
        <v>0</v>
      </c>
      <c r="F91" s="28"/>
      <c r="G91" s="28">
        <f t="shared" si="5"/>
        <v>0</v>
      </c>
    </row>
    <row r="92" spans="1:7" ht="16.5">
      <c r="A92" s="14" t="s">
        <v>404</v>
      </c>
      <c r="B92" s="4">
        <f>VLOOKUP(A92,联盟DKP榜单!A$1:C$599,3,FALSE)-35*COUNTIF(扣分!A:A,A92)</f>
        <v>0</v>
      </c>
      <c r="C92" s="28">
        <f>25*COUNTIF(帮战总榜!A$1:AB$150,$A92)</f>
        <v>0</v>
      </c>
      <c r="D92" s="28">
        <f>15*COUNTIF(YY统计!A$2:M$150,$A92)</f>
        <v>0</v>
      </c>
      <c r="E92" s="28">
        <f t="shared" si="4"/>
        <v>0</v>
      </c>
      <c r="F92" s="28"/>
      <c r="G92" s="28">
        <f t="shared" si="5"/>
        <v>0</v>
      </c>
    </row>
    <row r="93" spans="1:7" ht="16.5">
      <c r="A93" s="14" t="s">
        <v>353</v>
      </c>
      <c r="B93" s="4">
        <f>VLOOKUP(A93,联盟DKP榜单!A$1:C$599,3,FALSE)-35*COUNTIF(扣分!A:A,A93)</f>
        <v>0</v>
      </c>
      <c r="C93" s="28">
        <f>25*COUNTIF(帮战总榜!A$1:AB$150,$A93)</f>
        <v>0</v>
      </c>
      <c r="D93" s="28">
        <f>15*COUNTIF(YY统计!A$2:M$150,$A93)</f>
        <v>0</v>
      </c>
      <c r="E93" s="28">
        <f t="shared" si="4"/>
        <v>0</v>
      </c>
      <c r="F93" s="28"/>
      <c r="G93" s="28">
        <f t="shared" si="5"/>
        <v>0</v>
      </c>
    </row>
    <row r="94" spans="1:7" ht="16.5">
      <c r="A94" s="14" t="s">
        <v>354</v>
      </c>
      <c r="B94" s="4">
        <f>VLOOKUP(A94,联盟DKP榜单!A$1:C$599,3,FALSE)-35*COUNTIF(扣分!A:A,A94)</f>
        <v>0</v>
      </c>
      <c r="C94" s="28">
        <f>25*COUNTIF(帮战总榜!A$1:AB$150,$A94)</f>
        <v>0</v>
      </c>
      <c r="D94" s="28">
        <f>15*COUNTIF(YY统计!A$2:M$150,$A94)</f>
        <v>0</v>
      </c>
      <c r="E94" s="28">
        <f t="shared" si="4"/>
        <v>0</v>
      </c>
      <c r="F94" s="28"/>
      <c r="G94" s="28">
        <f t="shared" si="5"/>
        <v>0</v>
      </c>
    </row>
    <row r="95" spans="1:7" ht="16.5">
      <c r="A95" s="14" t="s">
        <v>355</v>
      </c>
      <c r="B95" s="4">
        <f>VLOOKUP(A95,联盟DKP榜单!A$1:C$599,3,FALSE)-35*COUNTIF(扣分!A:A,A95)</f>
        <v>0</v>
      </c>
      <c r="C95" s="28">
        <f>25*COUNTIF(帮战总榜!A$1:AB$150,$A95)</f>
        <v>0</v>
      </c>
      <c r="D95" s="28">
        <f>15*COUNTIF(YY统计!A$2:M$150,$A95)</f>
        <v>0</v>
      </c>
      <c r="E95" s="28">
        <f t="shared" si="4"/>
        <v>0</v>
      </c>
      <c r="F95" s="28"/>
      <c r="G95" s="28">
        <f t="shared" si="5"/>
        <v>0</v>
      </c>
    </row>
    <row r="96" spans="1:7" ht="16.5">
      <c r="A96" s="14" t="s">
        <v>357</v>
      </c>
      <c r="B96" s="4">
        <f>VLOOKUP(A96,联盟DKP榜单!A$1:C$599,3,FALSE)-35*COUNTIF(扣分!A:A,A96)</f>
        <v>0</v>
      </c>
      <c r="C96" s="28">
        <f>25*COUNTIF(帮战总榜!A$1:AB$150,$A96)</f>
        <v>0</v>
      </c>
      <c r="D96" s="28">
        <f>15*COUNTIF(YY统计!A$2:M$150,$A96)</f>
        <v>0</v>
      </c>
      <c r="E96" s="28">
        <f t="shared" si="4"/>
        <v>0</v>
      </c>
      <c r="F96" s="28"/>
      <c r="G96" s="28">
        <f t="shared" si="5"/>
        <v>0</v>
      </c>
    </row>
    <row r="97" spans="1:7" ht="16.5">
      <c r="A97" s="14" t="s">
        <v>553</v>
      </c>
      <c r="B97" s="4">
        <f>VLOOKUP(A97,联盟DKP榜单!A$1:C$599,3,FALSE)-35*COUNTIF(扣分!A:A,A97)</f>
        <v>0</v>
      </c>
      <c r="C97" s="28">
        <f>25*COUNTIF(帮战总榜!A$1:AB$150,$A97)</f>
        <v>0</v>
      </c>
      <c r="D97" s="28">
        <f>15*COUNTIF(YY统计!A$2:M$150,$A97)</f>
        <v>0</v>
      </c>
      <c r="E97" s="28">
        <f t="shared" si="4"/>
        <v>0</v>
      </c>
      <c r="F97" s="28"/>
      <c r="G97" s="28">
        <f t="shared" si="5"/>
        <v>0</v>
      </c>
    </row>
    <row r="98" spans="1:7" ht="16.5">
      <c r="A98" s="14" t="s">
        <v>358</v>
      </c>
      <c r="B98" s="4">
        <f>VLOOKUP(A98,联盟DKP榜单!A$1:C$599,3,FALSE)-35*COUNTIF(扣分!A:A,A98)</f>
        <v>0</v>
      </c>
      <c r="C98" s="28">
        <f>25*COUNTIF(帮战总榜!A$1:AB$150,$A98)</f>
        <v>0</v>
      </c>
      <c r="D98" s="28">
        <f>15*COUNTIF(YY统计!A$2:M$150,$A98)</f>
        <v>0</v>
      </c>
      <c r="E98" s="28">
        <f t="shared" ref="E98:E129" si="6">SUM(B98:D98)</f>
        <v>0</v>
      </c>
      <c r="F98" s="28"/>
      <c r="G98" s="28">
        <f t="shared" ref="G98:G129" si="7">IF(AND(E98&gt;0,E98&lt;66),0.01,ROUNDDOWN((E98-16)/50,0))</f>
        <v>0</v>
      </c>
    </row>
    <row r="99" spans="1:7" ht="16.5">
      <c r="A99" s="14" t="s">
        <v>359</v>
      </c>
      <c r="B99" s="4">
        <f>VLOOKUP(A99,联盟DKP榜单!A$1:C$599,3,FALSE)-35*COUNTIF(扣分!A:A,A99)</f>
        <v>0</v>
      </c>
      <c r="C99" s="28">
        <f>25*COUNTIF(帮战总榜!A$1:AB$150,$A99)</f>
        <v>0</v>
      </c>
      <c r="D99" s="28">
        <f>15*COUNTIF(YY统计!A$2:M$150,$A99)</f>
        <v>0</v>
      </c>
      <c r="E99" s="28">
        <f t="shared" si="6"/>
        <v>0</v>
      </c>
      <c r="F99" s="28"/>
      <c r="G99" s="28">
        <f t="shared" si="7"/>
        <v>0</v>
      </c>
    </row>
    <row r="100" spans="1:7" ht="16.5">
      <c r="A100" s="14" t="s">
        <v>361</v>
      </c>
      <c r="B100" s="4">
        <f>VLOOKUP(A100,联盟DKP榜单!A$1:C$599,3,FALSE)-35*COUNTIF(扣分!A:A,A100)</f>
        <v>0</v>
      </c>
      <c r="C100" s="28">
        <f>25*COUNTIF(帮战总榜!A$1:AB$150,$A100)</f>
        <v>0</v>
      </c>
      <c r="D100" s="28">
        <f>15*COUNTIF(YY统计!A$2:M$150,$A100)</f>
        <v>0</v>
      </c>
      <c r="E100" s="28">
        <f t="shared" si="6"/>
        <v>0</v>
      </c>
      <c r="F100" s="28"/>
      <c r="G100" s="28">
        <f t="shared" si="7"/>
        <v>0</v>
      </c>
    </row>
    <row r="101" spans="1:7" ht="16.5">
      <c r="A101" s="14" t="s">
        <v>360</v>
      </c>
      <c r="B101" s="4">
        <f>VLOOKUP(A101,联盟DKP榜单!A$1:C$599,3,FALSE)-35*COUNTIF(扣分!A:A,A101)</f>
        <v>0</v>
      </c>
      <c r="C101" s="28">
        <f>25*COUNTIF(帮战总榜!A$1:AB$150,$A101)</f>
        <v>0</v>
      </c>
      <c r="D101" s="28">
        <f>15*COUNTIF(YY统计!A$2:M$150,$A101)</f>
        <v>0</v>
      </c>
      <c r="E101" s="28">
        <f t="shared" si="6"/>
        <v>0</v>
      </c>
      <c r="F101" s="28"/>
      <c r="G101" s="28">
        <f t="shared" si="7"/>
        <v>0</v>
      </c>
    </row>
    <row r="102" spans="1:7" ht="16.5">
      <c r="A102" s="14" t="s">
        <v>362</v>
      </c>
      <c r="B102" s="4">
        <f>VLOOKUP(A102,联盟DKP榜单!A$1:C$599,3,FALSE)-35*COUNTIF(扣分!A:A,A102)</f>
        <v>0</v>
      </c>
      <c r="C102" s="28">
        <f>25*COUNTIF(帮战总榜!A$1:AB$150,$A102)</f>
        <v>0</v>
      </c>
      <c r="D102" s="28">
        <f>15*COUNTIF(YY统计!A$2:M$150,$A102)</f>
        <v>0</v>
      </c>
      <c r="E102" s="28">
        <f t="shared" si="6"/>
        <v>0</v>
      </c>
      <c r="F102" s="28"/>
      <c r="G102" s="28">
        <f t="shared" si="7"/>
        <v>0</v>
      </c>
    </row>
    <row r="103" spans="1:7" ht="16.5">
      <c r="A103" s="14" t="s">
        <v>363</v>
      </c>
      <c r="B103" s="4">
        <f>VLOOKUP(A103,联盟DKP榜单!A$1:C$599,3,FALSE)-35*COUNTIF(扣分!A:A,A103)</f>
        <v>0</v>
      </c>
      <c r="C103" s="28">
        <f>25*COUNTIF(帮战总榜!A$1:AB$150,$A103)</f>
        <v>0</v>
      </c>
      <c r="D103" s="28">
        <f>15*COUNTIF(YY统计!A$2:M$150,$A103)</f>
        <v>0</v>
      </c>
      <c r="E103" s="28">
        <f t="shared" si="6"/>
        <v>0</v>
      </c>
      <c r="F103" s="28"/>
      <c r="G103" s="28">
        <f t="shared" si="7"/>
        <v>0</v>
      </c>
    </row>
    <row r="104" spans="1:7" ht="16.5">
      <c r="A104" s="14" t="s">
        <v>365</v>
      </c>
      <c r="B104" s="4">
        <f>VLOOKUP(A104,联盟DKP榜单!A$1:C$599,3,FALSE)-35*COUNTIF(扣分!A:A,A104)</f>
        <v>0</v>
      </c>
      <c r="C104" s="28">
        <f>25*COUNTIF(帮战总榜!A$1:AB$150,$A104)</f>
        <v>0</v>
      </c>
      <c r="D104" s="28">
        <f>15*COUNTIF(YY统计!A$2:M$150,$A104)</f>
        <v>0</v>
      </c>
      <c r="E104" s="28">
        <f t="shared" si="6"/>
        <v>0</v>
      </c>
      <c r="F104" s="28"/>
      <c r="G104" s="28">
        <f t="shared" si="7"/>
        <v>0</v>
      </c>
    </row>
    <row r="105" spans="1:7" ht="16.5">
      <c r="A105" s="14" t="s">
        <v>364</v>
      </c>
      <c r="B105" s="4">
        <f>VLOOKUP(A105,联盟DKP榜单!A$1:C$599,3,FALSE)-35*COUNTIF(扣分!A:A,A105)</f>
        <v>0</v>
      </c>
      <c r="C105" s="28">
        <f>25*COUNTIF(帮战总榜!A$1:AB$150,$A105)</f>
        <v>0</v>
      </c>
      <c r="D105" s="28">
        <f>15*COUNTIF(YY统计!A$2:M$150,$A105)</f>
        <v>0</v>
      </c>
      <c r="E105" s="28">
        <f t="shared" si="6"/>
        <v>0</v>
      </c>
      <c r="F105" s="28"/>
      <c r="G105" s="28">
        <f t="shared" si="7"/>
        <v>0</v>
      </c>
    </row>
    <row r="106" spans="1:7" ht="16.5">
      <c r="A106" s="14" t="s">
        <v>366</v>
      </c>
      <c r="B106" s="4">
        <f>VLOOKUP(A106,联盟DKP榜单!A$1:C$599,3,FALSE)-35*COUNTIF(扣分!A:A,A106)</f>
        <v>0</v>
      </c>
      <c r="C106" s="28">
        <f>25*COUNTIF(帮战总榜!A$1:AB$150,$A106)</f>
        <v>0</v>
      </c>
      <c r="D106" s="28">
        <f>15*COUNTIF(YY统计!A$2:M$150,$A106)</f>
        <v>0</v>
      </c>
      <c r="E106" s="28">
        <f t="shared" si="6"/>
        <v>0</v>
      </c>
      <c r="F106" s="28"/>
      <c r="G106" s="28">
        <f t="shared" si="7"/>
        <v>0</v>
      </c>
    </row>
    <row r="107" spans="1:7" ht="16.5">
      <c r="A107" s="14" t="s">
        <v>441</v>
      </c>
      <c r="B107" s="4">
        <f>VLOOKUP(A107,联盟DKP榜单!A$1:C$599,3,FALSE)-35*COUNTIF(扣分!A:A,A107)</f>
        <v>0</v>
      </c>
      <c r="C107" s="28">
        <f>25*COUNTIF(帮战总榜!A$1:AB$150,$A107)</f>
        <v>0</v>
      </c>
      <c r="D107" s="28">
        <f>15*COUNTIF(YY统计!A$2:M$150,$A107)</f>
        <v>0</v>
      </c>
      <c r="E107" s="28">
        <f t="shared" si="6"/>
        <v>0</v>
      </c>
      <c r="F107" s="28"/>
      <c r="G107" s="28">
        <f t="shared" si="7"/>
        <v>0</v>
      </c>
    </row>
    <row r="108" spans="1:7" ht="16.5">
      <c r="A108" s="14" t="s">
        <v>442</v>
      </c>
      <c r="B108" s="4">
        <f>VLOOKUP(A108,联盟DKP榜单!A$1:C$599,3,FALSE)-35*COUNTIF(扣分!A:A,A108)</f>
        <v>0</v>
      </c>
      <c r="C108" s="28">
        <f>25*COUNTIF(帮战总榜!A$1:AB$150,$A108)</f>
        <v>0</v>
      </c>
      <c r="D108" s="28">
        <f>15*COUNTIF(YY统计!A$2:M$150,$A108)</f>
        <v>0</v>
      </c>
      <c r="E108" s="28">
        <f t="shared" si="6"/>
        <v>0</v>
      </c>
      <c r="F108" s="28"/>
      <c r="G108" s="28">
        <f t="shared" si="7"/>
        <v>0</v>
      </c>
    </row>
    <row r="109" spans="1:7" ht="16.5">
      <c r="A109" s="14" t="s">
        <v>443</v>
      </c>
      <c r="B109" s="4">
        <f>VLOOKUP(A109,联盟DKP榜单!A$1:C$599,3,FALSE)-35*COUNTIF(扣分!A:A,A109)</f>
        <v>0</v>
      </c>
      <c r="C109" s="28">
        <f>25*COUNTIF(帮战总榜!A$1:AB$150,$A109)</f>
        <v>0</v>
      </c>
      <c r="D109" s="28">
        <f>15*COUNTIF(YY统计!A$2:M$150,$A109)</f>
        <v>0</v>
      </c>
      <c r="E109" s="28">
        <f t="shared" si="6"/>
        <v>0</v>
      </c>
      <c r="F109" s="28"/>
      <c r="G109" s="28">
        <f t="shared" si="7"/>
        <v>0</v>
      </c>
    </row>
    <row r="110" spans="1:7" ht="16.5">
      <c r="A110" s="14" t="s">
        <v>444</v>
      </c>
      <c r="B110" s="4">
        <f>VLOOKUP(A110,联盟DKP榜单!A$1:C$599,3,FALSE)-35*COUNTIF(扣分!A:A,A110)</f>
        <v>0</v>
      </c>
      <c r="C110" s="28">
        <f>25*COUNTIF(帮战总榜!A$1:AB$150,$A110)</f>
        <v>0</v>
      </c>
      <c r="D110" s="28">
        <f>15*COUNTIF(YY统计!A$2:M$150,$A110)</f>
        <v>0</v>
      </c>
      <c r="E110" s="28">
        <f t="shared" si="6"/>
        <v>0</v>
      </c>
      <c r="F110" s="28"/>
      <c r="G110" s="28">
        <f t="shared" si="7"/>
        <v>0</v>
      </c>
    </row>
    <row r="111" spans="1:7" ht="16.5">
      <c r="A111" s="14" t="s">
        <v>446</v>
      </c>
      <c r="B111" s="4">
        <f>VLOOKUP(A111,联盟DKP榜单!A$1:C$599,3,FALSE)-35*COUNTIF(扣分!A:A,A111)</f>
        <v>0</v>
      </c>
      <c r="C111" s="28">
        <f>25*COUNTIF(帮战总榜!A$1:AB$150,$A111)</f>
        <v>0</v>
      </c>
      <c r="D111" s="28">
        <f>15*COUNTIF(YY统计!A$2:M$150,$A111)</f>
        <v>0</v>
      </c>
      <c r="E111" s="28">
        <f t="shared" si="6"/>
        <v>0</v>
      </c>
      <c r="F111" s="28"/>
      <c r="G111" s="28">
        <f t="shared" si="7"/>
        <v>0</v>
      </c>
    </row>
    <row r="112" spans="1:7" ht="16.5">
      <c r="A112" s="14" t="s">
        <v>445</v>
      </c>
      <c r="B112" s="4">
        <f>VLOOKUP(A112,联盟DKP榜单!A$1:C$599,3,FALSE)-35*COUNTIF(扣分!A:A,A112)</f>
        <v>0</v>
      </c>
      <c r="C112" s="28">
        <f>25*COUNTIF(帮战总榜!A$1:AB$150,$A112)</f>
        <v>0</v>
      </c>
      <c r="D112" s="28">
        <f>15*COUNTIF(YY统计!A$2:M$150,$A112)</f>
        <v>0</v>
      </c>
      <c r="E112" s="28">
        <f t="shared" si="6"/>
        <v>0</v>
      </c>
      <c r="F112" s="28"/>
      <c r="G112" s="28">
        <f t="shared" si="7"/>
        <v>0</v>
      </c>
    </row>
    <row r="113" spans="1:7" ht="16.5">
      <c r="A113" s="14" t="s">
        <v>447</v>
      </c>
      <c r="B113" s="4">
        <f>VLOOKUP(A113,联盟DKP榜单!A$1:C$599,3,FALSE)-35*COUNTIF(扣分!A:A,A113)</f>
        <v>0</v>
      </c>
      <c r="C113" s="28">
        <f>25*COUNTIF(帮战总榜!A$1:AB$150,$A113)</f>
        <v>0</v>
      </c>
      <c r="D113" s="28">
        <f>15*COUNTIF(YY统计!A$2:M$150,$A113)</f>
        <v>0</v>
      </c>
      <c r="E113" s="28">
        <f t="shared" si="6"/>
        <v>0</v>
      </c>
      <c r="F113" s="28"/>
      <c r="G113" s="28">
        <f t="shared" si="7"/>
        <v>0</v>
      </c>
    </row>
    <row r="114" spans="1:7" ht="16.5">
      <c r="A114" s="14" t="s">
        <v>449</v>
      </c>
      <c r="B114" s="4">
        <f>VLOOKUP(A114,联盟DKP榜单!A$1:C$599,3,FALSE)-35*COUNTIF(扣分!A:A,A114)</f>
        <v>0</v>
      </c>
      <c r="C114" s="28">
        <f>25*COUNTIF(帮战总榜!A$1:AB$150,$A114)</f>
        <v>0</v>
      </c>
      <c r="D114" s="28">
        <f>15*COUNTIF(YY统计!A$2:M$150,$A114)</f>
        <v>0</v>
      </c>
      <c r="E114" s="28">
        <f t="shared" si="6"/>
        <v>0</v>
      </c>
      <c r="F114" s="28"/>
      <c r="G114" s="28">
        <f t="shared" si="7"/>
        <v>0</v>
      </c>
    </row>
    <row r="115" spans="1:7" ht="16.5">
      <c r="A115" s="14" t="s">
        <v>450</v>
      </c>
      <c r="B115" s="4">
        <f>VLOOKUP(A115,联盟DKP榜单!A$1:C$599,3,FALSE)-35*COUNTIF(扣分!A:A,A115)</f>
        <v>0</v>
      </c>
      <c r="C115" s="28">
        <f>25*COUNTIF(帮战总榜!A$1:AB$150,$A115)</f>
        <v>0</v>
      </c>
      <c r="D115" s="28">
        <f>15*COUNTIF(YY统计!A$2:M$150,$A115)</f>
        <v>0</v>
      </c>
      <c r="E115" s="28">
        <f t="shared" si="6"/>
        <v>0</v>
      </c>
      <c r="F115" s="28"/>
      <c r="G115" s="28">
        <f t="shared" si="7"/>
        <v>0</v>
      </c>
    </row>
    <row r="116" spans="1:7" ht="16.5">
      <c r="A116" s="14" t="s">
        <v>451</v>
      </c>
      <c r="B116" s="4">
        <f>VLOOKUP(A116,联盟DKP榜单!A$1:C$599,3,FALSE)-35*COUNTIF(扣分!A:A,A116)</f>
        <v>0</v>
      </c>
      <c r="C116" s="28">
        <f>25*COUNTIF(帮战总榜!A$1:AB$150,$A116)</f>
        <v>0</v>
      </c>
      <c r="D116" s="28">
        <f>15*COUNTIF(YY统计!A$2:M$150,$A116)</f>
        <v>0</v>
      </c>
      <c r="E116" s="28">
        <f t="shared" si="6"/>
        <v>0</v>
      </c>
      <c r="F116" s="28"/>
      <c r="G116" s="28">
        <f t="shared" si="7"/>
        <v>0</v>
      </c>
    </row>
    <row r="117" spans="1:7" ht="16.5">
      <c r="A117" s="14" t="s">
        <v>560</v>
      </c>
      <c r="B117" s="4">
        <f>VLOOKUP(A117,联盟DKP榜单!A$1:C$599,3,FALSE)-35*COUNTIF(扣分!A:A,A117)</f>
        <v>0</v>
      </c>
      <c r="C117" s="28">
        <f>25*COUNTIF(帮战总榜!A$1:AB$150,$A117)</f>
        <v>0</v>
      </c>
      <c r="D117" s="28">
        <f>15*COUNTIF(YY统计!A$2:M$150,$A117)</f>
        <v>0</v>
      </c>
      <c r="E117" s="28">
        <f t="shared" si="6"/>
        <v>0</v>
      </c>
      <c r="F117" s="28"/>
      <c r="G117" s="28">
        <f t="shared" si="7"/>
        <v>0</v>
      </c>
    </row>
    <row r="118" spans="1:7" ht="16.5">
      <c r="A118" s="14" t="s">
        <v>452</v>
      </c>
      <c r="B118" s="4">
        <f>VLOOKUP(A118,联盟DKP榜单!A$1:C$599,3,FALSE)-35*COUNTIF(扣分!A:A,A118)</f>
        <v>0</v>
      </c>
      <c r="C118" s="28">
        <f>25*COUNTIF(帮战总榜!A$1:AB$150,$A118)</f>
        <v>0</v>
      </c>
      <c r="D118" s="28">
        <f>15*COUNTIF(YY统计!A$2:M$150,$A118)</f>
        <v>0</v>
      </c>
      <c r="E118" s="28">
        <f t="shared" si="6"/>
        <v>0</v>
      </c>
      <c r="F118" s="28"/>
      <c r="G118" s="28">
        <f t="shared" si="7"/>
        <v>0</v>
      </c>
    </row>
    <row r="119" spans="1:7" ht="16.5">
      <c r="A119" s="14" t="s">
        <v>405</v>
      </c>
      <c r="B119" s="4">
        <f>VLOOKUP(A119,联盟DKP榜单!A$1:C$599,3,FALSE)-35*COUNTIF(扣分!A:A,A119)</f>
        <v>0</v>
      </c>
      <c r="C119" s="28">
        <f>25*COUNTIF(帮战总榜!A$1:AB$150,$A119)</f>
        <v>0</v>
      </c>
      <c r="D119" s="28">
        <f>15*COUNTIF(YY统计!A$2:M$150,$A119)</f>
        <v>0</v>
      </c>
      <c r="E119" s="28">
        <f t="shared" si="6"/>
        <v>0</v>
      </c>
      <c r="F119" s="28"/>
      <c r="G119" s="28">
        <f t="shared" si="7"/>
        <v>0</v>
      </c>
    </row>
    <row r="120" spans="1:7" ht="16.5">
      <c r="A120" s="14" t="s">
        <v>406</v>
      </c>
      <c r="B120" s="4">
        <f>VLOOKUP(A120,联盟DKP榜单!A$1:C$599,3,FALSE)-35*COUNTIF(扣分!A:A,A120)</f>
        <v>0</v>
      </c>
      <c r="C120" s="28">
        <f>25*COUNTIF(帮战总榜!A$1:AB$150,$A120)</f>
        <v>0</v>
      </c>
      <c r="D120" s="28">
        <f>15*COUNTIF(YY统计!A$2:M$150,$A120)</f>
        <v>0</v>
      </c>
      <c r="E120" s="28">
        <f t="shared" si="6"/>
        <v>0</v>
      </c>
      <c r="F120" s="28"/>
      <c r="G120" s="28">
        <f t="shared" si="7"/>
        <v>0</v>
      </c>
    </row>
    <row r="121" spans="1:7" ht="16.5">
      <c r="A121" s="14" t="s">
        <v>408</v>
      </c>
      <c r="B121" s="4">
        <f>VLOOKUP(A121,联盟DKP榜单!A$1:C$599,3,FALSE)-35*COUNTIF(扣分!A:A,A121)</f>
        <v>0</v>
      </c>
      <c r="C121" s="28">
        <f>25*COUNTIF(帮战总榜!A$1:AB$150,$A121)</f>
        <v>0</v>
      </c>
      <c r="D121" s="28">
        <f>15*COUNTIF(YY统计!A$2:M$150,$A121)</f>
        <v>0</v>
      </c>
      <c r="E121" s="28">
        <f t="shared" si="6"/>
        <v>0</v>
      </c>
      <c r="F121" s="28"/>
      <c r="G121" s="28">
        <f t="shared" si="7"/>
        <v>0</v>
      </c>
    </row>
    <row r="122" spans="1:7" ht="16.5">
      <c r="A122" s="14" t="s">
        <v>409</v>
      </c>
      <c r="B122" s="4">
        <f>VLOOKUP(A122,联盟DKP榜单!A$1:C$599,3,FALSE)-35*COUNTIF(扣分!A:A,A122)</f>
        <v>0</v>
      </c>
      <c r="C122" s="28">
        <f>25*COUNTIF(帮战总榜!A$1:AB$150,$A122)</f>
        <v>0</v>
      </c>
      <c r="D122" s="28">
        <f>15*COUNTIF(YY统计!A$2:M$150,$A122)</f>
        <v>0</v>
      </c>
      <c r="E122" s="28">
        <f t="shared" si="6"/>
        <v>0</v>
      </c>
      <c r="F122" s="28"/>
      <c r="G122" s="28">
        <f t="shared" si="7"/>
        <v>0</v>
      </c>
    </row>
    <row r="123" spans="1:7" ht="16.5">
      <c r="A123" s="14" t="s">
        <v>410</v>
      </c>
      <c r="B123" s="4">
        <f>VLOOKUP(A123,联盟DKP榜单!A$1:C$599,3,FALSE)-35*COUNTIF(扣分!A:A,A123)</f>
        <v>0</v>
      </c>
      <c r="C123" s="28">
        <f>25*COUNTIF(帮战总榜!A$1:AB$150,$A123)</f>
        <v>0</v>
      </c>
      <c r="D123" s="28">
        <f>15*COUNTIF(YY统计!A$2:M$150,$A123)</f>
        <v>0</v>
      </c>
      <c r="E123" s="28">
        <f t="shared" si="6"/>
        <v>0</v>
      </c>
      <c r="F123" s="28"/>
      <c r="G123" s="28">
        <f t="shared" si="7"/>
        <v>0</v>
      </c>
    </row>
    <row r="124" spans="1:7" ht="16.5">
      <c r="A124" s="14" t="s">
        <v>561</v>
      </c>
      <c r="B124" s="4">
        <f>VLOOKUP(A124,联盟DKP榜单!A$1:C$599,3,FALSE)-35*COUNTIF(扣分!A:A,A124)</f>
        <v>0</v>
      </c>
      <c r="C124" s="28">
        <f>25*COUNTIF(帮战总榜!A$1:AB$150,$A124)</f>
        <v>0</v>
      </c>
      <c r="D124" s="28">
        <f>15*COUNTIF(YY统计!A$2:M$150,$A124)</f>
        <v>0</v>
      </c>
      <c r="E124" s="28">
        <f t="shared" si="6"/>
        <v>0</v>
      </c>
      <c r="F124" s="28"/>
      <c r="G124" s="28">
        <f t="shared" si="7"/>
        <v>0</v>
      </c>
    </row>
    <row r="125" spans="1:7" ht="16.5">
      <c r="A125" s="14" t="s">
        <v>411</v>
      </c>
      <c r="B125" s="4">
        <f>VLOOKUP(A125,联盟DKP榜单!A$1:C$599,3,FALSE)-35*COUNTIF(扣分!A:A,A125)</f>
        <v>0</v>
      </c>
      <c r="C125" s="28">
        <f>25*COUNTIF(帮战总榜!A$1:AB$150,$A125)</f>
        <v>0</v>
      </c>
      <c r="D125" s="28">
        <f>15*COUNTIF(YY统计!A$2:M$150,$A125)</f>
        <v>0</v>
      </c>
      <c r="E125" s="28">
        <f t="shared" si="6"/>
        <v>0</v>
      </c>
      <c r="F125" s="28"/>
      <c r="G125" s="28">
        <f t="shared" si="7"/>
        <v>0</v>
      </c>
    </row>
    <row r="126" spans="1:7" ht="16.5">
      <c r="A126" s="14" t="s">
        <v>413</v>
      </c>
      <c r="B126" s="4">
        <f>VLOOKUP(A126,联盟DKP榜单!A$1:C$599,3,FALSE)-35*COUNTIF(扣分!A:A,A126)</f>
        <v>0</v>
      </c>
      <c r="C126" s="28">
        <f>25*COUNTIF(帮战总榜!A$1:AB$150,$A126)</f>
        <v>0</v>
      </c>
      <c r="D126" s="28">
        <f>15*COUNTIF(YY统计!A$2:M$150,$A126)</f>
        <v>0</v>
      </c>
      <c r="E126" s="28">
        <f t="shared" si="6"/>
        <v>0</v>
      </c>
      <c r="F126" s="28"/>
      <c r="G126" s="28">
        <f t="shared" si="7"/>
        <v>0</v>
      </c>
    </row>
    <row r="127" spans="1:7" ht="16.5">
      <c r="A127" s="14" t="s">
        <v>416</v>
      </c>
      <c r="B127" s="4">
        <f>VLOOKUP(A127,联盟DKP榜单!A$1:C$599,3,FALSE)-35*COUNTIF(扣分!A:A,A127)</f>
        <v>0</v>
      </c>
      <c r="C127" s="28">
        <f>25*COUNTIF(帮战总榜!A$1:AB$150,$A127)</f>
        <v>0</v>
      </c>
      <c r="D127" s="28">
        <f>15*COUNTIF(YY统计!A$2:M$150,$A127)</f>
        <v>0</v>
      </c>
      <c r="E127" s="28">
        <f t="shared" si="6"/>
        <v>0</v>
      </c>
      <c r="F127" s="28"/>
      <c r="G127" s="28">
        <f t="shared" si="7"/>
        <v>0</v>
      </c>
    </row>
    <row r="128" spans="1:7" ht="16.5">
      <c r="A128" s="14" t="s">
        <v>415</v>
      </c>
      <c r="B128" s="4">
        <f>VLOOKUP(A128,联盟DKP榜单!A$1:C$599,3,FALSE)-35*COUNTIF(扣分!A:A,A128)</f>
        <v>0</v>
      </c>
      <c r="C128" s="28">
        <f>25*COUNTIF(帮战总榜!A$1:AB$150,$A128)</f>
        <v>0</v>
      </c>
      <c r="D128" s="28">
        <f>15*COUNTIF(YY统计!A$2:M$150,$A128)</f>
        <v>0</v>
      </c>
      <c r="E128" s="28">
        <f t="shared" si="6"/>
        <v>0</v>
      </c>
      <c r="F128" s="28"/>
      <c r="G128" s="28">
        <f t="shared" si="7"/>
        <v>0</v>
      </c>
    </row>
    <row r="129" spans="1:7" ht="16.5">
      <c r="A129" s="14" t="s">
        <v>417</v>
      </c>
      <c r="B129" s="4">
        <f>VLOOKUP(A129,联盟DKP榜单!A$1:C$599,3,FALSE)-35*COUNTIF(扣分!A:A,A129)</f>
        <v>0</v>
      </c>
      <c r="C129" s="28">
        <f>25*COUNTIF(帮战总榜!A$1:AB$150,$A129)</f>
        <v>0</v>
      </c>
      <c r="D129" s="28">
        <f>15*COUNTIF(YY统计!A$2:M$150,$A129)</f>
        <v>0</v>
      </c>
      <c r="E129" s="28">
        <f t="shared" si="6"/>
        <v>0</v>
      </c>
      <c r="F129" s="28"/>
      <c r="G129" s="28">
        <f t="shared" si="7"/>
        <v>0</v>
      </c>
    </row>
    <row r="130" spans="1:7" ht="16.5">
      <c r="A130" s="14" t="s">
        <v>562</v>
      </c>
      <c r="B130" s="4">
        <f>VLOOKUP(A130,联盟DKP榜单!A$1:C$599,3,FALSE)-35*COUNTIF(扣分!A:A,A130)</f>
        <v>0</v>
      </c>
      <c r="C130" s="28">
        <f>25*COUNTIF(帮战总榜!A$1:AB$150,$A130)</f>
        <v>0</v>
      </c>
      <c r="D130" s="28">
        <f>15*COUNTIF(YY统计!A$2:M$150,$A130)</f>
        <v>0</v>
      </c>
      <c r="E130" s="28">
        <f t="shared" ref="E130:E161" si="8">SUM(B130:D130)</f>
        <v>0</v>
      </c>
      <c r="F130" s="28"/>
      <c r="G130" s="28">
        <f t="shared" ref="G130:G149" si="9">IF(AND(E130&gt;0,E130&lt;66),0.01,ROUNDDOWN((E130-16)/50,0))</f>
        <v>0</v>
      </c>
    </row>
    <row r="131" spans="1:7" ht="16.5">
      <c r="A131" s="14" t="s">
        <v>420</v>
      </c>
      <c r="B131" s="4">
        <f>VLOOKUP(A131,联盟DKP榜单!A$1:C$599,3,FALSE)-35*COUNTIF(扣分!A:A,A131)</f>
        <v>0</v>
      </c>
      <c r="C131" s="28">
        <f>25*COUNTIF(帮战总榜!A$1:AB$150,$A131)</f>
        <v>0</v>
      </c>
      <c r="D131" s="28">
        <f>15*COUNTIF(YY统计!A$2:M$150,$A131)</f>
        <v>0</v>
      </c>
      <c r="E131" s="28">
        <f t="shared" si="8"/>
        <v>0</v>
      </c>
      <c r="F131" s="28"/>
      <c r="G131" s="28">
        <f t="shared" si="9"/>
        <v>0</v>
      </c>
    </row>
    <row r="132" spans="1:7" ht="16.5">
      <c r="A132" s="14" t="s">
        <v>421</v>
      </c>
      <c r="B132" s="4">
        <f>VLOOKUP(A132,联盟DKP榜单!A$1:C$599,3,FALSE)-35*COUNTIF(扣分!A:A,A132)</f>
        <v>0</v>
      </c>
      <c r="C132" s="28">
        <f>25*COUNTIF(帮战总榜!A$1:AB$150,$A132)</f>
        <v>0</v>
      </c>
      <c r="D132" s="28">
        <f>15*COUNTIF(YY统计!A$2:M$150,$A132)</f>
        <v>0</v>
      </c>
      <c r="E132" s="28">
        <f t="shared" si="8"/>
        <v>0</v>
      </c>
      <c r="F132" s="28"/>
      <c r="G132" s="28">
        <f t="shared" si="9"/>
        <v>0</v>
      </c>
    </row>
    <row r="133" spans="1:7" ht="16.5">
      <c r="A133" s="14" t="s">
        <v>422</v>
      </c>
      <c r="B133" s="4">
        <f>VLOOKUP(A133,联盟DKP榜单!A$1:C$599,3,FALSE)-35*COUNTIF(扣分!A:A,A133)</f>
        <v>0</v>
      </c>
      <c r="C133" s="28">
        <f>25*COUNTIF(帮战总榜!A$1:AB$150,$A133)</f>
        <v>0</v>
      </c>
      <c r="D133" s="28">
        <f>15*COUNTIF(YY统计!A$2:M$150,$A133)</f>
        <v>0</v>
      </c>
      <c r="E133" s="28">
        <f t="shared" si="8"/>
        <v>0</v>
      </c>
      <c r="F133" s="28"/>
      <c r="G133" s="28">
        <f t="shared" si="9"/>
        <v>0</v>
      </c>
    </row>
    <row r="134" spans="1:7" ht="16.5">
      <c r="A134" s="14" t="s">
        <v>423</v>
      </c>
      <c r="B134" s="4">
        <f>VLOOKUP(A134,联盟DKP榜单!A$1:C$599,3,FALSE)-35*COUNTIF(扣分!A:A,A134)</f>
        <v>0</v>
      </c>
      <c r="C134" s="28">
        <f>25*COUNTIF(帮战总榜!A$1:AB$150,$A134)</f>
        <v>0</v>
      </c>
      <c r="D134" s="28">
        <f>15*COUNTIF(YY统计!A$2:M$150,$A134)</f>
        <v>0</v>
      </c>
      <c r="E134" s="28">
        <f t="shared" si="8"/>
        <v>0</v>
      </c>
      <c r="F134" s="28"/>
      <c r="G134" s="28">
        <f t="shared" si="9"/>
        <v>0</v>
      </c>
    </row>
    <row r="135" spans="1:7" ht="16.5">
      <c r="A135" s="14" t="s">
        <v>563</v>
      </c>
      <c r="B135" s="4">
        <f>VLOOKUP(A135,联盟DKP榜单!A$1:C$599,3,FALSE)-35*COUNTIF(扣分!A:A,A135)</f>
        <v>0</v>
      </c>
      <c r="C135" s="28">
        <f>25*COUNTIF(帮战总榜!A$1:AB$150,$A135)</f>
        <v>0</v>
      </c>
      <c r="D135" s="28">
        <f>15*COUNTIF(YY统计!A$2:M$150,$A135)</f>
        <v>0</v>
      </c>
      <c r="E135" s="28">
        <f t="shared" si="8"/>
        <v>0</v>
      </c>
      <c r="F135" s="28"/>
      <c r="G135" s="28">
        <f t="shared" si="9"/>
        <v>0</v>
      </c>
    </row>
    <row r="136" spans="1:7" ht="16.5">
      <c r="A136" s="14" t="s">
        <v>426</v>
      </c>
      <c r="B136" s="4">
        <f>VLOOKUP(A136,联盟DKP榜单!A$1:C$599,3,FALSE)-35*COUNTIF(扣分!A:A,A136)</f>
        <v>0</v>
      </c>
      <c r="C136" s="28">
        <f>25*COUNTIF(帮战总榜!A$1:AB$150,$A136)</f>
        <v>0</v>
      </c>
      <c r="D136" s="28">
        <f>15*COUNTIF(YY统计!A$2:M$150,$A136)</f>
        <v>0</v>
      </c>
      <c r="E136" s="28">
        <f t="shared" si="8"/>
        <v>0</v>
      </c>
      <c r="F136" s="28"/>
      <c r="G136" s="28">
        <f t="shared" si="9"/>
        <v>0</v>
      </c>
    </row>
    <row r="137" spans="1:7" ht="16.5">
      <c r="A137" s="14" t="s">
        <v>428</v>
      </c>
      <c r="B137" s="4">
        <f>VLOOKUP(A137,联盟DKP榜单!A$1:C$599,3,FALSE)-35*COUNTIF(扣分!A:A,A137)</f>
        <v>0</v>
      </c>
      <c r="C137" s="28">
        <f>25*COUNTIF(帮战总榜!A$1:AB$150,$A137)</f>
        <v>0</v>
      </c>
      <c r="D137" s="28">
        <f>15*COUNTIF(YY统计!A$2:M$150,$A137)</f>
        <v>0</v>
      </c>
      <c r="E137" s="28">
        <f t="shared" si="8"/>
        <v>0</v>
      </c>
      <c r="F137" s="28"/>
      <c r="G137" s="28">
        <f t="shared" si="9"/>
        <v>0</v>
      </c>
    </row>
    <row r="138" spans="1:7" ht="16.5">
      <c r="A138" s="14" t="s">
        <v>427</v>
      </c>
      <c r="B138" s="4">
        <f>VLOOKUP(A138,联盟DKP榜单!A$1:C$599,3,FALSE)-35*COUNTIF(扣分!A:A,A138)</f>
        <v>0</v>
      </c>
      <c r="C138" s="28">
        <f>25*COUNTIF(帮战总榜!A$1:AB$150,$A138)</f>
        <v>0</v>
      </c>
      <c r="D138" s="28">
        <f>15*COUNTIF(YY统计!A$2:M$150,$A138)</f>
        <v>0</v>
      </c>
      <c r="E138" s="28">
        <f t="shared" si="8"/>
        <v>0</v>
      </c>
      <c r="F138" s="28"/>
      <c r="G138" s="28">
        <f t="shared" si="9"/>
        <v>0</v>
      </c>
    </row>
    <row r="139" spans="1:7" ht="16.5">
      <c r="A139" s="14" t="s">
        <v>430</v>
      </c>
      <c r="B139" s="4">
        <f>VLOOKUP(A139,联盟DKP榜单!A$1:C$599,3,FALSE)-35*COUNTIF(扣分!A:A,A139)</f>
        <v>0</v>
      </c>
      <c r="C139" s="28">
        <f>25*COUNTIF(帮战总榜!A$1:AB$150,$A139)</f>
        <v>0</v>
      </c>
      <c r="D139" s="28">
        <f>15*COUNTIF(YY统计!A$2:M$150,$A139)</f>
        <v>0</v>
      </c>
      <c r="E139" s="28">
        <f t="shared" si="8"/>
        <v>0</v>
      </c>
      <c r="F139" s="28"/>
      <c r="G139" s="28">
        <f t="shared" si="9"/>
        <v>0</v>
      </c>
    </row>
    <row r="140" spans="1:7" ht="16.5">
      <c r="A140" s="14" t="s">
        <v>431</v>
      </c>
      <c r="B140" s="4">
        <f>VLOOKUP(A140,联盟DKP榜单!A$1:C$599,3,FALSE)-35*COUNTIF(扣分!A:A,A140)</f>
        <v>0</v>
      </c>
      <c r="C140" s="28">
        <f>25*COUNTIF(帮战总榜!A$1:AB$150,$A140)</f>
        <v>0</v>
      </c>
      <c r="D140" s="28">
        <f>15*COUNTIF(YY统计!A$2:M$150,$A140)</f>
        <v>0</v>
      </c>
      <c r="E140" s="28">
        <f t="shared" si="8"/>
        <v>0</v>
      </c>
      <c r="F140" s="28"/>
      <c r="G140" s="28">
        <f t="shared" si="9"/>
        <v>0</v>
      </c>
    </row>
    <row r="141" spans="1:7" ht="16.5">
      <c r="A141" s="14" t="s">
        <v>432</v>
      </c>
      <c r="B141" s="4">
        <f>VLOOKUP(A141,联盟DKP榜单!A$1:C$599,3,FALSE)-35*COUNTIF(扣分!A:A,A141)</f>
        <v>0</v>
      </c>
      <c r="C141" s="28">
        <f>25*COUNTIF(帮战总榜!A$1:AB$150,$A141)</f>
        <v>0</v>
      </c>
      <c r="D141" s="28">
        <f>15*COUNTIF(YY统计!A$2:M$150,$A141)</f>
        <v>0</v>
      </c>
      <c r="E141" s="28">
        <f t="shared" si="8"/>
        <v>0</v>
      </c>
      <c r="F141" s="28"/>
      <c r="G141" s="28">
        <f t="shared" si="9"/>
        <v>0</v>
      </c>
    </row>
    <row r="142" spans="1:7" ht="16.5">
      <c r="A142" s="14" t="s">
        <v>433</v>
      </c>
      <c r="B142" s="4">
        <f>VLOOKUP(A142,联盟DKP榜单!A$1:C$599,3,FALSE)-35*COUNTIF(扣分!A:A,A142)</f>
        <v>0</v>
      </c>
      <c r="C142" s="28">
        <f>25*COUNTIF(帮战总榜!A$1:AB$150,$A142)</f>
        <v>0</v>
      </c>
      <c r="D142" s="28">
        <f>15*COUNTIF(YY统计!A$2:M$150,$A142)</f>
        <v>0</v>
      </c>
      <c r="E142" s="28">
        <f t="shared" si="8"/>
        <v>0</v>
      </c>
      <c r="F142" s="28"/>
      <c r="G142" s="28">
        <f t="shared" si="9"/>
        <v>0</v>
      </c>
    </row>
    <row r="143" spans="1:7" ht="16.5">
      <c r="A143" s="14" t="s">
        <v>434</v>
      </c>
      <c r="B143" s="4">
        <f>VLOOKUP(A143,联盟DKP榜单!A$1:C$599,3,FALSE)-35*COUNTIF(扣分!A:A,A143)</f>
        <v>0</v>
      </c>
      <c r="C143" s="28">
        <f>25*COUNTIF(帮战总榜!A$1:AB$150,$A143)</f>
        <v>0</v>
      </c>
      <c r="D143" s="28">
        <f>15*COUNTIF(YY统计!A$2:M$150,$A143)</f>
        <v>0</v>
      </c>
      <c r="E143" s="28">
        <f t="shared" si="8"/>
        <v>0</v>
      </c>
      <c r="F143" s="28"/>
      <c r="G143" s="28">
        <f t="shared" si="9"/>
        <v>0</v>
      </c>
    </row>
    <row r="144" spans="1:7" ht="16.5">
      <c r="A144" s="14" t="s">
        <v>564</v>
      </c>
      <c r="B144" s="4">
        <f>VLOOKUP(A144,联盟DKP榜单!A$1:C$599,3,FALSE)-35*COUNTIF(扣分!A:A,A144)</f>
        <v>0</v>
      </c>
      <c r="C144" s="28">
        <f>25*COUNTIF(帮战总榜!A$1:AB$150,$A144)</f>
        <v>0</v>
      </c>
      <c r="D144" s="28">
        <f>15*COUNTIF(YY统计!A$2:M$150,$A144)</f>
        <v>0</v>
      </c>
      <c r="E144" s="28">
        <f t="shared" si="8"/>
        <v>0</v>
      </c>
      <c r="F144" s="28"/>
      <c r="G144" s="28">
        <f t="shared" si="9"/>
        <v>0</v>
      </c>
    </row>
    <row r="145" spans="1:7" ht="16.5">
      <c r="A145" s="14" t="s">
        <v>436</v>
      </c>
      <c r="B145" s="4">
        <f>VLOOKUP(A145,联盟DKP榜单!A$1:C$599,3,FALSE)-35*COUNTIF(扣分!A:A,A145)</f>
        <v>0</v>
      </c>
      <c r="C145" s="28">
        <f>25*COUNTIF(帮战总榜!A$1:AB$150,$A145)</f>
        <v>0</v>
      </c>
      <c r="D145" s="28">
        <f>15*COUNTIF(YY统计!A$2:M$150,$A145)</f>
        <v>0</v>
      </c>
      <c r="E145" s="28">
        <f t="shared" si="8"/>
        <v>0</v>
      </c>
      <c r="F145" s="28"/>
      <c r="G145" s="28">
        <f t="shared" si="9"/>
        <v>0</v>
      </c>
    </row>
    <row r="146" spans="1:7" ht="16.5">
      <c r="A146" s="14" t="s">
        <v>435</v>
      </c>
      <c r="B146" s="4">
        <f>VLOOKUP(A146,联盟DKP榜单!A$1:C$599,3,FALSE)-35*COUNTIF(扣分!A:A,A146)</f>
        <v>0</v>
      </c>
      <c r="C146" s="28">
        <f>25*COUNTIF(帮战总榜!A$1:AB$150,$A146)</f>
        <v>0</v>
      </c>
      <c r="D146" s="28">
        <f>15*COUNTIF(YY统计!A$2:M$150,$A146)</f>
        <v>0</v>
      </c>
      <c r="E146" s="28">
        <f t="shared" si="8"/>
        <v>0</v>
      </c>
      <c r="F146" s="28"/>
      <c r="G146" s="28">
        <f t="shared" si="9"/>
        <v>0</v>
      </c>
    </row>
    <row r="147" spans="1:7" ht="16.5">
      <c r="A147" s="14" t="s">
        <v>438</v>
      </c>
      <c r="B147" s="4">
        <f>VLOOKUP(A147,联盟DKP榜单!A$1:C$599,3,FALSE)-35*COUNTIF(扣分!A:A,A147)</f>
        <v>0</v>
      </c>
      <c r="C147" s="28">
        <f>25*COUNTIF(帮战总榜!A$1:AB$150,$A147)</f>
        <v>0</v>
      </c>
      <c r="D147" s="28">
        <f>15*COUNTIF(YY统计!A$2:M$150,$A147)</f>
        <v>0</v>
      </c>
      <c r="E147" s="28">
        <f t="shared" si="8"/>
        <v>0</v>
      </c>
      <c r="F147" s="28"/>
      <c r="G147" s="28">
        <f t="shared" si="9"/>
        <v>0</v>
      </c>
    </row>
    <row r="148" spans="1:7" ht="16.5">
      <c r="A148" s="14" t="s">
        <v>439</v>
      </c>
      <c r="B148" s="4">
        <f>VLOOKUP(A148,联盟DKP榜单!A$1:C$599,3,FALSE)-35*COUNTIF(扣分!A:A,A148)</f>
        <v>0</v>
      </c>
      <c r="C148" s="28">
        <f>25*COUNTIF(帮战总榜!A$1:AB$150,$A148)</f>
        <v>0</v>
      </c>
      <c r="D148" s="28">
        <f>15*COUNTIF(YY统计!A$2:M$150,$A148)</f>
        <v>0</v>
      </c>
      <c r="E148" s="28">
        <f t="shared" si="8"/>
        <v>0</v>
      </c>
      <c r="F148" s="28"/>
      <c r="G148" s="28">
        <f t="shared" si="9"/>
        <v>0</v>
      </c>
    </row>
    <row r="149" spans="1:7" ht="16.5">
      <c r="A149" s="14" t="s">
        <v>565</v>
      </c>
      <c r="B149" s="4">
        <f>VLOOKUP(A149,联盟DKP榜单!A$1:C$599,3,FALSE)-35*COUNTIF(扣分!A:A,A149)</f>
        <v>0</v>
      </c>
      <c r="C149" s="28">
        <f>25*COUNTIF(帮战总榜!A$1:AB$150,$A149)</f>
        <v>0</v>
      </c>
      <c r="D149" s="28">
        <f>15*COUNTIF(YY统计!A$2:M$150,$A149)</f>
        <v>0</v>
      </c>
      <c r="E149" s="28">
        <f t="shared" si="8"/>
        <v>0</v>
      </c>
      <c r="F149" s="28"/>
      <c r="G149" s="28">
        <f t="shared" si="9"/>
        <v>0</v>
      </c>
    </row>
    <row r="150" spans="1:7" ht="16.5">
      <c r="B150" s="4"/>
      <c r="C150" s="11"/>
      <c r="D150" s="11"/>
      <c r="E150" s="11"/>
      <c r="F150" s="11"/>
      <c r="G150" s="11"/>
    </row>
  </sheetData>
  <sortState ref="A2:G149">
    <sortCondition descending="1"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50"/>
  <sheetViews>
    <sheetView workbookViewId="0">
      <pane xSplit="12" ySplit="2" topLeftCell="M3" activePane="bottomRight" state="frozen"/>
      <selection pane="topRight" activeCell="N1" sqref="N1"/>
      <selection pane="bottomLeft" activeCell="A3" sqref="A3"/>
      <selection pane="bottomRight" activeCell="I2" sqref="I2"/>
    </sheetView>
  </sheetViews>
  <sheetFormatPr defaultRowHeight="15"/>
  <cols>
    <col min="1" max="1" width="16.28515625" style="1" bestFit="1" customWidth="1"/>
    <col min="2" max="2" width="4.5703125" style="6" bestFit="1" customWidth="1"/>
    <col min="3" max="3" width="5.28515625" style="6" bestFit="1" customWidth="1"/>
    <col min="4" max="4" width="7.28515625" style="24" customWidth="1"/>
    <col min="5" max="5" width="5.7109375" style="6" customWidth="1"/>
    <col min="6" max="6" width="5.28515625" style="6" bestFit="1" customWidth="1"/>
    <col min="7" max="7" width="9.5703125" style="6" bestFit="1" customWidth="1"/>
    <col min="9" max="12" width="9.5703125" customWidth="1"/>
  </cols>
  <sheetData>
    <row r="1" spans="1:12">
      <c r="A1" s="19" t="s">
        <v>5</v>
      </c>
      <c r="B1" s="20" t="s">
        <v>23</v>
      </c>
      <c r="C1" s="20" t="s">
        <v>11</v>
      </c>
      <c r="D1" s="20" t="s">
        <v>24</v>
      </c>
      <c r="E1" s="20" t="s">
        <v>6</v>
      </c>
      <c r="F1" s="20" t="s">
        <v>7</v>
      </c>
      <c r="G1" s="20" t="s">
        <v>10</v>
      </c>
      <c r="I1" s="20" t="s">
        <v>12</v>
      </c>
      <c r="J1" s="20" t="s">
        <v>13</v>
      </c>
      <c r="K1" s="13"/>
      <c r="L1" s="13"/>
    </row>
    <row r="2" spans="1:12" ht="16.5">
      <c r="A2" s="14" t="s">
        <v>172</v>
      </c>
      <c r="B2" s="4">
        <f>VLOOKUP(A2,联盟DKP榜单!A$1:C$599,3,FALSE)-35*COUNTIF(扣分!A:A,A2)</f>
        <v>270</v>
      </c>
      <c r="C2" s="27">
        <f>25*COUNTIF(帮战总榜!A$1:AB$150,$A2)</f>
        <v>25</v>
      </c>
      <c r="D2" s="27">
        <f>15*COUNTIF(YY统计!A$2:M$150,$A2)</f>
        <v>75</v>
      </c>
      <c r="E2" s="27">
        <f t="shared" ref="E2:E33" si="0">SUM(B2:D2)</f>
        <v>370</v>
      </c>
      <c r="F2" s="27"/>
      <c r="G2" s="28">
        <f t="shared" ref="G2:G33" si="1">IF(AND(E2&gt;0,E2&lt;66),0.01,ROUNDDOWN((E2-16)/50,0))</f>
        <v>7</v>
      </c>
      <c r="I2" s="3">
        <f>INT(SUM(G2:G158))</f>
        <v>184</v>
      </c>
      <c r="J2" s="3">
        <f>COUNTIF(G:G,"&gt;"&amp;6)</f>
        <v>1</v>
      </c>
      <c r="K2" s="13"/>
      <c r="L2" s="13"/>
    </row>
    <row r="3" spans="1:12" ht="16.5">
      <c r="A3" s="14" t="s">
        <v>195</v>
      </c>
      <c r="B3" s="4">
        <f>VLOOKUP(A3,联盟DKP榜单!A$1:C$599,3,FALSE)-35*COUNTIF(扣分!A:A,A3)</f>
        <v>250</v>
      </c>
      <c r="C3" s="28">
        <f>25*COUNTIF(帮战总榜!A$1:AB$150,$A3)</f>
        <v>0</v>
      </c>
      <c r="D3" s="28">
        <f>15*COUNTIF(YY统计!A$2:M$150,$A3)</f>
        <v>105</v>
      </c>
      <c r="E3" s="28">
        <f t="shared" si="0"/>
        <v>355</v>
      </c>
      <c r="F3" s="28"/>
      <c r="G3" s="28">
        <f t="shared" si="1"/>
        <v>6</v>
      </c>
    </row>
    <row r="4" spans="1:12" ht="16.5">
      <c r="A4" s="14" t="s">
        <v>183</v>
      </c>
      <c r="B4" s="4">
        <f>VLOOKUP(A4,联盟DKP榜单!A$1:C$599,3,FALSE)-35*COUNTIF(扣分!A:A,A4)</f>
        <v>250</v>
      </c>
      <c r="C4" s="28">
        <f>25*COUNTIF(帮战总榜!A$1:AB$150,$A4)</f>
        <v>0</v>
      </c>
      <c r="D4" s="28">
        <f>15*COUNTIF(YY统计!A$2:M$150,$A4)</f>
        <v>105</v>
      </c>
      <c r="E4" s="28">
        <f t="shared" si="0"/>
        <v>355</v>
      </c>
      <c r="F4" s="28"/>
      <c r="G4" s="28">
        <f t="shared" si="1"/>
        <v>6</v>
      </c>
    </row>
    <row r="5" spans="1:12" ht="16.5">
      <c r="A5" s="14" t="s">
        <v>177</v>
      </c>
      <c r="B5" s="4">
        <f>VLOOKUP(A5,联盟DKP榜单!A$1:C$599,3,FALSE)-35*COUNTIF(扣分!A:A,A5)</f>
        <v>217</v>
      </c>
      <c r="C5" s="28">
        <f>25*COUNTIF(帮战总榜!A$1:AB$150,$A5)</f>
        <v>0</v>
      </c>
      <c r="D5" s="28">
        <f>15*COUNTIF(YY统计!A$2:M$150,$A5)</f>
        <v>105</v>
      </c>
      <c r="E5" s="28">
        <f t="shared" si="0"/>
        <v>322</v>
      </c>
      <c r="F5" s="28"/>
      <c r="G5" s="28">
        <f t="shared" si="1"/>
        <v>6</v>
      </c>
    </row>
    <row r="6" spans="1:12" ht="16.5">
      <c r="A6" s="14" t="s">
        <v>191</v>
      </c>
      <c r="B6" s="4">
        <f>VLOOKUP(A6,联盟DKP榜单!A$1:C$599,3,FALSE)-35*COUNTIF(扣分!A:A,A6)</f>
        <v>251</v>
      </c>
      <c r="C6" s="28">
        <f>25*COUNTIF(帮战总榜!A$1:AB$150,$A6)</f>
        <v>0</v>
      </c>
      <c r="D6" s="28">
        <f>15*COUNTIF(YY统计!A$2:M$150,$A6)</f>
        <v>90</v>
      </c>
      <c r="E6" s="28">
        <f t="shared" si="0"/>
        <v>341</v>
      </c>
      <c r="F6" s="28"/>
      <c r="G6" s="28">
        <f t="shared" si="1"/>
        <v>6</v>
      </c>
    </row>
    <row r="7" spans="1:12" ht="16.5">
      <c r="A7" s="14" t="s">
        <v>197</v>
      </c>
      <c r="B7" s="4">
        <f>VLOOKUP(A7,联盟DKP榜单!A$1:C$599,3,FALSE)-35*COUNTIF(扣分!A:A,A7)</f>
        <v>215</v>
      </c>
      <c r="C7" s="28">
        <f>25*COUNTIF(帮战总榜!A$1:AB$150,$A7)</f>
        <v>25</v>
      </c>
      <c r="D7" s="28">
        <f>15*COUNTIF(YY统计!A$2:M$150,$A7)</f>
        <v>105</v>
      </c>
      <c r="E7" s="28">
        <f t="shared" si="0"/>
        <v>345</v>
      </c>
      <c r="F7" s="28"/>
      <c r="G7" s="28">
        <f t="shared" si="1"/>
        <v>6</v>
      </c>
    </row>
    <row r="8" spans="1:12" ht="16.5">
      <c r="A8" s="14" t="s">
        <v>185</v>
      </c>
      <c r="B8" s="4">
        <f>VLOOKUP(A8,联盟DKP榜单!A$1:C$599,3,FALSE)-35*COUNTIF(扣分!A:A,A8)</f>
        <v>215</v>
      </c>
      <c r="C8" s="28">
        <f>25*COUNTIF(帮战总榜!A$1:AB$150,$A8)</f>
        <v>25</v>
      </c>
      <c r="D8" s="28">
        <f>15*COUNTIF(YY统计!A$2:M$150,$A8)</f>
        <v>90</v>
      </c>
      <c r="E8" s="28">
        <f t="shared" si="0"/>
        <v>330</v>
      </c>
      <c r="F8" s="28"/>
      <c r="G8" s="28">
        <f t="shared" si="1"/>
        <v>6</v>
      </c>
    </row>
    <row r="9" spans="1:12" ht="16.5">
      <c r="A9" s="14" t="s">
        <v>189</v>
      </c>
      <c r="B9" s="4">
        <f>VLOOKUP(A9,联盟DKP榜单!A$1:C$599,3,FALSE)-35*COUNTIF(扣分!A:A,A9)</f>
        <v>217</v>
      </c>
      <c r="C9" s="28">
        <f>25*COUNTIF(帮战总榜!A$1:AB$150,$A9)</f>
        <v>0</v>
      </c>
      <c r="D9" s="28">
        <f>15*COUNTIF(YY统计!A$2:M$150,$A9)</f>
        <v>90</v>
      </c>
      <c r="E9" s="28">
        <f t="shared" si="0"/>
        <v>307</v>
      </c>
      <c r="F9" s="28"/>
      <c r="G9" s="28">
        <f t="shared" si="1"/>
        <v>5</v>
      </c>
    </row>
    <row r="10" spans="1:12" ht="16.5">
      <c r="A10" s="14" t="s">
        <v>175</v>
      </c>
      <c r="B10" s="4">
        <f>VLOOKUP(A10,联盟DKP榜单!A$1:C$599,3,FALSE)-35*COUNTIF(扣分!A:A,A10)</f>
        <v>217</v>
      </c>
      <c r="C10" s="28">
        <f>25*COUNTIF(帮战总榜!A$1:AB$150,$A10)</f>
        <v>0</v>
      </c>
      <c r="D10" s="28">
        <f>15*COUNTIF(YY统计!A$2:M$150,$A10)</f>
        <v>90</v>
      </c>
      <c r="E10" s="28">
        <f t="shared" si="0"/>
        <v>307</v>
      </c>
      <c r="F10" s="28"/>
      <c r="G10" s="28">
        <f t="shared" si="1"/>
        <v>5</v>
      </c>
    </row>
    <row r="11" spans="1:12" ht="16.5">
      <c r="A11" s="14" t="s">
        <v>202</v>
      </c>
      <c r="B11" s="4">
        <f>VLOOKUP(A11,联盟DKP榜单!A$1:C$599,3,FALSE)-35*COUNTIF(扣分!A:A,A11)</f>
        <v>215</v>
      </c>
      <c r="C11" s="28">
        <f>25*COUNTIF(帮战总榜!A$1:AB$150,$A11)</f>
        <v>0</v>
      </c>
      <c r="D11" s="28">
        <f>15*COUNTIF(YY统计!A$2:M$150,$A11)</f>
        <v>90</v>
      </c>
      <c r="E11" s="28">
        <f t="shared" si="0"/>
        <v>305</v>
      </c>
      <c r="F11" s="28"/>
      <c r="G11" s="28">
        <f t="shared" si="1"/>
        <v>5</v>
      </c>
    </row>
    <row r="12" spans="1:12" ht="16.5">
      <c r="A12" s="14" t="s">
        <v>194</v>
      </c>
      <c r="B12" s="4">
        <f>VLOOKUP(A12,联盟DKP榜单!A$1:C$599,3,FALSE)-35*COUNTIF(扣分!A:A,A12)</f>
        <v>215</v>
      </c>
      <c r="C12" s="28">
        <f>25*COUNTIF(帮战总榜!A$1:AB$150,$A12)</f>
        <v>0</v>
      </c>
      <c r="D12" s="28">
        <f>15*COUNTIF(YY统计!A$2:M$150,$A12)</f>
        <v>90</v>
      </c>
      <c r="E12" s="28">
        <f t="shared" si="0"/>
        <v>305</v>
      </c>
      <c r="F12" s="28"/>
      <c r="G12" s="28">
        <f t="shared" si="1"/>
        <v>5</v>
      </c>
    </row>
    <row r="13" spans="1:12" ht="16.5">
      <c r="A13" s="14" t="s">
        <v>181</v>
      </c>
      <c r="B13" s="4">
        <f>VLOOKUP(A13,联盟DKP榜单!A$1:C$599,3,FALSE)-35*COUNTIF(扣分!A:A,A13)</f>
        <v>180</v>
      </c>
      <c r="C13" s="28">
        <f>25*COUNTIF(帮战总榜!A$1:AB$150,$A13)</f>
        <v>0</v>
      </c>
      <c r="D13" s="28">
        <f>15*COUNTIF(YY统计!A$2:M$150,$A13)</f>
        <v>90</v>
      </c>
      <c r="E13" s="28">
        <f t="shared" si="0"/>
        <v>270</v>
      </c>
      <c r="F13" s="28"/>
      <c r="G13" s="28">
        <f t="shared" si="1"/>
        <v>5</v>
      </c>
    </row>
    <row r="14" spans="1:12" ht="16.5">
      <c r="A14" s="14" t="s">
        <v>186</v>
      </c>
      <c r="B14" s="4">
        <f>VLOOKUP(A14,联盟DKP榜单!A$1:C$599,3,FALSE)-35*COUNTIF(扣分!A:A,A14)</f>
        <v>232</v>
      </c>
      <c r="C14" s="28">
        <f>25*COUNTIF(帮战总榜!A$1:AB$150,$A14)</f>
        <v>0</v>
      </c>
      <c r="D14" s="28">
        <f>15*COUNTIF(YY统计!A$2:M$150,$A14)</f>
        <v>60</v>
      </c>
      <c r="E14" s="28">
        <f t="shared" si="0"/>
        <v>292</v>
      </c>
      <c r="F14" s="28"/>
      <c r="G14" s="28">
        <f t="shared" si="1"/>
        <v>5</v>
      </c>
    </row>
    <row r="15" spans="1:12" ht="16.5">
      <c r="A15" s="14" t="s">
        <v>188</v>
      </c>
      <c r="B15" s="4">
        <f>VLOOKUP(A15,联盟DKP榜单!A$1:C$599,3,FALSE)-35*COUNTIF(扣分!A:A,A15)</f>
        <v>215</v>
      </c>
      <c r="C15" s="28">
        <f>25*COUNTIF(帮战总榜!A$1:AB$150,$A15)</f>
        <v>25</v>
      </c>
      <c r="D15" s="28">
        <f>15*COUNTIF(YY统计!A$2:M$150,$A15)</f>
        <v>45</v>
      </c>
      <c r="E15" s="28">
        <f t="shared" si="0"/>
        <v>285</v>
      </c>
      <c r="F15" s="28"/>
      <c r="G15" s="28">
        <f t="shared" si="1"/>
        <v>5</v>
      </c>
    </row>
    <row r="16" spans="1:12" ht="16.5">
      <c r="A16" s="14" t="s">
        <v>187</v>
      </c>
      <c r="B16" s="4">
        <f>VLOOKUP(A16,联盟DKP榜单!A$1:C$599,3,FALSE)-35*COUNTIF(扣分!A:A,A16)</f>
        <v>204</v>
      </c>
      <c r="C16" s="28">
        <f>25*COUNTIF(帮战总榜!A$1:AB$150,$A16)</f>
        <v>25</v>
      </c>
      <c r="D16" s="28">
        <f>15*COUNTIF(YY统计!A$2:M$150,$A16)</f>
        <v>45</v>
      </c>
      <c r="E16" s="28">
        <f t="shared" si="0"/>
        <v>274</v>
      </c>
      <c r="F16" s="28"/>
      <c r="G16" s="28">
        <f t="shared" si="1"/>
        <v>5</v>
      </c>
    </row>
    <row r="17" spans="1:7" ht="16.5">
      <c r="A17" s="14" t="s">
        <v>184</v>
      </c>
      <c r="B17" s="4">
        <f>VLOOKUP(A17,联盟DKP榜单!A$1:C$599,3,FALSE)-35*COUNTIF(扣分!A:A,A17)</f>
        <v>180</v>
      </c>
      <c r="C17" s="28">
        <f>25*COUNTIF(帮战总榜!A$1:AB$150,$A17)</f>
        <v>25</v>
      </c>
      <c r="D17" s="28">
        <f>15*COUNTIF(YY统计!A$2:M$150,$A17)</f>
        <v>75</v>
      </c>
      <c r="E17" s="28">
        <f t="shared" si="0"/>
        <v>280</v>
      </c>
      <c r="F17" s="28"/>
      <c r="G17" s="28">
        <f t="shared" si="1"/>
        <v>5</v>
      </c>
    </row>
    <row r="18" spans="1:7" ht="16.5">
      <c r="A18" s="14" t="s">
        <v>190</v>
      </c>
      <c r="B18" s="4">
        <f>VLOOKUP(A18,联盟DKP榜单!A$1:C$599,3,FALSE)-35*COUNTIF(扣分!A:A,A18)</f>
        <v>180</v>
      </c>
      <c r="C18" s="28">
        <f>25*COUNTIF(帮战总榜!A$1:AB$150,$A18)</f>
        <v>25</v>
      </c>
      <c r="D18" s="28">
        <f>15*COUNTIF(YY统计!A$2:M$150,$A18)</f>
        <v>60</v>
      </c>
      <c r="E18" s="28">
        <f t="shared" si="0"/>
        <v>265</v>
      </c>
      <c r="F18" s="28"/>
      <c r="G18" s="28">
        <f t="shared" si="1"/>
        <v>4</v>
      </c>
    </row>
    <row r="19" spans="1:7" ht="16.5">
      <c r="A19" s="14" t="s">
        <v>201</v>
      </c>
      <c r="B19" s="4">
        <f>VLOOKUP(A19,联盟DKP榜单!A$1:C$599,3,FALSE)-35*COUNTIF(扣分!A:A,A19)</f>
        <v>183</v>
      </c>
      <c r="C19" s="28">
        <f>25*COUNTIF(帮战总榜!A$1:AB$150,$A19)</f>
        <v>0</v>
      </c>
      <c r="D19" s="28">
        <f>15*COUNTIF(YY统计!A$2:M$150,$A19)</f>
        <v>75</v>
      </c>
      <c r="E19" s="28">
        <f t="shared" si="0"/>
        <v>258</v>
      </c>
      <c r="F19" s="28"/>
      <c r="G19" s="28">
        <f t="shared" si="1"/>
        <v>4</v>
      </c>
    </row>
    <row r="20" spans="1:7" ht="16.5">
      <c r="A20" s="14" t="s">
        <v>179</v>
      </c>
      <c r="B20" s="4">
        <f>VLOOKUP(A20,联盟DKP榜单!A$1:C$599,3,FALSE)-35*COUNTIF(扣分!A:A,A20)</f>
        <v>180</v>
      </c>
      <c r="C20" s="28">
        <f>25*COUNTIF(帮战总榜!A$1:AB$150,$A20)</f>
        <v>0</v>
      </c>
      <c r="D20" s="28">
        <f>15*COUNTIF(YY统计!A$2:M$150,$A20)</f>
        <v>75</v>
      </c>
      <c r="E20" s="28">
        <f t="shared" si="0"/>
        <v>255</v>
      </c>
      <c r="F20" s="28"/>
      <c r="G20" s="28">
        <f t="shared" si="1"/>
        <v>4</v>
      </c>
    </row>
    <row r="21" spans="1:7" ht="16.5">
      <c r="A21" s="14" t="s">
        <v>178</v>
      </c>
      <c r="B21" s="4">
        <f>VLOOKUP(A21,联盟DKP榜单!A$1:C$599,3,FALSE)-35*COUNTIF(扣分!A:A,A21)</f>
        <v>215</v>
      </c>
      <c r="C21" s="28">
        <f>25*COUNTIF(帮战总榜!A$1:AB$150,$A21)</f>
        <v>0</v>
      </c>
      <c r="D21" s="28">
        <f>15*COUNTIF(YY统计!A$2:M$150,$A21)</f>
        <v>45</v>
      </c>
      <c r="E21" s="28">
        <f t="shared" si="0"/>
        <v>260</v>
      </c>
      <c r="F21" s="28"/>
      <c r="G21" s="28">
        <f t="shared" si="1"/>
        <v>4</v>
      </c>
    </row>
    <row r="22" spans="1:7" ht="16.5">
      <c r="A22" s="14" t="s">
        <v>207</v>
      </c>
      <c r="B22" s="4">
        <f>VLOOKUP(A22,联盟DKP榜单!A$1:C$599,3,FALSE)-35*COUNTIF(扣分!A:A,A22)</f>
        <v>180</v>
      </c>
      <c r="C22" s="28">
        <f>25*COUNTIF(帮战总榜!A$1:AB$150,$A22)</f>
        <v>0</v>
      </c>
      <c r="D22" s="28">
        <f>15*COUNTIF(YY统计!A$2:M$150,$A22)</f>
        <v>75</v>
      </c>
      <c r="E22" s="28">
        <f t="shared" si="0"/>
        <v>255</v>
      </c>
      <c r="F22" s="28"/>
      <c r="G22" s="28">
        <f t="shared" si="1"/>
        <v>4</v>
      </c>
    </row>
    <row r="23" spans="1:7" ht="16.5">
      <c r="A23" s="14" t="s">
        <v>192</v>
      </c>
      <c r="B23" s="4">
        <f>VLOOKUP(A23,联盟DKP榜单!A$1:C$599,3,FALSE)-35*COUNTIF(扣分!A:A,A23)</f>
        <v>180</v>
      </c>
      <c r="C23" s="28">
        <f>25*COUNTIF(帮战总榜!A$1:AB$150,$A23)</f>
        <v>0</v>
      </c>
      <c r="D23" s="28">
        <f>15*COUNTIF(YY统计!A$2:M$150,$A23)</f>
        <v>60</v>
      </c>
      <c r="E23" s="28">
        <f t="shared" si="0"/>
        <v>240</v>
      </c>
      <c r="F23" s="28"/>
      <c r="G23" s="28">
        <f t="shared" si="1"/>
        <v>4</v>
      </c>
    </row>
    <row r="24" spans="1:7" ht="16.5">
      <c r="A24" s="14" t="s">
        <v>170</v>
      </c>
      <c r="B24" s="4">
        <f>VLOOKUP(A24,联盟DKP榜单!A$1:C$599,3,FALSE)-35*COUNTIF(扣分!A:A,A24)</f>
        <v>219</v>
      </c>
      <c r="C24" s="28">
        <f>25*COUNTIF(帮战总榜!A$1:AB$150,$A24)</f>
        <v>0</v>
      </c>
      <c r="D24" s="28">
        <f>15*COUNTIF(YY统计!A$2:M$150,$A24)</f>
        <v>30</v>
      </c>
      <c r="E24" s="28">
        <f t="shared" si="0"/>
        <v>249</v>
      </c>
      <c r="F24" s="28"/>
      <c r="G24" s="28">
        <f t="shared" si="1"/>
        <v>4</v>
      </c>
    </row>
    <row r="25" spans="1:7" ht="16.5">
      <c r="A25" s="14" t="s">
        <v>206</v>
      </c>
      <c r="B25" s="4">
        <f>VLOOKUP(A25,联盟DKP榜单!A$1:C$599,3,FALSE)-35*COUNTIF(扣分!A:A,A25)</f>
        <v>200</v>
      </c>
      <c r="C25" s="28">
        <f>25*COUNTIF(帮战总榜!A$1:AB$150,$A25)</f>
        <v>25</v>
      </c>
      <c r="D25" s="28">
        <f>15*COUNTIF(YY统计!A$2:M$150,$A25)</f>
        <v>15</v>
      </c>
      <c r="E25" s="28">
        <f t="shared" si="0"/>
        <v>240</v>
      </c>
      <c r="F25" s="28"/>
      <c r="G25" s="28">
        <f t="shared" si="1"/>
        <v>4</v>
      </c>
    </row>
    <row r="26" spans="1:7" ht="16.5">
      <c r="A26" s="14" t="s">
        <v>174</v>
      </c>
      <c r="B26" s="4">
        <f>VLOOKUP(A26,联盟DKP榜单!A$1:C$599,3,FALSE)-35*COUNTIF(扣分!A:A,A26)</f>
        <v>182</v>
      </c>
      <c r="C26" s="28">
        <f>25*COUNTIF(帮战总榜!A$1:AB$150,$A26)</f>
        <v>0</v>
      </c>
      <c r="D26" s="28">
        <f>15*COUNTIF(YY统计!A$2:M$150,$A26)</f>
        <v>45</v>
      </c>
      <c r="E26" s="28">
        <f t="shared" si="0"/>
        <v>227</v>
      </c>
      <c r="F26" s="28"/>
      <c r="G26" s="28">
        <f t="shared" si="1"/>
        <v>4</v>
      </c>
    </row>
    <row r="27" spans="1:7" ht="16.5">
      <c r="A27" s="14" t="s">
        <v>204</v>
      </c>
      <c r="B27" s="4">
        <f>VLOOKUP(A27,联盟DKP榜单!A$1:C$599,3,FALSE)-35*COUNTIF(扣分!A:A,A27)</f>
        <v>182</v>
      </c>
      <c r="C27" s="28">
        <f>25*COUNTIF(帮战总榜!A$1:AB$150,$A27)</f>
        <v>0</v>
      </c>
      <c r="D27" s="28">
        <f>15*COUNTIF(YY统计!A$2:M$150,$A27)</f>
        <v>45</v>
      </c>
      <c r="E27" s="28">
        <f t="shared" si="0"/>
        <v>227</v>
      </c>
      <c r="F27" s="28"/>
      <c r="G27" s="28">
        <f t="shared" si="1"/>
        <v>4</v>
      </c>
    </row>
    <row r="28" spans="1:7" ht="16.5">
      <c r="A28" s="14" t="s">
        <v>199</v>
      </c>
      <c r="B28" s="4">
        <f>VLOOKUP(A28,联盟DKP榜单!A$1:C$599,3,FALSE)-35*COUNTIF(扣分!A:A,A28)</f>
        <v>145</v>
      </c>
      <c r="C28" s="28">
        <f>25*COUNTIF(帮战总榜!A$1:AB$150,$A28)</f>
        <v>0</v>
      </c>
      <c r="D28" s="28">
        <f>15*COUNTIF(YY统计!A$2:M$150,$A28)</f>
        <v>75</v>
      </c>
      <c r="E28" s="28">
        <f t="shared" si="0"/>
        <v>220</v>
      </c>
      <c r="F28" s="28"/>
      <c r="G28" s="28">
        <f t="shared" si="1"/>
        <v>4</v>
      </c>
    </row>
    <row r="29" spans="1:7" ht="16.5">
      <c r="A29" s="14" t="s">
        <v>209</v>
      </c>
      <c r="B29" s="4">
        <f>VLOOKUP(A29,联盟DKP榜单!A$1:C$599,3,FALSE)-35*COUNTIF(扣分!A:A,A29)</f>
        <v>200</v>
      </c>
      <c r="C29" s="28">
        <f>25*COUNTIF(帮战总榜!A$1:AB$150,$A29)</f>
        <v>0</v>
      </c>
      <c r="D29" s="28">
        <f>15*COUNTIF(YY统计!A$2:M$150,$A29)</f>
        <v>0</v>
      </c>
      <c r="E29" s="28">
        <f t="shared" si="0"/>
        <v>200</v>
      </c>
      <c r="F29" s="28"/>
      <c r="G29" s="28">
        <f t="shared" si="1"/>
        <v>3</v>
      </c>
    </row>
    <row r="30" spans="1:7" ht="16.5">
      <c r="A30" s="14" t="s">
        <v>196</v>
      </c>
      <c r="B30" s="4">
        <f>VLOOKUP(A30,联盟DKP榜单!A$1:C$599,3,FALSE)-35*COUNTIF(扣分!A:A,A30)</f>
        <v>183</v>
      </c>
      <c r="C30" s="28">
        <f>25*COUNTIF(帮战总榜!A$1:AB$150,$A30)</f>
        <v>25</v>
      </c>
      <c r="D30" s="28">
        <f>15*COUNTIF(YY统计!A$2:M$150,$A30)</f>
        <v>0</v>
      </c>
      <c r="E30" s="28">
        <f t="shared" si="0"/>
        <v>208</v>
      </c>
      <c r="F30" s="28"/>
      <c r="G30" s="28">
        <f t="shared" si="1"/>
        <v>3</v>
      </c>
    </row>
    <row r="31" spans="1:7" ht="16.5">
      <c r="A31" s="14" t="s">
        <v>193</v>
      </c>
      <c r="B31" s="4">
        <f>VLOOKUP(A31,联盟DKP榜单!A$1:C$599,3,FALSE)-35*COUNTIF(扣分!A:A,A31)</f>
        <v>166</v>
      </c>
      <c r="C31" s="28">
        <f>25*COUNTIF(帮战总榜!A$1:AB$150,$A31)</f>
        <v>25</v>
      </c>
      <c r="D31" s="28">
        <f>15*COUNTIF(YY统计!A$2:M$150,$A31)</f>
        <v>15</v>
      </c>
      <c r="E31" s="28">
        <f t="shared" si="0"/>
        <v>206</v>
      </c>
      <c r="F31" s="28"/>
      <c r="G31" s="28">
        <f t="shared" si="1"/>
        <v>3</v>
      </c>
    </row>
    <row r="32" spans="1:7" ht="16.5">
      <c r="A32" s="14" t="s">
        <v>215</v>
      </c>
      <c r="B32" s="4">
        <f>VLOOKUP(A32,联盟DKP榜单!A$1:C$599,3,FALSE)-35*COUNTIF(扣分!A:A,A32)</f>
        <v>145</v>
      </c>
      <c r="C32" s="28">
        <f>25*COUNTIF(帮战总榜!A$1:AB$150,$A32)</f>
        <v>0</v>
      </c>
      <c r="D32" s="28">
        <f>15*COUNTIF(YY统计!A$2:M$150,$A32)</f>
        <v>60</v>
      </c>
      <c r="E32" s="28">
        <f t="shared" si="0"/>
        <v>205</v>
      </c>
      <c r="F32" s="28"/>
      <c r="G32" s="28">
        <f t="shared" si="1"/>
        <v>3</v>
      </c>
    </row>
    <row r="33" spans="1:7" ht="16.5">
      <c r="A33" s="14" t="s">
        <v>222</v>
      </c>
      <c r="B33" s="4">
        <f>VLOOKUP(A33,联盟DKP榜单!A$1:C$599,3,FALSE)-35*COUNTIF(扣分!A:A,A33)</f>
        <v>145</v>
      </c>
      <c r="C33" s="28">
        <f>25*COUNTIF(帮战总榜!A$1:AB$150,$A33)</f>
        <v>0</v>
      </c>
      <c r="D33" s="28">
        <f>15*COUNTIF(YY统计!A$2:M$150,$A33)</f>
        <v>60</v>
      </c>
      <c r="E33" s="28">
        <f t="shared" si="0"/>
        <v>205</v>
      </c>
      <c r="F33" s="28"/>
      <c r="G33" s="28">
        <f t="shared" si="1"/>
        <v>3</v>
      </c>
    </row>
    <row r="34" spans="1:7" ht="16.5">
      <c r="A34" s="14" t="s">
        <v>173</v>
      </c>
      <c r="B34" s="4">
        <f>VLOOKUP(A34,联盟DKP榜单!A$1:C$599,3,FALSE)-35*COUNTIF(扣分!A:A,A34)</f>
        <v>147</v>
      </c>
      <c r="C34" s="28">
        <f>25*COUNTIF(帮战总榜!A$1:AB$150,$A34)</f>
        <v>0</v>
      </c>
      <c r="D34" s="28">
        <f>15*COUNTIF(YY统计!A$2:M$150,$A34)</f>
        <v>30</v>
      </c>
      <c r="E34" s="28">
        <f t="shared" ref="E34:E65" si="2">SUM(B34:D34)</f>
        <v>177</v>
      </c>
      <c r="F34" s="28"/>
      <c r="G34" s="28">
        <f t="shared" ref="G34:G65" si="3">IF(AND(E34&gt;0,E34&lt;66),0.01,ROUNDDOWN((E34-16)/50,0))</f>
        <v>3</v>
      </c>
    </row>
    <row r="35" spans="1:7" ht="16.5">
      <c r="A35" s="14" t="s">
        <v>210</v>
      </c>
      <c r="B35" s="4">
        <f>VLOOKUP(A35,联盟DKP榜单!A$1:C$599,3,FALSE)-35*COUNTIF(扣分!A:A,A35)</f>
        <v>145</v>
      </c>
      <c r="C35" s="28">
        <f>25*COUNTIF(帮战总榜!A$1:AB$150,$A35)</f>
        <v>25</v>
      </c>
      <c r="D35" s="28">
        <f>15*COUNTIF(YY统计!A$2:M$150,$A35)</f>
        <v>0</v>
      </c>
      <c r="E35" s="28">
        <f t="shared" si="2"/>
        <v>170</v>
      </c>
      <c r="F35" s="28"/>
      <c r="G35" s="28">
        <f t="shared" si="3"/>
        <v>3</v>
      </c>
    </row>
    <row r="36" spans="1:7" ht="16.5">
      <c r="A36" s="14" t="s">
        <v>180</v>
      </c>
      <c r="B36" s="4">
        <f>VLOOKUP(A36,联盟DKP榜单!A$1:C$599,3,FALSE)-35*COUNTIF(扣分!A:A,A36)</f>
        <v>142</v>
      </c>
      <c r="C36" s="28">
        <f>25*COUNTIF(帮战总榜!A$1:AB$150,$A36)</f>
        <v>25</v>
      </c>
      <c r="D36" s="28">
        <f>15*COUNTIF(YY统计!A$2:M$150,$A36)</f>
        <v>0</v>
      </c>
      <c r="E36" s="28">
        <f t="shared" si="2"/>
        <v>167</v>
      </c>
      <c r="F36" s="28"/>
      <c r="G36" s="28">
        <f t="shared" si="3"/>
        <v>3</v>
      </c>
    </row>
    <row r="37" spans="1:7" ht="16.5">
      <c r="A37" s="14" t="s">
        <v>213</v>
      </c>
      <c r="B37" s="4">
        <f>VLOOKUP(A37,联盟DKP榜单!A$1:C$599,3,FALSE)-35*COUNTIF(扣分!A:A,A37)</f>
        <v>110</v>
      </c>
      <c r="C37" s="28">
        <f>25*COUNTIF(帮战总榜!A$1:AB$150,$A37)</f>
        <v>0</v>
      </c>
      <c r="D37" s="28">
        <f>15*COUNTIF(YY统计!A$2:M$150,$A37)</f>
        <v>60</v>
      </c>
      <c r="E37" s="28">
        <f t="shared" si="2"/>
        <v>170</v>
      </c>
      <c r="F37" s="28"/>
      <c r="G37" s="28">
        <f t="shared" si="3"/>
        <v>3</v>
      </c>
    </row>
    <row r="38" spans="1:7" ht="16.5">
      <c r="A38" s="14" t="s">
        <v>182</v>
      </c>
      <c r="B38" s="4">
        <f>VLOOKUP(A38,联盟DKP榜单!A$1:C$599,3,FALSE)-35*COUNTIF(扣分!A:A,A38)</f>
        <v>145</v>
      </c>
      <c r="C38" s="28">
        <f>25*COUNTIF(帮战总榜!A$1:AB$150,$A38)</f>
        <v>0</v>
      </c>
      <c r="D38" s="28">
        <f>15*COUNTIF(YY统计!A$2:M$150,$A38)</f>
        <v>15</v>
      </c>
      <c r="E38" s="28">
        <f t="shared" si="2"/>
        <v>160</v>
      </c>
      <c r="F38" s="28"/>
      <c r="G38" s="28">
        <f t="shared" si="3"/>
        <v>2</v>
      </c>
    </row>
    <row r="39" spans="1:7" ht="16.5">
      <c r="A39" s="14" t="s">
        <v>216</v>
      </c>
      <c r="B39" s="4">
        <f>VLOOKUP(A39,联盟DKP榜单!A$1:C$599,3,FALSE)-35*COUNTIF(扣分!A:A,A39)</f>
        <v>145</v>
      </c>
      <c r="C39" s="28">
        <f>25*COUNTIF(帮战总榜!A$1:AB$150,$A39)</f>
        <v>0</v>
      </c>
      <c r="D39" s="28">
        <f>15*COUNTIF(YY统计!A$2:M$150,$A39)</f>
        <v>15</v>
      </c>
      <c r="E39" s="28">
        <f t="shared" si="2"/>
        <v>160</v>
      </c>
      <c r="F39" s="28"/>
      <c r="G39" s="28">
        <f t="shared" si="3"/>
        <v>2</v>
      </c>
    </row>
    <row r="40" spans="1:7" ht="16.5">
      <c r="A40" s="14" t="s">
        <v>205</v>
      </c>
      <c r="B40" s="4">
        <f>VLOOKUP(A40,联盟DKP榜单!A$1:C$599,3,FALSE)-35*COUNTIF(扣分!A:A,A40)</f>
        <v>105</v>
      </c>
      <c r="C40" s="28">
        <f>25*COUNTIF(帮战总榜!A$1:AB$150,$A40)</f>
        <v>0</v>
      </c>
      <c r="D40" s="28">
        <f>15*COUNTIF(YY统计!A$2:M$150,$A40)</f>
        <v>45</v>
      </c>
      <c r="E40" s="28">
        <f t="shared" si="2"/>
        <v>150</v>
      </c>
      <c r="F40" s="28"/>
      <c r="G40" s="28">
        <f t="shared" si="3"/>
        <v>2</v>
      </c>
    </row>
    <row r="41" spans="1:7" ht="16.5">
      <c r="A41" s="14" t="s">
        <v>176</v>
      </c>
      <c r="B41" s="4">
        <f>VLOOKUP(A41,联盟DKP榜单!A$1:C$599,3,FALSE)-35*COUNTIF(扣分!A:A,A41)</f>
        <v>126</v>
      </c>
      <c r="C41" s="28">
        <f>25*COUNTIF(帮战总榜!A$1:AB$150,$A41)</f>
        <v>0</v>
      </c>
      <c r="D41" s="28">
        <f>15*COUNTIF(YY统计!A$2:M$150,$A41)</f>
        <v>15</v>
      </c>
      <c r="E41" s="28">
        <f t="shared" si="2"/>
        <v>141</v>
      </c>
      <c r="F41" s="28"/>
      <c r="G41" s="28">
        <f t="shared" si="3"/>
        <v>2</v>
      </c>
    </row>
    <row r="42" spans="1:7" ht="16.5">
      <c r="A42" s="14" t="s">
        <v>219</v>
      </c>
      <c r="B42" s="4">
        <f>VLOOKUP(A42,联盟DKP榜单!A$1:C$599,3,FALSE)-35*COUNTIF(扣分!A:A,A42)</f>
        <v>145</v>
      </c>
      <c r="C42" s="28">
        <f>25*COUNTIF(帮战总榜!A$1:AB$150,$A42)</f>
        <v>0</v>
      </c>
      <c r="D42" s="28">
        <f>15*COUNTIF(YY统计!A$2:M$150,$A42)</f>
        <v>0</v>
      </c>
      <c r="E42" s="28">
        <f t="shared" si="2"/>
        <v>145</v>
      </c>
      <c r="F42" s="28"/>
      <c r="G42" s="28">
        <f t="shared" si="3"/>
        <v>2</v>
      </c>
    </row>
    <row r="43" spans="1:7" ht="16.5">
      <c r="A43" s="14" t="s">
        <v>221</v>
      </c>
      <c r="B43" s="4">
        <f>VLOOKUP(A43,联盟DKP榜单!A$1:C$599,3,FALSE)-35*COUNTIF(扣分!A:A,A43)</f>
        <v>110</v>
      </c>
      <c r="C43" s="28">
        <f>25*COUNTIF(帮战总榜!A$1:AB$150,$A43)</f>
        <v>0</v>
      </c>
      <c r="D43" s="28">
        <f>15*COUNTIF(YY统计!A$2:M$150,$A43)</f>
        <v>30</v>
      </c>
      <c r="E43" s="28">
        <f t="shared" si="2"/>
        <v>140</v>
      </c>
      <c r="F43" s="28"/>
      <c r="G43" s="28">
        <f t="shared" si="3"/>
        <v>2</v>
      </c>
    </row>
    <row r="44" spans="1:7" ht="16.5">
      <c r="A44" s="14" t="s">
        <v>198</v>
      </c>
      <c r="B44" s="4">
        <f>VLOOKUP(A44,联盟DKP榜单!A$1:C$599,3,FALSE)-35*COUNTIF(扣分!A:A,A44)</f>
        <v>90</v>
      </c>
      <c r="C44" s="28">
        <f>25*COUNTIF(帮战总榜!A$1:AB$150,$A44)</f>
        <v>0</v>
      </c>
      <c r="D44" s="28">
        <f>15*COUNTIF(YY统计!A$2:M$150,$A44)</f>
        <v>15</v>
      </c>
      <c r="E44" s="28">
        <f t="shared" si="2"/>
        <v>105</v>
      </c>
      <c r="F44" s="28"/>
      <c r="G44" s="28">
        <f t="shared" si="3"/>
        <v>1</v>
      </c>
    </row>
    <row r="45" spans="1:7" ht="16.5">
      <c r="A45" s="14" t="s">
        <v>240</v>
      </c>
      <c r="B45" s="4">
        <f>VLOOKUP(A45,联盟DKP榜单!A$1:C$599,3,FALSE)-35*COUNTIF(扣分!A:A,A45)</f>
        <v>75</v>
      </c>
      <c r="C45" s="28">
        <f>25*COUNTIF(帮战总榜!A$1:AB$150,$A45)</f>
        <v>0</v>
      </c>
      <c r="D45" s="28">
        <f>15*COUNTIF(YY统计!A$2:M$150,$A45)</f>
        <v>30</v>
      </c>
      <c r="E45" s="28">
        <f t="shared" si="2"/>
        <v>105</v>
      </c>
      <c r="F45" s="28"/>
      <c r="G45" s="28">
        <f t="shared" si="3"/>
        <v>1</v>
      </c>
    </row>
    <row r="46" spans="1:7" ht="16.5">
      <c r="A46" s="14" t="s">
        <v>203</v>
      </c>
      <c r="B46" s="4">
        <f>VLOOKUP(A46,联盟DKP榜单!A$1:C$599,3,FALSE)-35*COUNTIF(扣分!A:A,A46)</f>
        <v>70</v>
      </c>
      <c r="C46" s="28">
        <f>25*COUNTIF(帮战总榜!A$1:AB$150,$A46)</f>
        <v>0</v>
      </c>
      <c r="D46" s="28">
        <f>15*COUNTIF(YY统计!A$2:M$150,$A46)</f>
        <v>30</v>
      </c>
      <c r="E46" s="28">
        <f t="shared" si="2"/>
        <v>100</v>
      </c>
      <c r="F46" s="28"/>
      <c r="G46" s="28">
        <f t="shared" si="3"/>
        <v>1</v>
      </c>
    </row>
    <row r="47" spans="1:7" ht="16.5">
      <c r="A47" s="14" t="s">
        <v>223</v>
      </c>
      <c r="B47" s="4">
        <f>VLOOKUP(A47,联盟DKP榜单!A$1:C$599,3,FALSE)-35*COUNTIF(扣分!A:A,A47)</f>
        <v>75</v>
      </c>
      <c r="C47" s="28">
        <f>25*COUNTIF(帮战总榜!A$1:AB$150,$A47)</f>
        <v>0</v>
      </c>
      <c r="D47" s="28">
        <f>15*COUNTIF(YY统计!A$2:M$150,$A47)</f>
        <v>15</v>
      </c>
      <c r="E47" s="28">
        <f t="shared" si="2"/>
        <v>90</v>
      </c>
      <c r="F47" s="28"/>
      <c r="G47" s="28">
        <f t="shared" si="3"/>
        <v>1</v>
      </c>
    </row>
    <row r="48" spans="1:7" ht="16.5">
      <c r="A48" s="14" t="s">
        <v>224</v>
      </c>
      <c r="B48" s="4">
        <f>VLOOKUP(A48,联盟DKP榜单!A$1:C$599,3,FALSE)-35*COUNTIF(扣分!A:A,A48)</f>
        <v>95</v>
      </c>
      <c r="C48" s="28">
        <f>25*COUNTIF(帮战总榜!A$1:AB$150,$A48)</f>
        <v>0</v>
      </c>
      <c r="D48" s="28">
        <f>15*COUNTIF(YY统计!A$2:M$150,$A48)</f>
        <v>0</v>
      </c>
      <c r="E48" s="28">
        <f t="shared" si="2"/>
        <v>95</v>
      </c>
      <c r="F48" s="28"/>
      <c r="G48" s="28">
        <f t="shared" si="3"/>
        <v>1</v>
      </c>
    </row>
    <row r="49" spans="1:7" ht="16.5">
      <c r="A49" s="14" t="s">
        <v>217</v>
      </c>
      <c r="B49" s="4">
        <f>VLOOKUP(A49,联盟DKP榜单!A$1:C$599,3,FALSE)-35*COUNTIF(扣分!A:A,A49)</f>
        <v>77</v>
      </c>
      <c r="C49" s="28">
        <f>25*COUNTIF(帮战总榜!A$1:AB$150,$A49)</f>
        <v>0</v>
      </c>
      <c r="D49" s="28">
        <f>15*COUNTIF(YY统计!A$2:M$150,$A49)</f>
        <v>15</v>
      </c>
      <c r="E49" s="28">
        <f t="shared" si="2"/>
        <v>92</v>
      </c>
      <c r="F49" s="28"/>
      <c r="G49" s="28">
        <f t="shared" si="3"/>
        <v>1</v>
      </c>
    </row>
    <row r="50" spans="1:7" ht="16.5">
      <c r="A50" s="14" t="s">
        <v>284</v>
      </c>
      <c r="B50" s="4">
        <f>VLOOKUP(A50,联盟DKP榜单!A$1:C$599,3,FALSE)-35*COUNTIF(扣分!A:A,A50)</f>
        <v>75</v>
      </c>
      <c r="C50" s="28">
        <f>25*COUNTIF(帮战总榜!A$1:AB$150,$A50)</f>
        <v>0</v>
      </c>
      <c r="D50" s="28">
        <f>15*COUNTIF(YY统计!A$2:M$150,$A50)</f>
        <v>15</v>
      </c>
      <c r="E50" s="28">
        <f t="shared" si="2"/>
        <v>90</v>
      </c>
      <c r="F50" s="28"/>
      <c r="G50" s="28">
        <f t="shared" si="3"/>
        <v>1</v>
      </c>
    </row>
    <row r="51" spans="1:7" ht="16.5">
      <c r="A51" s="14" t="s">
        <v>253</v>
      </c>
      <c r="B51" s="4">
        <f>VLOOKUP(A51,联盟DKP榜单!A$1:C$599,3,FALSE)-35*COUNTIF(扣分!A:A,A51)</f>
        <v>75</v>
      </c>
      <c r="C51" s="28">
        <f>25*COUNTIF(帮战总榜!A$1:AB$150,$A51)</f>
        <v>0</v>
      </c>
      <c r="D51" s="28">
        <f>15*COUNTIF(YY统计!A$2:M$150,$A51)</f>
        <v>0</v>
      </c>
      <c r="E51" s="28">
        <f t="shared" si="2"/>
        <v>75</v>
      </c>
      <c r="F51" s="28"/>
      <c r="G51" s="28">
        <f t="shared" si="3"/>
        <v>1</v>
      </c>
    </row>
    <row r="52" spans="1:7" ht="16.5">
      <c r="A52" s="14" t="s">
        <v>235</v>
      </c>
      <c r="B52" s="4">
        <f>VLOOKUP(A52,联盟DKP榜单!A$1:C$599,3,FALSE)-35*COUNTIF(扣分!A:A,A52)</f>
        <v>75</v>
      </c>
      <c r="C52" s="28">
        <f>25*COUNTIF(帮战总榜!A$1:AB$150,$A52)</f>
        <v>0</v>
      </c>
      <c r="D52" s="28">
        <f>15*COUNTIF(YY统计!A$2:M$150,$A52)</f>
        <v>0</v>
      </c>
      <c r="E52" s="28">
        <f t="shared" si="2"/>
        <v>75</v>
      </c>
      <c r="F52" s="28"/>
      <c r="G52" s="28">
        <f t="shared" si="3"/>
        <v>1</v>
      </c>
    </row>
    <row r="53" spans="1:7" ht="16.5">
      <c r="A53" s="14" t="s">
        <v>208</v>
      </c>
      <c r="B53" s="4">
        <f>VLOOKUP(A53,联盟DKP榜单!A$1:C$599,3,FALSE)-35*COUNTIF(扣分!A:A,A53)</f>
        <v>70</v>
      </c>
      <c r="C53" s="28">
        <f>25*COUNTIF(帮战总榜!A$1:AB$150,$A53)</f>
        <v>0</v>
      </c>
      <c r="D53" s="28">
        <f>15*COUNTIF(YY统计!A$2:M$150,$A53)</f>
        <v>0</v>
      </c>
      <c r="E53" s="28">
        <f t="shared" si="2"/>
        <v>70</v>
      </c>
      <c r="F53" s="28"/>
      <c r="G53" s="28">
        <f t="shared" si="3"/>
        <v>1</v>
      </c>
    </row>
    <row r="54" spans="1:7" ht="16.5">
      <c r="A54" s="14" t="s">
        <v>266</v>
      </c>
      <c r="B54" s="4">
        <f>VLOOKUP(A54,联盟DKP榜单!A$1:C$599,3,FALSE)-35*COUNTIF(扣分!A:A,A54)</f>
        <v>40</v>
      </c>
      <c r="C54" s="28">
        <f>25*COUNTIF(帮战总榜!A$1:AB$150,$A54)</f>
        <v>0</v>
      </c>
      <c r="D54" s="28">
        <f>15*COUNTIF(YY统计!A$2:M$150,$A54)</f>
        <v>30</v>
      </c>
      <c r="E54" s="28">
        <f t="shared" si="2"/>
        <v>70</v>
      </c>
      <c r="F54" s="28"/>
      <c r="G54" s="28">
        <f t="shared" si="3"/>
        <v>1</v>
      </c>
    </row>
    <row r="55" spans="1:7" ht="16.5">
      <c r="A55" s="14" t="s">
        <v>214</v>
      </c>
      <c r="B55" s="4">
        <f>VLOOKUP(A55,联盟DKP榜单!A$1:C$599,3,FALSE)-35*COUNTIF(扣分!A:A,A55)</f>
        <v>35</v>
      </c>
      <c r="C55" s="28">
        <f>25*COUNTIF(帮战总榜!A$1:AB$150,$A55)</f>
        <v>25</v>
      </c>
      <c r="D55" s="28">
        <f>15*COUNTIF(YY统计!A$2:M$150,$A55)</f>
        <v>15</v>
      </c>
      <c r="E55" s="28">
        <f t="shared" si="2"/>
        <v>75</v>
      </c>
      <c r="F55" s="28"/>
      <c r="G55" s="28">
        <f t="shared" si="3"/>
        <v>1</v>
      </c>
    </row>
    <row r="56" spans="1:7" ht="16.5">
      <c r="A56" s="14" t="s">
        <v>292</v>
      </c>
      <c r="B56" s="4">
        <f>VLOOKUP(A56,联盟DKP榜单!A$1:C$599,3,FALSE)-35*COUNTIF(扣分!A:A,A56)</f>
        <v>0</v>
      </c>
      <c r="C56" s="28">
        <f>25*COUNTIF(帮战总榜!A$1:AB$150,$A56)</f>
        <v>25</v>
      </c>
      <c r="D56" s="28">
        <f>15*COUNTIF(YY统计!A$2:M$150,$A56)</f>
        <v>45</v>
      </c>
      <c r="E56" s="28">
        <f t="shared" si="2"/>
        <v>70</v>
      </c>
      <c r="F56" s="28"/>
      <c r="G56" s="28">
        <f t="shared" si="3"/>
        <v>1</v>
      </c>
    </row>
    <row r="57" spans="1:7" ht="16.5">
      <c r="A57" s="14" t="s">
        <v>231</v>
      </c>
      <c r="B57" s="4">
        <f>VLOOKUP(A57,联盟DKP榜单!A$1:C$599,3,FALSE)-35*COUNTIF(扣分!A:A,A57)</f>
        <v>35</v>
      </c>
      <c r="C57" s="28">
        <f>25*COUNTIF(帮战总榜!A$1:AB$150,$A57)</f>
        <v>0</v>
      </c>
      <c r="D57" s="28">
        <f>15*COUNTIF(YY统计!A$2:M$150,$A57)</f>
        <v>30</v>
      </c>
      <c r="E57" s="28">
        <f t="shared" si="2"/>
        <v>65</v>
      </c>
      <c r="F57" s="28"/>
      <c r="G57" s="28">
        <f t="shared" si="3"/>
        <v>0.01</v>
      </c>
    </row>
    <row r="58" spans="1:7" ht="16.5">
      <c r="A58" s="14" t="s">
        <v>200</v>
      </c>
      <c r="B58" s="4">
        <f>VLOOKUP(A58,联盟DKP榜单!A$1:C$599,3,FALSE)-35*COUNTIF(扣分!A:A,A58)</f>
        <v>55</v>
      </c>
      <c r="C58" s="28">
        <f>25*COUNTIF(帮战总榜!A$1:AB$150,$A58)</f>
        <v>0</v>
      </c>
      <c r="D58" s="28">
        <f>15*COUNTIF(YY统计!A$2:M$150,$A58)</f>
        <v>0</v>
      </c>
      <c r="E58" s="28">
        <f t="shared" si="2"/>
        <v>55</v>
      </c>
      <c r="F58" s="28"/>
      <c r="G58" s="28">
        <f t="shared" si="3"/>
        <v>0.01</v>
      </c>
    </row>
    <row r="59" spans="1:7" ht="16.5">
      <c r="A59" s="14" t="s">
        <v>211</v>
      </c>
      <c r="B59" s="4">
        <f>VLOOKUP(A59,联盟DKP榜单!A$1:C$599,3,FALSE)-35*COUNTIF(扣分!A:A,A59)</f>
        <v>40</v>
      </c>
      <c r="C59" s="28">
        <f>25*COUNTIF(帮战总榜!A$1:AB$150,$A59)</f>
        <v>0</v>
      </c>
      <c r="D59" s="28">
        <f>15*COUNTIF(YY统计!A$2:M$150,$A59)</f>
        <v>15</v>
      </c>
      <c r="E59" s="28">
        <f t="shared" si="2"/>
        <v>55</v>
      </c>
      <c r="F59" s="28"/>
      <c r="G59" s="28">
        <f t="shared" si="3"/>
        <v>0.01</v>
      </c>
    </row>
    <row r="60" spans="1:7" ht="16.5">
      <c r="A60" s="14" t="s">
        <v>212</v>
      </c>
      <c r="B60" s="4">
        <f>VLOOKUP(A60,联盟DKP榜单!A$1:C$599,3,FALSE)-35*COUNTIF(扣分!A:A,A60)</f>
        <v>35</v>
      </c>
      <c r="C60" s="28">
        <f>25*COUNTIF(帮战总榜!A$1:AB$150,$A60)</f>
        <v>0</v>
      </c>
      <c r="D60" s="28">
        <f>15*COUNTIF(YY统计!A$2:M$150,$A60)</f>
        <v>0</v>
      </c>
      <c r="E60" s="28">
        <f t="shared" si="2"/>
        <v>35</v>
      </c>
      <c r="F60" s="28"/>
      <c r="G60" s="28">
        <f t="shared" si="3"/>
        <v>0.01</v>
      </c>
    </row>
    <row r="61" spans="1:7" ht="16.5">
      <c r="A61" s="14" t="s">
        <v>290</v>
      </c>
      <c r="B61" s="4">
        <f>VLOOKUP(A61,联盟DKP榜单!A$1:C$599,3,FALSE)-35*COUNTIF(扣分!A:A,A61)</f>
        <v>40</v>
      </c>
      <c r="C61" s="28">
        <f>25*COUNTIF(帮战总榜!A$1:AB$150,$A61)</f>
        <v>0</v>
      </c>
      <c r="D61" s="28">
        <f>15*COUNTIF(YY统计!A$2:M$150,$A61)</f>
        <v>0</v>
      </c>
      <c r="E61" s="28">
        <f t="shared" si="2"/>
        <v>40</v>
      </c>
      <c r="F61" s="28"/>
      <c r="G61" s="28">
        <f t="shared" si="3"/>
        <v>0.01</v>
      </c>
    </row>
    <row r="62" spans="1:7" ht="16.5">
      <c r="A62" s="14" t="s">
        <v>256</v>
      </c>
      <c r="B62" s="4">
        <f>VLOOKUP(A62,联盟DKP榜单!A$1:C$599,3,FALSE)-35*COUNTIF(扣分!A:A,A62)</f>
        <v>40</v>
      </c>
      <c r="C62" s="28">
        <f>25*COUNTIF(帮战总榜!A$1:AB$150,$A62)</f>
        <v>0</v>
      </c>
      <c r="D62" s="28">
        <f>15*COUNTIF(YY统计!A$2:M$150,$A62)</f>
        <v>0</v>
      </c>
      <c r="E62" s="28">
        <f t="shared" si="2"/>
        <v>40</v>
      </c>
      <c r="F62" s="28"/>
      <c r="G62" s="28">
        <f t="shared" si="3"/>
        <v>0.01</v>
      </c>
    </row>
    <row r="63" spans="1:7" ht="16.5">
      <c r="A63" s="14" t="s">
        <v>259</v>
      </c>
      <c r="B63" s="4">
        <f>VLOOKUP(A63,联盟DKP榜单!A$1:C$599,3,FALSE)-35*COUNTIF(扣分!A:A,A63)</f>
        <v>40</v>
      </c>
      <c r="C63" s="28">
        <f>25*COUNTIF(帮战总榜!A$1:AB$150,$A63)</f>
        <v>0</v>
      </c>
      <c r="D63" s="28">
        <f>15*COUNTIF(YY统计!A$2:M$150,$A63)</f>
        <v>0</v>
      </c>
      <c r="E63" s="28">
        <f t="shared" si="2"/>
        <v>40</v>
      </c>
      <c r="F63" s="28"/>
      <c r="G63" s="28">
        <f t="shared" si="3"/>
        <v>0.01</v>
      </c>
    </row>
    <row r="64" spans="1:7" ht="16.5">
      <c r="A64" s="14" t="s">
        <v>282</v>
      </c>
      <c r="B64" s="4">
        <f>VLOOKUP(A64,联盟DKP榜单!A$1:C$599,3,FALSE)-35*COUNTIF(扣分!A:A,A64)</f>
        <v>35</v>
      </c>
      <c r="C64" s="28">
        <f>25*COUNTIF(帮战总榜!A$1:AB$150,$A64)</f>
        <v>0</v>
      </c>
      <c r="D64" s="28">
        <f>15*COUNTIF(YY统计!A$2:M$150,$A64)</f>
        <v>0</v>
      </c>
      <c r="E64" s="28">
        <f t="shared" si="2"/>
        <v>35</v>
      </c>
      <c r="F64" s="28"/>
      <c r="G64" s="28">
        <f t="shared" si="3"/>
        <v>0.01</v>
      </c>
    </row>
    <row r="65" spans="1:7" ht="16.5">
      <c r="A65" s="14" t="s">
        <v>220</v>
      </c>
      <c r="B65" s="4">
        <f>VLOOKUP(A65,联盟DKP榜单!A$1:C$599,3,FALSE)-35*COUNTIF(扣分!A:A,A65)</f>
        <v>35</v>
      </c>
      <c r="C65" s="28">
        <f>25*COUNTIF(帮战总榜!A$1:AB$150,$A65)</f>
        <v>0</v>
      </c>
      <c r="D65" s="28">
        <f>15*COUNTIF(YY统计!A$2:M$150,$A65)</f>
        <v>0</v>
      </c>
      <c r="E65" s="28">
        <f t="shared" si="2"/>
        <v>35</v>
      </c>
      <c r="F65" s="28"/>
      <c r="G65" s="28">
        <f t="shared" si="3"/>
        <v>0.01</v>
      </c>
    </row>
    <row r="66" spans="1:7" ht="16.5">
      <c r="A66" s="14" t="s">
        <v>243</v>
      </c>
      <c r="B66" s="4">
        <f>VLOOKUP(A66,联盟DKP榜单!A$1:C$599,3,FALSE)-35*COUNTIF(扣分!A:A,A66)</f>
        <v>20</v>
      </c>
      <c r="C66" s="28">
        <f>25*COUNTIF(帮战总榜!A$1:AB$150,$A66)</f>
        <v>25</v>
      </c>
      <c r="D66" s="28">
        <f>15*COUNTIF(YY统计!A$2:M$150,$A66)</f>
        <v>0</v>
      </c>
      <c r="E66" s="28">
        <f t="shared" ref="E66:E97" si="4">SUM(B66:D66)</f>
        <v>45</v>
      </c>
      <c r="F66" s="28"/>
      <c r="G66" s="28">
        <f t="shared" ref="G66:G97" si="5">IF(AND(E66&gt;0,E66&lt;66),0.01,ROUNDDOWN((E66-16)/50,0))</f>
        <v>0.01</v>
      </c>
    </row>
    <row r="67" spans="1:7" ht="16.5">
      <c r="A67" s="14" t="s">
        <v>251</v>
      </c>
      <c r="B67" s="4">
        <f>VLOOKUP(A67,联盟DKP榜单!A$1:C$599,3,FALSE)-35*COUNTIF(扣分!A:A,A67)</f>
        <v>20</v>
      </c>
      <c r="C67" s="28">
        <f>25*COUNTIF(帮战总榜!A$1:AB$150,$A67)</f>
        <v>0</v>
      </c>
      <c r="D67" s="28">
        <f>15*COUNTIF(YY统计!A$2:M$150,$A67)</f>
        <v>0</v>
      </c>
      <c r="E67" s="28">
        <f t="shared" si="4"/>
        <v>20</v>
      </c>
      <c r="F67" s="28"/>
      <c r="G67" s="28">
        <f t="shared" si="5"/>
        <v>0.01</v>
      </c>
    </row>
    <row r="68" spans="1:7" ht="16.5">
      <c r="A68" s="14" t="s">
        <v>295</v>
      </c>
      <c r="B68" s="4">
        <f>VLOOKUP(A68,联盟DKP榜单!A$1:C$599,3,FALSE)-35*COUNTIF(扣分!A:A,A68)</f>
        <v>20</v>
      </c>
      <c r="C68" s="28">
        <f>25*COUNTIF(帮战总榜!A$1:AB$150,$A68)</f>
        <v>0</v>
      </c>
      <c r="D68" s="28">
        <f>15*COUNTIF(YY统计!A$2:M$150,$A68)</f>
        <v>0</v>
      </c>
      <c r="E68" s="28">
        <f t="shared" si="4"/>
        <v>20</v>
      </c>
      <c r="F68" s="28"/>
      <c r="G68" s="28">
        <f t="shared" si="5"/>
        <v>0.01</v>
      </c>
    </row>
    <row r="69" spans="1:7" ht="16.5">
      <c r="A69" s="14" t="s">
        <v>270</v>
      </c>
      <c r="B69" s="4">
        <f>VLOOKUP(A69,联盟DKP榜单!A$1:C$599,3,FALSE)-35*COUNTIF(扣分!A:A,A69)</f>
        <v>20</v>
      </c>
      <c r="C69" s="28">
        <f>25*COUNTIF(帮战总榜!A$1:AB$150,$A69)</f>
        <v>0</v>
      </c>
      <c r="D69" s="28">
        <f>15*COUNTIF(YY统计!A$2:M$150,$A69)</f>
        <v>0</v>
      </c>
      <c r="E69" s="28">
        <f t="shared" si="4"/>
        <v>20</v>
      </c>
      <c r="F69" s="28"/>
      <c r="G69" s="28">
        <f t="shared" si="5"/>
        <v>0.01</v>
      </c>
    </row>
    <row r="70" spans="1:7" ht="16.5">
      <c r="A70" s="14" t="s">
        <v>306</v>
      </c>
      <c r="B70" s="4">
        <f>VLOOKUP(A70,联盟DKP榜单!A$1:C$599,3,FALSE)-35*COUNTIF(扣分!A:A,A70)</f>
        <v>20</v>
      </c>
      <c r="C70" s="28">
        <f>25*COUNTIF(帮战总榜!A$1:AB$150,$A70)</f>
        <v>0</v>
      </c>
      <c r="D70" s="28">
        <f>15*COUNTIF(YY统计!A$2:M$150,$A70)</f>
        <v>15</v>
      </c>
      <c r="E70" s="28">
        <f t="shared" si="4"/>
        <v>35</v>
      </c>
      <c r="F70" s="28"/>
      <c r="G70" s="28">
        <f t="shared" si="5"/>
        <v>0.01</v>
      </c>
    </row>
    <row r="71" spans="1:7" ht="16.5">
      <c r="A71" s="14" t="s">
        <v>225</v>
      </c>
      <c r="B71" s="4">
        <f>VLOOKUP(A71,联盟DKP榜单!A$1:C$599,3,FALSE)-35*COUNTIF(扣分!A:A,A71)</f>
        <v>1</v>
      </c>
      <c r="C71" s="28">
        <f>25*COUNTIF(帮战总榜!A$1:AB$150,$A71)</f>
        <v>0</v>
      </c>
      <c r="D71" s="28">
        <f>15*COUNTIF(YY统计!A$2:M$150,$A71)</f>
        <v>0</v>
      </c>
      <c r="E71" s="28">
        <f t="shared" si="4"/>
        <v>1</v>
      </c>
      <c r="F71" s="28"/>
      <c r="G71" s="28">
        <f t="shared" si="5"/>
        <v>0.01</v>
      </c>
    </row>
    <row r="72" spans="1:7" ht="16.5">
      <c r="A72" s="14" t="s">
        <v>310</v>
      </c>
      <c r="B72" s="4">
        <f>VLOOKUP(A72,联盟DKP榜单!A$1:C$599,3,FALSE)-35*COUNTIF(扣分!A:A,A72)</f>
        <v>0</v>
      </c>
      <c r="C72" s="28">
        <f>25*COUNTIF(帮战总榜!A$1:AB$150,$A72)</f>
        <v>25</v>
      </c>
      <c r="D72" s="28">
        <f>15*COUNTIF(YY统计!A$2:M$150,$A72)</f>
        <v>0</v>
      </c>
      <c r="E72" s="28">
        <f t="shared" si="4"/>
        <v>25</v>
      </c>
      <c r="F72" s="28"/>
      <c r="G72" s="28">
        <f t="shared" si="5"/>
        <v>0.01</v>
      </c>
    </row>
    <row r="73" spans="1:7" ht="16.5">
      <c r="A73" s="14" t="s">
        <v>276</v>
      </c>
      <c r="B73" s="4">
        <f>VLOOKUP(A73,联盟DKP榜单!A$1:C$599,3,FALSE)-35*COUNTIF(扣分!A:A,A73)</f>
        <v>0</v>
      </c>
      <c r="C73" s="28">
        <f>25*COUNTIF(帮战总榜!A$1:AB$150,$A73)</f>
        <v>0</v>
      </c>
      <c r="D73" s="28">
        <f>15*COUNTIF(YY统计!A$2:M$150,$A73)</f>
        <v>0</v>
      </c>
      <c r="E73" s="28">
        <f t="shared" si="4"/>
        <v>0</v>
      </c>
      <c r="F73" s="28"/>
      <c r="G73" s="28">
        <f t="shared" si="5"/>
        <v>0</v>
      </c>
    </row>
    <row r="74" spans="1:7" ht="16.5">
      <c r="A74" s="14" t="s">
        <v>218</v>
      </c>
      <c r="B74" s="4">
        <f>VLOOKUP(A74,联盟DKP榜单!A$1:C$599,3,FALSE)-35*COUNTIF(扣分!A:A,A74)</f>
        <v>0</v>
      </c>
      <c r="C74" s="28">
        <f>25*COUNTIF(帮战总榜!A$1:AB$150,$A74)</f>
        <v>0</v>
      </c>
      <c r="D74" s="28">
        <f>15*COUNTIF(YY统计!A$2:M$150,$A74)</f>
        <v>0</v>
      </c>
      <c r="E74" s="28">
        <f t="shared" si="4"/>
        <v>0</v>
      </c>
      <c r="F74" s="28"/>
      <c r="G74" s="28">
        <f t="shared" si="5"/>
        <v>0</v>
      </c>
    </row>
    <row r="75" spans="1:7" ht="16.5">
      <c r="A75" s="14" t="s">
        <v>261</v>
      </c>
      <c r="B75" s="4">
        <f>VLOOKUP(A75,联盟DKP榜单!A$1:C$599,3,FALSE)-35*COUNTIF(扣分!A:A,A75)</f>
        <v>0</v>
      </c>
      <c r="C75" s="28">
        <f>25*COUNTIF(帮战总榜!A$1:AB$150,$A75)</f>
        <v>0</v>
      </c>
      <c r="D75" s="28">
        <f>15*COUNTIF(YY统计!A$2:M$150,$A75)</f>
        <v>0</v>
      </c>
      <c r="E75" s="28">
        <f t="shared" si="4"/>
        <v>0</v>
      </c>
      <c r="F75" s="28"/>
      <c r="G75" s="28">
        <f t="shared" si="5"/>
        <v>0</v>
      </c>
    </row>
    <row r="76" spans="1:7" ht="16.5">
      <c r="A76" s="14" t="s">
        <v>258</v>
      </c>
      <c r="B76" s="4">
        <f>VLOOKUP(A76,联盟DKP榜单!A$1:C$599,3,FALSE)-35*COUNTIF(扣分!A:A,A76)</f>
        <v>0</v>
      </c>
      <c r="C76" s="28">
        <f>25*COUNTIF(帮战总榜!A$1:AB$150,$A76)</f>
        <v>0</v>
      </c>
      <c r="D76" s="28">
        <f>15*COUNTIF(YY统计!A$2:M$150,$A76)</f>
        <v>0</v>
      </c>
      <c r="E76" s="28">
        <f t="shared" si="4"/>
        <v>0</v>
      </c>
      <c r="F76" s="28"/>
      <c r="G76" s="28">
        <f t="shared" si="5"/>
        <v>0</v>
      </c>
    </row>
    <row r="77" spans="1:7" ht="16.5">
      <c r="A77" s="14" t="s">
        <v>260</v>
      </c>
      <c r="B77" s="4">
        <f>VLOOKUP(A77,联盟DKP榜单!A$1:C$599,3,FALSE)-35*COUNTIF(扣分!A:A,A77)</f>
        <v>0</v>
      </c>
      <c r="C77" s="28">
        <f>25*COUNTIF(帮战总榜!A$1:AB$150,$A77)</f>
        <v>0</v>
      </c>
      <c r="D77" s="28">
        <f>15*COUNTIF(YY统计!A$2:M$150,$A77)</f>
        <v>0</v>
      </c>
      <c r="E77" s="28">
        <f t="shared" si="4"/>
        <v>0</v>
      </c>
      <c r="F77" s="28"/>
      <c r="G77" s="28">
        <f t="shared" si="5"/>
        <v>0</v>
      </c>
    </row>
    <row r="78" spans="1:7" ht="16.5">
      <c r="A78" s="14" t="s">
        <v>262</v>
      </c>
      <c r="B78" s="4">
        <f>VLOOKUP(A78,联盟DKP榜单!A$1:C$599,3,FALSE)-35*COUNTIF(扣分!A:A,A78)</f>
        <v>0</v>
      </c>
      <c r="C78" s="28">
        <f>25*COUNTIF(帮战总榜!A$1:AB$150,$A78)</f>
        <v>0</v>
      </c>
      <c r="D78" s="28">
        <f>15*COUNTIF(YY统计!A$2:M$150,$A78)</f>
        <v>0</v>
      </c>
      <c r="E78" s="28">
        <f t="shared" si="4"/>
        <v>0</v>
      </c>
      <c r="F78" s="28"/>
      <c r="G78" s="28">
        <f t="shared" si="5"/>
        <v>0</v>
      </c>
    </row>
    <row r="79" spans="1:7" ht="16.5">
      <c r="A79" s="14" t="s">
        <v>263</v>
      </c>
      <c r="B79" s="4">
        <f>VLOOKUP(A79,联盟DKP榜单!A$1:C$599,3,FALSE)-35*COUNTIF(扣分!A:A,A79)</f>
        <v>0</v>
      </c>
      <c r="C79" s="28">
        <f>25*COUNTIF(帮战总榜!A$1:AB$150,$A79)</f>
        <v>0</v>
      </c>
      <c r="D79" s="28">
        <f>15*COUNTIF(YY统计!A$2:M$150,$A79)</f>
        <v>0</v>
      </c>
      <c r="E79" s="28">
        <f t="shared" si="4"/>
        <v>0</v>
      </c>
      <c r="F79" s="28"/>
      <c r="G79" s="28">
        <f t="shared" si="5"/>
        <v>0</v>
      </c>
    </row>
    <row r="80" spans="1:7" ht="16.5">
      <c r="A80" s="14" t="s">
        <v>264</v>
      </c>
      <c r="B80" s="4">
        <f>VLOOKUP(A80,联盟DKP榜单!A$1:C$599,3,FALSE)-35*COUNTIF(扣分!A:A,A80)</f>
        <v>0</v>
      </c>
      <c r="C80" s="28">
        <f>25*COUNTIF(帮战总榜!A$1:AB$150,$A80)</f>
        <v>0</v>
      </c>
      <c r="D80" s="28">
        <f>15*COUNTIF(YY统计!A$2:M$150,$A80)</f>
        <v>0</v>
      </c>
      <c r="E80" s="28">
        <f t="shared" si="4"/>
        <v>0</v>
      </c>
      <c r="F80" s="28"/>
      <c r="G80" s="28">
        <f t="shared" si="5"/>
        <v>0</v>
      </c>
    </row>
    <row r="81" spans="1:7" ht="16.5">
      <c r="A81" s="14" t="s">
        <v>265</v>
      </c>
      <c r="B81" s="4">
        <f>VLOOKUP(A81,联盟DKP榜单!A$1:C$599,3,FALSE)-35*COUNTIF(扣分!A:A,A81)</f>
        <v>0</v>
      </c>
      <c r="C81" s="28">
        <f>25*COUNTIF(帮战总榜!A$1:AB$150,$A81)</f>
        <v>0</v>
      </c>
      <c r="D81" s="28">
        <f>15*COUNTIF(YY统计!A$2:M$150,$A81)</f>
        <v>0</v>
      </c>
      <c r="E81" s="28">
        <f t="shared" si="4"/>
        <v>0</v>
      </c>
      <c r="F81" s="28"/>
      <c r="G81" s="28">
        <f t="shared" si="5"/>
        <v>0</v>
      </c>
    </row>
    <row r="82" spans="1:7" ht="16.5">
      <c r="A82" s="14" t="s">
        <v>267</v>
      </c>
      <c r="B82" s="4">
        <f>VLOOKUP(A82,联盟DKP榜单!A$1:C$599,3,FALSE)-35*COUNTIF(扣分!A:A,A82)</f>
        <v>0</v>
      </c>
      <c r="C82" s="28">
        <f>25*COUNTIF(帮战总榜!A$1:AB$150,$A82)</f>
        <v>0</v>
      </c>
      <c r="D82" s="28">
        <f>15*COUNTIF(YY统计!A$2:M$150,$A82)</f>
        <v>0</v>
      </c>
      <c r="E82" s="28">
        <f t="shared" si="4"/>
        <v>0</v>
      </c>
      <c r="F82" s="28"/>
      <c r="G82" s="28">
        <f t="shared" si="5"/>
        <v>0</v>
      </c>
    </row>
    <row r="83" spans="1:7" ht="16.5">
      <c r="A83" s="14" t="s">
        <v>268</v>
      </c>
      <c r="B83" s="4">
        <f>VLOOKUP(A83,联盟DKP榜单!A$1:C$599,3,FALSE)-35*COUNTIF(扣分!A:A,A83)</f>
        <v>0</v>
      </c>
      <c r="C83" s="28">
        <f>25*COUNTIF(帮战总榜!A$1:AB$150,$A83)</f>
        <v>0</v>
      </c>
      <c r="D83" s="28">
        <f>15*COUNTIF(YY统计!A$2:M$150,$A83)</f>
        <v>0</v>
      </c>
      <c r="E83" s="28">
        <f t="shared" si="4"/>
        <v>0</v>
      </c>
      <c r="F83" s="28"/>
      <c r="G83" s="28">
        <f t="shared" si="5"/>
        <v>0</v>
      </c>
    </row>
    <row r="84" spans="1:7" ht="16.5">
      <c r="A84" s="14" t="s">
        <v>269</v>
      </c>
      <c r="B84" s="4">
        <f>VLOOKUP(A84,联盟DKP榜单!A$1:C$599,3,FALSE)-35*COUNTIF(扣分!A:A,A84)</f>
        <v>0</v>
      </c>
      <c r="C84" s="28">
        <f>25*COUNTIF(帮战总榜!A$1:AB$150,$A84)</f>
        <v>0</v>
      </c>
      <c r="D84" s="28">
        <f>15*COUNTIF(YY统计!A$2:M$150,$A84)</f>
        <v>0</v>
      </c>
      <c r="E84" s="28">
        <f t="shared" si="4"/>
        <v>0</v>
      </c>
      <c r="F84" s="28"/>
      <c r="G84" s="28">
        <f t="shared" si="5"/>
        <v>0</v>
      </c>
    </row>
    <row r="85" spans="1:7" ht="16.5">
      <c r="A85" s="14" t="s">
        <v>272</v>
      </c>
      <c r="B85" s="4">
        <f>VLOOKUP(A85,联盟DKP榜单!A$1:C$599,3,FALSE)-35*COUNTIF(扣分!A:A,A85)</f>
        <v>0</v>
      </c>
      <c r="C85" s="28">
        <f>25*COUNTIF(帮战总榜!A$1:AB$150,$A85)</f>
        <v>0</v>
      </c>
      <c r="D85" s="28">
        <f>15*COUNTIF(YY统计!A$2:M$150,$A85)</f>
        <v>0</v>
      </c>
      <c r="E85" s="28">
        <f t="shared" si="4"/>
        <v>0</v>
      </c>
      <c r="F85" s="28"/>
      <c r="G85" s="28">
        <f t="shared" si="5"/>
        <v>0</v>
      </c>
    </row>
    <row r="86" spans="1:7" ht="16.5">
      <c r="A86" s="14" t="s">
        <v>271</v>
      </c>
      <c r="B86" s="4">
        <f>VLOOKUP(A86,联盟DKP榜单!A$1:C$599,3,FALSE)-35*COUNTIF(扣分!A:A,A86)</f>
        <v>0</v>
      </c>
      <c r="C86" s="28">
        <f>25*COUNTIF(帮战总榜!A$1:AB$150,$A86)</f>
        <v>0</v>
      </c>
      <c r="D86" s="28">
        <f>15*COUNTIF(YY统计!A$2:M$150,$A86)</f>
        <v>0</v>
      </c>
      <c r="E86" s="28">
        <f t="shared" si="4"/>
        <v>0</v>
      </c>
      <c r="F86" s="28"/>
      <c r="G86" s="28">
        <f t="shared" si="5"/>
        <v>0</v>
      </c>
    </row>
    <row r="87" spans="1:7" ht="16.5">
      <c r="A87" s="14" t="s">
        <v>274</v>
      </c>
      <c r="B87" s="4">
        <f>VLOOKUP(A87,联盟DKP榜单!A$1:C$599,3,FALSE)-35*COUNTIF(扣分!A:A,A87)</f>
        <v>0</v>
      </c>
      <c r="C87" s="28">
        <f>25*COUNTIF(帮战总榜!A$1:AB$150,$A87)</f>
        <v>0</v>
      </c>
      <c r="D87" s="28">
        <f>15*COUNTIF(YY统计!A$2:M$150,$A87)</f>
        <v>0</v>
      </c>
      <c r="E87" s="28">
        <f t="shared" si="4"/>
        <v>0</v>
      </c>
      <c r="F87" s="28"/>
      <c r="G87" s="28">
        <f t="shared" si="5"/>
        <v>0</v>
      </c>
    </row>
    <row r="88" spans="1:7" ht="16.5">
      <c r="A88" s="14" t="s">
        <v>307</v>
      </c>
      <c r="B88" s="4">
        <f>VLOOKUP(A88,联盟DKP榜单!A$1:C$599,3,FALSE)-35*COUNTIF(扣分!A:A,A88)</f>
        <v>0</v>
      </c>
      <c r="C88" s="28">
        <f>25*COUNTIF(帮战总榜!A$1:AB$150,$A88)</f>
        <v>0</v>
      </c>
      <c r="D88" s="28">
        <f>15*COUNTIF(YY统计!A$2:M$150,$A88)</f>
        <v>0</v>
      </c>
      <c r="E88" s="28">
        <f t="shared" si="4"/>
        <v>0</v>
      </c>
      <c r="F88" s="28"/>
      <c r="G88" s="28">
        <f t="shared" si="5"/>
        <v>0</v>
      </c>
    </row>
    <row r="89" spans="1:7" ht="16.5">
      <c r="A89" s="14" t="s">
        <v>308</v>
      </c>
      <c r="B89" s="4">
        <f>VLOOKUP(A89,联盟DKP榜单!A$1:C$599,3,FALSE)-35*COUNTIF(扣分!A:A,A89)</f>
        <v>0</v>
      </c>
      <c r="C89" s="28">
        <f>25*COUNTIF(帮战总榜!A$1:AB$150,$A89)</f>
        <v>0</v>
      </c>
      <c r="D89" s="28">
        <f>15*COUNTIF(YY统计!A$2:M$150,$A89)</f>
        <v>0</v>
      </c>
      <c r="E89" s="28">
        <f t="shared" si="4"/>
        <v>0</v>
      </c>
      <c r="F89" s="28"/>
      <c r="G89" s="28">
        <f t="shared" si="5"/>
        <v>0</v>
      </c>
    </row>
    <row r="90" spans="1:7" ht="16.5">
      <c r="A90" s="14" t="s">
        <v>309</v>
      </c>
      <c r="B90" s="4">
        <f>VLOOKUP(A90,联盟DKP榜单!A$1:C$599,3,FALSE)-35*COUNTIF(扣分!A:A,A90)</f>
        <v>0</v>
      </c>
      <c r="C90" s="28">
        <f>25*COUNTIF(帮战总榜!A$1:AB$150,$A90)</f>
        <v>0</v>
      </c>
      <c r="D90" s="28">
        <f>15*COUNTIF(YY统计!A$2:M$150,$A90)</f>
        <v>0</v>
      </c>
      <c r="E90" s="28">
        <f t="shared" si="4"/>
        <v>0</v>
      </c>
      <c r="F90" s="28"/>
      <c r="G90" s="28">
        <f t="shared" si="5"/>
        <v>0</v>
      </c>
    </row>
    <row r="91" spans="1:7" ht="16.5">
      <c r="A91" s="14" t="s">
        <v>312</v>
      </c>
      <c r="B91" s="4">
        <f>VLOOKUP(A91,联盟DKP榜单!A$1:C$599,3,FALSE)-35*COUNTIF(扣分!A:A,A91)</f>
        <v>0</v>
      </c>
      <c r="C91" s="28">
        <f>25*COUNTIF(帮战总榜!A$1:AB$150,$A91)</f>
        <v>0</v>
      </c>
      <c r="D91" s="28">
        <f>15*COUNTIF(YY统计!A$2:M$150,$A91)</f>
        <v>0</v>
      </c>
      <c r="E91" s="28">
        <f t="shared" si="4"/>
        <v>0</v>
      </c>
      <c r="F91" s="28"/>
      <c r="G91" s="28">
        <f t="shared" si="5"/>
        <v>0</v>
      </c>
    </row>
    <row r="92" spans="1:7" ht="16.5">
      <c r="A92" s="14" t="s">
        <v>311</v>
      </c>
      <c r="B92" s="4">
        <f>VLOOKUP(A92,联盟DKP榜单!A$1:C$599,3,FALSE)-35*COUNTIF(扣分!A:A,A92)</f>
        <v>0</v>
      </c>
      <c r="C92" s="28">
        <f>25*COUNTIF(帮战总榜!A$1:AB$150,$A92)</f>
        <v>0</v>
      </c>
      <c r="D92" s="28">
        <f>15*COUNTIF(YY统计!A$2:M$150,$A92)</f>
        <v>0</v>
      </c>
      <c r="E92" s="28">
        <f t="shared" si="4"/>
        <v>0</v>
      </c>
      <c r="F92" s="28"/>
      <c r="G92" s="28">
        <f t="shared" si="5"/>
        <v>0</v>
      </c>
    </row>
    <row r="93" spans="1:7" ht="16.5">
      <c r="A93" s="14" t="s">
        <v>314</v>
      </c>
      <c r="B93" s="4">
        <f>VLOOKUP(A93,联盟DKP榜单!A$1:C$599,3,FALSE)-35*COUNTIF(扣分!A:A,A93)</f>
        <v>0</v>
      </c>
      <c r="C93" s="28">
        <f>25*COUNTIF(帮战总榜!A$1:AB$150,$A93)</f>
        <v>0</v>
      </c>
      <c r="D93" s="28">
        <f>15*COUNTIF(YY统计!A$2:M$150,$A93)</f>
        <v>0</v>
      </c>
      <c r="E93" s="28">
        <f t="shared" si="4"/>
        <v>0</v>
      </c>
      <c r="F93" s="28"/>
      <c r="G93" s="28">
        <f t="shared" si="5"/>
        <v>0</v>
      </c>
    </row>
    <row r="94" spans="1:7" ht="16.5">
      <c r="A94" s="14" t="s">
        <v>313</v>
      </c>
      <c r="B94" s="4">
        <f>VLOOKUP(A94,联盟DKP榜单!A$1:C$599,3,FALSE)-35*COUNTIF(扣分!A:A,A94)</f>
        <v>0</v>
      </c>
      <c r="C94" s="28">
        <f>25*COUNTIF(帮战总榜!A$1:AB$150,$A94)</f>
        <v>0</v>
      </c>
      <c r="D94" s="28">
        <f>15*COUNTIF(YY统计!A$2:M$150,$A94)</f>
        <v>0</v>
      </c>
      <c r="E94" s="28">
        <f t="shared" si="4"/>
        <v>0</v>
      </c>
      <c r="F94" s="28"/>
      <c r="G94" s="28">
        <f t="shared" si="5"/>
        <v>0</v>
      </c>
    </row>
    <row r="95" spans="1:7" ht="16.5">
      <c r="A95" s="14" t="s">
        <v>315</v>
      </c>
      <c r="B95" s="4">
        <f>VLOOKUP(A95,联盟DKP榜单!A$1:C$599,3,FALSE)-35*COUNTIF(扣分!A:A,A95)</f>
        <v>0</v>
      </c>
      <c r="C95" s="28">
        <f>25*COUNTIF(帮战总榜!A$1:AB$150,$A95)</f>
        <v>0</v>
      </c>
      <c r="D95" s="28">
        <f>15*COUNTIF(YY统计!A$2:M$150,$A95)</f>
        <v>0</v>
      </c>
      <c r="E95" s="28">
        <f t="shared" si="4"/>
        <v>0</v>
      </c>
      <c r="F95" s="28"/>
      <c r="G95" s="28">
        <f t="shared" si="5"/>
        <v>0</v>
      </c>
    </row>
    <row r="96" spans="1:7" ht="16.5">
      <c r="A96" s="14" t="s">
        <v>316</v>
      </c>
      <c r="B96" s="4">
        <f>VLOOKUP(A96,联盟DKP榜单!A$1:C$599,3,FALSE)-35*COUNTIF(扣分!A:A,A96)</f>
        <v>0</v>
      </c>
      <c r="C96" s="28">
        <f>25*COUNTIF(帮战总榜!A$1:AB$150,$A96)</f>
        <v>0</v>
      </c>
      <c r="D96" s="28">
        <f>15*COUNTIF(YY统计!A$2:M$150,$A96)</f>
        <v>0</v>
      </c>
      <c r="E96" s="28">
        <f t="shared" si="4"/>
        <v>0</v>
      </c>
      <c r="F96" s="28"/>
      <c r="G96" s="28">
        <f t="shared" si="5"/>
        <v>0</v>
      </c>
    </row>
    <row r="97" spans="1:7" ht="16.5">
      <c r="A97" s="14" t="s">
        <v>273</v>
      </c>
      <c r="B97" s="4">
        <f>VLOOKUP(A97,联盟DKP榜单!A$1:C$599,3,FALSE)-35*COUNTIF(扣分!A:A,A97)</f>
        <v>0</v>
      </c>
      <c r="C97" s="28">
        <f>25*COUNTIF(帮战总榜!A$1:AB$150,$A97)</f>
        <v>0</v>
      </c>
      <c r="D97" s="28">
        <f>15*COUNTIF(YY统计!A$2:M$150,$A97)</f>
        <v>0</v>
      </c>
      <c r="E97" s="28">
        <f t="shared" si="4"/>
        <v>0</v>
      </c>
      <c r="F97" s="28"/>
      <c r="G97" s="28">
        <f t="shared" si="5"/>
        <v>0</v>
      </c>
    </row>
    <row r="98" spans="1:7" ht="16.5">
      <c r="A98" s="14" t="s">
        <v>275</v>
      </c>
      <c r="B98" s="4">
        <f>VLOOKUP(A98,联盟DKP榜单!A$1:C$599,3,FALSE)-35*COUNTIF(扣分!A:A,A98)</f>
        <v>0</v>
      </c>
      <c r="C98" s="28">
        <f>25*COUNTIF(帮战总榜!A$1:AB$150,$A98)</f>
        <v>0</v>
      </c>
      <c r="D98" s="28">
        <f>15*COUNTIF(YY统计!A$2:M$150,$A98)</f>
        <v>0</v>
      </c>
      <c r="E98" s="28">
        <f t="shared" ref="E98:E129" si="6">SUM(B98:D98)</f>
        <v>0</v>
      </c>
      <c r="F98" s="28"/>
      <c r="G98" s="28">
        <f t="shared" ref="G98:G129" si="7">IF(AND(E98&gt;0,E98&lt;66),0.01,ROUNDDOWN((E98-16)/50,0))</f>
        <v>0</v>
      </c>
    </row>
    <row r="99" spans="1:7" ht="16.5">
      <c r="A99" s="14" t="s">
        <v>277</v>
      </c>
      <c r="B99" s="4">
        <f>VLOOKUP(A99,联盟DKP榜单!A$1:C$599,3,FALSE)-35*COUNTIF(扣分!A:A,A99)</f>
        <v>0</v>
      </c>
      <c r="C99" s="28">
        <f>25*COUNTIF(帮战总榜!A$1:AB$150,$A99)</f>
        <v>0</v>
      </c>
      <c r="D99" s="28">
        <f>15*COUNTIF(YY统计!A$2:M$150,$A99)</f>
        <v>0</v>
      </c>
      <c r="E99" s="28">
        <f t="shared" si="6"/>
        <v>0</v>
      </c>
      <c r="F99" s="28"/>
      <c r="G99" s="28">
        <f t="shared" si="7"/>
        <v>0</v>
      </c>
    </row>
    <row r="100" spans="1:7" ht="16.5">
      <c r="A100" s="14" t="s">
        <v>279</v>
      </c>
      <c r="B100" s="4">
        <f>VLOOKUP(A100,联盟DKP榜单!A$1:C$599,3,FALSE)-35*COUNTIF(扣分!A:A,A100)</f>
        <v>0</v>
      </c>
      <c r="C100" s="28">
        <f>25*COUNTIF(帮战总榜!A$1:AB$150,$A100)</f>
        <v>0</v>
      </c>
      <c r="D100" s="28">
        <f>15*COUNTIF(YY统计!A$2:M$150,$A100)</f>
        <v>0</v>
      </c>
      <c r="E100" s="28">
        <f t="shared" si="6"/>
        <v>0</v>
      </c>
      <c r="F100" s="28"/>
      <c r="G100" s="28">
        <f t="shared" si="7"/>
        <v>0</v>
      </c>
    </row>
    <row r="101" spans="1:7" ht="16.5">
      <c r="A101" s="14" t="s">
        <v>278</v>
      </c>
      <c r="B101" s="4">
        <f>VLOOKUP(A101,联盟DKP榜单!A$1:C$599,3,FALSE)-35*COUNTIF(扣分!A:A,A101)</f>
        <v>0</v>
      </c>
      <c r="C101" s="28">
        <f>25*COUNTIF(帮战总榜!A$1:AB$150,$A101)</f>
        <v>0</v>
      </c>
      <c r="D101" s="28">
        <f>15*COUNTIF(YY统计!A$2:M$150,$A101)</f>
        <v>0</v>
      </c>
      <c r="E101" s="28">
        <f t="shared" si="6"/>
        <v>0</v>
      </c>
      <c r="F101" s="28"/>
      <c r="G101" s="28">
        <f t="shared" si="7"/>
        <v>0</v>
      </c>
    </row>
    <row r="102" spans="1:7" ht="16.5">
      <c r="A102" s="14" t="s">
        <v>280</v>
      </c>
      <c r="B102" s="4">
        <f>VLOOKUP(A102,联盟DKP榜单!A$1:C$599,3,FALSE)-35*COUNTIF(扣分!A:A,A102)</f>
        <v>0</v>
      </c>
      <c r="C102" s="28">
        <f>25*COUNTIF(帮战总榜!A$1:AB$150,$A102)</f>
        <v>0</v>
      </c>
      <c r="D102" s="28">
        <f>15*COUNTIF(YY统计!A$2:M$150,$A102)</f>
        <v>0</v>
      </c>
      <c r="E102" s="28">
        <f t="shared" si="6"/>
        <v>0</v>
      </c>
      <c r="F102" s="28"/>
      <c r="G102" s="28">
        <f t="shared" si="7"/>
        <v>0</v>
      </c>
    </row>
    <row r="103" spans="1:7" ht="16.5">
      <c r="A103" s="14" t="s">
        <v>566</v>
      </c>
      <c r="B103" s="4">
        <f>VLOOKUP(A103,联盟DKP榜单!A$1:C$599,3,FALSE)-35*COUNTIF(扣分!A:A,A103)</f>
        <v>0</v>
      </c>
      <c r="C103" s="28">
        <f>25*COUNTIF(帮战总榜!A$1:AB$150,$A103)</f>
        <v>0</v>
      </c>
      <c r="D103" s="28">
        <f>15*COUNTIF(YY统计!A$2:M$150,$A103)</f>
        <v>0</v>
      </c>
      <c r="E103" s="28">
        <f t="shared" si="6"/>
        <v>0</v>
      </c>
      <c r="F103" s="28"/>
      <c r="G103" s="28">
        <f t="shared" si="7"/>
        <v>0</v>
      </c>
    </row>
    <row r="104" spans="1:7" ht="16.5">
      <c r="A104" s="14" t="s">
        <v>281</v>
      </c>
      <c r="B104" s="4">
        <f>VLOOKUP(A104,联盟DKP榜单!A$1:C$599,3,FALSE)-35*COUNTIF(扣分!A:A,A104)</f>
        <v>0</v>
      </c>
      <c r="C104" s="28">
        <f>25*COUNTIF(帮战总榜!A$1:AB$150,$A104)</f>
        <v>0</v>
      </c>
      <c r="D104" s="28">
        <f>15*COUNTIF(YY统计!A$2:M$150,$A104)</f>
        <v>0</v>
      </c>
      <c r="E104" s="28">
        <f t="shared" si="6"/>
        <v>0</v>
      </c>
      <c r="F104" s="28"/>
      <c r="G104" s="28">
        <f t="shared" si="7"/>
        <v>0</v>
      </c>
    </row>
    <row r="105" spans="1:7" ht="16.5">
      <c r="A105" s="14" t="s">
        <v>283</v>
      </c>
      <c r="B105" s="4">
        <f>VLOOKUP(A105,联盟DKP榜单!A$1:C$599,3,FALSE)-35*COUNTIF(扣分!A:A,A105)</f>
        <v>0</v>
      </c>
      <c r="C105" s="28">
        <f>25*COUNTIF(帮战总榜!A$1:AB$150,$A105)</f>
        <v>0</v>
      </c>
      <c r="D105" s="28">
        <f>15*COUNTIF(YY统计!A$2:M$150,$A105)</f>
        <v>0</v>
      </c>
      <c r="E105" s="28">
        <f t="shared" si="6"/>
        <v>0</v>
      </c>
      <c r="F105" s="28"/>
      <c r="G105" s="28">
        <f t="shared" si="7"/>
        <v>0</v>
      </c>
    </row>
    <row r="106" spans="1:7" ht="16.5">
      <c r="A106" s="14" t="s">
        <v>285</v>
      </c>
      <c r="B106" s="4">
        <f>VLOOKUP(A106,联盟DKP榜单!A$1:C$599,3,FALSE)-35*COUNTIF(扣分!A:A,A106)</f>
        <v>0</v>
      </c>
      <c r="C106" s="28">
        <f>25*COUNTIF(帮战总榜!A$1:AB$150,$A106)</f>
        <v>0</v>
      </c>
      <c r="D106" s="28">
        <f>15*COUNTIF(YY统计!A$2:M$150,$A106)</f>
        <v>0</v>
      </c>
      <c r="E106" s="28">
        <f t="shared" si="6"/>
        <v>0</v>
      </c>
      <c r="F106" s="28"/>
      <c r="G106" s="28">
        <f t="shared" si="7"/>
        <v>0</v>
      </c>
    </row>
    <row r="107" spans="1:7" ht="16.5">
      <c r="A107" s="14" t="s">
        <v>286</v>
      </c>
      <c r="B107" s="4">
        <f>VLOOKUP(A107,联盟DKP榜单!A$1:C$599,3,FALSE)-35*COUNTIF(扣分!A:A,A107)</f>
        <v>0</v>
      </c>
      <c r="C107" s="28">
        <f>25*COUNTIF(帮战总榜!A$1:AB$150,$A107)</f>
        <v>0</v>
      </c>
      <c r="D107" s="28">
        <f>15*COUNTIF(YY统计!A$2:M$150,$A107)</f>
        <v>0</v>
      </c>
      <c r="E107" s="28">
        <f t="shared" si="6"/>
        <v>0</v>
      </c>
      <c r="F107" s="28"/>
      <c r="G107" s="28">
        <f t="shared" si="7"/>
        <v>0</v>
      </c>
    </row>
    <row r="108" spans="1:7" ht="16.5">
      <c r="A108" s="14" t="s">
        <v>288</v>
      </c>
      <c r="B108" s="4">
        <f>VLOOKUP(A108,联盟DKP榜单!A$1:C$599,3,FALSE)-35*COUNTIF(扣分!A:A,A108)</f>
        <v>0</v>
      </c>
      <c r="C108" s="28">
        <f>25*COUNTIF(帮战总榜!A$1:AB$150,$A108)</f>
        <v>0</v>
      </c>
      <c r="D108" s="28">
        <f>15*COUNTIF(YY统计!A$2:M$150,$A108)</f>
        <v>0</v>
      </c>
      <c r="E108" s="28">
        <f t="shared" si="6"/>
        <v>0</v>
      </c>
      <c r="F108" s="28"/>
      <c r="G108" s="28">
        <f t="shared" si="7"/>
        <v>0</v>
      </c>
    </row>
    <row r="109" spans="1:7" ht="16.5">
      <c r="A109" s="14" t="s">
        <v>287</v>
      </c>
      <c r="B109" s="4">
        <f>VLOOKUP(A109,联盟DKP榜单!A$1:C$599,3,FALSE)-35*COUNTIF(扣分!A:A,A109)</f>
        <v>0</v>
      </c>
      <c r="C109" s="28">
        <f>25*COUNTIF(帮战总榜!A$1:AB$150,$A109)</f>
        <v>0</v>
      </c>
      <c r="D109" s="28">
        <f>15*COUNTIF(YY统计!A$2:M$150,$A109)</f>
        <v>0</v>
      </c>
      <c r="E109" s="28">
        <f t="shared" si="6"/>
        <v>0</v>
      </c>
      <c r="F109" s="28"/>
      <c r="G109" s="28">
        <f t="shared" si="7"/>
        <v>0</v>
      </c>
    </row>
    <row r="110" spans="1:7" ht="16.5">
      <c r="A110" s="14" t="s">
        <v>289</v>
      </c>
      <c r="B110" s="4">
        <f>VLOOKUP(A110,联盟DKP榜单!A$1:C$599,3,FALSE)-35*COUNTIF(扣分!A:A,A110)</f>
        <v>0</v>
      </c>
      <c r="C110" s="28">
        <f>25*COUNTIF(帮战总榜!A$1:AB$150,$A110)</f>
        <v>0</v>
      </c>
      <c r="D110" s="28">
        <f>15*COUNTIF(YY统计!A$2:M$150,$A110)</f>
        <v>0</v>
      </c>
      <c r="E110" s="28">
        <f t="shared" si="6"/>
        <v>0</v>
      </c>
      <c r="F110" s="28"/>
      <c r="G110" s="28">
        <f t="shared" si="7"/>
        <v>0</v>
      </c>
    </row>
    <row r="111" spans="1:7" ht="16.5">
      <c r="A111" s="14" t="s">
        <v>615</v>
      </c>
      <c r="B111" s="4">
        <f>VLOOKUP(A111,联盟DKP榜单!A$1:C$599,3,FALSE)-35*COUNTIF(扣分!A:A,A111)</f>
        <v>0</v>
      </c>
      <c r="C111" s="28">
        <f>25*COUNTIF(帮战总榜!A$1:AB$150,$A111)</f>
        <v>0</v>
      </c>
      <c r="D111" s="28">
        <f>15*COUNTIF(YY统计!A$2:M$150,$A111)</f>
        <v>0</v>
      </c>
      <c r="E111" s="28">
        <f t="shared" si="6"/>
        <v>0</v>
      </c>
      <c r="F111" s="28"/>
      <c r="G111" s="28">
        <f t="shared" si="7"/>
        <v>0</v>
      </c>
    </row>
    <row r="112" spans="1:7" ht="16.5">
      <c r="A112" s="14" t="s">
        <v>291</v>
      </c>
      <c r="B112" s="4">
        <f>VLOOKUP(A112,联盟DKP榜单!A$1:C$599,3,FALSE)-35*COUNTIF(扣分!A:A,A112)</f>
        <v>0</v>
      </c>
      <c r="C112" s="28">
        <f>25*COUNTIF(帮战总榜!A$1:AB$150,$A112)</f>
        <v>0</v>
      </c>
      <c r="D112" s="28">
        <f>15*COUNTIF(YY统计!A$2:M$150,$A112)</f>
        <v>0</v>
      </c>
      <c r="E112" s="28">
        <f t="shared" si="6"/>
        <v>0</v>
      </c>
      <c r="F112" s="28"/>
      <c r="G112" s="28">
        <f t="shared" si="7"/>
        <v>0</v>
      </c>
    </row>
    <row r="113" spans="1:7" ht="16.5">
      <c r="A113" s="14" t="s">
        <v>293</v>
      </c>
      <c r="B113" s="4">
        <f>VLOOKUP(A113,联盟DKP榜单!A$1:C$599,3,FALSE)-35*COUNTIF(扣分!A:A,A113)</f>
        <v>0</v>
      </c>
      <c r="C113" s="28">
        <f>25*COUNTIF(帮战总榜!A$1:AB$150,$A113)</f>
        <v>0</v>
      </c>
      <c r="D113" s="28">
        <f>15*COUNTIF(YY统计!A$2:M$150,$A113)</f>
        <v>0</v>
      </c>
      <c r="E113" s="28">
        <f t="shared" si="6"/>
        <v>0</v>
      </c>
      <c r="F113" s="28"/>
      <c r="G113" s="28">
        <f t="shared" si="7"/>
        <v>0</v>
      </c>
    </row>
    <row r="114" spans="1:7" ht="16.5">
      <c r="A114" s="14" t="s">
        <v>226</v>
      </c>
      <c r="B114" s="4">
        <f>VLOOKUP(A114,联盟DKP榜单!A$1:C$599,3,FALSE)-35*COUNTIF(扣分!A:A,A114)</f>
        <v>0</v>
      </c>
      <c r="C114" s="28">
        <f>25*COUNTIF(帮战总榜!A$1:AB$150,$A114)</f>
        <v>0</v>
      </c>
      <c r="D114" s="28">
        <f>15*COUNTIF(YY统计!A$2:M$150,$A114)</f>
        <v>0</v>
      </c>
      <c r="E114" s="28">
        <f t="shared" si="6"/>
        <v>0</v>
      </c>
      <c r="F114" s="28"/>
      <c r="G114" s="28">
        <f t="shared" si="7"/>
        <v>0</v>
      </c>
    </row>
    <row r="115" spans="1:7" ht="16.5">
      <c r="A115" s="14" t="s">
        <v>227</v>
      </c>
      <c r="B115" s="4">
        <f>VLOOKUP(A115,联盟DKP榜单!A$1:C$599,3,FALSE)-35*COUNTIF(扣分!A:A,A115)</f>
        <v>0</v>
      </c>
      <c r="C115" s="28">
        <f>25*COUNTIF(帮战总榜!A$1:AB$150,$A115)</f>
        <v>0</v>
      </c>
      <c r="D115" s="28">
        <f>15*COUNTIF(YY统计!A$2:M$150,$A115)</f>
        <v>0</v>
      </c>
      <c r="E115" s="28">
        <f t="shared" si="6"/>
        <v>0</v>
      </c>
      <c r="F115" s="28"/>
      <c r="G115" s="28">
        <f t="shared" si="7"/>
        <v>0</v>
      </c>
    </row>
    <row r="116" spans="1:7" ht="16.5">
      <c r="A116" s="14" t="s">
        <v>228</v>
      </c>
      <c r="B116" s="4">
        <f>VLOOKUP(A116,联盟DKP榜单!A$1:C$599,3,FALSE)-35*COUNTIF(扣分!A:A,A116)</f>
        <v>0</v>
      </c>
      <c r="C116" s="28">
        <f>25*COUNTIF(帮战总榜!A$1:AB$150,$A116)</f>
        <v>0</v>
      </c>
      <c r="D116" s="28">
        <f>15*COUNTIF(YY统计!A$2:M$150,$A116)</f>
        <v>0</v>
      </c>
      <c r="E116" s="28">
        <f t="shared" si="6"/>
        <v>0</v>
      </c>
      <c r="F116" s="28"/>
      <c r="G116" s="28">
        <f t="shared" si="7"/>
        <v>0</v>
      </c>
    </row>
    <row r="117" spans="1:7" ht="16.5">
      <c r="A117" s="14" t="s">
        <v>229</v>
      </c>
      <c r="B117" s="4">
        <f>VLOOKUP(A117,联盟DKP榜单!A$1:C$599,3,FALSE)-35*COUNTIF(扣分!A:A,A117)</f>
        <v>0</v>
      </c>
      <c r="C117" s="28">
        <f>25*COUNTIF(帮战总榜!A$1:AB$150,$A117)</f>
        <v>0</v>
      </c>
      <c r="D117" s="28">
        <f>15*COUNTIF(YY统计!A$2:M$150,$A117)</f>
        <v>0</v>
      </c>
      <c r="E117" s="28">
        <f t="shared" si="6"/>
        <v>0</v>
      </c>
      <c r="F117" s="28"/>
      <c r="G117" s="28">
        <f t="shared" si="7"/>
        <v>0</v>
      </c>
    </row>
    <row r="118" spans="1:7" ht="16.5">
      <c r="A118" s="14" t="s">
        <v>230</v>
      </c>
      <c r="B118" s="4">
        <f>VLOOKUP(A118,联盟DKP榜单!A$1:C$599,3,FALSE)-35*COUNTIF(扣分!A:A,A118)</f>
        <v>0</v>
      </c>
      <c r="C118" s="28">
        <f>25*COUNTIF(帮战总榜!A$1:AB$150,$A118)</f>
        <v>0</v>
      </c>
      <c r="D118" s="28">
        <f>15*COUNTIF(YY统计!A$2:M$150,$A118)</f>
        <v>0</v>
      </c>
      <c r="E118" s="28">
        <f t="shared" si="6"/>
        <v>0</v>
      </c>
      <c r="F118" s="28"/>
      <c r="G118" s="28">
        <f t="shared" si="7"/>
        <v>0</v>
      </c>
    </row>
    <row r="119" spans="1:7" ht="16.5">
      <c r="A119" s="14" t="s">
        <v>232</v>
      </c>
      <c r="B119" s="4">
        <f>VLOOKUP(A119,联盟DKP榜单!A$1:C$599,3,FALSE)-35*COUNTIF(扣分!A:A,A119)</f>
        <v>0</v>
      </c>
      <c r="C119" s="28">
        <f>25*COUNTIF(帮战总榜!A$1:AB$150,$A119)</f>
        <v>0</v>
      </c>
      <c r="D119" s="28">
        <f>15*COUNTIF(YY统计!A$2:M$150,$A119)</f>
        <v>0</v>
      </c>
      <c r="E119" s="28">
        <f t="shared" si="6"/>
        <v>0</v>
      </c>
      <c r="F119" s="28"/>
      <c r="G119" s="28">
        <f t="shared" si="7"/>
        <v>0</v>
      </c>
    </row>
    <row r="120" spans="1:7" ht="16.5">
      <c r="A120" s="14" t="s">
        <v>233</v>
      </c>
      <c r="B120" s="4">
        <f>VLOOKUP(A120,联盟DKP榜单!A$1:C$599,3,FALSE)-35*COUNTIF(扣分!A:A,A120)</f>
        <v>0</v>
      </c>
      <c r="C120" s="28">
        <f>25*COUNTIF(帮战总榜!A$1:AB$150,$A120)</f>
        <v>0</v>
      </c>
      <c r="D120" s="28">
        <f>15*COUNTIF(YY统计!A$2:M$150,$A120)</f>
        <v>0</v>
      </c>
      <c r="E120" s="28">
        <f t="shared" si="6"/>
        <v>0</v>
      </c>
      <c r="F120" s="28"/>
      <c r="G120" s="28">
        <f t="shared" si="7"/>
        <v>0</v>
      </c>
    </row>
    <row r="121" spans="1:7" ht="16.5">
      <c r="A121" s="14" t="s">
        <v>234</v>
      </c>
      <c r="B121" s="4">
        <f>VLOOKUP(A121,联盟DKP榜单!A$1:C$599,3,FALSE)-35*COUNTIF(扣分!A:A,A121)</f>
        <v>0</v>
      </c>
      <c r="C121" s="28">
        <f>25*COUNTIF(帮战总榜!A$1:AB$150,$A121)</f>
        <v>0</v>
      </c>
      <c r="D121" s="28">
        <f>15*COUNTIF(YY统计!A$2:M$150,$A121)</f>
        <v>0</v>
      </c>
      <c r="E121" s="28">
        <f t="shared" si="6"/>
        <v>0</v>
      </c>
      <c r="F121" s="28"/>
      <c r="G121" s="28">
        <f t="shared" si="7"/>
        <v>0</v>
      </c>
    </row>
    <row r="122" spans="1:7" ht="16.5">
      <c r="A122" s="14" t="s">
        <v>236</v>
      </c>
      <c r="B122" s="4">
        <f>VLOOKUP(A122,联盟DKP榜单!A$1:C$599,3,FALSE)-35*COUNTIF(扣分!A:A,A122)</f>
        <v>0</v>
      </c>
      <c r="C122" s="28">
        <f>25*COUNTIF(帮战总榜!A$1:AB$150,$A122)</f>
        <v>0</v>
      </c>
      <c r="D122" s="28">
        <f>15*COUNTIF(YY统计!A$2:M$150,$A122)</f>
        <v>0</v>
      </c>
      <c r="E122" s="28">
        <f t="shared" si="6"/>
        <v>0</v>
      </c>
      <c r="F122" s="28"/>
      <c r="G122" s="28">
        <f t="shared" si="7"/>
        <v>0</v>
      </c>
    </row>
    <row r="123" spans="1:7" ht="16.5">
      <c r="A123" s="14" t="s">
        <v>237</v>
      </c>
      <c r="B123" s="4">
        <f>VLOOKUP(A123,联盟DKP榜单!A$1:C$599,3,FALSE)-35*COUNTIF(扣分!A:A,A123)</f>
        <v>0</v>
      </c>
      <c r="C123" s="28">
        <f>25*COUNTIF(帮战总榜!A$1:AB$150,$A123)</f>
        <v>0</v>
      </c>
      <c r="D123" s="28">
        <f>15*COUNTIF(YY统计!A$2:M$150,$A123)</f>
        <v>0</v>
      </c>
      <c r="E123" s="28">
        <f t="shared" si="6"/>
        <v>0</v>
      </c>
      <c r="F123" s="28"/>
      <c r="G123" s="28">
        <f t="shared" si="7"/>
        <v>0</v>
      </c>
    </row>
    <row r="124" spans="1:7" ht="16.5">
      <c r="A124" s="14" t="s">
        <v>238</v>
      </c>
      <c r="B124" s="4">
        <f>VLOOKUP(A124,联盟DKP榜单!A$1:C$599,3,FALSE)-35*COUNTIF(扣分!A:A,A124)</f>
        <v>0</v>
      </c>
      <c r="C124" s="28">
        <f>25*COUNTIF(帮战总榜!A$1:AB$150,$A124)</f>
        <v>0</v>
      </c>
      <c r="D124" s="28">
        <f>15*COUNTIF(YY统计!A$2:M$150,$A124)</f>
        <v>0</v>
      </c>
      <c r="E124" s="28">
        <f t="shared" si="6"/>
        <v>0</v>
      </c>
      <c r="F124" s="28"/>
      <c r="G124" s="28">
        <f t="shared" si="7"/>
        <v>0</v>
      </c>
    </row>
    <row r="125" spans="1:7" ht="16.5">
      <c r="A125" s="14" t="s">
        <v>239</v>
      </c>
      <c r="B125" s="4">
        <f>VLOOKUP(A125,联盟DKP榜单!A$1:C$599,3,FALSE)-35*COUNTIF(扣分!A:A,A125)</f>
        <v>0</v>
      </c>
      <c r="C125" s="28">
        <f>25*COUNTIF(帮战总榜!A$1:AB$150,$A125)</f>
        <v>0</v>
      </c>
      <c r="D125" s="28">
        <f>15*COUNTIF(YY统计!A$2:M$150,$A125)</f>
        <v>0</v>
      </c>
      <c r="E125" s="28">
        <f t="shared" si="6"/>
        <v>0</v>
      </c>
      <c r="F125" s="28"/>
      <c r="G125" s="28">
        <f t="shared" si="7"/>
        <v>0</v>
      </c>
    </row>
    <row r="126" spans="1:7" ht="16.5">
      <c r="A126" s="14" t="s">
        <v>241</v>
      </c>
      <c r="B126" s="4">
        <f>VLOOKUP(A126,联盟DKP榜单!A$1:C$599,3,FALSE)-35*COUNTIF(扣分!A:A,A126)</f>
        <v>0</v>
      </c>
      <c r="C126" s="28">
        <f>25*COUNTIF(帮战总榜!A$1:AB$150,$A126)</f>
        <v>0</v>
      </c>
      <c r="D126" s="28">
        <f>15*COUNTIF(YY统计!A$2:M$150,$A126)</f>
        <v>0</v>
      </c>
      <c r="E126" s="28">
        <f t="shared" si="6"/>
        <v>0</v>
      </c>
      <c r="F126" s="28"/>
      <c r="G126" s="28">
        <f t="shared" si="7"/>
        <v>0</v>
      </c>
    </row>
    <row r="127" spans="1:7" ht="16.5">
      <c r="A127" s="14" t="s">
        <v>242</v>
      </c>
      <c r="B127" s="4">
        <f>VLOOKUP(A127,联盟DKP榜单!A$1:C$599,3,FALSE)-35*COUNTIF(扣分!A:A,A127)</f>
        <v>0</v>
      </c>
      <c r="C127" s="28">
        <f>25*COUNTIF(帮战总榜!A$1:AB$150,$A127)</f>
        <v>0</v>
      </c>
      <c r="D127" s="28">
        <f>15*COUNTIF(YY统计!A$2:M$150,$A127)</f>
        <v>0</v>
      </c>
      <c r="E127" s="28">
        <f t="shared" si="6"/>
        <v>0</v>
      </c>
      <c r="F127" s="28"/>
      <c r="G127" s="28">
        <f t="shared" si="7"/>
        <v>0</v>
      </c>
    </row>
    <row r="128" spans="1:7" ht="16.5">
      <c r="A128" s="14" t="s">
        <v>244</v>
      </c>
      <c r="B128" s="4">
        <f>VLOOKUP(A128,联盟DKP榜单!A$1:C$599,3,FALSE)-35*COUNTIF(扣分!A:A,A128)</f>
        <v>0</v>
      </c>
      <c r="C128" s="28">
        <f>25*COUNTIF(帮战总榜!A$1:AB$150,$A128)</f>
        <v>0</v>
      </c>
      <c r="D128" s="28">
        <f>15*COUNTIF(YY统计!A$2:M$150,$A128)</f>
        <v>0</v>
      </c>
      <c r="E128" s="28">
        <f t="shared" si="6"/>
        <v>0</v>
      </c>
      <c r="F128" s="28"/>
      <c r="G128" s="28">
        <f t="shared" si="7"/>
        <v>0</v>
      </c>
    </row>
    <row r="129" spans="1:7" ht="16.5">
      <c r="A129" s="14" t="s">
        <v>245</v>
      </c>
      <c r="B129" s="4">
        <f>VLOOKUP(A129,联盟DKP榜单!A$1:C$599,3,FALSE)-35*COUNTIF(扣分!A:A,A129)</f>
        <v>0</v>
      </c>
      <c r="C129" s="28">
        <f>25*COUNTIF(帮战总榜!A$1:AB$150,$A129)</f>
        <v>0</v>
      </c>
      <c r="D129" s="28">
        <f>15*COUNTIF(YY统计!A$2:M$150,$A129)</f>
        <v>0</v>
      </c>
      <c r="E129" s="28">
        <f t="shared" si="6"/>
        <v>0</v>
      </c>
      <c r="F129" s="28"/>
      <c r="G129" s="28">
        <f t="shared" si="7"/>
        <v>0</v>
      </c>
    </row>
    <row r="130" spans="1:7" ht="16.5">
      <c r="A130" s="14" t="s">
        <v>246</v>
      </c>
      <c r="B130" s="4">
        <f>VLOOKUP(A130,联盟DKP榜单!A$1:C$599,3,FALSE)-35*COUNTIF(扣分!A:A,A130)</f>
        <v>0</v>
      </c>
      <c r="C130" s="28">
        <f>25*COUNTIF(帮战总榜!A$1:AB$150,$A130)</f>
        <v>0</v>
      </c>
      <c r="D130" s="28">
        <f>15*COUNTIF(YY统计!A$2:M$150,$A130)</f>
        <v>0</v>
      </c>
      <c r="E130" s="28">
        <f t="shared" ref="E130:E161" si="8">SUM(B130:D130)</f>
        <v>0</v>
      </c>
      <c r="F130" s="28"/>
      <c r="G130" s="28">
        <f t="shared" ref="G130:G150" si="9">IF(AND(E130&gt;0,E130&lt;66),0.01,ROUNDDOWN((E130-16)/50,0))</f>
        <v>0</v>
      </c>
    </row>
    <row r="131" spans="1:7" ht="16.5">
      <c r="A131" s="14" t="s">
        <v>247</v>
      </c>
      <c r="B131" s="4">
        <f>VLOOKUP(A131,联盟DKP榜单!A$1:C$599,3,FALSE)-35*COUNTIF(扣分!A:A,A131)</f>
        <v>0</v>
      </c>
      <c r="C131" s="28">
        <f>25*COUNTIF(帮战总榜!A$1:AB$150,$A131)</f>
        <v>0</v>
      </c>
      <c r="D131" s="28">
        <f>15*COUNTIF(YY统计!A$2:M$150,$A131)</f>
        <v>0</v>
      </c>
      <c r="E131" s="28">
        <f t="shared" si="8"/>
        <v>0</v>
      </c>
      <c r="F131" s="28"/>
      <c r="G131" s="28">
        <f t="shared" si="9"/>
        <v>0</v>
      </c>
    </row>
    <row r="132" spans="1:7" ht="16.5">
      <c r="A132" s="14" t="s">
        <v>248</v>
      </c>
      <c r="B132" s="4">
        <f>VLOOKUP(A132,联盟DKP榜单!A$1:C$599,3,FALSE)-35*COUNTIF(扣分!A:A,A132)</f>
        <v>0</v>
      </c>
      <c r="C132" s="28">
        <f>25*COUNTIF(帮战总榜!A$1:AB$150,$A132)</f>
        <v>0</v>
      </c>
      <c r="D132" s="28">
        <f>15*COUNTIF(YY统计!A$2:M$150,$A132)</f>
        <v>0</v>
      </c>
      <c r="E132" s="28">
        <f t="shared" si="8"/>
        <v>0</v>
      </c>
      <c r="F132" s="28"/>
      <c r="G132" s="28">
        <f t="shared" si="9"/>
        <v>0</v>
      </c>
    </row>
    <row r="133" spans="1:7" ht="16.5">
      <c r="A133" s="14" t="s">
        <v>249</v>
      </c>
      <c r="B133" s="4">
        <f>VLOOKUP(A133,联盟DKP榜单!A$1:C$599,3,FALSE)-35*COUNTIF(扣分!A:A,A133)</f>
        <v>0</v>
      </c>
      <c r="C133" s="28">
        <f>25*COUNTIF(帮战总榜!A$1:AB$150,$A133)</f>
        <v>0</v>
      </c>
      <c r="D133" s="28">
        <f>15*COUNTIF(YY统计!A$2:M$150,$A133)</f>
        <v>0</v>
      </c>
      <c r="E133" s="28">
        <f t="shared" si="8"/>
        <v>0</v>
      </c>
      <c r="F133" s="28"/>
      <c r="G133" s="28">
        <f t="shared" si="9"/>
        <v>0</v>
      </c>
    </row>
    <row r="134" spans="1:7" ht="16.5">
      <c r="A134" s="14" t="s">
        <v>250</v>
      </c>
      <c r="B134" s="4">
        <f>VLOOKUP(A134,联盟DKP榜单!A$1:C$599,3,FALSE)-35*COUNTIF(扣分!A:A,A134)</f>
        <v>0</v>
      </c>
      <c r="C134" s="28">
        <f>25*COUNTIF(帮战总榜!A$1:AB$150,$A134)</f>
        <v>0</v>
      </c>
      <c r="D134" s="28">
        <f>15*COUNTIF(YY统计!A$2:M$150,$A134)</f>
        <v>0</v>
      </c>
      <c r="E134" s="28">
        <f t="shared" si="8"/>
        <v>0</v>
      </c>
      <c r="F134" s="28"/>
      <c r="G134" s="28">
        <f t="shared" si="9"/>
        <v>0</v>
      </c>
    </row>
    <row r="135" spans="1:7" ht="16.5">
      <c r="A135" s="14" t="s">
        <v>252</v>
      </c>
      <c r="B135" s="4">
        <f>VLOOKUP(A135,联盟DKP榜单!A$1:C$599,3,FALSE)-35*COUNTIF(扣分!A:A,A135)</f>
        <v>0</v>
      </c>
      <c r="C135" s="28">
        <f>25*COUNTIF(帮战总榜!A$1:AB$150,$A135)</f>
        <v>0</v>
      </c>
      <c r="D135" s="28">
        <f>15*COUNTIF(YY统计!A$2:M$150,$A135)</f>
        <v>0</v>
      </c>
      <c r="E135" s="28">
        <f t="shared" si="8"/>
        <v>0</v>
      </c>
      <c r="F135" s="28"/>
      <c r="G135" s="28">
        <f t="shared" si="9"/>
        <v>0</v>
      </c>
    </row>
    <row r="136" spans="1:7" ht="16.5">
      <c r="A136" s="14" t="s">
        <v>254</v>
      </c>
      <c r="B136" s="4">
        <f>VLOOKUP(A136,联盟DKP榜单!A$1:C$599,3,FALSE)-35*COUNTIF(扣分!A:A,A136)</f>
        <v>0</v>
      </c>
      <c r="C136" s="28">
        <f>25*COUNTIF(帮战总榜!A$1:AB$150,$A136)</f>
        <v>0</v>
      </c>
      <c r="D136" s="28">
        <f>15*COUNTIF(YY统计!A$2:M$150,$A136)</f>
        <v>0</v>
      </c>
      <c r="E136" s="28">
        <f t="shared" si="8"/>
        <v>0</v>
      </c>
      <c r="F136" s="28"/>
      <c r="G136" s="28">
        <f t="shared" si="9"/>
        <v>0</v>
      </c>
    </row>
    <row r="137" spans="1:7" ht="16.5">
      <c r="A137" s="14" t="s">
        <v>255</v>
      </c>
      <c r="B137" s="4">
        <f>VLOOKUP(A137,联盟DKP榜单!A$1:C$599,3,FALSE)-35*COUNTIF(扣分!A:A,A137)</f>
        <v>0</v>
      </c>
      <c r="C137" s="28">
        <f>25*COUNTIF(帮战总榜!A$1:AB$150,$A137)</f>
        <v>0</v>
      </c>
      <c r="D137" s="28">
        <f>15*COUNTIF(YY统计!A$2:M$150,$A137)</f>
        <v>0</v>
      </c>
      <c r="E137" s="28">
        <f t="shared" si="8"/>
        <v>0</v>
      </c>
      <c r="F137" s="28"/>
      <c r="G137" s="28">
        <f t="shared" si="9"/>
        <v>0</v>
      </c>
    </row>
    <row r="138" spans="1:7" ht="16.5">
      <c r="A138" s="14" t="s">
        <v>257</v>
      </c>
      <c r="B138" s="4">
        <f>VLOOKUP(A138,联盟DKP榜单!A$1:C$599,3,FALSE)-35*COUNTIF(扣分!A:A,A138)</f>
        <v>0</v>
      </c>
      <c r="C138" s="28">
        <f>25*COUNTIF(帮战总榜!A$1:AB$150,$A138)</f>
        <v>0</v>
      </c>
      <c r="D138" s="28">
        <f>15*COUNTIF(YY统计!A$2:M$150,$A138)</f>
        <v>0</v>
      </c>
      <c r="E138" s="28">
        <f t="shared" si="8"/>
        <v>0</v>
      </c>
      <c r="F138" s="28"/>
      <c r="G138" s="28">
        <f t="shared" si="9"/>
        <v>0</v>
      </c>
    </row>
    <row r="139" spans="1:7" ht="16.5">
      <c r="A139" s="14" t="s">
        <v>294</v>
      </c>
      <c r="B139" s="4">
        <f>VLOOKUP(A139,联盟DKP榜单!A$1:C$599,3,FALSE)-35*COUNTIF(扣分!A:A,A139)</f>
        <v>0</v>
      </c>
      <c r="C139" s="28">
        <f>25*COUNTIF(帮战总榜!A$1:AB$150,$A139)</f>
        <v>0</v>
      </c>
      <c r="D139" s="28">
        <f>15*COUNTIF(YY统计!A$2:M$150,$A139)</f>
        <v>0</v>
      </c>
      <c r="E139" s="28">
        <f t="shared" si="8"/>
        <v>0</v>
      </c>
      <c r="F139" s="28"/>
      <c r="G139" s="28">
        <f t="shared" si="9"/>
        <v>0</v>
      </c>
    </row>
    <row r="140" spans="1:7" ht="16.5">
      <c r="A140" s="14" t="s">
        <v>296</v>
      </c>
      <c r="B140" s="4">
        <f>VLOOKUP(A140,联盟DKP榜单!A$1:C$599,3,FALSE)-35*COUNTIF(扣分!A:A,A140)</f>
        <v>0</v>
      </c>
      <c r="C140" s="28">
        <f>25*COUNTIF(帮战总榜!A$1:AB$150,$A140)</f>
        <v>0</v>
      </c>
      <c r="D140" s="28">
        <f>15*COUNTIF(YY统计!A$2:M$150,$A140)</f>
        <v>0</v>
      </c>
      <c r="E140" s="28">
        <f t="shared" si="8"/>
        <v>0</v>
      </c>
      <c r="F140" s="28"/>
      <c r="G140" s="28">
        <f t="shared" si="9"/>
        <v>0</v>
      </c>
    </row>
    <row r="141" spans="1:7" ht="16.5">
      <c r="A141" s="14" t="s">
        <v>297</v>
      </c>
      <c r="B141" s="4">
        <f>VLOOKUP(A141,联盟DKP榜单!A$1:C$599,3,FALSE)-35*COUNTIF(扣分!A:A,A141)</f>
        <v>0</v>
      </c>
      <c r="C141" s="28">
        <f>25*COUNTIF(帮战总榜!A$1:AB$150,$A141)</f>
        <v>0</v>
      </c>
      <c r="D141" s="28">
        <f>15*COUNTIF(YY统计!A$2:M$150,$A141)</f>
        <v>0</v>
      </c>
      <c r="E141" s="28">
        <f t="shared" si="8"/>
        <v>0</v>
      </c>
      <c r="F141" s="28"/>
      <c r="G141" s="28">
        <f t="shared" si="9"/>
        <v>0</v>
      </c>
    </row>
    <row r="142" spans="1:7" ht="16.5">
      <c r="A142" s="14" t="s">
        <v>298</v>
      </c>
      <c r="B142" s="4">
        <f>VLOOKUP(A142,联盟DKP榜单!A$1:C$599,3,FALSE)-35*COUNTIF(扣分!A:A,A142)</f>
        <v>0</v>
      </c>
      <c r="C142" s="28">
        <f>25*COUNTIF(帮战总榜!A$1:AB$150,$A142)</f>
        <v>0</v>
      </c>
      <c r="D142" s="28">
        <f>15*COUNTIF(YY统计!A$2:M$150,$A142)</f>
        <v>0</v>
      </c>
      <c r="E142" s="28">
        <f t="shared" si="8"/>
        <v>0</v>
      </c>
      <c r="F142" s="28"/>
      <c r="G142" s="28">
        <f t="shared" si="9"/>
        <v>0</v>
      </c>
    </row>
    <row r="143" spans="1:7" ht="16.5">
      <c r="A143" s="14" t="s">
        <v>300</v>
      </c>
      <c r="B143" s="4">
        <f>VLOOKUP(A143,联盟DKP榜单!A$1:C$599,3,FALSE)-35*COUNTIF(扣分!A:A,A143)</f>
        <v>0</v>
      </c>
      <c r="C143" s="28">
        <f>25*COUNTIF(帮战总榜!A$1:AB$150,$A143)</f>
        <v>0</v>
      </c>
      <c r="D143" s="28">
        <f>15*COUNTIF(YY统计!A$2:M$150,$A143)</f>
        <v>0</v>
      </c>
      <c r="E143" s="28">
        <f t="shared" si="8"/>
        <v>0</v>
      </c>
      <c r="F143" s="28"/>
      <c r="G143" s="28">
        <f t="shared" si="9"/>
        <v>0</v>
      </c>
    </row>
    <row r="144" spans="1:7" ht="16.5">
      <c r="A144" s="14" t="s">
        <v>299</v>
      </c>
      <c r="B144" s="4">
        <f>VLOOKUP(A144,联盟DKP榜单!A$1:C$599,3,FALSE)-35*COUNTIF(扣分!A:A,A144)</f>
        <v>0</v>
      </c>
      <c r="C144" s="28">
        <f>25*COUNTIF(帮战总榜!A$1:AB$150,$A144)</f>
        <v>0</v>
      </c>
      <c r="D144" s="28">
        <f>15*COUNTIF(YY统计!A$2:M$150,$A144)</f>
        <v>0</v>
      </c>
      <c r="E144" s="28">
        <f t="shared" si="8"/>
        <v>0</v>
      </c>
      <c r="F144" s="28"/>
      <c r="G144" s="28">
        <f t="shared" si="9"/>
        <v>0</v>
      </c>
    </row>
    <row r="145" spans="1:7" ht="16.5">
      <c r="A145" s="14" t="s">
        <v>301</v>
      </c>
      <c r="B145" s="4">
        <f>VLOOKUP(A145,联盟DKP榜单!A$1:C$599,3,FALSE)-35*COUNTIF(扣分!A:A,A145)</f>
        <v>0</v>
      </c>
      <c r="C145" s="28">
        <f>25*COUNTIF(帮战总榜!A$1:AB$150,$A145)</f>
        <v>0</v>
      </c>
      <c r="D145" s="28">
        <f>15*COUNTIF(YY统计!A$2:M$150,$A145)</f>
        <v>0</v>
      </c>
      <c r="E145" s="28">
        <f t="shared" si="8"/>
        <v>0</v>
      </c>
      <c r="F145" s="28"/>
      <c r="G145" s="28">
        <f t="shared" si="9"/>
        <v>0</v>
      </c>
    </row>
    <row r="146" spans="1:7" ht="16.5">
      <c r="A146" s="14" t="s">
        <v>302</v>
      </c>
      <c r="B146" s="4">
        <f>VLOOKUP(A146,联盟DKP榜单!A$1:C$599,3,FALSE)-35*COUNTIF(扣分!A:A,A146)</f>
        <v>0</v>
      </c>
      <c r="C146" s="28">
        <f>25*COUNTIF(帮战总榜!A$1:AB$150,$A146)</f>
        <v>0</v>
      </c>
      <c r="D146" s="28">
        <f>15*COUNTIF(YY统计!A$2:M$150,$A146)</f>
        <v>0</v>
      </c>
      <c r="E146" s="28">
        <f t="shared" si="8"/>
        <v>0</v>
      </c>
      <c r="F146" s="28"/>
      <c r="G146" s="28">
        <f t="shared" si="9"/>
        <v>0</v>
      </c>
    </row>
    <row r="147" spans="1:7" ht="16.5">
      <c r="A147" s="14" t="s">
        <v>303</v>
      </c>
      <c r="B147" s="4">
        <f>VLOOKUP(A147,联盟DKP榜单!A$1:C$599,3,FALSE)-35*COUNTIF(扣分!A:A,A147)</f>
        <v>0</v>
      </c>
      <c r="C147" s="28">
        <f>25*COUNTIF(帮战总榜!A$1:AB$150,$A147)</f>
        <v>0</v>
      </c>
      <c r="D147" s="28">
        <f>15*COUNTIF(YY统计!A$2:M$150,$A147)</f>
        <v>0</v>
      </c>
      <c r="E147" s="28">
        <f t="shared" si="8"/>
        <v>0</v>
      </c>
      <c r="F147" s="28"/>
      <c r="G147" s="28">
        <f t="shared" si="9"/>
        <v>0</v>
      </c>
    </row>
    <row r="148" spans="1:7" ht="16.5">
      <c r="A148" s="14" t="s">
        <v>304</v>
      </c>
      <c r="B148" s="4">
        <f>VLOOKUP(A148,联盟DKP榜单!A$1:C$599,3,FALSE)-35*COUNTIF(扣分!A:A,A148)</f>
        <v>0</v>
      </c>
      <c r="C148" s="28">
        <f>25*COUNTIF(帮战总榜!A$1:AB$150,$A148)</f>
        <v>0</v>
      </c>
      <c r="D148" s="28">
        <f>15*COUNTIF(YY统计!A$2:M$150,$A148)</f>
        <v>0</v>
      </c>
      <c r="E148" s="28">
        <f t="shared" si="8"/>
        <v>0</v>
      </c>
      <c r="F148" s="28"/>
      <c r="G148" s="28">
        <f t="shared" si="9"/>
        <v>0</v>
      </c>
    </row>
    <row r="149" spans="1:7" ht="16.5">
      <c r="A149" s="14" t="s">
        <v>567</v>
      </c>
      <c r="B149" s="4">
        <f>VLOOKUP(A149,联盟DKP榜单!A$1:C$599,3,FALSE)-35*COUNTIF(扣分!A:A,A149)</f>
        <v>0</v>
      </c>
      <c r="C149" s="28">
        <f>25*COUNTIF(帮战总榜!A$1:AB$150,$A149)</f>
        <v>0</v>
      </c>
      <c r="D149" s="28">
        <f>15*COUNTIF(YY统计!A$2:M$150,$A149)</f>
        <v>0</v>
      </c>
      <c r="E149" s="28">
        <f t="shared" si="8"/>
        <v>0</v>
      </c>
      <c r="F149" s="28"/>
      <c r="G149" s="28">
        <f t="shared" si="9"/>
        <v>0</v>
      </c>
    </row>
    <row r="150" spans="1:7" ht="16.5">
      <c r="A150" s="14" t="s">
        <v>305</v>
      </c>
      <c r="B150" s="4">
        <f>VLOOKUP(A150,联盟DKP榜单!A$1:C$599,3,FALSE)-35*COUNTIF(扣分!A:A,A150)</f>
        <v>0</v>
      </c>
      <c r="C150" s="28">
        <f>25*COUNTIF(帮战总榜!A$1:AB$150,$A150)</f>
        <v>0</v>
      </c>
      <c r="D150" s="28">
        <f>15*COUNTIF(YY统计!A$2:M$150,$A150)</f>
        <v>0</v>
      </c>
      <c r="E150" s="28">
        <f t="shared" si="8"/>
        <v>0</v>
      </c>
      <c r="F150" s="28"/>
      <c r="G150" s="28">
        <f t="shared" si="9"/>
        <v>0</v>
      </c>
    </row>
  </sheetData>
  <sortState ref="A2:G150">
    <sortCondition descending="1" ref="G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49"/>
  <sheetViews>
    <sheetView workbookViewId="0">
      <pane xSplit="12" ySplit="2" topLeftCell="M27" activePane="bottomRight" state="frozen"/>
      <selection pane="topRight" activeCell="N1" sqref="N1"/>
      <selection pane="bottomLeft" activeCell="A3" sqref="A3"/>
      <selection pane="bottomRight" activeCell="L8" sqref="L8"/>
    </sheetView>
  </sheetViews>
  <sheetFormatPr defaultRowHeight="15"/>
  <cols>
    <col min="1" max="1" width="16.140625" style="1" bestFit="1" customWidth="1"/>
    <col min="2" max="2" width="4.5703125" style="6" bestFit="1" customWidth="1"/>
    <col min="3" max="3" width="5.28515625" style="6" bestFit="1" customWidth="1"/>
    <col min="4" max="4" width="7.28515625" style="6" bestFit="1" customWidth="1"/>
    <col min="5" max="5" width="5.7109375" style="6" bestFit="1" customWidth="1"/>
    <col min="6" max="6" width="5.28515625" style="6" bestFit="1" customWidth="1"/>
    <col min="7" max="8" width="9.5703125" style="6" bestFit="1" customWidth="1"/>
    <col min="9" max="9" width="9.5703125" bestFit="1" customWidth="1"/>
    <col min="10" max="11" width="9.5703125" customWidth="1"/>
    <col min="12" max="12" width="9.5703125" bestFit="1" customWidth="1"/>
  </cols>
  <sheetData>
    <row r="1" spans="1:10">
      <c r="A1" s="19" t="s">
        <v>5</v>
      </c>
      <c r="B1" s="20" t="s">
        <v>23</v>
      </c>
      <c r="C1" s="20" t="s">
        <v>11</v>
      </c>
      <c r="D1" s="20" t="s">
        <v>24</v>
      </c>
      <c r="E1" s="20" t="s">
        <v>6</v>
      </c>
      <c r="F1" s="20" t="s">
        <v>7</v>
      </c>
      <c r="G1" s="20" t="s">
        <v>10</v>
      </c>
      <c r="H1" s="13"/>
      <c r="I1" s="20" t="s">
        <v>12</v>
      </c>
      <c r="J1" s="20" t="s">
        <v>13</v>
      </c>
    </row>
    <row r="2" spans="1:10" ht="16.5">
      <c r="A2" s="14" t="s">
        <v>568</v>
      </c>
      <c r="B2" s="4">
        <f>VLOOKUP(A2,联盟DKP榜单!A$1:C$599,3,FALSE)-35*COUNTIF(扣分!A:A,A2)</f>
        <v>270</v>
      </c>
      <c r="C2" s="27">
        <f>25*COUNTIF(帮战总榜!A$1:AB$150,$A2)</f>
        <v>0</v>
      </c>
      <c r="D2" s="27">
        <f>15*COUNTIF(YY统计!A$2:M$150,$A2)</f>
        <v>105</v>
      </c>
      <c r="E2" s="27">
        <f>SUM(B2:D2)</f>
        <v>375</v>
      </c>
      <c r="F2" s="27"/>
      <c r="G2" s="28">
        <f>IF(AND(E2&gt;0,E2&lt;66),0.01,ROUNDDOWN((E2-16)/50,0))</f>
        <v>7</v>
      </c>
      <c r="H2" s="13"/>
      <c r="I2" s="3">
        <f>INT(SUM(G2:G158))</f>
        <v>109</v>
      </c>
      <c r="J2" s="3">
        <f>COUNTIF(G:G,"&gt;"&amp;6)</f>
        <v>1</v>
      </c>
    </row>
    <row r="3" spans="1:10" ht="16.5">
      <c r="A3" s="14" t="s">
        <v>453</v>
      </c>
      <c r="B3" s="4">
        <f>VLOOKUP(A3,联盟DKP榜单!A$1:C$599,3,FALSE)-35*COUNTIF(扣分!A:A,A3)</f>
        <v>250</v>
      </c>
      <c r="C3" s="28">
        <f>25*COUNTIF(帮战总榜!A$1:AB$150,$A3)</f>
        <v>0</v>
      </c>
      <c r="D3" s="28">
        <f>15*COUNTIF(YY统计!A$2:M$150,$A3)</f>
        <v>90</v>
      </c>
      <c r="E3" s="28">
        <f>SUM(B3:D3)</f>
        <v>340</v>
      </c>
      <c r="F3" s="28"/>
      <c r="G3" s="28">
        <f>IF(AND(E3&gt;0,E3&lt;66),0.01,ROUNDDOWN((E3-16)/50,0))</f>
        <v>6</v>
      </c>
      <c r="H3" s="12"/>
    </row>
    <row r="4" spans="1:10" ht="16.5">
      <c r="A4" s="14" t="s">
        <v>455</v>
      </c>
      <c r="B4" s="4">
        <f>VLOOKUP(A4,联盟DKP榜单!A$1:C$599,3,FALSE)-35*COUNTIF(扣分!A:A,A4)</f>
        <v>201</v>
      </c>
      <c r="C4" s="28">
        <f>25*COUNTIF(帮战总榜!A$1:AB$150,$A4)</f>
        <v>0</v>
      </c>
      <c r="D4" s="28">
        <f>15*COUNTIF(YY统计!A$2:M$150,$A4)</f>
        <v>75</v>
      </c>
      <c r="E4" s="28">
        <f>SUM(B4:D4)</f>
        <v>276</v>
      </c>
      <c r="F4" s="28"/>
      <c r="G4" s="28">
        <f>IF(AND(E4&gt;0,E4&lt;66),0.01,ROUNDDOWN((E4-16)/50,0))</f>
        <v>5</v>
      </c>
      <c r="H4" s="12"/>
    </row>
    <row r="5" spans="1:10" ht="16.5">
      <c r="A5" s="14" t="s">
        <v>460</v>
      </c>
      <c r="B5" s="4">
        <f>VLOOKUP(A5,联盟DKP榜单!A$1:C$599,3,FALSE)-35*COUNTIF(扣分!A:A,A5)</f>
        <v>235</v>
      </c>
      <c r="C5" s="28">
        <f>25*COUNTIF(帮战总榜!A$1:AB$150,$A5)</f>
        <v>0</v>
      </c>
      <c r="D5" s="28">
        <f>15*COUNTIF(YY统计!A$2:M$150,$A5)</f>
        <v>45</v>
      </c>
      <c r="E5" s="28">
        <f>SUM(B5:D5)</f>
        <v>280</v>
      </c>
      <c r="F5" s="28"/>
      <c r="G5" s="28">
        <f>IF(AND(E5&gt;0,E5&lt;66),0.01,ROUNDDOWN((E5-16)/50,0))</f>
        <v>5</v>
      </c>
      <c r="H5" s="12"/>
    </row>
    <row r="6" spans="1:10" ht="16.5">
      <c r="A6" s="14" t="s">
        <v>569</v>
      </c>
      <c r="B6" s="4">
        <f>VLOOKUP(A6,联盟DKP榜单!A$1:C$599,3,FALSE)-35*COUNTIF(扣分!A:A,A6)</f>
        <v>218</v>
      </c>
      <c r="C6" s="28">
        <f>25*COUNTIF(帮战总榜!A$1:AB$150,$A6)</f>
        <v>0</v>
      </c>
      <c r="D6" s="28">
        <f>15*COUNTIF(YY统计!A$2:M$150,$A6)</f>
        <v>75</v>
      </c>
      <c r="E6" s="28">
        <f>SUM(B6:D6)</f>
        <v>293</v>
      </c>
      <c r="F6" s="28"/>
      <c r="G6" s="28">
        <f>IF(AND(E6&gt;0,E6&lt;66),0.01,ROUNDDOWN((E6-16)/50,0))</f>
        <v>5</v>
      </c>
      <c r="H6" s="12"/>
    </row>
    <row r="7" spans="1:10" ht="16.5">
      <c r="A7" s="14" t="s">
        <v>456</v>
      </c>
      <c r="B7" s="4">
        <f>VLOOKUP(A7,联盟DKP榜单!A$1:C$599,3,FALSE)-35*COUNTIF(扣分!A:A,A7)</f>
        <v>216</v>
      </c>
      <c r="C7" s="28">
        <f>25*COUNTIF(帮战总榜!A$1:AB$150,$A7)</f>
        <v>0</v>
      </c>
      <c r="D7" s="28">
        <f>15*COUNTIF(YY统计!A$2:M$150,$A7)</f>
        <v>90</v>
      </c>
      <c r="E7" s="28">
        <f>SUM(B7:D7)</f>
        <v>306</v>
      </c>
      <c r="F7" s="28"/>
      <c r="G7" s="28">
        <f>IF(AND(E7&gt;0,E7&lt;66),0.01,ROUNDDOWN((E7-16)/50,0))</f>
        <v>5</v>
      </c>
      <c r="H7" s="12"/>
    </row>
    <row r="8" spans="1:10" ht="16.5">
      <c r="A8" s="14" t="s">
        <v>570</v>
      </c>
      <c r="B8" s="4">
        <f>VLOOKUP(A8,联盟DKP榜单!A$1:C$599,3,FALSE)-35*COUNTIF(扣分!A:A,A8)</f>
        <v>180</v>
      </c>
      <c r="C8" s="28">
        <f>25*COUNTIF(帮战总榜!A$1:AB$150,$A8)</f>
        <v>25</v>
      </c>
      <c r="D8" s="28">
        <f>15*COUNTIF(YY统计!A$2:M$150,$A8)</f>
        <v>75</v>
      </c>
      <c r="E8" s="28">
        <f>SUM(B8:D8)</f>
        <v>280</v>
      </c>
      <c r="F8" s="28"/>
      <c r="G8" s="28">
        <f>IF(AND(E8&gt;0,E8&lt;66),0.01,ROUNDDOWN((E8-16)/50,0))</f>
        <v>5</v>
      </c>
      <c r="H8" s="12"/>
    </row>
    <row r="9" spans="1:10" ht="16.5">
      <c r="A9" s="14" t="s">
        <v>464</v>
      </c>
      <c r="B9" s="4">
        <f>VLOOKUP(A9,联盟DKP榜单!A$1:C$599,3,FALSE)-35*COUNTIF(扣分!A:A,A9)</f>
        <v>180</v>
      </c>
      <c r="C9" s="28">
        <f>25*COUNTIF(帮战总榜!A$1:AB$150,$A9)</f>
        <v>25</v>
      </c>
      <c r="D9" s="28">
        <f>15*COUNTIF(YY统计!A$2:M$150,$A9)</f>
        <v>90</v>
      </c>
      <c r="E9" s="28">
        <f>SUM(B9:D9)</f>
        <v>295</v>
      </c>
      <c r="F9" s="28"/>
      <c r="G9" s="28">
        <f>IF(AND(E9&gt;0,E9&lt;66),0.01,ROUNDDOWN((E9-16)/50,0))</f>
        <v>5</v>
      </c>
      <c r="H9" s="12"/>
    </row>
    <row r="10" spans="1:10" ht="16.5">
      <c r="A10" s="14" t="s">
        <v>465</v>
      </c>
      <c r="B10" s="4">
        <f>VLOOKUP(A10,联盟DKP榜单!A$1:C$599,3,FALSE)-35*COUNTIF(扣分!A:A,A10)</f>
        <v>180</v>
      </c>
      <c r="C10" s="28">
        <f>25*COUNTIF(帮战总榜!A$1:AB$150,$A10)</f>
        <v>25</v>
      </c>
      <c r="D10" s="28">
        <f>15*COUNTIF(YY统计!A$2:M$150,$A10)</f>
        <v>60</v>
      </c>
      <c r="E10" s="28">
        <f>SUM(B10:D10)</f>
        <v>265</v>
      </c>
      <c r="F10" s="28"/>
      <c r="G10" s="28">
        <f>IF(AND(E10&gt;0,E10&lt;66),0.01,ROUNDDOWN((E10-16)/50,0))</f>
        <v>4</v>
      </c>
      <c r="H10" s="12"/>
    </row>
    <row r="11" spans="1:10" ht="16.5">
      <c r="A11" s="14" t="s">
        <v>459</v>
      </c>
      <c r="B11" s="4">
        <f>VLOOKUP(A11,联盟DKP榜单!A$1:C$599,3,FALSE)-35*COUNTIF(扣分!A:A,A11)</f>
        <v>180</v>
      </c>
      <c r="C11" s="28">
        <f>25*COUNTIF(帮战总榜!A$1:AB$150,$A11)</f>
        <v>0</v>
      </c>
      <c r="D11" s="28">
        <f>15*COUNTIF(YY统计!A$2:M$150,$A11)</f>
        <v>75</v>
      </c>
      <c r="E11" s="28">
        <f>SUM(B11:D11)</f>
        <v>255</v>
      </c>
      <c r="F11" s="28"/>
      <c r="G11" s="28">
        <f>IF(AND(E11&gt;0,E11&lt;66),0.01,ROUNDDOWN((E11-16)/50,0))</f>
        <v>4</v>
      </c>
      <c r="H11" s="12"/>
    </row>
    <row r="12" spans="1:10" ht="16.5">
      <c r="A12" s="14" t="s">
        <v>457</v>
      </c>
      <c r="B12" s="4">
        <f>VLOOKUP(A12,联盟DKP榜单!A$1:C$599,3,FALSE)-35*COUNTIF(扣分!A:A,A12)</f>
        <v>180</v>
      </c>
      <c r="C12" s="28">
        <f>25*COUNTIF(帮战总榜!A$1:AB$150,$A12)</f>
        <v>0</v>
      </c>
      <c r="D12" s="28">
        <f>15*COUNTIF(YY统计!A$2:M$150,$A12)</f>
        <v>45</v>
      </c>
      <c r="E12" s="28">
        <f>SUM(B12:D12)</f>
        <v>225</v>
      </c>
      <c r="F12" s="28"/>
      <c r="G12" s="28">
        <f>IF(AND(E12&gt;0,E12&lt;66),0.01,ROUNDDOWN((E12-16)/50,0))</f>
        <v>4</v>
      </c>
      <c r="H12" s="12"/>
    </row>
    <row r="13" spans="1:10" ht="16.5">
      <c r="A13" s="14" t="s">
        <v>469</v>
      </c>
      <c r="B13" s="4">
        <f>VLOOKUP(A13,联盟DKP榜单!A$1:C$599,3,FALSE)-35*COUNTIF(扣分!A:A,A13)</f>
        <v>180</v>
      </c>
      <c r="C13" s="28">
        <f>25*COUNTIF(帮战总榜!A$1:AB$150,$A13)</f>
        <v>0</v>
      </c>
      <c r="D13" s="28">
        <f>15*COUNTIF(YY统计!A$2:M$150,$A13)</f>
        <v>75</v>
      </c>
      <c r="E13" s="28">
        <f>SUM(B13:D13)</f>
        <v>255</v>
      </c>
      <c r="F13" s="28"/>
      <c r="G13" s="28">
        <f>IF(AND(E13&gt;0,E13&lt;66),0.01,ROUNDDOWN((E13-16)/50,0))</f>
        <v>4</v>
      </c>
      <c r="H13" s="12"/>
    </row>
    <row r="14" spans="1:10" ht="16.5">
      <c r="A14" s="14" t="s">
        <v>458</v>
      </c>
      <c r="B14" s="4">
        <f>VLOOKUP(A14,联盟DKP榜单!A$1:C$599,3,FALSE)-35*COUNTIF(扣分!A:A,A14)</f>
        <v>176</v>
      </c>
      <c r="C14" s="28">
        <f>25*COUNTIF(帮战总榜!A$1:AB$150,$A14)</f>
        <v>0</v>
      </c>
      <c r="D14" s="28">
        <f>15*COUNTIF(YY统计!A$2:M$150,$A14)</f>
        <v>60</v>
      </c>
      <c r="E14" s="28">
        <f>SUM(B14:D14)</f>
        <v>236</v>
      </c>
      <c r="F14" s="28"/>
      <c r="G14" s="28">
        <f>IF(AND(E14&gt;0,E14&lt;66),0.01,ROUNDDOWN((E14-16)/50,0))</f>
        <v>4</v>
      </c>
      <c r="H14" s="12"/>
    </row>
    <row r="15" spans="1:10" ht="16.5">
      <c r="A15" s="14" t="s">
        <v>474</v>
      </c>
      <c r="B15" s="4">
        <f>VLOOKUP(A15,联盟DKP榜单!A$1:C$599,3,FALSE)-35*COUNTIF(扣分!A:A,A15)</f>
        <v>145</v>
      </c>
      <c r="C15" s="28">
        <f>25*COUNTIF(帮战总榜!A$1:AB$150,$A15)</f>
        <v>0</v>
      </c>
      <c r="D15" s="28">
        <f>15*COUNTIF(YY统计!A$2:M$150,$A15)</f>
        <v>75</v>
      </c>
      <c r="E15" s="28">
        <f>SUM(B15:D15)</f>
        <v>220</v>
      </c>
      <c r="F15" s="28"/>
      <c r="G15" s="28">
        <f>IF(AND(E15&gt;0,E15&lt;66),0.01,ROUNDDOWN((E15-16)/50,0))</f>
        <v>4</v>
      </c>
      <c r="H15" s="12"/>
    </row>
    <row r="16" spans="1:10" ht="16.5">
      <c r="A16" s="14" t="s">
        <v>463</v>
      </c>
      <c r="B16" s="4">
        <f>VLOOKUP(A16,联盟DKP榜单!A$1:C$599,3,FALSE)-35*COUNTIF(扣分!A:A,A16)</f>
        <v>147</v>
      </c>
      <c r="C16" s="28">
        <f>25*COUNTIF(帮战总榜!A$1:AB$150,$A16)</f>
        <v>0</v>
      </c>
      <c r="D16" s="28">
        <f>15*COUNTIF(YY统计!A$2:M$150,$A16)</f>
        <v>30</v>
      </c>
      <c r="E16" s="28">
        <f>SUM(B16:D16)</f>
        <v>177</v>
      </c>
      <c r="F16" s="28"/>
      <c r="G16" s="28">
        <f>IF(AND(E16&gt;0,E16&lt;66),0.01,ROUNDDOWN((E16-16)/50,0))</f>
        <v>3</v>
      </c>
      <c r="H16" s="12"/>
    </row>
    <row r="17" spans="1:8" ht="16.5">
      <c r="A17" s="14" t="s">
        <v>571</v>
      </c>
      <c r="B17" s="4">
        <f>VLOOKUP(A17,联盟DKP榜单!A$1:C$599,3,FALSE)-35*COUNTIF(扣分!A:A,A17)</f>
        <v>146</v>
      </c>
      <c r="C17" s="28">
        <f>25*COUNTIF(帮战总榜!A$1:AB$150,$A17)</f>
        <v>0</v>
      </c>
      <c r="D17" s="28">
        <f>15*COUNTIF(YY统计!A$2:M$150,$A17)</f>
        <v>60</v>
      </c>
      <c r="E17" s="28">
        <f>SUM(B17:D17)</f>
        <v>206</v>
      </c>
      <c r="F17" s="28"/>
      <c r="G17" s="28">
        <f>IF(AND(E17&gt;0,E17&lt;66),0.01,ROUNDDOWN((E17-16)/50,0))</f>
        <v>3</v>
      </c>
      <c r="H17" s="12"/>
    </row>
    <row r="18" spans="1:8" ht="16.5">
      <c r="A18" s="14" t="s">
        <v>546</v>
      </c>
      <c r="B18" s="4">
        <f>VLOOKUP(A18,联盟DKP榜单!A$1:C$599,3,FALSE)-35*COUNTIF(扣分!A:A,A18)</f>
        <v>180</v>
      </c>
      <c r="C18" s="28">
        <f>25*COUNTIF(帮战总榜!A$1:AB$150,$A18)</f>
        <v>0</v>
      </c>
      <c r="D18" s="28">
        <f>15*COUNTIF(YY统计!A$2:M$150,$A18)</f>
        <v>15</v>
      </c>
      <c r="E18" s="28">
        <f>SUM(B18:D18)</f>
        <v>195</v>
      </c>
      <c r="F18" s="28"/>
      <c r="G18" s="28">
        <f>IF(AND(E18&gt;0,E18&lt;66),0.01,ROUNDDOWN((E18-16)/50,0))</f>
        <v>3</v>
      </c>
      <c r="H18" s="12"/>
    </row>
    <row r="19" spans="1:8" ht="16.5">
      <c r="A19" s="14" t="s">
        <v>461</v>
      </c>
      <c r="B19" s="4">
        <f>VLOOKUP(A19,联盟DKP榜单!A$1:C$599,3,FALSE)-35*COUNTIF(扣分!A:A,A19)</f>
        <v>123</v>
      </c>
      <c r="C19" s="28">
        <f>25*COUNTIF(帮战总榜!A$1:AB$150,$A19)</f>
        <v>0</v>
      </c>
      <c r="D19" s="28">
        <f>15*COUNTIF(YY统计!A$2:M$150,$A19)</f>
        <v>75</v>
      </c>
      <c r="E19" s="28">
        <f>SUM(B19:D19)</f>
        <v>198</v>
      </c>
      <c r="F19" s="28"/>
      <c r="G19" s="28">
        <f>IF(AND(E19&gt;0,E19&lt;66),0.01,ROUNDDOWN((E19-16)/50,0))</f>
        <v>3</v>
      </c>
      <c r="H19" s="12"/>
    </row>
    <row r="20" spans="1:8" ht="16.5">
      <c r="A20" s="14" t="s">
        <v>462</v>
      </c>
      <c r="B20" s="4">
        <f>VLOOKUP(A20,联盟DKP榜单!A$1:C$599,3,FALSE)-35*COUNTIF(扣分!A:A,A20)</f>
        <v>147</v>
      </c>
      <c r="C20" s="28">
        <f>25*COUNTIF(帮战总榜!A$1:AB$150,$A20)</f>
        <v>0</v>
      </c>
      <c r="D20" s="28">
        <f>15*COUNTIF(YY统计!A$2:M$150,$A20)</f>
        <v>60</v>
      </c>
      <c r="E20" s="28">
        <f>SUM(B20:D20)</f>
        <v>207</v>
      </c>
      <c r="F20" s="28"/>
      <c r="G20" s="28">
        <f>IF(AND(E20&gt;0,E20&lt;66),0.01,ROUNDDOWN((E20-16)/50,0))</f>
        <v>3</v>
      </c>
      <c r="H20" s="12"/>
    </row>
    <row r="21" spans="1:8" ht="16.5">
      <c r="A21" s="14" t="s">
        <v>467</v>
      </c>
      <c r="B21" s="4">
        <f>VLOOKUP(A21,联盟DKP榜单!A$1:C$599,3,FALSE)-35*COUNTIF(扣分!A:A,A21)</f>
        <v>145</v>
      </c>
      <c r="C21" s="28">
        <f>25*COUNTIF(帮战总榜!A$1:AB$150,$A21)</f>
        <v>0</v>
      </c>
      <c r="D21" s="28">
        <f>15*COUNTIF(YY统计!A$2:M$150,$A21)</f>
        <v>30</v>
      </c>
      <c r="E21" s="28">
        <f>SUM(B21:D21)</f>
        <v>175</v>
      </c>
      <c r="F21" s="28"/>
      <c r="G21" s="28">
        <f>IF(AND(E21&gt;0,E21&lt;66),0.01,ROUNDDOWN((E21-16)/50,0))</f>
        <v>3</v>
      </c>
      <c r="H21" s="12"/>
    </row>
    <row r="22" spans="1:8" ht="16.5">
      <c r="A22" s="14" t="s">
        <v>575</v>
      </c>
      <c r="B22" s="4">
        <f>VLOOKUP(A22,联盟DKP榜单!A$1:C$599,3,FALSE)-35*COUNTIF(扣分!A:A,A22)</f>
        <v>110</v>
      </c>
      <c r="C22" s="28">
        <f>25*COUNTIF(帮战总榜!A$1:AB$150,$A22)</f>
        <v>25</v>
      </c>
      <c r="D22" s="28">
        <f>15*COUNTIF(YY统计!A$2:M$150,$A22)</f>
        <v>60</v>
      </c>
      <c r="E22" s="28">
        <f>SUM(B22:D22)</f>
        <v>195</v>
      </c>
      <c r="F22" s="28"/>
      <c r="G22" s="28">
        <f>IF(AND(E22&gt;0,E22&lt;66),0.01,ROUNDDOWN((E22-16)/50,0))</f>
        <v>3</v>
      </c>
      <c r="H22" s="12"/>
    </row>
    <row r="23" spans="1:8" ht="16.5">
      <c r="A23" s="14" t="s">
        <v>473</v>
      </c>
      <c r="B23" s="4">
        <f>VLOOKUP(A23,联盟DKP榜单!A$1:C$599,3,FALSE)-35*COUNTIF(扣分!A:A,A23)</f>
        <v>110</v>
      </c>
      <c r="C23" s="28">
        <f>25*COUNTIF(帮战总榜!A$1:AB$150,$A23)</f>
        <v>0</v>
      </c>
      <c r="D23" s="28">
        <f>15*COUNTIF(YY统计!A$2:M$150,$A23)</f>
        <v>30</v>
      </c>
      <c r="E23" s="28">
        <f>SUM(B23:D23)</f>
        <v>140</v>
      </c>
      <c r="F23" s="28"/>
      <c r="G23" s="28">
        <f>IF(AND(E23&gt;0,E23&lt;66),0.01,ROUNDDOWN((E23-16)/50,0))</f>
        <v>2</v>
      </c>
      <c r="H23" s="12"/>
    </row>
    <row r="24" spans="1:8" ht="16.5">
      <c r="A24" s="14" t="s">
        <v>468</v>
      </c>
      <c r="B24" s="4">
        <f>VLOOKUP(A24,联盟DKP榜单!A$1:C$599,3,FALSE)-35*COUNTIF(扣分!A:A,A24)</f>
        <v>145</v>
      </c>
      <c r="C24" s="28">
        <f>25*COUNTIF(帮战总榜!A$1:AB$150,$A24)</f>
        <v>0</v>
      </c>
      <c r="D24" s="28">
        <f>15*COUNTIF(YY统计!A$2:M$150,$A24)</f>
        <v>15</v>
      </c>
      <c r="E24" s="28">
        <f>SUM(B24:D24)</f>
        <v>160</v>
      </c>
      <c r="F24" s="28"/>
      <c r="G24" s="28">
        <f>IF(AND(E24&gt;0,E24&lt;66),0.01,ROUNDDOWN((E24-16)/50,0))</f>
        <v>2</v>
      </c>
      <c r="H24" s="12"/>
    </row>
    <row r="25" spans="1:8" ht="16.5">
      <c r="A25" s="14" t="s">
        <v>574</v>
      </c>
      <c r="B25" s="4">
        <f>VLOOKUP(A25,联盟DKP榜单!A$1:C$599,3,FALSE)-35*COUNTIF(扣分!A:A,A25)</f>
        <v>110</v>
      </c>
      <c r="C25" s="28">
        <f>25*COUNTIF(帮战总榜!A$1:AB$150,$A25)</f>
        <v>0</v>
      </c>
      <c r="D25" s="28">
        <f>15*COUNTIF(YY统计!A$2:M$150,$A25)</f>
        <v>15</v>
      </c>
      <c r="E25" s="28">
        <f>SUM(B25:D25)</f>
        <v>125</v>
      </c>
      <c r="F25" s="28"/>
      <c r="G25" s="28">
        <f>IF(AND(E25&gt;0,E25&lt;66),0.01,ROUNDDOWN((E25-16)/50,0))</f>
        <v>2</v>
      </c>
      <c r="H25" s="12"/>
    </row>
    <row r="26" spans="1:8" ht="16.5">
      <c r="A26" s="14" t="s">
        <v>576</v>
      </c>
      <c r="B26" s="4">
        <f>VLOOKUP(A26,联盟DKP榜单!A$1:C$599,3,FALSE)-35*COUNTIF(扣分!A:A,A26)</f>
        <v>105</v>
      </c>
      <c r="C26" s="28">
        <f>25*COUNTIF(帮战总榜!A$1:AB$150,$A26)</f>
        <v>0</v>
      </c>
      <c r="D26" s="28">
        <f>15*COUNTIF(YY统计!A$2:M$150,$A26)</f>
        <v>30</v>
      </c>
      <c r="E26" s="28">
        <f>SUM(B26:D26)</f>
        <v>135</v>
      </c>
      <c r="F26" s="28"/>
      <c r="G26" s="28">
        <f>IF(AND(E26&gt;0,E26&lt;66),0.01,ROUNDDOWN((E26-16)/50,0))</f>
        <v>2</v>
      </c>
      <c r="H26" s="12"/>
    </row>
    <row r="27" spans="1:8" ht="16.5">
      <c r="A27" s="14" t="s">
        <v>472</v>
      </c>
      <c r="B27" s="4">
        <f>VLOOKUP(A27,联盟DKP榜单!A$1:C$599,3,FALSE)-35*COUNTIF(扣分!A:A,A27)</f>
        <v>75</v>
      </c>
      <c r="C27" s="28">
        <f>25*COUNTIF(帮战总榜!A$1:AB$150,$A27)</f>
        <v>0</v>
      </c>
      <c r="D27" s="28">
        <f>15*COUNTIF(YY统计!A$2:M$150,$A27)</f>
        <v>45</v>
      </c>
      <c r="E27" s="28">
        <f>SUM(B27:D27)</f>
        <v>120</v>
      </c>
      <c r="F27" s="28"/>
      <c r="G27" s="28">
        <f>IF(AND(E27&gt;0,E27&lt;66),0.01,ROUNDDOWN((E27-16)/50,0))</f>
        <v>2</v>
      </c>
      <c r="H27" s="12"/>
    </row>
    <row r="28" spans="1:8" ht="16.5">
      <c r="A28" s="14" t="s">
        <v>466</v>
      </c>
      <c r="B28" s="4">
        <f>VLOOKUP(A28,联盟DKP榜单!A$1:C$599,3,FALSE)-35*COUNTIF(扣分!A:A,A28)</f>
        <v>110</v>
      </c>
      <c r="C28" s="28">
        <f>25*COUNTIF(帮战总榜!A$1:AB$150,$A28)</f>
        <v>0</v>
      </c>
      <c r="D28" s="28">
        <f>15*COUNTIF(YY统计!A$2:M$150,$A28)</f>
        <v>0</v>
      </c>
      <c r="E28" s="28">
        <f>SUM(B28:D28)</f>
        <v>110</v>
      </c>
      <c r="F28" s="28"/>
      <c r="G28" s="28">
        <f>IF(AND(E28&gt;0,E28&lt;66),0.01,ROUNDDOWN((E28-16)/50,0))</f>
        <v>1</v>
      </c>
      <c r="H28" s="12"/>
    </row>
    <row r="29" spans="1:8" ht="16.5">
      <c r="A29" s="14" t="s">
        <v>572</v>
      </c>
      <c r="B29" s="4">
        <f>VLOOKUP(A29,联盟DKP榜单!A$1:C$599,3,FALSE)-35*COUNTIF(扣分!A:A,A29)</f>
        <v>110</v>
      </c>
      <c r="C29" s="28">
        <f>25*COUNTIF(帮战总榜!A$1:AB$150,$A29)</f>
        <v>0</v>
      </c>
      <c r="D29" s="28">
        <f>15*COUNTIF(YY统计!A$2:M$150,$A29)</f>
        <v>0</v>
      </c>
      <c r="E29" s="28">
        <f>SUM(B29:D29)</f>
        <v>110</v>
      </c>
      <c r="F29" s="28"/>
      <c r="G29" s="28">
        <f>IF(AND(E29&gt;0,E29&lt;66),0.01,ROUNDDOWN((E29-16)/50,0))</f>
        <v>1</v>
      </c>
      <c r="H29" s="12"/>
    </row>
    <row r="30" spans="1:8" ht="16.5">
      <c r="A30" s="14" t="s">
        <v>573</v>
      </c>
      <c r="B30" s="4">
        <f>VLOOKUP(A30,联盟DKP榜单!A$1:C$599,3,FALSE)-35*COUNTIF(扣分!A:A,A30)</f>
        <v>105</v>
      </c>
      <c r="C30" s="28">
        <f>25*COUNTIF(帮战总榜!A$1:AB$150,$A30)</f>
        <v>0</v>
      </c>
      <c r="D30" s="28">
        <f>15*COUNTIF(YY统计!A$2:M$150,$A30)</f>
        <v>0</v>
      </c>
      <c r="E30" s="28">
        <f>SUM(B30:D30)</f>
        <v>105</v>
      </c>
      <c r="F30" s="28"/>
      <c r="G30" s="28">
        <f>IF(AND(E30&gt;0,E30&lt;66),0.01,ROUNDDOWN((E30-16)/50,0))</f>
        <v>1</v>
      </c>
      <c r="H30" s="12"/>
    </row>
    <row r="31" spans="1:8" ht="16.5">
      <c r="A31" s="14" t="s">
        <v>476</v>
      </c>
      <c r="B31" s="4">
        <f>VLOOKUP(A31,联盟DKP榜单!A$1:C$599,3,FALSE)-35*COUNTIF(扣分!A:A,A31)</f>
        <v>111</v>
      </c>
      <c r="C31" s="28">
        <f>25*COUNTIF(帮战总榜!A$1:AB$150,$A31)</f>
        <v>0</v>
      </c>
      <c r="D31" s="28">
        <f>15*COUNTIF(YY统计!A$2:M$150,$A31)</f>
        <v>0</v>
      </c>
      <c r="E31" s="28">
        <f>SUM(B31:D31)</f>
        <v>111</v>
      </c>
      <c r="F31" s="28"/>
      <c r="G31" s="28">
        <f>IF(AND(E31&gt;0,E31&lt;66),0.01,ROUNDDOWN((E31-16)/50,0))</f>
        <v>1</v>
      </c>
      <c r="H31" s="12"/>
    </row>
    <row r="32" spans="1:8" ht="16.5">
      <c r="A32" s="14" t="s">
        <v>471</v>
      </c>
      <c r="B32" s="4">
        <f>VLOOKUP(A32,联盟DKP榜单!A$1:C$599,3,FALSE)-35*COUNTIF(扣分!A:A,A32)</f>
        <v>75</v>
      </c>
      <c r="C32" s="28">
        <f>25*COUNTIF(帮战总榜!A$1:AB$150,$A32)</f>
        <v>0</v>
      </c>
      <c r="D32" s="28">
        <f>15*COUNTIF(YY统计!A$2:M$150,$A32)</f>
        <v>15</v>
      </c>
      <c r="E32" s="28">
        <f>SUM(B32:D32)</f>
        <v>90</v>
      </c>
      <c r="F32" s="28"/>
      <c r="G32" s="28">
        <f>IF(AND(E32&gt;0,E32&lt;66),0.01,ROUNDDOWN((E32-16)/50,0))</f>
        <v>1</v>
      </c>
      <c r="H32" s="12"/>
    </row>
    <row r="33" spans="1:8" ht="16.5">
      <c r="A33" s="14" t="s">
        <v>475</v>
      </c>
      <c r="B33" s="4">
        <f>VLOOKUP(A33,联盟DKP榜单!A$1:C$599,3,FALSE)-35*COUNTIF(扣分!A:A,A33)</f>
        <v>70</v>
      </c>
      <c r="C33" s="28">
        <f>25*COUNTIF(帮战总榜!A$1:AB$150,$A33)</f>
        <v>0</v>
      </c>
      <c r="D33" s="28">
        <f>15*COUNTIF(YY统计!A$2:M$150,$A33)</f>
        <v>45</v>
      </c>
      <c r="E33" s="28">
        <f>SUM(B33:D33)</f>
        <v>115</v>
      </c>
      <c r="F33" s="28"/>
      <c r="G33" s="28">
        <f>IF(AND(E33&gt;0,E33&lt;66),0.01,ROUNDDOWN((E33-16)/50,0))</f>
        <v>1</v>
      </c>
      <c r="H33" s="12"/>
    </row>
    <row r="34" spans="1:8" ht="16.5">
      <c r="A34" s="14" t="s">
        <v>577</v>
      </c>
      <c r="B34" s="4">
        <f>VLOOKUP(A34,联盟DKP榜单!A$1:C$599,3,FALSE)-35*COUNTIF(扣分!A:A,A34)</f>
        <v>78</v>
      </c>
      <c r="C34" s="28">
        <f>25*COUNTIF(帮战总榜!A$1:AB$150,$A34)</f>
        <v>0</v>
      </c>
      <c r="D34" s="28">
        <f>15*COUNTIF(YY统计!A$2:M$150,$A34)</f>
        <v>0</v>
      </c>
      <c r="E34" s="28">
        <f>SUM(B34:D34)</f>
        <v>78</v>
      </c>
      <c r="F34" s="28"/>
      <c r="G34" s="28">
        <f>IF(AND(E34&gt;0,E34&lt;66),0.01,ROUNDDOWN((E34-16)/50,0))</f>
        <v>1</v>
      </c>
      <c r="H34" s="12"/>
    </row>
    <row r="35" spans="1:8" ht="16.5">
      <c r="A35" s="14" t="s">
        <v>578</v>
      </c>
      <c r="B35" s="4">
        <f>VLOOKUP(A35,联盟DKP榜单!A$1:C$599,3,FALSE)-35*COUNTIF(扣分!A:A,A35)</f>
        <v>75</v>
      </c>
      <c r="C35" s="28">
        <f>25*COUNTIF(帮战总榜!A$1:AB$150,$A35)</f>
        <v>0</v>
      </c>
      <c r="D35" s="28">
        <f>15*COUNTIF(YY统计!A$2:M$150,$A35)</f>
        <v>0</v>
      </c>
      <c r="E35" s="28">
        <f>SUM(B35:D35)</f>
        <v>75</v>
      </c>
      <c r="F35" s="28"/>
      <c r="G35" s="28">
        <f>IF(AND(E35&gt;0,E35&lt;66),0.01,ROUNDDOWN((E35-16)/50,0))</f>
        <v>1</v>
      </c>
      <c r="H35" s="12"/>
    </row>
    <row r="36" spans="1:8" ht="16.5">
      <c r="A36" s="14" t="s">
        <v>579</v>
      </c>
      <c r="B36" s="4">
        <f>VLOOKUP(A36,联盟DKP榜单!A$1:C$599,3,FALSE)-35*COUNTIF(扣分!A:A,A36)</f>
        <v>70</v>
      </c>
      <c r="C36" s="28">
        <f>25*COUNTIF(帮战总榜!A$1:AB$150,$A36)</f>
        <v>25</v>
      </c>
      <c r="D36" s="28">
        <f>15*COUNTIF(YY统计!A$2:M$150,$A36)</f>
        <v>15</v>
      </c>
      <c r="E36" s="28">
        <f>SUM(B36:D36)</f>
        <v>110</v>
      </c>
      <c r="F36" s="28"/>
      <c r="G36" s="28">
        <f>IF(AND(E36&gt;0,E36&lt;66),0.01,ROUNDDOWN((E36-16)/50,0))</f>
        <v>1</v>
      </c>
      <c r="H36" s="12"/>
    </row>
    <row r="37" spans="1:8" ht="16.5">
      <c r="A37" s="14" t="s">
        <v>515</v>
      </c>
      <c r="B37" s="4">
        <f>VLOOKUP(A37,联盟DKP榜单!A$1:C$599,3,FALSE)-35*COUNTIF(扣分!A:A,A37)</f>
        <v>58</v>
      </c>
      <c r="C37" s="28">
        <f>25*COUNTIF(帮战总榜!A$1:AB$150,$A37)</f>
        <v>0</v>
      </c>
      <c r="D37" s="28">
        <f>15*COUNTIF(YY统计!A$2:M$150,$A37)</f>
        <v>15</v>
      </c>
      <c r="E37" s="28">
        <f>SUM(B37:D37)</f>
        <v>73</v>
      </c>
      <c r="F37" s="28"/>
      <c r="G37" s="28">
        <f>IF(AND(E37&gt;0,E37&lt;66),0.01,ROUNDDOWN((E37-16)/50,0))</f>
        <v>1</v>
      </c>
      <c r="H37" s="12"/>
    </row>
    <row r="38" spans="1:8" ht="16.5">
      <c r="A38" s="14" t="s">
        <v>21</v>
      </c>
      <c r="B38" s="4">
        <f>VLOOKUP(A38,联盟DKP榜单!A$1:C$599,3,FALSE)-35*COUNTIF(扣分!A:A,A38)</f>
        <v>36</v>
      </c>
      <c r="C38" s="28">
        <f>25*COUNTIF(帮战总榜!A$1:AB$150,$A38)</f>
        <v>0</v>
      </c>
      <c r="D38" s="28">
        <f>15*COUNTIF(YY统计!A$2:M$150,$A38)</f>
        <v>30</v>
      </c>
      <c r="E38" s="28">
        <f>SUM(B38:D38)</f>
        <v>66</v>
      </c>
      <c r="F38" s="28"/>
      <c r="G38" s="28">
        <f>IF(AND(E38&gt;0,E38&lt;66),0.01,ROUNDDOWN((E38-16)/50,0))</f>
        <v>1</v>
      </c>
      <c r="H38" s="12"/>
    </row>
    <row r="39" spans="1:8" ht="16.5">
      <c r="A39" s="14" t="s">
        <v>470</v>
      </c>
      <c r="B39" s="4">
        <f>VLOOKUP(A39,联盟DKP榜单!A$1:C$599,3,FALSE)-35*COUNTIF(扣分!A:A,A39)</f>
        <v>36</v>
      </c>
      <c r="C39" s="28">
        <f>25*COUNTIF(帮战总榜!A$1:AB$150,$A39)</f>
        <v>0</v>
      </c>
      <c r="D39" s="28">
        <f>15*COUNTIF(YY统计!A$2:M$150,$A39)</f>
        <v>0</v>
      </c>
      <c r="E39" s="28">
        <f>SUM(B39:D39)</f>
        <v>36</v>
      </c>
      <c r="F39" s="28"/>
      <c r="G39" s="28">
        <f>IF(AND(E39&gt;0,E39&lt;66),0.01,ROUNDDOWN((E39-16)/50,0))</f>
        <v>0.01</v>
      </c>
      <c r="H39" s="12"/>
    </row>
    <row r="40" spans="1:8" ht="16.5">
      <c r="A40" s="14" t="s">
        <v>506</v>
      </c>
      <c r="B40" s="4">
        <f>VLOOKUP(A40,联盟DKP榜单!A$1:C$599,3,FALSE)-35*COUNTIF(扣分!A:A,A40)</f>
        <v>40</v>
      </c>
      <c r="C40" s="28">
        <f>25*COUNTIF(帮战总榜!A$1:AB$150,$A40)</f>
        <v>0</v>
      </c>
      <c r="D40" s="28">
        <f>15*COUNTIF(YY统计!A$2:M$150,$A40)</f>
        <v>0</v>
      </c>
      <c r="E40" s="28">
        <f>SUM(B40:D40)</f>
        <v>40</v>
      </c>
      <c r="F40" s="28"/>
      <c r="G40" s="28">
        <f>IF(AND(E40&gt;0,E40&lt;66),0.01,ROUNDDOWN((E40-16)/50,0))</f>
        <v>0.01</v>
      </c>
      <c r="H40" s="12"/>
    </row>
    <row r="41" spans="1:8" ht="16.5">
      <c r="A41" s="14" t="s">
        <v>541</v>
      </c>
      <c r="B41" s="4">
        <f>VLOOKUP(A41,联盟DKP榜单!A$1:C$599,3,FALSE)-35*COUNTIF(扣分!A:A,A41)</f>
        <v>40</v>
      </c>
      <c r="C41" s="28">
        <f>25*COUNTIF(帮战总榜!A$1:AB$150,$A41)</f>
        <v>0</v>
      </c>
      <c r="D41" s="28">
        <f>15*COUNTIF(YY统计!A$2:M$150,$A41)</f>
        <v>15</v>
      </c>
      <c r="E41" s="28">
        <f>SUM(B41:D41)</f>
        <v>55</v>
      </c>
      <c r="F41" s="28"/>
      <c r="G41" s="28">
        <f>IF(AND(E41&gt;0,E41&lt;66),0.01,ROUNDDOWN((E41-16)/50,0))</f>
        <v>0.01</v>
      </c>
      <c r="H41" s="12"/>
    </row>
    <row r="42" spans="1:8" ht="16.5">
      <c r="A42" s="14" t="s">
        <v>489</v>
      </c>
      <c r="B42" s="4">
        <f>VLOOKUP(A42,联盟DKP榜单!A$1:C$599,3,FALSE)-35*COUNTIF(扣分!A:A,A42)</f>
        <v>35</v>
      </c>
      <c r="C42" s="28">
        <f>25*COUNTIF(帮战总榜!A$1:AB$150,$A42)</f>
        <v>0</v>
      </c>
      <c r="D42" s="28">
        <f>15*COUNTIF(YY统计!A$2:M$150,$A42)</f>
        <v>0</v>
      </c>
      <c r="E42" s="28">
        <f>SUM(B42:D42)</f>
        <v>35</v>
      </c>
      <c r="F42" s="28"/>
      <c r="G42" s="28">
        <f>IF(AND(E42&gt;0,E42&lt;66),0.01,ROUNDDOWN((E42-16)/50,0))</f>
        <v>0.01</v>
      </c>
      <c r="H42" s="12"/>
    </row>
    <row r="43" spans="1:8" ht="16.5">
      <c r="A43" s="14" t="s">
        <v>477</v>
      </c>
      <c r="B43" s="4">
        <f>VLOOKUP(A43,联盟DKP榜单!A$1:C$599,3,FALSE)-35*COUNTIF(扣分!A:A,A43)</f>
        <v>35</v>
      </c>
      <c r="C43" s="28">
        <f>25*COUNTIF(帮战总榜!A$1:AB$150,$A43)</f>
        <v>0</v>
      </c>
      <c r="D43" s="28">
        <f>15*COUNTIF(YY统计!A$2:M$150,$A43)</f>
        <v>15</v>
      </c>
      <c r="E43" s="28">
        <f>SUM(B43:D43)</f>
        <v>50</v>
      </c>
      <c r="F43" s="28"/>
      <c r="G43" s="28">
        <f>IF(AND(E43&gt;0,E43&lt;66),0.01,ROUNDDOWN((E43-16)/50,0))</f>
        <v>0.01</v>
      </c>
      <c r="H43" s="12"/>
    </row>
    <row r="44" spans="1:8" ht="16.5">
      <c r="A44" s="14" t="s">
        <v>538</v>
      </c>
      <c r="B44" s="4">
        <f>VLOOKUP(A44,联盟DKP榜单!A$1:C$599,3,FALSE)-35*COUNTIF(扣分!A:A,A44)</f>
        <v>35</v>
      </c>
      <c r="C44" s="28">
        <f>25*COUNTIF(帮战总榜!A$1:AB$150,$A44)</f>
        <v>0</v>
      </c>
      <c r="D44" s="28">
        <f>15*COUNTIF(YY统计!A$2:M$150,$A44)</f>
        <v>0</v>
      </c>
      <c r="E44" s="28">
        <f>SUM(B44:D44)</f>
        <v>35</v>
      </c>
      <c r="F44" s="28"/>
      <c r="G44" s="28">
        <f>IF(AND(E44&gt;0,E44&lt;66),0.01,ROUNDDOWN((E44-16)/50,0))</f>
        <v>0.01</v>
      </c>
      <c r="H44" s="12"/>
    </row>
    <row r="45" spans="1:8" ht="16.5">
      <c r="A45" s="14" t="s">
        <v>580</v>
      </c>
      <c r="B45" s="4">
        <f>VLOOKUP(A45,联盟DKP榜单!A$1:C$599,3,FALSE)-35*COUNTIF(扣分!A:A,A45)</f>
        <v>35</v>
      </c>
      <c r="C45" s="28">
        <f>25*COUNTIF(帮战总榜!A$1:AB$150,$A45)</f>
        <v>0</v>
      </c>
      <c r="D45" s="28">
        <f>15*COUNTIF(YY统计!A$2:M$150,$A45)</f>
        <v>0</v>
      </c>
      <c r="E45" s="28">
        <f>SUM(B45:D45)</f>
        <v>35</v>
      </c>
      <c r="F45" s="28"/>
      <c r="G45" s="28">
        <f>IF(AND(E45&gt;0,E45&lt;66),0.01,ROUNDDOWN((E45-16)/50,0))</f>
        <v>0.01</v>
      </c>
      <c r="H45" s="12"/>
    </row>
    <row r="46" spans="1:8" ht="16.5">
      <c r="A46" s="14" t="s">
        <v>581</v>
      </c>
      <c r="B46" s="4">
        <f>VLOOKUP(A46,联盟DKP榜单!A$1:C$599,3,FALSE)-35*COUNTIF(扣分!A:A,A46)</f>
        <v>35</v>
      </c>
      <c r="C46" s="28">
        <f>25*COUNTIF(帮战总榜!A$1:AB$150,$A46)</f>
        <v>0</v>
      </c>
      <c r="D46" s="28">
        <f>15*COUNTIF(YY统计!A$2:M$150,$A46)</f>
        <v>0</v>
      </c>
      <c r="E46" s="28">
        <f>SUM(B46:D46)</f>
        <v>35</v>
      </c>
      <c r="F46" s="28"/>
      <c r="G46" s="28">
        <f>IF(AND(E46&gt;0,E46&lt;66),0.01,ROUNDDOWN((E46-16)/50,0))</f>
        <v>0.01</v>
      </c>
      <c r="H46" s="12"/>
    </row>
    <row r="47" spans="1:8" ht="16.5">
      <c r="A47" s="14" t="s">
        <v>582</v>
      </c>
      <c r="B47" s="4">
        <f>VLOOKUP(A47,联盟DKP榜单!A$1:C$599,3,FALSE)-35*COUNTIF(扣分!A:A,A47)</f>
        <v>35</v>
      </c>
      <c r="C47" s="28">
        <f>25*COUNTIF(帮战总榜!A$1:AB$150,$A47)</f>
        <v>0</v>
      </c>
      <c r="D47" s="28">
        <f>15*COUNTIF(YY统计!A$2:M$150,$A47)</f>
        <v>0</v>
      </c>
      <c r="E47" s="28">
        <f>SUM(B47:D47)</f>
        <v>35</v>
      </c>
      <c r="F47" s="28"/>
      <c r="G47" s="28">
        <f>IF(AND(E47&gt;0,E47&lt;66),0.01,ROUNDDOWN((E47-16)/50,0))</f>
        <v>0.01</v>
      </c>
      <c r="H47" s="12"/>
    </row>
    <row r="48" spans="1:8" ht="16.5">
      <c r="A48" s="14" t="s">
        <v>522</v>
      </c>
      <c r="B48" s="4">
        <f>VLOOKUP(A48,联盟DKP榜单!A$1:C$599,3,FALSE)-35*COUNTIF(扣分!A:A,A48)</f>
        <v>35</v>
      </c>
      <c r="C48" s="28">
        <f>25*COUNTIF(帮战总榜!A$1:AB$150,$A48)</f>
        <v>0</v>
      </c>
      <c r="D48" s="28">
        <f>15*COUNTIF(YY统计!A$2:M$150,$A48)</f>
        <v>0</v>
      </c>
      <c r="E48" s="28">
        <f>SUM(B48:D48)</f>
        <v>35</v>
      </c>
      <c r="F48" s="28"/>
      <c r="G48" s="28">
        <f>IF(AND(E48&gt;0,E48&lt;66),0.01,ROUNDDOWN((E48-16)/50,0))</f>
        <v>0.01</v>
      </c>
      <c r="H48" s="12"/>
    </row>
    <row r="49" spans="1:8" ht="16.5">
      <c r="A49" s="14" t="s">
        <v>483</v>
      </c>
      <c r="B49" s="4">
        <f>VLOOKUP(A49,联盟DKP榜单!A$1:C$599,3,FALSE)-35*COUNTIF(扣分!A:A,A49)</f>
        <v>22</v>
      </c>
      <c r="C49" s="28">
        <f>25*COUNTIF(帮战总榜!A$1:AB$150,$A49)</f>
        <v>0</v>
      </c>
      <c r="D49" s="28">
        <f>15*COUNTIF(YY统计!A$2:M$150,$A49)</f>
        <v>0</v>
      </c>
      <c r="E49" s="28">
        <f>SUM(B49:D49)</f>
        <v>22</v>
      </c>
      <c r="F49" s="28"/>
      <c r="G49" s="28">
        <f>IF(AND(E49&gt;0,E49&lt;66),0.01,ROUNDDOWN((E49-16)/50,0))</f>
        <v>0.01</v>
      </c>
      <c r="H49" s="12"/>
    </row>
    <row r="50" spans="1:8" ht="16.5">
      <c r="A50" s="14" t="s">
        <v>583</v>
      </c>
      <c r="B50" s="4">
        <f>VLOOKUP(A50,联盟DKP榜单!A$1:C$599,3,FALSE)-35*COUNTIF(扣分!A:A,A50)</f>
        <v>20</v>
      </c>
      <c r="C50" s="28">
        <f>25*COUNTIF(帮战总榜!A$1:AB$150,$A50)</f>
        <v>0</v>
      </c>
      <c r="D50" s="28">
        <f>15*COUNTIF(YY统计!A$2:M$150,$A50)</f>
        <v>15</v>
      </c>
      <c r="E50" s="28">
        <f>SUM(B50:D50)</f>
        <v>35</v>
      </c>
      <c r="F50" s="28"/>
      <c r="G50" s="28">
        <f>IF(AND(E50&gt;0,E50&lt;66),0.01,ROUNDDOWN((E50-16)/50,0))</f>
        <v>0.01</v>
      </c>
      <c r="H50" s="12"/>
    </row>
    <row r="51" spans="1:8" ht="16.5">
      <c r="A51" s="14" t="s">
        <v>493</v>
      </c>
      <c r="B51" s="4">
        <f>VLOOKUP(A51,联盟DKP榜单!A$1:C$599,3,FALSE)-35*COUNTIF(扣分!A:A,A51)</f>
        <v>1</v>
      </c>
      <c r="C51" s="28">
        <f>25*COUNTIF(帮战总榜!A$1:AB$150,$A51)</f>
        <v>0</v>
      </c>
      <c r="D51" s="28">
        <f>15*COUNTIF(YY统计!A$2:M$150,$A51)</f>
        <v>0</v>
      </c>
      <c r="E51" s="28">
        <f>SUM(B51:D51)</f>
        <v>1</v>
      </c>
      <c r="F51" s="28"/>
      <c r="G51" s="28">
        <f>IF(AND(E51&gt;0,E51&lt;66),0.01,ROUNDDOWN((E51-16)/50,0))</f>
        <v>0.01</v>
      </c>
      <c r="H51" s="12"/>
    </row>
    <row r="52" spans="1:8" ht="16.5">
      <c r="A52" s="14" t="s">
        <v>480</v>
      </c>
      <c r="B52" s="4">
        <f>VLOOKUP(A52,联盟DKP榜单!A$1:C$599,3,FALSE)-35*COUNTIF(扣分!A:A,A52)</f>
        <v>0</v>
      </c>
      <c r="C52" s="28">
        <f>25*COUNTIF(帮战总榜!A$1:AB$150,$A52)</f>
        <v>0</v>
      </c>
      <c r="D52" s="28">
        <f>15*COUNTIF(YY统计!A$2:M$150,$A52)</f>
        <v>0</v>
      </c>
      <c r="E52" s="28">
        <f>SUM(B52:D52)</f>
        <v>0</v>
      </c>
      <c r="F52" s="28"/>
      <c r="G52" s="28">
        <f>IF(AND(E52&gt;0,E52&lt;66),0.01,ROUNDDOWN((E52-16)/50,0))</f>
        <v>0</v>
      </c>
      <c r="H52" s="12"/>
    </row>
    <row r="53" spans="1:8" ht="16.5">
      <c r="A53" s="14" t="s">
        <v>584</v>
      </c>
      <c r="B53" s="4">
        <f>VLOOKUP(A53,联盟DKP榜单!A$1:C$599,3,FALSE)-35*COUNTIF(扣分!A:A,A53)</f>
        <v>0</v>
      </c>
      <c r="C53" s="28">
        <f>25*COUNTIF(帮战总榜!A$1:AB$150,$A53)</f>
        <v>0</v>
      </c>
      <c r="D53" s="28">
        <f>15*COUNTIF(YY统计!A$2:M$150,$A53)</f>
        <v>0</v>
      </c>
      <c r="E53" s="28">
        <f>SUM(B53:D53)</f>
        <v>0</v>
      </c>
      <c r="F53" s="28"/>
      <c r="G53" s="28">
        <f>IF(AND(E53&gt;0,E53&lt;66),0.01,ROUNDDOWN((E53-16)/50,0))</f>
        <v>0</v>
      </c>
      <c r="H53" s="12"/>
    </row>
    <row r="54" spans="1:8" ht="16.5">
      <c r="A54" s="14" t="s">
        <v>585</v>
      </c>
      <c r="B54" s="4">
        <f>VLOOKUP(A54,联盟DKP榜单!A$1:C$599,3,FALSE)-35*COUNTIF(扣分!A:A,A54)</f>
        <v>0</v>
      </c>
      <c r="C54" s="28">
        <f>25*COUNTIF(帮战总榜!A$1:AB$150,$A54)</f>
        <v>0</v>
      </c>
      <c r="D54" s="28">
        <f>15*COUNTIF(YY统计!A$2:M$150,$A54)</f>
        <v>0</v>
      </c>
      <c r="E54" s="28">
        <f>SUM(B54:D54)</f>
        <v>0</v>
      </c>
      <c r="F54" s="28"/>
      <c r="G54" s="28">
        <f>IF(AND(E54&gt;0,E54&lt;66),0.01,ROUNDDOWN((E54-16)/50,0))</f>
        <v>0</v>
      </c>
      <c r="H54" s="12"/>
    </row>
    <row r="55" spans="1:8" ht="16.5">
      <c r="A55" s="14" t="s">
        <v>586</v>
      </c>
      <c r="B55" s="4">
        <f>VLOOKUP(A55,联盟DKP榜单!A$1:C$599,3,FALSE)-35*COUNTIF(扣分!A:A,A55)</f>
        <v>0</v>
      </c>
      <c r="C55" s="28">
        <f>25*COUNTIF(帮战总榜!A$1:AB$150,$A55)</f>
        <v>0</v>
      </c>
      <c r="D55" s="28">
        <f>15*COUNTIF(YY统计!A$2:M$150,$A55)</f>
        <v>0</v>
      </c>
      <c r="E55" s="28">
        <f>SUM(B55:D55)</f>
        <v>0</v>
      </c>
      <c r="F55" s="28"/>
      <c r="G55" s="28">
        <f>IF(AND(E55&gt;0,E55&lt;66),0.01,ROUNDDOWN((E55-16)/50,0))</f>
        <v>0</v>
      </c>
      <c r="H55" s="12"/>
    </row>
    <row r="56" spans="1:8" ht="16.5">
      <c r="A56" s="14" t="s">
        <v>587</v>
      </c>
      <c r="B56" s="4">
        <f>VLOOKUP(A56,联盟DKP榜单!A$1:C$599,3,FALSE)-35*COUNTIF(扣分!A:A,A56)</f>
        <v>0</v>
      </c>
      <c r="C56" s="28">
        <f>25*COUNTIF(帮战总榜!A$1:AB$150,$A56)</f>
        <v>0</v>
      </c>
      <c r="D56" s="28">
        <f>15*COUNTIF(YY统计!A$2:M$150,$A56)</f>
        <v>0</v>
      </c>
      <c r="E56" s="28">
        <f>SUM(B56:D56)</f>
        <v>0</v>
      </c>
      <c r="F56" s="28"/>
      <c r="G56" s="28">
        <f>IF(AND(E56&gt;0,E56&lt;66),0.01,ROUNDDOWN((E56-16)/50,0))</f>
        <v>0</v>
      </c>
      <c r="H56" s="12"/>
    </row>
    <row r="57" spans="1:8" ht="16.5">
      <c r="A57" s="14" t="s">
        <v>588</v>
      </c>
      <c r="B57" s="4">
        <f>VLOOKUP(A57,联盟DKP榜单!A$1:C$599,3,FALSE)-35*COUNTIF(扣分!A:A,A57)</f>
        <v>0</v>
      </c>
      <c r="C57" s="28">
        <f>25*COUNTIF(帮战总榜!A$1:AB$150,$A57)</f>
        <v>0</v>
      </c>
      <c r="D57" s="28">
        <f>15*COUNTIF(YY统计!A$2:M$150,$A57)</f>
        <v>0</v>
      </c>
      <c r="E57" s="28">
        <f>SUM(B57:D57)</f>
        <v>0</v>
      </c>
      <c r="F57" s="28"/>
      <c r="G57" s="28">
        <f>IF(AND(E57&gt;0,E57&lt;66),0.01,ROUNDDOWN((E57-16)/50,0))</f>
        <v>0</v>
      </c>
      <c r="H57" s="12"/>
    </row>
    <row r="58" spans="1:8" ht="16.5">
      <c r="A58" s="14" t="s">
        <v>589</v>
      </c>
      <c r="B58" s="4">
        <f>VLOOKUP(A58,联盟DKP榜单!A$1:C$599,3,FALSE)-35*COUNTIF(扣分!A:A,A58)</f>
        <v>0</v>
      </c>
      <c r="C58" s="28">
        <f>25*COUNTIF(帮战总榜!A$1:AB$150,$A58)</f>
        <v>0</v>
      </c>
      <c r="D58" s="28">
        <f>15*COUNTIF(YY统计!A$2:M$150,$A58)</f>
        <v>0</v>
      </c>
      <c r="E58" s="28">
        <f>SUM(B58:D58)</f>
        <v>0</v>
      </c>
      <c r="F58" s="28"/>
      <c r="G58" s="28">
        <f>IF(AND(E58&gt;0,E58&lt;66),0.01,ROUNDDOWN((E58-16)/50,0))</f>
        <v>0</v>
      </c>
      <c r="H58" s="12"/>
    </row>
    <row r="59" spans="1:8" ht="16.5">
      <c r="A59" s="14" t="s">
        <v>590</v>
      </c>
      <c r="B59" s="4">
        <f>VLOOKUP(A59,联盟DKP榜单!A$1:C$599,3,FALSE)-35*COUNTIF(扣分!A:A,A59)</f>
        <v>0</v>
      </c>
      <c r="C59" s="28">
        <f>25*COUNTIF(帮战总榜!A$1:AB$150,$A59)</f>
        <v>0</v>
      </c>
      <c r="D59" s="28">
        <f>15*COUNTIF(YY统计!A$2:M$150,$A59)</f>
        <v>0</v>
      </c>
      <c r="E59" s="28">
        <f>SUM(B59:D59)</f>
        <v>0</v>
      </c>
      <c r="F59" s="28"/>
      <c r="G59" s="28">
        <f>IF(AND(E59&gt;0,E59&lt;66),0.01,ROUNDDOWN((E59-16)/50,0))</f>
        <v>0</v>
      </c>
      <c r="H59" s="12"/>
    </row>
    <row r="60" spans="1:8" ht="16.5">
      <c r="A60" s="14" t="s">
        <v>591</v>
      </c>
      <c r="B60" s="4">
        <f>VLOOKUP(A60,联盟DKP榜单!A$1:C$599,3,FALSE)-35*COUNTIF(扣分!A:A,A60)</f>
        <v>0</v>
      </c>
      <c r="C60" s="28">
        <f>25*COUNTIF(帮战总榜!A$1:AB$150,$A60)</f>
        <v>0</v>
      </c>
      <c r="D60" s="28">
        <f>15*COUNTIF(YY统计!A$2:M$150,$A60)</f>
        <v>0</v>
      </c>
      <c r="E60" s="28">
        <f>SUM(B60:D60)</f>
        <v>0</v>
      </c>
      <c r="F60" s="28"/>
      <c r="G60" s="28">
        <f>IF(AND(E60&gt;0,E60&lt;66),0.01,ROUNDDOWN((E60-16)/50,0))</f>
        <v>0</v>
      </c>
      <c r="H60" s="12"/>
    </row>
    <row r="61" spans="1:8" ht="16.5">
      <c r="A61" s="14" t="s">
        <v>592</v>
      </c>
      <c r="B61" s="4">
        <f>VLOOKUP(A61,联盟DKP榜单!A$1:C$599,3,FALSE)-35*COUNTIF(扣分!A:A,A61)</f>
        <v>0</v>
      </c>
      <c r="C61" s="28">
        <f>25*COUNTIF(帮战总榜!A$1:AB$150,$A61)</f>
        <v>0</v>
      </c>
      <c r="D61" s="28">
        <f>15*COUNTIF(YY统计!A$2:M$150,$A61)</f>
        <v>0</v>
      </c>
      <c r="E61" s="28">
        <f>SUM(B61:D61)</f>
        <v>0</v>
      </c>
      <c r="F61" s="28"/>
      <c r="G61" s="28">
        <f>IF(AND(E61&gt;0,E61&lt;66),0.01,ROUNDDOWN((E61-16)/50,0))</f>
        <v>0</v>
      </c>
      <c r="H61" s="12"/>
    </row>
    <row r="62" spans="1:8" ht="16.5">
      <c r="A62" s="14" t="s">
        <v>593</v>
      </c>
      <c r="B62" s="4">
        <f>VLOOKUP(A62,联盟DKP榜单!A$1:C$599,3,FALSE)-35*COUNTIF(扣分!A:A,A62)</f>
        <v>0</v>
      </c>
      <c r="C62" s="28">
        <f>25*COUNTIF(帮战总榜!A$1:AB$150,$A62)</f>
        <v>0</v>
      </c>
      <c r="D62" s="28">
        <f>15*COUNTIF(YY统计!A$2:M$150,$A62)</f>
        <v>0</v>
      </c>
      <c r="E62" s="28">
        <f>SUM(B62:D62)</f>
        <v>0</v>
      </c>
      <c r="F62" s="28"/>
      <c r="G62" s="28">
        <f>IF(AND(E62&gt;0,E62&lt;66),0.01,ROUNDDOWN((E62-16)/50,0))</f>
        <v>0</v>
      </c>
      <c r="H62" s="12"/>
    </row>
    <row r="63" spans="1:8" ht="16.5">
      <c r="A63" s="14" t="s">
        <v>594</v>
      </c>
      <c r="B63" s="4">
        <f>VLOOKUP(A63,联盟DKP榜单!A$1:C$599,3,FALSE)-35*COUNTIF(扣分!A:A,A63)</f>
        <v>0</v>
      </c>
      <c r="C63" s="28">
        <f>25*COUNTIF(帮战总榜!A$1:AB$150,$A63)</f>
        <v>0</v>
      </c>
      <c r="D63" s="28">
        <f>15*COUNTIF(YY统计!A$2:M$150,$A63)</f>
        <v>0</v>
      </c>
      <c r="E63" s="28">
        <f>SUM(B63:D63)</f>
        <v>0</v>
      </c>
      <c r="F63" s="28"/>
      <c r="G63" s="28">
        <f>IF(AND(E63&gt;0,E63&lt;66),0.01,ROUNDDOWN((E63-16)/50,0))</f>
        <v>0</v>
      </c>
      <c r="H63" s="12"/>
    </row>
    <row r="64" spans="1:8" ht="16.5">
      <c r="A64" s="14" t="s">
        <v>595</v>
      </c>
      <c r="B64" s="4">
        <f>VLOOKUP(A64,联盟DKP榜单!A$1:C$599,3,FALSE)-35*COUNTIF(扣分!A:A,A64)</f>
        <v>0</v>
      </c>
      <c r="C64" s="28">
        <f>25*COUNTIF(帮战总榜!A$1:AB$150,$A64)</f>
        <v>0</v>
      </c>
      <c r="D64" s="28">
        <f>15*COUNTIF(YY统计!A$2:M$150,$A64)</f>
        <v>0</v>
      </c>
      <c r="E64" s="28">
        <f>SUM(B64:D64)</f>
        <v>0</v>
      </c>
      <c r="F64" s="28"/>
      <c r="G64" s="28">
        <f>IF(AND(E64&gt;0,E64&lt;66),0.01,ROUNDDOWN((E64-16)/50,0))</f>
        <v>0</v>
      </c>
      <c r="H64" s="12"/>
    </row>
    <row r="65" spans="1:8" ht="16.5">
      <c r="A65" s="14" t="s">
        <v>596</v>
      </c>
      <c r="B65" s="4">
        <f>VLOOKUP(A65,联盟DKP榜单!A$1:C$599,3,FALSE)-35*COUNTIF(扣分!A:A,A65)</f>
        <v>0</v>
      </c>
      <c r="C65" s="28">
        <f>25*COUNTIF(帮战总榜!A$1:AB$150,$A65)</f>
        <v>0</v>
      </c>
      <c r="D65" s="28">
        <f>15*COUNTIF(YY统计!A$2:M$150,$A65)</f>
        <v>0</v>
      </c>
      <c r="E65" s="28">
        <f>SUM(B65:D65)</f>
        <v>0</v>
      </c>
      <c r="F65" s="28"/>
      <c r="G65" s="28">
        <f>IF(AND(E65&gt;0,E65&lt;66),0.01,ROUNDDOWN((E65-16)/50,0))</f>
        <v>0</v>
      </c>
      <c r="H65" s="12"/>
    </row>
    <row r="66" spans="1:8" ht="16.5">
      <c r="A66" s="14" t="s">
        <v>597</v>
      </c>
      <c r="B66" s="4">
        <f>VLOOKUP(A66,联盟DKP榜单!A$1:C$599,3,FALSE)-35*COUNTIF(扣分!A:A,A66)</f>
        <v>0</v>
      </c>
      <c r="C66" s="28">
        <f>25*COUNTIF(帮战总榜!A$1:AB$150,$A66)</f>
        <v>0</v>
      </c>
      <c r="D66" s="28">
        <f>15*COUNTIF(YY统计!A$2:M$150,$A66)</f>
        <v>0</v>
      </c>
      <c r="E66" s="28">
        <f>SUM(B66:D66)</f>
        <v>0</v>
      </c>
      <c r="F66" s="28"/>
      <c r="G66" s="28">
        <f>IF(AND(E66&gt;0,E66&lt;66),0.01,ROUNDDOWN((E66-16)/50,0))</f>
        <v>0</v>
      </c>
      <c r="H66" s="12"/>
    </row>
    <row r="67" spans="1:8" ht="16.5">
      <c r="A67" s="14" t="s">
        <v>502</v>
      </c>
      <c r="B67" s="4">
        <f>VLOOKUP(A67,联盟DKP榜单!A$1:C$599,3,FALSE)-35*COUNTIF(扣分!A:A,A67)</f>
        <v>0</v>
      </c>
      <c r="C67" s="28">
        <f>25*COUNTIF(帮战总榜!A$1:AB$150,$A67)</f>
        <v>0</v>
      </c>
      <c r="D67" s="28">
        <f>15*COUNTIF(YY统计!A$2:M$150,$A67)</f>
        <v>0</v>
      </c>
      <c r="E67" s="28">
        <f>SUM(B67:D67)</f>
        <v>0</v>
      </c>
      <c r="F67" s="28"/>
      <c r="G67" s="28">
        <f>IF(AND(E67&gt;0,E67&lt;66),0.01,ROUNDDOWN((E67-16)/50,0))</f>
        <v>0</v>
      </c>
      <c r="H67" s="12"/>
    </row>
    <row r="68" spans="1:8" ht="16.5">
      <c r="A68" s="14" t="s">
        <v>598</v>
      </c>
      <c r="B68" s="4">
        <f>VLOOKUP(A68,联盟DKP榜单!A$1:C$599,3,FALSE)-35*COUNTIF(扣分!A:A,A68)</f>
        <v>0</v>
      </c>
      <c r="C68" s="28">
        <f>25*COUNTIF(帮战总榜!A$1:AB$150,$A68)</f>
        <v>0</v>
      </c>
      <c r="D68" s="28">
        <f>15*COUNTIF(YY统计!A$2:M$150,$A68)</f>
        <v>0</v>
      </c>
      <c r="E68" s="28">
        <f>SUM(B68:D68)</f>
        <v>0</v>
      </c>
      <c r="F68" s="28"/>
      <c r="G68" s="28">
        <f>IF(AND(E68&gt;0,E68&lt;66),0.01,ROUNDDOWN((E68-16)/50,0))</f>
        <v>0</v>
      </c>
      <c r="H68" s="12"/>
    </row>
    <row r="69" spans="1:8" ht="16.5">
      <c r="A69" s="14" t="s">
        <v>599</v>
      </c>
      <c r="B69" s="4">
        <f>VLOOKUP(A69,联盟DKP榜单!A$1:C$599,3,FALSE)-35*COUNTIF(扣分!A:A,A69)</f>
        <v>0</v>
      </c>
      <c r="C69" s="28">
        <f>25*COUNTIF(帮战总榜!A$1:AB$150,$A69)</f>
        <v>0</v>
      </c>
      <c r="D69" s="28">
        <f>15*COUNTIF(YY统计!A$2:M$150,$A69)</f>
        <v>0</v>
      </c>
      <c r="E69" s="28">
        <f>SUM(B69:D69)</f>
        <v>0</v>
      </c>
      <c r="F69" s="28"/>
      <c r="G69" s="28">
        <f>IF(AND(E69&gt;0,E69&lt;66),0.01,ROUNDDOWN((E69-16)/50,0))</f>
        <v>0</v>
      </c>
      <c r="H69" s="12"/>
    </row>
    <row r="70" spans="1:8" ht="16.5">
      <c r="A70" s="14" t="s">
        <v>600</v>
      </c>
      <c r="B70" s="4">
        <f>VLOOKUP(A70,联盟DKP榜单!A$1:C$599,3,FALSE)-35*COUNTIF(扣分!A:A,A70)</f>
        <v>0</v>
      </c>
      <c r="C70" s="28">
        <f>25*COUNTIF(帮战总榜!A$1:AB$150,$A70)</f>
        <v>0</v>
      </c>
      <c r="D70" s="28">
        <f>15*COUNTIF(YY统计!A$2:M$150,$A70)</f>
        <v>0</v>
      </c>
      <c r="E70" s="28">
        <f>SUM(B70:D70)</f>
        <v>0</v>
      </c>
      <c r="F70" s="28"/>
      <c r="G70" s="28">
        <f>IF(AND(E70&gt;0,E70&lt;66),0.01,ROUNDDOWN((E70-16)/50,0))</f>
        <v>0</v>
      </c>
      <c r="H70" s="12"/>
    </row>
    <row r="71" spans="1:8" ht="16.5">
      <c r="A71" s="14" t="s">
        <v>601</v>
      </c>
      <c r="B71" s="4">
        <f>VLOOKUP(A71,联盟DKP榜单!A$1:C$599,3,FALSE)-35*COUNTIF(扣分!A:A,A71)</f>
        <v>0</v>
      </c>
      <c r="C71" s="28">
        <f>25*COUNTIF(帮战总榜!A$1:AB$150,$A71)</f>
        <v>0</v>
      </c>
      <c r="D71" s="28">
        <f>15*COUNTIF(YY统计!A$2:M$150,$A71)</f>
        <v>0</v>
      </c>
      <c r="E71" s="28">
        <f>SUM(B71:D71)</f>
        <v>0</v>
      </c>
      <c r="F71" s="28"/>
      <c r="G71" s="28">
        <f>IF(AND(E71&gt;0,E71&lt;66),0.01,ROUNDDOWN((E71-16)/50,0))</f>
        <v>0</v>
      </c>
      <c r="H71" s="12"/>
    </row>
    <row r="72" spans="1:8" ht="16.5">
      <c r="A72" s="14" t="s">
        <v>602</v>
      </c>
      <c r="B72" s="4">
        <f>VLOOKUP(A72,联盟DKP榜单!A$1:C$599,3,FALSE)-35*COUNTIF(扣分!A:A,A72)</f>
        <v>0</v>
      </c>
      <c r="C72" s="28">
        <f>25*COUNTIF(帮战总榜!A$1:AB$150,$A72)</f>
        <v>0</v>
      </c>
      <c r="D72" s="28">
        <f>15*COUNTIF(YY统计!A$2:M$150,$A72)</f>
        <v>0</v>
      </c>
      <c r="E72" s="28">
        <f>SUM(B72:D72)</f>
        <v>0</v>
      </c>
      <c r="F72" s="28"/>
      <c r="G72" s="28">
        <f>IF(AND(E72&gt;0,E72&lt;66),0.01,ROUNDDOWN((E72-16)/50,0))</f>
        <v>0</v>
      </c>
      <c r="H72" s="12"/>
    </row>
    <row r="73" spans="1:8" ht="16.5">
      <c r="A73" s="14" t="s">
        <v>603</v>
      </c>
      <c r="B73" s="4">
        <f>VLOOKUP(A73,联盟DKP榜单!A$1:C$599,3,FALSE)-35*COUNTIF(扣分!A:A,A73)</f>
        <v>0</v>
      </c>
      <c r="C73" s="28">
        <f>25*COUNTIF(帮战总榜!A$1:AB$150,$A73)</f>
        <v>0</v>
      </c>
      <c r="D73" s="28">
        <f>15*COUNTIF(YY统计!A$2:M$150,$A73)</f>
        <v>0</v>
      </c>
      <c r="E73" s="28">
        <f>SUM(B73:D73)</f>
        <v>0</v>
      </c>
      <c r="F73" s="28"/>
      <c r="G73" s="28">
        <f>IF(AND(E73&gt;0,E73&lt;66),0.01,ROUNDDOWN((E73-16)/50,0))</f>
        <v>0</v>
      </c>
      <c r="H73" s="12"/>
    </row>
    <row r="74" spans="1:8" ht="16.5">
      <c r="A74" s="14" t="s">
        <v>490</v>
      </c>
      <c r="B74" s="4">
        <f>VLOOKUP(A74,联盟DKP榜单!A$1:C$599,3,FALSE)-35*COUNTIF(扣分!A:A,A74)</f>
        <v>0</v>
      </c>
      <c r="C74" s="28">
        <f>25*COUNTIF(帮战总榜!A$1:AB$150,$A74)</f>
        <v>0</v>
      </c>
      <c r="D74" s="28">
        <f>15*COUNTIF(YY统计!A$2:M$150,$A74)</f>
        <v>0</v>
      </c>
      <c r="E74" s="28">
        <f>SUM(B74:D74)</f>
        <v>0</v>
      </c>
      <c r="F74" s="28"/>
      <c r="G74" s="28">
        <f>IF(AND(E74&gt;0,E74&lt;66),0.01,ROUNDDOWN((E74-16)/50,0))</f>
        <v>0</v>
      </c>
      <c r="H74" s="12"/>
    </row>
    <row r="75" spans="1:8" ht="16.5">
      <c r="A75" s="14" t="s">
        <v>491</v>
      </c>
      <c r="B75" s="4">
        <f>VLOOKUP(A75,联盟DKP榜单!A$1:C$599,3,FALSE)-35*COUNTIF(扣分!A:A,A75)</f>
        <v>0</v>
      </c>
      <c r="C75" s="28">
        <f>25*COUNTIF(帮战总榜!A$1:AB$150,$A75)</f>
        <v>0</v>
      </c>
      <c r="D75" s="28">
        <f>15*COUNTIF(YY统计!A$2:M$150,$A75)</f>
        <v>0</v>
      </c>
      <c r="E75" s="28">
        <f>SUM(B75:D75)</f>
        <v>0</v>
      </c>
      <c r="F75" s="28"/>
      <c r="G75" s="28">
        <f>IF(AND(E75&gt;0,E75&lt;66),0.01,ROUNDDOWN((E75-16)/50,0))</f>
        <v>0</v>
      </c>
      <c r="H75" s="12"/>
    </row>
    <row r="76" spans="1:8" ht="16.5">
      <c r="A76" s="14" t="s">
        <v>494</v>
      </c>
      <c r="B76" s="4">
        <f>VLOOKUP(A76,联盟DKP榜单!A$1:C$599,3,FALSE)-35*COUNTIF(扣分!A:A,A76)</f>
        <v>0</v>
      </c>
      <c r="C76" s="28">
        <f>25*COUNTIF(帮战总榜!A$1:AB$150,$A76)</f>
        <v>0</v>
      </c>
      <c r="D76" s="28">
        <f>15*COUNTIF(YY统计!A$2:M$150,$A76)</f>
        <v>0</v>
      </c>
      <c r="E76" s="28">
        <f>SUM(B76:D76)</f>
        <v>0</v>
      </c>
      <c r="F76" s="28"/>
      <c r="G76" s="28">
        <f>IF(AND(E76&gt;0,E76&lt;66),0.01,ROUNDDOWN((E76-16)/50,0))</f>
        <v>0</v>
      </c>
      <c r="H76" s="12"/>
    </row>
    <row r="77" spans="1:8" ht="16.5">
      <c r="A77" s="14" t="s">
        <v>537</v>
      </c>
      <c r="B77" s="4">
        <f>VLOOKUP(A77,联盟DKP榜单!A$1:C$599,3,FALSE)-35*COUNTIF(扣分!A:A,A77)</f>
        <v>0</v>
      </c>
      <c r="C77" s="28">
        <f>25*COUNTIF(帮战总榜!A$1:AB$150,$A77)</f>
        <v>0</v>
      </c>
      <c r="D77" s="28">
        <f>15*COUNTIF(YY统计!A$2:M$150,$A77)</f>
        <v>0</v>
      </c>
      <c r="E77" s="28">
        <f>SUM(B77:D77)</f>
        <v>0</v>
      </c>
      <c r="F77" s="28"/>
      <c r="G77" s="28">
        <f>IF(AND(E77&gt;0,E77&lt;66),0.01,ROUNDDOWN((E77-16)/50,0))</f>
        <v>0</v>
      </c>
      <c r="H77" s="12"/>
    </row>
    <row r="78" spans="1:8" ht="16.5">
      <c r="A78" s="14" t="s">
        <v>496</v>
      </c>
      <c r="B78" s="4">
        <f>VLOOKUP(A78,联盟DKP榜单!A$1:C$599,3,FALSE)-35*COUNTIF(扣分!A:A,A78)</f>
        <v>0</v>
      </c>
      <c r="C78" s="28">
        <f>25*COUNTIF(帮战总榜!A$1:AB$150,$A78)</f>
        <v>0</v>
      </c>
      <c r="D78" s="28">
        <f>15*COUNTIF(YY统计!A$2:M$150,$A78)</f>
        <v>0</v>
      </c>
      <c r="E78" s="28">
        <f>SUM(B78:D78)</f>
        <v>0</v>
      </c>
      <c r="F78" s="28"/>
      <c r="G78" s="28">
        <f>IF(AND(E78&gt;0,E78&lt;66),0.01,ROUNDDOWN((E78-16)/50,0))</f>
        <v>0</v>
      </c>
      <c r="H78" s="12"/>
    </row>
    <row r="79" spans="1:8" ht="16.5">
      <c r="A79" s="14" t="s">
        <v>495</v>
      </c>
      <c r="B79" s="4">
        <f>VLOOKUP(A79,联盟DKP榜单!A$1:C$599,3,FALSE)-35*COUNTIF(扣分!A:A,A79)</f>
        <v>0</v>
      </c>
      <c r="C79" s="28">
        <f>25*COUNTIF(帮战总榜!A$1:AB$150,$A79)</f>
        <v>0</v>
      </c>
      <c r="D79" s="28">
        <f>15*COUNTIF(YY统计!A$2:M$150,$A79)</f>
        <v>0</v>
      </c>
      <c r="E79" s="28">
        <f>SUM(B79:D79)</f>
        <v>0</v>
      </c>
      <c r="F79" s="28"/>
      <c r="G79" s="28">
        <f>IF(AND(E79&gt;0,E79&lt;66),0.01,ROUNDDOWN((E79-16)/50,0))</f>
        <v>0</v>
      </c>
      <c r="H79" s="12"/>
    </row>
    <row r="80" spans="1:8" ht="16.5">
      <c r="A80" s="14" t="s">
        <v>536</v>
      </c>
      <c r="B80" s="4">
        <f>VLOOKUP(A80,联盟DKP榜单!A$1:C$599,3,FALSE)-35*COUNTIF(扣分!A:A,A80)</f>
        <v>0</v>
      </c>
      <c r="C80" s="28">
        <f>25*COUNTIF(帮战总榜!A$1:AB$150,$A80)</f>
        <v>0</v>
      </c>
      <c r="D80" s="28">
        <f>15*COUNTIF(YY统计!A$2:M$150,$A80)</f>
        <v>0</v>
      </c>
      <c r="E80" s="28">
        <f>SUM(B80:D80)</f>
        <v>0</v>
      </c>
      <c r="F80" s="28"/>
      <c r="G80" s="28">
        <f>IF(AND(E80&gt;0,E80&lt;66),0.01,ROUNDDOWN((E80-16)/50,0))</f>
        <v>0</v>
      </c>
      <c r="H80" s="12"/>
    </row>
    <row r="81" spans="1:8" ht="16.5">
      <c r="A81" s="14" t="s">
        <v>552</v>
      </c>
      <c r="B81" s="4">
        <f>VLOOKUP(A81,联盟DKP榜单!A$1:C$599,3,FALSE)-35*COUNTIF(扣分!A:A,A81)</f>
        <v>0</v>
      </c>
      <c r="C81" s="28">
        <f>25*COUNTIF(帮战总榜!A$1:AB$150,$A81)</f>
        <v>0</v>
      </c>
      <c r="D81" s="28">
        <f>15*COUNTIF(YY统计!A$2:M$150,$A81)</f>
        <v>0</v>
      </c>
      <c r="E81" s="28">
        <f>SUM(B81:D81)</f>
        <v>0</v>
      </c>
      <c r="F81" s="28"/>
      <c r="G81" s="28">
        <f>IF(AND(E81&gt;0,E81&lt;66),0.01,ROUNDDOWN((E81-16)/50,0))</f>
        <v>0</v>
      </c>
      <c r="H81" s="12"/>
    </row>
    <row r="82" spans="1:8" ht="16.5">
      <c r="A82" s="14" t="s">
        <v>535</v>
      </c>
      <c r="B82" s="4">
        <f>VLOOKUP(A82,联盟DKP榜单!A$1:C$599,3,FALSE)-35*COUNTIF(扣分!A:A,A82)</f>
        <v>0</v>
      </c>
      <c r="C82" s="28">
        <f>25*COUNTIF(帮战总榜!A$1:AB$150,$A82)</f>
        <v>0</v>
      </c>
      <c r="D82" s="28">
        <f>15*COUNTIF(YY统计!A$2:M$150,$A82)</f>
        <v>0</v>
      </c>
      <c r="E82" s="28">
        <f>SUM(B82:D82)</f>
        <v>0</v>
      </c>
      <c r="F82" s="28"/>
      <c r="G82" s="28">
        <f>IF(AND(E82&gt;0,E82&lt;66),0.01,ROUNDDOWN((E82-16)/50,0))</f>
        <v>0</v>
      </c>
      <c r="H82" s="12"/>
    </row>
    <row r="83" spans="1:8" ht="16.5">
      <c r="A83" s="14" t="s">
        <v>497</v>
      </c>
      <c r="B83" s="4">
        <f>VLOOKUP(A83,联盟DKP榜单!A$1:C$599,3,FALSE)-35*COUNTIF(扣分!A:A,A83)</f>
        <v>0</v>
      </c>
      <c r="C83" s="28">
        <f>25*COUNTIF(帮战总榜!A$1:AB$150,$A83)</f>
        <v>0</v>
      </c>
      <c r="D83" s="28">
        <f>15*COUNTIF(YY统计!A$2:M$150,$A83)</f>
        <v>0</v>
      </c>
      <c r="E83" s="28">
        <f>SUM(B83:D83)</f>
        <v>0</v>
      </c>
      <c r="F83" s="28"/>
      <c r="G83" s="28">
        <f>IF(AND(E83&gt;0,E83&lt;66),0.01,ROUNDDOWN((E83-16)/50,0))</f>
        <v>0</v>
      </c>
      <c r="H83" s="12"/>
    </row>
    <row r="84" spans="1:8" ht="16.5">
      <c r="A84" s="14" t="s">
        <v>492</v>
      </c>
      <c r="B84" s="4">
        <f>VLOOKUP(A84,联盟DKP榜单!A$1:C$599,3,FALSE)-35*COUNTIF(扣分!A:A,A84)</f>
        <v>0</v>
      </c>
      <c r="C84" s="28">
        <f>25*COUNTIF(帮战总榜!A$1:AB$150,$A84)</f>
        <v>0</v>
      </c>
      <c r="D84" s="28">
        <f>15*COUNTIF(YY统计!A$2:M$150,$A84)</f>
        <v>0</v>
      </c>
      <c r="E84" s="28">
        <f>SUM(B84:D84)</f>
        <v>0</v>
      </c>
      <c r="F84" s="28"/>
      <c r="G84" s="28">
        <f>IF(AND(E84&gt;0,E84&lt;66),0.01,ROUNDDOWN((E84-16)/50,0))</f>
        <v>0</v>
      </c>
      <c r="H84" s="12"/>
    </row>
    <row r="85" spans="1:8" ht="16.5">
      <c r="A85" s="14" t="s">
        <v>498</v>
      </c>
      <c r="B85" s="4">
        <f>VLOOKUP(A85,联盟DKP榜单!A$1:C$599,3,FALSE)-35*COUNTIF(扣分!A:A,A85)</f>
        <v>0</v>
      </c>
      <c r="C85" s="28">
        <f>25*COUNTIF(帮战总榜!A$1:AB$150,$A85)</f>
        <v>0</v>
      </c>
      <c r="D85" s="28">
        <f>15*COUNTIF(YY统计!A$2:M$150,$A85)</f>
        <v>0</v>
      </c>
      <c r="E85" s="28">
        <f>SUM(B85:D85)</f>
        <v>0</v>
      </c>
      <c r="F85" s="28"/>
      <c r="G85" s="28">
        <f>IF(AND(E85&gt;0,E85&lt;66),0.01,ROUNDDOWN((E85-16)/50,0))</f>
        <v>0</v>
      </c>
      <c r="H85" s="12"/>
    </row>
    <row r="86" spans="1:8" ht="16.5">
      <c r="A86" s="14" t="s">
        <v>484</v>
      </c>
      <c r="B86" s="4">
        <f>VLOOKUP(A86,联盟DKP榜单!A$1:C$599,3,FALSE)-35*COUNTIF(扣分!A:A,A86)</f>
        <v>0</v>
      </c>
      <c r="C86" s="28">
        <f>25*COUNTIF(帮战总榜!A$1:AB$150,$A86)</f>
        <v>0</v>
      </c>
      <c r="D86" s="28">
        <f>15*COUNTIF(YY统计!A$2:M$150,$A86)</f>
        <v>0</v>
      </c>
      <c r="E86" s="28">
        <f>SUM(B86:D86)</f>
        <v>0</v>
      </c>
      <c r="F86" s="28"/>
      <c r="G86" s="28">
        <f>IF(AND(E86&gt;0,E86&lt;66),0.01,ROUNDDOWN((E86-16)/50,0))</f>
        <v>0</v>
      </c>
      <c r="H86" s="12"/>
    </row>
    <row r="87" spans="1:8" ht="16.5">
      <c r="A87" s="14" t="s">
        <v>534</v>
      </c>
      <c r="B87" s="4">
        <f>VLOOKUP(A87,联盟DKP榜单!A$1:C$599,3,FALSE)-35*COUNTIF(扣分!A:A,A87)</f>
        <v>0</v>
      </c>
      <c r="C87" s="28">
        <f>25*COUNTIF(帮战总榜!A$1:AB$150,$A87)</f>
        <v>0</v>
      </c>
      <c r="D87" s="28">
        <f>15*COUNTIF(YY统计!A$2:M$150,$A87)</f>
        <v>0</v>
      </c>
      <c r="E87" s="28">
        <f>SUM(B87:D87)</f>
        <v>0</v>
      </c>
      <c r="F87" s="28"/>
      <c r="G87" s="28">
        <f>IF(AND(E87&gt;0,E87&lt;66),0.01,ROUNDDOWN((E87-16)/50,0))</f>
        <v>0</v>
      </c>
      <c r="H87" s="12"/>
    </row>
    <row r="88" spans="1:8" ht="16.5">
      <c r="A88" s="14" t="s">
        <v>485</v>
      </c>
      <c r="B88" s="4">
        <f>VLOOKUP(A88,联盟DKP榜单!A$1:C$599,3,FALSE)-35*COUNTIF(扣分!A:A,A88)</f>
        <v>0</v>
      </c>
      <c r="C88" s="28">
        <f>25*COUNTIF(帮战总榜!A$1:AB$150,$A88)</f>
        <v>0</v>
      </c>
      <c r="D88" s="28">
        <f>15*COUNTIF(YY统计!A$2:M$150,$A88)</f>
        <v>0</v>
      </c>
      <c r="E88" s="28">
        <f>SUM(B88:D88)</f>
        <v>0</v>
      </c>
      <c r="F88" s="28"/>
      <c r="G88" s="28">
        <f>IF(AND(E88&gt;0,E88&lt;66),0.01,ROUNDDOWN((E88-16)/50,0))</f>
        <v>0</v>
      </c>
      <c r="H88" s="12"/>
    </row>
    <row r="89" spans="1:8" ht="16.5">
      <c r="A89" s="14" t="s">
        <v>478</v>
      </c>
      <c r="B89" s="4">
        <f>VLOOKUP(A89,联盟DKP榜单!A$1:C$599,3,FALSE)-35*COUNTIF(扣分!A:A,A89)</f>
        <v>0</v>
      </c>
      <c r="C89" s="28">
        <f>25*COUNTIF(帮战总榜!A$1:AB$150,$A89)</f>
        <v>0</v>
      </c>
      <c r="D89" s="28">
        <f>15*COUNTIF(YY统计!A$2:M$150,$A89)</f>
        <v>0</v>
      </c>
      <c r="E89" s="28">
        <f>SUM(B89:D89)</f>
        <v>0</v>
      </c>
      <c r="F89" s="28"/>
      <c r="G89" s="28">
        <f>IF(AND(E89&gt;0,E89&lt;66),0.01,ROUNDDOWN((E89-16)/50,0))</f>
        <v>0</v>
      </c>
      <c r="H89" s="12"/>
    </row>
    <row r="90" spans="1:8" ht="16.5">
      <c r="A90" s="14" t="s">
        <v>532</v>
      </c>
      <c r="B90" s="4">
        <f>VLOOKUP(A90,联盟DKP榜单!A$1:C$599,3,FALSE)-35*COUNTIF(扣分!A:A,A90)</f>
        <v>0</v>
      </c>
      <c r="C90" s="28">
        <f>25*COUNTIF(帮战总榜!A$1:AB$150,$A90)</f>
        <v>0</v>
      </c>
      <c r="D90" s="28">
        <f>15*COUNTIF(YY统计!A$2:M$150,$A90)</f>
        <v>0</v>
      </c>
      <c r="E90" s="28">
        <f>SUM(B90:D90)</f>
        <v>0</v>
      </c>
      <c r="F90" s="28"/>
      <c r="G90" s="28">
        <f>IF(AND(E90&gt;0,E90&lt;66),0.01,ROUNDDOWN((E90-16)/50,0))</f>
        <v>0</v>
      </c>
      <c r="H90" s="12"/>
    </row>
    <row r="91" spans="1:8" ht="16.5">
      <c r="A91" s="14" t="s">
        <v>533</v>
      </c>
      <c r="B91" s="4">
        <f>VLOOKUP(A91,联盟DKP榜单!A$1:C$599,3,FALSE)-35*COUNTIF(扣分!A:A,A91)</f>
        <v>0</v>
      </c>
      <c r="C91" s="28">
        <f>25*COUNTIF(帮战总榜!A$1:AB$150,$A91)</f>
        <v>0</v>
      </c>
      <c r="D91" s="28">
        <f>15*COUNTIF(YY统计!A$2:M$150,$A91)</f>
        <v>0</v>
      </c>
      <c r="E91" s="28">
        <f>SUM(B91:D91)</f>
        <v>0</v>
      </c>
      <c r="F91" s="28"/>
      <c r="G91" s="28">
        <f>IF(AND(E91&gt;0,E91&lt;66),0.01,ROUNDDOWN((E91-16)/50,0))</f>
        <v>0</v>
      </c>
      <c r="H91" s="12"/>
    </row>
    <row r="92" spans="1:8" ht="16.5">
      <c r="A92" s="14" t="s">
        <v>503</v>
      </c>
      <c r="B92" s="4">
        <f>VLOOKUP(A92,联盟DKP榜单!A$1:C$599,3,FALSE)-35*COUNTIF(扣分!A:A,A92)</f>
        <v>0</v>
      </c>
      <c r="C92" s="28">
        <f>25*COUNTIF(帮战总榜!A$1:AB$150,$A92)</f>
        <v>0</v>
      </c>
      <c r="D92" s="28">
        <f>15*COUNTIF(YY统计!A$2:M$150,$A92)</f>
        <v>0</v>
      </c>
      <c r="E92" s="28">
        <f>SUM(B92:D92)</f>
        <v>0</v>
      </c>
      <c r="F92" s="28"/>
      <c r="G92" s="28">
        <f>IF(AND(E92&gt;0,E92&lt;66),0.01,ROUNDDOWN((E92-16)/50,0))</f>
        <v>0</v>
      </c>
      <c r="H92" s="12"/>
    </row>
    <row r="93" spans="1:8" ht="16.5">
      <c r="A93" s="14" t="s">
        <v>531</v>
      </c>
      <c r="B93" s="4">
        <f>VLOOKUP(A93,联盟DKP榜单!A$1:C$599,3,FALSE)-35*COUNTIF(扣分!A:A,A93)</f>
        <v>0</v>
      </c>
      <c r="C93" s="28">
        <f>25*COUNTIF(帮战总榜!A$1:AB$150,$A93)</f>
        <v>0</v>
      </c>
      <c r="D93" s="28">
        <f>15*COUNTIF(YY统计!A$2:M$150,$A93)</f>
        <v>0</v>
      </c>
      <c r="E93" s="28">
        <f>SUM(B93:D93)</f>
        <v>0</v>
      </c>
      <c r="F93" s="28"/>
      <c r="G93" s="28">
        <f>IF(AND(E93&gt;0,E93&lt;66),0.01,ROUNDDOWN((E93-16)/50,0))</f>
        <v>0</v>
      </c>
      <c r="H93" s="12"/>
    </row>
    <row r="94" spans="1:8" ht="16.5">
      <c r="A94" s="14" t="s">
        <v>530</v>
      </c>
      <c r="B94" s="4">
        <f>VLOOKUP(A94,联盟DKP榜单!A$1:C$599,3,FALSE)-35*COUNTIF(扣分!A:A,A94)</f>
        <v>0</v>
      </c>
      <c r="C94" s="28">
        <f>25*COUNTIF(帮战总榜!A$1:AB$150,$A94)</f>
        <v>0</v>
      </c>
      <c r="D94" s="28">
        <f>15*COUNTIF(YY统计!A$2:M$150,$A94)</f>
        <v>0</v>
      </c>
      <c r="E94" s="28">
        <f>SUM(B94:D94)</f>
        <v>0</v>
      </c>
      <c r="F94" s="28"/>
      <c r="G94" s="28">
        <f>IF(AND(E94&gt;0,E94&lt;66),0.01,ROUNDDOWN((E94-16)/50,0))</f>
        <v>0</v>
      </c>
      <c r="H94" s="12"/>
    </row>
    <row r="95" spans="1:8" ht="16.5">
      <c r="A95" s="14" t="s">
        <v>528</v>
      </c>
      <c r="B95" s="4">
        <f>VLOOKUP(A95,联盟DKP榜单!A$1:C$599,3,FALSE)-35*COUNTIF(扣分!A:A,A95)</f>
        <v>0</v>
      </c>
      <c r="C95" s="28">
        <f>25*COUNTIF(帮战总榜!A$1:AB$150,$A95)</f>
        <v>0</v>
      </c>
      <c r="D95" s="28">
        <f>15*COUNTIF(YY统计!A$2:M$150,$A95)</f>
        <v>0</v>
      </c>
      <c r="E95" s="28">
        <f>SUM(B95:D95)</f>
        <v>0</v>
      </c>
      <c r="F95" s="28"/>
      <c r="G95" s="28">
        <f>IF(AND(E95&gt;0,E95&lt;66),0.01,ROUNDDOWN((E95-16)/50,0))</f>
        <v>0</v>
      </c>
      <c r="H95" s="12"/>
    </row>
    <row r="96" spans="1:8" ht="16.5">
      <c r="A96" s="14" t="s">
        <v>504</v>
      </c>
      <c r="B96" s="4">
        <f>VLOOKUP(A96,联盟DKP榜单!A$1:C$599,3,FALSE)-35*COUNTIF(扣分!A:A,A96)</f>
        <v>0</v>
      </c>
      <c r="C96" s="28">
        <f>25*COUNTIF(帮战总榜!A$1:AB$150,$A96)</f>
        <v>0</v>
      </c>
      <c r="D96" s="28">
        <f>15*COUNTIF(YY统计!A$2:M$150,$A96)</f>
        <v>0</v>
      </c>
      <c r="E96" s="28">
        <f>SUM(B96:D96)</f>
        <v>0</v>
      </c>
      <c r="F96" s="28"/>
      <c r="G96" s="28">
        <f>IF(AND(E96&gt;0,E96&lt;66),0.01,ROUNDDOWN((E96-16)/50,0))</f>
        <v>0</v>
      </c>
      <c r="H96" s="12"/>
    </row>
    <row r="97" spans="1:8" ht="16.5">
      <c r="A97" s="14" t="s">
        <v>529</v>
      </c>
      <c r="B97" s="4">
        <f>VLOOKUP(A97,联盟DKP榜单!A$1:C$599,3,FALSE)-35*COUNTIF(扣分!A:A,A97)</f>
        <v>0</v>
      </c>
      <c r="C97" s="28">
        <f>25*COUNTIF(帮战总榜!A$1:AB$150,$A97)</f>
        <v>0</v>
      </c>
      <c r="D97" s="28">
        <f>15*COUNTIF(YY统计!A$2:M$150,$A97)</f>
        <v>0</v>
      </c>
      <c r="E97" s="28">
        <f>SUM(B97:D97)</f>
        <v>0</v>
      </c>
      <c r="F97" s="28"/>
      <c r="G97" s="28">
        <f>IF(AND(E97&gt;0,E97&lt;66),0.01,ROUNDDOWN((E97-16)/50,0))</f>
        <v>0</v>
      </c>
      <c r="H97" s="12"/>
    </row>
    <row r="98" spans="1:8" ht="16.5">
      <c r="A98" s="14" t="s">
        <v>527</v>
      </c>
      <c r="B98" s="4">
        <f>VLOOKUP(A98,联盟DKP榜单!A$1:C$599,3,FALSE)-35*COUNTIF(扣分!A:A,A98)</f>
        <v>0</v>
      </c>
      <c r="C98" s="28">
        <f>25*COUNTIF(帮战总榜!A$1:AB$150,$A98)</f>
        <v>0</v>
      </c>
      <c r="D98" s="28">
        <f>15*COUNTIF(YY统计!A$2:M$150,$A98)</f>
        <v>0</v>
      </c>
      <c r="E98" s="28">
        <f>SUM(B98:D98)</f>
        <v>0</v>
      </c>
      <c r="F98" s="28"/>
      <c r="G98" s="28">
        <f>IF(AND(E98&gt;0,E98&lt;66),0.01,ROUNDDOWN((E98-16)/50,0))</f>
        <v>0</v>
      </c>
      <c r="H98" s="12"/>
    </row>
    <row r="99" spans="1:8" ht="16.5">
      <c r="A99" s="14" t="s">
        <v>505</v>
      </c>
      <c r="B99" s="4">
        <f>VLOOKUP(A99,联盟DKP榜单!A$1:C$599,3,FALSE)-35*COUNTIF(扣分!A:A,A99)</f>
        <v>0</v>
      </c>
      <c r="C99" s="28">
        <f>25*COUNTIF(帮战总榜!A$1:AB$150,$A99)</f>
        <v>0</v>
      </c>
      <c r="D99" s="28">
        <f>15*COUNTIF(YY统计!A$2:M$150,$A99)</f>
        <v>0</v>
      </c>
      <c r="E99" s="28">
        <f>SUM(B99:D99)</f>
        <v>0</v>
      </c>
      <c r="F99" s="28"/>
      <c r="G99" s="28">
        <f>IF(AND(E99&gt;0,E99&lt;66),0.01,ROUNDDOWN((E99-16)/50,0))</f>
        <v>0</v>
      </c>
      <c r="H99" s="12"/>
    </row>
    <row r="100" spans="1:8" ht="16.5">
      <c r="A100" s="14" t="s">
        <v>525</v>
      </c>
      <c r="B100" s="4">
        <f>VLOOKUP(A100,联盟DKP榜单!A$1:C$599,3,FALSE)-35*COUNTIF(扣分!A:A,A100)</f>
        <v>0</v>
      </c>
      <c r="C100" s="28">
        <f>25*COUNTIF(帮战总榜!A$1:AB$150,$A100)</f>
        <v>0</v>
      </c>
      <c r="D100" s="28">
        <f>15*COUNTIF(YY统计!A$2:M$150,$A100)</f>
        <v>0</v>
      </c>
      <c r="E100" s="28">
        <f>SUM(B100:D100)</f>
        <v>0</v>
      </c>
      <c r="F100" s="28"/>
      <c r="G100" s="28">
        <f>IF(AND(E100&gt;0,E100&lt;66),0.01,ROUNDDOWN((E100-16)/50,0))</f>
        <v>0</v>
      </c>
      <c r="H100" s="12"/>
    </row>
    <row r="101" spans="1:8" ht="16.5">
      <c r="A101" s="14" t="s">
        <v>508</v>
      </c>
      <c r="B101" s="4">
        <f>VLOOKUP(A101,联盟DKP榜单!A$1:C$599,3,FALSE)-35*COUNTIF(扣分!A:A,A101)</f>
        <v>0</v>
      </c>
      <c r="C101" s="28">
        <f>25*COUNTIF(帮战总榜!A$1:AB$150,$A101)</f>
        <v>0</v>
      </c>
      <c r="D101" s="28">
        <f>15*COUNTIF(YY统计!A$2:M$150,$A101)</f>
        <v>0</v>
      </c>
      <c r="E101" s="28">
        <f>SUM(B101:D101)</f>
        <v>0</v>
      </c>
      <c r="F101" s="28"/>
      <c r="G101" s="28">
        <f>IF(AND(E101&gt;0,E101&lt;66),0.01,ROUNDDOWN((E101-16)/50,0))</f>
        <v>0</v>
      </c>
      <c r="H101" s="12"/>
    </row>
    <row r="102" spans="1:8" ht="16.5">
      <c r="A102" s="14" t="s">
        <v>526</v>
      </c>
      <c r="B102" s="4">
        <f>VLOOKUP(A102,联盟DKP榜单!A$1:C$599,3,FALSE)-35*COUNTIF(扣分!A:A,A102)</f>
        <v>0</v>
      </c>
      <c r="C102" s="28">
        <f>25*COUNTIF(帮战总榜!A$1:AB$150,$A102)</f>
        <v>0</v>
      </c>
      <c r="D102" s="28">
        <f>15*COUNTIF(YY统计!A$2:M$150,$A102)</f>
        <v>0</v>
      </c>
      <c r="E102" s="28">
        <f>SUM(B102:D102)</f>
        <v>0</v>
      </c>
      <c r="F102" s="28"/>
      <c r="G102" s="28">
        <f>IF(AND(E102&gt;0,E102&lt;66),0.01,ROUNDDOWN((E102-16)/50,0))</f>
        <v>0</v>
      </c>
      <c r="H102" s="12"/>
    </row>
    <row r="103" spans="1:8" ht="16.5">
      <c r="A103" s="14" t="s">
        <v>524</v>
      </c>
      <c r="B103" s="4">
        <f>VLOOKUP(A103,联盟DKP榜单!A$1:C$599,3,FALSE)-35*COUNTIF(扣分!A:A,A103)</f>
        <v>0</v>
      </c>
      <c r="C103" s="28">
        <f>25*COUNTIF(帮战总榜!A$1:AB$150,$A103)</f>
        <v>0</v>
      </c>
      <c r="D103" s="28">
        <f>15*COUNTIF(YY统计!A$2:M$150,$A103)</f>
        <v>0</v>
      </c>
      <c r="E103" s="28">
        <f>SUM(B103:D103)</f>
        <v>0</v>
      </c>
      <c r="F103" s="28"/>
      <c r="G103" s="28">
        <f>IF(AND(E103&gt;0,E103&lt;66),0.01,ROUNDDOWN((E103-16)/50,0))</f>
        <v>0</v>
      </c>
      <c r="H103" s="12"/>
    </row>
    <row r="104" spans="1:8" ht="16.5">
      <c r="A104" s="14" t="s">
        <v>507</v>
      </c>
      <c r="B104" s="4">
        <f>VLOOKUP(A104,联盟DKP榜单!A$1:C$599,3,FALSE)-35*COUNTIF(扣分!A:A,A104)</f>
        <v>0</v>
      </c>
      <c r="C104" s="28">
        <f>25*COUNTIF(帮战总榜!A$1:AB$150,$A104)</f>
        <v>0</v>
      </c>
      <c r="D104" s="28">
        <f>15*COUNTIF(YY统计!A$2:M$150,$A104)</f>
        <v>0</v>
      </c>
      <c r="E104" s="28">
        <f>SUM(B104:D104)</f>
        <v>0</v>
      </c>
      <c r="F104" s="28"/>
      <c r="G104" s="28">
        <f>IF(AND(E104&gt;0,E104&lt;66),0.01,ROUNDDOWN((E104-16)/50,0))</f>
        <v>0</v>
      </c>
      <c r="H104" s="12"/>
    </row>
    <row r="105" spans="1:8" ht="16.5">
      <c r="A105" s="14" t="s">
        <v>509</v>
      </c>
      <c r="B105" s="4">
        <f>VLOOKUP(A105,联盟DKP榜单!A$1:C$599,3,FALSE)-35*COUNTIF(扣分!A:A,A105)</f>
        <v>0</v>
      </c>
      <c r="C105" s="28">
        <f>25*COUNTIF(帮战总榜!A$1:AB$150,$A105)</f>
        <v>0</v>
      </c>
      <c r="D105" s="28">
        <f>15*COUNTIF(YY统计!A$2:M$150,$A105)</f>
        <v>0</v>
      </c>
      <c r="E105" s="28">
        <f>SUM(B105:D105)</f>
        <v>0</v>
      </c>
      <c r="F105" s="28"/>
      <c r="G105" s="28">
        <f>IF(AND(E105&gt;0,E105&lt;66),0.01,ROUNDDOWN((E105-16)/50,0))</f>
        <v>0</v>
      </c>
      <c r="H105" s="12"/>
    </row>
    <row r="106" spans="1:8" ht="16.5">
      <c r="A106" s="14" t="s">
        <v>523</v>
      </c>
      <c r="B106" s="4">
        <f>VLOOKUP(A106,联盟DKP榜单!A$1:C$599,3,FALSE)-35*COUNTIF(扣分!A:A,A106)</f>
        <v>0</v>
      </c>
      <c r="C106" s="28">
        <f>25*COUNTIF(帮战总榜!A$1:AB$150,$A106)</f>
        <v>0</v>
      </c>
      <c r="D106" s="28">
        <f>15*COUNTIF(YY统计!A$2:M$150,$A106)</f>
        <v>0</v>
      </c>
      <c r="E106" s="28">
        <f>SUM(B106:D106)</f>
        <v>0</v>
      </c>
      <c r="F106" s="28"/>
      <c r="G106" s="28">
        <f>IF(AND(E106&gt;0,E106&lt;66),0.01,ROUNDDOWN((E106-16)/50,0))</f>
        <v>0</v>
      </c>
      <c r="H106" s="12"/>
    </row>
    <row r="107" spans="1:8" ht="16.5">
      <c r="A107" s="14" t="s">
        <v>521</v>
      </c>
      <c r="B107" s="4">
        <f>VLOOKUP(A107,联盟DKP榜单!A$1:C$599,3,FALSE)-35*COUNTIF(扣分!A:A,A107)</f>
        <v>0</v>
      </c>
      <c r="C107" s="28">
        <f>25*COUNTIF(帮战总榜!A$1:AB$150,$A107)</f>
        <v>0</v>
      </c>
      <c r="D107" s="28">
        <f>15*COUNTIF(YY统计!A$2:M$150,$A107)</f>
        <v>0</v>
      </c>
      <c r="E107" s="28">
        <f>SUM(B107:D107)</f>
        <v>0</v>
      </c>
      <c r="F107" s="28"/>
      <c r="G107" s="28">
        <f>IF(AND(E107&gt;0,E107&lt;66),0.01,ROUNDDOWN((E107-16)/50,0))</f>
        <v>0</v>
      </c>
      <c r="H107" s="12"/>
    </row>
    <row r="108" spans="1:8" ht="16.5">
      <c r="A108" s="14" t="s">
        <v>511</v>
      </c>
      <c r="B108" s="4">
        <f>VLOOKUP(A108,联盟DKP榜单!A$1:C$599,3,FALSE)-35*COUNTIF(扣分!A:A,A108)</f>
        <v>0</v>
      </c>
      <c r="C108" s="28">
        <f>25*COUNTIF(帮战总榜!A$1:AB$150,$A108)</f>
        <v>0</v>
      </c>
      <c r="D108" s="28">
        <f>15*COUNTIF(YY统计!A$2:M$150,$A108)</f>
        <v>0</v>
      </c>
      <c r="E108" s="28">
        <f>SUM(B108:D108)</f>
        <v>0</v>
      </c>
      <c r="F108" s="28"/>
      <c r="G108" s="28">
        <f>IF(AND(E108&gt;0,E108&lt;66),0.01,ROUNDDOWN((E108-16)/50,0))</f>
        <v>0</v>
      </c>
      <c r="H108" s="12"/>
    </row>
    <row r="109" spans="1:8" ht="16.5">
      <c r="A109" s="14" t="s">
        <v>510</v>
      </c>
      <c r="B109" s="4">
        <f>VLOOKUP(A109,联盟DKP榜单!A$1:C$599,3,FALSE)-35*COUNTIF(扣分!A:A,A109)</f>
        <v>0</v>
      </c>
      <c r="C109" s="28">
        <f>25*COUNTIF(帮战总榜!A$1:AB$150,$A109)</f>
        <v>0</v>
      </c>
      <c r="D109" s="28">
        <f>15*COUNTIF(YY统计!A$2:M$150,$A109)</f>
        <v>0</v>
      </c>
      <c r="E109" s="28">
        <f>SUM(B109:D109)</f>
        <v>0</v>
      </c>
      <c r="F109" s="28"/>
      <c r="G109" s="28">
        <f>IF(AND(E109&gt;0,E109&lt;66),0.01,ROUNDDOWN((E109-16)/50,0))</f>
        <v>0</v>
      </c>
      <c r="H109" s="12"/>
    </row>
    <row r="110" spans="1:8" ht="16.5">
      <c r="A110" s="14" t="s">
        <v>520</v>
      </c>
      <c r="B110" s="4">
        <f>VLOOKUP(A110,联盟DKP榜单!A$1:C$599,3,FALSE)-35*COUNTIF(扣分!A:A,A110)</f>
        <v>0</v>
      </c>
      <c r="C110" s="28">
        <f>25*COUNTIF(帮战总榜!A$1:AB$150,$A110)</f>
        <v>0</v>
      </c>
      <c r="D110" s="28">
        <f>15*COUNTIF(YY统计!A$2:M$150,$A110)</f>
        <v>0</v>
      </c>
      <c r="E110" s="28">
        <f>SUM(B110:D110)</f>
        <v>0</v>
      </c>
      <c r="F110" s="28"/>
      <c r="G110" s="28">
        <f>IF(AND(E110&gt;0,E110&lt;66),0.01,ROUNDDOWN((E110-16)/50,0))</f>
        <v>0</v>
      </c>
      <c r="H110" s="12"/>
    </row>
    <row r="111" spans="1:8" ht="16.5">
      <c r="A111" s="14" t="s">
        <v>512</v>
      </c>
      <c r="B111" s="4">
        <f>VLOOKUP(A111,联盟DKP榜单!A$1:C$599,3,FALSE)-35*COUNTIF(扣分!A:A,A111)</f>
        <v>0</v>
      </c>
      <c r="C111" s="28">
        <f>25*COUNTIF(帮战总榜!A$1:AB$150,$A111)</f>
        <v>0</v>
      </c>
      <c r="D111" s="28">
        <f>15*COUNTIF(YY统计!A$2:M$150,$A111)</f>
        <v>0</v>
      </c>
      <c r="E111" s="28">
        <f>SUM(B111:D111)</f>
        <v>0</v>
      </c>
      <c r="F111" s="28"/>
      <c r="G111" s="28">
        <f>IF(AND(E111&gt;0,E111&lt;66),0.01,ROUNDDOWN((E111-16)/50,0))</f>
        <v>0</v>
      </c>
      <c r="H111" s="12"/>
    </row>
    <row r="112" spans="1:8" ht="16.5">
      <c r="A112" s="14" t="s">
        <v>513</v>
      </c>
      <c r="B112" s="4">
        <f>VLOOKUP(A112,联盟DKP榜单!A$1:C$599,3,FALSE)-35*COUNTIF(扣分!A:A,A112)</f>
        <v>0</v>
      </c>
      <c r="C112" s="28">
        <f>25*COUNTIF(帮战总榜!A$1:AB$150,$A112)</f>
        <v>0</v>
      </c>
      <c r="D112" s="28">
        <f>15*COUNTIF(YY统计!A$2:M$150,$A112)</f>
        <v>0</v>
      </c>
      <c r="E112" s="28">
        <f>SUM(B112:D112)</f>
        <v>0</v>
      </c>
      <c r="F112" s="28"/>
      <c r="G112" s="28">
        <f>IF(AND(E112&gt;0,E112&lt;66),0.01,ROUNDDOWN((E112-16)/50,0))</f>
        <v>0</v>
      </c>
      <c r="H112" s="12"/>
    </row>
    <row r="113" spans="1:8" ht="16.5">
      <c r="A113" s="14" t="s">
        <v>518</v>
      </c>
      <c r="B113" s="4">
        <f>VLOOKUP(A113,联盟DKP榜单!A$1:C$599,3,FALSE)-35*COUNTIF(扣分!A:A,A113)</f>
        <v>0</v>
      </c>
      <c r="C113" s="28">
        <f>25*COUNTIF(帮战总榜!A$1:AB$150,$A113)</f>
        <v>0</v>
      </c>
      <c r="D113" s="28">
        <f>15*COUNTIF(YY统计!A$2:M$150,$A113)</f>
        <v>0</v>
      </c>
      <c r="E113" s="28">
        <f>SUM(B113:D113)</f>
        <v>0</v>
      </c>
      <c r="F113" s="28"/>
      <c r="G113" s="28">
        <f>IF(AND(E113&gt;0,E113&lt;66),0.01,ROUNDDOWN((E113-16)/50,0))</f>
        <v>0</v>
      </c>
      <c r="H113" s="12"/>
    </row>
    <row r="114" spans="1:8" ht="16.5">
      <c r="A114" s="14" t="s">
        <v>514</v>
      </c>
      <c r="B114" s="4">
        <f>VLOOKUP(A114,联盟DKP榜单!A$1:C$599,3,FALSE)-35*COUNTIF(扣分!A:A,A114)</f>
        <v>0</v>
      </c>
      <c r="C114" s="28">
        <f>25*COUNTIF(帮战总榜!A$1:AB$150,$A114)</f>
        <v>0</v>
      </c>
      <c r="D114" s="28">
        <f>15*COUNTIF(YY统计!A$2:M$150,$A114)</f>
        <v>0</v>
      </c>
      <c r="E114" s="28">
        <f>SUM(B114:D114)</f>
        <v>0</v>
      </c>
      <c r="F114" s="28"/>
      <c r="G114" s="28">
        <f>IF(AND(E114&gt;0,E114&lt;66),0.01,ROUNDDOWN((E114-16)/50,0))</f>
        <v>0</v>
      </c>
      <c r="H114" s="12"/>
    </row>
    <row r="115" spans="1:8" ht="16.5">
      <c r="A115" s="14" t="s">
        <v>516</v>
      </c>
      <c r="B115" s="4">
        <f>VLOOKUP(A115,联盟DKP榜单!A$1:C$599,3,FALSE)-35*COUNTIF(扣分!A:A,A115)</f>
        <v>0</v>
      </c>
      <c r="C115" s="28">
        <f>25*COUNTIF(帮战总榜!A$1:AB$150,$A115)</f>
        <v>0</v>
      </c>
      <c r="D115" s="28">
        <f>15*COUNTIF(YY统计!A$2:M$150,$A115)</f>
        <v>0</v>
      </c>
      <c r="E115" s="28">
        <f>SUM(B115:D115)</f>
        <v>0</v>
      </c>
      <c r="F115" s="28"/>
      <c r="G115" s="28">
        <f>IF(AND(E115&gt;0,E115&lt;66),0.01,ROUNDDOWN((E115-16)/50,0))</f>
        <v>0</v>
      </c>
      <c r="H115" s="12"/>
    </row>
    <row r="116" spans="1:8" ht="16.5">
      <c r="A116" s="14" t="s">
        <v>517</v>
      </c>
      <c r="B116" s="4">
        <f>VLOOKUP(A116,联盟DKP榜单!A$1:C$599,3,FALSE)-35*COUNTIF(扣分!A:A,A116)</f>
        <v>0</v>
      </c>
      <c r="C116" s="28">
        <f>25*COUNTIF(帮战总榜!A$1:AB$150,$A116)</f>
        <v>0</v>
      </c>
      <c r="D116" s="28">
        <f>15*COUNTIF(YY统计!A$2:M$150,$A116)</f>
        <v>0</v>
      </c>
      <c r="E116" s="28">
        <f>SUM(B116:D116)</f>
        <v>0</v>
      </c>
      <c r="F116" s="28"/>
      <c r="G116" s="28">
        <f>IF(AND(E116&gt;0,E116&lt;66),0.01,ROUNDDOWN((E116-16)/50,0))</f>
        <v>0</v>
      </c>
      <c r="H116" s="12"/>
    </row>
    <row r="117" spans="1:8" ht="16.5">
      <c r="A117" s="14" t="s">
        <v>519</v>
      </c>
      <c r="B117" s="4">
        <f>VLOOKUP(A117,联盟DKP榜单!A$1:C$599,3,FALSE)-35*COUNTIF(扣分!A:A,A117)</f>
        <v>0</v>
      </c>
      <c r="C117" s="28">
        <f>25*COUNTIF(帮战总榜!A$1:AB$150,$A117)</f>
        <v>0</v>
      </c>
      <c r="D117" s="28">
        <f>15*COUNTIF(YY统计!A$2:M$150,$A117)</f>
        <v>0</v>
      </c>
      <c r="E117" s="28">
        <f>SUM(B117:D117)</f>
        <v>0</v>
      </c>
      <c r="F117" s="28"/>
      <c r="G117" s="28">
        <f>IF(AND(E117&gt;0,E117&lt;66),0.01,ROUNDDOWN((E117-16)/50,0))</f>
        <v>0</v>
      </c>
      <c r="H117" s="12"/>
    </row>
    <row r="118" spans="1:8" ht="16.5">
      <c r="A118" s="14" t="s">
        <v>501</v>
      </c>
      <c r="B118" s="4">
        <f>VLOOKUP(A118,联盟DKP榜单!A$1:C$599,3,FALSE)-35*COUNTIF(扣分!A:A,A118)</f>
        <v>0</v>
      </c>
      <c r="C118" s="28">
        <f>25*COUNTIF(帮战总榜!A$1:AB$150,$A118)</f>
        <v>0</v>
      </c>
      <c r="D118" s="28">
        <f>15*COUNTIF(YY统计!A$2:M$150,$A118)</f>
        <v>0</v>
      </c>
      <c r="E118" s="28">
        <f>SUM(B118:D118)</f>
        <v>0</v>
      </c>
      <c r="F118" s="28"/>
      <c r="G118" s="28">
        <f>IF(AND(E118&gt;0,E118&lt;66),0.01,ROUNDDOWN((E118-16)/50,0))</f>
        <v>0</v>
      </c>
      <c r="H118" s="12"/>
    </row>
    <row r="119" spans="1:8" ht="16.5">
      <c r="A119" s="14" t="s">
        <v>604</v>
      </c>
      <c r="B119" s="4">
        <f>VLOOKUP(A119,联盟DKP榜单!A$1:C$599,3,FALSE)-35*COUNTIF(扣分!A:A,A119)</f>
        <v>0</v>
      </c>
      <c r="C119" s="28">
        <f>25*COUNTIF(帮战总榜!A$1:AB$150,$A119)</f>
        <v>0</v>
      </c>
      <c r="D119" s="28">
        <f>15*COUNTIF(YY统计!A$2:M$150,$A119)</f>
        <v>0</v>
      </c>
      <c r="E119" s="28">
        <f>SUM(B119:D119)</f>
        <v>0</v>
      </c>
      <c r="F119" s="28"/>
      <c r="G119" s="28">
        <f>IF(AND(E119&gt;0,E119&lt;66),0.01,ROUNDDOWN((E119-16)/50,0))</f>
        <v>0</v>
      </c>
      <c r="H119" s="12"/>
    </row>
    <row r="120" spans="1:8" ht="16.5">
      <c r="A120" s="14" t="s">
        <v>605</v>
      </c>
      <c r="B120" s="4">
        <f>VLOOKUP(A120,联盟DKP榜单!A$1:C$599,3,FALSE)-35*COUNTIF(扣分!A:A,A120)</f>
        <v>0</v>
      </c>
      <c r="C120" s="28">
        <f>25*COUNTIF(帮战总榜!A$1:AB$150,$A120)</f>
        <v>0</v>
      </c>
      <c r="D120" s="28">
        <f>15*COUNTIF(YY统计!A$2:M$150,$A120)</f>
        <v>0</v>
      </c>
      <c r="E120" s="28">
        <f>SUM(B120:D120)</f>
        <v>0</v>
      </c>
      <c r="F120" s="28"/>
      <c r="G120" s="28">
        <f>IF(AND(E120&gt;0,E120&lt;66),0.01,ROUNDDOWN((E120-16)/50,0))</f>
        <v>0</v>
      </c>
      <c r="H120" s="12"/>
    </row>
    <row r="121" spans="1:8" ht="16.5">
      <c r="A121" s="14" t="s">
        <v>606</v>
      </c>
      <c r="B121" s="4">
        <f>VLOOKUP(A121,联盟DKP榜单!A$1:C$599,3,FALSE)-35*COUNTIF(扣分!A:A,A121)</f>
        <v>0</v>
      </c>
      <c r="C121" s="28">
        <f>25*COUNTIF(帮战总榜!A$1:AB$150,$A121)</f>
        <v>0</v>
      </c>
      <c r="D121" s="28">
        <f>15*COUNTIF(YY统计!A$2:M$150,$A121)</f>
        <v>0</v>
      </c>
      <c r="E121" s="28">
        <f>SUM(B121:D121)</f>
        <v>0</v>
      </c>
      <c r="F121" s="28"/>
      <c r="G121" s="28">
        <f>IF(AND(E121&gt;0,E121&lt;66),0.01,ROUNDDOWN((E121-16)/50,0))</f>
        <v>0</v>
      </c>
      <c r="H121" s="12"/>
    </row>
    <row r="122" spans="1:8" ht="16.5">
      <c r="A122" s="14" t="s">
        <v>607</v>
      </c>
      <c r="B122" s="4">
        <f>VLOOKUP(A122,联盟DKP榜单!A$1:C$599,3,FALSE)-35*COUNTIF(扣分!A:A,A122)</f>
        <v>0</v>
      </c>
      <c r="C122" s="28">
        <f>25*COUNTIF(帮战总榜!A$1:AB$150,$A122)</f>
        <v>0</v>
      </c>
      <c r="D122" s="28">
        <f>15*COUNTIF(YY统计!A$2:M$150,$A122)</f>
        <v>0</v>
      </c>
      <c r="E122" s="28">
        <f>SUM(B122:D122)</f>
        <v>0</v>
      </c>
      <c r="F122" s="28"/>
      <c r="G122" s="28">
        <f>IF(AND(E122&gt;0,E122&lt;66),0.01,ROUNDDOWN((E122-16)/50,0))</f>
        <v>0</v>
      </c>
      <c r="H122" s="12"/>
    </row>
    <row r="123" spans="1:8" ht="16.5">
      <c r="A123" s="14" t="s">
        <v>500</v>
      </c>
      <c r="B123" s="4">
        <f>VLOOKUP(A123,联盟DKP榜单!A$1:C$599,3,FALSE)-35*COUNTIF(扣分!A:A,A123)</f>
        <v>0</v>
      </c>
      <c r="C123" s="28">
        <f>25*COUNTIF(帮战总榜!A$1:AB$150,$A123)</f>
        <v>0</v>
      </c>
      <c r="D123" s="28">
        <f>15*COUNTIF(YY统计!A$2:M$150,$A123)</f>
        <v>0</v>
      </c>
      <c r="E123" s="28">
        <f>SUM(B123:D123)</f>
        <v>0</v>
      </c>
      <c r="F123" s="28"/>
      <c r="G123" s="28">
        <f>IF(AND(E123&gt;0,E123&lt;66),0.01,ROUNDDOWN((E123-16)/50,0))</f>
        <v>0</v>
      </c>
      <c r="H123" s="12"/>
    </row>
    <row r="124" spans="1:8" ht="16.5">
      <c r="A124" s="14" t="s">
        <v>608</v>
      </c>
      <c r="B124" s="4">
        <f>VLOOKUP(A124,联盟DKP榜单!A$1:C$599,3,FALSE)-35*COUNTIF(扣分!A:A,A124)</f>
        <v>0</v>
      </c>
      <c r="C124" s="28">
        <f>25*COUNTIF(帮战总榜!A$1:AB$150,$A124)</f>
        <v>0</v>
      </c>
      <c r="D124" s="28">
        <f>15*COUNTIF(YY统计!A$2:M$150,$A124)</f>
        <v>0</v>
      </c>
      <c r="E124" s="28">
        <f>SUM(B124:D124)</f>
        <v>0</v>
      </c>
      <c r="F124" s="28"/>
      <c r="G124" s="28">
        <f>IF(AND(E124&gt;0,E124&lt;66),0.01,ROUNDDOWN((E124-16)/50,0))</f>
        <v>0</v>
      </c>
      <c r="H124" s="12"/>
    </row>
    <row r="125" spans="1:8" ht="16.5">
      <c r="A125" s="14" t="s">
        <v>609</v>
      </c>
      <c r="B125" s="4">
        <f>VLOOKUP(A125,联盟DKP榜单!A$1:C$599,3,FALSE)-35*COUNTIF(扣分!A:A,A125)</f>
        <v>0</v>
      </c>
      <c r="C125" s="28">
        <f>25*COUNTIF(帮战总榜!A$1:AB$150,$A125)</f>
        <v>0</v>
      </c>
      <c r="D125" s="28">
        <f>15*COUNTIF(YY统计!A$2:M$150,$A125)</f>
        <v>0</v>
      </c>
      <c r="E125" s="28">
        <f>SUM(B125:D125)</f>
        <v>0</v>
      </c>
      <c r="F125" s="28"/>
      <c r="G125" s="28">
        <f>IF(AND(E125&gt;0,E125&lt;66),0.01,ROUNDDOWN((E125-16)/50,0))</f>
        <v>0</v>
      </c>
      <c r="H125" s="12"/>
    </row>
    <row r="126" spans="1:8" ht="16.5">
      <c r="A126" s="14" t="s">
        <v>610</v>
      </c>
      <c r="B126" s="4">
        <f>VLOOKUP(A126,联盟DKP榜单!A$1:C$599,3,FALSE)-35*COUNTIF(扣分!A:A,A126)</f>
        <v>0</v>
      </c>
      <c r="C126" s="28">
        <f>25*COUNTIF(帮战总榜!A$1:AB$150,$A126)</f>
        <v>0</v>
      </c>
      <c r="D126" s="28">
        <f>15*COUNTIF(YY统计!A$2:M$150,$A126)</f>
        <v>0</v>
      </c>
      <c r="E126" s="28">
        <f>SUM(B126:D126)</f>
        <v>0</v>
      </c>
      <c r="F126" s="28"/>
      <c r="G126" s="28">
        <f>IF(AND(E126&gt;0,E126&lt;66),0.01,ROUNDDOWN((E126-16)/50,0))</f>
        <v>0</v>
      </c>
      <c r="H126" s="12"/>
    </row>
    <row r="127" spans="1:8" ht="16.5">
      <c r="A127" s="14" t="s">
        <v>611</v>
      </c>
      <c r="B127" s="4">
        <f>VLOOKUP(A127,联盟DKP榜单!A$1:C$599,3,FALSE)-35*COUNTIF(扣分!A:A,A127)</f>
        <v>0</v>
      </c>
      <c r="C127" s="28">
        <f>25*COUNTIF(帮战总榜!A$1:AB$150,$A127)</f>
        <v>0</v>
      </c>
      <c r="D127" s="28">
        <f>15*COUNTIF(YY统计!A$2:M$150,$A127)</f>
        <v>0</v>
      </c>
      <c r="E127" s="28">
        <f>SUM(B127:D127)</f>
        <v>0</v>
      </c>
      <c r="F127" s="28"/>
      <c r="G127" s="28">
        <f>IF(AND(E127&gt;0,E127&lt;66),0.01,ROUNDDOWN((E127-16)/50,0))</f>
        <v>0</v>
      </c>
      <c r="H127" s="12"/>
    </row>
    <row r="128" spans="1:8" ht="16.5">
      <c r="A128" s="14" t="s">
        <v>612</v>
      </c>
      <c r="B128" s="4">
        <f>VLOOKUP(A128,联盟DKP榜单!A$1:C$599,3,FALSE)-35*COUNTIF(扣分!A:A,A128)</f>
        <v>0</v>
      </c>
      <c r="C128" s="28">
        <f>25*COUNTIF(帮战总榜!A$1:AB$150,$A128)</f>
        <v>0</v>
      </c>
      <c r="D128" s="28">
        <f>15*COUNTIF(YY统计!A$2:M$150,$A128)</f>
        <v>0</v>
      </c>
      <c r="E128" s="28">
        <f>SUM(B128:D128)</f>
        <v>0</v>
      </c>
      <c r="F128" s="28"/>
      <c r="G128" s="28">
        <f>IF(AND(E128&gt;0,E128&lt;66),0.01,ROUNDDOWN((E128-16)/50,0))</f>
        <v>0</v>
      </c>
      <c r="H128" s="12"/>
    </row>
    <row r="129" spans="1:8" ht="16.5">
      <c r="A129" s="14" t="s">
        <v>479</v>
      </c>
      <c r="B129" s="4">
        <f>VLOOKUP(A129,联盟DKP榜单!A$1:C$599,3,FALSE)-35*COUNTIF(扣分!A:A,A129)</f>
        <v>0</v>
      </c>
      <c r="C129" s="28">
        <f>25*COUNTIF(帮战总榜!A$1:AB$150,$A129)</f>
        <v>0</v>
      </c>
      <c r="D129" s="28">
        <f>15*COUNTIF(YY统计!A$2:M$150,$A129)</f>
        <v>0</v>
      </c>
      <c r="E129" s="28">
        <f>SUM(B129:D129)</f>
        <v>0</v>
      </c>
      <c r="F129" s="28"/>
      <c r="G129" s="28">
        <f>IF(AND(E129&gt;0,E129&lt;66),0.01,ROUNDDOWN((E129-16)/50,0))</f>
        <v>0</v>
      </c>
      <c r="H129" s="12"/>
    </row>
    <row r="130" spans="1:8" ht="16.5">
      <c r="A130" s="14" t="s">
        <v>613</v>
      </c>
      <c r="B130" s="4">
        <f>VLOOKUP(A130,联盟DKP榜单!A$1:C$599,3,FALSE)-35*COUNTIF(扣分!A:A,A130)</f>
        <v>0</v>
      </c>
      <c r="C130" s="28">
        <f>25*COUNTIF(帮战总榜!A$1:AB$150,$A130)</f>
        <v>0</v>
      </c>
      <c r="D130" s="28">
        <f>15*COUNTIF(YY统计!A$2:M$150,$A130)</f>
        <v>0</v>
      </c>
      <c r="E130" s="28">
        <f>SUM(B130:D130)</f>
        <v>0</v>
      </c>
      <c r="F130" s="28"/>
      <c r="G130" s="28">
        <f>IF(AND(E130&gt;0,E130&lt;66),0.01,ROUNDDOWN((E130-16)/50,0))</f>
        <v>0</v>
      </c>
      <c r="H130" s="12"/>
    </row>
    <row r="131" spans="1:8" ht="16.5">
      <c r="A131" s="14" t="s">
        <v>614</v>
      </c>
      <c r="B131" s="4">
        <f>VLOOKUP(A131,联盟DKP榜单!A$1:C$599,3,FALSE)-35*COUNTIF(扣分!A:A,A131)</f>
        <v>0</v>
      </c>
      <c r="C131" s="28">
        <f>25*COUNTIF(帮战总榜!A$1:AB$150,$A131)</f>
        <v>0</v>
      </c>
      <c r="D131" s="28">
        <f>15*COUNTIF(YY统计!A$2:M$150,$A131)</f>
        <v>0</v>
      </c>
      <c r="E131" s="28">
        <f>SUM(B131:D131)</f>
        <v>0</v>
      </c>
      <c r="F131" s="28"/>
      <c r="G131" s="28">
        <f>IF(AND(E131&gt;0,E131&lt;66),0.01,ROUNDDOWN((E131-16)/50,0))</f>
        <v>0</v>
      </c>
      <c r="H131" s="12"/>
    </row>
    <row r="132" spans="1:8" ht="16.5">
      <c r="A132" s="14" t="s">
        <v>499</v>
      </c>
      <c r="B132" s="4">
        <f>VLOOKUP(A132,联盟DKP榜单!A$1:C$599,3,FALSE)-35*COUNTIF(扣分!A:A,A132)</f>
        <v>0</v>
      </c>
      <c r="C132" s="28">
        <f>25*COUNTIF(帮战总榜!A$1:AB$150,$A132)</f>
        <v>0</v>
      </c>
      <c r="D132" s="28">
        <f>15*COUNTIF(YY统计!A$2:M$150,$A132)</f>
        <v>0</v>
      </c>
      <c r="E132" s="28">
        <f>SUM(B132:D132)</f>
        <v>0</v>
      </c>
      <c r="F132" s="28"/>
      <c r="G132" s="28">
        <f>IF(AND(E132&gt;0,E132&lt;66),0.01,ROUNDDOWN((E132-16)/50,0))</f>
        <v>0</v>
      </c>
      <c r="H132" s="12"/>
    </row>
    <row r="133" spans="1:8" ht="16.5">
      <c r="A133" s="14" t="s">
        <v>482</v>
      </c>
      <c r="B133" s="4">
        <f>VLOOKUP(A133,联盟DKP榜单!A$1:C$599,3,FALSE)-35*COUNTIF(扣分!A:A,A133)</f>
        <v>0</v>
      </c>
      <c r="C133" s="28">
        <f>25*COUNTIF(帮战总榜!A$1:AB$150,$A133)</f>
        <v>0</v>
      </c>
      <c r="D133" s="28">
        <f>15*COUNTIF(YY统计!A$2:M$150,$A133)</f>
        <v>0</v>
      </c>
      <c r="E133" s="28">
        <f>SUM(B133:D133)</f>
        <v>0</v>
      </c>
      <c r="F133" s="28"/>
      <c r="G133" s="28">
        <f>IF(AND(E133&gt;0,E133&lt;66),0.01,ROUNDDOWN((E133-16)/50,0))</f>
        <v>0</v>
      </c>
      <c r="H133" s="12"/>
    </row>
    <row r="134" spans="1:8" ht="16.5">
      <c r="A134" s="14" t="s">
        <v>481</v>
      </c>
      <c r="B134" s="4">
        <f>VLOOKUP(A134,联盟DKP榜单!A$1:C$599,3,FALSE)-35*COUNTIF(扣分!A:A,A134)</f>
        <v>0</v>
      </c>
      <c r="C134" s="28">
        <f>25*COUNTIF(帮战总榜!A$1:AB$150,$A134)</f>
        <v>0</v>
      </c>
      <c r="D134" s="28">
        <f>15*COUNTIF(YY统计!A$2:M$150,$A134)</f>
        <v>0</v>
      </c>
      <c r="E134" s="28">
        <f>SUM(B134:D134)</f>
        <v>0</v>
      </c>
      <c r="F134" s="28"/>
      <c r="G134" s="28">
        <f>IF(AND(E134&gt;0,E134&lt;66),0.01,ROUNDDOWN((E134-16)/50,0))</f>
        <v>0</v>
      </c>
      <c r="H134" s="12"/>
    </row>
    <row r="135" spans="1:8" ht="16.5">
      <c r="A135" s="14" t="s">
        <v>544</v>
      </c>
      <c r="B135" s="4">
        <f>VLOOKUP(A135,联盟DKP榜单!A$1:C$599,3,FALSE)-35*COUNTIF(扣分!A:A,A135)</f>
        <v>0</v>
      </c>
      <c r="C135" s="28">
        <f>25*COUNTIF(帮战总榜!A$1:AB$150,$A135)</f>
        <v>0</v>
      </c>
      <c r="D135" s="28">
        <f>15*COUNTIF(YY统计!A$2:M$150,$A135)</f>
        <v>0</v>
      </c>
      <c r="E135" s="28">
        <f>SUM(B135:D135)</f>
        <v>0</v>
      </c>
      <c r="F135" s="28"/>
      <c r="G135" s="28">
        <f>IF(AND(E135&gt;0,E135&lt;66),0.01,ROUNDDOWN((E135-16)/50,0))</f>
        <v>0</v>
      </c>
      <c r="H135" s="12"/>
    </row>
    <row r="136" spans="1:8" ht="16.5">
      <c r="A136" s="14" t="s">
        <v>545</v>
      </c>
      <c r="B136" s="4">
        <f>VLOOKUP(A136,联盟DKP榜单!A$1:C$599,3,FALSE)-35*COUNTIF(扣分!A:A,A136)</f>
        <v>0</v>
      </c>
      <c r="C136" s="28">
        <f>25*COUNTIF(帮战总榜!A$1:AB$150,$A136)</f>
        <v>0</v>
      </c>
      <c r="D136" s="28">
        <f>15*COUNTIF(YY统计!A$2:M$150,$A136)</f>
        <v>0</v>
      </c>
      <c r="E136" s="28">
        <f>SUM(B136:D136)</f>
        <v>0</v>
      </c>
      <c r="F136" s="28"/>
      <c r="G136" s="28">
        <f>IF(AND(E136&gt;0,E136&lt;66),0.01,ROUNDDOWN((E136-16)/50,0))</f>
        <v>0</v>
      </c>
      <c r="H136" s="12"/>
    </row>
    <row r="137" spans="1:8" ht="16.5">
      <c r="A137" s="14" t="s">
        <v>554</v>
      </c>
      <c r="B137" s="4">
        <f>VLOOKUP(A137,联盟DKP榜单!A$1:C$599,3,FALSE)-35*COUNTIF(扣分!A:A,A137)</f>
        <v>0</v>
      </c>
      <c r="C137" s="28">
        <f>25*COUNTIF(帮战总榜!A$1:AB$150,$A137)</f>
        <v>0</v>
      </c>
      <c r="D137" s="28">
        <f>15*COUNTIF(YY统计!A$2:M$150,$A137)</f>
        <v>0</v>
      </c>
      <c r="E137" s="28">
        <f>SUM(B137:D137)</f>
        <v>0</v>
      </c>
      <c r="F137" s="28"/>
      <c r="G137" s="28">
        <f>IF(AND(E137&gt;0,E137&lt;66),0.01,ROUNDDOWN((E137-16)/50,0))</f>
        <v>0</v>
      </c>
      <c r="H137" s="12"/>
    </row>
    <row r="138" spans="1:8" ht="16.5">
      <c r="A138" s="14" t="s">
        <v>543</v>
      </c>
      <c r="B138" s="4">
        <f>VLOOKUP(A138,联盟DKP榜单!A$1:C$599,3,FALSE)-35*COUNTIF(扣分!A:A,A138)</f>
        <v>0</v>
      </c>
      <c r="C138" s="28">
        <f>25*COUNTIF(帮战总榜!A$1:AB$150,$A138)</f>
        <v>0</v>
      </c>
      <c r="D138" s="28">
        <f>15*COUNTIF(YY统计!A$2:M$150,$A138)</f>
        <v>0</v>
      </c>
      <c r="E138" s="28">
        <f>SUM(B138:D138)</f>
        <v>0</v>
      </c>
      <c r="F138" s="28"/>
      <c r="G138" s="28">
        <f>IF(AND(E138&gt;0,E138&lt;66),0.01,ROUNDDOWN((E138-16)/50,0))</f>
        <v>0</v>
      </c>
      <c r="H138" s="12"/>
    </row>
    <row r="139" spans="1:8" ht="16.5">
      <c r="A139" s="14" t="s">
        <v>542</v>
      </c>
      <c r="B139" s="4">
        <f>VLOOKUP(A139,联盟DKP榜单!A$1:C$599,3,FALSE)-35*COUNTIF(扣分!A:A,A139)</f>
        <v>0</v>
      </c>
      <c r="C139" s="28">
        <f>25*COUNTIF(帮战总榜!A$1:AB$150,$A139)</f>
        <v>0</v>
      </c>
      <c r="D139" s="28">
        <f>15*COUNTIF(YY统计!A$2:M$150,$A139)</f>
        <v>0</v>
      </c>
      <c r="E139" s="28">
        <f>SUM(B139:D139)</f>
        <v>0</v>
      </c>
      <c r="F139" s="28"/>
      <c r="G139" s="28">
        <f>IF(AND(E139&gt;0,E139&lt;66),0.01,ROUNDDOWN((E139-16)/50,0))</f>
        <v>0</v>
      </c>
      <c r="H139" s="12"/>
    </row>
    <row r="140" spans="1:8" ht="16.5">
      <c r="A140" s="14" t="s">
        <v>540</v>
      </c>
      <c r="B140" s="4">
        <f>VLOOKUP(A140,联盟DKP榜单!A$1:C$599,3,FALSE)-35*COUNTIF(扣分!A:A,A140)</f>
        <v>0</v>
      </c>
      <c r="C140" s="28">
        <f>25*COUNTIF(帮战总榜!A$1:AB$150,$A140)</f>
        <v>0</v>
      </c>
      <c r="D140" s="28">
        <f>15*COUNTIF(YY统计!A$2:M$150,$A140)</f>
        <v>0</v>
      </c>
      <c r="E140" s="28">
        <f>SUM(B140:D140)</f>
        <v>0</v>
      </c>
      <c r="F140" s="28"/>
      <c r="G140" s="28">
        <f>IF(AND(E140&gt;0,E140&lt;66),0.01,ROUNDDOWN((E140-16)/50,0))</f>
        <v>0</v>
      </c>
      <c r="H140" s="12"/>
    </row>
    <row r="141" spans="1:8" ht="16.5">
      <c r="A141" s="14" t="s">
        <v>486</v>
      </c>
      <c r="B141" s="4">
        <f>VLOOKUP(A141,联盟DKP榜单!A$1:C$599,3,FALSE)-35*COUNTIF(扣分!A:A,A141)</f>
        <v>0</v>
      </c>
      <c r="C141" s="28">
        <f>25*COUNTIF(帮战总榜!A$1:AB$150,$A141)</f>
        <v>0</v>
      </c>
      <c r="D141" s="28">
        <f>15*COUNTIF(YY统计!A$2:M$150,$A141)</f>
        <v>0</v>
      </c>
      <c r="E141" s="28">
        <f>SUM(B141:D141)</f>
        <v>0</v>
      </c>
      <c r="F141" s="28"/>
      <c r="G141" s="28">
        <f>IF(AND(E141&gt;0,E141&lt;66),0.01,ROUNDDOWN((E141-16)/50,0))</f>
        <v>0</v>
      </c>
      <c r="H141" s="12"/>
    </row>
    <row r="142" spans="1:8" ht="16.5">
      <c r="A142" s="14" t="s">
        <v>539</v>
      </c>
      <c r="B142" s="4">
        <f>VLOOKUP(A142,联盟DKP榜单!A$1:C$599,3,FALSE)-35*COUNTIF(扣分!A:A,A142)</f>
        <v>0</v>
      </c>
      <c r="C142" s="28">
        <f>25*COUNTIF(帮战总榜!A$1:AB$150,$A142)</f>
        <v>0</v>
      </c>
      <c r="D142" s="28">
        <f>15*COUNTIF(YY统计!A$2:M$150,$A142)</f>
        <v>0</v>
      </c>
      <c r="E142" s="28">
        <f>SUM(B142:D142)</f>
        <v>0</v>
      </c>
      <c r="F142" s="28"/>
      <c r="G142" s="28">
        <f>IF(AND(E142&gt;0,E142&lt;66),0.01,ROUNDDOWN((E142-16)/50,0))</f>
        <v>0</v>
      </c>
      <c r="H142" s="12"/>
    </row>
    <row r="143" spans="1:8" ht="16.5">
      <c r="A143" s="14" t="s">
        <v>487</v>
      </c>
      <c r="B143" s="4">
        <f>VLOOKUP(A143,联盟DKP榜单!A$1:C$599,3,FALSE)-35*COUNTIF(扣分!A:A,A143)</f>
        <v>0</v>
      </c>
      <c r="C143" s="28">
        <f>25*COUNTIF(帮战总榜!A$1:AB$150,$A143)</f>
        <v>0</v>
      </c>
      <c r="D143" s="28">
        <f>15*COUNTIF(YY统计!A$2:M$150,$A143)</f>
        <v>0</v>
      </c>
      <c r="E143" s="28">
        <f>SUM(B143:D143)</f>
        <v>0</v>
      </c>
      <c r="F143" s="28"/>
      <c r="G143" s="28">
        <f>IF(AND(E143&gt;0,E143&lt;66),0.01,ROUNDDOWN((E143-16)/50,0))</f>
        <v>0</v>
      </c>
      <c r="H143" s="12"/>
    </row>
    <row r="144" spans="1:8" ht="16.5">
      <c r="A144" s="14" t="s">
        <v>488</v>
      </c>
      <c r="B144" s="4">
        <f>VLOOKUP(A144,联盟DKP榜单!A$1:C$599,3,FALSE)-35*COUNTIF(扣分!A:A,A144)</f>
        <v>0</v>
      </c>
      <c r="C144" s="28">
        <f>25*COUNTIF(帮战总榜!A$1:AB$150,$A144)</f>
        <v>0</v>
      </c>
      <c r="D144" s="28">
        <f>15*COUNTIF(YY统计!A$2:M$150,$A144)</f>
        <v>0</v>
      </c>
      <c r="E144" s="28">
        <f>SUM(B144:D144)</f>
        <v>0</v>
      </c>
      <c r="F144" s="28"/>
      <c r="G144" s="28">
        <f>IF(AND(E144&gt;0,E144&lt;66),0.01,ROUNDDOWN((E144-16)/50,0))</f>
        <v>0</v>
      </c>
      <c r="H144" s="12"/>
    </row>
    <row r="145" spans="1:8" ht="16.5">
      <c r="A145" s="14"/>
      <c r="B145" s="4"/>
      <c r="C145" s="28"/>
      <c r="D145" s="28"/>
      <c r="E145" s="28"/>
      <c r="F145" s="28"/>
      <c r="G145" s="28"/>
      <c r="H145" s="12"/>
    </row>
    <row r="146" spans="1:8" ht="16.5">
      <c r="B146" s="4"/>
      <c r="C146" s="12"/>
      <c r="D146" s="12"/>
      <c r="E146" s="12"/>
      <c r="F146" s="12"/>
      <c r="G146" s="12"/>
      <c r="H146" s="12"/>
    </row>
    <row r="147" spans="1:8" ht="16.5">
      <c r="B147" s="4"/>
      <c r="C147" s="12"/>
      <c r="D147" s="12"/>
      <c r="E147" s="12"/>
      <c r="F147" s="12"/>
      <c r="G147" s="12"/>
      <c r="H147" s="12"/>
    </row>
    <row r="148" spans="1:8" ht="16.5">
      <c r="B148" s="4"/>
      <c r="C148" s="11"/>
      <c r="D148" s="11"/>
      <c r="E148" s="11"/>
      <c r="F148" s="11"/>
      <c r="G148" s="11"/>
      <c r="H148" s="11"/>
    </row>
    <row r="149" spans="1:8" ht="16.5">
      <c r="B149" s="4"/>
      <c r="C149" s="11"/>
      <c r="D149" s="11"/>
      <c r="E149" s="11"/>
      <c r="F149" s="11"/>
      <c r="G149" s="11"/>
      <c r="H149" s="11"/>
    </row>
  </sheetData>
  <sortState ref="A2:G144">
    <sortCondition descending="1" ref="G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topLeftCell="A22" workbookViewId="0">
      <selection activeCell="F40" sqref="F40"/>
    </sheetView>
  </sheetViews>
  <sheetFormatPr defaultRowHeight="15"/>
  <cols>
    <col min="1" max="1" width="31.7109375" customWidth="1"/>
  </cols>
  <sheetData>
    <row r="1" spans="1:1">
      <c r="A1" s="29" t="s">
        <v>200</v>
      </c>
    </row>
    <row r="2" spans="1:1">
      <c r="A2" s="29" t="s">
        <v>340</v>
      </c>
    </row>
    <row r="3" spans="1:1">
      <c r="A3" s="30" t="s">
        <v>212</v>
      </c>
    </row>
    <row r="4" spans="1:1">
      <c r="A4" s="29" t="s">
        <v>223</v>
      </c>
    </row>
    <row r="5" spans="1:1">
      <c r="A5" s="29" t="s">
        <v>65</v>
      </c>
    </row>
    <row r="6" spans="1:1">
      <c r="A6" s="29" t="s">
        <v>62</v>
      </c>
    </row>
    <row r="7" spans="1:1">
      <c r="A7" s="29" t="s">
        <v>57</v>
      </c>
    </row>
    <row r="8" spans="1:1">
      <c r="A8" s="29" t="s">
        <v>50</v>
      </c>
    </row>
    <row r="9" spans="1:1">
      <c r="A9" s="29" t="s">
        <v>34</v>
      </c>
    </row>
    <row r="10" spans="1:1">
      <c r="A10" s="29" t="s">
        <v>621</v>
      </c>
    </row>
    <row r="11" spans="1:1">
      <c r="A11" s="29" t="s">
        <v>42</v>
      </c>
    </row>
    <row r="12" spans="1:1">
      <c r="A12" s="29" t="s">
        <v>38</v>
      </c>
    </row>
    <row r="13" spans="1:1">
      <c r="A13" s="29" t="s">
        <v>43</v>
      </c>
    </row>
    <row r="14" spans="1:1">
      <c r="A14" s="29" t="s">
        <v>342</v>
      </c>
    </row>
    <row r="15" spans="1:1">
      <c r="A15" s="29" t="s">
        <v>176</v>
      </c>
    </row>
    <row r="16" spans="1:1">
      <c r="A16" s="29" t="s">
        <v>198</v>
      </c>
    </row>
    <row r="17" spans="1:1">
      <c r="A17" s="30" t="s">
        <v>42</v>
      </c>
    </row>
    <row r="18" spans="1:1">
      <c r="A18" s="29" t="s">
        <v>61</v>
      </c>
    </row>
    <row r="19" spans="1:1">
      <c r="A19" s="29" t="s">
        <v>337</v>
      </c>
    </row>
    <row r="20" spans="1:1">
      <c r="A20" s="29" t="s">
        <v>192</v>
      </c>
    </row>
    <row r="21" spans="1:1">
      <c r="A21" s="30" t="s">
        <v>622</v>
      </c>
    </row>
    <row r="22" spans="1:1">
      <c r="A22" s="29" t="s">
        <v>198</v>
      </c>
    </row>
    <row r="23" spans="1:1">
      <c r="A23" s="29" t="s">
        <v>466</v>
      </c>
    </row>
    <row r="24" spans="1:1">
      <c r="A24" s="29" t="s">
        <v>463</v>
      </c>
    </row>
    <row r="25" spans="1:1">
      <c r="A25" s="29" t="s">
        <v>177</v>
      </c>
    </row>
    <row r="26" spans="1:1">
      <c r="A26" s="29" t="s">
        <v>455</v>
      </c>
    </row>
    <row r="27" spans="1:1">
      <c r="A27" s="29" t="s">
        <v>46</v>
      </c>
    </row>
    <row r="28" spans="1:1">
      <c r="A28" s="29" t="s">
        <v>170</v>
      </c>
    </row>
    <row r="29" spans="1:1">
      <c r="A29" s="29" t="s">
        <v>324</v>
      </c>
    </row>
    <row r="30" spans="1:1">
      <c r="A30" s="29" t="s">
        <v>571</v>
      </c>
    </row>
    <row r="31" spans="1:1">
      <c r="A31" s="29" t="s">
        <v>40</v>
      </c>
    </row>
    <row r="32" spans="1:1">
      <c r="A32" s="29" t="s">
        <v>570</v>
      </c>
    </row>
    <row r="33" spans="1:1">
      <c r="A33" s="29" t="s">
        <v>623</v>
      </c>
    </row>
    <row r="34" spans="1:1">
      <c r="A34" s="29" t="s">
        <v>473</v>
      </c>
    </row>
    <row r="35" spans="1:1">
      <c r="A35" s="29" t="s">
        <v>461</v>
      </c>
    </row>
    <row r="36" spans="1:1">
      <c r="A36" s="29" t="s">
        <v>181</v>
      </c>
    </row>
    <row r="37" spans="1:1">
      <c r="A37" s="29" t="s">
        <v>44</v>
      </c>
    </row>
    <row r="38" spans="1:1">
      <c r="A38" s="29" t="s">
        <v>317</v>
      </c>
    </row>
    <row r="39" spans="1:1">
      <c r="A39" s="29" t="s">
        <v>276</v>
      </c>
    </row>
    <row r="40" spans="1:1">
      <c r="A40" s="29" t="s">
        <v>55</v>
      </c>
    </row>
    <row r="41" spans="1:1">
      <c r="A41" s="29" t="s">
        <v>322</v>
      </c>
    </row>
    <row r="42" spans="1:1">
      <c r="A42" s="29" t="s">
        <v>475</v>
      </c>
    </row>
    <row r="43" spans="1:1">
      <c r="A43" s="29" t="s">
        <v>39</v>
      </c>
    </row>
    <row r="44" spans="1:1">
      <c r="A44" s="29" t="s">
        <v>205</v>
      </c>
    </row>
    <row r="45" spans="1:1">
      <c r="A45" s="29" t="s">
        <v>179</v>
      </c>
    </row>
    <row r="46" spans="1:1">
      <c r="A46" s="29" t="s">
        <v>337</v>
      </c>
    </row>
    <row r="47" spans="1:1">
      <c r="A47" s="29" t="s">
        <v>58</v>
      </c>
    </row>
    <row r="48" spans="1:1">
      <c r="A48" s="29" t="s">
        <v>198</v>
      </c>
    </row>
    <row r="49" spans="1:1">
      <c r="A49" s="29" t="s">
        <v>122</v>
      </c>
    </row>
    <row r="50" spans="1:1">
      <c r="A50" s="29" t="s">
        <v>573</v>
      </c>
    </row>
    <row r="51" spans="1:1">
      <c r="A51" s="29" t="s">
        <v>471</v>
      </c>
    </row>
    <row r="52" spans="1:1">
      <c r="A52" s="29" t="s">
        <v>42</v>
      </c>
    </row>
    <row r="53" spans="1:1">
      <c r="A53" s="29" t="s">
        <v>189</v>
      </c>
    </row>
    <row r="54" spans="1:1">
      <c r="A54" s="29" t="s">
        <v>201</v>
      </c>
    </row>
    <row r="55" spans="1:1">
      <c r="A55" s="29" t="s">
        <v>572</v>
      </c>
    </row>
    <row r="56" spans="1:1">
      <c r="A56" s="29" t="s">
        <v>61</v>
      </c>
    </row>
    <row r="57" spans="1:1">
      <c r="A57" s="29" t="s">
        <v>480</v>
      </c>
    </row>
    <row r="58" spans="1:1">
      <c r="A58" s="29" t="s">
        <v>331</v>
      </c>
    </row>
    <row r="59" spans="1:1">
      <c r="A59" s="29" t="s">
        <v>50</v>
      </c>
    </row>
    <row r="60" spans="1:1">
      <c r="A60" s="29" t="s">
        <v>390</v>
      </c>
    </row>
    <row r="61" spans="1:1">
      <c r="A61" s="29" t="s">
        <v>192</v>
      </c>
    </row>
    <row r="62" spans="1:1">
      <c r="A62" s="29" t="s">
        <v>176</v>
      </c>
    </row>
    <row r="63" spans="1:1">
      <c r="A63" s="29" t="s">
        <v>61</v>
      </c>
    </row>
    <row r="64" spans="1:1">
      <c r="A64" s="29" t="s">
        <v>50</v>
      </c>
    </row>
    <row r="65" spans="1:1">
      <c r="A65" s="29" t="s">
        <v>319</v>
      </c>
    </row>
    <row r="66" spans="1:1">
      <c r="A66" s="29" t="s"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联盟DKP榜单</vt:lpstr>
      <vt:lpstr>YY统计</vt:lpstr>
      <vt:lpstr>帮战总榜</vt:lpstr>
      <vt:lpstr>逐梦-箱子</vt:lpstr>
      <vt:lpstr>如梦-箱子</vt:lpstr>
      <vt:lpstr>若梦-箱子</vt:lpstr>
      <vt:lpstr>何梦-箱子</vt:lpstr>
      <vt:lpstr>扣分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2016-10-23T12:05:06Z</dcterms:modified>
</cp:coreProperties>
</file>