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箱子总计" sheetId="1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4" l="1"/>
  <c r="D2" i="14"/>
  <c r="C2" i="14"/>
  <c r="B2" i="14"/>
  <c r="F2" i="14" s="1"/>
  <c r="H2" i="14" s="1"/>
  <c r="J2" i="14" s="1"/>
  <c r="K2" i="14" s="1"/>
  <c r="E2" i="13"/>
  <c r="D2" i="13"/>
  <c r="C2" i="13"/>
  <c r="B2" i="13"/>
  <c r="F2" i="13" s="1"/>
  <c r="H2" i="13" s="1"/>
  <c r="J2" i="13" s="1"/>
  <c r="K2" i="13" s="1"/>
  <c r="E2" i="12"/>
  <c r="D2" i="12"/>
  <c r="C2" i="12"/>
  <c r="B2" i="12"/>
  <c r="F2" i="12" s="1"/>
  <c r="H2" i="12" s="1"/>
  <c r="J2" i="12" s="1"/>
  <c r="K2" i="12" s="1"/>
  <c r="J2" i="11"/>
  <c r="K2" i="11"/>
  <c r="D2" i="11"/>
  <c r="E2" i="11"/>
  <c r="F2" i="11" l="1"/>
  <c r="B2" i="11"/>
  <c r="C2" i="11"/>
  <c r="H2" i="11" l="1"/>
  <c r="B2" i="15" l="1"/>
  <c r="C2" i="15"/>
  <c r="D2" i="15"/>
  <c r="A2" i="15" l="1"/>
  <c r="E2" i="15" s="1"/>
</calcChain>
</file>

<file path=xl/sharedStrings.xml><?xml version="1.0" encoding="utf-8"?>
<sst xmlns="http://schemas.openxmlformats.org/spreadsheetml/2006/main" count="100" uniqueCount="31">
  <si>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</si>
  <si>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</si>
  <si>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</si>
  <si>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</si>
  <si>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</si>
  <si>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</si>
  <si>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</si>
  <si>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</si>
  <si>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</si>
  <si>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</si>
  <si>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</si>
  <si>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</si>
  <si>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</si>
  <si>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</si>
  <si>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</si>
  <si>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</si>
  <si>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</si>
  <si>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</si>
  <si>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</si>
  <si>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TEST</t>
  </si>
  <si>
    <t>KILL</t>
  </si>
  <si>
    <t>ASS</t>
  </si>
  <si>
    <t>总计</t>
  </si>
  <si>
    <t>实际发放</t>
  </si>
  <si>
    <t>帮派实际应发箱子</t>
  </si>
  <si>
    <t>帮派溢出箱子</t>
  </si>
  <si>
    <t>帮派活动</t>
  </si>
  <si>
    <t>四海</t>
  </si>
  <si>
    <t>盟会战</t>
  </si>
  <si>
    <t>四海+帮派</t>
  </si>
  <si>
    <t>帮战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</si>
</sst>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2" fillId="2" borderId="0" xfId="1" applyNumberFormat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I21" sqref="I21"/>
    </sheetView>
  </sheetViews>
  <sheetFormatPr defaultRowHeight="15" x14ac:dyDescent="0.25"/>
  <cols>
    <col min="2" max="2" width="9.140625" customWidth="1"/>
  </cols>
  <sheetData>
    <row r="1" spans="1:19" x14ac:dyDescent="0.25">
      <c r="A1" s="9" t="s">
        <v>9</v>
      </c>
      <c r="B1" s="9"/>
      <c r="C1" s="9"/>
      <c r="E1" s="9" t="s">
        <v>10</v>
      </c>
      <c r="F1" s="9"/>
      <c r="G1" s="9"/>
      <c r="I1" s="9" t="s">
        <v>11</v>
      </c>
      <c r="J1" s="9"/>
      <c r="K1" s="9"/>
      <c r="M1" s="9" t="s">
        <v>12</v>
      </c>
      <c r="N1" s="9"/>
      <c r="O1" s="9"/>
      <c r="Q1" s="9" t="s">
        <v>13</v>
      </c>
      <c r="R1" s="9"/>
      <c r="S1" s="9"/>
    </row>
    <row r="2" spans="1:19" x14ac:dyDescent="0.25">
      <c r="A2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ht="16.5" x14ac:dyDescent="0.35">
      <c r="A3" s="1"/>
      <c r="B3" t="s">
        <v>19</v>
      </c>
      <c r="F3" t="s">
        <v>19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24" sqref="J24"/>
    </sheetView>
  </sheetViews>
  <sheetFormatPr defaultRowHeight="15" x14ac:dyDescent="0.25"/>
  <cols>
    <col min="1" max="1" width="9.140625" style="4" customWidth="1"/>
    <col min="2" max="3" width="9.140625" style="4"/>
  </cols>
  <sheetData>
    <row r="1" spans="1:4" x14ac:dyDescent="0.25">
      <c r="A1" s="9" t="s">
        <v>28</v>
      </c>
      <c r="B1" s="9"/>
      <c r="C1" s="9"/>
      <c r="D1" s="7"/>
    </row>
    <row r="2" spans="1:4" x14ac:dyDescent="0.25">
      <c r="A2" s="4" t="s">
        <v>7</v>
      </c>
      <c r="C2" s="4" t="s">
        <v>8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L6" sqref="L6"/>
    </sheetView>
  </sheetViews>
  <sheetFormatPr defaultRowHeight="15" x14ac:dyDescent="0.25"/>
  <sheetData>
    <row r="1" spans="1:9" x14ac:dyDescent="0.25">
      <c r="A1" s="9" t="s">
        <v>26</v>
      </c>
      <c r="B1" s="9"/>
      <c r="C1" s="9"/>
      <c r="D1" s="9"/>
      <c r="E1" s="8"/>
      <c r="F1" s="9" t="s">
        <v>27</v>
      </c>
      <c r="G1" s="9"/>
      <c r="H1" s="9"/>
      <c r="I1" s="9"/>
    </row>
    <row r="2" spans="1:9" x14ac:dyDescent="0.25">
      <c r="A2" s="8" t="s">
        <v>3</v>
      </c>
      <c r="B2" s="8" t="s">
        <v>4</v>
      </c>
      <c r="C2" s="8" t="s">
        <v>5</v>
      </c>
      <c r="D2" s="8" t="s">
        <v>6</v>
      </c>
      <c r="E2" s="8"/>
      <c r="F2" s="8" t="s">
        <v>3</v>
      </c>
      <c r="G2" s="8" t="s">
        <v>4</v>
      </c>
      <c r="H2" s="8" t="s">
        <v>5</v>
      </c>
      <c r="I2" s="8" t="s">
        <v>6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27" sqref="I27"/>
    </sheetView>
  </sheetViews>
  <sheetFormatPr defaultRowHeight="15" x14ac:dyDescent="0.25"/>
  <sheetData>
    <row r="1" spans="1:15" x14ac:dyDescent="0.25">
      <c r="A1" s="9" t="s">
        <v>3</v>
      </c>
      <c r="B1" s="9"/>
      <c r="C1" s="9"/>
      <c r="E1" s="9" t="s">
        <v>4</v>
      </c>
      <c r="F1" s="9"/>
      <c r="G1" s="9"/>
      <c r="I1" s="9" t="s">
        <v>5</v>
      </c>
      <c r="J1" s="9"/>
      <c r="K1" s="9"/>
      <c r="M1" s="9" t="s">
        <v>6</v>
      </c>
      <c r="N1" s="9"/>
      <c r="O1" s="9"/>
    </row>
    <row r="2" spans="1:15" x14ac:dyDescent="0.25">
      <c r="A2" s="10">
        <v>42464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x14ac:dyDescent="0.25">
      <c r="A3" s="2" t="s">
        <v>0</v>
      </c>
      <c r="B3" s="2" t="s">
        <v>20</v>
      </c>
      <c r="C3" s="2" t="s">
        <v>21</v>
      </c>
      <c r="D3" s="2"/>
      <c r="E3" s="2" t="s">
        <v>0</v>
      </c>
      <c r="F3" s="2" t="s">
        <v>20</v>
      </c>
      <c r="G3" s="2" t="s">
        <v>21</v>
      </c>
      <c r="H3" s="2"/>
      <c r="I3" s="2" t="s">
        <v>0</v>
      </c>
      <c r="J3" s="2" t="s">
        <v>20</v>
      </c>
      <c r="K3" s="2" t="s">
        <v>21</v>
      </c>
      <c r="L3" s="2"/>
      <c r="M3" s="2" t="s">
        <v>0</v>
      </c>
      <c r="N3" s="2" t="s">
        <v>20</v>
      </c>
      <c r="O3" s="2" t="s">
        <v>21</v>
      </c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K29" sqref="K29"/>
    </sheetView>
  </sheetViews>
  <sheetFormatPr defaultRowHeight="15" x14ac:dyDescent="0.25"/>
  <cols>
    <col min="1" max="1" width="9.5703125" style="2" customWidth="1"/>
    <col min="2" max="2" width="5.28515625" style="4" bestFit="1" customWidth="1"/>
    <col min="3" max="3" width="7.42578125" style="4" bestFit="1" customWidth="1"/>
    <col min="4" max="4" width="10.5703125" style="4" bestFit="1" customWidth="1"/>
    <col min="5" max="5" width="5.28515625" style="8" bestFit="1" customWidth="1"/>
    <col min="6" max="6" width="5.7109375" style="4" bestFit="1" customWidth="1"/>
    <col min="7" max="7" width="5.28515625" style="4" bestFit="1" customWidth="1"/>
    <col min="8" max="8" width="9.5703125" style="4" bestFit="1" customWidth="1"/>
    <col min="10" max="10" width="18.42578125" bestFit="1" customWidth="1"/>
    <col min="11" max="11" width="14" bestFit="1" customWidth="1"/>
  </cols>
  <sheetData>
    <row r="1" spans="1:11" x14ac:dyDescent="0.25">
      <c r="A1" s="5" t="s">
        <v>14</v>
      </c>
      <c r="B1" s="5" t="s">
        <v>15</v>
      </c>
      <c r="C1" s="5" t="s">
        <v>28</v>
      </c>
      <c r="D1" s="5" t="s">
        <v>29</v>
      </c>
      <c r="E1" s="5" t="s">
        <v>30</v>
      </c>
      <c r="F1" s="5" t="s">
        <v>16</v>
      </c>
      <c r="G1" s="5" t="s">
        <v>17</v>
      </c>
      <c r="H1" s="5" t="s">
        <v>23</v>
      </c>
      <c r="J1" s="5" t="s">
        <v>24</v>
      </c>
      <c r="K1" s="5" t="s">
        <v>25</v>
      </c>
    </row>
    <row r="2" spans="1:11" ht="16.5" x14ac:dyDescent="0.35">
      <c r="A2" s="2" t="s">
        <v>18</v>
      </c>
      <c r="B2" s="6">
        <f>COUNTIF(掠夺总榜!A$1:S$150,$A2)</f>
        <v>2</v>
      </c>
      <c r="C2" s="4">
        <f>COUNTIF(盟会战!A$1:Q$150,$A2)</f>
        <v>0</v>
      </c>
      <c r="D2" s="4">
        <f>COUNTIF('四海+帮派'!A$1:O$150,$A2)</f>
        <v>0</v>
      </c>
      <c r="E2" s="8">
        <f>COUNTIF(帮战总榜!A$1:O$150,$A2)</f>
        <v>0</v>
      </c>
      <c r="F2" s="4">
        <f>SUM(B2:E2)</f>
        <v>2</v>
      </c>
      <c r="H2" s="4">
        <f>IF($F2&gt;6,6,$F2)</f>
        <v>2</v>
      </c>
      <c r="J2" s="4">
        <f>SUM(H2:H160)</f>
        <v>2</v>
      </c>
      <c r="K2" s="4">
        <f>SUM(F2:F160)-J2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defaultRowHeight="15" x14ac:dyDescent="0.25"/>
  <cols>
    <col min="1" max="1" width="9.5703125" style="2" customWidth="1"/>
    <col min="2" max="2" width="5.28515625" style="8" bestFit="1" customWidth="1"/>
    <col min="3" max="3" width="7.42578125" style="8" bestFit="1" customWidth="1"/>
    <col min="4" max="4" width="10.5703125" style="8" bestFit="1" customWidth="1"/>
    <col min="5" max="5" width="5.28515625" style="8" bestFit="1" customWidth="1"/>
    <col min="6" max="6" width="5.7109375" style="8" bestFit="1" customWidth="1"/>
    <col min="7" max="7" width="5.28515625" style="8" bestFit="1" customWidth="1"/>
    <col min="8" max="8" width="9.5703125" style="8" bestFit="1" customWidth="1"/>
    <col min="10" max="10" width="18.42578125" bestFit="1" customWidth="1"/>
    <col min="11" max="11" width="14" bestFit="1" customWidth="1"/>
  </cols>
  <sheetData>
    <row r="1" spans="1:11" x14ac:dyDescent="0.25">
      <c r="A1" s="5" t="s">
        <v>14</v>
      </c>
      <c r="B1" s="5" t="s">
        <v>15</v>
      </c>
      <c r="C1" s="5" t="s">
        <v>28</v>
      </c>
      <c r="D1" s="5" t="s">
        <v>29</v>
      </c>
      <c r="E1" s="5" t="s">
        <v>30</v>
      </c>
      <c r="F1" s="5" t="s">
        <v>16</v>
      </c>
      <c r="G1" s="5" t="s">
        <v>17</v>
      </c>
      <c r="H1" s="5" t="s">
        <v>23</v>
      </c>
      <c r="J1" s="5" t="s">
        <v>24</v>
      </c>
      <c r="K1" s="5" t="s">
        <v>25</v>
      </c>
    </row>
    <row r="2" spans="1:11" ht="16.5" x14ac:dyDescent="0.35">
      <c r="A2" s="2" t="s">
        <v>18</v>
      </c>
      <c r="B2" s="6">
        <f>COUNTIF(掠夺总榜!A$1:S$150,$A2)</f>
        <v>2</v>
      </c>
      <c r="C2" s="8">
        <f>COUNTIF(盟会战!A$1:Q$150,$A2)</f>
        <v>0</v>
      </c>
      <c r="D2" s="8">
        <f>COUNTIF('四海+帮派'!A$1:O$150,$A2)</f>
        <v>0</v>
      </c>
      <c r="E2" s="8">
        <f>COUNTIF(帮战总榜!A$1:O$150,$A2)</f>
        <v>0</v>
      </c>
      <c r="F2" s="8">
        <f>SUM(B2:E2)</f>
        <v>2</v>
      </c>
      <c r="H2" s="8">
        <f>IF($F2&gt;6,6,$F2)</f>
        <v>2</v>
      </c>
      <c r="J2" s="8">
        <f>SUM(H2:H160)</f>
        <v>2</v>
      </c>
      <c r="K2" s="8">
        <f>SUM(F2:F160)-J2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defaultRowHeight="15" x14ac:dyDescent="0.25"/>
  <cols>
    <col min="1" max="1" width="9.5703125" style="2" customWidth="1"/>
    <col min="2" max="2" width="5.28515625" style="8" bestFit="1" customWidth="1"/>
    <col min="3" max="3" width="7.42578125" style="8" bestFit="1" customWidth="1"/>
    <col min="4" max="4" width="10.5703125" style="8" bestFit="1" customWidth="1"/>
    <col min="5" max="5" width="5.28515625" style="8" bestFit="1" customWidth="1"/>
    <col min="6" max="6" width="5.7109375" style="8" bestFit="1" customWidth="1"/>
    <col min="7" max="7" width="5.28515625" style="8" bestFit="1" customWidth="1"/>
    <col min="8" max="8" width="9.5703125" style="8" bestFit="1" customWidth="1"/>
    <col min="10" max="10" width="18.42578125" bestFit="1" customWidth="1"/>
    <col min="11" max="11" width="14" bestFit="1" customWidth="1"/>
  </cols>
  <sheetData>
    <row r="1" spans="1:11" x14ac:dyDescent="0.25">
      <c r="A1" s="5" t="s">
        <v>14</v>
      </c>
      <c r="B1" s="5" t="s">
        <v>15</v>
      </c>
      <c r="C1" s="5" t="s">
        <v>28</v>
      </c>
      <c r="D1" s="5" t="s">
        <v>29</v>
      </c>
      <c r="E1" s="5" t="s">
        <v>30</v>
      </c>
      <c r="F1" s="5" t="s">
        <v>16</v>
      </c>
      <c r="G1" s="5" t="s">
        <v>17</v>
      </c>
      <c r="H1" s="5" t="s">
        <v>23</v>
      </c>
      <c r="J1" s="5" t="s">
        <v>24</v>
      </c>
      <c r="K1" s="5" t="s">
        <v>25</v>
      </c>
    </row>
    <row r="2" spans="1:11" ht="16.5" x14ac:dyDescent="0.35">
      <c r="A2" s="2" t="s">
        <v>18</v>
      </c>
      <c r="B2" s="6">
        <f>COUNTIF(掠夺总榜!A$1:S$150,$A2)</f>
        <v>2</v>
      </c>
      <c r="C2" s="8">
        <f>COUNTIF(盟会战!A$1:Q$150,$A2)</f>
        <v>0</v>
      </c>
      <c r="D2" s="8">
        <f>COUNTIF('四海+帮派'!A$1:O$150,$A2)</f>
        <v>0</v>
      </c>
      <c r="E2" s="8">
        <f>COUNTIF(帮战总榜!A$1:O$150,$A2)</f>
        <v>0</v>
      </c>
      <c r="F2" s="8">
        <f>SUM(B2:E2)</f>
        <v>2</v>
      </c>
      <c r="H2" s="8">
        <f>IF($F2&gt;6,6,$F2)</f>
        <v>2</v>
      </c>
      <c r="J2" s="8">
        <f>SUM(H2:H160)</f>
        <v>2</v>
      </c>
      <c r="K2" s="8">
        <f>SUM(F2:F160)-J2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defaultRowHeight="15" x14ac:dyDescent="0.25"/>
  <cols>
    <col min="1" max="1" width="9.5703125" style="2" customWidth="1"/>
    <col min="2" max="2" width="5.28515625" style="8" bestFit="1" customWidth="1"/>
    <col min="3" max="3" width="7.42578125" style="8" bestFit="1" customWidth="1"/>
    <col min="4" max="4" width="10.5703125" style="8" bestFit="1" customWidth="1"/>
    <col min="5" max="5" width="5.28515625" style="8" bestFit="1" customWidth="1"/>
    <col min="6" max="6" width="5.7109375" style="8" bestFit="1" customWidth="1"/>
    <col min="7" max="7" width="5.28515625" style="8" bestFit="1" customWidth="1"/>
    <col min="8" max="8" width="9.5703125" style="8" bestFit="1" customWidth="1"/>
    <col min="10" max="10" width="18.42578125" bestFit="1" customWidth="1"/>
    <col min="11" max="11" width="14" bestFit="1" customWidth="1"/>
  </cols>
  <sheetData>
    <row r="1" spans="1:11" x14ac:dyDescent="0.25">
      <c r="A1" s="5" t="s">
        <v>14</v>
      </c>
      <c r="B1" s="5" t="s">
        <v>15</v>
      </c>
      <c r="C1" s="5" t="s">
        <v>28</v>
      </c>
      <c r="D1" s="5" t="s">
        <v>29</v>
      </c>
      <c r="E1" s="5" t="s">
        <v>30</v>
      </c>
      <c r="F1" s="5" t="s">
        <v>16</v>
      </c>
      <c r="G1" s="5" t="s">
        <v>17</v>
      </c>
      <c r="H1" s="5" t="s">
        <v>23</v>
      </c>
      <c r="J1" s="5" t="s">
        <v>24</v>
      </c>
      <c r="K1" s="5" t="s">
        <v>25</v>
      </c>
    </row>
    <row r="2" spans="1:11" ht="16.5" x14ac:dyDescent="0.35">
      <c r="A2" s="2" t="s">
        <v>18</v>
      </c>
      <c r="B2" s="6">
        <f>COUNTIF(掠夺总榜!A$1:S$150,$A2)</f>
        <v>2</v>
      </c>
      <c r="C2" s="8">
        <f>COUNTIF(盟会战!A$1:Q$150,$A2)</f>
        <v>0</v>
      </c>
      <c r="D2" s="8">
        <f>COUNTIF('四海+帮派'!A$1:O$150,$A2)</f>
        <v>0</v>
      </c>
      <c r="E2" s="8">
        <f>COUNTIF(帮战总榜!A$1:O$150,$A2)</f>
        <v>0</v>
      </c>
      <c r="F2" s="8">
        <f>SUM(B2:E2)</f>
        <v>2</v>
      </c>
      <c r="H2" s="8">
        <f>IF($F2&gt;6,6,$F2)</f>
        <v>2</v>
      </c>
      <c r="J2" s="8">
        <f>SUM(H2:H160)</f>
        <v>2</v>
      </c>
      <c r="K2" s="8">
        <f>SUM(F2:F160)-J2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5" x14ac:dyDescent="0.25"/>
  <sheetData>
    <row r="1" spans="1:5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22</v>
      </c>
    </row>
    <row r="2" spans="1:5" x14ac:dyDescent="0.25">
      <c r="A2" s="3">
        <f>('逐梦-箱子'!$J$2)</f>
        <v>2</v>
      </c>
      <c r="B2" s="3">
        <f>('如梦-箱子'!$I$2)</f>
        <v>0</v>
      </c>
      <c r="C2" s="3">
        <f>('若梦-箱子'!$I$2)</f>
        <v>0</v>
      </c>
      <c r="D2" s="3">
        <f>('何梦-箱子'!$I$2)</f>
        <v>0</v>
      </c>
      <c r="E2" s="3">
        <f>SUM(A2:D2)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2016-07-07T12:47:14Z</dcterms:modified>
</cp:coreProperties>
</file>