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ar\OneDrive\GitHub - BBM487\BBM487-20142-7-\"/>
    </mc:Choice>
  </mc:AlternateContent>
  <bookViews>
    <workbookView xWindow="0" yWindow="0" windowWidth="11970" windowHeight="9660"/>
  </bookViews>
  <sheets>
    <sheet name="Roller" sheetId="1" r:id="rId1"/>
    <sheet name="Bütçe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8" i="2" l="1"/>
  <c r="H27" i="2" l="1"/>
  <c r="H20" i="2"/>
  <c r="I8" i="2" l="1"/>
  <c r="I10" i="2" l="1"/>
  <c r="I11" i="2"/>
  <c r="I12" i="2"/>
  <c r="I13" i="2"/>
  <c r="I14" i="2"/>
  <c r="I15" i="2"/>
  <c r="I16" i="2"/>
  <c r="F27" i="2"/>
  <c r="F21" i="2" l="1"/>
  <c r="J20" i="2" l="1"/>
  <c r="F23" i="2"/>
  <c r="I3" i="2"/>
  <c r="I4" i="2"/>
  <c r="I5" i="2"/>
  <c r="I6" i="2"/>
  <c r="I7" i="2"/>
  <c r="I9" i="2"/>
  <c r="D37" i="2" l="1"/>
  <c r="H21" i="2" s="1"/>
  <c r="J21" i="2" l="1"/>
  <c r="D38" i="2" s="1"/>
  <c r="H22" i="2" s="1"/>
  <c r="J22" i="2" l="1"/>
  <c r="D39" i="2" s="1"/>
  <c r="H23" i="2" l="1"/>
  <c r="J23" i="2" s="1"/>
  <c r="D40" i="2" s="1"/>
  <c r="H24" i="2" l="1"/>
  <c r="J24" i="2" s="1"/>
  <c r="D41" i="2" s="1"/>
  <c r="H25" i="2" l="1"/>
  <c r="J25" i="2" s="1"/>
  <c r="D42" i="2" s="1"/>
  <c r="H26" i="2" l="1"/>
  <c r="J26" i="2" s="1"/>
  <c r="D43" i="2" s="1"/>
  <c r="J27" i="2" l="1"/>
  <c r="D44" i="2" s="1"/>
  <c r="H28" i="2" l="1"/>
  <c r="J28" i="2" s="1"/>
  <c r="D45" i="2" s="1"/>
  <c r="H29" i="2" s="1"/>
  <c r="J29" i="2" s="1"/>
  <c r="D46" i="2" l="1"/>
  <c r="H30" i="2" s="1"/>
  <c r="J30" i="2" s="1"/>
  <c r="D47" i="2" s="1"/>
  <c r="H31" i="2" s="1"/>
  <c r="J31" i="2" s="1"/>
  <c r="D48" i="2" s="1"/>
  <c r="H32" i="2" l="1"/>
  <c r="J32" i="2" s="1"/>
  <c r="D49" i="2" s="1"/>
  <c r="H33" i="2" l="1"/>
  <c r="J33" i="2" s="1"/>
  <c r="D50" i="2" s="1"/>
</calcChain>
</file>

<file path=xl/sharedStrings.xml><?xml version="1.0" encoding="utf-8"?>
<sst xmlns="http://schemas.openxmlformats.org/spreadsheetml/2006/main" count="56" uniqueCount="40">
  <si>
    <t>Proje Yöneticisi</t>
  </si>
  <si>
    <t>Sistem Analisti</t>
  </si>
  <si>
    <t>Tasarımcı</t>
  </si>
  <si>
    <t>Test Uzmanı</t>
  </si>
  <si>
    <t>Rol</t>
  </si>
  <si>
    <t>Kişi</t>
  </si>
  <si>
    <t>Numara</t>
  </si>
  <si>
    <t>HAFTA</t>
  </si>
  <si>
    <t>Toplam</t>
  </si>
  <si>
    <t>Erken Teslim Gün Sayısı</t>
  </si>
  <si>
    <t>GİDER TABLOSU</t>
  </si>
  <si>
    <t>YGU - 1</t>
  </si>
  <si>
    <t>YGU - 2</t>
  </si>
  <si>
    <t>Transfer</t>
  </si>
  <si>
    <t>GELİR TABLOSU</t>
  </si>
  <si>
    <t>Teslim Ücreti</t>
  </si>
  <si>
    <t>100.000</t>
  </si>
  <si>
    <t>Yazılım Geliştirme Uzmanı - 1</t>
  </si>
  <si>
    <t>Yazılım Geliştirme Uzmanı - 2</t>
  </si>
  <si>
    <t>Bonus Yüzdesi (%)</t>
  </si>
  <si>
    <t>Erken Teslim Ücreti</t>
  </si>
  <si>
    <t>Eklenen Faiz</t>
  </si>
  <si>
    <t>Faiz Oranı (%)</t>
  </si>
  <si>
    <t>Teslim</t>
  </si>
  <si>
    <t>-</t>
  </si>
  <si>
    <t>Vizyon Belgesi</t>
  </si>
  <si>
    <t>Proje Planı</t>
  </si>
  <si>
    <t>1. Teslim</t>
  </si>
  <si>
    <t>2. Teslim</t>
  </si>
  <si>
    <t xml:space="preserve"> -</t>
  </si>
  <si>
    <t xml:space="preserve">  BAŞLANGIÇ</t>
  </si>
  <si>
    <t xml:space="preserve">       PARA DURUMU</t>
  </si>
  <si>
    <t xml:space="preserve">                                                             Para durumu her hafta güncellenmektedir.</t>
  </si>
  <si>
    <t>ALİ CAN TAHMAZOĞLU</t>
  </si>
  <si>
    <t>ABDULKERİM ERAY</t>
  </si>
  <si>
    <t>MELİZ ERSOY</t>
  </si>
  <si>
    <t>CEM VARLI</t>
  </si>
  <si>
    <t>EMRE AKIN</t>
  </si>
  <si>
    <t>SERACETTİN YAŞAR</t>
  </si>
  <si>
    <t xml:space="preserve">GRUP 7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</si>
</sst>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sz val="11"/>
      <color rgb="FF141823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8" tint="-0.249977111117893"/>
        <bgColor theme="8" tint="-0.249977111117893"/>
      </patternFill>
    </fill>
    <fill>
      <patternFill patternType="solid">
        <fgColor theme="8"/>
        <bgColor theme="8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</cellStyleXfs>
  <cellXfs count="14">
    <xf numFmtId="0" fontId="0" fillId="0" borderId="0" xfId="0"/>
    <xf numFmtId="0" fontId="0" fillId="0" borderId="0" xfId="0" applyFont="1"/>
    <xf numFmtId="0" fontId="2" fillId="0" borderId="0" xfId="0" applyFont="1"/>
    <xf numFmtId="0" fontId="1" fillId="3" borderId="1" xfId="1" applyFont="1" applyBorder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3" fillId="4" borderId="0" xfId="2" applyAlignment="1">
      <alignment horizontal="center"/>
    </xf>
    <xf numFmtId="0" fontId="4" fillId="6" borderId="0" xfId="0" applyFont="1" applyFill="1" applyAlignment="1">
      <alignment horizontal="center"/>
    </xf>
    <xf numFmtId="0" fontId="4" fillId="7" borderId="0" xfId="0" applyFont="1" applyFill="1" applyAlignment="1">
      <alignment horizontal="center"/>
    </xf>
    <xf numFmtId="0" fontId="4" fillId="8" borderId="0" xfId="0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3" fillId="5" borderId="1" xfId="3" applyBorder="1" applyAlignment="1">
      <alignment horizontal="center"/>
    </xf>
  </cellXfs>
  <cellStyles count="4">
    <cellStyle name="60% - Accent1" xfId="1" builtinId="32"/>
    <cellStyle name="60% - Accent5" xfId="3" builtinId="48"/>
    <cellStyle name="Accent2" xfId="2" builtinId="33"/>
    <cellStyle name="Normal" xfId="0" builtinId="0"/>
  </cellStyles>
  <dxfs count="26">
    <dxf>
      <numFmt numFmtId="3" formatCode="#,##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blo2" displayName="Tablo2" ref="A2:C8" totalsRowShown="0">
  <autoFilter ref="A2:C8"/>
  <tableColumns count="3">
    <tableColumn id="1" name="Rol"/>
    <tableColumn id="2" name="Kişi"/>
    <tableColumn id="3" name="Numara"/>
  </tableColumns>
  <tableStyleInfo name="TableStyleMedium11" showFirstColumn="0" showLastColumn="0" showRowStripes="1" showColumnStripes="0"/>
</table>
</file>

<file path=xl/tables/table2.xml><?xml version="1.0" encoding="utf-8"?>
<table xmlns="http://schemas.openxmlformats.org/spreadsheetml/2006/main" id="5" name="Tablo5" displayName="Tablo5" ref="A2:I16" totalsRowShown="0" headerRowDxfId="25" dataDxfId="24">
  <autoFilter ref="A2:I16"/>
  <tableColumns count="9">
    <tableColumn id="1" name="HAFTA" dataDxfId="23"/>
    <tableColumn id="2" name="Proje Yöneticisi" dataDxfId="22"/>
    <tableColumn id="3" name="Tasarımcı" dataDxfId="21"/>
    <tableColumn id="4" name="Sistem Analisti" dataDxfId="20"/>
    <tableColumn id="5" name="YGU - 1" dataDxfId="19"/>
    <tableColumn id="6" name="YGU - 2" dataDxfId="18"/>
    <tableColumn id="7" name="Test Uzmanı" dataDxfId="17"/>
    <tableColumn id="8" name="Transfer" dataDxfId="16"/>
    <tableColumn id="9" name="Toplam" dataDxfId="15">
      <calculatedColumnFormula>SUM(B3:H3)</calculatedColumnFormula>
    </tableColumn>
  </tableColumns>
  <tableStyleInfo name="TableStyleMedium7" showFirstColumn="1" showLastColumn="0" showRowStripes="1" showColumnStripes="0"/>
</table>
</file>

<file path=xl/tables/table3.xml><?xml version="1.0" encoding="utf-8"?>
<table xmlns="http://schemas.openxmlformats.org/spreadsheetml/2006/main" id="7" name="Tablo578" displayName="Tablo578" ref="A19:J33" totalsRowShown="0" headerRowDxfId="14" dataDxfId="13">
  <autoFilter ref="A19:J33"/>
  <tableColumns count="10">
    <tableColumn id="1" name="HAFTA" dataDxfId="12"/>
    <tableColumn id="7" name="Teslim" dataDxfId="11"/>
    <tableColumn id="2" name="Teslim Ücreti" dataDxfId="10"/>
    <tableColumn id="10" name="Erken Teslim Gün Sayısı" dataDxfId="9"/>
    <tableColumn id="3" name="Bonus Yüzdesi (%)" dataDxfId="8"/>
    <tableColumn id="11" name="Erken Teslim Ücreti" dataDxfId="7">
      <calculatedColumnFormula>QUOTIENT(C20 * D20 * E20,100)</calculatedColumnFormula>
    </tableColumn>
    <tableColumn id="6" name="Faiz Oranı (%)" dataDxfId="6"/>
    <tableColumn id="5" name="Eklenen Faiz" dataDxfId="5">
      <calculatedColumnFormula>D36 * G20 / 100</calculatedColumnFormula>
    </tableColumn>
    <tableColumn id="12" name="Transfer" dataDxfId="4"/>
    <tableColumn id="4" name="Toplam" dataDxfId="3">
      <calculatedColumnFormula>SUM(C20,F20,H20,I20)</calculatedColumnFormula>
    </tableColumn>
  </tableColumns>
  <tableStyleInfo name="TableStyleMedium7" showFirstColumn="1" showLastColumn="0" showRowStripes="1" showColumnStripes="0"/>
</table>
</file>

<file path=xl/tables/table4.xml><?xml version="1.0" encoding="utf-8"?>
<table xmlns="http://schemas.openxmlformats.org/spreadsheetml/2006/main" id="11" name="Tablo11" displayName="Tablo11" ref="D36:D50" totalsRowShown="0" headerRowDxfId="2" dataDxfId="1">
  <autoFilter ref="D36:D50"/>
  <tableColumns count="1">
    <tableColumn id="1" name="100.000" dataDxfId="0">
      <calculatedColumnFormula>D36 - I3 + J20</calculatedColumnFormula>
    </tableColumn>
  </tableColumns>
  <tableStyleInfo name="TableStyleDark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tabSelected="1" workbookViewId="0">
      <selection activeCell="C9" sqref="C9"/>
    </sheetView>
  </sheetViews>
  <sheetFormatPr defaultRowHeight="15" x14ac:dyDescent="0.25"/>
  <cols>
    <col min="1" max="3" width="25.7109375" customWidth="1"/>
  </cols>
  <sheetData>
    <row r="1" spans="1:3" x14ac:dyDescent="0.25">
      <c r="A1" s="11" t="s">
        <v>39</v>
      </c>
      <c r="B1" s="12"/>
      <c r="C1" s="12"/>
    </row>
    <row r="2" spans="1:3" x14ac:dyDescent="0.25">
      <c r="A2" t="s">
        <v>4</v>
      </c>
      <c r="B2" t="s">
        <v>5</v>
      </c>
      <c r="C2" t="s">
        <v>6</v>
      </c>
    </row>
    <row r="3" spans="1:3" x14ac:dyDescent="0.25">
      <c r="A3" t="s">
        <v>0</v>
      </c>
      <c r="B3" t="s">
        <v>33</v>
      </c>
      <c r="C3">
        <v>21127696</v>
      </c>
    </row>
    <row r="4" spans="1:3" x14ac:dyDescent="0.25">
      <c r="A4" t="s">
        <v>1</v>
      </c>
      <c r="B4" t="s">
        <v>35</v>
      </c>
      <c r="C4">
        <v>21228319</v>
      </c>
    </row>
    <row r="5" spans="1:3" x14ac:dyDescent="0.25">
      <c r="A5" t="s">
        <v>17</v>
      </c>
      <c r="B5" t="s">
        <v>37</v>
      </c>
      <c r="C5">
        <v>21126834</v>
      </c>
    </row>
    <row r="6" spans="1:3" x14ac:dyDescent="0.25">
      <c r="A6" t="s">
        <v>18</v>
      </c>
      <c r="B6" t="s">
        <v>38</v>
      </c>
      <c r="C6" s="1">
        <v>21127754</v>
      </c>
    </row>
    <row r="7" spans="1:3" x14ac:dyDescent="0.25">
      <c r="A7" t="s">
        <v>2</v>
      </c>
      <c r="B7" t="s">
        <v>34</v>
      </c>
      <c r="C7" s="2">
        <v>21127151</v>
      </c>
    </row>
    <row r="8" spans="1:3" x14ac:dyDescent="0.25">
      <c r="A8" t="s">
        <v>3</v>
      </c>
      <c r="B8" t="s">
        <v>36</v>
      </c>
      <c r="C8" s="1">
        <v>20926908</v>
      </c>
    </row>
  </sheetData>
  <mergeCells count="1">
    <mergeCell ref="A1:C1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"/>
  <sheetViews>
    <sheetView topLeftCell="A22" workbookViewId="0">
      <selection activeCell="C29" sqref="C29"/>
    </sheetView>
  </sheetViews>
  <sheetFormatPr defaultRowHeight="15" x14ac:dyDescent="0.25"/>
  <cols>
    <col min="1" max="1" width="13.140625" style="4" customWidth="1"/>
    <col min="2" max="2" width="23.5703125" style="4" customWidth="1"/>
    <col min="3" max="3" width="23.7109375" style="4" customWidth="1"/>
    <col min="4" max="4" width="26.5703125" style="4" customWidth="1"/>
    <col min="5" max="5" width="24.5703125" style="4" customWidth="1"/>
    <col min="6" max="6" width="27.28515625" style="4" customWidth="1"/>
    <col min="7" max="7" width="18.5703125" style="4" customWidth="1"/>
    <col min="8" max="8" width="17" style="4" customWidth="1"/>
    <col min="9" max="9" width="18.5703125" style="4" customWidth="1"/>
    <col min="10" max="10" width="15.28515625" style="4" customWidth="1"/>
    <col min="11" max="11" width="8.5703125" style="4" customWidth="1"/>
    <col min="12" max="12" width="18" style="4" customWidth="1"/>
    <col min="13" max="13" width="14.140625" style="4" customWidth="1"/>
    <col min="14" max="14" width="22.42578125" style="4" customWidth="1"/>
    <col min="15" max="15" width="17.7109375" style="4" customWidth="1"/>
    <col min="16" max="16" width="13.5703125" style="4" customWidth="1"/>
    <col min="17" max="17" width="14.42578125" style="4" customWidth="1"/>
    <col min="18" max="19" width="13.5703125" style="4" customWidth="1"/>
    <col min="20" max="21" width="14.7109375" style="4" customWidth="1"/>
    <col min="22" max="22" width="16.42578125" style="4" customWidth="1"/>
    <col min="23" max="16384" width="9.140625" style="4"/>
  </cols>
  <sheetData>
    <row r="1" spans="1:9" x14ac:dyDescent="0.25">
      <c r="A1" s="13" t="s">
        <v>10</v>
      </c>
      <c r="B1" s="13"/>
      <c r="C1" s="13"/>
      <c r="D1" s="13"/>
      <c r="E1" s="13"/>
      <c r="F1" s="13"/>
      <c r="G1" s="13"/>
      <c r="H1" s="13"/>
      <c r="I1" s="13"/>
    </row>
    <row r="2" spans="1:9" x14ac:dyDescent="0.25">
      <c r="A2" s="4" t="s">
        <v>7</v>
      </c>
      <c r="B2" s="4" t="s">
        <v>0</v>
      </c>
      <c r="C2" s="4" t="s">
        <v>2</v>
      </c>
      <c r="D2" s="4" t="s">
        <v>1</v>
      </c>
      <c r="E2" s="4" t="s">
        <v>11</v>
      </c>
      <c r="F2" s="4" t="s">
        <v>12</v>
      </c>
      <c r="G2" s="4" t="s">
        <v>3</v>
      </c>
      <c r="H2" s="4" t="s">
        <v>13</v>
      </c>
      <c r="I2" s="4" t="s">
        <v>8</v>
      </c>
    </row>
    <row r="3" spans="1:9" x14ac:dyDescent="0.25">
      <c r="A3" s="4">
        <v>1</v>
      </c>
      <c r="B3" s="5">
        <v>10000</v>
      </c>
      <c r="C3" s="5">
        <v>6000</v>
      </c>
      <c r="D3" s="5">
        <v>6000</v>
      </c>
      <c r="E3" s="5">
        <v>4000</v>
      </c>
      <c r="F3" s="5">
        <v>4000</v>
      </c>
      <c r="G3" s="5">
        <v>4000</v>
      </c>
      <c r="H3" s="5">
        <v>0</v>
      </c>
      <c r="I3" s="5">
        <f t="shared" ref="I3:I9" si="0">SUM(B3:H3)</f>
        <v>34000</v>
      </c>
    </row>
    <row r="4" spans="1:9" x14ac:dyDescent="0.25">
      <c r="A4" s="4">
        <v>2</v>
      </c>
      <c r="B4" s="5">
        <v>10000</v>
      </c>
      <c r="C4" s="5">
        <v>6000</v>
      </c>
      <c r="D4" s="5">
        <v>6000</v>
      </c>
      <c r="E4" s="5">
        <v>4000</v>
      </c>
      <c r="F4" s="5">
        <v>4000</v>
      </c>
      <c r="G4" s="5">
        <v>4000</v>
      </c>
      <c r="H4" s="5">
        <v>0</v>
      </c>
      <c r="I4" s="5">
        <f t="shared" si="0"/>
        <v>34000</v>
      </c>
    </row>
    <row r="5" spans="1:9" x14ac:dyDescent="0.25">
      <c r="A5" s="4">
        <v>3</v>
      </c>
      <c r="B5" s="5">
        <v>10000</v>
      </c>
      <c r="C5" s="5">
        <v>6000</v>
      </c>
      <c r="D5" s="5">
        <v>6000</v>
      </c>
      <c r="E5" s="5">
        <v>4000</v>
      </c>
      <c r="F5" s="5">
        <v>4000</v>
      </c>
      <c r="G5" s="5">
        <v>4000</v>
      </c>
      <c r="H5" s="5">
        <v>0</v>
      </c>
      <c r="I5" s="5">
        <f t="shared" si="0"/>
        <v>34000</v>
      </c>
    </row>
    <row r="6" spans="1:9" x14ac:dyDescent="0.25">
      <c r="A6" s="4">
        <v>4</v>
      </c>
      <c r="B6" s="5">
        <v>10000</v>
      </c>
      <c r="C6" s="5">
        <v>6000</v>
      </c>
      <c r="D6" s="5">
        <v>6000</v>
      </c>
      <c r="E6" s="5">
        <v>4000</v>
      </c>
      <c r="F6" s="5">
        <v>4000</v>
      </c>
      <c r="G6" s="5">
        <v>4000</v>
      </c>
      <c r="H6" s="5">
        <v>0</v>
      </c>
      <c r="I6" s="5">
        <f t="shared" si="0"/>
        <v>34000</v>
      </c>
    </row>
    <row r="7" spans="1:9" x14ac:dyDescent="0.25">
      <c r="A7" s="4">
        <v>5</v>
      </c>
      <c r="B7" s="5">
        <v>10000</v>
      </c>
      <c r="C7" s="5">
        <v>6000</v>
      </c>
      <c r="D7" s="5">
        <v>6000</v>
      </c>
      <c r="E7" s="5">
        <v>4000</v>
      </c>
      <c r="F7" s="5">
        <v>4000</v>
      </c>
      <c r="G7" s="5">
        <v>4000</v>
      </c>
      <c r="H7" s="5">
        <v>0</v>
      </c>
      <c r="I7" s="5">
        <f t="shared" si="0"/>
        <v>34000</v>
      </c>
    </row>
    <row r="8" spans="1:9" x14ac:dyDescent="0.25">
      <c r="A8" s="4">
        <v>6</v>
      </c>
      <c r="B8" s="5">
        <v>10000</v>
      </c>
      <c r="C8" s="5">
        <v>6000</v>
      </c>
      <c r="D8" s="5">
        <v>6000</v>
      </c>
      <c r="E8" s="5">
        <v>4000</v>
      </c>
      <c r="F8" s="5">
        <v>4000</v>
      </c>
      <c r="G8" s="5">
        <v>4000</v>
      </c>
      <c r="H8" s="5">
        <v>0</v>
      </c>
      <c r="I8" s="5">
        <f t="shared" si="0"/>
        <v>34000</v>
      </c>
    </row>
    <row r="9" spans="1:9" x14ac:dyDescent="0.25">
      <c r="A9" s="4">
        <v>7</v>
      </c>
      <c r="B9" s="5">
        <v>10000</v>
      </c>
      <c r="C9" s="5">
        <v>6000</v>
      </c>
      <c r="D9" s="5">
        <v>6000</v>
      </c>
      <c r="E9" s="5">
        <v>4000</v>
      </c>
      <c r="F9" s="5">
        <v>4000</v>
      </c>
      <c r="G9" s="5">
        <v>4000</v>
      </c>
      <c r="H9" s="5">
        <v>0</v>
      </c>
      <c r="I9" s="5">
        <f t="shared" si="0"/>
        <v>34000</v>
      </c>
    </row>
    <row r="10" spans="1:9" x14ac:dyDescent="0.25">
      <c r="A10" s="4">
        <v>8</v>
      </c>
      <c r="B10" s="5">
        <v>10000</v>
      </c>
      <c r="C10" s="5">
        <v>6000</v>
      </c>
      <c r="D10" s="5">
        <v>6000</v>
      </c>
      <c r="E10" s="5">
        <v>4000</v>
      </c>
      <c r="F10" s="5">
        <v>4000</v>
      </c>
      <c r="G10" s="5">
        <v>4000</v>
      </c>
      <c r="H10" s="5">
        <v>0</v>
      </c>
      <c r="I10" s="5">
        <f t="shared" ref="I10:I16" si="1">SUM(B10:H10)</f>
        <v>34000</v>
      </c>
    </row>
    <row r="11" spans="1:9" x14ac:dyDescent="0.25">
      <c r="A11" s="4">
        <v>9</v>
      </c>
      <c r="B11" s="5">
        <v>10000</v>
      </c>
      <c r="C11" s="5">
        <v>6000</v>
      </c>
      <c r="D11" s="5">
        <v>6000</v>
      </c>
      <c r="E11" s="5">
        <v>4000</v>
      </c>
      <c r="F11" s="5">
        <v>4000</v>
      </c>
      <c r="G11" s="5">
        <v>4000</v>
      </c>
      <c r="H11" s="5">
        <v>0</v>
      </c>
      <c r="I11" s="5">
        <f t="shared" si="1"/>
        <v>34000</v>
      </c>
    </row>
    <row r="12" spans="1:9" x14ac:dyDescent="0.25">
      <c r="A12" s="4">
        <v>10</v>
      </c>
      <c r="B12" s="5"/>
      <c r="C12" s="5"/>
      <c r="D12" s="5"/>
      <c r="E12" s="5"/>
      <c r="F12" s="5"/>
      <c r="G12" s="5"/>
      <c r="H12" s="5"/>
      <c r="I12" s="5">
        <f t="shared" si="1"/>
        <v>0</v>
      </c>
    </row>
    <row r="13" spans="1:9" x14ac:dyDescent="0.25">
      <c r="A13" s="4">
        <v>11</v>
      </c>
      <c r="B13" s="5"/>
      <c r="C13" s="5"/>
      <c r="D13" s="5"/>
      <c r="E13" s="5"/>
      <c r="F13" s="5"/>
      <c r="G13" s="5"/>
      <c r="H13" s="5"/>
      <c r="I13" s="5">
        <f t="shared" si="1"/>
        <v>0</v>
      </c>
    </row>
    <row r="14" spans="1:9" x14ac:dyDescent="0.25">
      <c r="A14" s="4">
        <v>12</v>
      </c>
      <c r="B14" s="5"/>
      <c r="C14" s="5"/>
      <c r="D14" s="5"/>
      <c r="E14" s="5"/>
      <c r="F14" s="5"/>
      <c r="G14" s="5"/>
      <c r="H14" s="5"/>
      <c r="I14" s="5">
        <f t="shared" si="1"/>
        <v>0</v>
      </c>
    </row>
    <row r="15" spans="1:9" x14ac:dyDescent="0.25">
      <c r="A15" s="4">
        <v>13</v>
      </c>
      <c r="B15" s="5"/>
      <c r="C15" s="5"/>
      <c r="D15" s="5"/>
      <c r="E15" s="5"/>
      <c r="F15" s="5"/>
      <c r="G15" s="5"/>
      <c r="H15" s="5"/>
      <c r="I15" s="5">
        <f t="shared" si="1"/>
        <v>0</v>
      </c>
    </row>
    <row r="16" spans="1:9" x14ac:dyDescent="0.25">
      <c r="A16" s="4">
        <v>14</v>
      </c>
      <c r="B16" s="5"/>
      <c r="C16" s="5"/>
      <c r="D16" s="5"/>
      <c r="E16" s="5"/>
      <c r="F16" s="5"/>
      <c r="G16" s="5"/>
      <c r="H16" s="5"/>
      <c r="I16" s="5">
        <f t="shared" si="1"/>
        <v>0</v>
      </c>
    </row>
    <row r="18" spans="1:10" x14ac:dyDescent="0.25">
      <c r="A18" s="13" t="s">
        <v>14</v>
      </c>
      <c r="B18" s="13"/>
      <c r="C18" s="13"/>
      <c r="D18" s="13"/>
      <c r="E18" s="13"/>
      <c r="F18" s="13"/>
      <c r="G18" s="13"/>
      <c r="H18" s="13"/>
      <c r="I18" s="13"/>
      <c r="J18" s="3"/>
    </row>
    <row r="19" spans="1:10" x14ac:dyDescent="0.25">
      <c r="A19" s="4" t="s">
        <v>7</v>
      </c>
      <c r="B19" s="4" t="s">
        <v>23</v>
      </c>
      <c r="C19" s="4" t="s">
        <v>15</v>
      </c>
      <c r="D19" s="4" t="s">
        <v>9</v>
      </c>
      <c r="E19" s="4" t="s">
        <v>19</v>
      </c>
      <c r="F19" s="4" t="s">
        <v>20</v>
      </c>
      <c r="G19" s="4" t="s">
        <v>22</v>
      </c>
      <c r="H19" s="4" t="s">
        <v>21</v>
      </c>
      <c r="I19" s="4" t="s">
        <v>13</v>
      </c>
      <c r="J19" s="4" t="s">
        <v>8</v>
      </c>
    </row>
    <row r="20" spans="1:10" x14ac:dyDescent="0.25">
      <c r="A20" s="4">
        <v>1</v>
      </c>
      <c r="B20" s="4" t="s">
        <v>24</v>
      </c>
      <c r="C20" s="5"/>
      <c r="D20" s="5"/>
      <c r="E20" s="5"/>
      <c r="F20" s="5"/>
      <c r="G20" s="5">
        <v>0</v>
      </c>
      <c r="H20" s="5">
        <f t="shared" ref="H20:H33" si="2">D36 * G20 / 100</f>
        <v>0</v>
      </c>
      <c r="I20" s="5">
        <v>0</v>
      </c>
      <c r="J20" s="5">
        <f t="shared" ref="J20:J26" si="3">SUM(C20,F20,H20,I20)</f>
        <v>0</v>
      </c>
    </row>
    <row r="21" spans="1:10" x14ac:dyDescent="0.25">
      <c r="A21" s="4">
        <v>2</v>
      </c>
      <c r="B21" s="4" t="s">
        <v>25</v>
      </c>
      <c r="C21" s="5">
        <v>50000</v>
      </c>
      <c r="D21" s="5">
        <v>3</v>
      </c>
      <c r="E21" s="5">
        <v>10</v>
      </c>
      <c r="F21" s="5">
        <f t="shared" ref="F21:F23" si="4">QUOTIENT(C21 * D21 * E21,100)</f>
        <v>15000</v>
      </c>
      <c r="G21" s="5">
        <v>0</v>
      </c>
      <c r="H21" s="5">
        <f t="shared" si="2"/>
        <v>0</v>
      </c>
      <c r="I21" s="5">
        <v>0</v>
      </c>
      <c r="J21" s="5">
        <f t="shared" si="3"/>
        <v>65000</v>
      </c>
    </row>
    <row r="22" spans="1:10" x14ac:dyDescent="0.25">
      <c r="A22" s="4">
        <v>3</v>
      </c>
      <c r="B22" s="4" t="s">
        <v>24</v>
      </c>
      <c r="C22" s="5"/>
      <c r="D22" s="5"/>
      <c r="E22" s="5"/>
      <c r="F22" s="5"/>
      <c r="G22" s="5">
        <v>0</v>
      </c>
      <c r="H22" s="5">
        <f t="shared" si="2"/>
        <v>0</v>
      </c>
      <c r="I22" s="5">
        <v>0</v>
      </c>
      <c r="J22" s="5">
        <f t="shared" si="3"/>
        <v>0</v>
      </c>
    </row>
    <row r="23" spans="1:10" x14ac:dyDescent="0.25">
      <c r="A23" s="4">
        <v>4</v>
      </c>
      <c r="B23" s="4" t="s">
        <v>26</v>
      </c>
      <c r="C23" s="5">
        <v>50000</v>
      </c>
      <c r="D23" s="5">
        <v>4</v>
      </c>
      <c r="E23" s="5">
        <v>10</v>
      </c>
      <c r="F23" s="5">
        <f t="shared" si="4"/>
        <v>20000</v>
      </c>
      <c r="G23" s="5">
        <v>10</v>
      </c>
      <c r="H23" s="5">
        <f t="shared" si="2"/>
        <v>6300</v>
      </c>
      <c r="I23" s="5">
        <v>0</v>
      </c>
      <c r="J23" s="5">
        <f t="shared" si="3"/>
        <v>76300</v>
      </c>
    </row>
    <row r="24" spans="1:10" x14ac:dyDescent="0.25">
      <c r="A24" s="4">
        <v>5</v>
      </c>
      <c r="B24" s="4" t="s">
        <v>24</v>
      </c>
      <c r="C24" s="5"/>
      <c r="D24" s="5"/>
      <c r="E24" s="5"/>
      <c r="F24" s="5"/>
      <c r="G24" s="5">
        <v>10</v>
      </c>
      <c r="H24" s="5">
        <f t="shared" si="2"/>
        <v>10530</v>
      </c>
      <c r="I24" s="5">
        <v>0</v>
      </c>
      <c r="J24" s="5">
        <f t="shared" si="3"/>
        <v>10530</v>
      </c>
    </row>
    <row r="25" spans="1:10" x14ac:dyDescent="0.25">
      <c r="A25" s="4">
        <v>6</v>
      </c>
      <c r="B25" s="4" t="s">
        <v>24</v>
      </c>
      <c r="C25" s="5"/>
      <c r="D25" s="5"/>
      <c r="E25" s="5"/>
      <c r="F25" s="5"/>
      <c r="G25" s="5">
        <v>10</v>
      </c>
      <c r="H25" s="5">
        <f t="shared" si="2"/>
        <v>8183</v>
      </c>
      <c r="I25" s="5">
        <v>0</v>
      </c>
      <c r="J25" s="5">
        <f t="shared" si="3"/>
        <v>8183</v>
      </c>
    </row>
    <row r="26" spans="1:10" x14ac:dyDescent="0.25">
      <c r="A26" s="4">
        <v>7</v>
      </c>
      <c r="B26" s="4" t="s">
        <v>29</v>
      </c>
      <c r="C26" s="5"/>
      <c r="D26" s="5"/>
      <c r="E26" s="5"/>
      <c r="F26" s="5"/>
      <c r="G26" s="5">
        <v>10</v>
      </c>
      <c r="H26" s="5">
        <f t="shared" si="2"/>
        <v>5601.3</v>
      </c>
      <c r="I26" s="5">
        <v>0</v>
      </c>
      <c r="J26" s="5">
        <f t="shared" si="3"/>
        <v>5601.3</v>
      </c>
    </row>
    <row r="27" spans="1:10" x14ac:dyDescent="0.25">
      <c r="A27" s="4">
        <v>8</v>
      </c>
      <c r="B27" s="4" t="s">
        <v>27</v>
      </c>
      <c r="C27" s="5">
        <v>150000</v>
      </c>
      <c r="D27" s="5">
        <v>0</v>
      </c>
      <c r="E27" s="5">
        <v>10</v>
      </c>
      <c r="F27" s="5">
        <f t="shared" ref="F27:F28" si="5">QUOTIENT(C27 * D27 * E27,100)</f>
        <v>0</v>
      </c>
      <c r="G27" s="5">
        <v>10</v>
      </c>
      <c r="H27" s="5">
        <f t="shared" si="2"/>
        <v>2761.43</v>
      </c>
      <c r="I27" s="5">
        <v>0</v>
      </c>
      <c r="J27" s="5">
        <f t="shared" ref="J27:J33" si="6">SUM(C27,F27,H27,I27)</f>
        <v>152761.43</v>
      </c>
    </row>
    <row r="28" spans="1:10" x14ac:dyDescent="0.25">
      <c r="A28" s="4">
        <v>9</v>
      </c>
      <c r="B28" s="4" t="s">
        <v>28</v>
      </c>
      <c r="C28" s="5">
        <v>150000</v>
      </c>
      <c r="D28" s="5">
        <v>0</v>
      </c>
      <c r="E28" s="5">
        <v>10</v>
      </c>
      <c r="F28" s="5">
        <f t="shared" si="5"/>
        <v>0</v>
      </c>
      <c r="G28" s="5">
        <v>10</v>
      </c>
      <c r="H28" s="5">
        <f t="shared" si="2"/>
        <v>14637.572999999999</v>
      </c>
      <c r="I28" s="5">
        <v>0</v>
      </c>
      <c r="J28" s="5">
        <f t="shared" si="6"/>
        <v>164637.573</v>
      </c>
    </row>
    <row r="29" spans="1:10" x14ac:dyDescent="0.25">
      <c r="A29" s="4">
        <v>10</v>
      </c>
      <c r="B29" s="4" t="s">
        <v>24</v>
      </c>
      <c r="C29" s="5"/>
      <c r="D29" s="5"/>
      <c r="E29" s="5"/>
      <c r="F29" s="5"/>
      <c r="G29" s="5"/>
      <c r="H29" s="5">
        <f t="shared" si="2"/>
        <v>0</v>
      </c>
      <c r="I29" s="5"/>
      <c r="J29" s="5">
        <f t="shared" si="6"/>
        <v>0</v>
      </c>
    </row>
    <row r="30" spans="1:10" x14ac:dyDescent="0.25">
      <c r="A30" s="4">
        <v>11</v>
      </c>
      <c r="B30" s="4" t="s">
        <v>24</v>
      </c>
      <c r="C30" s="5"/>
      <c r="D30" s="5"/>
      <c r="E30" s="5"/>
      <c r="F30" s="5"/>
      <c r="G30" s="5"/>
      <c r="H30" s="5">
        <f t="shared" si="2"/>
        <v>0</v>
      </c>
      <c r="I30" s="5"/>
      <c r="J30" s="5">
        <f t="shared" si="6"/>
        <v>0</v>
      </c>
    </row>
    <row r="31" spans="1:10" x14ac:dyDescent="0.25">
      <c r="A31" s="4">
        <v>12</v>
      </c>
      <c r="B31" s="4" t="s">
        <v>24</v>
      </c>
      <c r="C31" s="5"/>
      <c r="D31" s="5"/>
      <c r="E31" s="5"/>
      <c r="F31" s="5"/>
      <c r="G31" s="5"/>
      <c r="H31" s="5">
        <f t="shared" si="2"/>
        <v>0</v>
      </c>
      <c r="I31" s="5"/>
      <c r="J31" s="5">
        <f t="shared" si="6"/>
        <v>0</v>
      </c>
    </row>
    <row r="32" spans="1:10" x14ac:dyDescent="0.25">
      <c r="A32" s="4">
        <v>13</v>
      </c>
      <c r="B32" s="4" t="s">
        <v>24</v>
      </c>
      <c r="C32" s="5"/>
      <c r="D32" s="5"/>
      <c r="E32" s="5"/>
      <c r="F32" s="5"/>
      <c r="G32" s="5"/>
      <c r="H32" s="5">
        <f t="shared" si="2"/>
        <v>0</v>
      </c>
      <c r="I32" s="5"/>
      <c r="J32" s="5">
        <f t="shared" si="6"/>
        <v>0</v>
      </c>
    </row>
    <row r="33" spans="1:10" x14ac:dyDescent="0.25">
      <c r="A33" s="4">
        <v>14</v>
      </c>
      <c r="B33" s="4" t="s">
        <v>24</v>
      </c>
      <c r="C33" s="5"/>
      <c r="D33" s="5"/>
      <c r="E33" s="5"/>
      <c r="F33" s="5"/>
      <c r="G33" s="5"/>
      <c r="H33" s="5">
        <f t="shared" si="2"/>
        <v>0</v>
      </c>
      <c r="I33" s="5"/>
      <c r="J33" s="5">
        <f t="shared" si="6"/>
        <v>0</v>
      </c>
    </row>
    <row r="35" spans="1:10" x14ac:dyDescent="0.25">
      <c r="C35" s="6" t="s">
        <v>7</v>
      </c>
      <c r="D35" s="6" t="s">
        <v>31</v>
      </c>
    </row>
    <row r="36" spans="1:10" x14ac:dyDescent="0.25">
      <c r="C36" s="7" t="s">
        <v>30</v>
      </c>
      <c r="D36" s="5" t="s">
        <v>16</v>
      </c>
    </row>
    <row r="37" spans="1:10" x14ac:dyDescent="0.25">
      <c r="C37" s="8">
        <v>1</v>
      </c>
      <c r="D37" s="5">
        <f t="shared" ref="D37:D50" si="7">D36 - I3 + J20</f>
        <v>66000</v>
      </c>
    </row>
    <row r="38" spans="1:10" x14ac:dyDescent="0.25">
      <c r="C38" s="9">
        <v>2</v>
      </c>
      <c r="D38" s="5">
        <f t="shared" si="7"/>
        <v>97000</v>
      </c>
    </row>
    <row r="39" spans="1:10" x14ac:dyDescent="0.25">
      <c r="C39" s="8">
        <v>3</v>
      </c>
      <c r="D39" s="5">
        <f t="shared" si="7"/>
        <v>63000</v>
      </c>
    </row>
    <row r="40" spans="1:10" x14ac:dyDescent="0.25">
      <c r="C40" s="9">
        <v>4</v>
      </c>
      <c r="D40" s="5">
        <f t="shared" si="7"/>
        <v>105300</v>
      </c>
    </row>
    <row r="41" spans="1:10" x14ac:dyDescent="0.25">
      <c r="C41" s="8">
        <v>5</v>
      </c>
      <c r="D41" s="5">
        <f t="shared" si="7"/>
        <v>81830</v>
      </c>
    </row>
    <row r="42" spans="1:10" x14ac:dyDescent="0.25">
      <c r="C42" s="9">
        <v>6</v>
      </c>
      <c r="D42" s="5">
        <f t="shared" si="7"/>
        <v>56013</v>
      </c>
    </row>
    <row r="43" spans="1:10" x14ac:dyDescent="0.25">
      <c r="C43" s="8">
        <v>7</v>
      </c>
      <c r="D43" s="5">
        <f t="shared" si="7"/>
        <v>27614.3</v>
      </c>
    </row>
    <row r="44" spans="1:10" x14ac:dyDescent="0.25">
      <c r="C44" s="9">
        <v>8</v>
      </c>
      <c r="D44" s="5">
        <f t="shared" si="7"/>
        <v>146375.72999999998</v>
      </c>
    </row>
    <row r="45" spans="1:10" x14ac:dyDescent="0.25">
      <c r="C45" s="8">
        <v>9</v>
      </c>
      <c r="D45" s="5">
        <f t="shared" si="7"/>
        <v>277013.30299999996</v>
      </c>
    </row>
    <row r="46" spans="1:10" x14ac:dyDescent="0.25">
      <c r="C46" s="9">
        <v>10</v>
      </c>
      <c r="D46" s="5">
        <f t="shared" si="7"/>
        <v>277013.30299999996</v>
      </c>
    </row>
    <row r="47" spans="1:10" x14ac:dyDescent="0.25">
      <c r="C47" s="8">
        <v>11</v>
      </c>
      <c r="D47" s="5">
        <f t="shared" si="7"/>
        <v>277013.30299999996</v>
      </c>
    </row>
    <row r="48" spans="1:10" x14ac:dyDescent="0.25">
      <c r="C48" s="9">
        <v>12</v>
      </c>
      <c r="D48" s="5">
        <f t="shared" si="7"/>
        <v>277013.30299999996</v>
      </c>
    </row>
    <row r="49" spans="3:4" x14ac:dyDescent="0.25">
      <c r="C49" s="8">
        <v>13</v>
      </c>
      <c r="D49" s="5">
        <f t="shared" si="7"/>
        <v>277013.30299999996</v>
      </c>
    </row>
    <row r="50" spans="3:4" x14ac:dyDescent="0.25">
      <c r="C50" s="9">
        <v>14</v>
      </c>
      <c r="D50" s="5">
        <f t="shared" si="7"/>
        <v>277013.30299999996</v>
      </c>
    </row>
    <row r="51" spans="3:4" x14ac:dyDescent="0.25">
      <c r="C51" s="10" t="s">
        <v>32</v>
      </c>
      <c r="D51" s="10"/>
    </row>
  </sheetData>
  <mergeCells count="2">
    <mergeCell ref="A18:I18"/>
    <mergeCell ref="A1:I1"/>
  </mergeCells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Roller</vt:lpstr>
      <vt:lpstr>Bütçe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Can TAHMAZOĞLU</dc:creator>
  <cp:lastModifiedBy>Kar Baykuşu</cp:lastModifiedBy>
  <dcterms:created xsi:type="dcterms:W3CDTF">2015-03-02T16:06:28Z</dcterms:created>
  <dcterms:modified xsi:type="dcterms:W3CDTF">2015-04-18T14:08:21Z</dcterms:modified>
</cp:coreProperties>
</file>