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05" yWindow="-105" windowWidth="19425" windowHeight="10425" activeTab="1"/>
  </bookViews>
  <sheets>
    <sheet name="Sheet1" sheetId="1" r:id="rId1"/>
    <sheet name="Sheet2" sheetId="2" r:id="rId2"/>
  </sheets>
  <definedNames>
    <definedName name="_xlchart.v1.0" hidden="1">Sheet1!$J$1</definedName>
    <definedName name="_xlchart.v1.1" hidden="1">Sheet1!$J$2:$J$8</definedName>
  </definedName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" i="2" l="1"/>
  <c r="F11" i="2" s="1"/>
  <c r="E7" i="2"/>
  <c r="F7" i="2" s="1"/>
  <c r="E3" i="2"/>
  <c r="F3" i="2" s="1"/>
  <c r="D11" i="2"/>
  <c r="G11" i="2" s="1"/>
  <c r="D7" i="2"/>
  <c r="G7" i="2" s="1"/>
  <c r="D3" i="2"/>
  <c r="G3" i="2" s="1"/>
  <c r="L4" i="2"/>
  <c r="E10" i="2" s="1"/>
  <c r="F10" i="2" s="1"/>
  <c r="L3" i="2"/>
  <c r="D10" i="2" s="1"/>
  <c r="G10" i="2" s="1"/>
  <c r="D4" i="2" l="1"/>
  <c r="G4" i="2" s="1"/>
  <c r="D8" i="2"/>
  <c r="G8" i="2" s="1"/>
  <c r="D12" i="2"/>
  <c r="G12" i="2" s="1"/>
  <c r="E4" i="2"/>
  <c r="F4" i="2" s="1"/>
  <c r="E8" i="2"/>
  <c r="F8" i="2" s="1"/>
  <c r="E12" i="2"/>
  <c r="F12" i="2" s="1"/>
  <c r="D5" i="2"/>
  <c r="G5" i="2" s="1"/>
  <c r="D9" i="2"/>
  <c r="G9" i="2" s="1"/>
  <c r="D13" i="2"/>
  <c r="G13" i="2" s="1"/>
  <c r="E5" i="2"/>
  <c r="F5" i="2" s="1"/>
  <c r="E9" i="2"/>
  <c r="F9" i="2" s="1"/>
  <c r="E13" i="2"/>
  <c r="F13" i="2" s="1"/>
  <c r="D2" i="2"/>
  <c r="D6" i="2"/>
  <c r="G6" i="2" s="1"/>
  <c r="E2" i="2"/>
  <c r="E6" i="2"/>
  <c r="F6" i="2" s="1"/>
  <c r="C14" i="2"/>
  <c r="B14" i="2"/>
  <c r="D14" i="2" l="1"/>
  <c r="F2" i="2"/>
  <c r="F14" i="2" s="1"/>
  <c r="L6" i="2" s="1"/>
  <c r="L10" i="2" s="1"/>
  <c r="E14" i="2"/>
  <c r="G2" i="2"/>
  <c r="G14" i="2" s="1"/>
  <c r="L7" i="2" s="1"/>
  <c r="L9" i="2" s="1"/>
  <c r="G2" i="1"/>
  <c r="G1" i="1"/>
  <c r="C3" i="1"/>
  <c r="D3" i="1" s="1"/>
  <c r="D8" i="1"/>
  <c r="D7" i="1"/>
  <c r="D6" i="1"/>
  <c r="D5" i="1"/>
  <c r="D4" i="1"/>
  <c r="C8" i="1"/>
  <c r="C7" i="1"/>
  <c r="C6" i="1"/>
  <c r="C5" i="1"/>
  <c r="C4" i="1"/>
  <c r="B9" i="1"/>
  <c r="C11" i="1" s="1"/>
  <c r="C2" i="1" s="1"/>
  <c r="C10" i="1" s="1"/>
  <c r="D2" i="1" l="1"/>
  <c r="D10" i="1" s="1"/>
</calcChain>
</file>

<file path=xl/sharedStrings.xml><?xml version="1.0" encoding="utf-8"?>
<sst xmlns="http://schemas.openxmlformats.org/spreadsheetml/2006/main" count="35" uniqueCount="33">
  <si>
    <t>Notas</t>
  </si>
  <si>
    <t>Média</t>
  </si>
  <si>
    <t>Total</t>
  </si>
  <si>
    <t>xi - x̅</t>
  </si>
  <si>
    <t>-</t>
  </si>
  <si>
    <t>(xi - x̅)2</t>
  </si>
  <si>
    <t>Variância (pt²)</t>
  </si>
  <si>
    <t>Desvio Padrão</t>
  </si>
  <si>
    <t>Notas Ordenadas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</si>
  <si>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</si>
  <si>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</si>
  <si>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</si>
  <si>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</si>
  <si>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</si>
  <si>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</si>
  <si>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</si>
  <si>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</si>
  <si>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</si>
  <si>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</si>
  <si>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</si>
  <si>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</si>
  <si>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Gasto Propaganda</t>
  </si>
  <si>
    <t>Vendas</t>
  </si>
  <si>
    <t>Xi - Xmédia Gastos</t>
  </si>
  <si>
    <t>Gasto Propaganda média</t>
  </si>
  <si>
    <t>Vendas média</t>
  </si>
  <si>
    <t>(Xi - Xmédia Gastos) ²</t>
  </si>
  <si>
    <t>Xi - Xmédia Vendas</t>
  </si>
  <si>
    <t>(Xi - Xmédia Vendas) ²</t>
  </si>
  <si>
    <t>Desvio Padrão Gastos</t>
  </si>
  <si>
    <t>Desvio Padrão Vendas</t>
  </si>
  <si>
    <t>Variância Gastos</t>
  </si>
  <si>
    <t>Variância Vendas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</si>
</sst>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2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2" fontId="1" fillId="3" borderId="0" xfId="0" applyNumberFormat="1" applyFont="1" applyFill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ont="1" applyAlignment="1">
      <alignment horizontal="center" vertical="center"/>
    </xf>
    <xf numFmtId="2" fontId="0" fillId="0" borderId="0" xfId="0" applyNumberFormat="1"/>
    <xf numFmtId="0" fontId="1" fillId="4" borderId="0" xfId="0" applyFont="1" applyFill="1"/>
    <xf numFmtId="0" fontId="1" fillId="4" borderId="0" xfId="0" applyFont="1" applyFill="1" applyAlignment="1">
      <alignment horizontal="center" vertical="center"/>
    </xf>
    <xf numFmtId="1" fontId="1" fillId="5" borderId="0" xfId="0" applyNumberFormat="1" applyFont="1" applyFill="1" applyAlignment="1">
      <alignment horizontal="center" vertical="center"/>
    </xf>
    <xf numFmtId="0" fontId="0" fillId="4" borderId="0" xfId="0" applyFill="1"/>
    <xf numFmtId="0" fontId="1" fillId="5" borderId="0" xfId="0" applyFont="1" applyFill="1" applyAlignment="1">
      <alignment horizontal="left" vertical="center"/>
    </xf>
    <xf numFmtId="0" fontId="1" fillId="4" borderId="0" xfId="0" applyFont="1" applyFill="1" applyAlignment="1">
      <alignment horizontal="center" vertical="center" wrapText="1"/>
    </xf>
    <xf numFmtId="0" fontId="1" fillId="4" borderId="0" xfId="0" applyFont="1" applyFill="1" applyAlignment="1">
      <alignment horizontal="center" vertical="center"/>
    </xf>
    <xf numFmtId="2" fontId="0" fillId="4" borderId="0" xfId="0" applyNumberFormat="1" applyFill="1" applyAlignment="1">
      <alignment horizontal="center" vertical="center"/>
    </xf>
    <xf numFmtId="164" fontId="0" fillId="0" borderId="0" xfId="0" applyNumberFormat="1"/>
    <xf numFmtId="0" fontId="1" fillId="4" borderId="0" xfId="0" applyFont="1" applyFill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Dispersão das Notas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dash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158852787941123"/>
                  <c:y val="-6.952880325625211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yVal>
            <c:numRef>
              <c:f>Sheet1!$B$2:$B$8</c:f>
              <c:numCache>
                <c:formatCode>0.00</c:formatCode>
                <c:ptCount val="7"/>
                <c:pt idx="0">
                  <c:v>5.5</c:v>
                </c:pt>
                <c:pt idx="1">
                  <c:v>6.8</c:v>
                </c:pt>
                <c:pt idx="2">
                  <c:v>7</c:v>
                </c:pt>
                <c:pt idx="3">
                  <c:v>9.5</c:v>
                </c:pt>
                <c:pt idx="4">
                  <c:v>10</c:v>
                </c:pt>
                <c:pt idx="5">
                  <c:v>4.3</c:v>
                </c:pt>
                <c:pt idx="6">
                  <c:v>2.5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FA2-44FD-87FD-EC65120B75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832896"/>
        <c:axId val="97833472"/>
      </c:scatterChart>
      <c:valAx>
        <c:axId val="97832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Quantidade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7833472"/>
        <c:crosses val="autoZero"/>
        <c:crossBetween val="midCat"/>
      </c:valAx>
      <c:valAx>
        <c:axId val="97833472"/>
        <c:scaling>
          <c:orientation val="minMax"/>
          <c:max val="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Notas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783289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Vendas</c:v>
                </c:pt>
              </c:strCache>
            </c:strRef>
          </c:tx>
          <c:spPr>
            <a:ln w="19050">
              <a:noFill/>
            </a:ln>
          </c:spP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1.4442925173275497E-2"/>
                  <c:y val="0.19326751401697301"/>
                </c:manualLayout>
              </c:layout>
              <c:numFmt formatCode="General" sourceLinked="0"/>
            </c:trendlineLbl>
          </c:trendline>
          <c:xVal>
            <c:numRef>
              <c:f>Sheet2!$B$2:$B$13</c:f>
              <c:numCache>
                <c:formatCode>0.00</c:formatCode>
                <c:ptCount val="12"/>
                <c:pt idx="0">
                  <c:v>60</c:v>
                </c:pt>
                <c:pt idx="1">
                  <c:v>45</c:v>
                </c:pt>
                <c:pt idx="2">
                  <c:v>55</c:v>
                </c:pt>
                <c:pt idx="3">
                  <c:v>66</c:v>
                </c:pt>
                <c:pt idx="4">
                  <c:v>70</c:v>
                </c:pt>
                <c:pt idx="5">
                  <c:v>90</c:v>
                </c:pt>
                <c:pt idx="6">
                  <c:v>95</c:v>
                </c:pt>
                <c:pt idx="7">
                  <c:v>77</c:v>
                </c:pt>
                <c:pt idx="8">
                  <c:v>85</c:v>
                </c:pt>
                <c:pt idx="9">
                  <c:v>86</c:v>
                </c:pt>
                <c:pt idx="10">
                  <c:v>60</c:v>
                </c:pt>
                <c:pt idx="11">
                  <c:v>90</c:v>
                </c:pt>
              </c:numCache>
            </c:numRef>
          </c:xVal>
          <c:yVal>
            <c:numRef>
              <c:f>Sheet2!$C$2:$C$13</c:f>
              <c:numCache>
                <c:formatCode>0.00</c:formatCode>
                <c:ptCount val="12"/>
                <c:pt idx="0">
                  <c:v>1150</c:v>
                </c:pt>
                <c:pt idx="1">
                  <c:v>900</c:v>
                </c:pt>
                <c:pt idx="2">
                  <c:v>1000</c:v>
                </c:pt>
                <c:pt idx="3">
                  <c:v>1150</c:v>
                </c:pt>
                <c:pt idx="4">
                  <c:v>1250</c:v>
                </c:pt>
                <c:pt idx="5">
                  <c:v>1400</c:v>
                </c:pt>
                <c:pt idx="6">
                  <c:v>1450</c:v>
                </c:pt>
                <c:pt idx="7">
                  <c:v>1300</c:v>
                </c:pt>
                <c:pt idx="8">
                  <c:v>1345</c:v>
                </c:pt>
                <c:pt idx="9">
                  <c:v>1344</c:v>
                </c:pt>
                <c:pt idx="10">
                  <c:v>1350</c:v>
                </c:pt>
                <c:pt idx="11">
                  <c:v>1400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932032"/>
        <c:axId val="121931456"/>
      </c:scatterChart>
      <c:valAx>
        <c:axId val="121932032"/>
        <c:scaling>
          <c:orientation val="minMax"/>
          <c:min val="4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Gastos em Propaganda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121931456"/>
        <c:crosses val="autoZero"/>
        <c:crossBetween val="midCat"/>
      </c:valAx>
      <c:valAx>
        <c:axId val="1219314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Vendas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1219320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339725</xdr:colOff>
      <xdr:row>6</xdr:row>
      <xdr:rowOff>114300</xdr:rowOff>
    </xdr:from>
    <xdr:to>
      <xdr:col>12</xdr:col>
      <xdr:colOff>558800</xdr:colOff>
      <xdr:row>21</xdr:row>
      <xdr:rowOff>107950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4A76992-AB3D-FCD9-9E6F-63624BFE61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381000</xdr:colOff>
      <xdr:row>2</xdr:row>
      <xdr:rowOff>100011</xdr:rowOff>
    </xdr:from>
    <xdr:to>
      <xdr:col>11</xdr:col>
      <xdr:colOff>266700</xdr:colOff>
      <xdr:row>22</xdr:row>
      <xdr:rowOff>161924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1"/>
  <sheetViews>
    <sheetView zoomScaleNormal="100" workbookViewId="0">
      <selection activeCell="Q20" sqref="Q20"/>
    </sheetView>
  </sheetViews>
  <sheetFormatPr defaultRowHeight="15" x14ac:dyDescent="0.25"/>
  <cols>
    <col min="1" max="1" width="2.85546875" customWidth="1"/>
    <col min="6" max="6" width="12.7109375" bestFit="1" customWidth="1"/>
    <col min="7" max="7" width="11.42578125" bestFit="1" customWidth="1"/>
    <col min="10" max="10" width="15.42578125" bestFit="1" customWidth="1"/>
  </cols>
  <sheetData>
    <row r="1" spans="2:10" x14ac:dyDescent="0.25">
      <c r="B1" s="5" t="s">
        <v>0</v>
      </c>
      <c r="C1" s="5" t="s">
        <v>3</v>
      </c>
      <c r="D1" s="5" t="s">
        <v>5</v>
      </c>
      <c r="F1" s="5" t="s">
        <v>6</v>
      </c>
      <c r="G1" s="7">
        <f>D10/7</f>
        <v>44.465539358600587</v>
      </c>
      <c r="J1" s="5" t="s">
        <v>8</v>
      </c>
    </row>
    <row r="2" spans="2:10" x14ac:dyDescent="0.25">
      <c r="B2" s="1">
        <v>5.5</v>
      </c>
      <c r="C2" s="1">
        <f>B2-C11</f>
        <v>-1.0142857142857133</v>
      </c>
      <c r="D2" s="1">
        <f>C2^2</f>
        <v>1.0287755102040796</v>
      </c>
      <c r="F2" s="5" t="s">
        <v>7</v>
      </c>
      <c r="G2" s="8">
        <f>SQRT(G1)</f>
        <v>6.6682485975404804</v>
      </c>
      <c r="H2" s="1"/>
      <c r="J2" s="1">
        <v>2.5</v>
      </c>
    </row>
    <row r="3" spans="2:10" ht="14.45" x14ac:dyDescent="0.35">
      <c r="B3" s="1">
        <v>6.8</v>
      </c>
      <c r="C3" s="1">
        <f t="shared" ref="C3:C8" si="0">B3-H2</f>
        <v>6.8</v>
      </c>
      <c r="D3" s="1">
        <f t="shared" ref="D3:D8" si="1">C3^2</f>
        <v>46.239999999999995</v>
      </c>
      <c r="J3" s="1">
        <v>4.3</v>
      </c>
    </row>
    <row r="4" spans="2:10" ht="14.45" x14ac:dyDescent="0.35">
      <c r="B4" s="1">
        <v>7</v>
      </c>
      <c r="C4" s="1">
        <f t="shared" si="0"/>
        <v>7</v>
      </c>
      <c r="D4" s="1">
        <f t="shared" si="1"/>
        <v>49</v>
      </c>
      <c r="J4" s="1">
        <v>5.5</v>
      </c>
    </row>
    <row r="5" spans="2:10" ht="14.45" x14ac:dyDescent="0.35">
      <c r="B5" s="1">
        <v>9.5</v>
      </c>
      <c r="C5" s="1">
        <f t="shared" si="0"/>
        <v>9.5</v>
      </c>
      <c r="D5" s="1">
        <f t="shared" si="1"/>
        <v>90.25</v>
      </c>
      <c r="J5" s="1">
        <v>6.8</v>
      </c>
    </row>
    <row r="6" spans="2:10" ht="14.45" x14ac:dyDescent="0.35">
      <c r="B6" s="1">
        <v>10</v>
      </c>
      <c r="C6" s="1">
        <f t="shared" si="0"/>
        <v>10</v>
      </c>
      <c r="D6" s="1">
        <f t="shared" si="1"/>
        <v>100</v>
      </c>
      <c r="J6" s="1">
        <v>7</v>
      </c>
    </row>
    <row r="7" spans="2:10" ht="14.45" x14ac:dyDescent="0.35">
      <c r="B7" s="1">
        <v>4.3</v>
      </c>
      <c r="C7" s="1">
        <f t="shared" si="0"/>
        <v>4.3</v>
      </c>
      <c r="D7" s="1">
        <f t="shared" si="1"/>
        <v>18.489999999999998</v>
      </c>
      <c r="J7" s="1">
        <v>9.5</v>
      </c>
    </row>
    <row r="8" spans="2:10" ht="14.45" x14ac:dyDescent="0.35">
      <c r="B8" s="1">
        <v>2.5</v>
      </c>
      <c r="C8" s="1">
        <f t="shared" si="0"/>
        <v>2.5</v>
      </c>
      <c r="D8" s="1">
        <f t="shared" si="1"/>
        <v>6.25</v>
      </c>
      <c r="J8" s="1">
        <v>10</v>
      </c>
    </row>
    <row r="9" spans="2:10" ht="14.45" x14ac:dyDescent="0.35">
      <c r="B9" s="3">
        <f>SUM(B2:B8)</f>
        <v>45.599999999999994</v>
      </c>
      <c r="C9" s="4" t="s">
        <v>4</v>
      </c>
      <c r="D9" s="4" t="s">
        <v>4</v>
      </c>
    </row>
    <row r="10" spans="2:10" ht="14.45" x14ac:dyDescent="0.35">
      <c r="B10" s="5" t="s">
        <v>2</v>
      </c>
      <c r="C10" s="6">
        <f>SUM(C2:C8)</f>
        <v>39.085714285714282</v>
      </c>
      <c r="D10" s="6">
        <f>SUM(D2:D8)</f>
        <v>311.25877551020409</v>
      </c>
    </row>
    <row r="11" spans="2:10" x14ac:dyDescent="0.25">
      <c r="B11" s="2" t="s">
        <v>1</v>
      </c>
      <c r="C11" s="1">
        <f>B9/7</f>
        <v>6.5142857142857133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tabSelected="1" workbookViewId="0">
      <selection activeCell="N14" sqref="N14"/>
    </sheetView>
  </sheetViews>
  <sheetFormatPr defaultRowHeight="15" x14ac:dyDescent="0.25"/>
  <cols>
    <col min="1" max="1" width="6" customWidth="1"/>
    <col min="2" max="2" width="17.28515625" bestFit="1" customWidth="1"/>
    <col min="3" max="3" width="10.5703125" bestFit="1" customWidth="1"/>
    <col min="4" max="5" width="12.85546875" customWidth="1"/>
    <col min="6" max="6" width="13.28515625" customWidth="1"/>
    <col min="7" max="7" width="12.85546875" customWidth="1"/>
    <col min="8" max="8" width="12.42578125" customWidth="1"/>
    <col min="11" max="11" width="14.5703125" customWidth="1"/>
    <col min="13" max="13" width="8.5703125" bestFit="1" customWidth="1"/>
  </cols>
  <sheetData>
    <row r="1" spans="1:12" ht="32.25" customHeight="1" x14ac:dyDescent="0.25">
      <c r="A1" s="13"/>
      <c r="B1" s="11" t="s">
        <v>21</v>
      </c>
      <c r="C1" s="11" t="s">
        <v>22</v>
      </c>
      <c r="D1" s="15" t="s">
        <v>23</v>
      </c>
      <c r="E1" s="15" t="s">
        <v>27</v>
      </c>
      <c r="F1" s="15" t="s">
        <v>28</v>
      </c>
      <c r="G1" s="15" t="s">
        <v>26</v>
      </c>
    </row>
    <row r="2" spans="1:12" x14ac:dyDescent="0.25">
      <c r="A2" s="10" t="s">
        <v>9</v>
      </c>
      <c r="B2" s="1">
        <v>60</v>
      </c>
      <c r="C2" s="1">
        <v>1150</v>
      </c>
      <c r="D2" s="9">
        <f>B2-$L$3</f>
        <v>-13.25</v>
      </c>
      <c r="E2" s="9">
        <f>C2-$L$4</f>
        <v>-103.25</v>
      </c>
      <c r="F2" s="9">
        <f>E2^2</f>
        <v>10660.5625</v>
      </c>
      <c r="G2" s="9">
        <f>D2^2</f>
        <v>175.5625</v>
      </c>
    </row>
    <row r="3" spans="1:12" x14ac:dyDescent="0.25">
      <c r="A3" s="10" t="s">
        <v>10</v>
      </c>
      <c r="B3" s="1">
        <v>45</v>
      </c>
      <c r="C3" s="1">
        <v>900</v>
      </c>
      <c r="D3" s="9">
        <f>B3-$L$3</f>
        <v>-28.25</v>
      </c>
      <c r="E3" s="9">
        <f>C3-$L$4</f>
        <v>-353.25</v>
      </c>
      <c r="F3" s="9">
        <f>E3^2</f>
        <v>124785.5625</v>
      </c>
      <c r="G3" s="9">
        <f>D3^2</f>
        <v>798.0625</v>
      </c>
      <c r="J3" s="16" t="s">
        <v>24</v>
      </c>
      <c r="K3" s="16"/>
      <c r="L3" s="9">
        <f>AVERAGE(B2:B13)</f>
        <v>73.25</v>
      </c>
    </row>
    <row r="4" spans="1:12" x14ac:dyDescent="0.25">
      <c r="A4" s="10" t="s">
        <v>11</v>
      </c>
      <c r="B4" s="1">
        <v>55</v>
      </c>
      <c r="C4" s="1">
        <v>1000</v>
      </c>
      <c r="D4" s="9">
        <f>B4-$L$3</f>
        <v>-18.25</v>
      </c>
      <c r="E4" s="9">
        <f>C4-$L$4</f>
        <v>-253.25</v>
      </c>
      <c r="F4" s="9">
        <f>E4^2</f>
        <v>64135.5625</v>
      </c>
      <c r="G4" s="9">
        <f>D4^2</f>
        <v>333.0625</v>
      </c>
      <c r="J4" s="16" t="s">
        <v>25</v>
      </c>
      <c r="K4" s="16"/>
      <c r="L4" s="9">
        <f>AVERAGE(C2:C13)</f>
        <v>1253.25</v>
      </c>
    </row>
    <row r="5" spans="1:12" x14ac:dyDescent="0.25">
      <c r="A5" s="10" t="s">
        <v>12</v>
      </c>
      <c r="B5" s="1">
        <v>66</v>
      </c>
      <c r="C5" s="1">
        <v>1150</v>
      </c>
      <c r="D5" s="9">
        <f>B5-$L$3</f>
        <v>-7.25</v>
      </c>
      <c r="E5" s="9">
        <f>C5-$L$4</f>
        <v>-103.25</v>
      </c>
      <c r="F5" s="9">
        <f>E5^2</f>
        <v>10660.5625</v>
      </c>
      <c r="G5" s="9">
        <f>D5^2</f>
        <v>52.5625</v>
      </c>
    </row>
    <row r="6" spans="1:12" x14ac:dyDescent="0.25">
      <c r="A6" s="10" t="s">
        <v>13</v>
      </c>
      <c r="B6" s="1">
        <v>70</v>
      </c>
      <c r="C6" s="1">
        <v>1250</v>
      </c>
      <c r="D6" s="9">
        <f>B6-$L$3</f>
        <v>-3.25</v>
      </c>
      <c r="E6" s="9">
        <f>C6-$L$4</f>
        <v>-3.25</v>
      </c>
      <c r="F6" s="9">
        <f>E6^2</f>
        <v>10.5625</v>
      </c>
      <c r="G6" s="9">
        <f>D6^2</f>
        <v>10.5625</v>
      </c>
      <c r="J6" s="19" t="s">
        <v>31</v>
      </c>
      <c r="K6" s="19"/>
      <c r="L6" s="1">
        <f>F14/12</f>
        <v>26686.1875</v>
      </c>
    </row>
    <row r="7" spans="1:12" x14ac:dyDescent="0.25">
      <c r="A7" s="10" t="s">
        <v>14</v>
      </c>
      <c r="B7" s="1">
        <v>90</v>
      </c>
      <c r="C7" s="1">
        <v>1400</v>
      </c>
      <c r="D7" s="9">
        <f>B7-$L$3</f>
        <v>16.75</v>
      </c>
      <c r="E7" s="9">
        <f>C7-$L$4</f>
        <v>146.75</v>
      </c>
      <c r="F7" s="9">
        <f>E7^2</f>
        <v>21535.5625</v>
      </c>
      <c r="G7" s="9">
        <f>D7^2</f>
        <v>280.5625</v>
      </c>
      <c r="J7" s="19" t="s">
        <v>32</v>
      </c>
      <c r="K7" s="19"/>
      <c r="L7" s="1">
        <f>G14/12</f>
        <v>241.1875</v>
      </c>
    </row>
    <row r="8" spans="1:12" x14ac:dyDescent="0.25">
      <c r="A8" s="10" t="s">
        <v>15</v>
      </c>
      <c r="B8" s="1">
        <v>95</v>
      </c>
      <c r="C8" s="1">
        <v>1450</v>
      </c>
      <c r="D8" s="9">
        <f>B8-$L$3</f>
        <v>21.75</v>
      </c>
      <c r="E8" s="9">
        <f>C8-$L$4</f>
        <v>196.75</v>
      </c>
      <c r="F8" s="9">
        <f>E8^2</f>
        <v>38710.5625</v>
      </c>
      <c r="G8" s="9">
        <f>D8^2</f>
        <v>473.0625</v>
      </c>
      <c r="J8" s="20"/>
      <c r="K8" s="20"/>
    </row>
    <row r="9" spans="1:12" x14ac:dyDescent="0.25">
      <c r="A9" s="10" t="s">
        <v>16</v>
      </c>
      <c r="B9" s="1">
        <v>77</v>
      </c>
      <c r="C9" s="1">
        <v>1300</v>
      </c>
      <c r="D9" s="9">
        <f>B9-$L$3</f>
        <v>3.75</v>
      </c>
      <c r="E9" s="9">
        <f>C9-$L$4</f>
        <v>46.75</v>
      </c>
      <c r="F9" s="9">
        <f>E9^2</f>
        <v>2185.5625</v>
      </c>
      <c r="G9" s="9">
        <f>D9^2</f>
        <v>14.0625</v>
      </c>
      <c r="J9" s="19" t="s">
        <v>29</v>
      </c>
      <c r="K9" s="19"/>
      <c r="L9" s="18">
        <f>SQRT(L7)</f>
        <v>15.530212490497354</v>
      </c>
    </row>
    <row r="10" spans="1:12" x14ac:dyDescent="0.25">
      <c r="A10" s="10" t="s">
        <v>17</v>
      </c>
      <c r="B10" s="1">
        <v>85</v>
      </c>
      <c r="C10" s="1">
        <v>1345</v>
      </c>
      <c r="D10" s="9">
        <f>B10-$L$3</f>
        <v>11.75</v>
      </c>
      <c r="E10" s="9">
        <f>C10-$L$4</f>
        <v>91.75</v>
      </c>
      <c r="F10" s="9">
        <f>E10^2</f>
        <v>8418.0625</v>
      </c>
      <c r="G10" s="9">
        <f>D10^2</f>
        <v>138.0625</v>
      </c>
      <c r="J10" s="19" t="s">
        <v>30</v>
      </c>
      <c r="K10" s="19"/>
      <c r="L10" s="18">
        <f>SQRT(L6)</f>
        <v>163.35907535242723</v>
      </c>
    </row>
    <row r="11" spans="1:12" x14ac:dyDescent="0.25">
      <c r="A11" s="10" t="s">
        <v>18</v>
      </c>
      <c r="B11" s="1">
        <v>86</v>
      </c>
      <c r="C11" s="1">
        <v>1344</v>
      </c>
      <c r="D11" s="9">
        <f>B11-$L$3</f>
        <v>12.75</v>
      </c>
      <c r="E11" s="9">
        <f>C11-$L$4</f>
        <v>90.75</v>
      </c>
      <c r="F11" s="9">
        <f>E11^2</f>
        <v>8235.5625</v>
      </c>
      <c r="G11" s="9">
        <f>D11^2</f>
        <v>162.5625</v>
      </c>
    </row>
    <row r="12" spans="1:12" x14ac:dyDescent="0.25">
      <c r="A12" s="10" t="s">
        <v>19</v>
      </c>
      <c r="B12" s="1">
        <v>60</v>
      </c>
      <c r="C12" s="1">
        <v>1350</v>
      </c>
      <c r="D12" s="9">
        <f>B12-$L$3</f>
        <v>-13.25</v>
      </c>
      <c r="E12" s="9">
        <f>C12-$L$4</f>
        <v>96.75</v>
      </c>
      <c r="F12" s="9">
        <f>E12^2</f>
        <v>9360.5625</v>
      </c>
      <c r="G12" s="9">
        <f>D12^2</f>
        <v>175.5625</v>
      </c>
    </row>
    <row r="13" spans="1:12" x14ac:dyDescent="0.25">
      <c r="A13" s="10" t="s">
        <v>20</v>
      </c>
      <c r="B13" s="1">
        <v>90</v>
      </c>
      <c r="C13" s="1">
        <v>1400</v>
      </c>
      <c r="D13" s="9">
        <f>B13-$L$3</f>
        <v>16.75</v>
      </c>
      <c r="E13" s="9">
        <f>C13-$L$4</f>
        <v>146.75</v>
      </c>
      <c r="F13" s="9">
        <f>E13^2</f>
        <v>21535.5625</v>
      </c>
      <c r="G13" s="9">
        <f>D13^2</f>
        <v>280.5625</v>
      </c>
    </row>
    <row r="14" spans="1:12" x14ac:dyDescent="0.25">
      <c r="A14" s="14" t="s">
        <v>2</v>
      </c>
      <c r="B14" s="12">
        <f>SUM(B2:B13)</f>
        <v>879</v>
      </c>
      <c r="C14" s="12">
        <f>SUM(C2:C13)</f>
        <v>15039</v>
      </c>
      <c r="D14" s="17">
        <f>SUM(D2:D13)</f>
        <v>0</v>
      </c>
      <c r="E14" s="17">
        <f>SUM(E2:E13)</f>
        <v>0</v>
      </c>
      <c r="F14" s="17">
        <f>SUM(F2:F13)</f>
        <v>320234.25</v>
      </c>
      <c r="G14" s="17">
        <f>SUM(G2:G13)</f>
        <v>2894.25</v>
      </c>
    </row>
    <row r="24" spans="3:14" x14ac:dyDescent="0.25">
      <c r="C24" s="9"/>
      <c r="D24" s="9"/>
      <c r="F24" s="9"/>
      <c r="G24" s="9"/>
      <c r="H24" s="9"/>
      <c r="I24" s="9"/>
      <c r="J24" s="9"/>
      <c r="K24" s="9"/>
      <c r="L24" s="9"/>
      <c r="M24" s="9"/>
      <c r="N24" s="9"/>
    </row>
    <row r="25" spans="3:14" x14ac:dyDescent="0.25">
      <c r="C25" s="9"/>
      <c r="D25" s="9"/>
      <c r="F25" s="9"/>
      <c r="G25" s="9"/>
      <c r="H25" s="9"/>
      <c r="I25" s="9"/>
      <c r="J25" s="9"/>
      <c r="K25" s="9"/>
      <c r="L25" s="9"/>
      <c r="M25" s="9"/>
      <c r="N25" s="9"/>
    </row>
  </sheetData>
  <mergeCells count="6">
    <mergeCell ref="J9:K9"/>
    <mergeCell ref="J10:K10"/>
    <mergeCell ref="J7:K7"/>
    <mergeCell ref="J6:K6"/>
    <mergeCell ref="J3:K3"/>
    <mergeCell ref="J4:K4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Cantarutti, Matheus</dc:creator>
  <cp:lastModifiedBy>Matheus</cp:lastModifiedBy>
  <dcterms:created xsi:type="dcterms:W3CDTF">2023-05-22T18:04:56Z</dcterms:created>
  <dcterms:modified xsi:type="dcterms:W3CDTF">2023-05-24T00:09:30Z</dcterms:modified>
</cp:coreProperties>
</file>