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guerin/Documents/R Class/Data Replication Project/guerin-steven-ADA-data-reproduction/data/"/>
    </mc:Choice>
  </mc:AlternateContent>
  <xr:revisionPtr revIDLastSave="0" documentId="13_ncr:1_{2609C101-2246-FB48-8F79-4B0B0D670A9D}" xr6:coauthVersionLast="45" xr6:coauthVersionMax="45" xr10:uidLastSave="{00000000-0000-0000-0000-000000000000}"/>
  <bookViews>
    <workbookView xWindow="-32780" yWindow="-13220" windowWidth="23260" windowHeight="15900" xr2:uid="{00000000-000D-0000-FFFF-FFFF00000000}"/>
  </bookViews>
  <sheets>
    <sheet name="Sheet0" sheetId="1" r:id="rId1"/>
  </sheets>
  <definedNames>
    <definedName name="_xlnm._FilterDatabase" localSheetId="0" hidden="1">Sheet0!$A$2:$N$20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5" i="1" l="1"/>
  <c r="AR15" i="1"/>
  <c r="AQ9" i="1"/>
  <c r="AR9" i="1"/>
  <c r="AQ4" i="1"/>
  <c r="AR4" i="1"/>
  <c r="AQ5" i="1"/>
  <c r="AR5" i="1"/>
  <c r="AQ10" i="1"/>
  <c r="AR10" i="1"/>
  <c r="AQ16" i="1"/>
  <c r="AR16" i="1"/>
  <c r="AQ11" i="1"/>
  <c r="AR11" i="1"/>
  <c r="AQ6" i="1"/>
  <c r="AR6" i="1"/>
  <c r="AQ17" i="1"/>
  <c r="AR17" i="1"/>
  <c r="AQ7" i="1"/>
  <c r="AR7" i="1"/>
  <c r="AQ12" i="1"/>
  <c r="AR12" i="1"/>
  <c r="AQ18" i="1"/>
  <c r="AR18" i="1"/>
  <c r="AQ8" i="1"/>
  <c r="AR8" i="1"/>
  <c r="AQ13" i="1"/>
  <c r="AR13" i="1"/>
  <c r="AQ19" i="1"/>
  <c r="AR19" i="1"/>
  <c r="AQ14" i="1"/>
  <c r="AR14" i="1"/>
  <c r="AQ20" i="1"/>
  <c r="AR20" i="1"/>
  <c r="AR3" i="1"/>
  <c r="AQ3" i="1"/>
  <c r="AL15" i="1"/>
  <c r="AM15" i="1"/>
  <c r="AL9" i="1"/>
  <c r="AM9" i="1"/>
  <c r="AL4" i="1"/>
  <c r="AM4" i="1"/>
  <c r="AL5" i="1"/>
  <c r="AM5" i="1"/>
  <c r="AL10" i="1"/>
  <c r="AM10" i="1"/>
  <c r="AL16" i="1"/>
  <c r="AM16" i="1"/>
  <c r="AL11" i="1"/>
  <c r="AM11" i="1"/>
  <c r="AL6" i="1"/>
  <c r="AM6" i="1"/>
  <c r="AL17" i="1"/>
  <c r="AM17" i="1"/>
  <c r="AL7" i="1"/>
  <c r="AM7" i="1"/>
  <c r="AL12" i="1"/>
  <c r="AM12" i="1"/>
  <c r="AL18" i="1"/>
  <c r="AM18" i="1"/>
  <c r="AL8" i="1"/>
  <c r="AM8" i="1"/>
  <c r="AL13" i="1"/>
  <c r="AM13" i="1"/>
  <c r="AL19" i="1"/>
  <c r="AM19" i="1"/>
  <c r="AL14" i="1"/>
  <c r="AM14" i="1"/>
  <c r="AL20" i="1"/>
  <c r="AM20" i="1"/>
  <c r="AM3" i="1"/>
  <c r="AL3" i="1"/>
  <c r="AD15" i="1"/>
  <c r="AV15" i="1" s="1"/>
  <c r="AE15" i="1"/>
  <c r="AW15" i="1" s="1"/>
  <c r="AD9" i="1"/>
  <c r="AV9" i="1" s="1"/>
  <c r="AE9" i="1"/>
  <c r="AW9" i="1" s="1"/>
  <c r="AD4" i="1"/>
  <c r="AV4" i="1" s="1"/>
  <c r="AE4" i="1"/>
  <c r="AW4" i="1" s="1"/>
  <c r="AD5" i="1"/>
  <c r="AV5" i="1" s="1"/>
  <c r="AE5" i="1"/>
  <c r="AW5" i="1" s="1"/>
  <c r="AD10" i="1"/>
  <c r="AV10" i="1" s="1"/>
  <c r="AE10" i="1"/>
  <c r="AW10" i="1" s="1"/>
  <c r="AD16" i="1"/>
  <c r="AV16" i="1" s="1"/>
  <c r="AE16" i="1"/>
  <c r="AW16" i="1" s="1"/>
  <c r="AD11" i="1"/>
  <c r="AV11" i="1" s="1"/>
  <c r="AE11" i="1"/>
  <c r="AW11" i="1" s="1"/>
  <c r="AD6" i="1"/>
  <c r="AV6" i="1" s="1"/>
  <c r="AE6" i="1"/>
  <c r="AW6" i="1" s="1"/>
  <c r="AD17" i="1"/>
  <c r="AV17" i="1" s="1"/>
  <c r="AE17" i="1"/>
  <c r="AW17" i="1" s="1"/>
  <c r="AD7" i="1"/>
  <c r="AV7" i="1" s="1"/>
  <c r="AE7" i="1"/>
  <c r="AW7" i="1" s="1"/>
  <c r="AD12" i="1"/>
  <c r="AV12" i="1" s="1"/>
  <c r="AE12" i="1"/>
  <c r="AW12" i="1" s="1"/>
  <c r="AD18" i="1"/>
  <c r="AV18" i="1" s="1"/>
  <c r="AE18" i="1"/>
  <c r="AW18" i="1" s="1"/>
  <c r="AD8" i="1"/>
  <c r="AV8" i="1" s="1"/>
  <c r="AE8" i="1"/>
  <c r="AW8" i="1" s="1"/>
  <c r="AD13" i="1"/>
  <c r="AV13" i="1" s="1"/>
  <c r="AE13" i="1"/>
  <c r="AW13" i="1" s="1"/>
  <c r="AD19" i="1"/>
  <c r="AV19" i="1" s="1"/>
  <c r="AE19" i="1"/>
  <c r="AW19" i="1" s="1"/>
  <c r="AD14" i="1"/>
  <c r="AV14" i="1" s="1"/>
  <c r="AE14" i="1"/>
  <c r="AW14" i="1" s="1"/>
  <c r="AD20" i="1"/>
  <c r="AV20" i="1" s="1"/>
  <c r="AE20" i="1"/>
  <c r="AW20" i="1" s="1"/>
  <c r="AE3" i="1"/>
  <c r="AW3" i="1" s="1"/>
  <c r="AD3" i="1"/>
  <c r="AV3" i="1" s="1"/>
</calcChain>
</file>

<file path=xl/sharedStrings.xml><?xml version="1.0" encoding="utf-8"?>
<sst xmlns="http://schemas.openxmlformats.org/spreadsheetml/2006/main" count="130" uniqueCount="40">
  <si>
    <t>Subject</t>
  </si>
  <si>
    <t>Age (years)</t>
  </si>
  <si>
    <t>Gender</t>
  </si>
  <si>
    <t>Pathologic AD (Y/N)</t>
  </si>
  <si>
    <t>M</t>
  </si>
  <si>
    <t>N</t>
  </si>
  <si>
    <t>F</t>
  </si>
  <si>
    <t>Y</t>
  </si>
  <si>
    <t>PMI (hours)</t>
  </si>
  <si>
    <r>
      <t>Hippocampal Volume (mm</t>
    </r>
    <r>
      <rPr>
        <b/>
        <vertAlign val="superscript"/>
        <sz val="10"/>
        <color indexed="8"/>
        <rFont val="Times New Roman"/>
        <family val="1"/>
      </rPr>
      <t>3</t>
    </r>
    <r>
      <rPr>
        <b/>
        <sz val="10"/>
        <color indexed="8"/>
        <rFont val="Times New Roman"/>
        <family val="1"/>
      </rPr>
      <t>)</t>
    </r>
  </si>
  <si>
    <r>
      <rPr>
        <b/>
        <i/>
        <sz val="10"/>
        <color rgb="FF000000"/>
        <rFont val="Times New Roman"/>
        <family val="1"/>
      </rPr>
      <t>APOE</t>
    </r>
    <r>
      <rPr>
        <b/>
        <sz val="10"/>
        <color rgb="FF000000"/>
        <rFont val="Times New Roman"/>
        <family val="1"/>
      </rPr>
      <t xml:space="preserve"> Genotype</t>
    </r>
  </si>
  <si>
    <t>Braak Stage</t>
  </si>
  <si>
    <t>Amyloid Plaques (%)</t>
  </si>
  <si>
    <r>
      <t>Tangle Density per mm</t>
    </r>
    <r>
      <rPr>
        <b/>
        <vertAlign val="superscript"/>
        <sz val="10"/>
        <color rgb="FF000000"/>
        <rFont val="Times New Roman"/>
        <family val="1"/>
      </rPr>
      <t>2</t>
    </r>
  </si>
  <si>
    <t>ε3/ε3</t>
  </si>
  <si>
    <t>ε2/ε3</t>
  </si>
  <si>
    <t>ε3/ε4</t>
  </si>
  <si>
    <t>Normal (1)</t>
  </si>
  <si>
    <t>AD (4)</t>
  </si>
  <si>
    <t>MCI (2)</t>
  </si>
  <si>
    <t>GCL volume (mm3)</t>
  </si>
  <si>
    <t>SGL Volume (mm3)</t>
  </si>
  <si>
    <t>DG Volume (mm3)</t>
  </si>
  <si>
    <t>Nestin</t>
  </si>
  <si>
    <t>PCNA</t>
  </si>
  <si>
    <t>DCX</t>
  </si>
  <si>
    <t>DCX/PCNA</t>
  </si>
  <si>
    <t>GCL Total Cells</t>
  </si>
  <si>
    <t>SGL Total Cells</t>
  </si>
  <si>
    <t>Nestin/Sox2</t>
  </si>
  <si>
    <t>Nestin/Sox2/Ki67</t>
  </si>
  <si>
    <t>Nestin/PCNA</t>
  </si>
  <si>
    <r>
      <t>GCL cells/mm</t>
    </r>
    <r>
      <rPr>
        <b/>
        <vertAlign val="superscript"/>
        <sz val="10"/>
        <color rgb="FF000000"/>
        <rFont val="Times New Roman"/>
        <family val="1"/>
      </rPr>
      <t>3</t>
    </r>
  </si>
  <si>
    <r>
      <t>SGL cells/mm</t>
    </r>
    <r>
      <rPr>
        <b/>
        <vertAlign val="superscript"/>
        <sz val="10"/>
        <color rgb="FF000000"/>
        <rFont val="Times New Roman"/>
        <family val="1"/>
      </rPr>
      <t>3</t>
    </r>
  </si>
  <si>
    <t>Global Cognitive Function
Z-Score</t>
  </si>
  <si>
    <t>Clinical Diagnosis
(CogDx)</t>
  </si>
  <si>
    <t>Nestin/Ki67</t>
  </si>
  <si>
    <t>Dentate Gyrus Total Cells</t>
  </si>
  <si>
    <r>
      <t>Dentate Gyrus Total cells/mm</t>
    </r>
    <r>
      <rPr>
        <b/>
        <vertAlign val="superscript"/>
        <sz val="10"/>
        <color rgb="FF000000"/>
        <rFont val="Times New Roman"/>
        <family val="1"/>
      </rPr>
      <t>3</t>
    </r>
  </si>
  <si>
    <t>SNARE Protein-Protein Interactions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</si>
</sst>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b/>
      <sz val="10"/>
      <color indexed="8"/>
      <name val="Times New Roman"/>
      <family val="1"/>
    </font>
    <font>
      <b/>
      <vertAlign val="superscript"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/>
    <xf numFmtId="0" fontId="6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top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4" sqref="G24"/>
    </sheetView>
  </sheetViews>
  <sheetFormatPr baseColWidth="10" defaultColWidth="13.33203125" defaultRowHeight="13" x14ac:dyDescent="0.15"/>
  <cols>
    <col min="1" max="1" width="7" style="1" bestFit="1" customWidth="1"/>
    <col min="2" max="2" width="11.1640625" style="1" bestFit="1" customWidth="1"/>
    <col min="3" max="3" width="10.1640625" style="1" bestFit="1" customWidth="1"/>
    <col min="4" max="4" width="7.1640625" style="1" bestFit="1" customWidth="1"/>
    <col min="5" max="5" width="24.6640625" style="1" customWidth="1"/>
    <col min="6" max="7" width="17.6640625" style="1" bestFit="1" customWidth="1"/>
    <col min="8" max="8" width="11.5" style="1" bestFit="1" customWidth="1"/>
    <col min="9" max="9" width="14.6640625" style="1" bestFit="1" customWidth="1"/>
    <col min="10" max="10" width="16.5" style="1" bestFit="1" customWidth="1"/>
    <col min="11" max="11" width="18.1640625" style="1" bestFit="1" customWidth="1"/>
    <col min="12" max="12" width="10.83203125" style="1" bestFit="1" customWidth="1"/>
    <col min="13" max="13" width="18.6640625" style="1" bestFit="1" customWidth="1"/>
    <col min="14" max="14" width="19.5" style="1" bestFit="1" customWidth="1"/>
    <col min="15" max="16" width="23.5" style="1" customWidth="1"/>
    <col min="17" max="32" width="12" style="1" bestFit="1" customWidth="1"/>
    <col min="33" max="33" width="15.5" style="1" bestFit="1" customWidth="1"/>
    <col min="34" max="34" width="15.5" style="1" customWidth="1"/>
    <col min="35" max="50" width="12" style="1" bestFit="1" customWidth="1"/>
    <col min="51" max="51" width="15.5" style="1" bestFit="1" customWidth="1"/>
    <col min="52" max="52" width="15.5" style="1" customWidth="1"/>
    <col min="53" max="16384" width="13.33203125" style="1"/>
  </cols>
  <sheetData>
    <row r="1" spans="1:52" ht="15" x14ac:dyDescent="0.1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4" t="s">
        <v>32</v>
      </c>
      <c r="R1" s="14"/>
      <c r="S1" s="14"/>
      <c r="T1" s="14"/>
      <c r="U1" s="14"/>
      <c r="V1" s="14" t="s">
        <v>33</v>
      </c>
      <c r="W1" s="14"/>
      <c r="X1" s="14"/>
      <c r="Y1" s="14"/>
      <c r="Z1" s="14"/>
      <c r="AA1" s="14" t="s">
        <v>38</v>
      </c>
      <c r="AB1" s="14"/>
      <c r="AC1" s="14"/>
      <c r="AD1" s="14"/>
      <c r="AE1" s="14"/>
      <c r="AF1" s="14"/>
      <c r="AG1" s="14"/>
      <c r="AH1" s="14"/>
      <c r="AI1" s="14" t="s">
        <v>27</v>
      </c>
      <c r="AJ1" s="14"/>
      <c r="AK1" s="14"/>
      <c r="AL1" s="11"/>
      <c r="AM1" s="11"/>
      <c r="AN1" s="14" t="s">
        <v>28</v>
      </c>
      <c r="AO1" s="14"/>
      <c r="AP1" s="14"/>
      <c r="AQ1" s="14"/>
      <c r="AR1" s="14"/>
      <c r="AS1" s="14" t="s">
        <v>37</v>
      </c>
      <c r="AT1" s="14"/>
      <c r="AU1" s="14"/>
      <c r="AV1" s="14"/>
      <c r="AW1" s="14"/>
      <c r="AX1" s="14"/>
      <c r="AY1" s="14"/>
      <c r="AZ1" s="14"/>
    </row>
    <row r="2" spans="1:52" s="2" customFormat="1" ht="28" x14ac:dyDescent="0.2">
      <c r="A2" s="3" t="s">
        <v>0</v>
      </c>
      <c r="B2" s="3" t="s">
        <v>8</v>
      </c>
      <c r="C2" s="3" t="s">
        <v>1</v>
      </c>
      <c r="D2" s="3" t="s">
        <v>2</v>
      </c>
      <c r="E2" s="3" t="s">
        <v>9</v>
      </c>
      <c r="F2" s="3" t="s">
        <v>20</v>
      </c>
      <c r="G2" s="3" t="s">
        <v>21</v>
      </c>
      <c r="H2" s="3" t="s">
        <v>22</v>
      </c>
      <c r="I2" s="7" t="s">
        <v>10</v>
      </c>
      <c r="J2" s="3" t="s">
        <v>35</v>
      </c>
      <c r="K2" s="7" t="s">
        <v>3</v>
      </c>
      <c r="L2" s="3" t="s">
        <v>11</v>
      </c>
      <c r="M2" s="3" t="s">
        <v>12</v>
      </c>
      <c r="N2" s="3" t="s">
        <v>13</v>
      </c>
      <c r="O2" s="3" t="s">
        <v>34</v>
      </c>
      <c r="P2" s="3" t="s">
        <v>39</v>
      </c>
      <c r="Q2" s="12" t="s">
        <v>23</v>
      </c>
      <c r="R2" s="12" t="s">
        <v>24</v>
      </c>
      <c r="S2" s="12" t="s">
        <v>25</v>
      </c>
      <c r="T2" s="12" t="s">
        <v>26</v>
      </c>
      <c r="U2" s="12" t="s">
        <v>31</v>
      </c>
      <c r="V2" s="12" t="s">
        <v>23</v>
      </c>
      <c r="W2" s="12" t="s">
        <v>24</v>
      </c>
      <c r="X2" s="12" t="s">
        <v>25</v>
      </c>
      <c r="Y2" s="12" t="s">
        <v>26</v>
      </c>
      <c r="Z2" s="12" t="s">
        <v>31</v>
      </c>
      <c r="AA2" s="12" t="s">
        <v>23</v>
      </c>
      <c r="AB2" s="12" t="s">
        <v>24</v>
      </c>
      <c r="AC2" s="12" t="s">
        <v>25</v>
      </c>
      <c r="AD2" s="12" t="s">
        <v>26</v>
      </c>
      <c r="AE2" s="12" t="s">
        <v>31</v>
      </c>
      <c r="AF2" s="12" t="s">
        <v>29</v>
      </c>
      <c r="AG2" s="12" t="s">
        <v>30</v>
      </c>
      <c r="AH2" s="12" t="s">
        <v>36</v>
      </c>
      <c r="AI2" s="12" t="s">
        <v>23</v>
      </c>
      <c r="AJ2" s="12" t="s">
        <v>24</v>
      </c>
      <c r="AK2" s="12" t="s">
        <v>25</v>
      </c>
      <c r="AL2" s="12" t="s">
        <v>26</v>
      </c>
      <c r="AM2" s="12" t="s">
        <v>31</v>
      </c>
      <c r="AN2" s="12" t="s">
        <v>23</v>
      </c>
      <c r="AO2" s="12" t="s">
        <v>24</v>
      </c>
      <c r="AP2" s="12" t="s">
        <v>25</v>
      </c>
      <c r="AQ2" s="12" t="s">
        <v>26</v>
      </c>
      <c r="AR2" s="12" t="s">
        <v>31</v>
      </c>
      <c r="AS2" s="12" t="s">
        <v>23</v>
      </c>
      <c r="AT2" s="12" t="s">
        <v>24</v>
      </c>
      <c r="AU2" s="12" t="s">
        <v>25</v>
      </c>
      <c r="AV2" s="12" t="s">
        <v>26</v>
      </c>
      <c r="AW2" s="12" t="s">
        <v>31</v>
      </c>
      <c r="AX2" s="12" t="s">
        <v>29</v>
      </c>
      <c r="AY2" s="12" t="s">
        <v>30</v>
      </c>
      <c r="AZ2" s="12" t="s">
        <v>36</v>
      </c>
    </row>
    <row r="3" spans="1:52" ht="14" x14ac:dyDescent="0.15">
      <c r="A3" s="3">
        <v>1</v>
      </c>
      <c r="B3" s="6">
        <v>4.916666666666667</v>
      </c>
      <c r="C3" s="4">
        <v>92</v>
      </c>
      <c r="D3" s="5" t="s">
        <v>4</v>
      </c>
      <c r="E3" s="4">
        <v>3017</v>
      </c>
      <c r="F3" s="4">
        <v>61.385865198055932</v>
      </c>
      <c r="G3" s="4">
        <v>30.692932599027966</v>
      </c>
      <c r="H3" s="4">
        <v>92.078797797083894</v>
      </c>
      <c r="I3" s="4" t="s">
        <v>14</v>
      </c>
      <c r="J3" s="4" t="s">
        <v>17</v>
      </c>
      <c r="K3" s="5" t="s">
        <v>5</v>
      </c>
      <c r="L3" s="4">
        <v>3</v>
      </c>
      <c r="M3" s="8">
        <v>0</v>
      </c>
      <c r="N3" s="8">
        <v>2.8952187500000006</v>
      </c>
      <c r="O3" s="1">
        <v>0.19412013715807458</v>
      </c>
      <c r="P3" s="1">
        <v>0.56464200868173564</v>
      </c>
      <c r="Q3" s="1">
        <v>18.981959549999999</v>
      </c>
      <c r="R3" s="1">
        <v>709.41715260000001</v>
      </c>
      <c r="S3" s="1">
        <v>582.35675230000004</v>
      </c>
      <c r="T3" s="9">
        <v>0</v>
      </c>
      <c r="U3" s="9">
        <v>0</v>
      </c>
      <c r="V3" s="1">
        <v>37.963919089999997</v>
      </c>
      <c r="W3" s="1">
        <v>767.84108979999996</v>
      </c>
      <c r="X3" s="1">
        <v>684.35119940000004</v>
      </c>
      <c r="Y3" s="9">
        <v>37.963919091295629</v>
      </c>
      <c r="Z3" s="9">
        <v>37.963919091295629</v>
      </c>
      <c r="AA3" s="1">
        <v>56.945878639999997</v>
      </c>
      <c r="AB3" s="1">
        <v>1477.2582424</v>
      </c>
      <c r="AC3" s="1">
        <v>1266.7079517000002</v>
      </c>
      <c r="AD3" s="1">
        <f t="shared" ref="AD3:AD20" si="0">SUM(T3,Y3)</f>
        <v>37.963919091295629</v>
      </c>
      <c r="AE3" s="1">
        <f t="shared" ref="AE3:AE20" si="1">SUM(U3,Z3)</f>
        <v>37.963919091295629</v>
      </c>
      <c r="AF3" s="1">
        <v>0</v>
      </c>
      <c r="AG3" s="1">
        <v>11.747963259436078</v>
      </c>
      <c r="AH3" s="1">
        <v>54.023827581063621</v>
      </c>
      <c r="AI3" s="1">
        <v>1165.2240101312505</v>
      </c>
      <c r="AJ3" s="1">
        <v>43548.185698692272</v>
      </c>
      <c r="AK3" s="1">
        <v>35748.473093865454</v>
      </c>
      <c r="AL3" s="1">
        <f t="shared" ref="AL3:AL20" si="2">T3*H3</f>
        <v>0</v>
      </c>
      <c r="AM3" s="1">
        <f t="shared" ref="AM3:AM20" si="3">U3*H3</f>
        <v>0</v>
      </c>
      <c r="AN3" s="1">
        <v>1165.224009824321</v>
      </c>
      <c r="AO3" s="1">
        <v>23567.294815995578</v>
      </c>
      <c r="AP3" s="1">
        <v>21004.745237248149</v>
      </c>
      <c r="AQ3" s="1">
        <f t="shared" ref="AQ3:AQ20" si="4">Y3*G3</f>
        <v>1165.2240098640877</v>
      </c>
      <c r="AR3" s="1">
        <f t="shared" ref="AR3:AR20" si="5">G3*Z3</f>
        <v>1165.2240098640877</v>
      </c>
      <c r="AS3" s="1">
        <v>5243.5080446698385</v>
      </c>
      <c r="AT3" s="1">
        <v>136024.16299602514</v>
      </c>
      <c r="AU3" s="1">
        <v>116636.94535254264</v>
      </c>
      <c r="AV3" s="1">
        <f t="shared" ref="AV3:AV20" si="6">AD3*H3</f>
        <v>3495.6720295922632</v>
      </c>
      <c r="AW3" s="1">
        <f t="shared" ref="AW3:AW20" si="7">AE3*H3</f>
        <v>3495.6720295922632</v>
      </c>
      <c r="AX3" s="1">
        <v>0</v>
      </c>
      <c r="AY3" s="1">
        <v>1081.7383334931853</v>
      </c>
      <c r="AZ3" s="1">
        <v>4974.4490960612811</v>
      </c>
    </row>
    <row r="4" spans="1:52" ht="14" x14ac:dyDescent="0.15">
      <c r="A4" s="3">
        <v>4</v>
      </c>
      <c r="B4" s="6">
        <v>6.05</v>
      </c>
      <c r="C4" s="4">
        <v>93</v>
      </c>
      <c r="D4" s="5" t="s">
        <v>4</v>
      </c>
      <c r="E4" s="4">
        <v>3582</v>
      </c>
      <c r="F4" s="4">
        <v>80.579828475235587</v>
      </c>
      <c r="G4" s="4">
        <v>25.297375580973132</v>
      </c>
      <c r="H4" s="4">
        <v>120.86974271285338</v>
      </c>
      <c r="I4" s="4" t="s">
        <v>14</v>
      </c>
      <c r="J4" s="4" t="s">
        <v>17</v>
      </c>
      <c r="K4" s="5" t="s">
        <v>5</v>
      </c>
      <c r="L4" s="4">
        <v>1</v>
      </c>
      <c r="M4" s="8">
        <v>8.7603124999999995</v>
      </c>
      <c r="N4" s="8">
        <v>0.36159375000000005</v>
      </c>
      <c r="O4" s="1">
        <v>0.15051706741657345</v>
      </c>
      <c r="P4" s="1">
        <v>6.3333147087211786E-2</v>
      </c>
      <c r="Q4" s="1">
        <v>383.57603560000001</v>
      </c>
      <c r="R4" s="1">
        <v>1078.7428910000001</v>
      </c>
      <c r="S4" s="1">
        <v>1078.4196549999999</v>
      </c>
      <c r="T4" s="9">
        <v>43.320423847026916</v>
      </c>
      <c r="U4" s="9">
        <v>0</v>
      </c>
      <c r="V4" s="1">
        <v>1303.5429919999999</v>
      </c>
      <c r="W4" s="1">
        <v>1865.464772</v>
      </c>
      <c r="X4" s="1">
        <v>1217.8483590000001</v>
      </c>
      <c r="Y4" s="9">
        <v>0</v>
      </c>
      <c r="Z4" s="9">
        <v>43.519509796241657</v>
      </c>
      <c r="AA4" s="1">
        <v>1687.1190276</v>
      </c>
      <c r="AB4" s="1">
        <v>2944.2076630000001</v>
      </c>
      <c r="AC4" s="1">
        <v>2296.2680140000002</v>
      </c>
      <c r="AD4" s="1">
        <f t="shared" si="0"/>
        <v>43.320423847026916</v>
      </c>
      <c r="AE4" s="1">
        <f t="shared" si="1"/>
        <v>43.519509796241657</v>
      </c>
      <c r="AF4" s="1">
        <v>26.65624954497234</v>
      </c>
      <c r="AG4" s="1">
        <v>0</v>
      </c>
      <c r="AH4" s="1">
        <v>32.321910289038748</v>
      </c>
      <c r="AI4" s="1">
        <v>30908.491155858861</v>
      </c>
      <c r="AJ4" s="1">
        <v>86924.917125659762</v>
      </c>
      <c r="AK4" s="1">
        <v>86898.870824222729</v>
      </c>
      <c r="AL4" s="1">
        <f t="shared" si="2"/>
        <v>5236.1284846019016</v>
      </c>
      <c r="AM4" s="1">
        <f t="shared" si="3"/>
        <v>0</v>
      </c>
      <c r="AN4" s="1">
        <v>52519.635352727695</v>
      </c>
      <c r="AO4" s="1">
        <v>75159.41567717724</v>
      </c>
      <c r="AP4" s="1">
        <v>49067.00593853357</v>
      </c>
      <c r="AQ4" s="1">
        <f t="shared" si="4"/>
        <v>0</v>
      </c>
      <c r="AR4" s="1">
        <f t="shared" si="5"/>
        <v>1100.9293844153647</v>
      </c>
      <c r="AS4" s="1">
        <v>203921.64279197139</v>
      </c>
      <c r="AT4" s="1">
        <v>355865.62272002135</v>
      </c>
      <c r="AU4" s="1">
        <v>277549.32405193482</v>
      </c>
      <c r="AV4" s="1">
        <f t="shared" si="6"/>
        <v>5236.1284846019016</v>
      </c>
      <c r="AW4" s="1">
        <f t="shared" si="7"/>
        <v>5260.1919520612309</v>
      </c>
      <c r="AX4" s="1">
        <v>3221.934024190422</v>
      </c>
      <c r="AY4" s="1">
        <v>0</v>
      </c>
      <c r="AZ4" s="1">
        <v>3906.7409806240416</v>
      </c>
    </row>
    <row r="5" spans="1:52" ht="14" x14ac:dyDescent="0.15">
      <c r="A5" s="3">
        <v>5</v>
      </c>
      <c r="B5" s="6">
        <v>20.166666666666668</v>
      </c>
      <c r="C5" s="4">
        <v>79</v>
      </c>
      <c r="D5" s="5" t="s">
        <v>6</v>
      </c>
      <c r="E5" s="4">
        <v>2863</v>
      </c>
      <c r="F5" s="4">
        <v>58.252479967528714</v>
      </c>
      <c r="G5" s="4">
        <v>30.190769193097545</v>
      </c>
      <c r="H5" s="4">
        <v>87.378719951293078</v>
      </c>
      <c r="I5" s="4" t="s">
        <v>14</v>
      </c>
      <c r="J5" s="4" t="s">
        <v>17</v>
      </c>
      <c r="K5" s="5" t="s">
        <v>5</v>
      </c>
      <c r="L5" s="4">
        <v>4</v>
      </c>
      <c r="M5" s="8">
        <v>0</v>
      </c>
      <c r="N5" s="8">
        <v>3.1884562500000007</v>
      </c>
      <c r="O5" s="1">
        <v>-0.35487916406310877</v>
      </c>
      <c r="Q5" s="1">
        <v>30.317362150000001</v>
      </c>
      <c r="R5" s="1">
        <v>90.306882990000005</v>
      </c>
      <c r="S5" s="1">
        <v>726.87279369999999</v>
      </c>
      <c r="T5" s="9">
        <v>9.2476825307577926</v>
      </c>
      <c r="U5" s="9">
        <v>0</v>
      </c>
      <c r="V5" s="1">
        <v>0</v>
      </c>
      <c r="W5" s="1">
        <v>245.58837489999999</v>
      </c>
      <c r="X5" s="1">
        <v>2049.8881419999998</v>
      </c>
      <c r="Y5" s="9">
        <v>0</v>
      </c>
      <c r="Z5" s="9">
        <v>0</v>
      </c>
      <c r="AA5" s="1">
        <v>30.317362150000001</v>
      </c>
      <c r="AB5" s="1">
        <v>335.89525788999998</v>
      </c>
      <c r="AC5" s="1">
        <v>2776.7609356999997</v>
      </c>
      <c r="AD5" s="1">
        <f t="shared" si="0"/>
        <v>9.2476825307577926</v>
      </c>
      <c r="AE5" s="1">
        <f t="shared" si="1"/>
        <v>0</v>
      </c>
      <c r="AF5" s="1">
        <v>0</v>
      </c>
      <c r="AG5" s="1">
        <v>0</v>
      </c>
      <c r="AH5" s="1">
        <v>0</v>
      </c>
      <c r="AI5" s="1">
        <v>1766.0615313111882</v>
      </c>
      <c r="AJ5" s="1">
        <v>5260.5998923049347</v>
      </c>
      <c r="AK5" s="1">
        <v>42342.142853950878</v>
      </c>
      <c r="AL5" s="1">
        <f t="shared" si="2"/>
        <v>808.05066205355035</v>
      </c>
      <c r="AM5" s="1">
        <f t="shared" si="3"/>
        <v>0</v>
      </c>
      <c r="AN5" s="1">
        <v>0</v>
      </c>
      <c r="AO5" s="1">
        <v>7153.0659445600904</v>
      </c>
      <c r="AP5" s="1">
        <v>59705.533963764821</v>
      </c>
      <c r="AQ5" s="1">
        <f t="shared" si="4"/>
        <v>0</v>
      </c>
      <c r="AR5" s="1">
        <f t="shared" si="5"/>
        <v>0</v>
      </c>
      <c r="AS5" s="1">
        <v>2649.0922969667827</v>
      </c>
      <c r="AT5" s="1">
        <v>29350.097672137676</v>
      </c>
      <c r="AU5" s="1">
        <v>242629.8161722208</v>
      </c>
      <c r="AV5" s="1">
        <f t="shared" si="6"/>
        <v>808.05066205355035</v>
      </c>
      <c r="AW5" s="1">
        <f t="shared" si="7"/>
        <v>0</v>
      </c>
      <c r="AX5" s="1">
        <v>0</v>
      </c>
      <c r="AY5" s="1">
        <v>0</v>
      </c>
      <c r="AZ5" s="1">
        <v>0</v>
      </c>
    </row>
    <row r="6" spans="1:52" ht="14" x14ac:dyDescent="0.15">
      <c r="A6" s="3">
        <v>9</v>
      </c>
      <c r="B6" s="6">
        <v>14.766666666666667</v>
      </c>
      <c r="C6" s="5">
        <v>80</v>
      </c>
      <c r="D6" s="5" t="s">
        <v>6</v>
      </c>
      <c r="E6" s="4">
        <v>3062</v>
      </c>
      <c r="F6" s="4">
        <v>58.928973592478123</v>
      </c>
      <c r="G6" s="4">
        <v>40.289914237617793</v>
      </c>
      <c r="H6" s="4">
        <v>88.393460388717187</v>
      </c>
      <c r="I6" s="4" t="s">
        <v>14</v>
      </c>
      <c r="J6" s="4" t="s">
        <v>17</v>
      </c>
      <c r="K6" s="5" t="s">
        <v>5</v>
      </c>
      <c r="L6" s="4">
        <v>3</v>
      </c>
      <c r="M6" s="8">
        <v>6.0465625000000003</v>
      </c>
      <c r="N6" s="8">
        <v>0.75898125000000005</v>
      </c>
      <c r="O6" s="1">
        <v>-0.14308700077584241</v>
      </c>
      <c r="P6" s="1">
        <v>-1.436761678664018</v>
      </c>
      <c r="Q6" s="1">
        <v>211.05057540000001</v>
      </c>
      <c r="R6" s="1">
        <v>20.178671399999999</v>
      </c>
      <c r="S6" s="1">
        <v>171.07735049999999</v>
      </c>
      <c r="T6" s="9">
        <v>0</v>
      </c>
      <c r="U6" s="9">
        <v>0</v>
      </c>
      <c r="V6" s="1">
        <v>174.8691968</v>
      </c>
      <c r="W6" s="1">
        <v>17.595720719999999</v>
      </c>
      <c r="X6" s="1">
        <v>199.6886974</v>
      </c>
      <c r="Y6" s="9">
        <v>0</v>
      </c>
      <c r="Z6" s="9">
        <v>0</v>
      </c>
      <c r="AA6" s="1">
        <v>385.91977220000001</v>
      </c>
      <c r="AB6" s="1">
        <v>37.774392120000002</v>
      </c>
      <c r="AC6" s="1">
        <v>370.76604789999999</v>
      </c>
      <c r="AD6" s="1">
        <f t="shared" si="0"/>
        <v>0</v>
      </c>
      <c r="AE6" s="1">
        <f t="shared" si="1"/>
        <v>0</v>
      </c>
      <c r="AF6" s="1">
        <v>161.45649683007497</v>
      </c>
      <c r="AG6" s="1">
        <v>0</v>
      </c>
      <c r="AH6" s="1">
        <v>33.565399489673631</v>
      </c>
      <c r="AI6" s="1">
        <v>12436.993784423914</v>
      </c>
      <c r="AJ6" s="1">
        <v>1189.1083940618935</v>
      </c>
      <c r="AK6" s="1">
        <v>10081.412669885623</v>
      </c>
      <c r="AL6" s="1">
        <f t="shared" si="2"/>
        <v>0</v>
      </c>
      <c r="AM6" s="1">
        <f t="shared" si="3"/>
        <v>0</v>
      </c>
      <c r="AN6" s="1">
        <v>5152.4311401825298</v>
      </c>
      <c r="AO6" s="1">
        <v>518.44888082475006</v>
      </c>
      <c r="AP6" s="1">
        <v>5883.7249879004776</v>
      </c>
      <c r="AQ6" s="1">
        <f t="shared" si="4"/>
        <v>0</v>
      </c>
      <c r="AR6" s="1">
        <f t="shared" si="5"/>
        <v>0</v>
      </c>
      <c r="AS6" s="1">
        <v>34112.784097183459</v>
      </c>
      <c r="AT6" s="1">
        <v>3339.0092335670906</v>
      </c>
      <c r="AU6" s="1">
        <v>32773.29396852987</v>
      </c>
      <c r="AV6" s="1">
        <f t="shared" si="6"/>
        <v>0</v>
      </c>
      <c r="AW6" s="1">
        <f t="shared" si="7"/>
        <v>0</v>
      </c>
      <c r="AX6" s="1">
        <v>14271.698457050274</v>
      </c>
      <c r="AY6" s="1">
        <v>0</v>
      </c>
      <c r="AZ6" s="1">
        <v>2966.9618102219342</v>
      </c>
    </row>
    <row r="7" spans="1:52" ht="14" x14ac:dyDescent="0.15">
      <c r="A7" s="3">
        <v>11</v>
      </c>
      <c r="B7" s="6">
        <v>6.8666666666666663</v>
      </c>
      <c r="C7" s="4">
        <v>92</v>
      </c>
      <c r="D7" s="5" t="s">
        <v>4</v>
      </c>
      <c r="E7" s="4">
        <v>2529</v>
      </c>
      <c r="F7" s="4">
        <v>63.381403766057197</v>
      </c>
      <c r="G7" s="4">
        <v>29.126239983764357</v>
      </c>
      <c r="H7" s="4">
        <v>95.072105649085799</v>
      </c>
      <c r="I7" s="4" t="s">
        <v>14</v>
      </c>
      <c r="J7" s="4" t="s">
        <v>17</v>
      </c>
      <c r="K7" s="5" t="s">
        <v>5</v>
      </c>
      <c r="L7" s="4">
        <v>2</v>
      </c>
      <c r="M7" s="8">
        <v>0</v>
      </c>
      <c r="N7" s="8">
        <v>1.3361208333333332</v>
      </c>
      <c r="O7" s="1">
        <v>0.77411180168601401</v>
      </c>
      <c r="P7" s="1">
        <v>1.1290340626439406</v>
      </c>
      <c r="Q7" s="1">
        <v>217.095551</v>
      </c>
      <c r="R7" s="1">
        <v>3368.433207</v>
      </c>
      <c r="S7" s="1">
        <v>1702.8832600000001</v>
      </c>
      <c r="T7" s="9">
        <v>134.72126170952302</v>
      </c>
      <c r="U7" s="9">
        <v>0</v>
      </c>
      <c r="V7" s="1">
        <v>595.08584989999997</v>
      </c>
      <c r="W7" s="1">
        <v>2050.8462420000001</v>
      </c>
      <c r="X7" s="1">
        <v>1160.1443830000001</v>
      </c>
      <c r="Y7" s="9">
        <v>0</v>
      </c>
      <c r="Z7" s="9">
        <v>108.54777549425422</v>
      </c>
      <c r="AA7" s="1">
        <v>812.18140089999997</v>
      </c>
      <c r="AB7" s="1">
        <v>5419.2794489999997</v>
      </c>
      <c r="AC7" s="1">
        <v>2863.0276430000004</v>
      </c>
      <c r="AD7" s="1">
        <f t="shared" si="0"/>
        <v>134.72126170952302</v>
      </c>
      <c r="AE7" s="1">
        <f t="shared" si="1"/>
        <v>108.54777549425422</v>
      </c>
      <c r="AF7" s="1">
        <v>57.608354136227412</v>
      </c>
      <c r="AG7" s="1">
        <v>0</v>
      </c>
      <c r="AH7" s="1">
        <v>12.684689072901444</v>
      </c>
      <c r="AI7" s="1">
        <v>13759.820773745661</v>
      </c>
      <c r="AJ7" s="1">
        <v>213496.02515186192</v>
      </c>
      <c r="AK7" s="1">
        <v>107931.13146851976</v>
      </c>
      <c r="AL7" s="1">
        <f t="shared" si="2"/>
        <v>12808.234026425909</v>
      </c>
      <c r="AM7" s="1">
        <f t="shared" si="3"/>
        <v>0</v>
      </c>
      <c r="AN7" s="1">
        <v>18858.688263989603</v>
      </c>
      <c r="AO7" s="1">
        <v>64992.756863151524</v>
      </c>
      <c r="AP7" s="1">
        <v>36765.789782923152</v>
      </c>
      <c r="AQ7" s="1">
        <f t="shared" si="4"/>
        <v>0</v>
      </c>
      <c r="AR7" s="1">
        <f t="shared" si="5"/>
        <v>3161.5885587494245</v>
      </c>
      <c r="AS7" s="1">
        <v>77215.795952587301</v>
      </c>
      <c r="AT7" s="1">
        <v>515222.30831724743</v>
      </c>
      <c r="AU7" s="1">
        <v>272194.06655154913</v>
      </c>
      <c r="AV7" s="1">
        <f t="shared" si="6"/>
        <v>12808.234026425909</v>
      </c>
      <c r="AW7" s="1">
        <f t="shared" si="7"/>
        <v>10319.865579762984</v>
      </c>
      <c r="AX7" s="1">
        <v>5476.9475307093617</v>
      </c>
      <c r="AY7" s="1">
        <v>0</v>
      </c>
      <c r="AZ7" s="1">
        <v>1205.9600996646902</v>
      </c>
    </row>
    <row r="8" spans="1:52" ht="14" x14ac:dyDescent="0.15">
      <c r="A8" s="3">
        <v>14</v>
      </c>
      <c r="B8" s="6">
        <v>5.666666666666667</v>
      </c>
      <c r="C8" s="4">
        <v>91</v>
      </c>
      <c r="D8" s="5" t="s">
        <v>6</v>
      </c>
      <c r="E8" s="4">
        <v>2012</v>
      </c>
      <c r="F8" s="4">
        <v>38.779981480148336</v>
      </c>
      <c r="G8" s="4">
        <v>38.31470617705822</v>
      </c>
      <c r="H8" s="4">
        <v>58.169972220222505</v>
      </c>
      <c r="I8" s="4" t="s">
        <v>15</v>
      </c>
      <c r="J8" s="4" t="s">
        <v>17</v>
      </c>
      <c r="K8" s="5" t="s">
        <v>5</v>
      </c>
      <c r="L8" s="4">
        <v>4</v>
      </c>
      <c r="M8" s="8">
        <v>2.5924999999999998</v>
      </c>
      <c r="N8" s="8">
        <v>7.0503312500000002</v>
      </c>
      <c r="O8" s="1">
        <v>-0.25545374689831801</v>
      </c>
      <c r="P8" s="1">
        <v>0.74591439064734177</v>
      </c>
      <c r="Q8" s="1">
        <v>583.40960759999996</v>
      </c>
      <c r="R8" s="1">
        <v>866.91022959999998</v>
      </c>
      <c r="S8" s="1">
        <v>305.88140229999999</v>
      </c>
      <c r="T8" s="9">
        <v>53.372172460907848</v>
      </c>
      <c r="U8" s="9">
        <v>0</v>
      </c>
      <c r="V8" s="1">
        <v>615.31943000000001</v>
      </c>
      <c r="W8" s="1">
        <v>876.79901359999997</v>
      </c>
      <c r="X8" s="1">
        <v>218.45246800000001</v>
      </c>
      <c r="Y8" s="9">
        <v>35.581448307271899</v>
      </c>
      <c r="Z8" s="9">
        <v>0</v>
      </c>
      <c r="AA8" s="1">
        <v>1198.7290376000001</v>
      </c>
      <c r="AB8" s="1">
        <v>1743.7092431999999</v>
      </c>
      <c r="AC8" s="1">
        <v>524.33387029999994</v>
      </c>
      <c r="AD8" s="1">
        <f t="shared" si="0"/>
        <v>88.953620768179746</v>
      </c>
      <c r="AE8" s="1">
        <f t="shared" si="1"/>
        <v>0</v>
      </c>
      <c r="AF8" s="1">
        <v>20.980399595098696</v>
      </c>
      <c r="AG8" s="1">
        <v>12.773142919777166</v>
      </c>
      <c r="AH8" s="1">
        <v>9.2449788726774784</v>
      </c>
      <c r="AI8" s="1">
        <v>22624.613778068608</v>
      </c>
      <c r="AJ8" s="1">
        <v>33618.76264883914</v>
      </c>
      <c r="AK8" s="1">
        <v>11862.075116315802</v>
      </c>
      <c r="AL8" s="1">
        <f t="shared" si="2"/>
        <v>3104.657789383934</v>
      </c>
      <c r="AM8" s="1">
        <f t="shared" si="3"/>
        <v>0</v>
      </c>
      <c r="AN8" s="1">
        <v>11931.038049887715</v>
      </c>
      <c r="AO8" s="1">
        <v>17001.124754610166</v>
      </c>
      <c r="AP8" s="1">
        <v>4235.7913316663489</v>
      </c>
      <c r="AQ8" s="1">
        <f t="shared" si="4"/>
        <v>1363.2927372473084</v>
      </c>
      <c r="AR8" s="1">
        <f t="shared" si="5"/>
        <v>0</v>
      </c>
      <c r="AS8" s="1">
        <v>69730.034816766056</v>
      </c>
      <c r="AT8" s="1">
        <v>101431.5182370892</v>
      </c>
      <c r="AU8" s="1">
        <v>30500.486669472746</v>
      </c>
      <c r="AV8" s="1">
        <f t="shared" si="6"/>
        <v>5174.4296489732233</v>
      </c>
      <c r="AW8" s="1">
        <f t="shared" si="7"/>
        <v>0</v>
      </c>
      <c r="AX8" s="1">
        <v>1220.4292616160587</v>
      </c>
      <c r="AY8" s="1">
        <v>743.01336880836959</v>
      </c>
      <c r="AZ8" s="1">
        <v>537.78016420019287</v>
      </c>
    </row>
    <row r="9" spans="1:52" ht="14" x14ac:dyDescent="0.15">
      <c r="A9" s="3">
        <v>3</v>
      </c>
      <c r="B9" s="6">
        <v>43.55</v>
      </c>
      <c r="C9" s="4">
        <v>86</v>
      </c>
      <c r="D9" s="5" t="s">
        <v>6</v>
      </c>
      <c r="E9" s="4">
        <v>3004</v>
      </c>
      <c r="F9" s="4">
        <v>60.381538386195089</v>
      </c>
      <c r="G9" s="4">
        <v>23.435567521610363</v>
      </c>
      <c r="H9" s="4">
        <v>90.572307579292641</v>
      </c>
      <c r="I9" s="4" t="s">
        <v>14</v>
      </c>
      <c r="J9" s="4" t="s">
        <v>19</v>
      </c>
      <c r="K9" s="5" t="s">
        <v>7</v>
      </c>
      <c r="L9" s="4">
        <v>4</v>
      </c>
      <c r="M9" s="8">
        <v>4.057291666666667</v>
      </c>
      <c r="N9" s="8">
        <v>0.91330312499999999</v>
      </c>
      <c r="O9" s="1">
        <v>-0.93333225214548399</v>
      </c>
      <c r="Q9" s="1">
        <v>103.16196619999999</v>
      </c>
      <c r="R9" s="1">
        <v>331.03006590000001</v>
      </c>
      <c r="S9" s="1">
        <v>0</v>
      </c>
      <c r="T9" s="9">
        <v>0</v>
      </c>
      <c r="U9" s="9">
        <v>25.999778135226581</v>
      </c>
      <c r="V9" s="1">
        <v>34.1082733</v>
      </c>
      <c r="W9" s="1">
        <v>252.18768080000001</v>
      </c>
      <c r="X9" s="1">
        <v>27.679975200000001</v>
      </c>
      <c r="Y9" s="9">
        <v>0</v>
      </c>
      <c r="Z9" s="9">
        <v>0</v>
      </c>
      <c r="AA9" s="1">
        <v>137.2702395</v>
      </c>
      <c r="AB9" s="1">
        <v>583.21774670000002</v>
      </c>
      <c r="AC9" s="1">
        <v>27.679975200000001</v>
      </c>
      <c r="AD9" s="1">
        <f t="shared" si="0"/>
        <v>0</v>
      </c>
      <c r="AE9" s="1">
        <f t="shared" si="1"/>
        <v>25.999778135226581</v>
      </c>
      <c r="AF9" s="1">
        <v>57.316637450289385</v>
      </c>
      <c r="AG9" s="1">
        <v>15.14023888091282</v>
      </c>
      <c r="AH9" s="1">
        <v>26.872781989661519</v>
      </c>
      <c r="AI9" s="1">
        <v>6229.0782221006602</v>
      </c>
      <c r="AJ9" s="1">
        <v>19988.104631125541</v>
      </c>
      <c r="AK9" s="1">
        <v>0</v>
      </c>
      <c r="AL9" s="1">
        <f t="shared" si="2"/>
        <v>0</v>
      </c>
      <c r="AM9" s="1">
        <f t="shared" si="3"/>
        <v>2354.8599022571098</v>
      </c>
      <c r="AN9" s="1">
        <v>1029.7550067753916</v>
      </c>
      <c r="AO9" s="1">
        <v>7613.7400643753572</v>
      </c>
      <c r="AP9" s="1">
        <v>835.6797425338641</v>
      </c>
      <c r="AQ9" s="1">
        <f t="shared" si="4"/>
        <v>0</v>
      </c>
      <c r="AR9" s="1">
        <f t="shared" si="5"/>
        <v>0</v>
      </c>
      <c r="AS9" s="1">
        <v>12432.882353477165</v>
      </c>
      <c r="AT9" s="1">
        <v>52823.377139814387</v>
      </c>
      <c r="AU9" s="1">
        <v>2507.0392276015923</v>
      </c>
      <c r="AV9" s="1">
        <f t="shared" si="6"/>
        <v>0</v>
      </c>
      <c r="AW9" s="1">
        <f t="shared" si="7"/>
        <v>2354.8599022571098</v>
      </c>
      <c r="AX9" s="1">
        <v>5191.3001165584137</v>
      </c>
      <c r="AY9" s="1">
        <v>1371.2863727460012</v>
      </c>
      <c r="AZ9" s="1">
        <v>2433.9298758788987</v>
      </c>
    </row>
    <row r="10" spans="1:52" ht="14" x14ac:dyDescent="0.15">
      <c r="A10" s="3">
        <v>6</v>
      </c>
      <c r="B10" s="6">
        <v>7.15</v>
      </c>
      <c r="C10" s="4">
        <v>92</v>
      </c>
      <c r="D10" s="5" t="s">
        <v>6</v>
      </c>
      <c r="E10" s="4">
        <v>4117</v>
      </c>
      <c r="F10" s="4">
        <v>76.629412354116411</v>
      </c>
      <c r="G10" s="4">
        <v>15.434008855352362</v>
      </c>
      <c r="H10" s="4">
        <v>114.94411853117464</v>
      </c>
      <c r="I10" s="4" t="s">
        <v>16</v>
      </c>
      <c r="J10" s="4" t="s">
        <v>19</v>
      </c>
      <c r="K10" s="5" t="s">
        <v>5</v>
      </c>
      <c r="L10" s="4">
        <v>2</v>
      </c>
      <c r="M10" s="8">
        <v>1.8562500000000002</v>
      </c>
      <c r="N10" s="8">
        <v>1.4672718749999998</v>
      </c>
      <c r="O10" s="1">
        <v>-4.6916211458115288E-2</v>
      </c>
      <c r="P10" s="1">
        <v>-0.79205181747544195</v>
      </c>
      <c r="Q10" s="1">
        <v>0</v>
      </c>
      <c r="R10" s="1">
        <v>275.42055520000002</v>
      </c>
      <c r="S10" s="1">
        <v>74.142350719999996</v>
      </c>
      <c r="T10" s="9">
        <v>0</v>
      </c>
      <c r="U10" s="9">
        <v>0</v>
      </c>
      <c r="V10" s="1">
        <v>0</v>
      </c>
      <c r="W10" s="1">
        <v>200.5023865</v>
      </c>
      <c r="X10" s="1">
        <v>0</v>
      </c>
      <c r="Y10" s="9">
        <v>0</v>
      </c>
      <c r="Z10" s="9">
        <v>0</v>
      </c>
      <c r="AA10" s="1">
        <v>0</v>
      </c>
      <c r="AB10" s="1">
        <v>475.92294170000002</v>
      </c>
      <c r="AC10" s="1">
        <v>74.142350719999996</v>
      </c>
      <c r="AD10" s="1">
        <f t="shared" si="0"/>
        <v>0</v>
      </c>
      <c r="AE10" s="1">
        <f t="shared" si="1"/>
        <v>0</v>
      </c>
      <c r="AF10" s="1">
        <v>5.3923820739964237</v>
      </c>
      <c r="AG10" s="1">
        <v>0</v>
      </c>
      <c r="AH10" s="1">
        <v>22.522031534484068</v>
      </c>
      <c r="AI10" s="1">
        <v>0</v>
      </c>
      <c r="AJ10" s="1">
        <v>21105.315295220484</v>
      </c>
      <c r="AK10" s="1">
        <v>5681.4847662263992</v>
      </c>
      <c r="AL10" s="1">
        <f t="shared" si="2"/>
        <v>0</v>
      </c>
      <c r="AM10" s="1">
        <f t="shared" si="3"/>
        <v>0</v>
      </c>
      <c r="AN10" s="1">
        <v>0</v>
      </c>
      <c r="AO10" s="1">
        <v>7682.1900265464647</v>
      </c>
      <c r="AP10" s="1">
        <v>0</v>
      </c>
      <c r="AQ10" s="1">
        <f t="shared" si="4"/>
        <v>0</v>
      </c>
      <c r="AR10" s="1">
        <f t="shared" si="5"/>
        <v>0</v>
      </c>
      <c r="AS10" s="1">
        <v>0</v>
      </c>
      <c r="AT10" s="1">
        <v>54704.543022470119</v>
      </c>
      <c r="AU10" s="1">
        <v>8522.2271493396001</v>
      </c>
      <c r="AV10" s="1">
        <f t="shared" si="6"/>
        <v>0</v>
      </c>
      <c r="AW10" s="1">
        <f t="shared" si="7"/>
        <v>0</v>
      </c>
      <c r="AX10" s="1">
        <v>619.82260427882625</v>
      </c>
      <c r="AY10" s="1">
        <v>0</v>
      </c>
      <c r="AZ10" s="1">
        <v>2588.7750622625899</v>
      </c>
    </row>
    <row r="11" spans="1:52" ht="14" x14ac:dyDescent="0.15">
      <c r="A11" s="3">
        <v>8</v>
      </c>
      <c r="B11" s="6">
        <v>5.833333333333333</v>
      </c>
      <c r="C11" s="4">
        <v>93</v>
      </c>
      <c r="D11" s="5" t="s">
        <v>6</v>
      </c>
      <c r="E11" s="4">
        <v>2225</v>
      </c>
      <c r="F11" s="4">
        <v>30.868017710704724</v>
      </c>
      <c r="G11" s="4">
        <v>29.464486796239061</v>
      </c>
      <c r="H11" s="4">
        <v>46.302026566057087</v>
      </c>
      <c r="I11" s="4" t="s">
        <v>14</v>
      </c>
      <c r="J11" s="4" t="s">
        <v>19</v>
      </c>
      <c r="K11" s="5" t="s">
        <v>7</v>
      </c>
      <c r="L11" s="4">
        <v>5</v>
      </c>
      <c r="M11" s="8">
        <v>4.6675000000000004</v>
      </c>
      <c r="N11" s="8">
        <v>6.2495619047619053</v>
      </c>
      <c r="O11" s="1">
        <v>-0.97675893144299386</v>
      </c>
      <c r="P11" s="1">
        <v>-1.1828161443100098</v>
      </c>
      <c r="Q11" s="1">
        <v>335.31262889999999</v>
      </c>
      <c r="R11" s="1">
        <v>1316.4591390000001</v>
      </c>
      <c r="S11" s="1">
        <v>887.74861309999994</v>
      </c>
      <c r="T11" s="9">
        <v>17.425002788000448</v>
      </c>
      <c r="U11" s="9">
        <v>0</v>
      </c>
      <c r="V11" s="1">
        <v>613.33924209999998</v>
      </c>
      <c r="W11" s="1">
        <v>2157.8549939999998</v>
      </c>
      <c r="X11" s="1">
        <v>1017.462087</v>
      </c>
      <c r="Y11" s="9">
        <v>0</v>
      </c>
      <c r="Z11" s="9">
        <v>0</v>
      </c>
      <c r="AA11" s="1">
        <v>948.65187100000003</v>
      </c>
      <c r="AB11" s="1">
        <v>3474.3141329999999</v>
      </c>
      <c r="AC11" s="1">
        <v>1905.2107000999999</v>
      </c>
      <c r="AD11" s="1">
        <f t="shared" si="0"/>
        <v>17.425002788000448</v>
      </c>
      <c r="AE11" s="1">
        <f t="shared" si="1"/>
        <v>0</v>
      </c>
      <c r="AF11" s="1">
        <v>89.303234465563719</v>
      </c>
      <c r="AG11" s="1">
        <v>6.3184883411675017</v>
      </c>
      <c r="AH11" s="1">
        <v>3.7459833693322335</v>
      </c>
      <c r="AI11" s="1">
        <v>10350.43616750816</v>
      </c>
      <c r="AJ11" s="1">
        <v>40636.484018071096</v>
      </c>
      <c r="AK11" s="1">
        <v>27403.039911824355</v>
      </c>
      <c r="AL11" s="1">
        <f t="shared" si="2"/>
        <v>806.8129420036156</v>
      </c>
      <c r="AM11" s="1">
        <f t="shared" si="3"/>
        <v>0</v>
      </c>
      <c r="AN11" s="1">
        <v>9466.2832939065065</v>
      </c>
      <c r="AO11" s="1">
        <v>33304.353085962313</v>
      </c>
      <c r="AP11" s="1">
        <v>15703.518860743296</v>
      </c>
      <c r="AQ11" s="1">
        <f t="shared" si="4"/>
        <v>0</v>
      </c>
      <c r="AR11" s="1">
        <f t="shared" si="5"/>
        <v>0</v>
      </c>
      <c r="AS11" s="1">
        <v>43924.504132981761</v>
      </c>
      <c r="AT11" s="1">
        <v>160867.78528499359</v>
      </c>
      <c r="AU11" s="1">
        <v>88215.116449966416</v>
      </c>
      <c r="AV11" s="1">
        <f t="shared" si="6"/>
        <v>806.8129420036156</v>
      </c>
      <c r="AW11" s="1">
        <f t="shared" si="7"/>
        <v>0</v>
      </c>
      <c r="AX11" s="1">
        <v>4134.9207346593566</v>
      </c>
      <c r="AY11" s="1">
        <v>292.55881503005963</v>
      </c>
      <c r="AZ11" s="1">
        <v>173.4466214828291</v>
      </c>
    </row>
    <row r="12" spans="1:52" ht="14" x14ac:dyDescent="0.15">
      <c r="A12" s="3">
        <v>12</v>
      </c>
      <c r="B12" s="6">
        <v>5.8833333333333337</v>
      </c>
      <c r="C12" s="4">
        <v>95</v>
      </c>
      <c r="D12" s="5" t="s">
        <v>6</v>
      </c>
      <c r="E12" s="4">
        <v>2964</v>
      </c>
      <c r="F12" s="4">
        <v>44.536555907527827</v>
      </c>
      <c r="G12" s="4">
        <v>28.487883287166074</v>
      </c>
      <c r="H12" s="4">
        <v>66.804833861291741</v>
      </c>
      <c r="I12" s="4" t="s">
        <v>14</v>
      </c>
      <c r="J12" s="4" t="s">
        <v>19</v>
      </c>
      <c r="K12" s="5" t="s">
        <v>7</v>
      </c>
      <c r="L12" s="4">
        <v>4</v>
      </c>
      <c r="M12" s="8">
        <v>8.973749999999999</v>
      </c>
      <c r="N12" s="8">
        <v>2.8567458333333331</v>
      </c>
      <c r="O12" s="1">
        <v>-0.68478439210617659</v>
      </c>
      <c r="Q12" s="1">
        <v>1541.612746</v>
      </c>
      <c r="R12" s="1">
        <v>38.191845280000003</v>
      </c>
      <c r="S12" s="1">
        <v>38.191845280000003</v>
      </c>
      <c r="T12" s="9">
        <v>0</v>
      </c>
      <c r="U12" s="9">
        <v>0</v>
      </c>
      <c r="V12" s="1">
        <v>1205.970442</v>
      </c>
      <c r="W12" s="1">
        <v>0</v>
      </c>
      <c r="X12" s="1">
        <v>0</v>
      </c>
      <c r="Y12" s="9">
        <v>0</v>
      </c>
      <c r="Z12" s="9">
        <v>0</v>
      </c>
      <c r="AA12" s="1">
        <v>2747.5831880000001</v>
      </c>
      <c r="AB12" s="1">
        <v>38.191845280000003</v>
      </c>
      <c r="AC12" s="1">
        <v>38.191845280000003</v>
      </c>
      <c r="AD12" s="1">
        <f t="shared" si="0"/>
        <v>0</v>
      </c>
      <c r="AE12" s="1">
        <f t="shared" si="1"/>
        <v>0</v>
      </c>
      <c r="AF12" s="1">
        <v>22.933018508652328</v>
      </c>
      <c r="AG12" s="1">
        <v>7.5844931616471412</v>
      </c>
      <c r="AH12" s="1">
        <v>8.1254834662662425</v>
      </c>
      <c r="AI12" s="1">
        <v>68658.122249986496</v>
      </c>
      <c r="AJ12" s="1">
        <v>1700.9332525243728</v>
      </c>
      <c r="AK12" s="1">
        <v>1700.9332525243728</v>
      </c>
      <c r="AL12" s="1">
        <f t="shared" si="2"/>
        <v>0</v>
      </c>
      <c r="AM12" s="1">
        <f t="shared" si="3"/>
        <v>0</v>
      </c>
      <c r="AN12" s="1">
        <v>26854.885006479522</v>
      </c>
      <c r="AO12" s="1">
        <v>0</v>
      </c>
      <c r="AP12" s="1">
        <v>0</v>
      </c>
      <c r="AQ12" s="1">
        <f t="shared" si="4"/>
        <v>0</v>
      </c>
      <c r="AR12" s="1">
        <f t="shared" si="5"/>
        <v>0</v>
      </c>
      <c r="AS12" s="1">
        <v>183551.8383944183</v>
      </c>
      <c r="AT12" s="1">
        <v>2551.3998787865594</v>
      </c>
      <c r="AU12" s="1">
        <v>2551.3998787865594</v>
      </c>
      <c r="AV12" s="1">
        <f t="shared" si="6"/>
        <v>0</v>
      </c>
      <c r="AW12" s="1">
        <f t="shared" si="7"/>
        <v>0</v>
      </c>
      <c r="AX12" s="1">
        <v>1532.0364914084473</v>
      </c>
      <c r="AY12" s="1">
        <v>506.68080558594056</v>
      </c>
      <c r="AZ12" s="1">
        <v>542.82157300658923</v>
      </c>
    </row>
    <row r="13" spans="1:52" ht="14" x14ac:dyDescent="0.15">
      <c r="A13" s="3">
        <v>15</v>
      </c>
      <c r="B13" s="6">
        <v>9.4166666666666661</v>
      </c>
      <c r="C13" s="4">
        <v>88</v>
      </c>
      <c r="D13" s="5" t="s">
        <v>6</v>
      </c>
      <c r="E13" s="4">
        <v>2500</v>
      </c>
      <c r="F13" s="4">
        <v>51.649789161295239</v>
      </c>
      <c r="G13" s="4">
        <v>31.690701883028598</v>
      </c>
      <c r="H13" s="4">
        <v>77.474683741942854</v>
      </c>
      <c r="I13" s="4" t="s">
        <v>14</v>
      </c>
      <c r="J13" s="4" t="s">
        <v>19</v>
      </c>
      <c r="K13" s="5" t="s">
        <v>7</v>
      </c>
      <c r="L13" s="4">
        <v>5</v>
      </c>
      <c r="M13" s="8">
        <v>11.777812500000001</v>
      </c>
      <c r="N13" s="8">
        <v>12.919416666666667</v>
      </c>
      <c r="O13" s="1">
        <v>-1.4047073015620466</v>
      </c>
      <c r="P13" s="1">
        <v>6.5552361855784613E-3</v>
      </c>
      <c r="Q13" s="1">
        <v>425.96492890000002</v>
      </c>
      <c r="R13" s="1">
        <v>305.53476219999999</v>
      </c>
      <c r="S13" s="1">
        <v>1538.9179779999999</v>
      </c>
      <c r="T13" s="9">
        <v>0</v>
      </c>
      <c r="U13" s="9">
        <v>0</v>
      </c>
      <c r="V13" s="1">
        <v>141.98830960000001</v>
      </c>
      <c r="W13" s="1">
        <v>152.76738109999999</v>
      </c>
      <c r="X13" s="1">
        <v>1511.505204</v>
      </c>
      <c r="Y13" s="9">
        <v>0</v>
      </c>
      <c r="Z13" s="9">
        <v>0</v>
      </c>
      <c r="AA13" s="1">
        <v>567.9532385</v>
      </c>
      <c r="AB13" s="1">
        <v>458.30214330000001</v>
      </c>
      <c r="AC13" s="1">
        <v>3050.423182</v>
      </c>
      <c r="AD13" s="1">
        <f t="shared" si="0"/>
        <v>0</v>
      </c>
      <c r="AE13" s="1">
        <f t="shared" si="1"/>
        <v>0</v>
      </c>
      <c r="AF13" s="1">
        <v>15.421817553729612</v>
      </c>
      <c r="AG13" s="1">
        <v>8.6928704553673271</v>
      </c>
      <c r="AH13" s="1">
        <v>15.14023888091282</v>
      </c>
      <c r="AI13" s="1">
        <v>22000.998767791119</v>
      </c>
      <c r="AJ13" s="1">
        <v>15780.806049076478</v>
      </c>
      <c r="AK13" s="1">
        <v>79484.789100226786</v>
      </c>
      <c r="AL13" s="1">
        <f t="shared" si="2"/>
        <v>0</v>
      </c>
      <c r="AM13" s="1">
        <f t="shared" si="3"/>
        <v>0</v>
      </c>
      <c r="AN13" s="1">
        <v>3666.8331271043567</v>
      </c>
      <c r="AO13" s="1">
        <v>3945.2015122691196</v>
      </c>
      <c r="AP13" s="1">
        <v>39034.462551400276</v>
      </c>
      <c r="AQ13" s="1">
        <f t="shared" si="4"/>
        <v>0</v>
      </c>
      <c r="AR13" s="1">
        <f t="shared" si="5"/>
        <v>0</v>
      </c>
      <c r="AS13" s="1">
        <v>44001.99753299974</v>
      </c>
      <c r="AT13" s="1">
        <v>35506.813610422076</v>
      </c>
      <c r="AU13" s="1">
        <v>236330.57130454099</v>
      </c>
      <c r="AV13" s="1">
        <f t="shared" si="6"/>
        <v>0</v>
      </c>
      <c r="AW13" s="1">
        <f t="shared" si="7"/>
        <v>0</v>
      </c>
      <c r="AX13" s="1">
        <v>1194.8004377011446</v>
      </c>
      <c r="AY13" s="1">
        <v>673.47738933926246</v>
      </c>
      <c r="AZ13" s="1">
        <v>1172.9852190761876</v>
      </c>
    </row>
    <row r="14" spans="1:52" ht="14" x14ac:dyDescent="0.15">
      <c r="A14" s="3">
        <v>17</v>
      </c>
      <c r="B14" s="6">
        <v>4.7666666666666666</v>
      </c>
      <c r="C14" s="4">
        <v>93</v>
      </c>
      <c r="D14" s="5" t="s">
        <v>6</v>
      </c>
      <c r="E14" s="4">
        <v>2648</v>
      </c>
      <c r="F14" s="4">
        <v>53.87794863919526</v>
      </c>
      <c r="G14" s="4">
        <v>22.268277953763914</v>
      </c>
      <c r="H14" s="4">
        <v>80.816922958792887</v>
      </c>
      <c r="I14" s="4" t="s">
        <v>15</v>
      </c>
      <c r="J14" s="4" t="s">
        <v>19</v>
      </c>
      <c r="K14" s="5" t="s">
        <v>5</v>
      </c>
      <c r="L14" s="4">
        <v>4</v>
      </c>
      <c r="M14" s="8">
        <v>0.29249999999999998</v>
      </c>
      <c r="N14" s="8">
        <v>5.0047375000000001</v>
      </c>
      <c r="O14" s="1">
        <v>-0.78886115114006206</v>
      </c>
      <c r="P14" s="1">
        <v>0.8302491445525132</v>
      </c>
      <c r="Q14" s="1">
        <v>552.33198749999997</v>
      </c>
      <c r="R14" s="1">
        <v>4590.3658420000002</v>
      </c>
      <c r="S14" s="1">
        <v>902.51535609999996</v>
      </c>
      <c r="T14" s="9">
        <v>0</v>
      </c>
      <c r="U14" s="9">
        <v>0</v>
      </c>
      <c r="V14" s="1">
        <v>614.05275329999995</v>
      </c>
      <c r="W14" s="1">
        <v>3059.3956199999998</v>
      </c>
      <c r="X14" s="1">
        <v>275.42940240000001</v>
      </c>
      <c r="Y14" s="9">
        <v>0</v>
      </c>
      <c r="Z14" s="9">
        <v>0</v>
      </c>
      <c r="AA14" s="1">
        <v>1166.3847407999999</v>
      </c>
      <c r="AB14" s="1">
        <v>7649.7614620000004</v>
      </c>
      <c r="AC14" s="1">
        <v>1177.9447585</v>
      </c>
      <c r="AD14" s="1">
        <f t="shared" si="0"/>
        <v>0</v>
      </c>
      <c r="AE14" s="1">
        <f t="shared" si="1"/>
        <v>0</v>
      </c>
      <c r="AF14" s="1">
        <v>34.707701879339425</v>
      </c>
      <c r="AG14" s="1">
        <v>0</v>
      </c>
      <c r="AH14" s="1">
        <v>20.759835403339537</v>
      </c>
      <c r="AI14" s="1">
        <v>29758.514454309636</v>
      </c>
      <c r="AJ14" s="1">
        <v>247319.49507039232</v>
      </c>
      <c r="AK14" s="1">
        <v>48625.676002040818</v>
      </c>
      <c r="AL14" s="1">
        <f t="shared" si="2"/>
        <v>0</v>
      </c>
      <c r="AM14" s="1">
        <f t="shared" si="3"/>
        <v>0</v>
      </c>
      <c r="AN14" s="1">
        <v>16541.951352026917</v>
      </c>
      <c r="AO14" s="1">
        <v>82416.98004066947</v>
      </c>
      <c r="AP14" s="1">
        <v>7419.7855981157227</v>
      </c>
      <c r="AQ14" s="1">
        <f t="shared" si="4"/>
        <v>0</v>
      </c>
      <c r="AR14" s="1">
        <f t="shared" si="5"/>
        <v>0</v>
      </c>
      <c r="AS14" s="1">
        <v>94263.625737545197</v>
      </c>
      <c r="AT14" s="1">
        <v>618230.18272759684</v>
      </c>
      <c r="AU14" s="1">
        <v>95197.870797408395</v>
      </c>
      <c r="AV14" s="1">
        <f t="shared" si="6"/>
        <v>0</v>
      </c>
      <c r="AW14" s="1">
        <f t="shared" si="7"/>
        <v>0</v>
      </c>
      <c r="AX14" s="1">
        <v>2804.9696688593253</v>
      </c>
      <c r="AY14" s="1">
        <v>0</v>
      </c>
      <c r="AZ14" s="1">
        <v>1677.7460184289123</v>
      </c>
    </row>
    <row r="15" spans="1:52" ht="14" x14ac:dyDescent="0.15">
      <c r="A15" s="3">
        <v>2</v>
      </c>
      <c r="B15" s="6">
        <v>6</v>
      </c>
      <c r="C15" s="4">
        <v>93</v>
      </c>
      <c r="D15" s="5" t="s">
        <v>6</v>
      </c>
      <c r="E15" s="4">
        <v>2746</v>
      </c>
      <c r="F15" s="4">
        <v>50.594751161946263</v>
      </c>
      <c r="G15" s="4">
        <v>31.009091844703409</v>
      </c>
      <c r="H15" s="4">
        <v>75.892126742919402</v>
      </c>
      <c r="I15" s="4" t="s">
        <v>15</v>
      </c>
      <c r="J15" s="4" t="s">
        <v>18</v>
      </c>
      <c r="K15" s="5" t="s">
        <v>7</v>
      </c>
      <c r="L15" s="4">
        <v>5</v>
      </c>
      <c r="M15" s="8">
        <v>10.983958333333332</v>
      </c>
      <c r="N15" s="8">
        <v>7.7693208333333343</v>
      </c>
      <c r="O15" s="1">
        <v>-0.6755093200172696</v>
      </c>
      <c r="P15" s="1">
        <v>0.25282117224979722</v>
      </c>
      <c r="Q15" s="1">
        <v>164.1362331</v>
      </c>
      <c r="R15" s="1">
        <v>281.83634619999998</v>
      </c>
      <c r="S15" s="1">
        <v>81.947062200000005</v>
      </c>
      <c r="T15" s="9">
        <v>40.973531098910108</v>
      </c>
      <c r="U15" s="9">
        <v>0</v>
      </c>
      <c r="V15" s="1">
        <v>1648.6000160000001</v>
      </c>
      <c r="W15" s="1">
        <v>328.27246609999997</v>
      </c>
      <c r="X15" s="1">
        <v>163.89412440000001</v>
      </c>
      <c r="Y15" s="9">
        <v>81.947062197820216</v>
      </c>
      <c r="Z15" s="9">
        <v>0</v>
      </c>
      <c r="AA15" s="1">
        <v>1812.7362491000001</v>
      </c>
      <c r="AB15" s="1">
        <v>610.10881229999995</v>
      </c>
      <c r="AC15" s="1">
        <v>245.84118660000001</v>
      </c>
      <c r="AD15" s="1">
        <f t="shared" si="0"/>
        <v>122.92059329673032</v>
      </c>
      <c r="AE15" s="1">
        <f t="shared" si="1"/>
        <v>0</v>
      </c>
      <c r="AF15" s="1">
        <v>26.925524430976001</v>
      </c>
      <c r="AG15" s="1">
        <v>0</v>
      </c>
      <c r="AH15" s="1">
        <v>18.109992068816332</v>
      </c>
      <c r="AI15" s="1">
        <v>8304.4318703537083</v>
      </c>
      <c r="AJ15" s="1">
        <v>14259.439804381138</v>
      </c>
      <c r="AK15" s="1">
        <v>4146.0912204615333</v>
      </c>
      <c r="AL15" s="1">
        <f t="shared" si="2"/>
        <v>3109.5684152634358</v>
      </c>
      <c r="AM15" s="1">
        <f t="shared" si="3"/>
        <v>0</v>
      </c>
      <c r="AN15" s="1">
        <v>41705.253787550319</v>
      </c>
      <c r="AO15" s="1">
        <v>8304.4318678239688</v>
      </c>
      <c r="AP15" s="1">
        <v>4146.0912204615333</v>
      </c>
      <c r="AQ15" s="1">
        <f t="shared" si="4"/>
        <v>2541.1039780958299</v>
      </c>
      <c r="AR15" s="1">
        <f t="shared" si="5"/>
        <v>0</v>
      </c>
      <c r="AS15" s="1">
        <v>137572.40916818153</v>
      </c>
      <c r="AT15" s="1">
        <v>46302.455310043617</v>
      </c>
      <c r="AU15" s="1">
        <v>18657.410492076899</v>
      </c>
      <c r="AV15" s="1">
        <f t="shared" si="6"/>
        <v>9328.7052457903064</v>
      </c>
      <c r="AW15" s="1">
        <f t="shared" si="7"/>
        <v>0</v>
      </c>
      <c r="AX15" s="1">
        <v>2043.4353127352035</v>
      </c>
      <c r="AY15" s="1">
        <v>0</v>
      </c>
      <c r="AZ15" s="1">
        <v>1374.4058133998742</v>
      </c>
    </row>
    <row r="16" spans="1:52" ht="14" x14ac:dyDescent="0.15">
      <c r="A16" s="3">
        <v>7</v>
      </c>
      <c r="B16" s="6">
        <v>9.5</v>
      </c>
      <c r="C16" s="4">
        <v>91</v>
      </c>
      <c r="D16" s="5" t="s">
        <v>4</v>
      </c>
      <c r="E16" s="4">
        <v>2225</v>
      </c>
      <c r="F16" s="4">
        <v>46.871135043220725</v>
      </c>
      <c r="G16" s="4">
        <v>19.389990740074168</v>
      </c>
      <c r="H16" s="4">
        <v>70.306702564831085</v>
      </c>
      <c r="I16" s="4" t="s">
        <v>14</v>
      </c>
      <c r="J16" s="4" t="s">
        <v>18</v>
      </c>
      <c r="K16" s="5" t="s">
        <v>7</v>
      </c>
      <c r="L16" s="4">
        <v>4</v>
      </c>
      <c r="M16" s="8">
        <v>1.3021428571428573</v>
      </c>
      <c r="N16" s="8">
        <v>4.8485142857142858</v>
      </c>
      <c r="O16" s="1">
        <v>-0.88208901940780826</v>
      </c>
      <c r="P16" s="1">
        <v>0.16981667117350163</v>
      </c>
      <c r="Q16" s="1">
        <v>0</v>
      </c>
      <c r="R16" s="1">
        <v>306.22645240000003</v>
      </c>
      <c r="S16" s="1">
        <v>839.32932870000002</v>
      </c>
      <c r="T16" s="9">
        <v>0</v>
      </c>
      <c r="U16" s="9">
        <v>0</v>
      </c>
      <c r="V16" s="1">
        <v>0</v>
      </c>
      <c r="W16" s="1">
        <v>330.61318720000003</v>
      </c>
      <c r="X16" s="1">
        <v>2518.0100619999998</v>
      </c>
      <c r="Y16" s="9">
        <v>0</v>
      </c>
      <c r="Z16" s="9">
        <v>0</v>
      </c>
      <c r="AA16" s="1">
        <v>0</v>
      </c>
      <c r="AB16" s="1">
        <v>636.83963960000005</v>
      </c>
      <c r="AC16" s="1">
        <v>3357.3393907</v>
      </c>
      <c r="AD16" s="1">
        <f t="shared" si="0"/>
        <v>0</v>
      </c>
      <c r="AE16" s="1">
        <f t="shared" si="1"/>
        <v>0</v>
      </c>
      <c r="AF16" s="1">
        <v>0</v>
      </c>
      <c r="AG16" s="1">
        <v>5.4587179000093888</v>
      </c>
      <c r="AH16" s="1">
        <v>10.917435800018778</v>
      </c>
      <c r="AI16" s="1">
        <v>0</v>
      </c>
      <c r="AJ16" s="1">
        <v>14353.181404246805</v>
      </c>
      <c r="AK16" s="1">
        <v>39340.318311233495</v>
      </c>
      <c r="AL16" s="1">
        <f t="shared" si="2"/>
        <v>0</v>
      </c>
      <c r="AM16" s="1">
        <f t="shared" si="3"/>
        <v>0</v>
      </c>
      <c r="AN16" s="1">
        <v>0</v>
      </c>
      <c r="AO16" s="1">
        <v>7748.1076721604077</v>
      </c>
      <c r="AP16" s="1">
        <v>59010.994828095289</v>
      </c>
      <c r="AQ16" s="1">
        <f t="shared" si="4"/>
        <v>0</v>
      </c>
      <c r="AR16" s="1">
        <f t="shared" si="5"/>
        <v>0</v>
      </c>
      <c r="AS16" s="1">
        <v>0</v>
      </c>
      <c r="AT16" s="1">
        <v>44774.095122851424</v>
      </c>
      <c r="AU16" s="1">
        <v>236043.46195113612</v>
      </c>
      <c r="AV16" s="1">
        <f t="shared" si="6"/>
        <v>0</v>
      </c>
      <c r="AW16" s="1">
        <f t="shared" si="7"/>
        <v>0</v>
      </c>
      <c r="AX16" s="1">
        <v>0</v>
      </c>
      <c r="AY16" s="1">
        <v>383.78445578127946</v>
      </c>
      <c r="AZ16" s="1">
        <v>767.56891156255892</v>
      </c>
    </row>
    <row r="17" spans="1:52" ht="14" x14ac:dyDescent="0.15">
      <c r="A17" s="3">
        <v>10</v>
      </c>
      <c r="B17" s="6">
        <v>4.416666666666667</v>
      </c>
      <c r="C17" s="4">
        <v>93</v>
      </c>
      <c r="D17" s="5" t="s">
        <v>6</v>
      </c>
      <c r="E17" s="4">
        <v>2760</v>
      </c>
      <c r="F17" s="4">
        <v>56.975766574332148</v>
      </c>
      <c r="G17" s="4">
        <v>25.824894580647619</v>
      </c>
      <c r="H17" s="4">
        <v>85.463649861498226</v>
      </c>
      <c r="I17" s="4" t="s">
        <v>14</v>
      </c>
      <c r="J17" s="4" t="s">
        <v>18</v>
      </c>
      <c r="K17" s="5" t="s">
        <v>7</v>
      </c>
      <c r="L17" s="4">
        <v>5</v>
      </c>
      <c r="M17" s="8">
        <v>10.528124999999999</v>
      </c>
      <c r="N17" s="8">
        <v>6.7255406249999998</v>
      </c>
      <c r="O17" s="1">
        <v>-2.2400236094380355</v>
      </c>
      <c r="P17" s="1">
        <v>-0.50685906623003674</v>
      </c>
      <c r="Q17" s="1">
        <v>30.990262860000001</v>
      </c>
      <c r="R17" s="1">
        <v>2523.185395</v>
      </c>
      <c r="S17" s="1">
        <v>1028.0695579999999</v>
      </c>
      <c r="T17" s="9">
        <v>0</v>
      </c>
      <c r="U17" s="9">
        <v>0</v>
      </c>
      <c r="V17" s="1">
        <v>225.32204369999999</v>
      </c>
      <c r="W17" s="1">
        <v>1977.9788490000001</v>
      </c>
      <c r="X17" s="1">
        <v>1436.052741</v>
      </c>
      <c r="Y17" s="9">
        <v>0</v>
      </c>
      <c r="Z17" s="9">
        <v>0</v>
      </c>
      <c r="AA17" s="1">
        <v>256.31230656000002</v>
      </c>
      <c r="AB17" s="1">
        <v>4501.1642439999996</v>
      </c>
      <c r="AC17" s="1">
        <v>2464.1222989999997</v>
      </c>
      <c r="AD17" s="1">
        <f t="shared" si="0"/>
        <v>0</v>
      </c>
      <c r="AE17" s="1">
        <f t="shared" si="1"/>
        <v>0</v>
      </c>
      <c r="AF17" s="1">
        <v>0</v>
      </c>
      <c r="AG17" s="1">
        <v>11.84331204171518</v>
      </c>
      <c r="AH17" s="1">
        <v>16.955065189021592</v>
      </c>
      <c r="AI17" s="1">
        <v>1765.6939827885551</v>
      </c>
      <c r="AJ17" s="1">
        <v>143760.42208928405</v>
      </c>
      <c r="AK17" s="1">
        <v>58575.051158784823</v>
      </c>
      <c r="AL17" s="1">
        <f t="shared" si="2"/>
        <v>0</v>
      </c>
      <c r="AM17" s="1">
        <f t="shared" si="3"/>
        <v>0</v>
      </c>
      <c r="AN17" s="1">
        <v>6418.9480829513341</v>
      </c>
      <c r="AO17" s="1">
        <v>56348.430594795092</v>
      </c>
      <c r="AP17" s="1">
        <v>40910.102879822931</v>
      </c>
      <c r="AQ17" s="1">
        <f t="shared" si="4"/>
        <v>0</v>
      </c>
      <c r="AR17" s="1">
        <f t="shared" si="5"/>
        <v>0</v>
      </c>
      <c r="AS17" s="1">
        <v>21905.385223036836</v>
      </c>
      <c r="AT17" s="1">
        <v>384685.92491831136</v>
      </c>
      <c r="AU17" s="1">
        <v>210592.88537764602</v>
      </c>
      <c r="AV17" s="1">
        <f t="shared" si="6"/>
        <v>0</v>
      </c>
      <c r="AW17" s="1">
        <f t="shared" si="7"/>
        <v>0</v>
      </c>
      <c r="AX17" s="1">
        <v>0</v>
      </c>
      <c r="AY17" s="1">
        <v>1012.1726735336118</v>
      </c>
      <c r="AZ17" s="1">
        <v>1449.0417546934186</v>
      </c>
    </row>
    <row r="18" spans="1:52" ht="14" x14ac:dyDescent="0.15">
      <c r="A18" s="3">
        <v>13</v>
      </c>
      <c r="B18" s="6">
        <v>8.1666666666666661</v>
      </c>
      <c r="C18" s="4">
        <v>98</v>
      </c>
      <c r="D18" s="5" t="s">
        <v>6</v>
      </c>
      <c r="E18" s="4">
        <v>3366</v>
      </c>
      <c r="F18" s="4">
        <v>62.018183689406818</v>
      </c>
      <c r="G18" s="4">
        <v>15.646738543808409</v>
      </c>
      <c r="H18" s="4">
        <v>93.027275534110231</v>
      </c>
      <c r="I18" s="4" t="s">
        <v>14</v>
      </c>
      <c r="J18" s="4" t="s">
        <v>18</v>
      </c>
      <c r="K18" s="5" t="s">
        <v>7</v>
      </c>
      <c r="L18" s="4">
        <v>3</v>
      </c>
      <c r="M18" s="8">
        <v>8.8715624999999996</v>
      </c>
      <c r="N18" s="8">
        <v>0.66620625000000011</v>
      </c>
      <c r="O18" s="1">
        <v>-0.26174509424181092</v>
      </c>
      <c r="P18" s="1">
        <v>0.91626635500950493</v>
      </c>
      <c r="Q18" s="1">
        <v>253.8071066</v>
      </c>
      <c r="R18" s="1">
        <v>594.9392752</v>
      </c>
      <c r="S18" s="1">
        <v>2983.102437</v>
      </c>
      <c r="T18" s="9">
        <v>80.19387671634945</v>
      </c>
      <c r="U18" s="9">
        <v>0</v>
      </c>
      <c r="V18" s="1">
        <v>117.14174149999999</v>
      </c>
      <c r="W18" s="1">
        <v>168.36050829999999</v>
      </c>
      <c r="X18" s="1">
        <v>1142.689255</v>
      </c>
      <c r="Y18" s="9">
        <v>90.2660139430903</v>
      </c>
      <c r="Z18" s="9">
        <v>0</v>
      </c>
      <c r="AA18" s="1">
        <v>370.94884809999996</v>
      </c>
      <c r="AB18" s="1">
        <v>763.29978349999999</v>
      </c>
      <c r="AC18" s="1">
        <v>4125.7916919999998</v>
      </c>
      <c r="AD18" s="1">
        <f t="shared" si="0"/>
        <v>170.45989065943974</v>
      </c>
      <c r="AE18" s="1">
        <f t="shared" si="1"/>
        <v>0</v>
      </c>
      <c r="AF18" s="1">
        <v>37.071637822685787</v>
      </c>
      <c r="AG18" s="1">
        <v>0</v>
      </c>
      <c r="AH18" s="1">
        <v>24.648201547438337</v>
      </c>
      <c r="AI18" s="1">
        <v>15740.655758795658</v>
      </c>
      <c r="AJ18" s="1">
        <v>36897.053253396152</v>
      </c>
      <c r="AK18" s="1">
        <v>185006.59490218313</v>
      </c>
      <c r="AL18" s="1">
        <f t="shared" si="2"/>
        <v>7460.2178654403069</v>
      </c>
      <c r="AM18" s="1">
        <f t="shared" si="3"/>
        <v>0</v>
      </c>
      <c r="AN18" s="1">
        <v>3632.4590210220049</v>
      </c>
      <c r="AO18" s="1">
        <v>5220.7064648956502</v>
      </c>
      <c r="AP18" s="1">
        <v>35433.756058250714</v>
      </c>
      <c r="AQ18" s="1">
        <f t="shared" si="4"/>
        <v>1412.3687195592984</v>
      </c>
      <c r="AR18" s="1">
        <f t="shared" si="5"/>
        <v>0</v>
      </c>
      <c r="AS18" s="1">
        <v>34508.360701259502</v>
      </c>
      <c r="AT18" s="1">
        <v>71007.699274781189</v>
      </c>
      <c r="AU18" s="1">
        <v>383811.16052802681</v>
      </c>
      <c r="AV18" s="1">
        <f t="shared" si="6"/>
        <v>15857.419215890004</v>
      </c>
      <c r="AW18" s="1">
        <f t="shared" si="7"/>
        <v>0</v>
      </c>
      <c r="AX18" s="1">
        <v>3448.6734662317331</v>
      </c>
      <c r="AY18" s="1">
        <v>0</v>
      </c>
      <c r="AZ18" s="1">
        <v>2292.9550367738284</v>
      </c>
    </row>
    <row r="19" spans="1:52" ht="14" x14ac:dyDescent="0.15">
      <c r="A19" s="3">
        <v>16</v>
      </c>
      <c r="B19" s="6">
        <v>6.2666666666666666</v>
      </c>
      <c r="C19" s="4">
        <v>99</v>
      </c>
      <c r="D19" s="5" t="s">
        <v>6</v>
      </c>
      <c r="E19" s="4">
        <v>2458</v>
      </c>
      <c r="F19" s="4">
        <v>31.293477087616818</v>
      </c>
      <c r="G19" s="4">
        <v>26.93897431959763</v>
      </c>
      <c r="H19" s="4">
        <v>46.940215631425225</v>
      </c>
      <c r="I19" s="4" t="s">
        <v>16</v>
      </c>
      <c r="J19" s="4" t="s">
        <v>18</v>
      </c>
      <c r="K19" s="5" t="s">
        <v>7</v>
      </c>
      <c r="L19" s="4">
        <v>5</v>
      </c>
      <c r="M19" s="8">
        <v>6.3737500000000002</v>
      </c>
      <c r="N19" s="8">
        <v>16.101303125000001</v>
      </c>
      <c r="O19" s="1">
        <v>-1.7412673490972688</v>
      </c>
      <c r="P19" s="1">
        <v>0.15832944499853269</v>
      </c>
      <c r="Q19" s="1">
        <v>118.7422818</v>
      </c>
      <c r="R19" s="1">
        <v>1526.0712289999999</v>
      </c>
      <c r="S19" s="1">
        <v>169.58348140000001</v>
      </c>
      <c r="T19" s="9">
        <v>31.194629532579675</v>
      </c>
      <c r="U19" s="9">
        <v>33.926366214767469</v>
      </c>
      <c r="V19" s="1">
        <v>161.436621</v>
      </c>
      <c r="W19" s="1">
        <v>831.10107900000003</v>
      </c>
      <c r="X19" s="1">
        <v>141.07223880000001</v>
      </c>
      <c r="Y19" s="9">
        <v>0</v>
      </c>
      <c r="Z19" s="9">
        <v>0</v>
      </c>
      <c r="AA19" s="1">
        <v>280.1789028</v>
      </c>
      <c r="AB19" s="1">
        <v>2357.1723080000002</v>
      </c>
      <c r="AC19" s="1">
        <v>310.65572020000002</v>
      </c>
      <c r="AD19" s="1">
        <f t="shared" si="0"/>
        <v>31.194629532579675</v>
      </c>
      <c r="AE19" s="1">
        <f t="shared" si="1"/>
        <v>33.926366214767469</v>
      </c>
      <c r="AF19" s="1">
        <v>48.317352982634894</v>
      </c>
      <c r="AG19" s="1">
        <v>4.7011922223475873</v>
      </c>
      <c r="AH19" s="1">
        <v>26.517163461185255</v>
      </c>
      <c r="AI19" s="1">
        <v>3715.8588748396396</v>
      </c>
      <c r="AJ19" s="1">
        <v>47756.075038782736</v>
      </c>
      <c r="AK19" s="1">
        <v>5306.8567896291934</v>
      </c>
      <c r="AL19" s="1">
        <f t="shared" si="2"/>
        <v>1464.2826368017154</v>
      </c>
      <c r="AM19" s="1">
        <f t="shared" si="3"/>
        <v>1592.5109457118847</v>
      </c>
      <c r="AN19" s="1">
        <v>2525.9566001828903</v>
      </c>
      <c r="AO19" s="1">
        <v>13004.021286590058</v>
      </c>
      <c r="AP19" s="1">
        <v>2207.3204362933043</v>
      </c>
      <c r="AQ19" s="1">
        <f t="shared" si="4"/>
        <v>0</v>
      </c>
      <c r="AR19" s="1">
        <f t="shared" si="5"/>
        <v>0</v>
      </c>
      <c r="AS19" s="1">
        <v>13151.658112808129</v>
      </c>
      <c r="AT19" s="1">
        <v>110646.17641794428</v>
      </c>
      <c r="AU19" s="1">
        <v>14582.246493323702</v>
      </c>
      <c r="AV19" s="1">
        <f t="shared" si="6"/>
        <v>1464.2826368017154</v>
      </c>
      <c r="AW19" s="1">
        <f t="shared" si="7"/>
        <v>1592.5109457118847</v>
      </c>
      <c r="AX19" s="1">
        <v>2268.0269677445685</v>
      </c>
      <c r="AY19" s="1">
        <v>220.67497664177492</v>
      </c>
      <c r="AZ19" s="1">
        <v>1244.721370801786</v>
      </c>
    </row>
    <row r="20" spans="1:52" ht="14" x14ac:dyDescent="0.15">
      <c r="A20" s="3">
        <v>18</v>
      </c>
      <c r="B20" s="6">
        <v>15.633333333333333</v>
      </c>
      <c r="C20" s="4">
        <v>85</v>
      </c>
      <c r="D20" s="5" t="s">
        <v>6</v>
      </c>
      <c r="E20" s="4">
        <v>2912</v>
      </c>
      <c r="F20" s="4">
        <v>61.343256290273601</v>
      </c>
      <c r="G20" s="4">
        <v>30.6716281451368</v>
      </c>
      <c r="H20" s="4">
        <v>92.014884435410409</v>
      </c>
      <c r="I20" s="4" t="s">
        <v>14</v>
      </c>
      <c r="J20" s="4" t="s">
        <v>18</v>
      </c>
      <c r="K20" s="5" t="s">
        <v>7</v>
      </c>
      <c r="L20" s="4">
        <v>4</v>
      </c>
      <c r="M20" s="8">
        <v>0.14875000000000002</v>
      </c>
      <c r="N20" s="8">
        <v>3.7170249999999996</v>
      </c>
      <c r="O20" s="1">
        <v>-1.3218975138900206</v>
      </c>
      <c r="Q20" s="1">
        <v>148.2877196</v>
      </c>
      <c r="R20" s="1">
        <v>1502.7789419999999</v>
      </c>
      <c r="S20" s="1">
        <v>124.29236450000001</v>
      </c>
      <c r="T20" s="9">
        <v>0</v>
      </c>
      <c r="U20" s="9">
        <v>21.254210990552505</v>
      </c>
      <c r="V20" s="1">
        <v>70.191693509999993</v>
      </c>
      <c r="W20" s="1">
        <v>897.10215049999999</v>
      </c>
      <c r="X20" s="1">
        <v>124.29236450000001</v>
      </c>
      <c r="Y20" s="9">
        <v>0</v>
      </c>
      <c r="Z20" s="9">
        <v>35.095846757494719</v>
      </c>
      <c r="AA20" s="1">
        <v>218.47941311</v>
      </c>
      <c r="AB20" s="1">
        <v>2399.8810924999998</v>
      </c>
      <c r="AC20" s="1">
        <v>248.58472900000001</v>
      </c>
      <c r="AD20" s="1">
        <f t="shared" si="0"/>
        <v>0</v>
      </c>
      <c r="AE20" s="1">
        <f t="shared" si="1"/>
        <v>56.35005774804722</v>
      </c>
      <c r="AF20" s="1">
        <v>45.905064078282493</v>
      </c>
      <c r="AG20" s="1">
        <v>0</v>
      </c>
      <c r="AH20" s="1">
        <v>11.736441172614926</v>
      </c>
      <c r="AI20" s="1">
        <v>9096.4515881230272</v>
      </c>
      <c r="AJ20" s="1">
        <v>92185.353786732201</v>
      </c>
      <c r="AK20" s="1">
        <v>7624.4983704476044</v>
      </c>
      <c r="AL20" s="1">
        <f t="shared" si="2"/>
        <v>0</v>
      </c>
      <c r="AM20" s="1">
        <f t="shared" si="3"/>
        <v>1955.7037680615185</v>
      </c>
      <c r="AN20" s="1">
        <v>2152.8935222161317</v>
      </c>
      <c r="AO20" s="1">
        <v>27515.583568338549</v>
      </c>
      <c r="AP20" s="1">
        <v>3812.2491852238022</v>
      </c>
      <c r="AQ20" s="1">
        <f t="shared" si="4"/>
        <v>0</v>
      </c>
      <c r="AR20" s="1">
        <f t="shared" si="5"/>
        <v>1076.4467611845832</v>
      </c>
      <c r="AS20" s="1">
        <v>20103.357948832938</v>
      </c>
      <c r="AT20" s="1">
        <v>220824.78138511395</v>
      </c>
      <c r="AU20" s="1">
        <v>22873.495111342814</v>
      </c>
      <c r="AV20" s="1">
        <f t="shared" si="6"/>
        <v>0</v>
      </c>
      <c r="AW20" s="1">
        <f t="shared" si="7"/>
        <v>5185.0440516152676</v>
      </c>
      <c r="AX20" s="1">
        <v>4223.9491661632728</v>
      </c>
      <c r="AY20" s="1">
        <v>0</v>
      </c>
      <c r="AZ20" s="1">
        <v>1079.9272781811551</v>
      </c>
    </row>
    <row r="21" spans="1:52" x14ac:dyDescent="0.15">
      <c r="G21" s="13"/>
    </row>
    <row r="22" spans="1:52" x14ac:dyDescent="0.15">
      <c r="G22" s="13"/>
    </row>
    <row r="23" spans="1:52" x14ac:dyDescent="0.15">
      <c r="G23" s="13"/>
    </row>
    <row r="24" spans="1:52" x14ac:dyDescent="0.15">
      <c r="G24" s="13"/>
    </row>
    <row r="25" spans="1:52" x14ac:dyDescent="0.15">
      <c r="G25" s="13"/>
    </row>
    <row r="26" spans="1:52" x14ac:dyDescent="0.15">
      <c r="G26" s="13"/>
    </row>
    <row r="27" spans="1:52" x14ac:dyDescent="0.15">
      <c r="G27" s="13"/>
    </row>
    <row r="28" spans="1:52" x14ac:dyDescent="0.15">
      <c r="G28" s="13"/>
    </row>
    <row r="29" spans="1:52" x14ac:dyDescent="0.15">
      <c r="G29" s="13"/>
    </row>
    <row r="30" spans="1:52" x14ac:dyDescent="0.15">
      <c r="G30" s="13"/>
    </row>
    <row r="31" spans="1:52" x14ac:dyDescent="0.15">
      <c r="G31" s="13"/>
    </row>
    <row r="32" spans="1:52" x14ac:dyDescent="0.15">
      <c r="G32" s="13"/>
    </row>
    <row r="33" spans="7:7" x14ac:dyDescent="0.15">
      <c r="G33" s="13"/>
    </row>
    <row r="34" spans="7:7" x14ac:dyDescent="0.15">
      <c r="G34" s="13"/>
    </row>
    <row r="35" spans="7:7" x14ac:dyDescent="0.15">
      <c r="G35" s="13"/>
    </row>
    <row r="36" spans="7:7" x14ac:dyDescent="0.15">
      <c r="G36" s="13"/>
    </row>
    <row r="37" spans="7:7" x14ac:dyDescent="0.15">
      <c r="G37" s="13"/>
    </row>
  </sheetData>
  <sortState xmlns:xlrd2="http://schemas.microsoft.com/office/spreadsheetml/2017/richdata2" ref="A3:AZ20">
    <sortCondition descending="1" ref="J3:J20"/>
  </sortState>
  <mergeCells count="6">
    <mergeCell ref="AN1:AR1"/>
    <mergeCell ref="AI1:AK1"/>
    <mergeCell ref="AS1:AZ1"/>
    <mergeCell ref="Q1:U1"/>
    <mergeCell ref="V1:Z1"/>
    <mergeCell ref="AA1:A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cp:lastPrinted>2019-03-17T20:43:49Z</cp:lastPrinted>
  <dcterms:created xsi:type="dcterms:W3CDTF">2018-07-09T18:10:17Z</dcterms:created>
  <dcterms:modified xsi:type="dcterms:W3CDTF">2020-04-14T23:50:50Z</dcterms:modified>
</cp:coreProperties>
</file>