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Sheet 1 - CS 330 - Assignment 2" sheetId="1" r:id="rId4"/>
  </sheets>
</workbook>
</file>

<file path=xl/sharedStrings.xml><?xml version="1.0" encoding="utf-8"?>
<sst xmlns="http://schemas.openxmlformats.org/spreadsheetml/2006/main" uniqueCount="17">
  <si>
    <t>CS 330 - Assignment 2</t>
  </si>
  <si>
    <t>PID</t>
  </si>
  <si>
    <t>Creation Time</t>
  </si>
  <si>
    <t>Running Time</t>
  </si>
  <si>
    <t>End Time</t>
  </si>
  <si>
    <t>Wait Time</t>
  </si>
  <si>
    <t>Turnaround Time</t>
  </si>
  <si>
    <t>Work Ratio</t>
  </si>
  <si>
    <t>Avg. Work Ratio</t>
  </si>
  <si>
    <t>ROUND_ROBIN</t>
  </si>
  <si>
    <t>FCFS</t>
  </si>
  <si>
    <t>LOTTERY</t>
  </si>
  <si>
    <t>PRIORITY</t>
  </si>
  <si>
    <t>priority</t>
  </si>
  <si>
    <t>MULTI_LV_QUEUE</t>
  </si>
  <si>
    <t>step 55</t>
  </si>
  <si>
    <t>step 58</t>
  </si>
</sst>
</file>

<file path=xl/styles.xml><?xml version="1.0" encoding="utf-8"?>
<styleSheet xmlns="http://schemas.openxmlformats.org/spreadsheetml/2006/main">
  <numFmts count="2">
    <numFmt numFmtId="0" formatCode="General"/>
    <numFmt numFmtId="59" formatCode="0.00000"/>
  </numFmts>
  <fonts count="4">
    <font>
      <sz val="10"/>
      <color indexed="8"/>
      <name val="Helvetica Neue"/>
    </font>
    <font>
      <sz val="12"/>
      <color indexed="8"/>
      <name val="Helvetica Neue"/>
    </font>
    <font>
      <sz val="11"/>
      <color indexed="8"/>
      <name val="Helvetica Neue"/>
    </font>
    <font>
      <b val="1"/>
      <sz val="10"/>
      <color indexed="8"/>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15">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3" fillId="2" borderId="1" applyNumberFormat="1" applyFont="1" applyFill="1" applyBorder="1" applyAlignment="1" applyProtection="0">
      <alignment horizontal="center" vertical="top" wrapText="1"/>
    </xf>
    <xf numFmtId="49" fontId="3" fillId="3" borderId="2" applyNumberFormat="1" applyFont="1" applyFill="1" applyBorder="1" applyAlignment="1" applyProtection="0">
      <alignment horizontal="center" vertical="top" wrapText="1"/>
    </xf>
    <xf numFmtId="49" fontId="0" borderId="3" applyNumberFormat="1" applyFont="1" applyFill="0" applyBorder="1" applyAlignment="1" applyProtection="0">
      <alignment horizontal="center" vertical="top" wrapText="1"/>
    </xf>
    <xf numFmtId="0" fontId="0" borderId="4" applyNumberFormat="0" applyFont="1" applyFill="0" applyBorder="1" applyAlignment="1" applyProtection="0">
      <alignment horizontal="center" vertical="top" wrapText="1"/>
    </xf>
    <xf numFmtId="0" fontId="3" fillId="3" borderId="5" applyNumberFormat="1" applyFont="1" applyFill="1" applyBorder="1" applyAlignment="1" applyProtection="0">
      <alignment horizontal="center" vertical="top" wrapText="1"/>
    </xf>
    <xf numFmtId="0" fontId="0" borderId="6" applyNumberFormat="1" applyFont="1" applyFill="0" applyBorder="1" applyAlignment="1" applyProtection="0">
      <alignment horizontal="center" vertical="top" wrapText="1"/>
    </xf>
    <xf numFmtId="0" fontId="0" borderId="7" applyNumberFormat="1" applyFont="1" applyFill="0" applyBorder="1" applyAlignment="1" applyProtection="0">
      <alignment horizontal="center" vertical="top" wrapText="1"/>
    </xf>
    <xf numFmtId="59" fontId="0" borderId="7" applyNumberFormat="1" applyFont="1" applyFill="0" applyBorder="1" applyAlignment="1" applyProtection="0">
      <alignment horizontal="center" vertical="top" wrapText="1"/>
    </xf>
    <xf numFmtId="0" fontId="0" borderId="7" applyNumberFormat="0" applyFont="1" applyFill="0" applyBorder="1" applyAlignment="1" applyProtection="0">
      <alignment horizontal="center" vertical="top" wrapText="1"/>
    </xf>
    <xf numFmtId="49" fontId="3" fillId="3" borderId="5" applyNumberFormat="1" applyFont="1" applyFill="1" applyBorder="1" applyAlignment="1" applyProtection="0">
      <alignment horizontal="center" vertical="top" wrapText="1"/>
    </xf>
    <xf numFmtId="0" fontId="0" borderId="6" applyNumberFormat="0" applyFont="1" applyFill="0" applyBorder="1" applyAlignment="1" applyProtection="0">
      <alignment horizontal="center" vertical="top" wrapText="1"/>
    </xf>
    <xf numFmtId="49" fontId="0" borderId="6" applyNumberFormat="1" applyFont="1" applyFill="0" applyBorder="1" applyAlignment="1" applyProtection="0">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865339</xdr:colOff>
      <xdr:row>84</xdr:row>
      <xdr:rowOff>165083</xdr:rowOff>
    </xdr:from>
    <xdr:to>
      <xdr:col>5</xdr:col>
      <xdr:colOff>813295</xdr:colOff>
      <xdr:row>87</xdr:row>
      <xdr:rowOff>43875</xdr:rowOff>
    </xdr:to>
    <xdr:sp>
      <xdr:nvSpPr>
        <xdr:cNvPr id="2" name="Shape 2"/>
        <xdr:cNvSpPr txBox="1"/>
      </xdr:nvSpPr>
      <xdr:spPr>
        <a:xfrm>
          <a:off x="865339" y="21321180"/>
          <a:ext cx="6170957" cy="63812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Neue"/>
            </a:defRPr>
          </a:pPr>
          <a:r>
            <a:rPr b="0" baseline="0" cap="none" i="0" spc="0" strike="noStrike" sz="1100" u="none">
              <a:ln>
                <a:noFill/>
              </a:ln>
              <a:solidFill>
                <a:srgbClr val="000000"/>
              </a:solidFill>
              <a:uFillTx/>
              <a:latin typeface="+mn-lt"/>
              <a:ea typeface="+mn-ea"/>
              <a:cs typeface="+mn-cs"/>
              <a:sym typeface="Helvetica Neue"/>
            </a:rPr>
            <a:t>Step 51: The running times are equal and the order of pid in 2 scheduling policies are identical. Because all the processes entered priority ready queue had no priority (10), therefore the priority ready queue became round_robin ready queue.</a:t>
          </a:r>
        </a:p>
      </xdr:txBody>
    </xdr:sp>
    <xdr:clientData/>
  </xdr:twoCellAnchor>
  <xdr:twoCellAnchor>
    <xdr:from>
      <xdr:col>0</xdr:col>
      <xdr:colOff>865339</xdr:colOff>
      <xdr:row>81</xdr:row>
      <xdr:rowOff>128125</xdr:rowOff>
    </xdr:from>
    <xdr:to>
      <xdr:col>5</xdr:col>
      <xdr:colOff>885939</xdr:colOff>
      <xdr:row>84</xdr:row>
      <xdr:rowOff>182176</xdr:rowOff>
    </xdr:to>
    <xdr:sp>
      <xdr:nvSpPr>
        <xdr:cNvPr id="3" name="Shape 3"/>
        <xdr:cNvSpPr txBox="1"/>
      </xdr:nvSpPr>
      <xdr:spPr>
        <a:xfrm>
          <a:off x="865339" y="20524890"/>
          <a:ext cx="6243601" cy="81338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Neue"/>
            </a:defRPr>
          </a:pPr>
          <a:r>
            <a:rPr b="0" baseline="0" cap="none" i="0" spc="0" strike="noStrike" sz="1100" u="none">
              <a:ln>
                <a:noFill/>
              </a:ln>
              <a:solidFill>
                <a:srgbClr val="000000"/>
              </a:solidFill>
              <a:uFillTx/>
              <a:latin typeface="+mn-lt"/>
              <a:ea typeface="+mn-ea"/>
              <a:cs typeface="+mn-cs"/>
              <a:sym typeface="Helvetica Neue"/>
            </a:rPr>
            <a:t>The message “PID is being swapped out” is put after a process enters a ready queue, therefore it indicates that the process entered a ready queue.</a:t>
          </a:r>
          <a:endParaRPr b="0" baseline="0" cap="none" i="0" spc="0" strike="noStrike" sz="1100" u="none">
            <a:ln>
              <a:noFill/>
            </a:ln>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Neue"/>
            </a:defRPr>
          </a:pPr>
          <a:r>
            <a:rPr b="0" baseline="0" cap="none" i="0" spc="0" strike="noStrike" sz="1100" u="none">
              <a:ln>
                <a:noFill/>
              </a:ln>
              <a:solidFill>
                <a:srgbClr val="000000"/>
              </a:solidFill>
              <a:uFillTx/>
              <a:latin typeface="+mn-lt"/>
              <a:ea typeface="+mn-ea"/>
              <a:cs typeface="+mn-cs"/>
              <a:sym typeface="Helvetica Neue"/>
            </a:rPr>
            <a:t>The message “PID is being swapped in” is put after a process is dequeued, therefore it indicates that the process is taken out the ready queue to send to HAL9000 for execution.</a:t>
          </a:r>
        </a:p>
      </xdr:txBody>
    </xdr:sp>
    <xdr:clientData/>
  </xdr:twoCellAnchor>
  <xdr:twoCellAnchor>
    <xdr:from>
      <xdr:col>0</xdr:col>
      <xdr:colOff>865339</xdr:colOff>
      <xdr:row>87</xdr:row>
      <xdr:rowOff>206996</xdr:rowOff>
    </xdr:from>
    <xdr:to>
      <xdr:col>5</xdr:col>
      <xdr:colOff>967803</xdr:colOff>
      <xdr:row>91</xdr:row>
      <xdr:rowOff>183197</xdr:rowOff>
    </xdr:to>
    <xdr:sp>
      <xdr:nvSpPr>
        <xdr:cNvPr id="4" name="Shape 4"/>
        <xdr:cNvSpPr txBox="1"/>
      </xdr:nvSpPr>
      <xdr:spPr>
        <a:xfrm>
          <a:off x="865339" y="22122423"/>
          <a:ext cx="6325465" cy="98864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Neue"/>
            </a:defRPr>
          </a:pPr>
          <a:r>
            <a:rPr b="0" baseline="0" cap="none" i="0" spc="0" strike="noStrike" sz="1100" u="none">
              <a:ln>
                <a:noFill/>
              </a:ln>
              <a:solidFill>
                <a:srgbClr val="000000"/>
              </a:solidFill>
              <a:uFillTx/>
              <a:latin typeface="+mn-lt"/>
              <a:ea typeface="+mn-ea"/>
              <a:cs typeface="+mn-cs"/>
              <a:sym typeface="Helvetica Neue"/>
            </a:rPr>
            <a:t>Step 55: In ROUND_ROBIN queue, there are approximately 125 statements were execute by each process because the maximum number of statements that can be executed is 500 statements (quantum length) and averagely there are 4 processes in each queue. Use the same method, there are 500 statements were executed by each process in LOTTERY, 250 statements in PRIORITY and 2500000 statements in ROUND_ROBIN FCFS.</a:t>
          </a:r>
        </a:p>
      </xdr:txBody>
    </xdr:sp>
    <xdr:clientData/>
  </xdr:twoCellAnchor>
  <xdr:twoCellAnchor>
    <xdr:from>
      <xdr:col>0</xdr:col>
      <xdr:colOff>865339</xdr:colOff>
      <xdr:row>92</xdr:row>
      <xdr:rowOff>184775</xdr:rowOff>
    </xdr:from>
    <xdr:to>
      <xdr:col>5</xdr:col>
      <xdr:colOff>1072578</xdr:colOff>
      <xdr:row>95</xdr:row>
      <xdr:rowOff>238827</xdr:rowOff>
    </xdr:to>
    <xdr:sp>
      <xdr:nvSpPr>
        <xdr:cNvPr id="5" name="Shape 5"/>
        <xdr:cNvSpPr txBox="1"/>
      </xdr:nvSpPr>
      <xdr:spPr>
        <a:xfrm>
          <a:off x="865339" y="23365753"/>
          <a:ext cx="6430240" cy="81338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Neue"/>
            </a:defRPr>
          </a:pPr>
          <a:r>
            <a:rPr b="0" baseline="0" cap="none" i="0" spc="0" strike="noStrike" sz="1100" u="none">
              <a:ln>
                <a:noFill/>
              </a:ln>
              <a:solidFill>
                <a:srgbClr val="000000"/>
              </a:solidFill>
              <a:uFillTx/>
              <a:latin typeface="+mn-lt"/>
              <a:ea typeface="+mn-ea"/>
              <a:cs typeface="+mn-cs"/>
              <a:sym typeface="Helvetica Neue"/>
            </a:rPr>
            <a:t>Step 58: there are 3 processes always in priority queue, so there are approximately 2666 statements were executed by each process in PRIORITY queue. 3 other queues will have averagely 2 processes, so there are 1500 statements in ROUND_ROBIN, 1000 statements in LOTTERY and 500 statements in the last ROUND_ROBIN queue.</a:t>
          </a:r>
        </a:p>
      </xdr:txBody>
    </xdr:sp>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Pr>
    <pageSetUpPr fitToPage="1"/>
  </sheetPr>
  <dimension ref="A2:H7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1" customWidth="1"/>
    <col min="2" max="2" width="16.3516" style="1" customWidth="1"/>
    <col min="3" max="3" width="16.3516" style="1" customWidth="1"/>
    <col min="4" max="4" width="16.3516" style="1" customWidth="1"/>
    <col min="5" max="5" width="16.3516" style="1" customWidth="1"/>
    <col min="6" max="6" width="16.3516" style="1" customWidth="1"/>
    <col min="7" max="7" width="16.3516" style="1" customWidth="1"/>
    <col min="8" max="8" width="16.3516" style="1" customWidth="1"/>
    <col min="9" max="256" width="16.3516" style="1" customWidth="1"/>
  </cols>
  <sheetData>
    <row r="1" ht="27.65" customHeight="1">
      <c r="A1" t="s" s="2">
        <v>0</v>
      </c>
      <c r="B1" s="2"/>
      <c r="C1" s="2"/>
      <c r="D1" s="2"/>
      <c r="E1" s="2"/>
      <c r="F1" s="2"/>
      <c r="G1" s="2"/>
      <c r="H1" s="2"/>
    </row>
    <row r="2" ht="20.25" customHeight="1">
      <c r="A2" t="s" s="3">
        <v>1</v>
      </c>
      <c r="B2" t="s" s="3">
        <v>2</v>
      </c>
      <c r="C2" t="s" s="3">
        <v>3</v>
      </c>
      <c r="D2" t="s" s="3">
        <v>4</v>
      </c>
      <c r="E2" t="s" s="3">
        <v>5</v>
      </c>
      <c r="F2" t="s" s="3">
        <v>6</v>
      </c>
      <c r="G2" t="s" s="3">
        <v>7</v>
      </c>
      <c r="H2" t="s" s="3">
        <v>8</v>
      </c>
    </row>
    <row r="3" ht="20.25" customHeight="1">
      <c r="A3" t="s" s="4">
        <v>9</v>
      </c>
      <c r="B3" t="s" s="5">
        <v>10</v>
      </c>
      <c r="C3" s="6"/>
      <c r="D3" s="6"/>
      <c r="E3" s="6"/>
      <c r="F3" s="6"/>
      <c r="G3" s="6"/>
      <c r="H3" s="6"/>
    </row>
    <row r="4" ht="20.05" customHeight="1">
      <c r="A4" s="7">
        <v>2</v>
      </c>
      <c r="B4" s="8">
        <v>30</v>
      </c>
      <c r="C4" s="9">
        <v>-9010</v>
      </c>
      <c r="D4" s="9">
        <v>9020</v>
      </c>
      <c r="E4" s="9">
        <v>10</v>
      </c>
      <c r="F4" s="9">
        <v>9021</v>
      </c>
      <c r="G4" s="10">
        <f>(C4/F4)*(-1)</f>
        <v>0.9987806229907993</v>
      </c>
      <c r="H4" s="10">
        <f>SUM(G4:G13)/10</f>
        <v>0.3432618894382892</v>
      </c>
    </row>
    <row r="5" ht="20.05" customHeight="1">
      <c r="A5" s="7">
        <v>3</v>
      </c>
      <c r="B5" s="8">
        <v>30</v>
      </c>
      <c r="C5" s="9">
        <v>-72010</v>
      </c>
      <c r="D5" s="9">
        <v>81040</v>
      </c>
      <c r="E5" s="9">
        <v>9030</v>
      </c>
      <c r="F5" s="9">
        <v>81041</v>
      </c>
      <c r="G5" s="10">
        <f>(C5/F5)*(-1)</f>
        <v>0.8885625794351008</v>
      </c>
      <c r="H5" s="11"/>
    </row>
    <row r="6" ht="20.05" customHeight="1">
      <c r="A6" s="7">
        <v>4</v>
      </c>
      <c r="B6" s="8">
        <v>30</v>
      </c>
      <c r="C6" s="9">
        <v>-36010</v>
      </c>
      <c r="D6" s="9">
        <v>117060</v>
      </c>
      <c r="E6" s="9">
        <v>81050</v>
      </c>
      <c r="F6" s="9">
        <v>117061</v>
      </c>
      <c r="G6" s="10">
        <f>(C6/F6)*(-1)</f>
        <v>0.3076173960584652</v>
      </c>
      <c r="H6" s="11"/>
    </row>
    <row r="7" ht="20.05" customHeight="1">
      <c r="A7" s="7">
        <v>5</v>
      </c>
      <c r="B7" s="8">
        <v>30</v>
      </c>
      <c r="C7" s="9">
        <v>-90010</v>
      </c>
      <c r="D7" s="9">
        <v>207080</v>
      </c>
      <c r="E7" s="9">
        <v>117070</v>
      </c>
      <c r="F7" s="9">
        <v>207081</v>
      </c>
      <c r="G7" s="10">
        <f>(C7/F7)*(-1)</f>
        <v>0.4346608332005351</v>
      </c>
      <c r="H7" s="11"/>
    </row>
    <row r="8" ht="20.05" customHeight="1">
      <c r="A8" s="7">
        <v>6</v>
      </c>
      <c r="B8" s="8">
        <v>30</v>
      </c>
      <c r="C8" s="9">
        <v>-27010</v>
      </c>
      <c r="D8" s="9">
        <v>234100</v>
      </c>
      <c r="E8" s="9">
        <v>207090</v>
      </c>
      <c r="F8" s="9">
        <v>234101</v>
      </c>
      <c r="G8" s="10">
        <f>(C8/F8)*(-1)</f>
        <v>0.1153775507152896</v>
      </c>
      <c r="H8" s="11"/>
    </row>
    <row r="9" ht="20.05" customHeight="1">
      <c r="A9" s="7">
        <v>7</v>
      </c>
      <c r="B9" s="8">
        <v>30</v>
      </c>
      <c r="C9" s="9">
        <v>-63010</v>
      </c>
      <c r="D9" s="9">
        <v>297120</v>
      </c>
      <c r="E9" s="9">
        <v>234110</v>
      </c>
      <c r="F9" s="9">
        <v>297121</v>
      </c>
      <c r="G9" s="10">
        <f>(C9/F9)*(-1)</f>
        <v>0.2120684838836703</v>
      </c>
      <c r="H9" s="11"/>
    </row>
    <row r="10" ht="20.05" customHeight="1">
      <c r="A10" s="7">
        <v>8</v>
      </c>
      <c r="B10" s="8">
        <v>30</v>
      </c>
      <c r="C10" s="9">
        <v>-45010</v>
      </c>
      <c r="D10" s="9">
        <v>342140</v>
      </c>
      <c r="E10" s="9">
        <v>297130</v>
      </c>
      <c r="F10" s="9">
        <v>342141</v>
      </c>
      <c r="G10" s="10">
        <f>(C10/F10)*(-1)</f>
        <v>0.1315539499796867</v>
      </c>
      <c r="H10" s="11"/>
    </row>
    <row r="11" ht="20.05" customHeight="1">
      <c r="A11" s="7">
        <v>9</v>
      </c>
      <c r="B11" s="8">
        <v>0</v>
      </c>
      <c r="C11" s="9">
        <v>-18010</v>
      </c>
      <c r="D11" s="9">
        <v>360160</v>
      </c>
      <c r="E11" s="9">
        <v>342150</v>
      </c>
      <c r="F11" s="9">
        <v>360161</v>
      </c>
      <c r="G11" s="10">
        <f>(C11/F11)*(-1)</f>
        <v>0.05000541424529585</v>
      </c>
      <c r="H11" s="11"/>
    </row>
    <row r="12" ht="20.05" customHeight="1">
      <c r="A12" s="7">
        <v>10</v>
      </c>
      <c r="B12" s="8">
        <v>30</v>
      </c>
      <c r="C12" s="9">
        <v>-54010</v>
      </c>
      <c r="D12" s="9">
        <v>414180</v>
      </c>
      <c r="E12" s="9">
        <v>360170</v>
      </c>
      <c r="F12" s="9">
        <v>414181</v>
      </c>
      <c r="G12" s="10">
        <f>(C12/F12)*(-1)</f>
        <v>0.1304019257281237</v>
      </c>
      <c r="H12" s="11"/>
    </row>
    <row r="13" ht="20.05" customHeight="1">
      <c r="A13" s="7">
        <v>11</v>
      </c>
      <c r="B13" s="8">
        <v>30</v>
      </c>
      <c r="C13" s="9">
        <v>-81010</v>
      </c>
      <c r="D13" s="9">
        <v>495200</v>
      </c>
      <c r="E13" s="9">
        <v>414190</v>
      </c>
      <c r="F13" s="9">
        <v>495201</v>
      </c>
      <c r="G13" s="10">
        <f>(C13/F13)*(-1)</f>
        <v>0.1635901381459246</v>
      </c>
      <c r="H13" s="11"/>
    </row>
    <row r="14" ht="20.05" customHeight="1">
      <c r="A14" t="s" s="12">
        <v>9</v>
      </c>
      <c r="B14" s="13"/>
      <c r="C14" s="11"/>
      <c r="D14" s="11"/>
      <c r="E14" s="11"/>
      <c r="F14" s="11"/>
      <c r="G14" s="11"/>
      <c r="H14" s="11"/>
    </row>
    <row r="15" ht="20.05" customHeight="1">
      <c r="A15" s="7">
        <v>2</v>
      </c>
      <c r="B15" s="8">
        <v>0</v>
      </c>
      <c r="C15" s="9">
        <v>-9010</v>
      </c>
      <c r="D15" s="9">
        <v>82956</v>
      </c>
      <c r="E15" s="9">
        <v>73946</v>
      </c>
      <c r="F15" s="9">
        <v>82957</v>
      </c>
      <c r="G15" s="10">
        <f>(C15/F15)*(-1)</f>
        <v>0.1086104849500343</v>
      </c>
      <c r="H15" s="10">
        <f>SUM(G15:G24)/10</f>
        <v>0.1309466599556751</v>
      </c>
    </row>
    <row r="16" ht="20.05" customHeight="1">
      <c r="A16" s="7">
        <v>9</v>
      </c>
      <c r="B16" s="8">
        <v>0</v>
      </c>
      <c r="C16" s="9">
        <v>-18010</v>
      </c>
      <c r="D16" s="9">
        <v>181168</v>
      </c>
      <c r="E16" s="9">
        <v>163158</v>
      </c>
      <c r="F16" s="9">
        <v>181169</v>
      </c>
      <c r="G16" s="10">
        <f>(C16/F16)*(-1)</f>
        <v>0.09940994320220346</v>
      </c>
      <c r="H16" s="11"/>
    </row>
    <row r="17" ht="20.05" customHeight="1">
      <c r="A17" s="7">
        <v>6</v>
      </c>
      <c r="B17" s="8">
        <v>0</v>
      </c>
      <c r="C17" s="9">
        <v>-27010</v>
      </c>
      <c r="D17" s="9">
        <v>252069</v>
      </c>
      <c r="E17" s="9">
        <v>225059</v>
      </c>
      <c r="F17" s="9">
        <v>252070</v>
      </c>
      <c r="G17" s="10">
        <f>(C17/F17)*(-1)</f>
        <v>0.1071527750228111</v>
      </c>
      <c r="H17" s="11"/>
    </row>
    <row r="18" ht="20.05" customHeight="1">
      <c r="A18" s="7">
        <v>4</v>
      </c>
      <c r="B18" s="8">
        <v>0</v>
      </c>
      <c r="C18" s="9">
        <v>-36010</v>
      </c>
      <c r="D18" s="9">
        <v>314447</v>
      </c>
      <c r="E18" s="9">
        <v>278437</v>
      </c>
      <c r="F18" s="9">
        <v>314448</v>
      </c>
      <c r="G18" s="10">
        <f>(C18/F18)*(-1)</f>
        <v>0.1145181397242151</v>
      </c>
      <c r="H18" s="11"/>
    </row>
    <row r="19" ht="20.05" customHeight="1">
      <c r="A19" s="7">
        <v>8</v>
      </c>
      <c r="B19" s="8">
        <v>0</v>
      </c>
      <c r="C19" s="9">
        <v>-45010</v>
      </c>
      <c r="D19" s="9">
        <v>372254</v>
      </c>
      <c r="E19" s="9">
        <f>SUM(C19:D19)</f>
        <v>327244</v>
      </c>
      <c r="F19" s="9">
        <v>372255</v>
      </c>
      <c r="G19" s="10">
        <f>(C19/F19)*(-1)</f>
        <v>0.1209117406079166</v>
      </c>
      <c r="H19" s="11"/>
    </row>
    <row r="20" ht="20.05" customHeight="1">
      <c r="A20" s="7">
        <v>10</v>
      </c>
      <c r="B20" s="8">
        <v>0</v>
      </c>
      <c r="C20" s="9">
        <v>-54010</v>
      </c>
      <c r="D20" s="9">
        <v>414091</v>
      </c>
      <c r="E20" s="9">
        <f>SUM(C20:D20)</f>
        <v>360081</v>
      </c>
      <c r="F20" s="9">
        <v>414092</v>
      </c>
      <c r="G20" s="10">
        <f>(C20/F20)*(-1)</f>
        <v>0.1304299527641201</v>
      </c>
      <c r="H20" s="11"/>
    </row>
    <row r="21" ht="20.05" customHeight="1">
      <c r="A21" s="7">
        <v>7</v>
      </c>
      <c r="B21" s="8">
        <v>0</v>
      </c>
      <c r="C21" s="9">
        <v>-63010</v>
      </c>
      <c r="D21" s="9">
        <v>454062</v>
      </c>
      <c r="E21" s="9">
        <f>SUM(C21:D21)</f>
        <v>391052</v>
      </c>
      <c r="F21" s="9">
        <v>454063</v>
      </c>
      <c r="G21" s="10">
        <f>(C21/F21)*(-1)</f>
        <v>0.1387692897241132</v>
      </c>
      <c r="H21" s="11"/>
    </row>
    <row r="22" ht="20.05" customHeight="1">
      <c r="A22" s="7">
        <v>3</v>
      </c>
      <c r="B22" s="8">
        <v>0</v>
      </c>
      <c r="C22" s="9">
        <v>-72010</v>
      </c>
      <c r="D22" s="9">
        <v>479759</v>
      </c>
      <c r="E22" s="9">
        <f>SUM(C22:D22)</f>
        <v>407749</v>
      </c>
      <c r="F22" s="9">
        <v>479760</v>
      </c>
      <c r="G22" s="10">
        <f>(C22/F22)*(-1)</f>
        <v>0.1500958812739703</v>
      </c>
      <c r="H22" s="11"/>
    </row>
    <row r="23" ht="20.05" customHeight="1">
      <c r="A23" s="7">
        <v>11</v>
      </c>
      <c r="B23" s="8">
        <v>0</v>
      </c>
      <c r="C23" s="9">
        <v>-81010</v>
      </c>
      <c r="D23" s="9">
        <v>499416</v>
      </c>
      <c r="E23" s="9">
        <f>SUM(C23:D23)</f>
        <v>418406</v>
      </c>
      <c r="F23" s="9">
        <v>499417</v>
      </c>
      <c r="G23" s="10">
        <f>(C23/F23)*(-1)</f>
        <v>0.1622091358524039</v>
      </c>
      <c r="H23" s="11"/>
    </row>
    <row r="24" ht="20.05" customHeight="1">
      <c r="A24" s="7">
        <v>5</v>
      </c>
      <c r="B24" s="8">
        <v>0</v>
      </c>
      <c r="C24" s="9">
        <v>-90010</v>
      </c>
      <c r="D24" s="9">
        <v>507500</v>
      </c>
      <c r="E24" s="9">
        <f>SUM(C24:D24)</f>
        <v>417490</v>
      </c>
      <c r="F24" s="9">
        <v>507501</v>
      </c>
      <c r="G24" s="10">
        <f>(C24/F24)*(-1)</f>
        <v>0.1773592564349627</v>
      </c>
      <c r="H24" s="11"/>
    </row>
    <row r="25" ht="20.05" customHeight="1">
      <c r="A25" t="s" s="12">
        <v>11</v>
      </c>
      <c r="B25" s="13"/>
      <c r="C25" s="11"/>
      <c r="D25" s="11"/>
      <c r="E25" s="11"/>
      <c r="F25" s="11"/>
      <c r="G25" s="11"/>
      <c r="H25" s="11"/>
    </row>
    <row r="26" ht="20.05" customHeight="1">
      <c r="A26" s="7">
        <v>2</v>
      </c>
      <c r="B26" s="8">
        <v>0</v>
      </c>
      <c r="C26" s="9">
        <v>-9010</v>
      </c>
      <c r="D26" s="9">
        <v>80434</v>
      </c>
      <c r="E26" s="9">
        <f>SUM(C26:D26)</f>
        <v>71424</v>
      </c>
      <c r="F26" s="9">
        <v>80435</v>
      </c>
      <c r="G26" s="10">
        <f>(C26/F26)*(-1)</f>
        <v>0.1120159134705041</v>
      </c>
      <c r="H26" s="10">
        <f>SUM(G26:G35)/10</f>
        <v>0.1354689759286969</v>
      </c>
    </row>
    <row r="27" ht="20.05" customHeight="1">
      <c r="A27" s="7">
        <v>9</v>
      </c>
      <c r="B27" s="8">
        <v>0</v>
      </c>
      <c r="C27" s="9">
        <v>-18010</v>
      </c>
      <c r="D27" s="9">
        <v>139018</v>
      </c>
      <c r="E27" s="9">
        <f>SUM(C27:D27)</f>
        <v>121008</v>
      </c>
      <c r="F27" s="9">
        <v>139019</v>
      </c>
      <c r="G27" s="10">
        <f>(C27/F27)*(-1)</f>
        <v>0.1295506369632928</v>
      </c>
      <c r="H27" s="11"/>
    </row>
    <row r="28" ht="20.05" customHeight="1">
      <c r="A28" s="7">
        <v>6</v>
      </c>
      <c r="B28" s="8">
        <v>0</v>
      </c>
      <c r="C28" s="9">
        <v>-27010</v>
      </c>
      <c r="D28" s="9">
        <v>238390</v>
      </c>
      <c r="E28" s="9">
        <f>SUM(C28:D28)</f>
        <v>211380</v>
      </c>
      <c r="F28" s="9">
        <v>238391</v>
      </c>
      <c r="G28" s="10">
        <f>(C28/F28)*(-1)</f>
        <v>0.1133012571783331</v>
      </c>
      <c r="H28" s="11"/>
    </row>
    <row r="29" ht="20.05" customHeight="1">
      <c r="A29" s="7">
        <v>4</v>
      </c>
      <c r="B29" s="8">
        <v>0</v>
      </c>
      <c r="C29" s="9">
        <v>-36010</v>
      </c>
      <c r="D29" s="9">
        <v>332192</v>
      </c>
      <c r="E29" s="9">
        <f>SUM(C29:D29)</f>
        <v>296182</v>
      </c>
      <c r="F29" s="9">
        <v>332193</v>
      </c>
      <c r="G29" s="10">
        <f>(C29/F29)*(-1)</f>
        <v>0.1084008392711466</v>
      </c>
      <c r="H29" s="11"/>
    </row>
    <row r="30" ht="20.05" customHeight="1">
      <c r="A30" s="7">
        <v>10</v>
      </c>
      <c r="B30" s="8">
        <v>0</v>
      </c>
      <c r="C30" s="9">
        <v>-54010</v>
      </c>
      <c r="D30" s="9">
        <v>358924</v>
      </c>
      <c r="E30" s="9">
        <f>SUM(C30:D30)</f>
        <v>304914</v>
      </c>
      <c r="F30" s="9">
        <v>358925</v>
      </c>
      <c r="G30" s="10">
        <f>(C30/F30)*(-1)</f>
        <v>0.1504771191753152</v>
      </c>
      <c r="H30" s="11"/>
    </row>
    <row r="31" ht="20.05" customHeight="1">
      <c r="A31" s="7">
        <v>8</v>
      </c>
      <c r="B31" s="8">
        <v>0</v>
      </c>
      <c r="C31" s="9">
        <v>-45010</v>
      </c>
      <c r="D31" s="9">
        <v>441137</v>
      </c>
      <c r="E31" s="9">
        <f>SUM(C31:D31)</f>
        <v>396127</v>
      </c>
      <c r="F31" s="9">
        <v>441138</v>
      </c>
      <c r="G31" s="10">
        <f>(C31/F31)*(-1)</f>
        <v>0.1020315638190317</v>
      </c>
      <c r="H31" s="11"/>
    </row>
    <row r="32" ht="20.05" customHeight="1">
      <c r="A32" s="7">
        <v>7</v>
      </c>
      <c r="B32" s="8">
        <v>0</v>
      </c>
      <c r="C32" s="9">
        <v>-63010</v>
      </c>
      <c r="D32" s="9">
        <v>451162</v>
      </c>
      <c r="E32" s="9">
        <f>SUM(C32:D32)</f>
        <v>388152</v>
      </c>
      <c r="F32" s="9">
        <v>451163</v>
      </c>
      <c r="G32" s="10">
        <f>(C32/F32)*(-1)</f>
        <v>0.1396612754148722</v>
      </c>
      <c r="H32" s="11"/>
    </row>
    <row r="33" ht="20.05" customHeight="1">
      <c r="A33" s="7">
        <v>3</v>
      </c>
      <c r="B33" s="8">
        <v>0</v>
      </c>
      <c r="C33" s="9">
        <v>-72010</v>
      </c>
      <c r="D33" s="9">
        <v>458211</v>
      </c>
      <c r="E33" s="9">
        <f>SUM(C33:D33)</f>
        <v>386201</v>
      </c>
      <c r="F33" s="9">
        <v>458212</v>
      </c>
      <c r="G33" s="10">
        <f>(C33/F33)*(-1)</f>
        <v>0.1571543303099875</v>
      </c>
      <c r="H33" s="11"/>
    </row>
    <row r="34" ht="20.05" customHeight="1">
      <c r="A34" s="7">
        <v>11</v>
      </c>
      <c r="B34" s="8">
        <v>0</v>
      </c>
      <c r="C34" s="9">
        <v>-81010</v>
      </c>
      <c r="D34" s="9">
        <v>491803</v>
      </c>
      <c r="E34" s="9">
        <f>SUM(C34:D34)</f>
        <v>410793</v>
      </c>
      <c r="F34" s="9">
        <v>491804</v>
      </c>
      <c r="G34" s="10">
        <f>(C34/F34)*(-1)</f>
        <v>0.1647200917438655</v>
      </c>
      <c r="H34" s="11"/>
    </row>
    <row r="35" ht="20.05" customHeight="1">
      <c r="A35" s="7">
        <v>5</v>
      </c>
      <c r="B35" s="8">
        <v>0</v>
      </c>
      <c r="C35" s="9">
        <v>-90010</v>
      </c>
      <c r="D35" s="9">
        <v>507450</v>
      </c>
      <c r="E35" s="9">
        <f>SUM(C35:D35)</f>
        <v>417440</v>
      </c>
      <c r="F35" s="9">
        <v>507451</v>
      </c>
      <c r="G35" s="10">
        <f>(C35/F35)*(-1)</f>
        <v>0.1773767319406209</v>
      </c>
      <c r="H35" s="11"/>
    </row>
    <row r="36" ht="20.05" customHeight="1">
      <c r="A36" t="s" s="12">
        <v>12</v>
      </c>
      <c r="B36" s="13"/>
      <c r="C36" s="11"/>
      <c r="D36" s="11"/>
      <c r="E36" s="11"/>
      <c r="F36" s="11"/>
      <c r="G36" s="11"/>
      <c r="H36" s="11"/>
    </row>
    <row r="37" ht="20.05" customHeight="1">
      <c r="A37" s="7">
        <v>2</v>
      </c>
      <c r="B37" s="8">
        <v>30</v>
      </c>
      <c r="C37" s="9">
        <v>-9010</v>
      </c>
      <c r="D37" s="9">
        <v>82691</v>
      </c>
      <c r="E37" s="9">
        <f>SUM(C37:D37)</f>
        <v>73681</v>
      </c>
      <c r="F37" s="9">
        <v>82692</v>
      </c>
      <c r="G37" s="10">
        <f>(C37/F37)*(-1)</f>
        <v>0.1089585449620278</v>
      </c>
      <c r="H37" s="10">
        <f>SUM(G37:G46)/10</f>
        <v>0.1317726145280941</v>
      </c>
    </row>
    <row r="38" ht="20.05" customHeight="1">
      <c r="A38" s="7">
        <v>9</v>
      </c>
      <c r="B38" s="8">
        <v>30</v>
      </c>
      <c r="C38" s="9">
        <v>-18010</v>
      </c>
      <c r="D38" s="9">
        <v>172964</v>
      </c>
      <c r="E38" s="9">
        <f>SUM(C38:D38)</f>
        <v>154954</v>
      </c>
      <c r="F38" s="9">
        <v>172965</v>
      </c>
      <c r="G38" s="10">
        <f>(C38/F38)*(-1)</f>
        <v>0.104125112016882</v>
      </c>
      <c r="H38" s="11"/>
    </row>
    <row r="39" ht="20.05" customHeight="1">
      <c r="A39" s="7">
        <v>6</v>
      </c>
      <c r="B39" s="8">
        <v>30</v>
      </c>
      <c r="C39" s="9">
        <v>-27010</v>
      </c>
      <c r="D39" s="9">
        <v>244480</v>
      </c>
      <c r="E39" s="9">
        <f>SUM(C39:D39)</f>
        <v>217470</v>
      </c>
      <c r="F39" s="9">
        <v>244481</v>
      </c>
      <c r="G39" s="10">
        <f>(C39/F39)*(-1)</f>
        <v>0.1104789329232128</v>
      </c>
      <c r="H39" s="11"/>
    </row>
    <row r="40" ht="20.05" customHeight="1">
      <c r="A40" s="7">
        <v>4</v>
      </c>
      <c r="B40" s="8">
        <v>30</v>
      </c>
      <c r="C40" s="9">
        <v>-36010</v>
      </c>
      <c r="D40" s="9">
        <v>314490</v>
      </c>
      <c r="E40" s="9">
        <f>SUM(C40:D40)</f>
        <v>278480</v>
      </c>
      <c r="F40" s="9">
        <v>314491</v>
      </c>
      <c r="G40" s="10">
        <f>(C40/F40)*(-1)</f>
        <v>0.1145024817880321</v>
      </c>
      <c r="H40" s="11"/>
    </row>
    <row r="41" ht="20.05" customHeight="1">
      <c r="A41" s="7">
        <v>8</v>
      </c>
      <c r="B41" s="8">
        <v>30</v>
      </c>
      <c r="C41" s="9">
        <v>-45010</v>
      </c>
      <c r="D41" s="9">
        <v>371893</v>
      </c>
      <c r="E41" s="9">
        <f>SUM(C41:D41)</f>
        <v>326883</v>
      </c>
      <c r="F41" s="9">
        <v>371894</v>
      </c>
      <c r="G41" s="10">
        <f>(C41/F41)*(-1)</f>
        <v>0.1210291104454495</v>
      </c>
      <c r="H41" s="11"/>
    </row>
    <row r="42" ht="20.05" customHeight="1">
      <c r="A42" s="7">
        <v>10</v>
      </c>
      <c r="B42" s="8">
        <v>30</v>
      </c>
      <c r="C42" s="9">
        <v>-54010</v>
      </c>
      <c r="D42" s="9">
        <v>413903</v>
      </c>
      <c r="E42" s="9">
        <f>SUM(C42:D42)</f>
        <v>359893</v>
      </c>
      <c r="F42" s="9">
        <v>413904</v>
      </c>
      <c r="G42" s="10">
        <f>(C42/F42)*(-1)</f>
        <v>0.130489195562256</v>
      </c>
      <c r="H42" s="11"/>
    </row>
    <row r="43" ht="20.05" customHeight="1">
      <c r="A43" s="7">
        <v>7</v>
      </c>
      <c r="B43" s="8">
        <v>30</v>
      </c>
      <c r="C43" s="9">
        <v>-63010</v>
      </c>
      <c r="D43" s="9">
        <v>454462</v>
      </c>
      <c r="E43" s="9">
        <f>SUM(C43:D43)</f>
        <v>391452</v>
      </c>
      <c r="F43" s="9">
        <v>454463</v>
      </c>
      <c r="G43" s="10">
        <f>(C43/F43)*(-1)</f>
        <v>0.1386471505931176</v>
      </c>
      <c r="H43" s="11"/>
    </row>
    <row r="44" ht="20.05" customHeight="1">
      <c r="A44" s="7">
        <v>3</v>
      </c>
      <c r="B44" s="8">
        <v>0</v>
      </c>
      <c r="C44" s="9">
        <v>-72010</v>
      </c>
      <c r="D44" s="9">
        <v>479909</v>
      </c>
      <c r="E44" s="9">
        <f>SUM(C44:D44)</f>
        <v>407899</v>
      </c>
      <c r="F44" s="9">
        <v>479910</v>
      </c>
      <c r="G44" s="10">
        <f>(C44/F44)*(-1)</f>
        <v>0.1500489675147423</v>
      </c>
      <c r="H44" s="11"/>
    </row>
    <row r="45" ht="20.05" customHeight="1">
      <c r="A45" s="7">
        <v>11</v>
      </c>
      <c r="B45" s="8">
        <v>30</v>
      </c>
      <c r="C45" s="9">
        <v>-81010</v>
      </c>
      <c r="D45" s="9">
        <v>499845</v>
      </c>
      <c r="E45" s="9">
        <f>SUM(C45:D45)</f>
        <v>418835</v>
      </c>
      <c r="F45" s="9">
        <v>499846</v>
      </c>
      <c r="G45" s="10">
        <f>(C45/F45)*(-1)</f>
        <v>0.1620699175346006</v>
      </c>
      <c r="H45" s="11"/>
    </row>
    <row r="46" ht="20.05" customHeight="1">
      <c r="A46" s="7">
        <v>5</v>
      </c>
      <c r="B46" s="8">
        <v>30</v>
      </c>
      <c r="C46" s="9">
        <v>-90010</v>
      </c>
      <c r="D46" s="9">
        <v>507450</v>
      </c>
      <c r="E46" s="9">
        <f>SUM(C46:D46)</f>
        <v>417440</v>
      </c>
      <c r="F46" s="9">
        <v>507451</v>
      </c>
      <c r="G46" s="10">
        <f>(C46/F46)*(-1)</f>
        <v>0.1773767319406209</v>
      </c>
      <c r="H46" s="11"/>
    </row>
    <row r="47" ht="20.05" customHeight="1">
      <c r="A47" t="s" s="12">
        <v>12</v>
      </c>
      <c r="B47" t="s" s="14">
        <v>13</v>
      </c>
      <c r="C47" s="11"/>
      <c r="D47" s="11"/>
      <c r="E47" s="11"/>
      <c r="F47" s="11"/>
      <c r="G47" s="11"/>
      <c r="H47" s="11"/>
    </row>
    <row r="48" ht="20.05" customHeight="1">
      <c r="A48" s="7">
        <v>5</v>
      </c>
      <c r="B48" s="8">
        <v>0</v>
      </c>
      <c r="C48" s="9">
        <v>-90010</v>
      </c>
      <c r="D48" s="9">
        <v>92270</v>
      </c>
      <c r="E48" s="9">
        <f>SUM(C48:D48)</f>
        <v>2260</v>
      </c>
      <c r="F48" s="9">
        <f>D48+1</f>
        <v>92271</v>
      </c>
      <c r="G48" s="10">
        <f>(C48/F48)*(-1)</f>
        <v>0.9754960930303129</v>
      </c>
      <c r="H48" s="10">
        <f>SUM(G48:G57)/10</f>
        <v>0.2356242902303707</v>
      </c>
    </row>
    <row r="49" ht="20.05" customHeight="1">
      <c r="A49" s="7">
        <v>11</v>
      </c>
      <c r="B49" s="8">
        <v>0</v>
      </c>
      <c r="C49" s="9">
        <v>-81010</v>
      </c>
      <c r="D49" s="9">
        <v>175290</v>
      </c>
      <c r="E49" s="9">
        <f>SUM(C49:D49)</f>
        <v>94280</v>
      </c>
      <c r="F49" s="9">
        <f>D49+1</f>
        <v>175291</v>
      </c>
      <c r="G49" s="10">
        <f>(C49/F49)*(-1)</f>
        <v>0.4621458032642862</v>
      </c>
      <c r="H49" s="11"/>
    </row>
    <row r="50" ht="20.05" customHeight="1">
      <c r="A50" s="7">
        <v>3</v>
      </c>
      <c r="B50" s="8">
        <v>0</v>
      </c>
      <c r="C50" s="9">
        <v>-72010</v>
      </c>
      <c r="D50" s="9">
        <v>249085</v>
      </c>
      <c r="E50" s="9">
        <f>SUM(C50:D50)</f>
        <v>177075</v>
      </c>
      <c r="F50" s="9">
        <f>D50+1</f>
        <v>249086</v>
      </c>
      <c r="G50" s="10">
        <f>(C50/F50)*(-1)</f>
        <v>0.2890969384068153</v>
      </c>
      <c r="H50" s="11"/>
    </row>
    <row r="51" ht="20.05" customHeight="1">
      <c r="A51" s="7">
        <v>7</v>
      </c>
      <c r="B51" s="8">
        <v>0</v>
      </c>
      <c r="C51" s="9">
        <v>-63010</v>
      </c>
      <c r="D51" s="9">
        <v>313680</v>
      </c>
      <c r="E51" s="9">
        <f>SUM(C51:D51)</f>
        <v>250670</v>
      </c>
      <c r="F51" s="9">
        <f>D51+1</f>
        <v>313681</v>
      </c>
      <c r="G51" s="10">
        <f>(C51/F51)*(-1)</f>
        <v>0.2008728612826406</v>
      </c>
      <c r="H51" s="11"/>
    </row>
    <row r="52" ht="20.05" customHeight="1">
      <c r="A52" s="7">
        <v>10</v>
      </c>
      <c r="B52" s="8">
        <v>0</v>
      </c>
      <c r="C52" s="9">
        <v>-54010</v>
      </c>
      <c r="D52" s="9">
        <v>369050</v>
      </c>
      <c r="E52" s="9">
        <f>SUM(C52:D52)</f>
        <v>315040</v>
      </c>
      <c r="F52" s="9">
        <f>D52+1</f>
        <v>369051</v>
      </c>
      <c r="G52" s="10">
        <f>(C52/F52)*(-1)</f>
        <v>0.1463483366797543</v>
      </c>
      <c r="H52" s="11"/>
    </row>
    <row r="53" ht="20.05" customHeight="1">
      <c r="A53" s="7">
        <v>8</v>
      </c>
      <c r="B53" s="8">
        <v>0</v>
      </c>
      <c r="C53" s="9">
        <v>-45010</v>
      </c>
      <c r="D53" s="9">
        <v>415195</v>
      </c>
      <c r="E53" s="9">
        <f>SUM(C53:D53)</f>
        <v>370185</v>
      </c>
      <c r="F53" s="9">
        <f>D53+1</f>
        <v>415196</v>
      </c>
      <c r="G53" s="10">
        <f>(C53/F53)*(-1)</f>
        <v>0.1084066320484783</v>
      </c>
      <c r="H53" s="11"/>
    </row>
    <row r="54" ht="20.05" customHeight="1">
      <c r="A54" s="7">
        <v>4</v>
      </c>
      <c r="B54" s="8">
        <v>0</v>
      </c>
      <c r="C54" s="9">
        <v>-36010</v>
      </c>
      <c r="D54" s="9">
        <v>452090</v>
      </c>
      <c r="E54" s="9">
        <f>SUM(C54:D54)</f>
        <v>416080</v>
      </c>
      <c r="F54" s="9">
        <f>D54+1</f>
        <v>452091</v>
      </c>
      <c r="G54" s="10">
        <f>(C54/F54)*(-1)</f>
        <v>0.07965210543894924</v>
      </c>
      <c r="H54" s="11"/>
    </row>
    <row r="55" ht="20.05" customHeight="1">
      <c r="A55" s="7">
        <v>6</v>
      </c>
      <c r="B55" s="8">
        <v>0</v>
      </c>
      <c r="C55" s="9">
        <v>-27010</v>
      </c>
      <c r="D55" s="9">
        <v>479760</v>
      </c>
      <c r="E55" s="9">
        <f>SUM(C55:D55)</f>
        <v>452750</v>
      </c>
      <c r="F55" s="9">
        <f>D55+1</f>
        <v>479761</v>
      </c>
      <c r="G55" s="10">
        <f>(C55/F55)*(-1)</f>
        <v>0.05629886547676864</v>
      </c>
      <c r="H55" s="11"/>
    </row>
    <row r="56" ht="20.05" customHeight="1">
      <c r="A56" s="7">
        <v>9</v>
      </c>
      <c r="B56" s="8">
        <v>0</v>
      </c>
      <c r="C56" s="9">
        <v>-18010</v>
      </c>
      <c r="D56" s="9">
        <v>498205</v>
      </c>
      <c r="E56" s="9">
        <f>SUM(C56:D56)</f>
        <v>480195</v>
      </c>
      <c r="F56" s="9">
        <f>D56+1</f>
        <v>498206</v>
      </c>
      <c r="G56" s="10">
        <f>(C56/F56)*(-1)</f>
        <v>0.03614970514204967</v>
      </c>
      <c r="H56" s="11"/>
    </row>
    <row r="57" ht="20.05" customHeight="1">
      <c r="A57" s="7">
        <v>2</v>
      </c>
      <c r="B57" s="8">
        <v>0</v>
      </c>
      <c r="C57" s="9">
        <v>-9010</v>
      </c>
      <c r="D57" s="9">
        <v>5074450</v>
      </c>
      <c r="E57" s="9">
        <f>SUM(C57:D57)</f>
        <v>5065440</v>
      </c>
      <c r="F57" s="9">
        <f>D57+1</f>
        <v>5074451</v>
      </c>
      <c r="G57" s="10">
        <f>(C57/F57)*(-1)</f>
        <v>0.001775561533651621</v>
      </c>
      <c r="H57" s="11"/>
    </row>
    <row r="58" ht="20.05" customHeight="1">
      <c r="A58" t="s" s="12">
        <v>14</v>
      </c>
      <c r="B58" t="s" s="14">
        <v>15</v>
      </c>
      <c r="C58" s="11"/>
      <c r="D58" s="11"/>
      <c r="E58" s="11"/>
      <c r="F58" s="11"/>
      <c r="G58" s="10"/>
      <c r="H58" s="11"/>
    </row>
    <row r="59" ht="20.05" customHeight="1">
      <c r="A59" s="7">
        <v>2</v>
      </c>
      <c r="B59" s="8">
        <v>0</v>
      </c>
      <c r="C59" s="9">
        <v>-9010</v>
      </c>
      <c r="D59" s="9">
        <v>89820</v>
      </c>
      <c r="E59" s="9">
        <f>SUM(C59:D59)</f>
        <v>80810</v>
      </c>
      <c r="F59" s="9">
        <f>D59+1</f>
        <v>89821</v>
      </c>
      <c r="G59" s="10">
        <f>(C59/F59)*(-1)</f>
        <v>0.1003106177842598</v>
      </c>
      <c r="H59" s="10">
        <f>SUM(G59:G68)/10</f>
        <v>0.1266536411473516</v>
      </c>
    </row>
    <row r="60" ht="20.05" customHeight="1">
      <c r="A60" s="7">
        <v>9</v>
      </c>
      <c r="B60" s="8">
        <v>0</v>
      </c>
      <c r="C60" s="9">
        <v>-18010</v>
      </c>
      <c r="D60" s="9">
        <v>232856</v>
      </c>
      <c r="E60" s="9">
        <f>SUM(C60:D60)</f>
        <v>214846</v>
      </c>
      <c r="F60" s="9">
        <f>D60+1</f>
        <v>232857</v>
      </c>
      <c r="G60" s="10">
        <f>(C60/F60)*(-1)</f>
        <v>0.07734360573227346</v>
      </c>
      <c r="H60" s="11"/>
    </row>
    <row r="61" ht="20.05" customHeight="1">
      <c r="A61" s="7">
        <v>6</v>
      </c>
      <c r="B61" s="8">
        <v>0</v>
      </c>
      <c r="C61" s="9">
        <v>-27010</v>
      </c>
      <c r="D61" s="9">
        <v>306841</v>
      </c>
      <c r="E61" s="9">
        <f>SUM(C61:D61)</f>
        <v>279831</v>
      </c>
      <c r="F61" s="9">
        <f>D61+1</f>
        <v>306842</v>
      </c>
      <c r="G61" s="10">
        <f>(C61/F61)*(-1)</f>
        <v>0.08802575918550916</v>
      </c>
      <c r="H61" s="11"/>
    </row>
    <row r="62" ht="20.05" customHeight="1">
      <c r="A62" s="7">
        <v>4</v>
      </c>
      <c r="B62" s="8">
        <v>0</v>
      </c>
      <c r="C62" s="9">
        <v>-36010</v>
      </c>
      <c r="D62" s="9">
        <v>340336</v>
      </c>
      <c r="E62" s="9">
        <f>SUM(C62:D62)</f>
        <v>304326</v>
      </c>
      <c r="F62" s="9">
        <f>D62+1</f>
        <v>340337</v>
      </c>
      <c r="G62" s="10">
        <f>(C62/F62)*(-1)</f>
        <v>0.1058068914046959</v>
      </c>
      <c r="H62" s="11"/>
    </row>
    <row r="63" ht="20.05" customHeight="1">
      <c r="A63" s="7">
        <v>5</v>
      </c>
      <c r="B63" s="8">
        <v>0</v>
      </c>
      <c r="C63" s="9">
        <v>-90010</v>
      </c>
      <c r="D63" s="9">
        <v>397086</v>
      </c>
      <c r="E63" s="9">
        <f>SUM(C63:D63)</f>
        <v>307076</v>
      </c>
      <c r="F63" s="9">
        <f>D63+1</f>
        <v>397087</v>
      </c>
      <c r="G63" s="10">
        <f>(C63/F63)*(-1)</f>
        <v>0.2266757662678456</v>
      </c>
      <c r="H63" s="11"/>
    </row>
    <row r="64" ht="20.05" customHeight="1">
      <c r="A64" s="7">
        <v>11</v>
      </c>
      <c r="B64" s="8">
        <v>0</v>
      </c>
      <c r="C64" s="9">
        <v>-81010</v>
      </c>
      <c r="D64" s="9">
        <v>437409</v>
      </c>
      <c r="E64" s="9">
        <f>SUM(C64:D64)</f>
        <v>356399</v>
      </c>
      <c r="F64" s="9">
        <f>D64+1</f>
        <v>437410</v>
      </c>
      <c r="G64" s="10">
        <f>(C64/F64)*(-1)</f>
        <v>0.1852038133558904</v>
      </c>
      <c r="H64" s="11"/>
    </row>
    <row r="65" ht="20.05" customHeight="1">
      <c r="A65" s="7">
        <v>3</v>
      </c>
      <c r="B65" s="8">
        <v>0</v>
      </c>
      <c r="C65" s="9">
        <v>-72010</v>
      </c>
      <c r="D65" s="9">
        <v>468767</v>
      </c>
      <c r="E65" s="9">
        <f>SUM(C65:D65)</f>
        <v>396757</v>
      </c>
      <c r="F65" s="9">
        <f>D65+1</f>
        <v>468768</v>
      </c>
      <c r="G65" s="10">
        <f>(C65/F65)*(-1)</f>
        <v>0.1536154345006485</v>
      </c>
      <c r="H65" s="11"/>
    </row>
    <row r="66" ht="20.05" customHeight="1">
      <c r="A66" s="7">
        <v>8</v>
      </c>
      <c r="B66" s="8">
        <v>0</v>
      </c>
      <c r="C66" s="9">
        <v>-45010</v>
      </c>
      <c r="D66" s="9">
        <v>472482</v>
      </c>
      <c r="E66" s="9">
        <f>SUM(C66:D66)</f>
        <v>427472</v>
      </c>
      <c r="F66" s="9">
        <f>D66+1</f>
        <v>472483</v>
      </c>
      <c r="G66" s="10">
        <f>(C66/F66)*(-1)</f>
        <v>0.09526268669983894</v>
      </c>
      <c r="H66" s="11"/>
    </row>
    <row r="67" ht="20.05" customHeight="1">
      <c r="A67" s="7">
        <v>7</v>
      </c>
      <c r="B67" s="8">
        <v>0</v>
      </c>
      <c r="C67" s="9">
        <v>-63010</v>
      </c>
      <c r="D67" s="9">
        <v>493786</v>
      </c>
      <c r="E67" s="9">
        <f>SUM(C67:D67)</f>
        <v>430776</v>
      </c>
      <c r="F67" s="9">
        <f>D67+1</f>
        <v>493787</v>
      </c>
      <c r="G67" s="10">
        <f>(C67/F67)*(-1)</f>
        <v>0.1276056275276587</v>
      </c>
      <c r="H67" s="11"/>
    </row>
    <row r="68" ht="20.05" customHeight="1">
      <c r="A68" s="7">
        <v>10</v>
      </c>
      <c r="B68" s="8">
        <v>0</v>
      </c>
      <c r="C68" s="9">
        <v>-54010</v>
      </c>
      <c r="D68" s="9">
        <v>506250</v>
      </c>
      <c r="E68" s="9">
        <f>SUM(C68:D68)</f>
        <v>452240</v>
      </c>
      <c r="F68" s="9">
        <f>D68+1</f>
        <v>506251</v>
      </c>
      <c r="G68" s="10">
        <f>(C68/F68)*(-1)</f>
        <v>0.1066862090148958</v>
      </c>
      <c r="H68" s="11"/>
    </row>
    <row r="69" ht="20.05" customHeight="1">
      <c r="A69" t="s" s="12">
        <v>14</v>
      </c>
      <c r="B69" t="s" s="14">
        <v>16</v>
      </c>
      <c r="C69" s="11"/>
      <c r="D69" s="11"/>
      <c r="E69" s="11"/>
      <c r="F69" s="11"/>
      <c r="G69" s="11"/>
      <c r="H69" s="11"/>
    </row>
    <row r="70" ht="20.05" customHeight="1">
      <c r="A70" s="7">
        <v>5</v>
      </c>
      <c r="B70" s="8">
        <v>0</v>
      </c>
      <c r="C70" s="9">
        <v>-90010</v>
      </c>
      <c r="D70" s="9">
        <v>90295</v>
      </c>
      <c r="E70" s="9">
        <f>SUM(C70:D70)</f>
        <v>285</v>
      </c>
      <c r="F70" s="9">
        <f>D70+1</f>
        <v>90296</v>
      </c>
      <c r="G70" s="10">
        <f>(C70/F70)*(-1)</f>
        <v>0.9968326393195712</v>
      </c>
      <c r="H70" s="10">
        <f>SUM(G70:G79)/10</f>
        <v>0.2326284685495397</v>
      </c>
    </row>
    <row r="71" ht="20.05" customHeight="1">
      <c r="A71" s="7">
        <v>11</v>
      </c>
      <c r="B71" s="8">
        <v>0</v>
      </c>
      <c r="C71" s="9">
        <v>-81010</v>
      </c>
      <c r="D71" s="9">
        <v>171565</v>
      </c>
      <c r="E71" s="9">
        <f>SUM(C71:D71)</f>
        <v>90555</v>
      </c>
      <c r="F71" s="9">
        <f>D71+1</f>
        <v>171566</v>
      </c>
      <c r="G71" s="10">
        <f>(C71/F71)*(-1)</f>
        <v>0.4721798025249758</v>
      </c>
      <c r="H71" s="11"/>
    </row>
    <row r="72" ht="20.05" customHeight="1">
      <c r="A72" s="7">
        <v>3</v>
      </c>
      <c r="B72" s="8">
        <v>0</v>
      </c>
      <c r="C72" s="9">
        <v>-72010</v>
      </c>
      <c r="D72" s="9">
        <v>243785</v>
      </c>
      <c r="E72" s="9">
        <f>SUM(C72:D72)</f>
        <v>171775</v>
      </c>
      <c r="F72" s="9">
        <f>D72+1</f>
        <v>243786</v>
      </c>
      <c r="G72" s="10">
        <f>(C72/F72)*(-1)</f>
        <v>0.2953820153741396</v>
      </c>
      <c r="H72" s="11"/>
    </row>
    <row r="73" ht="20.05" customHeight="1">
      <c r="A73" s="7">
        <v>2</v>
      </c>
      <c r="B73" s="8">
        <v>0</v>
      </c>
      <c r="C73" s="9">
        <v>-9010</v>
      </c>
      <c r="D73" s="9">
        <v>301468</v>
      </c>
      <c r="E73" s="9">
        <f>SUM(C73:D73)</f>
        <v>292458</v>
      </c>
      <c r="F73" s="9">
        <f>D73+1</f>
        <v>301469</v>
      </c>
      <c r="G73" s="10">
        <f>(C73/F73)*(-1)</f>
        <v>0.02988698672168614</v>
      </c>
      <c r="H73" s="11"/>
    </row>
    <row r="74" ht="20.05" customHeight="1">
      <c r="A74" s="7">
        <v>9</v>
      </c>
      <c r="B74" s="8">
        <v>0</v>
      </c>
      <c r="C74" s="9">
        <v>-18010</v>
      </c>
      <c r="D74" s="9">
        <v>364090</v>
      </c>
      <c r="E74" s="9">
        <f>SUM(C74:D74)</f>
        <v>346080</v>
      </c>
      <c r="F74" s="9">
        <f>D74+1</f>
        <v>364091</v>
      </c>
      <c r="G74" s="10">
        <f>(C74/F74)*(-1)</f>
        <v>0.04946565556413095</v>
      </c>
      <c r="H74" s="11"/>
    </row>
    <row r="75" ht="20.05" customHeight="1">
      <c r="A75" s="7">
        <v>6</v>
      </c>
      <c r="B75" s="8">
        <v>0</v>
      </c>
      <c r="C75" s="9">
        <v>-27010</v>
      </c>
      <c r="D75" s="9">
        <v>401717</v>
      </c>
      <c r="E75" s="9">
        <f>SUM(C75:D75)</f>
        <v>374707</v>
      </c>
      <c r="F75" s="9">
        <f>D75+1</f>
        <v>401718</v>
      </c>
      <c r="G75" s="10">
        <f>(C75/F75)*(-1)</f>
        <v>0.06723622043323924</v>
      </c>
      <c r="H75" s="11"/>
    </row>
    <row r="76" ht="20.05" customHeight="1">
      <c r="A76" s="7">
        <v>4</v>
      </c>
      <c r="B76" s="8">
        <v>0</v>
      </c>
      <c r="C76" s="9">
        <v>-36010</v>
      </c>
      <c r="D76" s="9">
        <v>436795</v>
      </c>
      <c r="E76" s="9">
        <f>SUM(C76:D76)</f>
        <v>400785</v>
      </c>
      <c r="F76" s="9">
        <f>D76+1</f>
        <v>436796</v>
      </c>
      <c r="G76" s="10">
        <f>(C76/F76)*(-1)</f>
        <v>0.08244123114680538</v>
      </c>
      <c r="H76" s="11"/>
    </row>
    <row r="77" ht="20.05" customHeight="1">
      <c r="A77" s="7">
        <v>8</v>
      </c>
      <c r="B77" s="8">
        <v>0</v>
      </c>
      <c r="C77" s="9">
        <v>-45010</v>
      </c>
      <c r="D77" s="9">
        <v>469680</v>
      </c>
      <c r="E77" s="9">
        <f>SUM(C77:D77)</f>
        <v>424670</v>
      </c>
      <c r="F77" s="9">
        <f>D77+1</f>
        <v>469681</v>
      </c>
      <c r="G77" s="10">
        <f>(C77/F77)*(-1)</f>
        <v>0.09583100018949031</v>
      </c>
      <c r="H77" s="11"/>
    </row>
    <row r="78" ht="20.05" customHeight="1">
      <c r="A78" s="7">
        <v>10</v>
      </c>
      <c r="B78" s="8">
        <v>0</v>
      </c>
      <c r="C78" s="9">
        <v>-54010</v>
      </c>
      <c r="D78" s="9">
        <v>489467</v>
      </c>
      <c r="E78" s="9">
        <f>SUM(C78:D78)</f>
        <v>435457</v>
      </c>
      <c r="F78" s="9">
        <f>D78+1</f>
        <v>489468</v>
      </c>
      <c r="G78" s="10">
        <f>(C78/F78)*(-1)</f>
        <v>0.1103442921702747</v>
      </c>
      <c r="H78" s="11"/>
    </row>
    <row r="79" ht="20.05" customHeight="1">
      <c r="A79" s="7">
        <v>7</v>
      </c>
      <c r="B79" s="8">
        <v>0</v>
      </c>
      <c r="C79" s="9">
        <v>-63010</v>
      </c>
      <c r="D79" s="9">
        <v>497375</v>
      </c>
      <c r="E79" s="9">
        <f>SUM(C79:D79)</f>
        <v>434365</v>
      </c>
      <c r="F79" s="9">
        <f>D79+1</f>
        <v>497376</v>
      </c>
      <c r="G79" s="10">
        <f>(C79/F79)*(-1)</f>
        <v>0.1266848420510841</v>
      </c>
      <c r="H79" s="11"/>
    </row>
  </sheetData>
  <mergeCells count="1">
    <mergeCell ref="A1:H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