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2260" windowHeight="12650"/>
  </bookViews>
  <sheets>
    <sheet name="IssuesBreakdown-Edit" sheetId="1" r:id="rId1"/>
  </sheets>
  <externalReferences>
    <externalReference r:id="rId2"/>
  </externalReferences>
  <definedNames>
    <definedName name="_xlnm._FilterDatabase" localSheetId="0" hidden="1">'IssuesBreakdown-Edit'!$B$1:$AB$1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1" l="1"/>
  <c r="N14" i="1"/>
  <c r="N13" i="1"/>
  <c r="N12" i="1"/>
  <c r="N11" i="1"/>
  <c r="N10" i="1"/>
  <c r="N9" i="1"/>
  <c r="N8" i="1"/>
  <c r="N7" i="1"/>
  <c r="N6" i="1"/>
  <c r="N5" i="1"/>
  <c r="N4" i="1"/>
  <c r="N3" i="1"/>
  <c r="N2" i="1"/>
</calcChain>
</file>

<file path=xl/comments1.xml><?xml version="1.0" encoding="utf-8"?>
<comments xmlns="http://schemas.openxmlformats.org/spreadsheetml/2006/main">
  <authors>
    <author>作者</author>
  </authors>
  <commentList>
    <comment ref="K1" authorId="0">
      <text>
        <r>
          <rPr>
            <b/>
            <sz val="9"/>
            <color indexed="81"/>
            <rFont val="細明體"/>
            <family val="3"/>
            <charset val="136"/>
          </rPr>
          <t>作者</t>
        </r>
        <r>
          <rPr>
            <b/>
            <sz val="9"/>
            <color indexed="81"/>
            <rFont val="Tahoma"/>
            <family val="2"/>
          </rPr>
          <t>:</t>
        </r>
        <r>
          <rPr>
            <sz val="9"/>
            <color indexed="81"/>
            <rFont val="Tahoma"/>
            <family val="2"/>
          </rPr>
          <t xml:space="preserve">
New found_Unidentified
New found_MWD:             miss wrong damage BIOS/EC/Image/APP </t>
        </r>
        <r>
          <rPr>
            <sz val="9"/>
            <color indexed="81"/>
            <rFont val="細明體"/>
            <family val="3"/>
            <charset val="136"/>
          </rPr>
          <t xml:space="preserve">包錯
</t>
        </r>
        <r>
          <rPr>
            <sz val="9"/>
            <color indexed="81"/>
            <rFont val="Tahoma"/>
            <family val="2"/>
          </rPr>
          <t>New found_New Implement
New found_Stress
Regression Fail
UE
Adhoc:                             Out off test cases
Late found</t>
        </r>
      </text>
    </comment>
  </commentList>
</comments>
</file>

<file path=xl/sharedStrings.xml><?xml version="1.0" encoding="utf-8"?>
<sst xmlns="http://schemas.openxmlformats.org/spreadsheetml/2006/main" count="307" uniqueCount="140">
  <si>
    <t>Copilot PCR new feature issue</t>
    <phoneticPr fontId="3" type="noConversion"/>
  </si>
  <si>
    <t>FFRT1</t>
  </si>
  <si>
    <t>[S590-14&amp;16IRU_SIT_UMA] Copilot PCR, Press Right Ctrl(Copilot Key) to launch Copilot window, then enter/resume MS/S4 or launch other windows, close Copilot window need press twice Right Ctrl (F/R: 2/2u, 4/4c)</t>
    <phoneticPr fontId="3" type="noConversion"/>
  </si>
  <si>
    <t>2023-12-20</t>
  </si>
  <si>
    <t>2023-12-25</t>
  </si>
  <si>
    <t>Postpone</t>
  </si>
  <si>
    <t>3</t>
  </si>
  <si>
    <t>OS</t>
  </si>
  <si>
    <t>PFCN08WW</t>
  </si>
  <si>
    <t>Kun 2023-12-25 13:55:58 postpone and keep tracking MS update with MS bug ID
Bernie 2023-12-25 13:41:39 Dear JiKun sir,
1.Per 12/25 issue review we submit MS bug 911031 keep tracking MS update.
2.Suggest postpone this issue first. 
|911031|[Lenovo-NB-S590-14/16IRU-Win11 23H2][Compal] Press Right Ctrl(Copilot Key) to launch Copilot window, then enter/resume MS/S4 or launch other windows, close Copilot window need press twice Right Ctrl (F/R: 2/2u, 4/4c)|
Bernie 2023-12-20 16:52:21 1.Check S590-15IRU also have the same symptom.
2.Report to MS bug for tracking.
3.Suggest low priortiy to severity 4 for this issue due to Copilot fucntion still not formal version and now copilot key is working normally.
|911031|[Lenovo-NB-S590-14/16IRU-Win11 23H2][Compal] Press Right Ctrl(Copilot Key) to launch Copilot window, then enter/resume MS/S4 or launch other windows, close Copilot window need press twice Right Ctrl (F/R: 2/2u, 4/4c)|
Gary 2023-12-20 15:23:30 Please SA check the issue</t>
  </si>
  <si>
    <t>Vickie_Wang@compal.com</t>
  </si>
  <si>
    <t>liulan4</t>
  </si>
  <si>
    <t>Test configuration:
Image: V8
OS: Win11 23H2 build 22631.2715
Driver: V1.00
BIOS/EC: PFCN08WW/PFEC08WW, 2023/12/14
Edge: V120.0.2210.77
Detect by:
Ad-hoc
Fail scope:
Tested unit: 2units(14-I7U16WFS05#38, 16-I5U08WFS02#02)
Failed unit: 2units(14-I7U16WFS05#38, 16-I5U08WFS02#02)
F/R: 2/2u, 4/4c
Observed symptom:
Press Right Ctrl(Copilot Key) to launch Copilot window, then enter/resume MS/S4 or launch other windows, close Copilot window need press twice Right Ctrl
Error code/ message:
None
Expected behavior:
Press Right Ctrl(Copilot Key) to launch Copilot window, then enter/resume MS/S4 or launch other windows, close Copilot window need press once Right Ctrl.
How to recover:
None.</t>
  </si>
  <si>
    <t>1.Preload V8 image and after OOBE then enter OS(OS:22621.2715).
2.Install kb5027397 -&gt;update OS to 22631.2715.
3. Install KB999999 in test mode.
4. Connect internet, Open Edge-&gt;Settings-&gt;About Microsoft Edge-&gt;update edge to the latest 120.0.2210.77.
5. Press Right Ctrl(Copilot Key),enter MS/S4/ launch other windows.
6.Found need to press twice Right Ctrl to close Copilot window.</t>
  </si>
  <si>
    <t>4</t>
  </si>
  <si>
    <t>[S590-14&amp;16IRU_SIT_UMA]Copilot PCR, press Right Ctrl(Copilot Key), the folder and characters on the desktop will move when launch or close Copilot window (F/R: 2/2u, 4/4c)</t>
  </si>
  <si>
    <t>Kun 2023-12-25 13:56:43 postpone and keep tracking MS update with MS bug ID
Bernie 2023-12-25 13:43:57 Dear JiKun sir,
1.Check S590-15IRU also have the same symptom.
2.Report to MS bug for tracking.
3.Suggest postpone this issue first keep tracking MS update due to Copilot fucntion still not formal version and now copilot key is working normally.
|911028|[Lenovo-NB-S590-14/16IRU-Win11 23H2][Compal] press Right Ctrl(Copilot Key), the folder and characters on the desktop will move when launch or close Copilot window (F/R: 2/2u, 4/4c)|
Bernie 2023-12-20 16:50:45 1.Check S590-15IRU also have the same symptom.
2.Report to MS bug for tracking.
3.Suggest low priortiy to severity 4 for this issue due to Copilot fucntion still not formal version and now copilot key is working normally.
|911028|[Lenovo-NB-S590-14/16IRU-Win11 23H2][Compal] press Right Ctrl(Copilot Key), the folder and characters on the desktop will move when launch or close Copilot window (F/R: 2/2u, 4/4c)|
Gary 2023-12-20 15:23:03 Please SA check the issue</t>
  </si>
  <si>
    <t>Test configuration:
Image: V8
OS: Win11 23H2 build 22631.2715.
Driver: V1.00
BIOS/EC: PFCN08WW/PFEC08WW, 2023/12/14
Edge: V120.0.2210.77
Detect by:
Ad-hoc
Fail scope:
Tested unit: 2units(14-I7U16WFS05#38, 16-I5U08WFS02#02)
Failed unit: 2units(14-I7U16WFS05#38, 16-I5U08WFS02#02)
F/R: 2/2u, 4/4c
Observed symptom:
1.Press Right Ctrl(Copilot Key),the right folder and characters (Copilot window area) on the desktop will move to left/right when launch/close Copilot window
2.Press Right Ctrl(Copilot Key),the left folder on the desktop will move to right/left when launch/close Copilot window
Error code/ message:
None
Expected behavior:
Press Right Ctrl(Copilot Key), the folder and characters on the desktop can show normal when launch or close Copilot window
How to recover:
None.</t>
  </si>
  <si>
    <t>1. Preload V8 image and after OOBE then enter OS(OS:22621.2715).
2. Install kb5027397 -&gt;update OS to 22631.2715.
3. Install KB999999 in test mode.
4. Connect internet, Open Edge-&gt;Settings-&gt;About Microsoft Edge-&gt;update edge to the latest 120.0.2210.77.
5. Press Right Ctrl(Copilot Key), found the folder and characters on the desktop will move.</t>
  </si>
  <si>
    <t>Regression Fail</t>
  </si>
  <si>
    <r>
      <t>SIT Full Function</t>
    </r>
    <r>
      <rPr>
        <sz val="10"/>
        <color theme="1"/>
        <rFont val="標楷體"/>
        <family val="4"/>
        <charset val="136"/>
      </rPr>
      <t>測試有類似</t>
    </r>
    <r>
      <rPr>
        <sz val="10"/>
        <color theme="1"/>
        <rFont val="Calibri"/>
        <family val="2"/>
      </rPr>
      <t>Issue</t>
    </r>
    <r>
      <rPr>
        <sz val="10"/>
        <color theme="1"/>
        <rFont val="標楷體"/>
        <family val="4"/>
        <charset val="136"/>
      </rPr>
      <t>並基於</t>
    </r>
    <r>
      <rPr>
        <sz val="10"/>
        <color theme="1"/>
        <rFont val="Calibri"/>
        <family val="2"/>
      </rPr>
      <t>BIOS V2</t>
    </r>
    <r>
      <rPr>
        <sz val="10"/>
        <color theme="1"/>
        <rFont val="標楷體"/>
        <family val="4"/>
        <charset val="136"/>
      </rPr>
      <t>驗證</t>
    </r>
    <r>
      <rPr>
        <sz val="10"/>
        <color theme="1"/>
        <rFont val="Calibri"/>
        <family val="2"/>
      </rPr>
      <t>PASS, VGA driver v4953 regression</t>
    </r>
    <r>
      <rPr>
        <sz val="10"/>
        <color theme="1"/>
        <rFont val="標楷體"/>
        <family val="4"/>
        <charset val="136"/>
      </rPr>
      <t>測試</t>
    </r>
    <r>
      <rPr>
        <sz val="10"/>
        <color theme="1"/>
        <rFont val="Calibri"/>
        <family val="2"/>
      </rPr>
      <t>Fail again</t>
    </r>
    <phoneticPr fontId="3" type="noConversion"/>
  </si>
  <si>
    <t>[S590-14&amp;16 IRU_SIT_UMA] SDC OLED Panel SKU IGCC OPST no function. (F/R:2/2u)</t>
  </si>
  <si>
    <t>BIOS</t>
  </si>
  <si>
    <t>Kun 2023-12-25 13:31:58 aligned to postpone and QD closed, Postopne
IvanTY 2023-12-25 11:43:39 Intel provide workaround to modify GOP pnp id of panel 1 not all 00.
Suggest postpone. BIOS v09 will fix this issue.
IvanTY 2023-12-25 11:36:17 change status.
Jager 2023-12-20 15:52:06 Correct Description
Gary 2023-12-20 13:56:56 Please SW check the issue
Bernie 2023-12-20 13:50:35 Dear Gary sir,
1.It is need BIOS modified GOP for OLED on first priority.
2.BIOS provide test BIOS PFCN08WW.T05.GOP verify on SA side can get pass result.
3.Suggest BIOS team help to check it.
Thanks.
Gary 2023-12-20 13:44:20 Please SA check the issue</t>
  </si>
  <si>
    <t>Jager_Gao@compal.com</t>
  </si>
  <si>
    <t>Description
Test configuration:
Image: V10
OS: Win11 22H2 build 22621.2715 EN/CN
Driver: V1.02
BIOS/EC: PFCN08WW/PFEC08WW, 2023/12/14
IGCC: V1.100.5180.0
VGA driver: 31.0.101.4953
Detect by:
CGA010_CF Intel DPST/OPST
Fail scope:
Tested unit: 2u(14-I7U32WFS06#27; 16-I7U3220S06#02)
Failed unit: 2u(14-I7U32WFS06#27; 16-I7U3220S06#02)
F/R: 2/2u
Observed symptom:
SDC OLED Panel SKU IGCC OPST no function.
Unit can get pass result on BIOS/EC:PFCN07WW/ PFEC07WW + Image: V08
Error code/ message:
None 
Expected behavior:
SDC OLED SKU IGCC OPST function is normal.
How to recover:
None</t>
  </si>
  <si>
    <t xml:space="preserve">
 Reproduce Steps
1. Power on unit and enter OS.
2. Launch the IGCC.
3. Click System --&gt; Power tab, check DPST status.
4. Find SDC OLED Panel SKU IGCC OPST no function.=&gt;Problem
</t>
  </si>
  <si>
    <r>
      <t>SIT Full Function</t>
    </r>
    <r>
      <rPr>
        <sz val="10"/>
        <rFont val="標楷體"/>
        <family val="4"/>
        <charset val="136"/>
      </rPr>
      <t>測試</t>
    </r>
    <r>
      <rPr>
        <sz val="10"/>
        <rFont val="Calibri"/>
        <family val="2"/>
      </rPr>
      <t>PASS, VGA driver</t>
    </r>
    <r>
      <rPr>
        <sz val="10"/>
        <rFont val="標楷體"/>
        <family val="4"/>
        <charset val="136"/>
      </rPr>
      <t>版本更新至</t>
    </r>
    <r>
      <rPr>
        <sz val="10"/>
        <rFont val="Calibri"/>
        <family val="2"/>
      </rPr>
      <t>v4953</t>
    </r>
    <r>
      <rPr>
        <sz val="10"/>
        <rFont val="標楷體"/>
        <family val="4"/>
        <charset val="136"/>
      </rPr>
      <t>後</t>
    </r>
    <r>
      <rPr>
        <sz val="10"/>
        <rFont val="Calibri"/>
        <family val="2"/>
      </rPr>
      <t xml:space="preserve"> fail</t>
    </r>
    <r>
      <rPr>
        <sz val="9"/>
        <color rgb="FFFF0000"/>
        <rFont val="標楷體"/>
        <family val="4"/>
        <charset val="136"/>
      </rPr>
      <t/>
    </r>
    <phoneticPr fontId="3" type="noConversion"/>
  </si>
  <si>
    <t>[S590-14&amp;16 IRU_SIT_UMA] 398685_SDC OLED Panel, Brightness can’t adjust to high level when press brightness+ key after WB.(F/R: 2/2u, 3/10c)</t>
  </si>
  <si>
    <t>Driver</t>
  </si>
  <si>
    <t>Graphic</t>
  </si>
  <si>
    <t>Kun 2023-12-25 10:56:35 QD closed and postpone aligned
Sam 2023-12-20 13:38:12 Update Description
Sam 2023-12-20 13:23:22 Update the title
Bernie 2023-12-20 10:16:15 Dear JiKun sir,
1.Brightness can not adjust to high level is cause by Intel VGA driver relate OLED setting wrong.
2.SA base on current v4953 version modified OLED inf setting can not duplicate this issue.
3.Plan fix it and release fixed v4953(Version no change) VGA driver before SS.
4.Suggest for OLED issue set postpone first.
Thank you. 
Bernie 2023-12-20 10:13:06 Change status to working.
Gary 2023-12-20 10:01:31 Please SA check the issue</t>
  </si>
  <si>
    <t>Sam_Ge@compal.com</t>
  </si>
  <si>
    <t>Test configuration:
Image: V10
OS: Win11 22H2 build 22621.2715 EN/CN
Driver: V1.02
BIOS/EC: PFCN08WW/PFEC08WW, 2023/12/14
Panel: 14”SDCOLED WUXGA(1920*1200) PN: AC60002K820 , 16” SDC 2K OLED, PN: AC60002OA00
VGA driver: 31.0.101.4953
Detect by:
IAA025_CF Display quality Test
Fail scope:
Tested unit: 2units(14-I7U32WFS06#24,16-I7U3220S06#10)
Failed unit: 2units
F/R: 2/2u, 3/10c
Observed symptom:
SDC OLED Panel, Brightness can’t adjust to high level when press brightness+ key after WB.
CB/S4 CND this issue(F/R: 0/2u, 0/10c)
Taskbar will light flash when resume from WB/CB with dark computer theme.
LCD Panel SKU CND this issue(F/R: 0/10u, 0/50c)
BIOS: PFCN07WW + Preload: V8 CND this issue when direct WB(F/R: 0/2u, 0/10c)
Error code/ message:
None
Expected behavior:
Brightness can adjust to high level when press brightness+ key.
How to recover:
Press hot key F5(brightness-) or adjust brightness in Settings</t>
  </si>
  <si>
    <t xml:space="preserve">
 1. Power on unit and enter OS.
2. Press hot key F5 to make the screen low brightness.
3. Do WB. 
4. Find Brightness can’t adjust to high level when press brightness+ key after WB.=&gt;Problem.
</t>
  </si>
  <si>
    <t>New found_MWD</t>
  </si>
  <si>
    <r>
      <t xml:space="preserve">VGA Driver </t>
    </r>
    <r>
      <rPr>
        <sz val="10"/>
        <color theme="1"/>
        <rFont val="標楷體"/>
        <family val="4"/>
        <charset val="136"/>
      </rPr>
      <t>更新時，</t>
    </r>
    <r>
      <rPr>
        <sz val="10"/>
        <color theme="1"/>
        <rFont val="Calibri"/>
        <family val="2"/>
      </rPr>
      <t>OLED panel setting copy</t>
    </r>
    <r>
      <rPr>
        <sz val="10"/>
        <color theme="1"/>
        <rFont val="標楷體"/>
        <family val="4"/>
        <charset val="136"/>
      </rPr>
      <t>錯誤</t>
    </r>
    <phoneticPr fontId="3" type="noConversion"/>
  </si>
  <si>
    <t>[S590-14&amp;16IRU_SIT_UMA]SDC OLED Panel, Level10 brightness can’t meet spec(Spec: 360nits~440nits, 14’/16’ result: 314.6nits/313nits). (F/R: 2/2u, 4/4c)</t>
  </si>
  <si>
    <t>2023-12-19</t>
  </si>
  <si>
    <t>Kun 2023-12-25 10:57:05 QD closed and postpone aligned
Bernie 2023-12-20 10:10:03 Dear JiKun sir,
1.Brightness can not meet spec is cause by Intel VGA driver relate OLED setting wrong.
2.SA base on current v4953 version modified OLED inf setting to correct and Panel team measure can meet spec.
3.Plan fix it and release fixed v4953 VGA driver before SS.
4.Suggest for OLED issue set postpone first.
Thank you.
Aaron 2023-12-20 10:04:10 Change status to working.
Gary 2023-12-20 10:02:29 Please SA check the issue
Gary 2023-12-19 11:30:30 Please SW check the issue
Tommy 2023-12-19 11:23:38 Dear Gary sir,
您好，與SA確認，此issue是因 vga 更新導致 (For AC/DC切換亮度改變issue)
需要BIOS team幫忙重新調整亮度設定meet brightness spec.
Thanks!
Gary 2023-12-19 10:29:42 Please panel team check the issue</t>
  </si>
  <si>
    <t>Test configuration:
Image: V10
OS: Win11 22H2 build 22621.2715 EN/CN
Driver: V1.02
BIOS/EC: PFCN08WW/PFEC08WW, 2023/12/14
Panel: 14”SDCOLED WUXGA(1920*1200) PN: AC60002K820 , 16” SDC 2K OLED, PN: AC60002OA00
VGA driver: 31.0.101.4953
Detect by:
IAA025_CF Display quality test
Fail scope:
Tested unit: 2units(14-I7U32WFS06#39, 16-I7U3220S06#37)
Failed unit: 2units(14-I7U32WFS06#39, 16-I7U3220S06#37)
F/R: 2/2u, 4/4c
Observed symptom:
SDC OLED Panel, Level10 brightness can’t meet spec(Spec: 360nits~440nits, 14’/16’ result: 314.6nits/313nits)
Unit can get pass result on BIOS/EC:PFCN07WW/ PFEC07WW + Image: V08
Error code/ message:
None
Expected behavior:
SDC OLED Panel, Level10 brightness can meet spec(Spec:360nits~440nits ).
How to recover:
None.</t>
  </si>
  <si>
    <t>1. Preload image and after OOBE then enter OS.
2. Open pat2.exe, adjust brightness to level10.
3. Measure 5points brightness on each level by C410 brightness color analyzer.
4. Found brightness can’t meet spec.</t>
  </si>
  <si>
    <t>5</t>
  </si>
  <si>
    <t>[S590-14&amp;16IRU_SIT_UMA]SDC OLED Panel, Panel brightness will change(14’/16’: 315nits/313nits-&gt;280nits&amp;286nits) when plug out adapter. (F/R: 2/2u, 4/4c)</t>
  </si>
  <si>
    <t>2023-12-18</t>
  </si>
  <si>
    <t>Kun 2023-12-25 13:32:46 aligned to postpone and QD closed, Postopne
Kun 2023-12-25 13:32:32 aligned to postpone and QD closed, Postopne
IvanTY 2023-12-25 11:46:29 Intel provide workaround to modify GOP pnp id of panel 1 not all 00.
Suggest postpone. BIOS v09 will fix this issue.
IvanTY 2023-12-25 11:45:36 change status.
Gary 2023-12-19 11:13:42 Please SW check the issue
Bernie 2023-12-19 10:30:12 Dear Gary sir,
 1.It is need BIOS modified GOP for OLED on first priority.
 2.BIOS provide test BIOS PFCN08WW.T05.GOP verify on SA side can get pass result.
 3.Suggest BIOS team help to check it.
 Thanks.
Vickie 2023-12-19 10:27:53 Update restart in DC mode brightness data.
Aaron 2023-12-19 10:19:33 Dear Gary sir,
1.It is need BIOS modified GOP for OLED on first priority.
2.BIOS provide test BIOS PFCN08WW.T05.GOP verify on SA side can get pass result.
3.Suggest BIOS team help to check it.
Thanks.
Gary 2023-12-19 10:07:27 Please SA check the issue</t>
  </si>
  <si>
    <t>Test configuration:
Image: V10
OS: Win11 22H2 build 22621.2715 EN/CN
Driver: V1.02
BIOS/EC: PFCN08WW/PFEC08WW, 2023/12/14
Panel: 14”SDCOLED WUXGA(1920*1200) PN: AC60002K820 , 16” SDC 2K OLED, PN: AC60002OA00
VGA driver: 31.0.101.4953
Detect by:
CGA005_CF Graphics basic function
Fail scope:
Tested unit: 2units(14-I7U32WFS06#39, 16-I7U3220S06#37)
Failed unit: 2units(14-I7U32WFS06#39, 16-I7U3220S06#37)
F/R: 2/2u, 4/4c
Observed symptom:
1. Panel Brightness will brighten when plug in adapter and dim when plug out adapter.
2. The around of panel show gray when select white as background in DC mode.
3. Power on in AC mode, unplug adapter, 14’/16’: 5points average brightness changes from 315nits&amp;313nits-&gt;280nits&amp;286nits, brightness setting keeps 100%, plug in adapter, brightness recover.
4. Power on in DC mode, measure 5points average brightness is 281nits~286nits, F/R: 2/2units, 10/10cycles.
5. Power on in DC mode, plug in adapter after enter OS, measure 5points average brightness: 313nits~316nits.
6. Restart OS in DC mode, measure 5points average brightness is 312.69nits~314nits.
7. CB in DC mode,measure 5points average brightness is 280.2nits~286.84nits.
8. Issue can’t duplicate after change Settings-&gt;System-&gt;Display-&gt;'Change brightness based on content' to 'Off'
Error code/ message:
None
Expected behavior:
Panel display show normal.
How to recover:
None.</t>
  </si>
  <si>
    <t xml:space="preserve">
 1.Power on unit and enter OS.
2.Plug in adapter, found brightness brighten
3.Plug out adapter, found brightness dim, set white as background, found the around of panel show gray(AC normal)
</t>
  </si>
  <si>
    <t>6</t>
  </si>
  <si>
    <t>New found_Stress</t>
  </si>
  <si>
    <r>
      <t>SIT Full Function 3</t>
    </r>
    <r>
      <rPr>
        <sz val="10"/>
        <color theme="1"/>
        <rFont val="標楷體"/>
        <family val="4"/>
        <charset val="136"/>
      </rPr>
      <t>輪</t>
    </r>
    <r>
      <rPr>
        <sz val="10"/>
        <color theme="1"/>
        <rFont val="Calibri"/>
        <family val="2"/>
      </rPr>
      <t xml:space="preserve"> Manual_MS</t>
    </r>
    <r>
      <rPr>
        <sz val="10"/>
        <color theme="1"/>
        <rFont val="標楷體"/>
        <family val="4"/>
        <charset val="136"/>
      </rPr>
      <t>測試</t>
    </r>
    <r>
      <rPr>
        <sz val="10"/>
        <color theme="1"/>
        <rFont val="Calibri"/>
        <family val="2"/>
      </rPr>
      <t>CND, FFRT fail</t>
    </r>
    <r>
      <rPr>
        <sz val="9"/>
        <color theme="1"/>
        <rFont val="標楷體"/>
        <family val="4"/>
        <charset val="136"/>
      </rPr>
      <t/>
    </r>
    <phoneticPr fontId="3" type="noConversion"/>
  </si>
  <si>
    <t>[S590-14&amp;16 IRU_SIT_UMA] Manual_MS, USB port(USB-A&amp;USB-C) cannot recognize the USB device when resume from MS via lid open/power button in AC/DC mode. (F/R: 3/36u,3/2520c)</t>
  </si>
  <si>
    <t>2023-12-15</t>
  </si>
  <si>
    <t>Fixed</t>
  </si>
  <si>
    <t>PFCN08WW/PFEC08WW</t>
  </si>
  <si>
    <t>Sam 2023-12-25 12:01:41 Based on RD comment:[ivanty_yu@compal.com 2023-12-22 16:05:00]
Based on BIOS v09+image v10, RD test 36 unit pass. F/R: 0/36 units, 0/5000 cycles. 
So close it by fixed
PeterTW 2023-12-25 10:30:21 BIOS 09W add Intel suggest WA to fix this issue.
Based on BIOS v09+image v10, RD test 36 unit manual MS pass. F/R: 0/36 units, 0/5000 cycles.
IvanTY 2023-12-22 16:05:00 Based on BIOS v09+image v10, RD test 36 unit pass. F/R: 0/36 units, 0/5000 cycles.
IvanTY 2023-12-16 17:41:33 IPS 00851149
Re-test Manual MS CND this issue. F/R: 0/50 units x 30 cycles
keep duplicate
IvanTY 2023-12-16 14:47:22 Re-test Manual MS CND this issue. F/R: 0/50 units x 30 cycles
PeterTW 2023-12-15 20:55:38 Analyze failed unit status and provide log to Intel with IPS 00850862.
 Arrange DQA unit an TPE unit to duplicate issue.
Gary 2023-12-15 19:01:48 Please SW check the issue</t>
  </si>
  <si>
    <t xml:space="preserve">
 Test configuration:
Image: V8
OS: Win11 22H2 build 22621.2715 EN/CN
Driver: V1.00
BIOS/EC: PFCN08WW/PFEC08WW, 2023/12/14
Detect by:
STA018_EF Stress-Manually Power Management Test
Fail scope:
Tested unit: 36units
Failed unit: 3units (16-I5U08WFS02#08@5, 16-I5U08WFS02#13@1, 16-I5U16WFS01#07@19)
F/R: 3/36u, 3/2520c
Observed symptom:
1. 16-I5U08WFS02#08, 16-I5U08WFS02#13: USB port(USB-A&amp;USB-C) cannot recognize the USB device when resume from MS after 10mintues via lid open/power button in AC mode.
2. 16-I5U16WFS01#07: USB port(USB-A&amp;USB-C) cannot recognize the USB device when resume from MS via power button in DC mode.
Error code/ message:
None
Expected behavior:
System has no BSoD/Blackscreen/Hangup/Error during stress test and test result show pass.
How to recover:
Do CB
</t>
  </si>
  <si>
    <t xml:space="preserve">
 1. Power on unit and enter OS.
2. Follow test case STA018_EF Stress-Manually Power Management Test do pre-settings.
3. Put the system enter MS by close lid/power button/start menu. 
4. Find USB port(USB-A&amp;USB-C) cannot recognize the USB device when resume from MS via lid open/power button in AC/DC mode.=&gt;Problem.
</t>
  </si>
  <si>
    <r>
      <t xml:space="preserve">Issue </t>
    </r>
    <r>
      <rPr>
        <sz val="10"/>
        <color theme="1"/>
        <rFont val="標楷體"/>
        <family val="4"/>
        <charset val="136"/>
      </rPr>
      <t>需同時打開</t>
    </r>
    <r>
      <rPr>
        <sz val="10"/>
        <color theme="1"/>
        <rFont val="Calibri"/>
        <family val="2"/>
      </rPr>
      <t xml:space="preserve">Media Player </t>
    </r>
    <r>
      <rPr>
        <sz val="10"/>
        <color theme="1"/>
        <rFont val="標楷體"/>
        <family val="4"/>
        <charset val="136"/>
      </rPr>
      <t>和</t>
    </r>
    <r>
      <rPr>
        <sz val="10"/>
        <color theme="1"/>
        <rFont val="Calibri"/>
        <family val="2"/>
      </rPr>
      <t xml:space="preserve"> Camera APP</t>
    </r>
    <r>
      <rPr>
        <sz val="10"/>
        <color theme="1"/>
        <rFont val="標楷體"/>
        <family val="4"/>
        <charset val="136"/>
      </rPr>
      <t>，並將</t>
    </r>
    <r>
      <rPr>
        <sz val="10"/>
        <color theme="1"/>
        <rFont val="Calibri"/>
        <family val="2"/>
      </rPr>
      <t>Media Player</t>
    </r>
    <r>
      <rPr>
        <sz val="10"/>
        <color theme="1"/>
        <rFont val="標楷體"/>
        <family val="4"/>
        <charset val="136"/>
      </rPr>
      <t>放置於</t>
    </r>
    <r>
      <rPr>
        <sz val="10"/>
        <color theme="1"/>
        <rFont val="Calibri"/>
        <family val="2"/>
      </rPr>
      <t>Camera APP</t>
    </r>
    <r>
      <rPr>
        <sz val="10"/>
        <color theme="1"/>
        <rFont val="標楷體"/>
        <family val="4"/>
        <charset val="136"/>
      </rPr>
      <t>前面</t>
    </r>
    <r>
      <rPr>
        <sz val="10"/>
        <color theme="1"/>
        <rFont val="Calibri"/>
        <family val="2"/>
      </rPr>
      <t xml:space="preserve">, Test case </t>
    </r>
    <r>
      <rPr>
        <sz val="10"/>
        <color theme="1"/>
        <rFont val="標楷體"/>
        <family val="4"/>
        <charset val="136"/>
      </rPr>
      <t>無此定義</t>
    </r>
    <phoneticPr fontId="3" type="noConversion"/>
  </si>
  <si>
    <t>FFRT2</t>
    <phoneticPr fontId="3" type="noConversion"/>
  </si>
  <si>
    <t>[S590-14&amp;16 IRU_SIT_UMA] Media Player window edge show garbage with camera opened. (F/R: 6/54u)</t>
  </si>
  <si>
    <t>2023-12-16</t>
  </si>
  <si>
    <t>Will not fix</t>
  </si>
  <si>
    <t>Kun 2023-12-16 21:50:32 WNF
Bernie 2023-12-15 20:16:10 Dear JiKun sir,
1.It is Intel platform common issue and the same with S590-1416MTL TDMS392819.
2.Suggest close it as will not fix.
Thank you.
Bernie 2023-12-15 20:12:53 Change status to working.
Aaron 2023-12-15 20:11:06 1. no the issue if playing the video by media play only.
2. if the window's size of media player is bigger than window camera's, no see the issue.
3. Also can see the issue on Intel MP project S570 or L370...etc.
4. MSFT bug ID is 769494 and MSFT feedback as below.
===== Comments Moved by Partner Bug Service 03/20/2023 05:45 PM UTC =====
Issue confirmed/known.
duplicate on tracking bug.
===========================================================
Low risk to end users and suggest to set will not fix for the issue.
Gary 2023-12-15 18:08:46 Please SA check the issue</t>
  </si>
  <si>
    <t>jikun1</t>
  </si>
  <si>
    <t>Test configuration:
Image: V8
OS: Win11 22H2 build 22621.2715 EN/CN
Driver: V1.00
BIOS/EC: PFCN08WW/PFEC08WW, 2023/12/14
Camera:2022.2201.4.0
VGA:31.0.101.4667
Mediaplayer:11.2202.46.0
Detect by:
Ad-Hoc
Fail scope:
Tested unit: 54units
Failed unit: 6units (14-I5U16WFS02#17, 16-I5U16WFS01#36, 16-I5U16WFS01#08, 16-I5U16WFS01#12, 16-I7U16WFS03#22, 16-I5U08WFS04#36)
F/R: 6/54u
Observed symptom:
Media Player window edge show garbage with camera opened.
Error code/ message:
None
Expected behavior:
Media Player window edge show normally with camera opened.
How to recover:
None</t>
  </si>
  <si>
    <t>1. Power on unit and enter OS.
2. Follow test case STA018_EF Stress-Manually Power Management Test do pre-settings.
3. Open camera.
4. Open Media player and play video.
5. Find Media Player window edge show garbage with camera opened.=&gt;Problem.</t>
  </si>
  <si>
    <t>1</t>
  </si>
  <si>
    <r>
      <t>SIT Full Function 5</t>
    </r>
    <r>
      <rPr>
        <sz val="10"/>
        <color theme="1"/>
        <rFont val="標楷體"/>
        <family val="4"/>
        <charset val="136"/>
      </rPr>
      <t>輪</t>
    </r>
    <r>
      <rPr>
        <sz val="10"/>
        <color theme="1"/>
        <rFont val="Calibri"/>
        <family val="2"/>
      </rPr>
      <t xml:space="preserve"> Stress_WB</t>
    </r>
    <r>
      <rPr>
        <sz val="10"/>
        <color theme="1"/>
        <rFont val="標楷體"/>
        <family val="4"/>
        <charset val="136"/>
      </rPr>
      <t>測試</t>
    </r>
    <r>
      <rPr>
        <sz val="10"/>
        <color theme="1"/>
        <rFont val="Calibri"/>
        <family val="2"/>
      </rPr>
      <t>CND, Samsung PM9c1a SSD new FW(5L1Q) regression fail</t>
    </r>
    <phoneticPr fontId="3" type="noConversion"/>
  </si>
  <si>
    <t>[S590-14&amp;16 IRU_SIT_UMA] Samsung PM9c1a SSD new FW(5L1Q):Stress_ WB, System show critical event 'Web Threat Defense User Service' stopped working in system&amp; security. (F/R:1/30u, 1/9000c)</t>
    <phoneticPr fontId="3" type="noConversion"/>
  </si>
  <si>
    <t>Windows management</t>
  </si>
  <si>
    <t>PFCN07WW/PFEC07WW</t>
  </si>
  <si>
    <t>Kun 2023-12-19 10:46:29 low FR and need keep tracking MS update, postpone
Bernie 2023-12-18 15:02:46 Dear JiKun sir
1.Report for MS bug and keep tracking MS update.
2.F/R is low and no end user impact please consider to set S4 or postpone first wait MS update.   
Bernie 2023-12-15 20:20:37 1.Report for MS bug and keep tracking MS update.
2.F/R is low and no end user impact please consider to set S4 or postpone first wait MS update.  
Gary 2023-12-15 10:50:39 Please SA cehck the issue</t>
  </si>
  <si>
    <t>Test configuration:
Image: V8
OS: Win11 22H2 build 22621.2715 EN/CN
Driver: V1.00
BIOS/EC: PFCN07WW/PFEC07WW, 2023/12/05
STPM version:V2.6.0.0
SSD: Samsung PM9c1a 1TB FW: 5L1QKXD7
SSD: Samsung PM9c1a 512G FW: 5L1QKXD7
Detect by:
STA004_CF: Stress-Warmboot Test
Fail scope:
Tested unit:30units
Failed unit:1u(16-I5U16WFS01#06)
F/R: 1/30u,1/9000c
Observed symptom:
System show critical event 'Web Threat Defense User Service' stopped working in system&amp; security.
Error code/ message:
None
Expected behavior:
System has no BSoD/Blackscreen/Hangup/Error during stress test and test result show pass.
How to recover:
None</t>
  </si>
  <si>
    <t>1. Power on unit and enter OS.
2. Follow test case STA004_CF: Stress-WB test do pre-settings.
3. Run Stress_WB test by STPM tool(Count down 90secs before Test, 300counts).
4. Find System show critical event 'Web Threat Defense User Service' stopped working in system&amp; security. =&gt;Problem.</t>
  </si>
  <si>
    <t>7</t>
  </si>
  <si>
    <t>[S590-14&amp;16 IRU_SIT_UMA] Samsung PM9c1a SSD new FW(5L1Q):Stress_ WB, System show critical event 'Senary Audio Daemon' stopped working in system&amp; security. (F/R:1/30u, 1/9000c)</t>
    <phoneticPr fontId="3" type="noConversion"/>
  </si>
  <si>
    <t>Kun 2023-12-19 10:47:18 low FR and need keep tracking vendor update, postpone
Bernie 2023-12-18 15:04:24 Dear JiKun sir,
1.Report for Senary audio vendor and keep tracking Senary update.
2.F/R is low and no end user impact please consider to set S4 or postpone first wait Senary audio update.  
Bernie 2023-12-15 19:59:57 1.Report for Senary audio vendor and keep tracking Senary update.
2.F/R is low and no end user impact please consider to set S4 or postpone first wait Senary audio update. 
Gary 2023-12-15 10:49:49 Please SA check the issue</t>
  </si>
  <si>
    <t>Test configuration:
Image: V8
OS: Win11 22H2 build 22621.2715 EN/CN
Driver: V1.00
BIOS/EC: PFCN07WW/PFEC07WW, 2023/12/05
STPM version:V2.6.0.0
SSD: Samsung PM9c1a 1TB FW: 5L1QKXD7
SSD: Samsung PM9c1a 512G FW: 5L1QKXD7
Detect by:
STA004_CF: Stress-Warmboot Test
Fail scope:
Tested unit:30units
Failed unit:1u(16-I5U16WFS01#06)
F/R: 1/30u,1/9000c
Observed symptom:
System show critical event 'Senary Audio Daemon' stopped working in system&amp; security.
Error code/ message:
None
Expected behavior:
System has no BSoD/Blackscreen/Hangup/Error during stress test and test result show pass.
How to recover:
None</t>
  </si>
  <si>
    <t>2. Follow test case STA004_CF: Stress-WB test do pre-settings.
3. Run Stress_WB test by STPM tool(Count down 90secs before Test, 300counts).
4. Find System show critical event 'Senary Audio Daemon' stopped working in system&amp; security. =&gt;Problem.</t>
  </si>
  <si>
    <t>[S590-14&amp;16 IRU_SIT_UMA] Samsung PM9c1a SSD new FW(5L1Q): Stress_ WB, System show critical event 'Biometric Enrollment Host' stopped working in system&amp; security. (F/R:1/30u, 1/9000c)</t>
    <phoneticPr fontId="3" type="noConversion"/>
  </si>
  <si>
    <t>Kun 2023-12-19 10:48:06 low FR and need keep tracking MS update, postpone
Bernie 2023-12-18 15:05:45 Dear JiKun sir,
MS bug ID 870050 to track the issue. 
SA checked the WindowsHello Face and Finger still can work normally when the event occurred.
Biometric Enrollment means the process of collecting biometric data samples from a person and subsequently storing the data in a reference template representing a user's identity, to be used for later comparison.
Suggest low priority 4 keep tracking MS update.
Bernie 2023-12-18 10:09:50 MS bug ID 870050 to track the issue. 
SA checked the WindowsHello Face and Finger still can work normally when the event occurred.
Biometric Enrollment means the process of collecting biometric data samples from a person and subsequently storing the data in a reference template representing a user's identity, to be used for later comparison.
Bernie 2023-12-15 19:58:48 1.Report for MS bug and keep tracking MS update.
2.F/R is low and no end user impact please consider to set S4 or postpone first wait MS update. 
Gary 2023-12-15 10:47:53 Please SA check the issue</t>
  </si>
  <si>
    <t>Test configuration:
Image: V8
OS: Win11 22H2 build 22621.2715 EN/CN
Driver: V1.00
BIOS/EC: PFCN07WW/PFEC07WW, 2023/12/05
STPM version:V2.6.0.0
SSD: Samsung PM9c1a 1TB FW: 5L1QKXD7
SSD: Samsung PM9c1a 512G FW: 5L1QKXD7
Detect by:
STA004_CF: Stress-Warmboot Test
Fail scope:
Tested unit:30units
Failed unit:1u(14-I7U32WFS06#13)
F/R: 1/30u,1/9000c
Observed symptom:
System show critical event 'Biometric Enrollment Host' stopped working in system&amp; security.
Error code/ message:
None
Expected behavior:
System has no BSoD/Blackscreen/Hangup/Error during stress test and test result show pass.
How to recover:
None</t>
  </si>
  <si>
    <t>1. Power on unit and enter OS.
2. Follow test case STA004_CF: Stress-WB test do pre-settings.
3. Run Stress_WB test by STPM tool(Count down 90secs before Test, 300counts).
4. Find System show critical event 'Biometric Enrollment Host' stopped working in system&amp; security. =&gt;Problem.</t>
  </si>
  <si>
    <r>
      <t>SIT Full Function 3</t>
    </r>
    <r>
      <rPr>
        <sz val="10"/>
        <color theme="1"/>
        <rFont val="標楷體"/>
        <family val="4"/>
        <charset val="136"/>
      </rPr>
      <t>輪</t>
    </r>
    <r>
      <rPr>
        <sz val="10"/>
        <color theme="1"/>
        <rFont val="Calibri"/>
        <family val="2"/>
      </rPr>
      <t xml:space="preserve"> Manual_S4</t>
    </r>
    <r>
      <rPr>
        <sz val="10"/>
        <color theme="1"/>
        <rFont val="標楷體"/>
        <family val="4"/>
        <charset val="136"/>
      </rPr>
      <t>測試</t>
    </r>
    <r>
      <rPr>
        <sz val="10"/>
        <color theme="1"/>
        <rFont val="Calibri"/>
        <family val="2"/>
      </rPr>
      <t>CND, FFRT fail</t>
    </r>
    <r>
      <rPr>
        <sz val="9"/>
        <color theme="1"/>
        <rFont val="標楷體"/>
        <family val="4"/>
        <charset val="136"/>
      </rPr>
      <t/>
    </r>
    <phoneticPr fontId="3" type="noConversion"/>
  </si>
  <si>
    <t>[S590-14&amp;16 IRU_SIT_UMA] Manual_S4, USB port(USB-A&amp;USB-C) cannot recognize the USB device when resume from S4 via lid open in AC mode. (F/R: 1/36u,1/1512c)</t>
  </si>
  <si>
    <t>Sam 2023-12-25 12:00:01 Based on RD comment:[ivanty_yu@compal.com 2023-12-22 16:05:00]
Based on BIOS v09+image v10, RD test 36 unit pass. F/R: 0/36 units, 0/5000 cycles.
So close it by fixed
PeterTW 2023-12-25 10:34:48 BIOS 09W add Intel suggest WA to fix this issue.
Based on BIOS v09+image v10, RD test 36 unit manual S4 pass. F/R: 0/36 units, 0/3000 cycles.
IvanTY 2023-12-22 16:06:27 Based on BIOS v09+image v10, RD test 36 unit pass. F/R: 0/36 units, 0/3000 cycles.
Sam 2023-12-18 11:26:00 Update the Description
IvanTY 2023-12-16 17:43:00 IPS 00850862
Re-test Manual S4 CND this issue. F/R: 0/50 units x 30 cycles
keep duplicate
IvanTY 2023-12-16 14:48:17 Re-test Manual S4 CND this issue. F/R: 0/50 units x 30 cycles
PeterTW 2023-12-15 14:19:29 Analyze failed unit status and provide log to Intel with IPS 00850862.
TPE try to duplicate issue.
Gary 2023-12-15 10:47:16 Please SW check the issue</t>
  </si>
  <si>
    <t xml:space="preserve">
 Test configuration:
Image: V8
OS: Win11 22H2 build 22621.2715 EN/CN
Driver: V1.00
BIOS/EC: PFCN07WW/PFEC07WW, 2023/12/05
Detect by:
STA018_EF Stress-Manually Power Management Test
Fail scope:
Tested unit: 36units
Failed unit: 1unit(16-I5U08WFS02#18@10)
F/R: 1/36u,1/1512c
Observed symptom:
USB port(USB-A&amp;USB-C) cannot recognize the USB device when resume from S4 via lid open in AC mode.
Error code/ message:
None
Expected behavior:
System has no BSoD/Blackscreen/Hangup/Error during stress test and test result show pass.
How to recover:
Do CB
</t>
  </si>
  <si>
    <t xml:space="preserve">
 1. Power on unit and enter OS.
2. Follow test case STA018_EF Stress-Manually Power Management Test do pre-settings.
3. Put the system enter S4 by close lid. 
4. USB port(USB-A&amp;USB-C) cannot recognize the USB device when resume from S4 via lid open in AC mode.=&gt;Problem.
</t>
  </si>
  <si>
    <r>
      <t>SIT Full Function</t>
    </r>
    <r>
      <rPr>
        <sz val="10"/>
        <color theme="1"/>
        <rFont val="標楷體"/>
        <family val="4"/>
        <charset val="136"/>
      </rPr>
      <t>測試</t>
    </r>
    <r>
      <rPr>
        <sz val="10"/>
        <color theme="1"/>
        <rFont val="Calibri"/>
        <family val="2"/>
      </rPr>
      <t>H4_Manual_CB_5</t>
    </r>
    <r>
      <rPr>
        <sz val="10"/>
        <color theme="1"/>
        <rFont val="標楷體"/>
        <family val="4"/>
        <charset val="136"/>
      </rPr>
      <t>℃有類似</t>
    </r>
    <r>
      <rPr>
        <sz val="10"/>
        <color theme="1"/>
        <rFont val="Calibri"/>
        <family val="2"/>
      </rPr>
      <t>Issue</t>
    </r>
    <r>
      <rPr>
        <sz val="10"/>
        <color theme="1"/>
        <rFont val="標楷體"/>
        <family val="4"/>
        <charset val="136"/>
      </rPr>
      <t>並已</t>
    </r>
    <r>
      <rPr>
        <sz val="10"/>
        <color theme="1"/>
        <rFont val="Calibri"/>
        <family val="2"/>
      </rPr>
      <t xml:space="preserve">unknown fix, FFRT </t>
    </r>
    <r>
      <rPr>
        <sz val="10"/>
        <color theme="1"/>
        <rFont val="標楷體"/>
        <family val="4"/>
        <charset val="136"/>
      </rPr>
      <t>測試</t>
    </r>
    <r>
      <rPr>
        <sz val="10"/>
        <color theme="1"/>
        <rFont val="Calibri"/>
        <family val="2"/>
      </rPr>
      <t>Manual_S4 fail again.</t>
    </r>
    <phoneticPr fontId="3" type="noConversion"/>
  </si>
  <si>
    <t>[S590-14&amp;16 IRU_SIT_UMA] Manual_S4, System show blackscreen w/o backlight(P80:24h) after resume from S4 by start menu in AC mode.(F/R: 1/36u,1/1512c)</t>
  </si>
  <si>
    <t>Sam 2023-12-20 18:14:21 Per issue review meeting aligned w/ PA/RD, close this issue as CND based on:
1. Issue only occured 1time, and RD retest Manual S4 over triple cycles CND on the fail unit 16-I5U08WFS02#18, F/R: 0/150cycles.
2. RD run stress S4 1200cycles on the CND this issue.
3. RD do manual S4 on total 44 units * 100 cycles CND this issue.
PeterTW 2023-12-20 17:57:13 Manual S4 on faied unit 16-I5U08WFS02#18 150 cycles pass.
Arrange 44 units manual S4 4400 cycles pass.
Discuess with PA/DQA, will go CND.
PeterTW 2023-12-18 14:00:42 Fail unit stress S4 pass 1200 cycles.
Keep running.
IvanTY 2023-12-16 17:50:35 Fail unit stress S4 pass 657 cycles.
Re-test Manual S4 CND this issue. F/R: 0/50 units x 30 cycles 
IvanTY 2023-12-16 14:49:09 Re-test Manual S4 CND this issue. F/R: 0/50 units x 30 cycles
PeterTW 2023-12-15 13:51:36 Take fail unit try to get DCI log hang up issue.
Gary 2023-12-15 10:45:56 Please SW check the issue</t>
  </si>
  <si>
    <t xml:space="preserve">
 Test configuration:
Image: V8
OS: Win11 22H2 build 22621.2715 EN/CN
Driver: V1.00
BIOS/EC: PFCN07WW/PFEC07WW, 2023/12/05
Detect by:
STA018_EF Stress-Manually Power Management Test
Fail scope:
Tested unit: 36units
Failed unit: 1unit(16-I5U08WFS02#18@4)
F/R: 1/36u,1/1512c
Observed symptom:
System show blackscreen w/o backlight(P80:24h) after resume from S4 by start menu in AC mode.
Error code/ message:
P80:24h
Expected behavior:
System has no BSoD/Blackscreen/Hangup/Error during stress test and test result show pass.
How to recover:
Press power button 10s to force shutdown and then power on.
</t>
  </si>
  <si>
    <t xml:space="preserve">
 1. Power on unit and enter OS.
2. Follow test case STA018_EF Stress-Manually Power Management Test do pre-settings.
3. Put the system enter S4 by start menu. 
4. Find System show blackscreen w/o backlight(P80:24h) after resume from S4 by start menu in AC mode.=&gt;Problem.
</t>
  </si>
  <si>
    <t>[S590-14&amp;16 IRU_SIT_UMA] Manual_S4, Windows camera show black screen when resume from S4 via lid open in DC mode.(F/R: 1/36u,1/1512c)</t>
  </si>
  <si>
    <t>Camera</t>
  </si>
  <si>
    <t>Kun 2023-12-18 12:07:29 low FR and easy recovery, WNF base on MSFT feedback
Bernie 2023-12-15 20:18:02 Dear Jikun sir,
1.It is OS common issue and also can found on MP intel/amd platform.
2.When issue occur re-open camera application can recover.
3.We have report to MS before and MS reply "Won't fix" since low user imapct.
Thank you.
Aaron 2023-12-15 20:08:31 1.It is OS common issue and also can found on MP intel/amd platform.
2.When issue occur re-open camera application can recover.
3.We have report to MS before and MS reply "Won't fix" since low user imapct.
Gary 2023-12-15 09:39:53 Please SA check the issue</t>
  </si>
  <si>
    <t>Test configuration:
Image: V8
OS: Win11 22H2 build 22621.2715 EN/CN
Driver: V1.00
BIOS/EC: PFCN07WW/PFEC07WW, 2023/12/05
Camera driver:10.0.22000.20306
Detect by:
STA018_EF Stress-Manually Power Management Test
Fail scope:
Tested unit: 36units
Failed unit: 1unit(14-I5U08WFS03#19@37)
F/R: 1/36u,1/1512c
Observed symptom:
Windows camera show black screen when resume from S4 via lid open in DC mode.
Error code/ message:
None
Expected behavior:
System has no BSoD/Blackscreen/Hangup/Error during stress test and test result show pass.
How to recover:
Reopen windows camera.</t>
  </si>
  <si>
    <t>1. Power on unit and enter OS.
2. Follow test case STA018_EF Stress-Manually Power Management Test do pre-settings.
3. Put the system enter S4 by close lid. 
4. Find Windows camera show black screen when resume from S4 via lid open in DC mode.=&gt;Problem.</t>
  </si>
  <si>
    <t>FFRT Entry unclose issue</t>
    <phoneticPr fontId="3" type="noConversion"/>
  </si>
  <si>
    <t>New found_Unidentified</t>
  </si>
  <si>
    <t>2023-12-19~2023-12-25</t>
    <phoneticPr fontId="3" type="noConversion"/>
  </si>
  <si>
    <t>2023-12-05~2023-12-18</t>
    <phoneticPr fontId="3" type="noConversion"/>
  </si>
  <si>
    <t>2023-12-20</t>
    <phoneticPr fontId="3" type="noConversion"/>
  </si>
  <si>
    <t>2023-12-25</t>
    <phoneticPr fontId="3" type="noConversion"/>
  </si>
  <si>
    <t>Remark</t>
    <phoneticPr fontId="4" type="noConversion"/>
  </si>
  <si>
    <t>Title</t>
    <phoneticPr fontId="3" type="noConversion"/>
  </si>
  <si>
    <t>Create date</t>
    <phoneticPr fontId="3" type="noConversion"/>
  </si>
  <si>
    <t>Status</t>
    <phoneticPr fontId="3" type="noConversion"/>
  </si>
  <si>
    <t>Severity</t>
    <phoneticPr fontId="3" type="noConversion"/>
  </si>
  <si>
    <t>Category</t>
    <phoneticPr fontId="3" type="noConversion"/>
  </si>
  <si>
    <t>Component</t>
    <phoneticPr fontId="3" type="noConversion"/>
  </si>
  <si>
    <t>BIOS/KBC</t>
    <phoneticPr fontId="3" type="noConversion"/>
  </si>
  <si>
    <t>Comments</t>
    <phoneticPr fontId="3" type="noConversion"/>
  </si>
  <si>
    <t>Author</t>
    <phoneticPr fontId="3" type="noConversion"/>
  </si>
  <si>
    <t>Description</t>
    <phoneticPr fontId="3" type="noConversion"/>
  </si>
  <si>
    <t>Reproduce steps</t>
    <phoneticPr fontId="3" type="noConversion"/>
  </si>
  <si>
    <t>Age</t>
    <phoneticPr fontId="3" type="noConversion"/>
  </si>
  <si>
    <t>2023-12-05~2023-12-18</t>
    <phoneticPr fontId="3" type="noConversion"/>
  </si>
  <si>
    <t>FFRT</t>
    <phoneticPr fontId="3" type="noConversion"/>
  </si>
  <si>
    <t>2023-12-05~2023-12-18</t>
    <phoneticPr fontId="3" type="noConversion"/>
  </si>
  <si>
    <t>2023-12-19~2023-12-25</t>
    <phoneticPr fontId="3" type="noConversion"/>
  </si>
  <si>
    <t>Project</t>
    <phoneticPr fontId="4" type="noConversion"/>
  </si>
  <si>
    <t>SIT Exit unclose issue</t>
    <phoneticPr fontId="3" type="noConversion"/>
  </si>
  <si>
    <t>1st FFRT</t>
    <phoneticPr fontId="3" type="noConversion"/>
  </si>
  <si>
    <t>2nd FFRT</t>
    <phoneticPr fontId="3" type="noConversion"/>
  </si>
  <si>
    <t>3rd FFRT</t>
    <phoneticPr fontId="3" type="noConversion"/>
  </si>
  <si>
    <t>5th FFRT</t>
    <phoneticPr fontId="3" type="noConversion"/>
  </si>
  <si>
    <t>4th FFRT</t>
    <phoneticPr fontId="3" type="noConversion"/>
  </si>
  <si>
    <t>6th FFRT</t>
    <phoneticPr fontId="3" type="noConversion"/>
  </si>
  <si>
    <t>Defect ID</t>
    <phoneticPr fontId="3" type="noConversion"/>
  </si>
  <si>
    <t>Update date</t>
    <phoneticPr fontId="3" type="noConversion"/>
  </si>
  <si>
    <t>Assign to</t>
    <phoneticPr fontId="3" type="noConversion"/>
  </si>
  <si>
    <t>分類</t>
    <phoneticPr fontId="4" type="noConversion"/>
  </si>
  <si>
    <t>CND</t>
    <phoneticPr fontId="3" type="noConversion"/>
  </si>
  <si>
    <t>2023-12-15</t>
    <phoneticPr fontId="3" type="noConversion"/>
  </si>
  <si>
    <t>Fixed</t>
    <phoneticPr fontId="3" type="noConversion"/>
  </si>
  <si>
    <t>2023-12-25</t>
    <phoneticPr fontId="3" type="noConversion"/>
  </si>
  <si>
    <t>2023-12-20</t>
    <phoneticPr fontId="3" type="noConversion"/>
  </si>
  <si>
    <t>HLAV5</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</si>
</sst>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等线"/>
      <family val="2"/>
      <scheme val="minor"/>
    </font>
    <font>
      <sz val="10"/>
      <name val="Calibri"/>
      <family val="2"/>
    </font>
    <font>
      <sz val="10"/>
      <name val="標楷體"/>
      <family val="4"/>
      <charset val="136"/>
    </font>
    <font>
      <sz val="9"/>
      <name val="等线"/>
      <family val="3"/>
      <charset val="136"/>
      <scheme val="minor"/>
    </font>
    <font>
      <sz val="9"/>
      <name val="宋体"/>
      <family val="3"/>
      <charset val="134"/>
    </font>
    <font>
      <sz val="10"/>
      <color indexed="8"/>
      <name val="Arial"/>
      <family val="2"/>
    </font>
    <font>
      <sz val="10"/>
      <color theme="1"/>
      <name val="Calibri"/>
      <family val="2"/>
    </font>
    <font>
      <u/>
      <sz val="10"/>
      <color indexed="12"/>
      <name val="Calibri"/>
      <family val="2"/>
    </font>
    <font>
      <sz val="10"/>
      <color theme="1"/>
      <name val="標楷體"/>
      <family val="4"/>
      <charset val="136"/>
    </font>
    <font>
      <sz val="9"/>
      <color rgb="FFFF0000"/>
      <name val="標楷體"/>
      <family val="4"/>
      <charset val="136"/>
    </font>
    <font>
      <sz val="9"/>
      <color theme="1"/>
      <name val="標楷體"/>
      <family val="4"/>
      <charset val="136"/>
    </font>
    <font>
      <sz val="9"/>
      <color indexed="81"/>
      <name val="Tahoma"/>
      <family val="2"/>
    </font>
    <font>
      <b/>
      <sz val="9"/>
      <color indexed="81"/>
      <name val="Tahoma"/>
      <family val="2"/>
    </font>
    <font>
      <b/>
      <sz val="9"/>
      <color indexed="81"/>
      <name val="細明體"/>
      <family val="3"/>
      <charset val="136"/>
    </font>
    <font>
      <sz val="9"/>
      <color indexed="81"/>
      <name val="細明體"/>
      <family val="3"/>
      <charset val="136"/>
    </font>
    <font>
      <sz val="10"/>
      <name val="宋体"/>
      <family val="3"/>
      <charset val="134"/>
    </font>
  </fonts>
  <fills count="5">
    <fill>
      <patternFill patternType="none"/>
    </fill>
    <fill>
      <patternFill patternType="gray125"/>
    </fill>
    <fill>
      <patternFill patternType="solid">
        <fgColor theme="9" tint="0.79998168889431442"/>
        <bgColor indexed="64"/>
      </patternFill>
    </fill>
    <fill>
      <patternFill patternType="solid">
        <fgColor indexed="22"/>
      </patternFill>
    </fill>
    <fill>
      <patternFill patternType="solid">
        <fgColor indexe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vertical="center" wrapText="1"/>
    </xf>
    <xf numFmtId="0" fontId="5" fillId="3" borderId="1" xfId="0" applyFont="1" applyFill="1" applyBorder="1" applyAlignment="1">
      <alignment horizontal="center" vertical="center"/>
    </xf>
    <xf numFmtId="0" fontId="6" fillId="0" borderId="1" xfId="0" applyFont="1" applyBorder="1" applyAlignment="1">
      <alignment vertical="center" wrapText="1"/>
    </xf>
    <xf numFmtId="0" fontId="7" fillId="0" borderId="1" xfId="0" applyFont="1" applyBorder="1"/>
    <xf numFmtId="0" fontId="5" fillId="4" borderId="1" xfId="0" applyFont="1" applyFill="1" applyBorder="1" applyAlignment="1">
      <alignment horizontal="left" vertical="center" wrapText="1"/>
    </xf>
    <xf numFmtId="0" fontId="1" fillId="0" borderId="1" xfId="0" applyFont="1" applyBorder="1" applyAlignment="1">
      <alignment vertical="center" wrapText="1"/>
    </xf>
    <xf numFmtId="0" fontId="5" fillId="0" borderId="1" xfId="0" applyFont="1" applyFill="1" applyBorder="1" applyAlignment="1">
      <alignment horizontal="left" vertical="center" wrapText="1"/>
    </xf>
    <xf numFmtId="0" fontId="0" fillId="0" borderId="1" xfId="0" applyBorder="1"/>
    <xf numFmtId="49" fontId="5" fillId="4" borderId="1" xfId="0" applyNumberFormat="1" applyFont="1" applyFill="1" applyBorder="1" applyAlignment="1">
      <alignment horizontal="left" vertical="center" wrapText="1"/>
    </xf>
    <xf numFmtId="0" fontId="15" fillId="2" borderId="1" xfId="0" applyFont="1" applyFill="1" applyBorder="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ah_Zhu/Documents/S590%20Issue%20FFRT%20Breakdown-IR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590 MTL"/>
      <sheetName val="S590 U refresh"/>
      <sheetName val="S590 AMD"/>
      <sheetName val="Category"/>
    </sheetNames>
    <sheetDataSet>
      <sheetData sheetId="0">
        <row r="4">
          <cell r="N4" t="str">
            <v>RG F</v>
          </cell>
          <cell r="O4">
            <v>5</v>
          </cell>
        </row>
        <row r="5">
          <cell r="N5" t="str">
            <v>UE</v>
          </cell>
          <cell r="O5">
            <v>0</v>
          </cell>
        </row>
        <row r="6">
          <cell r="N6" t="str">
            <v>AH</v>
          </cell>
          <cell r="O6">
            <v>4</v>
          </cell>
        </row>
        <row r="7">
          <cell r="N7" t="str">
            <v>LateF</v>
          </cell>
          <cell r="O7">
            <v>0</v>
          </cell>
        </row>
        <row r="8">
          <cell r="N8" t="str">
            <v>NF_Uid</v>
          </cell>
          <cell r="O8">
            <v>0</v>
          </cell>
        </row>
        <row r="9">
          <cell r="N9" t="str">
            <v>NF_MWD</v>
          </cell>
          <cell r="O9">
            <v>2</v>
          </cell>
        </row>
        <row r="10">
          <cell r="N10" t="str">
            <v>NF_N Im</v>
          </cell>
          <cell r="O10">
            <v>7</v>
          </cell>
        </row>
        <row r="11">
          <cell r="N11" t="str">
            <v>NF_Str</v>
          </cell>
          <cell r="O11">
            <v>15</v>
          </cell>
        </row>
      </sheetData>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B15"/>
  <sheetViews>
    <sheetView tabSelected="1" topLeftCell="A13" workbookViewId="0">
      <selection activeCell="D20" sqref="D20"/>
    </sheetView>
  </sheetViews>
  <sheetFormatPr defaultRowHeight="21" customHeight="1"/>
  <cols>
    <col min="3" max="4" width="15.9140625" customWidth="1"/>
    <col min="5" max="5" width="22.08203125" bestFit="1" customWidth="1"/>
    <col min="6" max="6" width="22.9140625" customWidth="1"/>
    <col min="7" max="10" width="15.9140625" customWidth="1"/>
    <col min="11" max="11" width="27.58203125" customWidth="1"/>
    <col min="12" max="12" width="30" customWidth="1"/>
    <col min="13" max="13" width="6.33203125" bestFit="1" customWidth="1"/>
    <col min="14" max="14" width="9.83203125" bestFit="1" customWidth="1"/>
    <col min="15" max="15" width="36.33203125" customWidth="1"/>
    <col min="16" max="16" width="12.08203125" bestFit="1" customWidth="1"/>
    <col min="17" max="17" width="12.4140625" bestFit="1" customWidth="1"/>
    <col min="18" max="18" width="8.58203125" bestFit="1" customWidth="1"/>
    <col min="19" max="19" width="8.5" bestFit="1" customWidth="1"/>
    <col min="20" max="20" width="9.5" bestFit="1" customWidth="1"/>
    <col min="21" max="21" width="11.5" bestFit="1" customWidth="1"/>
    <col min="22" max="22" width="10.9140625" bestFit="1" customWidth="1"/>
    <col min="23" max="23" width="111.4140625" customWidth="1"/>
    <col min="24" max="24" width="8.5" bestFit="1" customWidth="1"/>
    <col min="25" max="25" width="9.5" customWidth="1"/>
    <col min="26" max="26" width="50.5" customWidth="1"/>
    <col min="27" max="27" width="75" customWidth="1"/>
    <col min="28" max="28" width="23.58203125" customWidth="1"/>
  </cols>
  <sheetData>
    <row r="1" spans="2:28" ht="26">
      <c r="B1" s="1" t="s">
        <v>122</v>
      </c>
      <c r="C1" s="1" t="s">
        <v>99</v>
      </c>
      <c r="D1" s="1" t="s">
        <v>123</v>
      </c>
      <c r="E1" s="1" t="s">
        <v>124</v>
      </c>
      <c r="F1" s="1" t="s">
        <v>125</v>
      </c>
      <c r="G1" s="1" t="s">
        <v>126</v>
      </c>
      <c r="H1" s="1" t="s">
        <v>128</v>
      </c>
      <c r="I1" s="1" t="s">
        <v>127</v>
      </c>
      <c r="J1" s="1" t="s">
        <v>129</v>
      </c>
      <c r="K1" s="10" t="s">
        <v>133</v>
      </c>
      <c r="L1" s="1" t="s">
        <v>105</v>
      </c>
      <c r="M1" s="1" t="s">
        <v>119</v>
      </c>
      <c r="N1" s="2" t="s">
        <v>130</v>
      </c>
      <c r="O1" s="2" t="s">
        <v>106</v>
      </c>
      <c r="P1" s="2" t="s">
        <v>107</v>
      </c>
      <c r="Q1" s="2" t="s">
        <v>131</v>
      </c>
      <c r="R1" s="2" t="s">
        <v>108</v>
      </c>
      <c r="S1" s="2" t="s">
        <v>109</v>
      </c>
      <c r="T1" s="2" t="s">
        <v>110</v>
      </c>
      <c r="U1" s="2" t="s">
        <v>111</v>
      </c>
      <c r="V1" s="2" t="s">
        <v>112</v>
      </c>
      <c r="W1" s="2" t="s">
        <v>113</v>
      </c>
      <c r="X1" s="2" t="s">
        <v>114</v>
      </c>
      <c r="Y1" s="2" t="s">
        <v>132</v>
      </c>
      <c r="Z1" s="2" t="s">
        <v>115</v>
      </c>
      <c r="AA1" s="2" t="s">
        <v>116</v>
      </c>
      <c r="AB1" s="2" t="s">
        <v>117</v>
      </c>
    </row>
    <row r="2" spans="2:28" ht="56" customHeight="1">
      <c r="B2" s="8" t="s">
        <v>139</v>
      </c>
      <c r="C2" s="8">
        <v>67</v>
      </c>
      <c r="D2" s="8">
        <v>41</v>
      </c>
      <c r="E2" s="8" t="s">
        <v>102</v>
      </c>
      <c r="F2" s="8" t="s">
        <v>101</v>
      </c>
      <c r="G2" s="8"/>
      <c r="H2" s="8"/>
      <c r="I2" s="8"/>
      <c r="J2" s="8"/>
      <c r="K2" s="3" t="s">
        <v>100</v>
      </c>
      <c r="L2" s="3" t="s">
        <v>0</v>
      </c>
      <c r="M2" s="3" t="s">
        <v>1</v>
      </c>
      <c r="N2" s="4">
        <f>HYPERLINK("http://tdms.lenovo.com:80/tdms/defectview!execute.do?defectId=398743",398743)</f>
        <v>398743</v>
      </c>
      <c r="O2" s="5" t="s">
        <v>2</v>
      </c>
      <c r="P2" s="9" t="s">
        <v>3</v>
      </c>
      <c r="Q2" s="9" t="s">
        <v>4</v>
      </c>
      <c r="R2" s="5" t="s">
        <v>5</v>
      </c>
      <c r="S2" s="5" t="s">
        <v>6</v>
      </c>
      <c r="T2" s="5" t="s">
        <v>7</v>
      </c>
      <c r="U2" s="5" t="s">
        <v>7</v>
      </c>
      <c r="V2" s="5" t="s">
        <v>8</v>
      </c>
      <c r="W2" s="5" t="s">
        <v>9</v>
      </c>
      <c r="X2" s="5" t="s">
        <v>10</v>
      </c>
      <c r="Y2" s="5" t="s">
        <v>11</v>
      </c>
      <c r="Z2" s="5" t="s">
        <v>12</v>
      </c>
      <c r="AA2" s="5" t="s">
        <v>13</v>
      </c>
      <c r="AB2" s="5" t="s">
        <v>14</v>
      </c>
    </row>
    <row r="3" spans="2:28" ht="56" customHeight="1">
      <c r="B3" s="8" t="s">
        <v>139</v>
      </c>
      <c r="C3" s="8">
        <v>67</v>
      </c>
      <c r="D3" s="8">
        <v>41</v>
      </c>
      <c r="E3" s="8" t="s">
        <v>102</v>
      </c>
      <c r="F3" s="8" t="s">
        <v>101</v>
      </c>
      <c r="G3" s="8"/>
      <c r="H3" s="8"/>
      <c r="I3" s="8"/>
      <c r="J3" s="8"/>
      <c r="K3" s="3" t="s">
        <v>49</v>
      </c>
      <c r="L3" s="3" t="s">
        <v>0</v>
      </c>
      <c r="M3" s="3" t="s">
        <v>1</v>
      </c>
      <c r="N3" s="4">
        <f>HYPERLINK("http://tdms.lenovo.com:80/tdms/defectview!execute.do?defectId=398738",398738)</f>
        <v>398738</v>
      </c>
      <c r="O3" s="5" t="s">
        <v>15</v>
      </c>
      <c r="P3" s="9" t="s">
        <v>3</v>
      </c>
      <c r="Q3" s="9" t="s">
        <v>104</v>
      </c>
      <c r="R3" s="5" t="s">
        <v>5</v>
      </c>
      <c r="S3" s="5" t="s">
        <v>6</v>
      </c>
      <c r="T3" s="5" t="s">
        <v>7</v>
      </c>
      <c r="U3" s="5" t="s">
        <v>7</v>
      </c>
      <c r="V3" s="5" t="s">
        <v>8</v>
      </c>
      <c r="W3" s="5" t="s">
        <v>16</v>
      </c>
      <c r="X3" s="5" t="s">
        <v>10</v>
      </c>
      <c r="Y3" s="5" t="s">
        <v>11</v>
      </c>
      <c r="Z3" s="5" t="s">
        <v>17</v>
      </c>
      <c r="AA3" s="5" t="s">
        <v>18</v>
      </c>
      <c r="AB3" s="5" t="s">
        <v>14</v>
      </c>
    </row>
    <row r="4" spans="2:28" ht="56" customHeight="1">
      <c r="B4" s="8" t="s">
        <v>139</v>
      </c>
      <c r="C4" s="8">
        <v>67</v>
      </c>
      <c r="D4" s="8">
        <v>41</v>
      </c>
      <c r="E4" s="8" t="s">
        <v>118</v>
      </c>
      <c r="F4" s="8" t="s">
        <v>101</v>
      </c>
      <c r="G4" s="8"/>
      <c r="H4" s="8"/>
      <c r="I4" s="8"/>
      <c r="J4" s="8"/>
      <c r="K4" s="3" t="s">
        <v>35</v>
      </c>
      <c r="L4" s="3" t="s">
        <v>20</v>
      </c>
      <c r="M4" s="3" t="s">
        <v>1</v>
      </c>
      <c r="N4" s="4">
        <f>HYPERLINK("http://tdms.lenovo.com:80/tdms/defectview!execute.do?defectId=398706",398706)</f>
        <v>398706</v>
      </c>
      <c r="O4" s="5" t="s">
        <v>21</v>
      </c>
      <c r="P4" s="9" t="s">
        <v>103</v>
      </c>
      <c r="Q4" s="9" t="s">
        <v>4</v>
      </c>
      <c r="R4" s="5" t="s">
        <v>5</v>
      </c>
      <c r="S4" s="5" t="s">
        <v>6</v>
      </c>
      <c r="T4" s="5" t="s">
        <v>22</v>
      </c>
      <c r="U4" s="5" t="s">
        <v>22</v>
      </c>
      <c r="V4" s="5" t="s">
        <v>8</v>
      </c>
      <c r="W4" s="5" t="s">
        <v>23</v>
      </c>
      <c r="X4" s="5" t="s">
        <v>24</v>
      </c>
      <c r="Y4" s="5" t="s">
        <v>11</v>
      </c>
      <c r="Z4" s="5" t="s">
        <v>25</v>
      </c>
      <c r="AA4" s="5" t="s">
        <v>26</v>
      </c>
      <c r="AB4" s="5" t="s">
        <v>14</v>
      </c>
    </row>
    <row r="5" spans="2:28" ht="56" customHeight="1">
      <c r="B5" s="8" t="s">
        <v>139</v>
      </c>
      <c r="C5" s="8">
        <v>67</v>
      </c>
      <c r="D5" s="8">
        <v>41</v>
      </c>
      <c r="E5" s="8" t="s">
        <v>120</v>
      </c>
      <c r="F5" s="8" t="s">
        <v>121</v>
      </c>
      <c r="G5" s="8"/>
      <c r="H5" s="8"/>
      <c r="I5" s="8"/>
      <c r="J5" s="8"/>
      <c r="K5" s="3" t="s">
        <v>19</v>
      </c>
      <c r="L5" s="6" t="s">
        <v>27</v>
      </c>
      <c r="M5" s="3" t="s">
        <v>1</v>
      </c>
      <c r="N5" s="4">
        <f>HYPERLINK("http://tdms.lenovo.com:80/tdms/defectview!execute.do?defectId=398685",398685)</f>
        <v>398685</v>
      </c>
      <c r="O5" s="7" t="s">
        <v>28</v>
      </c>
      <c r="P5" s="9" t="s">
        <v>3</v>
      </c>
      <c r="Q5" s="9" t="s">
        <v>4</v>
      </c>
      <c r="R5" s="5" t="s">
        <v>5</v>
      </c>
      <c r="S5" s="5" t="s">
        <v>6</v>
      </c>
      <c r="T5" s="5" t="s">
        <v>29</v>
      </c>
      <c r="U5" s="5" t="s">
        <v>30</v>
      </c>
      <c r="V5" s="5" t="s">
        <v>8</v>
      </c>
      <c r="W5" s="5" t="s">
        <v>31</v>
      </c>
      <c r="X5" s="5" t="s">
        <v>32</v>
      </c>
      <c r="Y5" s="5" t="s">
        <v>11</v>
      </c>
      <c r="Z5" s="5" t="s">
        <v>33</v>
      </c>
      <c r="AA5" s="5" t="s">
        <v>34</v>
      </c>
      <c r="AB5" s="5" t="s">
        <v>14</v>
      </c>
    </row>
    <row r="6" spans="2:28" ht="56" customHeight="1">
      <c r="B6" s="8" t="s">
        <v>139</v>
      </c>
      <c r="C6" s="8">
        <v>67</v>
      </c>
      <c r="D6" s="8">
        <v>41</v>
      </c>
      <c r="E6" s="8" t="s">
        <v>102</v>
      </c>
      <c r="F6" s="8" t="s">
        <v>121</v>
      </c>
      <c r="G6" s="8"/>
      <c r="H6" s="8"/>
      <c r="I6" s="8"/>
      <c r="J6" s="8"/>
      <c r="K6" s="3" t="s">
        <v>100</v>
      </c>
      <c r="L6" s="3" t="s">
        <v>36</v>
      </c>
      <c r="M6" s="3" t="s">
        <v>1</v>
      </c>
      <c r="N6" s="4">
        <f>HYPERLINK("http://tdms.lenovo.com:80/tdms/defectview!execute.do?defectId=398513",398513)</f>
        <v>398513</v>
      </c>
      <c r="O6" s="5" t="s">
        <v>37</v>
      </c>
      <c r="P6" s="9" t="s">
        <v>38</v>
      </c>
      <c r="Q6" s="9" t="s">
        <v>4</v>
      </c>
      <c r="R6" s="5" t="s">
        <v>5</v>
      </c>
      <c r="S6" s="5" t="s">
        <v>6</v>
      </c>
      <c r="T6" s="5" t="s">
        <v>29</v>
      </c>
      <c r="U6" s="5" t="s">
        <v>30</v>
      </c>
      <c r="V6" s="5" t="s">
        <v>8</v>
      </c>
      <c r="W6" s="5" t="s">
        <v>39</v>
      </c>
      <c r="X6" s="5" t="s">
        <v>10</v>
      </c>
      <c r="Y6" s="5" t="s">
        <v>11</v>
      </c>
      <c r="Z6" s="5" t="s">
        <v>40</v>
      </c>
      <c r="AA6" s="5" t="s">
        <v>41</v>
      </c>
      <c r="AB6" s="5" t="s">
        <v>42</v>
      </c>
    </row>
    <row r="7" spans="2:28" ht="56" customHeight="1">
      <c r="B7" s="8" t="s">
        <v>139</v>
      </c>
      <c r="C7" s="8">
        <v>67</v>
      </c>
      <c r="D7" s="8">
        <v>41</v>
      </c>
      <c r="E7" s="8" t="s">
        <v>102</v>
      </c>
      <c r="F7" s="8" t="s">
        <v>101</v>
      </c>
      <c r="G7" s="8"/>
      <c r="H7" s="8"/>
      <c r="I7" s="8"/>
      <c r="J7" s="8"/>
      <c r="K7" s="3" t="s">
        <v>100</v>
      </c>
      <c r="L7" s="6" t="s">
        <v>27</v>
      </c>
      <c r="M7" s="3" t="s">
        <v>1</v>
      </c>
      <c r="N7" s="4">
        <f>HYPERLINK("http://tdms.lenovo.com:80/tdms/defectview!execute.do?defectId=398502",398502)</f>
        <v>398502</v>
      </c>
      <c r="O7" s="7" t="s">
        <v>43</v>
      </c>
      <c r="P7" s="9" t="s">
        <v>44</v>
      </c>
      <c r="Q7" s="9" t="s">
        <v>4</v>
      </c>
      <c r="R7" s="5" t="s">
        <v>5</v>
      </c>
      <c r="S7" s="5" t="s">
        <v>6</v>
      </c>
      <c r="T7" s="5" t="s">
        <v>22</v>
      </c>
      <c r="U7" s="5" t="s">
        <v>22</v>
      </c>
      <c r="V7" s="5" t="s">
        <v>8</v>
      </c>
      <c r="W7" s="5" t="s">
        <v>45</v>
      </c>
      <c r="X7" s="5" t="s">
        <v>10</v>
      </c>
      <c r="Y7" s="5" t="s">
        <v>11</v>
      </c>
      <c r="Z7" s="5" t="s">
        <v>46</v>
      </c>
      <c r="AA7" s="5" t="s">
        <v>47</v>
      </c>
      <c r="AB7" s="5" t="s">
        <v>48</v>
      </c>
    </row>
    <row r="8" spans="2:28" ht="56" customHeight="1">
      <c r="B8" s="8" t="s">
        <v>139</v>
      </c>
      <c r="C8" s="8">
        <v>67</v>
      </c>
      <c r="D8" s="8">
        <v>41</v>
      </c>
      <c r="E8" s="8" t="s">
        <v>102</v>
      </c>
      <c r="F8" s="8" t="s">
        <v>101</v>
      </c>
      <c r="G8" s="8"/>
      <c r="H8" s="8"/>
      <c r="I8" s="8"/>
      <c r="J8" s="8"/>
      <c r="K8" s="3" t="s">
        <v>100</v>
      </c>
      <c r="L8" s="3" t="s">
        <v>50</v>
      </c>
      <c r="M8" s="3" t="s">
        <v>1</v>
      </c>
      <c r="N8" s="4">
        <f>HYPERLINK("http://tdms.lenovo.com:80/tdms/defectview!execute.do?defectId=398214",398214)</f>
        <v>398214</v>
      </c>
      <c r="O8" s="7" t="s">
        <v>51</v>
      </c>
      <c r="P8" s="9" t="s">
        <v>52</v>
      </c>
      <c r="Q8" s="9" t="s">
        <v>4</v>
      </c>
      <c r="R8" s="5" t="s">
        <v>53</v>
      </c>
      <c r="S8" s="5" t="s">
        <v>6</v>
      </c>
      <c r="T8" s="5" t="s">
        <v>22</v>
      </c>
      <c r="U8" s="5" t="s">
        <v>22</v>
      </c>
      <c r="V8" s="5" t="s">
        <v>54</v>
      </c>
      <c r="W8" s="5" t="s">
        <v>55</v>
      </c>
      <c r="X8" s="5" t="s">
        <v>32</v>
      </c>
      <c r="Y8" s="5" t="s">
        <v>32</v>
      </c>
      <c r="Z8" s="5" t="s">
        <v>56</v>
      </c>
      <c r="AA8" s="5" t="s">
        <v>57</v>
      </c>
      <c r="AB8" s="5" t="s">
        <v>48</v>
      </c>
    </row>
    <row r="9" spans="2:28" ht="56" customHeight="1">
      <c r="B9" s="8" t="s">
        <v>139</v>
      </c>
      <c r="C9" s="8">
        <v>67</v>
      </c>
      <c r="D9" s="8">
        <v>41</v>
      </c>
      <c r="E9" s="8" t="s">
        <v>102</v>
      </c>
      <c r="F9" s="8" t="s">
        <v>101</v>
      </c>
      <c r="G9" s="8"/>
      <c r="H9" s="8"/>
      <c r="I9" s="8"/>
      <c r="J9" s="8"/>
      <c r="K9" s="3" t="s">
        <v>100</v>
      </c>
      <c r="L9" s="3" t="s">
        <v>58</v>
      </c>
      <c r="M9" s="3" t="s">
        <v>59</v>
      </c>
      <c r="N9" s="4">
        <f>HYPERLINK("http://tdms.lenovo.com:80/tdms/defectview!execute.do?defectId=398212",398212)</f>
        <v>398212</v>
      </c>
      <c r="O9" s="5" t="s">
        <v>60</v>
      </c>
      <c r="P9" s="9" t="s">
        <v>52</v>
      </c>
      <c r="Q9" s="9" t="s">
        <v>61</v>
      </c>
      <c r="R9" s="5" t="s">
        <v>62</v>
      </c>
      <c r="S9" s="5" t="s">
        <v>6</v>
      </c>
      <c r="T9" s="5" t="s">
        <v>7</v>
      </c>
      <c r="U9" s="5" t="s">
        <v>30</v>
      </c>
      <c r="V9" s="5" t="s">
        <v>54</v>
      </c>
      <c r="W9" s="5" t="s">
        <v>63</v>
      </c>
      <c r="X9" s="5" t="s">
        <v>32</v>
      </c>
      <c r="Y9" s="5" t="s">
        <v>64</v>
      </c>
      <c r="Z9" s="5" t="s">
        <v>65</v>
      </c>
      <c r="AA9" s="5" t="s">
        <v>66</v>
      </c>
      <c r="AB9" s="5" t="s">
        <v>67</v>
      </c>
    </row>
    <row r="10" spans="2:28" ht="56" customHeight="1">
      <c r="B10" s="8" t="s">
        <v>139</v>
      </c>
      <c r="C10" s="8">
        <v>67</v>
      </c>
      <c r="D10" s="8">
        <v>41</v>
      </c>
      <c r="E10" s="8" t="s">
        <v>102</v>
      </c>
      <c r="F10" s="8" t="s">
        <v>101</v>
      </c>
      <c r="G10" s="8"/>
      <c r="H10" s="8"/>
      <c r="I10" s="8"/>
      <c r="J10" s="8"/>
      <c r="K10" s="3" t="s">
        <v>100</v>
      </c>
      <c r="L10" s="3" t="s">
        <v>68</v>
      </c>
      <c r="M10" s="3" t="s">
        <v>59</v>
      </c>
      <c r="N10" s="4">
        <f>HYPERLINK("http://tdms.lenovo.com:80/tdms/defectview!execute.do?defectId=398081",398081)</f>
        <v>398081</v>
      </c>
      <c r="O10" s="7" t="s">
        <v>69</v>
      </c>
      <c r="P10" s="9" t="s">
        <v>52</v>
      </c>
      <c r="Q10" s="9" t="s">
        <v>38</v>
      </c>
      <c r="R10" s="5" t="s">
        <v>5</v>
      </c>
      <c r="S10" s="5" t="s">
        <v>6</v>
      </c>
      <c r="T10" s="5" t="s">
        <v>7</v>
      </c>
      <c r="U10" s="5" t="s">
        <v>70</v>
      </c>
      <c r="V10" s="5" t="s">
        <v>71</v>
      </c>
      <c r="W10" s="5" t="s">
        <v>72</v>
      </c>
      <c r="X10" s="5" t="s">
        <v>32</v>
      </c>
      <c r="Y10" s="5" t="s">
        <v>11</v>
      </c>
      <c r="Z10" s="5" t="s">
        <v>73</v>
      </c>
      <c r="AA10" s="5" t="s">
        <v>74</v>
      </c>
      <c r="AB10" s="5" t="s">
        <v>75</v>
      </c>
    </row>
    <row r="11" spans="2:28" ht="56" customHeight="1">
      <c r="B11" s="8" t="s">
        <v>139</v>
      </c>
      <c r="C11" s="8">
        <v>67</v>
      </c>
      <c r="D11" s="8">
        <v>41</v>
      </c>
      <c r="E11" s="8" t="s">
        <v>102</v>
      </c>
      <c r="F11" s="8" t="s">
        <v>101</v>
      </c>
      <c r="G11" s="8"/>
      <c r="H11" s="8"/>
      <c r="I11" s="8"/>
      <c r="J11" s="8"/>
      <c r="K11" s="3" t="s">
        <v>100</v>
      </c>
      <c r="L11" s="3" t="s">
        <v>68</v>
      </c>
      <c r="M11" s="3" t="s">
        <v>59</v>
      </c>
      <c r="N11" s="4">
        <f>HYPERLINK("http://tdms.lenovo.com:80/tdms/defectview!execute.do?defectId=398078",398078)</f>
        <v>398078</v>
      </c>
      <c r="O11" s="7" t="s">
        <v>76</v>
      </c>
      <c r="P11" s="9" t="s">
        <v>52</v>
      </c>
      <c r="Q11" s="9" t="s">
        <v>38</v>
      </c>
      <c r="R11" s="5" t="s">
        <v>5</v>
      </c>
      <c r="S11" s="5" t="s">
        <v>6</v>
      </c>
      <c r="T11" s="5" t="s">
        <v>7</v>
      </c>
      <c r="U11" s="5" t="s">
        <v>70</v>
      </c>
      <c r="V11" s="5" t="s">
        <v>71</v>
      </c>
      <c r="W11" s="5" t="s">
        <v>77</v>
      </c>
      <c r="X11" s="5" t="s">
        <v>32</v>
      </c>
      <c r="Y11" s="5" t="s">
        <v>11</v>
      </c>
      <c r="Z11" s="5" t="s">
        <v>78</v>
      </c>
      <c r="AA11" s="5" t="s">
        <v>79</v>
      </c>
      <c r="AB11" s="5" t="s">
        <v>75</v>
      </c>
    </row>
    <row r="12" spans="2:28" ht="56" customHeight="1">
      <c r="B12" s="8" t="s">
        <v>139</v>
      </c>
      <c r="C12" s="8">
        <v>67</v>
      </c>
      <c r="D12" s="8">
        <v>41</v>
      </c>
      <c r="E12" s="8" t="s">
        <v>102</v>
      </c>
      <c r="F12" s="8" t="s">
        <v>101</v>
      </c>
      <c r="G12" s="8"/>
      <c r="H12" s="8"/>
      <c r="I12" s="8"/>
      <c r="J12" s="8"/>
      <c r="K12" s="3" t="s">
        <v>100</v>
      </c>
      <c r="L12" s="3" t="s">
        <v>68</v>
      </c>
      <c r="M12" s="3" t="s">
        <v>59</v>
      </c>
      <c r="N12" s="4">
        <f>HYPERLINK("http://tdms.lenovo.com:80/tdms/defectview!execute.do?defectId=398077",398077)</f>
        <v>398077</v>
      </c>
      <c r="O12" s="7" t="s">
        <v>80</v>
      </c>
      <c r="P12" s="9" t="s">
        <v>52</v>
      </c>
      <c r="Q12" s="9" t="s">
        <v>38</v>
      </c>
      <c r="R12" s="5" t="s">
        <v>5</v>
      </c>
      <c r="S12" s="5" t="s">
        <v>6</v>
      </c>
      <c r="T12" s="5" t="s">
        <v>7</v>
      </c>
      <c r="U12" s="5" t="s">
        <v>70</v>
      </c>
      <c r="V12" s="5" t="s">
        <v>71</v>
      </c>
      <c r="W12" s="5" t="s">
        <v>81</v>
      </c>
      <c r="X12" s="5" t="s">
        <v>32</v>
      </c>
      <c r="Y12" s="5" t="s">
        <v>11</v>
      </c>
      <c r="Z12" s="5" t="s">
        <v>82</v>
      </c>
      <c r="AA12" s="5" t="s">
        <v>83</v>
      </c>
      <c r="AB12" s="5" t="s">
        <v>75</v>
      </c>
    </row>
    <row r="13" spans="2:28" ht="56" customHeight="1">
      <c r="B13" s="8" t="s">
        <v>139</v>
      </c>
      <c r="C13" s="8">
        <v>67</v>
      </c>
      <c r="D13" s="8">
        <v>41</v>
      </c>
      <c r="E13" s="8" t="s">
        <v>102</v>
      </c>
      <c r="F13" s="8" t="s">
        <v>101</v>
      </c>
      <c r="G13" s="8"/>
      <c r="H13" s="8"/>
      <c r="I13" s="8"/>
      <c r="J13" s="8"/>
      <c r="K13" s="3" t="s">
        <v>100</v>
      </c>
      <c r="L13" s="3" t="s">
        <v>84</v>
      </c>
      <c r="M13" s="3" t="s">
        <v>59</v>
      </c>
      <c r="N13" s="4">
        <f>HYPERLINK("http://tdms.lenovo.com:80/tdms/defectview!execute.do?defectId=398074",398074)</f>
        <v>398074</v>
      </c>
      <c r="O13" s="7" t="s">
        <v>85</v>
      </c>
      <c r="P13" s="9" t="s">
        <v>135</v>
      </c>
      <c r="Q13" s="9" t="s">
        <v>137</v>
      </c>
      <c r="R13" s="5" t="s">
        <v>136</v>
      </c>
      <c r="S13" s="5" t="s">
        <v>6</v>
      </c>
      <c r="T13" s="5" t="s">
        <v>22</v>
      </c>
      <c r="U13" s="5" t="s">
        <v>22</v>
      </c>
      <c r="V13" s="5" t="s">
        <v>71</v>
      </c>
      <c r="W13" s="5" t="s">
        <v>86</v>
      </c>
      <c r="X13" s="5" t="s">
        <v>32</v>
      </c>
      <c r="Y13" s="5" t="s">
        <v>32</v>
      </c>
      <c r="Z13" s="5" t="s">
        <v>87</v>
      </c>
      <c r="AA13" s="5" t="s">
        <v>88</v>
      </c>
      <c r="AB13" s="5" t="s">
        <v>48</v>
      </c>
    </row>
    <row r="14" spans="2:28" ht="56" customHeight="1">
      <c r="B14" s="8" t="s">
        <v>139</v>
      </c>
      <c r="C14" s="8">
        <v>67</v>
      </c>
      <c r="D14" s="8">
        <v>41</v>
      </c>
      <c r="E14" s="8" t="s">
        <v>102</v>
      </c>
      <c r="F14" s="8" t="s">
        <v>101</v>
      </c>
      <c r="G14" s="8"/>
      <c r="H14" s="8"/>
      <c r="I14" s="8"/>
      <c r="J14" s="8"/>
      <c r="K14" s="3" t="s">
        <v>100</v>
      </c>
      <c r="L14" s="3" t="s">
        <v>89</v>
      </c>
      <c r="M14" s="3" t="s">
        <v>59</v>
      </c>
      <c r="N14" s="4">
        <f>HYPERLINK("http://tdms.lenovo.com:80/tdms/defectview!execute.do?defectId=398071",398071)</f>
        <v>398071</v>
      </c>
      <c r="O14" s="7" t="s">
        <v>90</v>
      </c>
      <c r="P14" s="9" t="s">
        <v>135</v>
      </c>
      <c r="Q14" s="9" t="s">
        <v>138</v>
      </c>
      <c r="R14" s="5" t="s">
        <v>134</v>
      </c>
      <c r="S14" s="5" t="s">
        <v>6</v>
      </c>
      <c r="T14" s="5" t="s">
        <v>22</v>
      </c>
      <c r="U14" s="5" t="s">
        <v>22</v>
      </c>
      <c r="V14" s="5" t="s">
        <v>71</v>
      </c>
      <c r="W14" s="5" t="s">
        <v>91</v>
      </c>
      <c r="X14" s="5" t="s">
        <v>32</v>
      </c>
      <c r="Y14" s="5" t="s">
        <v>32</v>
      </c>
      <c r="Z14" s="5" t="s">
        <v>92</v>
      </c>
      <c r="AA14" s="5" t="s">
        <v>93</v>
      </c>
      <c r="AB14" s="5" t="s">
        <v>6</v>
      </c>
    </row>
    <row r="15" spans="2:28" ht="56" customHeight="1">
      <c r="B15" s="8" t="s">
        <v>139</v>
      </c>
      <c r="C15" s="8">
        <v>67</v>
      </c>
      <c r="D15" s="8">
        <v>41</v>
      </c>
      <c r="E15" s="8" t="s">
        <v>102</v>
      </c>
      <c r="F15" s="8" t="s">
        <v>101</v>
      </c>
      <c r="G15" s="8"/>
      <c r="H15" s="8"/>
      <c r="I15" s="8"/>
      <c r="J15" s="8"/>
      <c r="K15" s="3" t="s">
        <v>100</v>
      </c>
      <c r="L15" s="3" t="s">
        <v>84</v>
      </c>
      <c r="M15" s="3" t="s">
        <v>59</v>
      </c>
      <c r="N15" s="4">
        <f>HYPERLINK("http://tdms.lenovo.com:80/tdms/defectview!execute.do?defectId=398069",398069)</f>
        <v>398069</v>
      </c>
      <c r="O15" s="7" t="s">
        <v>94</v>
      </c>
      <c r="P15" s="9" t="s">
        <v>52</v>
      </c>
      <c r="Q15" s="9" t="s">
        <v>44</v>
      </c>
      <c r="R15" s="5" t="s">
        <v>62</v>
      </c>
      <c r="S15" s="5" t="s">
        <v>6</v>
      </c>
      <c r="T15" s="5" t="s">
        <v>7</v>
      </c>
      <c r="U15" s="5" t="s">
        <v>95</v>
      </c>
      <c r="V15" s="5" t="s">
        <v>71</v>
      </c>
      <c r="W15" s="5" t="s">
        <v>96</v>
      </c>
      <c r="X15" s="5" t="s">
        <v>32</v>
      </c>
      <c r="Y15" s="5" t="s">
        <v>64</v>
      </c>
      <c r="Z15" s="5" t="s">
        <v>97</v>
      </c>
      <c r="AA15" s="5" t="s">
        <v>98</v>
      </c>
      <c r="AB15" s="5" t="s">
        <v>67</v>
      </c>
    </row>
  </sheetData>
  <autoFilter ref="B1:AB1"/>
  <phoneticPr fontId="3" type="noConversion"/>
  <dataValidations count="1">
    <dataValidation type="list" allowBlank="1" showInputMessage="1" showErrorMessage="1" sqref="K2:K15">
      <formula1>"New found_Unidentified,New found_MWD,New found_New Implement,New found_Stress,Regression Fail,UE,Adhoc,Late found"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IssuesBreakdown-Edit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2024-02-22T04:57:30Z</dcterms:modified>
</cp:coreProperties>
</file>