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6380" windowHeight="8145" tabRatio="500"/>
  </bookViews>
  <sheets>
    <sheet name="FVT Phase" sheetId="2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8" i="2" l="1"/>
  <c r="J18" i="2"/>
  <c r="Q80" i="2" l="1"/>
  <c r="P80" i="2"/>
  <c r="O80" i="2"/>
  <c r="L80" i="2"/>
  <c r="K80" i="2"/>
  <c r="J80" i="2"/>
  <c r="Q79" i="2"/>
  <c r="P79" i="2"/>
  <c r="O79" i="2"/>
  <c r="L79" i="2"/>
  <c r="K79" i="2"/>
  <c r="J79" i="2"/>
  <c r="Q78" i="2"/>
  <c r="P78" i="2"/>
  <c r="O78" i="2"/>
  <c r="L78" i="2"/>
  <c r="K78" i="2"/>
  <c r="J78" i="2"/>
  <c r="Q77" i="2"/>
  <c r="P77" i="2"/>
  <c r="O77" i="2"/>
  <c r="L77" i="2"/>
  <c r="K77" i="2"/>
  <c r="J77" i="2"/>
  <c r="Q76" i="2"/>
  <c r="P76" i="2"/>
  <c r="O76" i="2"/>
  <c r="L76" i="2"/>
  <c r="K76" i="2"/>
  <c r="J76" i="2"/>
  <c r="Q75" i="2"/>
  <c r="P75" i="2"/>
  <c r="O75" i="2"/>
  <c r="L75" i="2"/>
  <c r="K75" i="2"/>
  <c r="J75" i="2"/>
  <c r="Q74" i="2"/>
  <c r="P74" i="2"/>
  <c r="O74" i="2"/>
  <c r="L74" i="2"/>
  <c r="K74" i="2"/>
  <c r="J74" i="2"/>
  <c r="Q73" i="2"/>
  <c r="P73" i="2"/>
  <c r="O73" i="2"/>
  <c r="L73" i="2"/>
  <c r="K73" i="2"/>
  <c r="J73" i="2"/>
  <c r="Q72" i="2"/>
  <c r="P72" i="2"/>
  <c r="O72" i="2"/>
  <c r="L72" i="2"/>
  <c r="K72" i="2"/>
  <c r="J72" i="2"/>
  <c r="Q71" i="2"/>
  <c r="P71" i="2"/>
  <c r="O71" i="2"/>
  <c r="L71" i="2"/>
  <c r="K71" i="2"/>
  <c r="J71" i="2"/>
  <c r="Q70" i="2"/>
  <c r="P70" i="2"/>
  <c r="O70" i="2"/>
  <c r="L70" i="2"/>
  <c r="K70" i="2"/>
  <c r="J70" i="2"/>
  <c r="Q69" i="2"/>
  <c r="P69" i="2"/>
  <c r="O69" i="2"/>
  <c r="L69" i="2"/>
  <c r="K69" i="2"/>
  <c r="J69" i="2"/>
  <c r="Q68" i="2"/>
  <c r="P68" i="2"/>
  <c r="O68" i="2"/>
  <c r="L68" i="2"/>
  <c r="K68" i="2"/>
  <c r="J68" i="2"/>
  <c r="Q67" i="2"/>
  <c r="P67" i="2"/>
  <c r="O67" i="2"/>
  <c r="L67" i="2"/>
  <c r="K67" i="2"/>
  <c r="J67" i="2"/>
  <c r="Q66" i="2"/>
  <c r="P66" i="2"/>
  <c r="O66" i="2"/>
  <c r="L66" i="2"/>
  <c r="K66" i="2"/>
  <c r="J66" i="2"/>
  <c r="Q65" i="2"/>
  <c r="P65" i="2"/>
  <c r="O65" i="2"/>
  <c r="L65" i="2"/>
  <c r="K65" i="2"/>
  <c r="J65" i="2"/>
  <c r="Q64" i="2"/>
  <c r="P64" i="2"/>
  <c r="O64" i="2"/>
  <c r="L64" i="2"/>
  <c r="K64" i="2"/>
  <c r="J64" i="2"/>
  <c r="Q63" i="2"/>
  <c r="P63" i="2"/>
  <c r="O63" i="2"/>
  <c r="L63" i="2"/>
  <c r="K63" i="2"/>
  <c r="J63" i="2"/>
  <c r="Q62" i="2"/>
  <c r="P62" i="2"/>
  <c r="O62" i="2"/>
  <c r="L62" i="2"/>
  <c r="K62" i="2"/>
  <c r="J62" i="2"/>
  <c r="Q61" i="2"/>
  <c r="P61" i="2"/>
  <c r="O61" i="2"/>
  <c r="L61" i="2"/>
  <c r="K61" i="2"/>
  <c r="J61" i="2"/>
  <c r="Q60" i="2"/>
  <c r="P60" i="2"/>
  <c r="O60" i="2"/>
  <c r="L60" i="2"/>
  <c r="K60" i="2"/>
  <c r="J60" i="2"/>
  <c r="Q59" i="2"/>
  <c r="P59" i="2"/>
  <c r="O59" i="2"/>
  <c r="L59" i="2"/>
  <c r="K59" i="2"/>
  <c r="J59" i="2"/>
  <c r="Q58" i="2"/>
  <c r="P58" i="2"/>
  <c r="O58" i="2"/>
  <c r="L58" i="2"/>
  <c r="K58" i="2"/>
  <c r="J58" i="2"/>
  <c r="Q57" i="2"/>
  <c r="P57" i="2"/>
  <c r="O57" i="2"/>
  <c r="L57" i="2"/>
  <c r="K57" i="2"/>
  <c r="J57" i="2"/>
  <c r="Q56" i="2"/>
  <c r="P56" i="2"/>
  <c r="O56" i="2"/>
  <c r="L56" i="2"/>
  <c r="K56" i="2"/>
  <c r="J56" i="2"/>
  <c r="Q55" i="2"/>
  <c r="P55" i="2"/>
  <c r="O55" i="2"/>
  <c r="L55" i="2"/>
  <c r="K55" i="2"/>
  <c r="J55" i="2"/>
  <c r="Q54" i="2"/>
  <c r="P54" i="2"/>
  <c r="O54" i="2"/>
  <c r="L54" i="2"/>
  <c r="K54" i="2"/>
  <c r="J54" i="2"/>
  <c r="Q53" i="2"/>
  <c r="P53" i="2"/>
  <c r="O53" i="2"/>
  <c r="L53" i="2"/>
  <c r="K53" i="2"/>
  <c r="J53" i="2"/>
  <c r="Q52" i="2"/>
  <c r="P52" i="2"/>
  <c r="O52" i="2"/>
  <c r="L52" i="2"/>
  <c r="K52" i="2"/>
  <c r="J52" i="2"/>
  <c r="Q51" i="2"/>
  <c r="P51" i="2"/>
  <c r="O51" i="2"/>
  <c r="L51" i="2"/>
  <c r="K51" i="2"/>
  <c r="J51" i="2"/>
  <c r="Q50" i="2"/>
  <c r="P50" i="2"/>
  <c r="O50" i="2"/>
  <c r="L50" i="2"/>
  <c r="K50" i="2"/>
  <c r="J50" i="2"/>
  <c r="Q49" i="2"/>
  <c r="P49" i="2"/>
  <c r="O49" i="2"/>
  <c r="L49" i="2"/>
  <c r="K49" i="2"/>
  <c r="J49" i="2"/>
  <c r="Q48" i="2"/>
  <c r="P48" i="2"/>
  <c r="O48" i="2"/>
  <c r="L48" i="2"/>
  <c r="K48" i="2"/>
  <c r="J48" i="2"/>
  <c r="Q47" i="2"/>
  <c r="P47" i="2"/>
  <c r="O47" i="2"/>
  <c r="L47" i="2"/>
  <c r="K47" i="2"/>
  <c r="J47" i="2"/>
  <c r="Q46" i="2"/>
  <c r="P46" i="2"/>
  <c r="O46" i="2"/>
  <c r="L46" i="2"/>
  <c r="K46" i="2"/>
  <c r="J46" i="2"/>
  <c r="Q45" i="2"/>
  <c r="P45" i="2"/>
  <c r="O45" i="2"/>
  <c r="L45" i="2"/>
  <c r="K45" i="2"/>
  <c r="J45" i="2"/>
  <c r="Q44" i="2"/>
  <c r="P44" i="2"/>
  <c r="O44" i="2"/>
  <c r="L44" i="2"/>
  <c r="K44" i="2"/>
  <c r="J44" i="2"/>
  <c r="Q43" i="2"/>
  <c r="P43" i="2"/>
  <c r="O43" i="2"/>
  <c r="L43" i="2"/>
  <c r="K43" i="2"/>
  <c r="J43" i="2"/>
  <c r="Q42" i="2"/>
  <c r="P42" i="2"/>
  <c r="O42" i="2"/>
  <c r="L42" i="2"/>
  <c r="K42" i="2"/>
  <c r="J42" i="2"/>
  <c r="Q41" i="2"/>
  <c r="P41" i="2"/>
  <c r="O41" i="2"/>
  <c r="L41" i="2"/>
  <c r="K41" i="2"/>
  <c r="J41" i="2"/>
  <c r="Q40" i="2"/>
  <c r="P40" i="2"/>
  <c r="O40" i="2"/>
  <c r="L40" i="2"/>
  <c r="K40" i="2"/>
  <c r="J40" i="2"/>
  <c r="Q39" i="2"/>
  <c r="P39" i="2"/>
  <c r="O39" i="2"/>
  <c r="L39" i="2"/>
  <c r="K39" i="2"/>
  <c r="J39" i="2"/>
  <c r="Q38" i="2"/>
  <c r="P38" i="2"/>
  <c r="O38" i="2"/>
  <c r="L38" i="2"/>
  <c r="K38" i="2"/>
  <c r="J38" i="2"/>
  <c r="Q37" i="2"/>
  <c r="P37" i="2"/>
  <c r="O37" i="2"/>
  <c r="L37" i="2"/>
  <c r="K37" i="2"/>
  <c r="J37" i="2"/>
  <c r="Q36" i="2"/>
  <c r="P36" i="2"/>
  <c r="O36" i="2"/>
  <c r="L36" i="2"/>
  <c r="K36" i="2"/>
  <c r="J36" i="2"/>
  <c r="Q35" i="2"/>
  <c r="P35" i="2"/>
  <c r="O35" i="2"/>
  <c r="L35" i="2"/>
  <c r="K35" i="2"/>
  <c r="J35" i="2"/>
  <c r="Q34" i="2"/>
  <c r="P34" i="2"/>
  <c r="O34" i="2"/>
  <c r="L34" i="2"/>
  <c r="K34" i="2"/>
  <c r="J34" i="2"/>
  <c r="Q33" i="2"/>
  <c r="P33" i="2"/>
  <c r="O33" i="2"/>
  <c r="L33" i="2"/>
  <c r="K33" i="2"/>
  <c r="J33" i="2"/>
  <c r="Q32" i="2"/>
  <c r="P32" i="2"/>
  <c r="O32" i="2"/>
  <c r="L32" i="2"/>
  <c r="K32" i="2"/>
  <c r="J32" i="2"/>
  <c r="Q31" i="2"/>
  <c r="P31" i="2"/>
  <c r="O31" i="2"/>
  <c r="L31" i="2"/>
  <c r="K31" i="2"/>
  <c r="J31" i="2"/>
  <c r="Q30" i="2"/>
  <c r="P30" i="2"/>
  <c r="O30" i="2"/>
  <c r="L30" i="2"/>
  <c r="K30" i="2"/>
  <c r="J30" i="2"/>
  <c r="Q29" i="2"/>
  <c r="P29" i="2"/>
  <c r="O29" i="2"/>
  <c r="L29" i="2"/>
  <c r="K29" i="2"/>
  <c r="J29" i="2"/>
  <c r="Q28" i="2"/>
  <c r="P28" i="2"/>
  <c r="O28" i="2"/>
  <c r="L28" i="2"/>
  <c r="K28" i="2"/>
  <c r="J28" i="2"/>
  <c r="Q27" i="2"/>
  <c r="P27" i="2"/>
  <c r="O27" i="2"/>
  <c r="L27" i="2"/>
  <c r="K27" i="2"/>
  <c r="J27" i="2"/>
  <c r="Q26" i="2"/>
  <c r="P26" i="2"/>
  <c r="O26" i="2"/>
  <c r="L26" i="2"/>
  <c r="K26" i="2"/>
  <c r="J26" i="2"/>
  <c r="Q25" i="2"/>
  <c r="P25" i="2"/>
  <c r="O25" i="2"/>
  <c r="L25" i="2"/>
  <c r="K25" i="2"/>
  <c r="J25" i="2"/>
  <c r="Q24" i="2"/>
  <c r="P24" i="2"/>
  <c r="O24" i="2"/>
  <c r="L24" i="2"/>
  <c r="K24" i="2"/>
  <c r="J24" i="2"/>
  <c r="Q23" i="2"/>
  <c r="P23" i="2"/>
  <c r="O23" i="2"/>
  <c r="L23" i="2"/>
  <c r="K23" i="2"/>
  <c r="J23" i="2"/>
  <c r="Q22" i="2"/>
  <c r="P22" i="2"/>
  <c r="O22" i="2"/>
  <c r="L22" i="2"/>
  <c r="K22" i="2"/>
  <c r="J22" i="2"/>
  <c r="Q21" i="2"/>
  <c r="P21" i="2"/>
  <c r="O21" i="2"/>
  <c r="L21" i="2"/>
  <c r="K21" i="2"/>
  <c r="J21" i="2"/>
  <c r="Q20" i="2"/>
  <c r="P20" i="2"/>
  <c r="O20" i="2"/>
  <c r="L20" i="2"/>
  <c r="K20" i="2"/>
  <c r="J20" i="2"/>
  <c r="Q19" i="2"/>
  <c r="P19" i="2"/>
  <c r="O19" i="2"/>
  <c r="L19" i="2"/>
  <c r="K19" i="2"/>
  <c r="J19" i="2"/>
  <c r="Q18" i="2"/>
  <c r="P18" i="2"/>
  <c r="L18" i="2"/>
  <c r="K18" i="2"/>
  <c r="Q17" i="2"/>
  <c r="P17" i="2"/>
  <c r="O17" i="2"/>
  <c r="L17" i="2"/>
  <c r="K17" i="2"/>
  <c r="J17" i="2"/>
  <c r="Q16" i="2"/>
  <c r="P16" i="2"/>
  <c r="O16" i="2"/>
  <c r="L16" i="2"/>
  <c r="K16" i="2"/>
  <c r="J16" i="2"/>
  <c r="Q15" i="2"/>
  <c r="P15" i="2"/>
  <c r="O15" i="2"/>
  <c r="L15" i="2"/>
  <c r="K15" i="2"/>
  <c r="J15" i="2"/>
  <c r="Q14" i="2"/>
  <c r="P14" i="2"/>
  <c r="O14" i="2"/>
  <c r="L14" i="2"/>
  <c r="K14" i="2"/>
  <c r="J14" i="2"/>
  <c r="Q13" i="2"/>
  <c r="P13" i="2"/>
  <c r="O13" i="2"/>
  <c r="L13" i="2"/>
  <c r="K13" i="2"/>
  <c r="J13" i="2"/>
  <c r="Q12" i="2"/>
  <c r="P12" i="2"/>
  <c r="O12" i="2"/>
  <c r="L12" i="2"/>
  <c r="K12" i="2"/>
  <c r="J12" i="2"/>
  <c r="Q11" i="2"/>
  <c r="P11" i="2"/>
  <c r="O11" i="2"/>
  <c r="L11" i="2"/>
  <c r="K11" i="2"/>
  <c r="J11" i="2"/>
  <c r="Q10" i="2"/>
  <c r="P10" i="2"/>
  <c r="O10" i="2"/>
  <c r="L10" i="2"/>
  <c r="K10" i="2"/>
  <c r="J10" i="2"/>
  <c r="Q9" i="2"/>
  <c r="P9" i="2"/>
  <c r="O9" i="2"/>
  <c r="L9" i="2"/>
  <c r="K9" i="2"/>
  <c r="J9" i="2"/>
  <c r="Q8" i="2"/>
  <c r="P8" i="2"/>
  <c r="O8" i="2"/>
  <c r="L8" i="2"/>
  <c r="K8" i="2"/>
  <c r="J8" i="2"/>
  <c r="Q7" i="2"/>
  <c r="P7" i="2"/>
  <c r="O7" i="2"/>
  <c r="L7" i="2"/>
  <c r="K7" i="2"/>
  <c r="J7" i="2"/>
  <c r="Q6" i="2"/>
  <c r="P6" i="2"/>
  <c r="O6" i="2"/>
  <c r="L6" i="2"/>
  <c r="K6" i="2"/>
  <c r="J6" i="2"/>
  <c r="D6" i="2"/>
  <c r="Q5" i="2"/>
  <c r="P5" i="2"/>
  <c r="O5" i="2"/>
  <c r="L5" i="2"/>
  <c r="K5" i="2"/>
  <c r="J5" i="2"/>
  <c r="Q4" i="2"/>
  <c r="P4" i="2"/>
  <c r="O4" i="2"/>
  <c r="L4" i="2"/>
  <c r="K4" i="2"/>
  <c r="J4" i="2"/>
  <c r="Q3" i="2"/>
  <c r="P3" i="2"/>
  <c r="O3" i="2"/>
  <c r="L3" i="2"/>
  <c r="K3" i="2"/>
  <c r="J3" i="2"/>
  <c r="Q2" i="2"/>
  <c r="P2" i="2"/>
  <c r="O2" i="2"/>
  <c r="L2" i="2"/>
  <c r="K2" i="2"/>
  <c r="J2" i="2"/>
</calcChain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依據設備的電流電壓進行計算。</t>
        </r>
      </text>
    </comment>
    <comment ref="F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Tahoma"/>
            <family val="2"/>
            <charset val="1"/>
          </rPr>
          <t>4+10+5
4</t>
        </r>
        <r>
          <rPr>
            <sz val="9"/>
            <color rgb="FF000000"/>
            <rFont val="細明體"/>
            <family val="3"/>
            <charset val="136"/>
          </rPr>
          <t xml:space="preserve">小時為駐留時間；
</t>
        </r>
        <r>
          <rPr>
            <sz val="9"/>
            <color rgb="FF000000"/>
            <rFont val="Tahoma"/>
            <family val="2"/>
            <charset val="1"/>
          </rPr>
          <t>10</t>
        </r>
        <r>
          <rPr>
            <sz val="9"/>
            <color rgb="FF000000"/>
            <rFont val="細明體"/>
            <family val="3"/>
            <charset val="136"/>
          </rPr>
          <t xml:space="preserve">小時為間隔時間；
</t>
        </r>
        <r>
          <rPr>
            <sz val="9"/>
            <color rgb="FF000000"/>
            <rFont val="Tahoma"/>
            <family val="2"/>
            <charset val="1"/>
          </rPr>
          <t>5</t>
        </r>
        <r>
          <rPr>
            <sz val="9"/>
            <color rgb="FF000000"/>
            <rFont val="細明體"/>
            <family val="3"/>
            <charset val="136"/>
          </rPr>
          <t>小時為操作</t>
        </r>
        <r>
          <rPr>
            <sz val="9"/>
            <color rgb="FF000000"/>
            <rFont val="Tahoma"/>
            <family val="2"/>
            <charset val="1"/>
          </rPr>
          <t>12</t>
        </r>
        <r>
          <rPr>
            <sz val="9"/>
            <color rgb="FF000000"/>
            <rFont val="細明體"/>
            <family val="3"/>
            <charset val="136"/>
          </rPr>
          <t xml:space="preserve">台時間
</t>
        </r>
      </text>
    </comment>
    <comment ref="F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Tahoma"/>
            <family val="2"/>
            <charset val="1"/>
          </rPr>
          <t>4+10+5
4</t>
        </r>
        <r>
          <rPr>
            <sz val="9"/>
            <color rgb="FF000000"/>
            <rFont val="細明體"/>
            <family val="3"/>
            <charset val="136"/>
          </rPr>
          <t xml:space="preserve">小時為駐留時間；
</t>
        </r>
        <r>
          <rPr>
            <sz val="9"/>
            <color rgb="FF000000"/>
            <rFont val="Tahoma"/>
            <family val="2"/>
            <charset val="1"/>
          </rPr>
          <t>10</t>
        </r>
        <r>
          <rPr>
            <sz val="9"/>
            <color rgb="FF000000"/>
            <rFont val="細明體"/>
            <family val="3"/>
            <charset val="136"/>
          </rPr>
          <t xml:space="preserve">小時為間隔時間；
</t>
        </r>
        <r>
          <rPr>
            <sz val="9"/>
            <color rgb="FF000000"/>
            <rFont val="Tahoma"/>
            <family val="2"/>
            <charset val="1"/>
          </rPr>
          <t>5</t>
        </r>
        <r>
          <rPr>
            <sz val="9"/>
            <color rgb="FF000000"/>
            <rFont val="細明體"/>
            <family val="3"/>
            <charset val="136"/>
          </rPr>
          <t>小時為操作</t>
        </r>
        <r>
          <rPr>
            <sz val="9"/>
            <color rgb="FF000000"/>
            <rFont val="Tahoma"/>
            <family val="2"/>
            <charset val="1"/>
          </rPr>
          <t>12</t>
        </r>
        <r>
          <rPr>
            <sz val="9"/>
            <color rgb="FF000000"/>
            <rFont val="細明體"/>
            <family val="3"/>
            <charset val="136"/>
          </rPr>
          <t xml:space="preserve">台時間
</t>
        </r>
      </text>
    </comment>
    <comment ref="G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Tahoma"/>
            <family val="2"/>
            <charset val="1"/>
          </rPr>
          <t>sample size</t>
        </r>
        <r>
          <rPr>
            <sz val="9"/>
            <color rgb="FF000000"/>
            <rFont val="細明體"/>
            <family val="3"/>
            <charset val="136"/>
          </rPr>
          <t>為</t>
        </r>
        <r>
          <rPr>
            <sz val="9"/>
            <color rgb="FF000000"/>
            <rFont val="Tahoma"/>
            <family val="2"/>
            <charset val="1"/>
          </rPr>
          <t>20</t>
        </r>
        <r>
          <rPr>
            <sz val="9"/>
            <color rgb="FF000000"/>
            <rFont val="細明體"/>
            <family val="3"/>
            <charset val="136"/>
          </rPr>
          <t xml:space="preserve">台，
</t>
        </r>
        <r>
          <rPr>
            <sz val="9"/>
            <color rgb="FF000000"/>
            <rFont val="Tahoma"/>
            <family val="2"/>
            <charset val="1"/>
          </rPr>
          <t>8</t>
        </r>
        <r>
          <rPr>
            <sz val="9"/>
            <color rgb="FF000000"/>
            <rFont val="細明體"/>
            <family val="3"/>
            <charset val="136"/>
          </rPr>
          <t>小時執行</t>
        </r>
        <r>
          <rPr>
            <sz val="9"/>
            <color rgb="FF000000"/>
            <rFont val="Tahoma"/>
            <family val="2"/>
            <charset val="1"/>
          </rPr>
          <t>20</t>
        </r>
        <r>
          <rPr>
            <sz val="9"/>
            <color rgb="FF000000"/>
            <rFont val="細明體"/>
            <family val="3"/>
            <charset val="136"/>
          </rPr>
          <t>台。</t>
        </r>
      </text>
    </comment>
    <comment ref="F4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每台數量為</t>
        </r>
        <r>
          <rPr>
            <sz val="9"/>
            <color rgb="FF000000"/>
            <rFont val="Tahoma"/>
            <family val="2"/>
            <charset val="1"/>
          </rPr>
          <t>67H</t>
        </r>
        <r>
          <rPr>
            <sz val="9"/>
            <color rgb="FF000000"/>
            <rFont val="細明體"/>
            <family val="3"/>
            <charset val="136"/>
          </rPr>
          <t>，包含所有的接口</t>
        </r>
      </text>
    </comment>
    <comment ref="F4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一台機器的時間為</t>
        </r>
        <r>
          <rPr>
            <sz val="9"/>
            <color rgb="FF000000"/>
            <rFont val="Tahoma"/>
            <family val="2"/>
            <charset val="1"/>
          </rPr>
          <t>349</t>
        </r>
        <r>
          <rPr>
            <sz val="9"/>
            <color rgb="FF000000"/>
            <rFont val="細明體"/>
            <family val="3"/>
            <charset val="136"/>
          </rPr>
          <t>小時，包換所有button和switch</t>
        </r>
      </text>
    </comment>
    <comment ref="F5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一台的時間</t>
        </r>
      </text>
    </comment>
    <comment ref="F5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一台的時間</t>
        </r>
      </text>
    </comment>
  </commentList>
</comments>
</file>

<file path=xl/sharedStrings.xml><?xml version="1.0" encoding="utf-8"?>
<sst xmlns="http://schemas.openxmlformats.org/spreadsheetml/2006/main" count="295" uniqueCount="217">
  <si>
    <t>H1-1</t>
  </si>
  <si>
    <t>Basic Function Check</t>
  </si>
  <si>
    <t>N/A</t>
  </si>
  <si>
    <t>All units</t>
  </si>
  <si>
    <t>H1-2</t>
  </si>
  <si>
    <t>Structure Analysis Test</t>
  </si>
  <si>
    <t>At least 10 units</t>
  </si>
  <si>
    <t>H1-3</t>
  </si>
  <si>
    <t>Operation Temp/Hum Cycle Test</t>
  </si>
  <si>
    <t>恆溫恆濕試驗機</t>
  </si>
  <si>
    <t>2unit/SKU (At least 6 units)</t>
  </si>
  <si>
    <t>H1-4</t>
  </si>
  <si>
    <t>Storage Temp/Hum Test</t>
  </si>
  <si>
    <t>H1-5 #1-1</t>
  </si>
  <si>
    <t>Cold start Test-AC</t>
  </si>
  <si>
    <t>步入式恆溫恆濕試驗機</t>
  </si>
  <si>
    <t>Cold start Test-DC</t>
  </si>
  <si>
    <t>H1-5 #2-1</t>
  </si>
  <si>
    <t>Hot start Test-AC</t>
  </si>
  <si>
    <t>Hot start Test-DC</t>
  </si>
  <si>
    <t>H1-6</t>
  </si>
  <si>
    <t>Brightness test</t>
  </si>
  <si>
    <t>亮度儀</t>
  </si>
  <si>
    <t>2units/SKU</t>
  </si>
  <si>
    <t>H1-9</t>
  </si>
  <si>
    <t>Operation Shock Test</t>
  </si>
  <si>
    <t>衝擊試驗機</t>
  </si>
  <si>
    <t>2 units/config</t>
  </si>
  <si>
    <t>H1-10</t>
  </si>
  <si>
    <t>Non-OP Shock Test</t>
  </si>
  <si>
    <t>震動試驗機</t>
  </si>
  <si>
    <t>H1-11</t>
  </si>
  <si>
    <t>Glass impact test</t>
  </si>
  <si>
    <t>落球試驗機</t>
  </si>
  <si>
    <t>2 units/glass</t>
  </si>
  <si>
    <t>H1-12</t>
  </si>
  <si>
    <t>Weight Drop Test</t>
  </si>
  <si>
    <t>2 units/Panel</t>
  </si>
  <si>
    <t>H1-13</t>
  </si>
  <si>
    <t>Panel Scuff Test</t>
  </si>
  <si>
    <t>H1-14</t>
  </si>
  <si>
    <t>Operation Vibration Test</t>
  </si>
  <si>
    <t>H1-15</t>
  </si>
  <si>
    <t>Non-OP Vibration Test</t>
  </si>
  <si>
    <t>震動實驗</t>
  </si>
  <si>
    <t>H1-16</t>
  </si>
  <si>
    <t>Package Test(storage test)</t>
  </si>
  <si>
    <t>6units for Singel
4 units for 2 in 1
2N units for N in 1</t>
  </si>
  <si>
    <t>Package Test(vibration test)</t>
  </si>
  <si>
    <t>Package Drop Test</t>
  </si>
  <si>
    <t>落下試驗機</t>
  </si>
  <si>
    <t>H1-17</t>
  </si>
  <si>
    <t>Bare System Drop Test</t>
  </si>
  <si>
    <t>H1-18</t>
  </si>
  <si>
    <t>Bench Handling Test</t>
  </si>
  <si>
    <t>H1-20</t>
  </si>
  <si>
    <t>Pressure Test</t>
  </si>
  <si>
    <t>三軸向壓力試驗機</t>
  </si>
  <si>
    <t>H1-21 #1</t>
  </si>
  <si>
    <t>LCD Enclosure Pressure Test(dynamic stress)</t>
  </si>
  <si>
    <t>動態壓力試驗機</t>
  </si>
  <si>
    <t>H1-21 #2</t>
  </si>
  <si>
    <t>LCD Enclosure Pressure Test(static stress)</t>
  </si>
  <si>
    <t>H1-22</t>
  </si>
  <si>
    <t>LCD  Dynamic Pressure Test(For Yoga type)</t>
  </si>
  <si>
    <t>H1-23</t>
  </si>
  <si>
    <t>LCD  Static Pressure Test(For Yoga type)</t>
  </si>
  <si>
    <t>H1-24</t>
  </si>
  <si>
    <t>CDM test</t>
  </si>
  <si>
    <t>2 units/Material</t>
  </si>
  <si>
    <t>H1-25</t>
  </si>
  <si>
    <t>KB feeling measurement Test</t>
  </si>
  <si>
    <t>2 units/Type</t>
  </si>
  <si>
    <t>H1-26</t>
  </si>
  <si>
    <t>Water Spill test</t>
  </si>
  <si>
    <t>2 units/KB type</t>
  </si>
  <si>
    <t>H1-27</t>
  </si>
  <si>
    <t>Thermal Shock Test</t>
  </si>
  <si>
    <t>冷熱衝擊試驗機</t>
  </si>
  <si>
    <t>H-28</t>
  </si>
  <si>
    <t>M/B strain Gauge for system drop Test</t>
  </si>
  <si>
    <t>2 units/platform</t>
  </si>
  <si>
    <t>H1-29</t>
  </si>
  <si>
    <t>Operating Force Measurement</t>
  </si>
  <si>
    <t>推拉力計</t>
  </si>
  <si>
    <t>2 units/source</t>
  </si>
  <si>
    <t>H1-30</t>
  </si>
  <si>
    <t>High Tem/Hum Touch Panel Function Inspection</t>
  </si>
  <si>
    <t>2 units/Touch panel</t>
  </si>
  <si>
    <t>H1-31</t>
  </si>
  <si>
    <t>Dust test</t>
  </si>
  <si>
    <t>落塵試驗機</t>
  </si>
  <si>
    <t>H1-32</t>
  </si>
  <si>
    <t>Magnet Force Measurement</t>
  </si>
  <si>
    <t>高斯計</t>
  </si>
  <si>
    <t>H1-33</t>
  </si>
  <si>
    <t>Touchpad feeling test</t>
  </si>
  <si>
    <t>20 pcs/source</t>
  </si>
  <si>
    <t>H1-34</t>
  </si>
  <si>
    <t>LCD light leakage check</t>
  </si>
  <si>
    <t>H1-35</t>
  </si>
  <si>
    <t>Bump test</t>
  </si>
  <si>
    <t>三軸向震動試驗機</t>
  </si>
  <si>
    <t>3 units/config</t>
  </si>
  <si>
    <t>H1-36</t>
  </si>
  <si>
    <t>Non-OP long duration shock test</t>
  </si>
  <si>
    <t>H1-37</t>
  </si>
  <si>
    <t>Button strength test</t>
  </si>
  <si>
    <t>H1-38</t>
  </si>
  <si>
    <t xml:space="preserve"> Education Criteria</t>
  </si>
  <si>
    <t>H3-1 #1</t>
  </si>
  <si>
    <t>IO Connector Life Test(Connector)</t>
  </si>
  <si>
    <r>
      <rPr>
        <sz val="10"/>
        <color rgb="FF000000"/>
        <rFont val="Calibri"/>
        <family val="2"/>
        <charset val="1"/>
      </rPr>
      <t>I/O</t>
    </r>
    <r>
      <rPr>
        <sz val="10"/>
        <color rgb="FF000000"/>
        <rFont val="標楷體"/>
        <family val="4"/>
        <charset val="136"/>
      </rPr>
      <t>壽命試驗機</t>
    </r>
  </si>
  <si>
    <t>H3-1 #2</t>
  </si>
  <si>
    <t>IO Connector Life Test(Button and switch)</t>
  </si>
  <si>
    <t>按鍵壽命試驗機</t>
  </si>
  <si>
    <t>H3-1 #3</t>
  </si>
  <si>
    <t>IO Connector Life Test(special RJ 45 connector)</t>
  </si>
  <si>
    <t>H3-2</t>
  </si>
  <si>
    <t>KB in System Test</t>
  </si>
  <si>
    <t>H3-4</t>
  </si>
  <si>
    <t>Kensington Strength Test</t>
  </si>
  <si>
    <t>H3-5</t>
  </si>
  <si>
    <t>DC-in Jack Strength Test</t>
  </si>
  <si>
    <t>H3-6</t>
  </si>
  <si>
    <t>IO Connector Strength Test</t>
  </si>
  <si>
    <t>H3-7</t>
  </si>
  <si>
    <t>ODD Bezel retention test</t>
  </si>
  <si>
    <t>H3-8</t>
  </si>
  <si>
    <t>Hinge Cycle Life Test</t>
  </si>
  <si>
    <t>搖擺試驗機</t>
  </si>
  <si>
    <t>6 units/hinge supplier</t>
  </si>
  <si>
    <t>H3-9</t>
  </si>
  <si>
    <t>Rubber Foot Life Test</t>
  </si>
  <si>
    <t>腳墊摩擦試驗機</t>
  </si>
  <si>
    <t>H3-10</t>
  </si>
  <si>
    <t>One hand handling(LCD portion)</t>
  </si>
  <si>
    <t>H3-11</t>
  </si>
  <si>
    <t>One hand handling(System portion)</t>
  </si>
  <si>
    <t>2 units/Config</t>
  </si>
  <si>
    <t>H3-12</t>
  </si>
  <si>
    <t>Label wear test</t>
  </si>
  <si>
    <t>H3-13</t>
  </si>
  <si>
    <t>Torque test</t>
  </si>
  <si>
    <t>扭曲試驗機</t>
  </si>
  <si>
    <t>2 units/Panel
2 units/config</t>
  </si>
  <si>
    <t>H3-14</t>
  </si>
  <si>
    <t>Touch panel click test</t>
  </si>
  <si>
    <t>2 units/Touch Panel</t>
  </si>
  <si>
    <t>H3-15</t>
  </si>
  <si>
    <t>Touch panel Scratch test</t>
  </si>
  <si>
    <t>耐摩擦試驗機</t>
  </si>
  <si>
    <t>H3-16</t>
  </si>
  <si>
    <t>Hinge Over angle stress test</t>
  </si>
  <si>
    <t>2 units/Hinge supplier</t>
  </si>
  <si>
    <t>H3-17</t>
  </si>
  <si>
    <t>LCD balance inspection</t>
  </si>
  <si>
    <t>鐳射測距儀</t>
  </si>
  <si>
    <t>H3-18</t>
  </si>
  <si>
    <t>LCD bezel press test</t>
  </si>
  <si>
    <t>H3-19</t>
  </si>
  <si>
    <t>System rotation test</t>
  </si>
  <si>
    <t>繞線試驗機</t>
  </si>
  <si>
    <t>2 units/HDD</t>
  </si>
  <si>
    <t>H3-20</t>
  </si>
  <si>
    <t>LCD ripple check test</t>
  </si>
  <si>
    <t>H5-1-1</t>
  </si>
  <si>
    <t>Use Scenarios Criteria-Artificial Sweat Test</t>
  </si>
  <si>
    <t>H5-1-2</t>
  </si>
  <si>
    <t>Use Scenarios Criteria-Endure Rubber Friction test</t>
  </si>
  <si>
    <t>H5-1-3</t>
  </si>
  <si>
    <t>Use Scenarios Criteria-Hardness Test</t>
  </si>
  <si>
    <t>H5-1-4</t>
  </si>
  <si>
    <t>Use Scenarios Criteria-Abrsion Test for Wooden surface</t>
  </si>
  <si>
    <t>H5-1-5</t>
  </si>
  <si>
    <t>Use Scenarios Criteria-Dyeing Test</t>
  </si>
  <si>
    <t>H5-1-6</t>
  </si>
  <si>
    <t>Use Scenarios Criteria-Salt Fog Test</t>
  </si>
  <si>
    <t>H5-2-1</t>
  </si>
  <si>
    <t>Carry Scenarios Criteria-Abrasion Test For Daron</t>
  </si>
  <si>
    <t>H5-2-2</t>
  </si>
  <si>
    <t>Carry Scenarios Criteria-Sharing Stress test(For edge)</t>
  </si>
  <si>
    <t>H5-2-3</t>
  </si>
  <si>
    <t>Carry Scenarios Criteria-Corner Rubbing test(For corner)</t>
  </si>
  <si>
    <t>H5-2-4</t>
  </si>
  <si>
    <t>Carry Scenarios Criteria-Panel scuff Test w/Dacron</t>
  </si>
  <si>
    <t>H5-3-1</t>
  </si>
  <si>
    <t>Ageing Test-Pre-process test</t>
  </si>
  <si>
    <t>H5-3-2</t>
  </si>
  <si>
    <t>Ageing Test-Adhesion test</t>
  </si>
  <si>
    <t>H5-4</t>
  </si>
  <si>
    <t>Anti-Fingerprint</t>
  </si>
  <si>
    <t>H5-5-1</t>
  </si>
  <si>
    <t>Icon Test-Rubber(#EF74)</t>
  </si>
  <si>
    <t>H5-5-2</t>
  </si>
  <si>
    <t>Icon Test-Alcohol(95%)</t>
  </si>
  <si>
    <t>H5-5-3</t>
  </si>
  <si>
    <t>Icon Test-Nivea cream</t>
  </si>
  <si>
    <t>H5-5-4</t>
  </si>
  <si>
    <t>Icon Test-Tape(3M610)</t>
  </si>
  <si>
    <t>TimePunits_Facility</t>
    <phoneticPr fontId="14" type="noConversion"/>
  </si>
  <si>
    <t>TimePunits_Manual</t>
    <phoneticPr fontId="14" type="noConversion"/>
  </si>
  <si>
    <t>TimePunits_Program</t>
    <phoneticPr fontId="14" type="noConversion"/>
  </si>
  <si>
    <t>NormalFacilityTime</t>
    <phoneticPr fontId="14" type="noConversion"/>
  </si>
  <si>
    <t>NormalAttendTime</t>
    <phoneticPr fontId="14" type="noConversion"/>
  </si>
  <si>
    <t>NormalProgramtime</t>
    <phoneticPr fontId="14" type="noConversion"/>
  </si>
  <si>
    <t>RegFacilityTime</t>
    <phoneticPr fontId="14" type="noConversion"/>
  </si>
  <si>
    <t>RegAttendTime</t>
    <phoneticPr fontId="14" type="noConversion"/>
  </si>
  <si>
    <t>RegProgramtime</t>
    <phoneticPr fontId="14" type="noConversion"/>
  </si>
  <si>
    <t>Item No.</t>
    <phoneticPr fontId="14" type="noConversion"/>
  </si>
  <si>
    <t>Item</t>
    <phoneticPr fontId="14" type="noConversion"/>
  </si>
  <si>
    <t>Facility Name</t>
    <phoneticPr fontId="14" type="noConversion"/>
  </si>
  <si>
    <t>Voltage(Hour)</t>
    <phoneticPr fontId="14" type="noConversion"/>
  </si>
  <si>
    <t>Sample Size</t>
    <phoneticPr fontId="14" type="noConversion"/>
  </si>
  <si>
    <t>NormalAmount</t>
    <phoneticPr fontId="14" type="noConversion"/>
  </si>
  <si>
    <t>RegCycles</t>
    <phoneticPr fontId="14" type="noConversion"/>
  </si>
  <si>
    <t>RegAmount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</si>
</sst>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rgb="FF000000"/>
      <name val="新細明體"/>
      <family val="2"/>
      <charset val="136"/>
    </font>
    <font>
      <sz val="11"/>
      <name val="ＭＳ Ｐゴシック"/>
      <family val="3"/>
      <charset val="128"/>
    </font>
    <font>
      <sz val="10"/>
      <color rgb="FF000000"/>
      <name val="新細明體"/>
      <family val="2"/>
      <charset val="136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4"/>
      <color rgb="FF000000"/>
      <name val="新細明體"/>
      <family val="2"/>
      <charset val="136"/>
    </font>
    <font>
      <b/>
      <sz val="12"/>
      <color rgb="FFFF0000"/>
      <name val="標楷體"/>
      <family val="4"/>
      <charset val="136"/>
    </font>
    <font>
      <b/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宋体"/>
      <family val="3"/>
      <charset val="136"/>
    </font>
    <font>
      <sz val="10"/>
      <color rgb="FF000000"/>
      <name val="標楷體"/>
      <family val="4"/>
      <charset val="136"/>
    </font>
    <font>
      <b/>
      <sz val="9"/>
      <color rgb="FF000000"/>
      <name val="Tahoma"/>
      <family val="2"/>
      <charset val="1"/>
    </font>
    <font>
      <sz val="9"/>
      <color rgb="FF000000"/>
      <name val="細明體"/>
      <family val="3"/>
      <charset val="136"/>
    </font>
    <font>
      <sz val="9"/>
      <color rgb="FF000000"/>
      <name val="Tahoma"/>
      <family val="2"/>
      <charset val="1"/>
    </font>
    <font>
      <sz val="9"/>
      <name val="DengXian"/>
      <family val="3"/>
      <charset val="134"/>
    </font>
    <font>
      <b/>
      <sz val="12"/>
      <color rgb="FFFF0000"/>
      <name val="DengXia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CC"/>
        <bgColor rgb="FF0000FF"/>
      </patternFill>
    </fill>
    <fill>
      <patternFill patternType="solid">
        <fgColor rgb="FFFFC000"/>
        <bgColor rgb="FFFF9900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vertical="center" wrapText="1"/>
    </xf>
    <xf numFmtId="0" fontId="8" fillId="2" borderId="9" xfId="1" applyFont="1" applyFill="1" applyBorder="1" applyAlignment="1">
      <alignment horizontal="left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9" fillId="2" borderId="3" xfId="1" applyFont="1" applyFill="1" applyBorder="1" applyAlignment="1" applyProtection="1">
      <alignment horizontal="center" vertical="center" wrapText="1"/>
      <protection locked="0"/>
    </xf>
    <xf numFmtId="0" fontId="8" fillId="2" borderId="15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6" xfId="1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2" borderId="17" xfId="1" applyFont="1" applyFill="1" applyBorder="1" applyAlignment="1" applyProtection="1">
      <alignment horizontal="center" vertical="center" wrapText="1"/>
      <protection locked="0"/>
    </xf>
    <xf numFmtId="0" fontId="8" fillId="4" borderId="8" xfId="1" applyFont="1" applyFill="1" applyBorder="1" applyAlignment="1">
      <alignment vertical="center" wrapText="1"/>
    </xf>
    <xf numFmtId="0" fontId="8" fillId="4" borderId="9" xfId="1" applyFont="1" applyFill="1" applyBorder="1" applyAlignment="1">
      <alignment horizontal="left" vertical="center" wrapText="1"/>
    </xf>
    <xf numFmtId="0" fontId="10" fillId="4" borderId="10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left" vertical="center" wrapText="1"/>
    </xf>
    <xf numFmtId="0" fontId="9" fillId="4" borderId="15" xfId="1" applyFont="1" applyFill="1" applyBorder="1" applyAlignment="1">
      <alignment horizontal="left" vertical="center" wrapText="1"/>
    </xf>
    <xf numFmtId="0" fontId="8" fillId="2" borderId="16" xfId="1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8" fillId="0" borderId="8" xfId="1" applyFont="1" applyBorder="1" applyAlignment="1">
      <alignment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vertical="center" wrapText="1"/>
    </xf>
    <xf numFmtId="0" fontId="8" fillId="2" borderId="7" xfId="1" applyFont="1" applyFill="1" applyBorder="1" applyAlignment="1">
      <alignment horizontal="left" vertical="center" wrapText="1"/>
    </xf>
    <xf numFmtId="0" fontId="9" fillId="2" borderId="19" xfId="1" applyFont="1" applyFill="1" applyBorder="1" applyAlignment="1">
      <alignment horizontal="center" vertical="center" wrapText="1"/>
    </xf>
    <xf numFmtId="0" fontId="9" fillId="2" borderId="20" xfId="1" applyFont="1" applyFill="1" applyBorder="1" applyAlignment="1">
      <alignment horizontal="left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2" borderId="5" xfId="1" applyFont="1" applyFill="1" applyBorder="1" applyAlignment="1" applyProtection="1">
      <alignment horizontal="center" vertical="center" wrapText="1"/>
      <protection locked="0"/>
    </xf>
    <xf numFmtId="0" fontId="3" fillId="3" borderId="2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15" fillId="2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說明文字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0"/>
  <sheetViews>
    <sheetView tabSelected="1" zoomScaleNormal="100" workbookViewId="0">
      <pane ySplit="1" topLeftCell="A2" activePane="bottomLeft" state="frozen"/>
      <selection pane="bottomLeft" activeCell="D11" sqref="D11"/>
    </sheetView>
  </sheetViews>
  <sheetFormatPr defaultRowHeight="16.5"/>
  <cols>
    <col min="1" max="1" width="15.5" style="1" customWidth="1"/>
    <col min="2" max="2" width="31.75" style="1" customWidth="1"/>
    <col min="3" max="3" width="21.625" style="2" customWidth="1"/>
    <col min="4" max="4" width="13.375" style="1" customWidth="1"/>
    <col min="5" max="5" width="19.625" style="2" customWidth="1"/>
    <col min="6" max="8" width="13.75" style="3" customWidth="1"/>
    <col min="9" max="9" width="15.625" style="3" customWidth="1"/>
    <col min="10" max="13" width="15.625" style="1" customWidth="1"/>
    <col min="14" max="14" width="15.625" style="3" customWidth="1"/>
    <col min="15" max="17" width="15.625" style="1" customWidth="1"/>
    <col min="18" max="1025" width="9" style="1" customWidth="1"/>
  </cols>
  <sheetData>
    <row r="1" spans="1:17" s="4" customFormat="1" ht="32.25" thickBot="1">
      <c r="A1" s="60" t="s">
        <v>209</v>
      </c>
      <c r="B1" s="59" t="s">
        <v>210</v>
      </c>
      <c r="C1" s="61" t="s">
        <v>211</v>
      </c>
      <c r="D1" s="60" t="s">
        <v>212</v>
      </c>
      <c r="E1" s="59" t="s">
        <v>213</v>
      </c>
      <c r="F1" s="5" t="s">
        <v>200</v>
      </c>
      <c r="G1" s="6" t="s">
        <v>201</v>
      </c>
      <c r="H1" s="7" t="s">
        <v>202</v>
      </c>
      <c r="I1" s="8" t="s">
        <v>214</v>
      </c>
      <c r="J1" s="6" t="s">
        <v>203</v>
      </c>
      <c r="K1" s="6" t="s">
        <v>204</v>
      </c>
      <c r="L1" s="9" t="s">
        <v>205</v>
      </c>
      <c r="M1" s="10" t="s">
        <v>215</v>
      </c>
      <c r="N1" s="62" t="s">
        <v>216</v>
      </c>
      <c r="O1" s="6" t="s">
        <v>206</v>
      </c>
      <c r="P1" s="6" t="s">
        <v>207</v>
      </c>
      <c r="Q1" s="9" t="s">
        <v>208</v>
      </c>
    </row>
    <row r="2" spans="1:17">
      <c r="A2" s="11" t="s">
        <v>0</v>
      </c>
      <c r="B2" s="12" t="s">
        <v>1</v>
      </c>
      <c r="C2" s="13" t="s">
        <v>2</v>
      </c>
      <c r="D2" s="14" t="s">
        <v>2</v>
      </c>
      <c r="E2" s="15" t="s">
        <v>3</v>
      </c>
      <c r="F2" s="16">
        <v>0</v>
      </c>
      <c r="G2" s="17">
        <v>1</v>
      </c>
      <c r="H2" s="18">
        <v>1</v>
      </c>
      <c r="I2" s="19">
        <v>26</v>
      </c>
      <c r="J2" s="20">
        <f>F2*I2</f>
        <v>0</v>
      </c>
      <c r="K2" s="20">
        <f>G2*I2</f>
        <v>26</v>
      </c>
      <c r="L2" s="21">
        <f t="shared" ref="L2:L33" si="0">I2*H2</f>
        <v>26</v>
      </c>
      <c r="M2" s="22">
        <v>0</v>
      </c>
      <c r="N2" s="23">
        <v>0</v>
      </c>
      <c r="O2" s="20">
        <f>F2*N2</f>
        <v>0</v>
      </c>
      <c r="P2" s="20">
        <f>G2*N2</f>
        <v>0</v>
      </c>
      <c r="Q2" s="21">
        <f t="shared" ref="Q2:Q33" si="1">N2*H2</f>
        <v>0</v>
      </c>
    </row>
    <row r="3" spans="1:17">
      <c r="A3" s="11" t="s">
        <v>4</v>
      </c>
      <c r="B3" s="12" t="s">
        <v>5</v>
      </c>
      <c r="C3" s="13" t="s">
        <v>2</v>
      </c>
      <c r="D3" s="24" t="s">
        <v>2</v>
      </c>
      <c r="E3" s="25" t="s">
        <v>6</v>
      </c>
      <c r="F3" s="26">
        <v>0</v>
      </c>
      <c r="G3" s="27">
        <v>4</v>
      </c>
      <c r="H3" s="28">
        <v>0</v>
      </c>
      <c r="I3" s="29">
        <v>12</v>
      </c>
      <c r="J3" s="30">
        <f>F3*I3</f>
        <v>0</v>
      </c>
      <c r="K3" s="30">
        <f>G3*I3</f>
        <v>48</v>
      </c>
      <c r="L3" s="31">
        <f t="shared" si="0"/>
        <v>0</v>
      </c>
      <c r="M3" s="32">
        <v>2</v>
      </c>
      <c r="N3" s="33">
        <v>10</v>
      </c>
      <c r="O3" s="30">
        <f>F3*N3</f>
        <v>0</v>
      </c>
      <c r="P3" s="30">
        <f>G3*N3</f>
        <v>40</v>
      </c>
      <c r="Q3" s="31">
        <f t="shared" si="1"/>
        <v>0</v>
      </c>
    </row>
    <row r="4" spans="1:17">
      <c r="A4" s="34" t="s">
        <v>7</v>
      </c>
      <c r="B4" s="35" t="s">
        <v>8</v>
      </c>
      <c r="C4" s="36" t="s">
        <v>9</v>
      </c>
      <c r="D4" s="37">
        <v>12000</v>
      </c>
      <c r="E4" s="38" t="s">
        <v>10</v>
      </c>
      <c r="F4" s="26">
        <v>80</v>
      </c>
      <c r="G4" s="27">
        <v>1</v>
      </c>
      <c r="H4" s="28">
        <v>0.5</v>
      </c>
      <c r="I4" s="29">
        <v>8</v>
      </c>
      <c r="J4" s="30">
        <f t="shared" ref="J4:J9" si="2">IF(I4=0, 0,F4)</f>
        <v>80</v>
      </c>
      <c r="K4" s="30">
        <f>G4*I4</f>
        <v>8</v>
      </c>
      <c r="L4" s="31">
        <f t="shared" si="0"/>
        <v>4</v>
      </c>
      <c r="M4" s="32">
        <v>1</v>
      </c>
      <c r="N4" s="33">
        <v>6</v>
      </c>
      <c r="O4" s="30">
        <f t="shared" ref="O4:O9" si="3">IF(N4=0,0,F4*M4)</f>
        <v>80</v>
      </c>
      <c r="P4" s="30">
        <f>G4*N4</f>
        <v>6</v>
      </c>
      <c r="Q4" s="31">
        <f t="shared" si="1"/>
        <v>3</v>
      </c>
    </row>
    <row r="5" spans="1:17">
      <c r="A5" s="34" t="s">
        <v>11</v>
      </c>
      <c r="B5" s="35" t="s">
        <v>12</v>
      </c>
      <c r="C5" s="36" t="s">
        <v>9</v>
      </c>
      <c r="D5" s="37">
        <v>12000</v>
      </c>
      <c r="E5" s="38" t="s">
        <v>10</v>
      </c>
      <c r="F5" s="26">
        <v>96</v>
      </c>
      <c r="G5" s="27">
        <v>1</v>
      </c>
      <c r="H5" s="28">
        <v>0.5</v>
      </c>
      <c r="I5" s="29">
        <v>8</v>
      </c>
      <c r="J5" s="30">
        <f t="shared" si="2"/>
        <v>96</v>
      </c>
      <c r="K5" s="30">
        <f>G5*I5</f>
        <v>8</v>
      </c>
      <c r="L5" s="31">
        <f t="shared" si="0"/>
        <v>4</v>
      </c>
      <c r="M5" s="32">
        <v>1</v>
      </c>
      <c r="N5" s="33">
        <v>6</v>
      </c>
      <c r="O5" s="30">
        <f t="shared" si="3"/>
        <v>96</v>
      </c>
      <c r="P5" s="30">
        <f>G5*N5</f>
        <v>6</v>
      </c>
      <c r="Q5" s="31">
        <f t="shared" si="1"/>
        <v>3</v>
      </c>
    </row>
    <row r="6" spans="1:17">
      <c r="A6" s="34" t="s">
        <v>13</v>
      </c>
      <c r="B6" s="35" t="s">
        <v>14</v>
      </c>
      <c r="C6" s="36" t="s">
        <v>15</v>
      </c>
      <c r="D6" s="37">
        <f>380*75</f>
        <v>28500</v>
      </c>
      <c r="E6" s="38" t="s">
        <v>10</v>
      </c>
      <c r="F6" s="26">
        <v>19</v>
      </c>
      <c r="G6" s="27">
        <v>5</v>
      </c>
      <c r="H6" s="28">
        <v>2</v>
      </c>
      <c r="I6" s="29">
        <v>8</v>
      </c>
      <c r="J6" s="30">
        <f t="shared" si="2"/>
        <v>19</v>
      </c>
      <c r="K6" s="30">
        <f>IF(I6=0, 0,G6)</f>
        <v>5</v>
      </c>
      <c r="L6" s="31">
        <f t="shared" si="0"/>
        <v>16</v>
      </c>
      <c r="M6" s="32">
        <v>0</v>
      </c>
      <c r="N6" s="33">
        <v>0</v>
      </c>
      <c r="O6" s="30">
        <f t="shared" si="3"/>
        <v>0</v>
      </c>
      <c r="P6" s="30">
        <f>IF(N6=0,0,G6)</f>
        <v>0</v>
      </c>
      <c r="Q6" s="31">
        <f t="shared" si="1"/>
        <v>0</v>
      </c>
    </row>
    <row r="7" spans="1:17">
      <c r="A7" s="34" t="s">
        <v>13</v>
      </c>
      <c r="B7" s="35" t="s">
        <v>16</v>
      </c>
      <c r="C7" s="36" t="s">
        <v>15</v>
      </c>
      <c r="D7" s="37">
        <v>28500</v>
      </c>
      <c r="E7" s="38" t="s">
        <v>10</v>
      </c>
      <c r="F7" s="26">
        <v>19</v>
      </c>
      <c r="G7" s="27">
        <v>5</v>
      </c>
      <c r="H7" s="28">
        <v>2</v>
      </c>
      <c r="I7" s="29">
        <v>8</v>
      </c>
      <c r="J7" s="30">
        <f t="shared" si="2"/>
        <v>19</v>
      </c>
      <c r="K7" s="30">
        <f>IF(I7=0, 0,G7)</f>
        <v>5</v>
      </c>
      <c r="L7" s="31">
        <f t="shared" si="0"/>
        <v>16</v>
      </c>
      <c r="M7" s="32">
        <v>0</v>
      </c>
      <c r="N7" s="33">
        <v>0</v>
      </c>
      <c r="O7" s="30">
        <f t="shared" si="3"/>
        <v>0</v>
      </c>
      <c r="P7" s="30">
        <f>IF(N7=0,0,G7)</f>
        <v>0</v>
      </c>
      <c r="Q7" s="31">
        <f t="shared" si="1"/>
        <v>0</v>
      </c>
    </row>
    <row r="8" spans="1:17">
      <c r="A8" s="34" t="s">
        <v>17</v>
      </c>
      <c r="B8" s="35" t="s">
        <v>18</v>
      </c>
      <c r="C8" s="36" t="s">
        <v>15</v>
      </c>
      <c r="D8" s="37">
        <v>28500</v>
      </c>
      <c r="E8" s="38" t="s">
        <v>10</v>
      </c>
      <c r="F8" s="26">
        <v>9</v>
      </c>
      <c r="G8" s="27">
        <v>5</v>
      </c>
      <c r="H8" s="28">
        <v>2</v>
      </c>
      <c r="I8" s="29">
        <v>8</v>
      </c>
      <c r="J8" s="30">
        <f t="shared" si="2"/>
        <v>9</v>
      </c>
      <c r="K8" s="30">
        <f>IF(I8=0, 0,G8)</f>
        <v>5</v>
      </c>
      <c r="L8" s="31">
        <f t="shared" si="0"/>
        <v>16</v>
      </c>
      <c r="M8" s="32">
        <v>0</v>
      </c>
      <c r="N8" s="33">
        <v>0</v>
      </c>
      <c r="O8" s="30">
        <f t="shared" si="3"/>
        <v>0</v>
      </c>
      <c r="P8" s="30">
        <f>IF(N8=0,0,G8)</f>
        <v>0</v>
      </c>
      <c r="Q8" s="31">
        <f t="shared" si="1"/>
        <v>0</v>
      </c>
    </row>
    <row r="9" spans="1:17">
      <c r="A9" s="34" t="s">
        <v>17</v>
      </c>
      <c r="B9" s="35" t="s">
        <v>19</v>
      </c>
      <c r="C9" s="36" t="s">
        <v>15</v>
      </c>
      <c r="D9" s="37">
        <v>28500</v>
      </c>
      <c r="E9" s="38" t="s">
        <v>10</v>
      </c>
      <c r="F9" s="26">
        <v>9</v>
      </c>
      <c r="G9" s="27">
        <v>5</v>
      </c>
      <c r="H9" s="28">
        <v>2</v>
      </c>
      <c r="I9" s="29">
        <v>8</v>
      </c>
      <c r="J9" s="30">
        <f t="shared" si="2"/>
        <v>9</v>
      </c>
      <c r="K9" s="30">
        <f>IF(I9=0, 0,G9)</f>
        <v>5</v>
      </c>
      <c r="L9" s="31">
        <f t="shared" si="0"/>
        <v>16</v>
      </c>
      <c r="M9" s="32">
        <v>0</v>
      </c>
      <c r="N9" s="33">
        <v>0</v>
      </c>
      <c r="O9" s="30">
        <f t="shared" si="3"/>
        <v>0</v>
      </c>
      <c r="P9" s="30">
        <f>IF(N9=0,0,G9)</f>
        <v>0</v>
      </c>
      <c r="Q9" s="31">
        <f t="shared" si="1"/>
        <v>0</v>
      </c>
    </row>
    <row r="10" spans="1:17">
      <c r="A10" s="11" t="s">
        <v>20</v>
      </c>
      <c r="B10" s="12" t="s">
        <v>21</v>
      </c>
      <c r="C10" s="39" t="s">
        <v>22</v>
      </c>
      <c r="D10" s="24">
        <v>2200</v>
      </c>
      <c r="E10" s="25" t="s">
        <v>23</v>
      </c>
      <c r="F10" s="26">
        <v>0</v>
      </c>
      <c r="G10" s="27">
        <v>0.5</v>
      </c>
      <c r="H10" s="28">
        <v>0.5</v>
      </c>
      <c r="I10" s="29">
        <v>8</v>
      </c>
      <c r="J10" s="30">
        <f t="shared" ref="J10:J30" si="4">F10*I10</f>
        <v>0</v>
      </c>
      <c r="K10" s="30">
        <f t="shared" ref="K10:K36" si="5">G10*I10</f>
        <v>4</v>
      </c>
      <c r="L10" s="31">
        <f t="shared" si="0"/>
        <v>4</v>
      </c>
      <c r="M10" s="32">
        <v>0</v>
      </c>
      <c r="N10" s="33">
        <v>0</v>
      </c>
      <c r="O10" s="30">
        <f t="shared" ref="O10:O30" si="6">F10*N10</f>
        <v>0</v>
      </c>
      <c r="P10" s="30">
        <f t="shared" ref="P10:P36" si="7">G10*N10</f>
        <v>0</v>
      </c>
      <c r="Q10" s="31">
        <f t="shared" si="1"/>
        <v>0</v>
      </c>
    </row>
    <row r="11" spans="1:17">
      <c r="A11" s="11" t="s">
        <v>24</v>
      </c>
      <c r="B11" s="12" t="s">
        <v>25</v>
      </c>
      <c r="C11" s="39" t="s">
        <v>26</v>
      </c>
      <c r="D11" s="40"/>
      <c r="E11" s="25" t="s">
        <v>27</v>
      </c>
      <c r="F11" s="26">
        <v>0.5</v>
      </c>
      <c r="G11" s="27">
        <v>1</v>
      </c>
      <c r="H11" s="28">
        <v>2</v>
      </c>
      <c r="I11" s="29">
        <v>8</v>
      </c>
      <c r="J11" s="30">
        <f t="shared" si="4"/>
        <v>4</v>
      </c>
      <c r="K11" s="30">
        <f t="shared" si="5"/>
        <v>8</v>
      </c>
      <c r="L11" s="31">
        <f t="shared" si="0"/>
        <v>16</v>
      </c>
      <c r="M11" s="32">
        <v>0</v>
      </c>
      <c r="N11" s="33">
        <v>0</v>
      </c>
      <c r="O11" s="30">
        <f t="shared" si="6"/>
        <v>0</v>
      </c>
      <c r="P11" s="30">
        <f t="shared" si="7"/>
        <v>0</v>
      </c>
      <c r="Q11" s="31">
        <f t="shared" si="1"/>
        <v>0</v>
      </c>
    </row>
    <row r="12" spans="1:17">
      <c r="A12" s="11" t="s">
        <v>28</v>
      </c>
      <c r="B12" s="12" t="s">
        <v>29</v>
      </c>
      <c r="C12" s="39" t="s">
        <v>30</v>
      </c>
      <c r="D12" s="40"/>
      <c r="E12" s="25" t="s">
        <v>27</v>
      </c>
      <c r="F12" s="26">
        <v>0.5</v>
      </c>
      <c r="G12" s="27">
        <v>1</v>
      </c>
      <c r="H12" s="28">
        <v>2</v>
      </c>
      <c r="I12" s="29">
        <v>8</v>
      </c>
      <c r="J12" s="30">
        <f t="shared" si="4"/>
        <v>4</v>
      </c>
      <c r="K12" s="30">
        <f t="shared" si="5"/>
        <v>8</v>
      </c>
      <c r="L12" s="31">
        <f t="shared" si="0"/>
        <v>16</v>
      </c>
      <c r="M12" s="32">
        <v>0</v>
      </c>
      <c r="N12" s="33">
        <v>0</v>
      </c>
      <c r="O12" s="30">
        <f t="shared" si="6"/>
        <v>0</v>
      </c>
      <c r="P12" s="30">
        <f t="shared" si="7"/>
        <v>0</v>
      </c>
      <c r="Q12" s="31">
        <f t="shared" si="1"/>
        <v>0</v>
      </c>
    </row>
    <row r="13" spans="1:17">
      <c r="A13" s="11" t="s">
        <v>31</v>
      </c>
      <c r="B13" s="12" t="s">
        <v>32</v>
      </c>
      <c r="C13" s="39" t="s">
        <v>33</v>
      </c>
      <c r="D13" s="40"/>
      <c r="E13" s="25" t="s">
        <v>34</v>
      </c>
      <c r="F13" s="26">
        <v>0.5</v>
      </c>
      <c r="G13" s="27">
        <v>0.5</v>
      </c>
      <c r="H13" s="28">
        <v>0</v>
      </c>
      <c r="I13" s="29">
        <v>8</v>
      </c>
      <c r="J13" s="30">
        <f t="shared" si="4"/>
        <v>4</v>
      </c>
      <c r="K13" s="30">
        <f t="shared" si="5"/>
        <v>4</v>
      </c>
      <c r="L13" s="31">
        <f t="shared" si="0"/>
        <v>0</v>
      </c>
      <c r="M13" s="32">
        <v>0</v>
      </c>
      <c r="N13" s="33">
        <v>0</v>
      </c>
      <c r="O13" s="30">
        <f t="shared" si="6"/>
        <v>0</v>
      </c>
      <c r="P13" s="30">
        <f t="shared" si="7"/>
        <v>0</v>
      </c>
      <c r="Q13" s="31">
        <f t="shared" si="1"/>
        <v>0</v>
      </c>
    </row>
    <row r="14" spans="1:17">
      <c r="A14" s="11" t="s">
        <v>35</v>
      </c>
      <c r="B14" s="12" t="s">
        <v>36</v>
      </c>
      <c r="C14" s="39" t="s">
        <v>33</v>
      </c>
      <c r="D14" s="40"/>
      <c r="E14" s="25" t="s">
        <v>37</v>
      </c>
      <c r="F14" s="26">
        <v>0.5</v>
      </c>
      <c r="G14" s="27">
        <v>0.5</v>
      </c>
      <c r="H14" s="28">
        <v>0</v>
      </c>
      <c r="I14" s="29">
        <v>8</v>
      </c>
      <c r="J14" s="30">
        <f t="shared" si="4"/>
        <v>4</v>
      </c>
      <c r="K14" s="30">
        <f t="shared" si="5"/>
        <v>4</v>
      </c>
      <c r="L14" s="31">
        <f t="shared" si="0"/>
        <v>0</v>
      </c>
      <c r="M14" s="32">
        <v>0</v>
      </c>
      <c r="N14" s="33">
        <v>0</v>
      </c>
      <c r="O14" s="30">
        <f t="shared" si="6"/>
        <v>0</v>
      </c>
      <c r="P14" s="30">
        <f t="shared" si="7"/>
        <v>0</v>
      </c>
      <c r="Q14" s="31">
        <f t="shared" si="1"/>
        <v>0</v>
      </c>
    </row>
    <row r="15" spans="1:17">
      <c r="A15" s="11" t="s">
        <v>38</v>
      </c>
      <c r="B15" s="12" t="s">
        <v>39</v>
      </c>
      <c r="C15" s="39" t="s">
        <v>30</v>
      </c>
      <c r="D15" s="40"/>
      <c r="E15" s="25" t="s">
        <v>37</v>
      </c>
      <c r="F15" s="26">
        <v>2</v>
      </c>
      <c r="G15" s="27">
        <v>0.5</v>
      </c>
      <c r="H15" s="28">
        <v>0</v>
      </c>
      <c r="I15" s="29">
        <v>8</v>
      </c>
      <c r="J15" s="30">
        <f t="shared" si="4"/>
        <v>16</v>
      </c>
      <c r="K15" s="30">
        <f t="shared" si="5"/>
        <v>4</v>
      </c>
      <c r="L15" s="31">
        <f t="shared" si="0"/>
        <v>0</v>
      </c>
      <c r="M15" s="32">
        <v>1</v>
      </c>
      <c r="N15" s="33">
        <v>4</v>
      </c>
      <c r="O15" s="30">
        <f t="shared" si="6"/>
        <v>8</v>
      </c>
      <c r="P15" s="30">
        <f t="shared" si="7"/>
        <v>2</v>
      </c>
      <c r="Q15" s="31">
        <f t="shared" si="1"/>
        <v>0</v>
      </c>
    </row>
    <row r="16" spans="1:17">
      <c r="A16" s="11" t="s">
        <v>40</v>
      </c>
      <c r="B16" s="12" t="s">
        <v>41</v>
      </c>
      <c r="C16" s="39" t="s">
        <v>30</v>
      </c>
      <c r="D16" s="40"/>
      <c r="E16" s="25" t="s">
        <v>27</v>
      </c>
      <c r="F16" s="26">
        <v>1.5</v>
      </c>
      <c r="G16" s="27">
        <v>1</v>
      </c>
      <c r="H16" s="28">
        <v>2</v>
      </c>
      <c r="I16" s="29">
        <v>8</v>
      </c>
      <c r="J16" s="30">
        <f t="shared" si="4"/>
        <v>12</v>
      </c>
      <c r="K16" s="30">
        <f t="shared" si="5"/>
        <v>8</v>
      </c>
      <c r="L16" s="31">
        <f t="shared" si="0"/>
        <v>16</v>
      </c>
      <c r="M16" s="32">
        <v>0</v>
      </c>
      <c r="N16" s="33">
        <v>0</v>
      </c>
      <c r="O16" s="30">
        <f t="shared" si="6"/>
        <v>0</v>
      </c>
      <c r="P16" s="30">
        <f t="shared" si="7"/>
        <v>0</v>
      </c>
      <c r="Q16" s="31">
        <f t="shared" si="1"/>
        <v>0</v>
      </c>
    </row>
    <row r="17" spans="1:17">
      <c r="A17" s="11" t="s">
        <v>42</v>
      </c>
      <c r="B17" s="12" t="s">
        <v>43</v>
      </c>
      <c r="C17" s="39" t="s">
        <v>44</v>
      </c>
      <c r="D17" s="40"/>
      <c r="E17" s="25" t="s">
        <v>27</v>
      </c>
      <c r="F17" s="26">
        <v>1.5</v>
      </c>
      <c r="G17" s="27">
        <v>1</v>
      </c>
      <c r="H17" s="28">
        <v>2</v>
      </c>
      <c r="I17" s="29">
        <v>8</v>
      </c>
      <c r="J17" s="30">
        <f t="shared" si="4"/>
        <v>12</v>
      </c>
      <c r="K17" s="30">
        <f t="shared" si="5"/>
        <v>8</v>
      </c>
      <c r="L17" s="31">
        <f t="shared" si="0"/>
        <v>16</v>
      </c>
      <c r="M17" s="32">
        <v>0</v>
      </c>
      <c r="N17" s="33">
        <v>0</v>
      </c>
      <c r="O17" s="30">
        <f t="shared" si="6"/>
        <v>0</v>
      </c>
      <c r="P17" s="30">
        <f t="shared" si="7"/>
        <v>0</v>
      </c>
      <c r="Q17" s="31">
        <f t="shared" si="1"/>
        <v>0</v>
      </c>
    </row>
    <row r="18" spans="1:17" ht="38.25">
      <c r="A18" s="11" t="s">
        <v>45</v>
      </c>
      <c r="B18" s="12" t="s">
        <v>46</v>
      </c>
      <c r="C18" s="39" t="s">
        <v>9</v>
      </c>
      <c r="D18" s="40"/>
      <c r="E18" s="25" t="s">
        <v>47</v>
      </c>
      <c r="F18" s="26">
        <v>96</v>
      </c>
      <c r="G18" s="27">
        <v>1</v>
      </c>
      <c r="H18" s="28">
        <v>0</v>
      </c>
      <c r="I18" s="29">
        <v>10</v>
      </c>
      <c r="J18" s="30">
        <f t="shared" ref="J18" si="8">IF(I18=0, 0,F18)</f>
        <v>96</v>
      </c>
      <c r="K18" s="30">
        <f t="shared" si="5"/>
        <v>10</v>
      </c>
      <c r="L18" s="31">
        <f t="shared" si="0"/>
        <v>0</v>
      </c>
      <c r="M18" s="32">
        <v>0</v>
      </c>
      <c r="N18" s="33">
        <v>0</v>
      </c>
      <c r="O18" s="30">
        <f t="shared" ref="O18" si="9">IF(N18=0,0,F18*M18)</f>
        <v>0</v>
      </c>
      <c r="P18" s="30">
        <f t="shared" si="7"/>
        <v>0</v>
      </c>
      <c r="Q18" s="31">
        <f t="shared" si="1"/>
        <v>0</v>
      </c>
    </row>
    <row r="19" spans="1:17" ht="38.25">
      <c r="A19" s="11" t="s">
        <v>45</v>
      </c>
      <c r="B19" s="12" t="s">
        <v>48</v>
      </c>
      <c r="C19" s="39" t="s">
        <v>30</v>
      </c>
      <c r="D19" s="40"/>
      <c r="E19" s="25" t="s">
        <v>47</v>
      </c>
      <c r="F19" s="26">
        <v>1.5</v>
      </c>
      <c r="G19" s="27">
        <v>1</v>
      </c>
      <c r="H19" s="28">
        <v>0</v>
      </c>
      <c r="I19" s="29">
        <v>10</v>
      </c>
      <c r="J19" s="30">
        <f t="shared" si="4"/>
        <v>15</v>
      </c>
      <c r="K19" s="30">
        <f t="shared" si="5"/>
        <v>10</v>
      </c>
      <c r="L19" s="31">
        <f t="shared" si="0"/>
        <v>0</v>
      </c>
      <c r="M19" s="32">
        <v>0</v>
      </c>
      <c r="N19" s="33">
        <v>0</v>
      </c>
      <c r="O19" s="30">
        <f t="shared" si="6"/>
        <v>0</v>
      </c>
      <c r="P19" s="30">
        <f t="shared" si="7"/>
        <v>0</v>
      </c>
      <c r="Q19" s="31">
        <f t="shared" si="1"/>
        <v>0</v>
      </c>
    </row>
    <row r="20" spans="1:17" ht="38.25">
      <c r="A20" s="11" t="s">
        <v>45</v>
      </c>
      <c r="B20" s="12" t="s">
        <v>49</v>
      </c>
      <c r="C20" s="39" t="s">
        <v>50</v>
      </c>
      <c r="D20" s="40"/>
      <c r="E20" s="25" t="s">
        <v>47</v>
      </c>
      <c r="F20" s="26">
        <v>0.5</v>
      </c>
      <c r="G20" s="27">
        <v>1</v>
      </c>
      <c r="H20" s="28">
        <v>2</v>
      </c>
      <c r="I20" s="29">
        <v>10</v>
      </c>
      <c r="J20" s="30">
        <f t="shared" si="4"/>
        <v>5</v>
      </c>
      <c r="K20" s="30">
        <f t="shared" si="5"/>
        <v>10</v>
      </c>
      <c r="L20" s="31">
        <f t="shared" si="0"/>
        <v>20</v>
      </c>
      <c r="M20" s="32">
        <v>0</v>
      </c>
      <c r="N20" s="33">
        <v>0</v>
      </c>
      <c r="O20" s="30">
        <f t="shared" si="6"/>
        <v>0</v>
      </c>
      <c r="P20" s="30">
        <f t="shared" si="7"/>
        <v>0</v>
      </c>
      <c r="Q20" s="31">
        <f t="shared" si="1"/>
        <v>0</v>
      </c>
    </row>
    <row r="21" spans="1:17">
      <c r="A21" s="11" t="s">
        <v>51</v>
      </c>
      <c r="B21" s="12" t="s">
        <v>52</v>
      </c>
      <c r="C21" s="39" t="s">
        <v>50</v>
      </c>
      <c r="D21" s="40"/>
      <c r="E21" s="25" t="s">
        <v>27</v>
      </c>
      <c r="F21" s="26">
        <v>0.5</v>
      </c>
      <c r="G21" s="27">
        <v>1</v>
      </c>
      <c r="H21" s="28">
        <v>2</v>
      </c>
      <c r="I21" s="29">
        <v>8</v>
      </c>
      <c r="J21" s="30">
        <f t="shared" si="4"/>
        <v>4</v>
      </c>
      <c r="K21" s="30">
        <f t="shared" si="5"/>
        <v>8</v>
      </c>
      <c r="L21" s="31">
        <f t="shared" si="0"/>
        <v>16</v>
      </c>
      <c r="M21" s="32">
        <v>2</v>
      </c>
      <c r="N21" s="33">
        <v>8</v>
      </c>
      <c r="O21" s="30">
        <f t="shared" si="6"/>
        <v>4</v>
      </c>
      <c r="P21" s="30">
        <f t="shared" si="7"/>
        <v>8</v>
      </c>
      <c r="Q21" s="31">
        <f t="shared" si="1"/>
        <v>16</v>
      </c>
    </row>
    <row r="22" spans="1:17">
      <c r="A22" s="11" t="s">
        <v>53</v>
      </c>
      <c r="B22" s="12" t="s">
        <v>54</v>
      </c>
      <c r="C22" s="39" t="s">
        <v>2</v>
      </c>
      <c r="D22" s="40"/>
      <c r="E22" s="25" t="s">
        <v>27</v>
      </c>
      <c r="F22" s="26">
        <v>0</v>
      </c>
      <c r="G22" s="27">
        <v>2</v>
      </c>
      <c r="H22" s="28">
        <v>2</v>
      </c>
      <c r="I22" s="29">
        <v>8</v>
      </c>
      <c r="J22" s="30">
        <f t="shared" si="4"/>
        <v>0</v>
      </c>
      <c r="K22" s="30">
        <f t="shared" si="5"/>
        <v>16</v>
      </c>
      <c r="L22" s="31">
        <f t="shared" si="0"/>
        <v>16</v>
      </c>
      <c r="M22" s="32">
        <v>1</v>
      </c>
      <c r="N22" s="33">
        <v>4</v>
      </c>
      <c r="O22" s="30">
        <f t="shared" si="6"/>
        <v>0</v>
      </c>
      <c r="P22" s="30">
        <f t="shared" si="7"/>
        <v>8</v>
      </c>
      <c r="Q22" s="31">
        <f t="shared" si="1"/>
        <v>8</v>
      </c>
    </row>
    <row r="23" spans="1:17">
      <c r="A23" s="11" t="s">
        <v>55</v>
      </c>
      <c r="B23" s="12" t="s">
        <v>56</v>
      </c>
      <c r="C23" s="39" t="s">
        <v>57</v>
      </c>
      <c r="D23" s="40"/>
      <c r="E23" s="25" t="s">
        <v>27</v>
      </c>
      <c r="F23" s="26">
        <v>2</v>
      </c>
      <c r="G23" s="27">
        <v>2</v>
      </c>
      <c r="H23" s="28">
        <v>2</v>
      </c>
      <c r="I23" s="29">
        <v>8</v>
      </c>
      <c r="J23" s="30">
        <f t="shared" si="4"/>
        <v>16</v>
      </c>
      <c r="K23" s="30">
        <f t="shared" si="5"/>
        <v>16</v>
      </c>
      <c r="L23" s="31">
        <f t="shared" si="0"/>
        <v>16</v>
      </c>
      <c r="M23" s="32">
        <v>1</v>
      </c>
      <c r="N23" s="33">
        <v>4</v>
      </c>
      <c r="O23" s="30">
        <f t="shared" si="6"/>
        <v>8</v>
      </c>
      <c r="P23" s="30">
        <f t="shared" si="7"/>
        <v>8</v>
      </c>
      <c r="Q23" s="31">
        <f t="shared" si="1"/>
        <v>8</v>
      </c>
    </row>
    <row r="24" spans="1:17">
      <c r="A24" s="11" t="s">
        <v>58</v>
      </c>
      <c r="B24" s="12" t="s">
        <v>59</v>
      </c>
      <c r="C24" s="39" t="s">
        <v>60</v>
      </c>
      <c r="D24" s="40"/>
      <c r="E24" s="25" t="s">
        <v>37</v>
      </c>
      <c r="F24" s="26">
        <v>6.75</v>
      </c>
      <c r="G24" s="27">
        <v>0.5</v>
      </c>
      <c r="H24" s="28">
        <v>0</v>
      </c>
      <c r="I24" s="29">
        <v>8</v>
      </c>
      <c r="J24" s="30">
        <f t="shared" si="4"/>
        <v>54</v>
      </c>
      <c r="K24" s="30">
        <f t="shared" si="5"/>
        <v>4</v>
      </c>
      <c r="L24" s="31">
        <f t="shared" si="0"/>
        <v>0</v>
      </c>
      <c r="M24" s="32">
        <v>0</v>
      </c>
      <c r="N24" s="33">
        <v>0</v>
      </c>
      <c r="O24" s="30">
        <f t="shared" si="6"/>
        <v>0</v>
      </c>
      <c r="P24" s="30">
        <f t="shared" si="7"/>
        <v>0</v>
      </c>
      <c r="Q24" s="31">
        <f t="shared" si="1"/>
        <v>0</v>
      </c>
    </row>
    <row r="25" spans="1:17">
      <c r="A25" s="11" t="s">
        <v>61</v>
      </c>
      <c r="B25" s="12" t="s">
        <v>62</v>
      </c>
      <c r="C25" s="39" t="s">
        <v>57</v>
      </c>
      <c r="D25" s="40"/>
      <c r="E25" s="25" t="s">
        <v>37</v>
      </c>
      <c r="F25" s="26">
        <v>1</v>
      </c>
      <c r="G25" s="27">
        <v>0.5</v>
      </c>
      <c r="H25" s="28">
        <v>0</v>
      </c>
      <c r="I25" s="29">
        <v>8</v>
      </c>
      <c r="J25" s="30">
        <f t="shared" si="4"/>
        <v>8</v>
      </c>
      <c r="K25" s="30">
        <f t="shared" si="5"/>
        <v>4</v>
      </c>
      <c r="L25" s="31">
        <f t="shared" si="0"/>
        <v>0</v>
      </c>
      <c r="M25" s="32">
        <v>0</v>
      </c>
      <c r="N25" s="33">
        <v>0</v>
      </c>
      <c r="O25" s="30">
        <f t="shared" si="6"/>
        <v>0</v>
      </c>
      <c r="P25" s="30">
        <f t="shared" si="7"/>
        <v>0</v>
      </c>
      <c r="Q25" s="31">
        <f t="shared" si="1"/>
        <v>0</v>
      </c>
    </row>
    <row r="26" spans="1:17">
      <c r="A26" s="11" t="s">
        <v>63</v>
      </c>
      <c r="B26" s="12" t="s">
        <v>64</v>
      </c>
      <c r="C26" s="39" t="s">
        <v>60</v>
      </c>
      <c r="D26" s="40"/>
      <c r="E26" s="25" t="s">
        <v>37</v>
      </c>
      <c r="F26" s="26">
        <v>15.75</v>
      </c>
      <c r="G26" s="27">
        <v>0.5</v>
      </c>
      <c r="H26" s="28">
        <v>0</v>
      </c>
      <c r="I26" s="29">
        <v>8</v>
      </c>
      <c r="J26" s="30">
        <f t="shared" si="4"/>
        <v>126</v>
      </c>
      <c r="K26" s="30">
        <f t="shared" si="5"/>
        <v>4</v>
      </c>
      <c r="L26" s="31">
        <f t="shared" si="0"/>
        <v>0</v>
      </c>
      <c r="M26" s="32">
        <v>2</v>
      </c>
      <c r="N26" s="33">
        <v>8</v>
      </c>
      <c r="O26" s="30">
        <f t="shared" si="6"/>
        <v>126</v>
      </c>
      <c r="P26" s="30">
        <f t="shared" si="7"/>
        <v>4</v>
      </c>
      <c r="Q26" s="31">
        <f t="shared" si="1"/>
        <v>0</v>
      </c>
    </row>
    <row r="27" spans="1:17">
      <c r="A27" s="11" t="s">
        <v>65</v>
      </c>
      <c r="B27" s="12" t="s">
        <v>66</v>
      </c>
      <c r="C27" s="39" t="s">
        <v>57</v>
      </c>
      <c r="D27" s="40"/>
      <c r="E27" s="25" t="s">
        <v>37</v>
      </c>
      <c r="F27" s="26">
        <v>1</v>
      </c>
      <c r="G27" s="27">
        <v>0.5</v>
      </c>
      <c r="H27" s="28">
        <v>0</v>
      </c>
      <c r="I27" s="29">
        <v>8</v>
      </c>
      <c r="J27" s="30">
        <f t="shared" si="4"/>
        <v>8</v>
      </c>
      <c r="K27" s="30">
        <f t="shared" si="5"/>
        <v>4</v>
      </c>
      <c r="L27" s="31">
        <f t="shared" si="0"/>
        <v>0</v>
      </c>
      <c r="M27" s="32">
        <v>0</v>
      </c>
      <c r="N27" s="33">
        <v>0</v>
      </c>
      <c r="O27" s="30">
        <f t="shared" si="6"/>
        <v>0</v>
      </c>
      <c r="P27" s="30">
        <f t="shared" si="7"/>
        <v>0</v>
      </c>
      <c r="Q27" s="31">
        <f t="shared" si="1"/>
        <v>0</v>
      </c>
    </row>
    <row r="28" spans="1:17">
      <c r="A28" s="11" t="s">
        <v>67</v>
      </c>
      <c r="B28" s="12" t="s">
        <v>68</v>
      </c>
      <c r="C28" s="39" t="s">
        <v>57</v>
      </c>
      <c r="D28" s="40"/>
      <c r="E28" s="25" t="s">
        <v>69</v>
      </c>
      <c r="F28" s="26">
        <v>0.5</v>
      </c>
      <c r="G28" s="27">
        <v>0.5</v>
      </c>
      <c r="H28" s="28">
        <v>0</v>
      </c>
      <c r="I28" s="29">
        <v>4</v>
      </c>
      <c r="J28" s="30">
        <f t="shared" si="4"/>
        <v>2</v>
      </c>
      <c r="K28" s="30">
        <f t="shared" si="5"/>
        <v>2</v>
      </c>
      <c r="L28" s="31">
        <f t="shared" si="0"/>
        <v>0</v>
      </c>
      <c r="M28" s="32">
        <v>0</v>
      </c>
      <c r="N28" s="33">
        <v>0</v>
      </c>
      <c r="O28" s="30">
        <f t="shared" si="6"/>
        <v>0</v>
      </c>
      <c r="P28" s="30">
        <f t="shared" si="7"/>
        <v>0</v>
      </c>
      <c r="Q28" s="31">
        <f t="shared" si="1"/>
        <v>0</v>
      </c>
    </row>
    <row r="29" spans="1:17">
      <c r="A29" s="11" t="s">
        <v>70</v>
      </c>
      <c r="B29" s="12" t="s">
        <v>71</v>
      </c>
      <c r="C29" s="39" t="s">
        <v>57</v>
      </c>
      <c r="D29" s="40"/>
      <c r="E29" s="25" t="s">
        <v>72</v>
      </c>
      <c r="F29" s="26">
        <v>8</v>
      </c>
      <c r="G29" s="27">
        <v>2</v>
      </c>
      <c r="H29" s="28">
        <v>0</v>
      </c>
      <c r="I29" s="29">
        <v>4</v>
      </c>
      <c r="J29" s="30">
        <f t="shared" si="4"/>
        <v>32</v>
      </c>
      <c r="K29" s="30">
        <f t="shared" si="5"/>
        <v>8</v>
      </c>
      <c r="L29" s="31">
        <f t="shared" si="0"/>
        <v>0</v>
      </c>
      <c r="M29" s="32">
        <v>1</v>
      </c>
      <c r="N29" s="33">
        <v>4</v>
      </c>
      <c r="O29" s="30">
        <f t="shared" si="6"/>
        <v>32</v>
      </c>
      <c r="P29" s="30">
        <f t="shared" si="7"/>
        <v>8</v>
      </c>
      <c r="Q29" s="31">
        <f t="shared" si="1"/>
        <v>0</v>
      </c>
    </row>
    <row r="30" spans="1:17">
      <c r="A30" s="11" t="s">
        <v>73</v>
      </c>
      <c r="B30" s="12" t="s">
        <v>74</v>
      </c>
      <c r="C30" s="13" t="s">
        <v>2</v>
      </c>
      <c r="D30" s="40"/>
      <c r="E30" s="25" t="s">
        <v>75</v>
      </c>
      <c r="F30" s="26">
        <v>0</v>
      </c>
      <c r="G30" s="27">
        <v>0.5</v>
      </c>
      <c r="H30" s="28">
        <v>5</v>
      </c>
      <c r="I30" s="29">
        <v>0</v>
      </c>
      <c r="J30" s="30">
        <f t="shared" si="4"/>
        <v>0</v>
      </c>
      <c r="K30" s="30">
        <f t="shared" si="5"/>
        <v>0</v>
      </c>
      <c r="L30" s="31">
        <f t="shared" si="0"/>
        <v>0</v>
      </c>
      <c r="M30" s="32">
        <v>0</v>
      </c>
      <c r="N30" s="33">
        <v>0</v>
      </c>
      <c r="O30" s="30">
        <f t="shared" si="6"/>
        <v>0</v>
      </c>
      <c r="P30" s="30">
        <f t="shared" si="7"/>
        <v>0</v>
      </c>
      <c r="Q30" s="31">
        <f t="shared" si="1"/>
        <v>0</v>
      </c>
    </row>
    <row r="31" spans="1:17">
      <c r="A31" s="34" t="s">
        <v>76</v>
      </c>
      <c r="B31" s="35" t="s">
        <v>77</v>
      </c>
      <c r="C31" s="36" t="s">
        <v>78</v>
      </c>
      <c r="D31" s="41"/>
      <c r="E31" s="38"/>
      <c r="F31" s="26">
        <v>12</v>
      </c>
      <c r="G31" s="27">
        <v>1</v>
      </c>
      <c r="H31" s="28">
        <v>2</v>
      </c>
      <c r="I31" s="29">
        <v>4</v>
      </c>
      <c r="J31" s="30">
        <f>IF(I31=0, 0,F31)</f>
        <v>12</v>
      </c>
      <c r="K31" s="30">
        <f t="shared" si="5"/>
        <v>4</v>
      </c>
      <c r="L31" s="31">
        <f t="shared" si="0"/>
        <v>8</v>
      </c>
      <c r="M31" s="32">
        <v>0</v>
      </c>
      <c r="N31" s="33">
        <v>0</v>
      </c>
      <c r="O31" s="30">
        <f>IF(N31=0,0,F31*M31)</f>
        <v>0</v>
      </c>
      <c r="P31" s="30">
        <f t="shared" si="7"/>
        <v>0</v>
      </c>
      <c r="Q31" s="31">
        <f t="shared" si="1"/>
        <v>0</v>
      </c>
    </row>
    <row r="32" spans="1:17">
      <c r="A32" s="11" t="s">
        <v>79</v>
      </c>
      <c r="B32" s="12" t="s">
        <v>80</v>
      </c>
      <c r="C32" s="39" t="s">
        <v>50</v>
      </c>
      <c r="D32" s="40"/>
      <c r="E32" s="25" t="s">
        <v>81</v>
      </c>
      <c r="F32" s="26">
        <v>2</v>
      </c>
      <c r="G32" s="27">
        <v>4</v>
      </c>
      <c r="H32" s="28">
        <v>0</v>
      </c>
      <c r="I32" s="29">
        <v>1</v>
      </c>
      <c r="J32" s="30">
        <f>F32*I32</f>
        <v>2</v>
      </c>
      <c r="K32" s="30">
        <f t="shared" si="5"/>
        <v>4</v>
      </c>
      <c r="L32" s="31">
        <f t="shared" si="0"/>
        <v>0</v>
      </c>
      <c r="M32" s="32">
        <v>0</v>
      </c>
      <c r="N32" s="33">
        <v>0</v>
      </c>
      <c r="O32" s="30">
        <f>F32*N32</f>
        <v>0</v>
      </c>
      <c r="P32" s="30">
        <f t="shared" si="7"/>
        <v>0</v>
      </c>
      <c r="Q32" s="31">
        <f t="shared" si="1"/>
        <v>0</v>
      </c>
    </row>
    <row r="33" spans="1:17">
      <c r="A33" s="11" t="s">
        <v>82</v>
      </c>
      <c r="B33" s="12" t="s">
        <v>83</v>
      </c>
      <c r="C33" s="39" t="s">
        <v>84</v>
      </c>
      <c r="D33" s="40"/>
      <c r="E33" s="25" t="s">
        <v>85</v>
      </c>
      <c r="F33" s="26">
        <v>0</v>
      </c>
      <c r="G33" s="27">
        <v>2</v>
      </c>
      <c r="H33" s="28">
        <v>0</v>
      </c>
      <c r="I33" s="29">
        <v>4</v>
      </c>
      <c r="J33" s="30">
        <f>F33*I33</f>
        <v>0</v>
      </c>
      <c r="K33" s="30">
        <f t="shared" si="5"/>
        <v>8</v>
      </c>
      <c r="L33" s="31">
        <f t="shared" si="0"/>
        <v>0</v>
      </c>
      <c r="M33" s="32">
        <v>0</v>
      </c>
      <c r="N33" s="33">
        <v>0</v>
      </c>
      <c r="O33" s="30">
        <f>F33*N33</f>
        <v>0</v>
      </c>
      <c r="P33" s="30">
        <f t="shared" si="7"/>
        <v>0</v>
      </c>
      <c r="Q33" s="31">
        <f t="shared" si="1"/>
        <v>0</v>
      </c>
    </row>
    <row r="34" spans="1:17" ht="25.5">
      <c r="A34" s="34" t="s">
        <v>86</v>
      </c>
      <c r="B34" s="35" t="s">
        <v>87</v>
      </c>
      <c r="C34" s="36" t="s">
        <v>9</v>
      </c>
      <c r="D34" s="41"/>
      <c r="E34" s="38" t="s">
        <v>88</v>
      </c>
      <c r="F34" s="26">
        <v>5</v>
      </c>
      <c r="G34" s="27">
        <v>1</v>
      </c>
      <c r="H34" s="28">
        <v>0.5</v>
      </c>
      <c r="I34" s="29">
        <v>4</v>
      </c>
      <c r="J34" s="30">
        <f>IF(I34=0, 0,F34)</f>
        <v>5</v>
      </c>
      <c r="K34" s="30">
        <f t="shared" si="5"/>
        <v>4</v>
      </c>
      <c r="L34" s="31">
        <f t="shared" ref="L34:L65" si="10">I34*H34</f>
        <v>2</v>
      </c>
      <c r="M34" s="32">
        <v>0</v>
      </c>
      <c r="N34" s="33">
        <v>0</v>
      </c>
      <c r="O34" s="30">
        <f>IF(N34=0,0,F34*M34)</f>
        <v>0</v>
      </c>
      <c r="P34" s="30">
        <f t="shared" si="7"/>
        <v>0</v>
      </c>
      <c r="Q34" s="31">
        <f t="shared" ref="Q34:Q65" si="11">N34*H34</f>
        <v>0</v>
      </c>
    </row>
    <row r="35" spans="1:17">
      <c r="A35" s="34" t="s">
        <v>89</v>
      </c>
      <c r="B35" s="35" t="s">
        <v>90</v>
      </c>
      <c r="C35" s="36" t="s">
        <v>91</v>
      </c>
      <c r="D35" s="41"/>
      <c r="E35" s="38" t="s">
        <v>88</v>
      </c>
      <c r="F35" s="26">
        <v>8</v>
      </c>
      <c r="G35" s="27">
        <v>1</v>
      </c>
      <c r="H35" s="28">
        <v>0.5</v>
      </c>
      <c r="I35" s="29">
        <v>4</v>
      </c>
      <c r="J35" s="30">
        <f>IF(I35=0, 0,F35)</f>
        <v>8</v>
      </c>
      <c r="K35" s="30">
        <f t="shared" si="5"/>
        <v>4</v>
      </c>
      <c r="L35" s="31">
        <f t="shared" si="10"/>
        <v>2</v>
      </c>
      <c r="M35" s="32">
        <v>0</v>
      </c>
      <c r="N35" s="33">
        <v>0</v>
      </c>
      <c r="O35" s="30">
        <f>IF(N35=0,0,F35*M35)</f>
        <v>0</v>
      </c>
      <c r="P35" s="30">
        <f t="shared" si="7"/>
        <v>0</v>
      </c>
      <c r="Q35" s="31">
        <f t="shared" si="11"/>
        <v>0</v>
      </c>
    </row>
    <row r="36" spans="1:17">
      <c r="A36" s="11" t="s">
        <v>92</v>
      </c>
      <c r="B36" s="12" t="s">
        <v>93</v>
      </c>
      <c r="C36" s="39" t="s">
        <v>94</v>
      </c>
      <c r="D36" s="40"/>
      <c r="E36" s="25"/>
      <c r="F36" s="26">
        <v>0</v>
      </c>
      <c r="G36" s="27">
        <v>0.5</v>
      </c>
      <c r="H36" s="28">
        <v>0</v>
      </c>
      <c r="I36" s="29">
        <v>4</v>
      </c>
      <c r="J36" s="30">
        <f>F36*I36</f>
        <v>0</v>
      </c>
      <c r="K36" s="30">
        <f t="shared" si="5"/>
        <v>2</v>
      </c>
      <c r="L36" s="31">
        <f t="shared" si="10"/>
        <v>0</v>
      </c>
      <c r="M36" s="32">
        <v>0</v>
      </c>
      <c r="N36" s="33">
        <v>0</v>
      </c>
      <c r="O36" s="30">
        <f>F36*N36</f>
        <v>0</v>
      </c>
      <c r="P36" s="30">
        <f t="shared" si="7"/>
        <v>0</v>
      </c>
      <c r="Q36" s="31">
        <f t="shared" si="11"/>
        <v>0</v>
      </c>
    </row>
    <row r="37" spans="1:17">
      <c r="A37" s="34" t="s">
        <v>95</v>
      </c>
      <c r="B37" s="35" t="s">
        <v>96</v>
      </c>
      <c r="C37" s="36" t="s">
        <v>57</v>
      </c>
      <c r="D37" s="41"/>
      <c r="E37" s="38" t="s">
        <v>97</v>
      </c>
      <c r="F37" s="42">
        <v>8</v>
      </c>
      <c r="G37" s="43">
        <v>8</v>
      </c>
      <c r="H37" s="28">
        <v>0</v>
      </c>
      <c r="I37" s="29">
        <v>40</v>
      </c>
      <c r="J37" s="30">
        <f>F37*I37/20</f>
        <v>16</v>
      </c>
      <c r="K37" s="30">
        <f>G37*I37/20</f>
        <v>16</v>
      </c>
      <c r="L37" s="31">
        <f t="shared" si="10"/>
        <v>0</v>
      </c>
      <c r="M37" s="32">
        <v>0</v>
      </c>
      <c r="N37" s="33">
        <v>0</v>
      </c>
      <c r="O37" s="30">
        <f>F37*N37/20</f>
        <v>0</v>
      </c>
      <c r="P37" s="30">
        <f>G37*N37/20</f>
        <v>0</v>
      </c>
      <c r="Q37" s="31">
        <f t="shared" si="11"/>
        <v>0</v>
      </c>
    </row>
    <row r="38" spans="1:17">
      <c r="A38" s="11" t="s">
        <v>98</v>
      </c>
      <c r="B38" s="12" t="s">
        <v>99</v>
      </c>
      <c r="C38" s="13" t="s">
        <v>2</v>
      </c>
      <c r="D38" s="40"/>
      <c r="E38" s="38" t="s">
        <v>88</v>
      </c>
      <c r="F38" s="26">
        <v>0</v>
      </c>
      <c r="G38" s="27">
        <v>0.5</v>
      </c>
      <c r="H38" s="28">
        <v>1</v>
      </c>
      <c r="I38" s="29">
        <v>8</v>
      </c>
      <c r="J38" s="30">
        <f t="shared" ref="J38:J54" si="12">F38*I38</f>
        <v>0</v>
      </c>
      <c r="K38" s="30">
        <f t="shared" ref="K38:K80" si="13">G38*I38</f>
        <v>4</v>
      </c>
      <c r="L38" s="31">
        <f t="shared" si="10"/>
        <v>8</v>
      </c>
      <c r="M38" s="32">
        <v>0</v>
      </c>
      <c r="N38" s="33">
        <v>0</v>
      </c>
      <c r="O38" s="30">
        <f>IF(N38=0,0,F38)</f>
        <v>0</v>
      </c>
      <c r="P38" s="30">
        <f t="shared" ref="P38:P80" si="14">G38*N38</f>
        <v>0</v>
      </c>
      <c r="Q38" s="31">
        <f t="shared" si="11"/>
        <v>0</v>
      </c>
    </row>
    <row r="39" spans="1:17">
      <c r="A39" s="11" t="s">
        <v>100</v>
      </c>
      <c r="B39" s="12" t="s">
        <v>101</v>
      </c>
      <c r="C39" s="39" t="s">
        <v>102</v>
      </c>
      <c r="D39" s="40"/>
      <c r="E39" s="25" t="s">
        <v>103</v>
      </c>
      <c r="F39" s="26">
        <v>1</v>
      </c>
      <c r="G39" s="27">
        <v>0.5</v>
      </c>
      <c r="H39" s="28">
        <v>2</v>
      </c>
      <c r="I39" s="29">
        <v>8</v>
      </c>
      <c r="J39" s="30">
        <f t="shared" si="12"/>
        <v>8</v>
      </c>
      <c r="K39" s="30">
        <f t="shared" si="13"/>
        <v>4</v>
      </c>
      <c r="L39" s="31">
        <f t="shared" si="10"/>
        <v>16</v>
      </c>
      <c r="M39" s="32">
        <v>0</v>
      </c>
      <c r="N39" s="33">
        <v>0</v>
      </c>
      <c r="O39" s="30">
        <f t="shared" ref="O39:O54" si="15">F39*N39</f>
        <v>0</v>
      </c>
      <c r="P39" s="30">
        <f t="shared" si="14"/>
        <v>0</v>
      </c>
      <c r="Q39" s="31">
        <f t="shared" si="11"/>
        <v>0</v>
      </c>
    </row>
    <row r="40" spans="1:17">
      <c r="A40" s="11" t="s">
        <v>104</v>
      </c>
      <c r="B40" s="12" t="s">
        <v>105</v>
      </c>
      <c r="C40" s="39" t="s">
        <v>26</v>
      </c>
      <c r="D40" s="40"/>
      <c r="E40" s="25" t="s">
        <v>27</v>
      </c>
      <c r="F40" s="26">
        <v>0</v>
      </c>
      <c r="G40" s="27">
        <v>1</v>
      </c>
      <c r="H40" s="28">
        <v>2</v>
      </c>
      <c r="I40" s="29">
        <v>8</v>
      </c>
      <c r="J40" s="30">
        <f t="shared" si="12"/>
        <v>0</v>
      </c>
      <c r="K40" s="30">
        <f t="shared" si="13"/>
        <v>8</v>
      </c>
      <c r="L40" s="31">
        <f t="shared" si="10"/>
        <v>16</v>
      </c>
      <c r="M40" s="32">
        <v>0</v>
      </c>
      <c r="N40" s="33">
        <v>0</v>
      </c>
      <c r="O40" s="30">
        <f t="shared" si="15"/>
        <v>0</v>
      </c>
      <c r="P40" s="30">
        <f t="shared" si="14"/>
        <v>0</v>
      </c>
      <c r="Q40" s="31">
        <f t="shared" si="11"/>
        <v>0</v>
      </c>
    </row>
    <row r="41" spans="1:17">
      <c r="A41" s="11" t="s">
        <v>106</v>
      </c>
      <c r="B41" s="12" t="s">
        <v>107</v>
      </c>
      <c r="C41" s="39" t="s">
        <v>84</v>
      </c>
      <c r="D41" s="40"/>
      <c r="E41" s="25" t="s">
        <v>85</v>
      </c>
      <c r="F41" s="26">
        <v>0</v>
      </c>
      <c r="G41" s="27">
        <v>2</v>
      </c>
      <c r="H41" s="28">
        <v>0</v>
      </c>
      <c r="I41" s="29">
        <v>4</v>
      </c>
      <c r="J41" s="30">
        <f t="shared" si="12"/>
        <v>0</v>
      </c>
      <c r="K41" s="30">
        <f t="shared" si="13"/>
        <v>8</v>
      </c>
      <c r="L41" s="31">
        <f t="shared" si="10"/>
        <v>0</v>
      </c>
      <c r="M41" s="32">
        <v>0</v>
      </c>
      <c r="N41" s="33">
        <v>0</v>
      </c>
      <c r="O41" s="30">
        <f t="shared" si="15"/>
        <v>0</v>
      </c>
      <c r="P41" s="30">
        <f t="shared" si="14"/>
        <v>0</v>
      </c>
      <c r="Q41" s="31">
        <f t="shared" si="11"/>
        <v>0</v>
      </c>
    </row>
    <row r="42" spans="1:17">
      <c r="A42" s="11" t="s">
        <v>108</v>
      </c>
      <c r="B42" s="12" t="s">
        <v>109</v>
      </c>
      <c r="C42" s="13"/>
      <c r="D42" s="40"/>
      <c r="E42" s="25"/>
      <c r="F42" s="26"/>
      <c r="G42" s="27"/>
      <c r="H42" s="28">
        <v>0</v>
      </c>
      <c r="I42" s="29">
        <v>0</v>
      </c>
      <c r="J42" s="30">
        <f t="shared" si="12"/>
        <v>0</v>
      </c>
      <c r="K42" s="30">
        <f t="shared" si="13"/>
        <v>0</v>
      </c>
      <c r="L42" s="31">
        <f t="shared" si="10"/>
        <v>0</v>
      </c>
      <c r="M42" s="32">
        <v>0</v>
      </c>
      <c r="N42" s="33">
        <v>0</v>
      </c>
      <c r="O42" s="30">
        <f t="shared" si="15"/>
        <v>0</v>
      </c>
      <c r="P42" s="30">
        <f t="shared" si="14"/>
        <v>0</v>
      </c>
      <c r="Q42" s="31">
        <f t="shared" si="11"/>
        <v>0</v>
      </c>
    </row>
    <row r="43" spans="1:17">
      <c r="A43" s="44" t="s">
        <v>110</v>
      </c>
      <c r="B43" s="12" t="s">
        <v>111</v>
      </c>
      <c r="C43" s="13" t="s">
        <v>112</v>
      </c>
      <c r="D43" s="40"/>
      <c r="E43" s="25" t="s">
        <v>85</v>
      </c>
      <c r="F43" s="26">
        <v>67</v>
      </c>
      <c r="G43" s="27">
        <v>4</v>
      </c>
      <c r="H43" s="28">
        <v>0</v>
      </c>
      <c r="I43" s="29">
        <v>4</v>
      </c>
      <c r="J43" s="30">
        <f t="shared" si="12"/>
        <v>268</v>
      </c>
      <c r="K43" s="30">
        <f t="shared" si="13"/>
        <v>16</v>
      </c>
      <c r="L43" s="31">
        <f t="shared" si="10"/>
        <v>0</v>
      </c>
      <c r="M43" s="32">
        <v>0</v>
      </c>
      <c r="N43" s="33">
        <v>0</v>
      </c>
      <c r="O43" s="30">
        <f t="shared" si="15"/>
        <v>0</v>
      </c>
      <c r="P43" s="30">
        <f t="shared" si="14"/>
        <v>0</v>
      </c>
      <c r="Q43" s="31">
        <f t="shared" si="11"/>
        <v>0</v>
      </c>
    </row>
    <row r="44" spans="1:17">
      <c r="A44" s="44" t="s">
        <v>113</v>
      </c>
      <c r="B44" s="12" t="s">
        <v>114</v>
      </c>
      <c r="C44" s="39" t="s">
        <v>115</v>
      </c>
      <c r="D44" s="40"/>
      <c r="E44" s="25" t="s">
        <v>85</v>
      </c>
      <c r="F44" s="26">
        <v>349</v>
      </c>
      <c r="G44" s="27">
        <v>4.5</v>
      </c>
      <c r="H44" s="28">
        <v>0</v>
      </c>
      <c r="I44" s="29">
        <v>4</v>
      </c>
      <c r="J44" s="30">
        <f t="shared" si="12"/>
        <v>1396</v>
      </c>
      <c r="K44" s="30">
        <f t="shared" si="13"/>
        <v>18</v>
      </c>
      <c r="L44" s="31">
        <f t="shared" si="10"/>
        <v>0</v>
      </c>
      <c r="M44" s="32">
        <v>0</v>
      </c>
      <c r="N44" s="33">
        <v>0</v>
      </c>
      <c r="O44" s="30">
        <f t="shared" si="15"/>
        <v>0</v>
      </c>
      <c r="P44" s="30">
        <f t="shared" si="14"/>
        <v>0</v>
      </c>
      <c r="Q44" s="31">
        <f t="shared" si="11"/>
        <v>0</v>
      </c>
    </row>
    <row r="45" spans="1:17" ht="25.5">
      <c r="A45" s="44" t="s">
        <v>116</v>
      </c>
      <c r="B45" s="12" t="s">
        <v>117</v>
      </c>
      <c r="C45" s="13" t="s">
        <v>2</v>
      </c>
      <c r="D45" s="40"/>
      <c r="E45" s="25" t="s">
        <v>85</v>
      </c>
      <c r="F45" s="26">
        <v>0</v>
      </c>
      <c r="G45" s="27">
        <v>24.5</v>
      </c>
      <c r="H45" s="28">
        <v>0</v>
      </c>
      <c r="I45" s="29">
        <v>0</v>
      </c>
      <c r="J45" s="30">
        <f t="shared" si="12"/>
        <v>0</v>
      </c>
      <c r="K45" s="30">
        <f t="shared" si="13"/>
        <v>0</v>
      </c>
      <c r="L45" s="31">
        <f t="shared" si="10"/>
        <v>0</v>
      </c>
      <c r="M45" s="32">
        <v>0</v>
      </c>
      <c r="N45" s="33">
        <v>0</v>
      </c>
      <c r="O45" s="30">
        <f t="shared" si="15"/>
        <v>0</v>
      </c>
      <c r="P45" s="30">
        <f t="shared" si="14"/>
        <v>0</v>
      </c>
      <c r="Q45" s="31">
        <f t="shared" si="11"/>
        <v>0</v>
      </c>
    </row>
    <row r="46" spans="1:17">
      <c r="A46" s="44" t="s">
        <v>118</v>
      </c>
      <c r="B46" s="12" t="s">
        <v>119</v>
      </c>
      <c r="C46" s="39" t="s">
        <v>115</v>
      </c>
      <c r="D46" s="40"/>
      <c r="E46" s="25" t="s">
        <v>75</v>
      </c>
      <c r="F46" s="26">
        <v>83.5</v>
      </c>
      <c r="G46" s="27">
        <v>1</v>
      </c>
      <c r="H46" s="28">
        <v>0</v>
      </c>
      <c r="I46" s="29">
        <v>4</v>
      </c>
      <c r="J46" s="30">
        <f t="shared" si="12"/>
        <v>334</v>
      </c>
      <c r="K46" s="30">
        <f t="shared" si="13"/>
        <v>4</v>
      </c>
      <c r="L46" s="31">
        <f t="shared" si="10"/>
        <v>0</v>
      </c>
      <c r="M46" s="32">
        <v>0</v>
      </c>
      <c r="N46" s="33">
        <v>0</v>
      </c>
      <c r="O46" s="30">
        <f t="shared" si="15"/>
        <v>0</v>
      </c>
      <c r="P46" s="30">
        <f t="shared" si="14"/>
        <v>0</v>
      </c>
      <c r="Q46" s="31">
        <f t="shared" si="11"/>
        <v>0</v>
      </c>
    </row>
    <row r="47" spans="1:17">
      <c r="A47" s="44" t="s">
        <v>120</v>
      </c>
      <c r="B47" s="12" t="s">
        <v>121</v>
      </c>
      <c r="C47" s="39" t="s">
        <v>84</v>
      </c>
      <c r="D47" s="40"/>
      <c r="E47" s="25" t="s">
        <v>85</v>
      </c>
      <c r="F47" s="26">
        <v>0</v>
      </c>
      <c r="G47" s="27">
        <v>1</v>
      </c>
      <c r="H47" s="28">
        <v>0</v>
      </c>
      <c r="I47" s="29">
        <v>4</v>
      </c>
      <c r="J47" s="30">
        <f t="shared" si="12"/>
        <v>0</v>
      </c>
      <c r="K47" s="30">
        <f t="shared" si="13"/>
        <v>4</v>
      </c>
      <c r="L47" s="31">
        <f t="shared" si="10"/>
        <v>0</v>
      </c>
      <c r="M47" s="32">
        <v>0</v>
      </c>
      <c r="N47" s="33">
        <v>0</v>
      </c>
      <c r="O47" s="30">
        <f t="shared" si="15"/>
        <v>0</v>
      </c>
      <c r="P47" s="30">
        <f t="shared" si="14"/>
        <v>0</v>
      </c>
      <c r="Q47" s="31">
        <f t="shared" si="11"/>
        <v>0</v>
      </c>
    </row>
    <row r="48" spans="1:17">
      <c r="A48" s="44" t="s">
        <v>122</v>
      </c>
      <c r="B48" s="12" t="s">
        <v>123</v>
      </c>
      <c r="C48" s="39" t="s">
        <v>84</v>
      </c>
      <c r="D48" s="40"/>
      <c r="E48" s="25" t="s">
        <v>85</v>
      </c>
      <c r="F48" s="26">
        <v>0</v>
      </c>
      <c r="G48" s="27">
        <v>2</v>
      </c>
      <c r="H48" s="28">
        <v>0</v>
      </c>
      <c r="I48" s="29">
        <v>4</v>
      </c>
      <c r="J48" s="30">
        <f t="shared" si="12"/>
        <v>0</v>
      </c>
      <c r="K48" s="30">
        <f t="shared" si="13"/>
        <v>8</v>
      </c>
      <c r="L48" s="31">
        <f t="shared" si="10"/>
        <v>0</v>
      </c>
      <c r="M48" s="32">
        <v>1</v>
      </c>
      <c r="N48" s="33">
        <v>4</v>
      </c>
      <c r="O48" s="30">
        <f t="shared" si="15"/>
        <v>0</v>
      </c>
      <c r="P48" s="30">
        <f t="shared" si="14"/>
        <v>8</v>
      </c>
      <c r="Q48" s="31">
        <f t="shared" si="11"/>
        <v>0</v>
      </c>
    </row>
    <row r="49" spans="1:17">
      <c r="A49" s="44" t="s">
        <v>124</v>
      </c>
      <c r="B49" s="12" t="s">
        <v>125</v>
      </c>
      <c r="C49" s="39" t="s">
        <v>84</v>
      </c>
      <c r="D49" s="40"/>
      <c r="E49" s="25" t="s">
        <v>85</v>
      </c>
      <c r="F49" s="26">
        <v>0</v>
      </c>
      <c r="G49" s="27">
        <v>4</v>
      </c>
      <c r="H49" s="28">
        <v>0</v>
      </c>
      <c r="I49" s="29">
        <v>4</v>
      </c>
      <c r="J49" s="30">
        <f t="shared" si="12"/>
        <v>0</v>
      </c>
      <c r="K49" s="30">
        <f t="shared" si="13"/>
        <v>16</v>
      </c>
      <c r="L49" s="31">
        <f t="shared" si="10"/>
        <v>0</v>
      </c>
      <c r="M49" s="32">
        <v>0</v>
      </c>
      <c r="N49" s="33">
        <v>0</v>
      </c>
      <c r="O49" s="30">
        <f t="shared" si="15"/>
        <v>0</v>
      </c>
      <c r="P49" s="30">
        <f t="shared" si="14"/>
        <v>0</v>
      </c>
      <c r="Q49" s="31">
        <f t="shared" si="11"/>
        <v>0</v>
      </c>
    </row>
    <row r="50" spans="1:17">
      <c r="A50" s="44" t="s">
        <v>126</v>
      </c>
      <c r="B50" s="12" t="s">
        <v>127</v>
      </c>
      <c r="C50" s="39" t="s">
        <v>84</v>
      </c>
      <c r="D50" s="40"/>
      <c r="E50" s="25" t="s">
        <v>85</v>
      </c>
      <c r="F50" s="26">
        <v>0</v>
      </c>
      <c r="G50" s="27">
        <v>0.5</v>
      </c>
      <c r="H50" s="28">
        <v>0</v>
      </c>
      <c r="I50" s="29">
        <v>0</v>
      </c>
      <c r="J50" s="30">
        <f t="shared" si="12"/>
        <v>0</v>
      </c>
      <c r="K50" s="30">
        <f t="shared" si="13"/>
        <v>0</v>
      </c>
      <c r="L50" s="31">
        <f t="shared" si="10"/>
        <v>0</v>
      </c>
      <c r="M50" s="32">
        <v>0</v>
      </c>
      <c r="N50" s="33">
        <v>0</v>
      </c>
      <c r="O50" s="30">
        <f t="shared" si="15"/>
        <v>0</v>
      </c>
      <c r="P50" s="30">
        <f t="shared" si="14"/>
        <v>0</v>
      </c>
      <c r="Q50" s="31">
        <f t="shared" si="11"/>
        <v>0</v>
      </c>
    </row>
    <row r="51" spans="1:17">
      <c r="A51" s="11" t="s">
        <v>128</v>
      </c>
      <c r="B51" s="12" t="s">
        <v>129</v>
      </c>
      <c r="C51" s="39" t="s">
        <v>130</v>
      </c>
      <c r="D51" s="40"/>
      <c r="E51" s="25" t="s">
        <v>131</v>
      </c>
      <c r="F51" s="26">
        <v>83.5</v>
      </c>
      <c r="G51" s="27">
        <v>1.5</v>
      </c>
      <c r="H51" s="28">
        <v>0</v>
      </c>
      <c r="I51" s="29">
        <v>12</v>
      </c>
      <c r="J51" s="30">
        <f t="shared" si="12"/>
        <v>1002</v>
      </c>
      <c r="K51" s="30">
        <f t="shared" si="13"/>
        <v>18</v>
      </c>
      <c r="L51" s="31">
        <f t="shared" si="10"/>
        <v>0</v>
      </c>
      <c r="M51" s="32">
        <v>2</v>
      </c>
      <c r="N51" s="33">
        <v>24</v>
      </c>
      <c r="O51" s="30">
        <f t="shared" si="15"/>
        <v>2004</v>
      </c>
      <c r="P51" s="30">
        <f t="shared" si="14"/>
        <v>36</v>
      </c>
      <c r="Q51" s="31">
        <f t="shared" si="11"/>
        <v>0</v>
      </c>
    </row>
    <row r="52" spans="1:17">
      <c r="A52" s="44" t="s">
        <v>132</v>
      </c>
      <c r="B52" s="12" t="s">
        <v>133</v>
      </c>
      <c r="C52" s="39" t="s">
        <v>134</v>
      </c>
      <c r="D52" s="40"/>
      <c r="E52" s="25" t="s">
        <v>85</v>
      </c>
      <c r="F52" s="26">
        <v>2</v>
      </c>
      <c r="G52" s="27">
        <v>1</v>
      </c>
      <c r="H52" s="28">
        <v>0</v>
      </c>
      <c r="I52" s="29">
        <v>4</v>
      </c>
      <c r="J52" s="30">
        <f t="shared" si="12"/>
        <v>8</v>
      </c>
      <c r="K52" s="30">
        <f t="shared" si="13"/>
        <v>4</v>
      </c>
      <c r="L52" s="31">
        <f t="shared" si="10"/>
        <v>0</v>
      </c>
      <c r="M52" s="32">
        <v>1</v>
      </c>
      <c r="N52" s="33">
        <v>4</v>
      </c>
      <c r="O52" s="30">
        <f t="shared" si="15"/>
        <v>8</v>
      </c>
      <c r="P52" s="30">
        <f t="shared" si="14"/>
        <v>4</v>
      </c>
      <c r="Q52" s="31">
        <f t="shared" si="11"/>
        <v>0</v>
      </c>
    </row>
    <row r="53" spans="1:17">
      <c r="A53" s="44" t="s">
        <v>135</v>
      </c>
      <c r="B53" s="12" t="s">
        <v>136</v>
      </c>
      <c r="C53" s="13" t="s">
        <v>2</v>
      </c>
      <c r="D53" s="40"/>
      <c r="E53" s="25" t="s">
        <v>37</v>
      </c>
      <c r="F53" s="26">
        <v>0</v>
      </c>
      <c r="G53" s="27">
        <v>0.5</v>
      </c>
      <c r="H53" s="28">
        <v>0</v>
      </c>
      <c r="I53" s="29">
        <v>8</v>
      </c>
      <c r="J53" s="30">
        <f t="shared" si="12"/>
        <v>0</v>
      </c>
      <c r="K53" s="30">
        <f t="shared" si="13"/>
        <v>4</v>
      </c>
      <c r="L53" s="31">
        <f t="shared" si="10"/>
        <v>0</v>
      </c>
      <c r="M53" s="32">
        <v>0</v>
      </c>
      <c r="N53" s="33">
        <v>0</v>
      </c>
      <c r="O53" s="30">
        <f t="shared" si="15"/>
        <v>0</v>
      </c>
      <c r="P53" s="30">
        <f t="shared" si="14"/>
        <v>0</v>
      </c>
      <c r="Q53" s="31">
        <f t="shared" si="11"/>
        <v>0</v>
      </c>
    </row>
    <row r="54" spans="1:17">
      <c r="A54" s="44" t="s">
        <v>137</v>
      </c>
      <c r="B54" s="12" t="s">
        <v>138</v>
      </c>
      <c r="C54" s="13" t="s">
        <v>2</v>
      </c>
      <c r="D54" s="40"/>
      <c r="E54" s="25" t="s">
        <v>139</v>
      </c>
      <c r="F54" s="26">
        <v>0</v>
      </c>
      <c r="G54" s="27">
        <v>0.5</v>
      </c>
      <c r="H54" s="28">
        <v>2</v>
      </c>
      <c r="I54" s="29">
        <v>4</v>
      </c>
      <c r="J54" s="30">
        <f t="shared" si="12"/>
        <v>0</v>
      </c>
      <c r="K54" s="30">
        <f t="shared" si="13"/>
        <v>2</v>
      </c>
      <c r="L54" s="31">
        <f t="shared" si="10"/>
        <v>8</v>
      </c>
      <c r="M54" s="32">
        <v>0</v>
      </c>
      <c r="N54" s="33">
        <v>0</v>
      </c>
      <c r="O54" s="30">
        <f t="shared" si="15"/>
        <v>0</v>
      </c>
      <c r="P54" s="30">
        <f t="shared" si="14"/>
        <v>0</v>
      </c>
      <c r="Q54" s="31">
        <f t="shared" si="11"/>
        <v>0</v>
      </c>
    </row>
    <row r="55" spans="1:17">
      <c r="A55" s="34" t="s">
        <v>140</v>
      </c>
      <c r="B55" s="35" t="s">
        <v>141</v>
      </c>
      <c r="C55" s="45"/>
      <c r="D55" s="41"/>
      <c r="E55" s="38"/>
      <c r="F55" s="26">
        <v>173</v>
      </c>
      <c r="G55" s="27">
        <v>5.5</v>
      </c>
      <c r="H55" s="28">
        <v>0</v>
      </c>
      <c r="I55" s="29"/>
      <c r="J55" s="30">
        <f>IF(I55=0, 0,F55)</f>
        <v>0</v>
      </c>
      <c r="K55" s="30">
        <f t="shared" si="13"/>
        <v>0</v>
      </c>
      <c r="L55" s="31">
        <f t="shared" si="10"/>
        <v>0</v>
      </c>
      <c r="M55" s="32">
        <v>0</v>
      </c>
      <c r="N55" s="33">
        <v>0</v>
      </c>
      <c r="O55" s="30">
        <f>IF(N55=0,0,F55*M55)</f>
        <v>0</v>
      </c>
      <c r="P55" s="30">
        <f t="shared" si="14"/>
        <v>0</v>
      </c>
      <c r="Q55" s="31">
        <f t="shared" si="11"/>
        <v>0</v>
      </c>
    </row>
    <row r="56" spans="1:17" ht="25.5">
      <c r="A56" s="44" t="s">
        <v>142</v>
      </c>
      <c r="B56" s="12" t="s">
        <v>143</v>
      </c>
      <c r="C56" s="39" t="s">
        <v>144</v>
      </c>
      <c r="D56" s="40"/>
      <c r="E56" s="25" t="s">
        <v>145</v>
      </c>
      <c r="F56" s="26">
        <v>12</v>
      </c>
      <c r="G56" s="27">
        <v>1</v>
      </c>
      <c r="H56" s="28">
        <v>0</v>
      </c>
      <c r="I56" s="29">
        <v>12</v>
      </c>
      <c r="J56" s="30">
        <f t="shared" ref="J56:J68" si="16">F56*I56</f>
        <v>144</v>
      </c>
      <c r="K56" s="30">
        <f t="shared" si="13"/>
        <v>12</v>
      </c>
      <c r="L56" s="31">
        <f t="shared" si="10"/>
        <v>0</v>
      </c>
      <c r="M56" s="32">
        <v>0</v>
      </c>
      <c r="N56" s="33">
        <v>0</v>
      </c>
      <c r="O56" s="30">
        <f t="shared" ref="O56:O80" si="17">F56*N56</f>
        <v>0</v>
      </c>
      <c r="P56" s="30">
        <f t="shared" si="14"/>
        <v>0</v>
      </c>
      <c r="Q56" s="31">
        <f t="shared" si="11"/>
        <v>0</v>
      </c>
    </row>
    <row r="57" spans="1:17">
      <c r="A57" s="44" t="s">
        <v>146</v>
      </c>
      <c r="B57" s="12" t="s">
        <v>147</v>
      </c>
      <c r="C57" s="39" t="s">
        <v>115</v>
      </c>
      <c r="D57" s="40"/>
      <c r="E57" s="25" t="s">
        <v>148</v>
      </c>
      <c r="F57" s="26">
        <v>584</v>
      </c>
      <c r="G57" s="27">
        <v>14</v>
      </c>
      <c r="H57" s="28">
        <v>0</v>
      </c>
      <c r="I57" s="29">
        <v>0</v>
      </c>
      <c r="J57" s="30">
        <f t="shared" si="16"/>
        <v>0</v>
      </c>
      <c r="K57" s="30">
        <f t="shared" si="13"/>
        <v>0</v>
      </c>
      <c r="L57" s="31">
        <f t="shared" si="10"/>
        <v>0</v>
      </c>
      <c r="M57" s="32">
        <v>0</v>
      </c>
      <c r="N57" s="33">
        <v>0</v>
      </c>
      <c r="O57" s="30">
        <f t="shared" si="17"/>
        <v>0</v>
      </c>
      <c r="P57" s="30">
        <f t="shared" si="14"/>
        <v>0</v>
      </c>
      <c r="Q57" s="31">
        <f t="shared" si="11"/>
        <v>0</v>
      </c>
    </row>
    <row r="58" spans="1:17">
      <c r="A58" s="44" t="s">
        <v>149</v>
      </c>
      <c r="B58" s="12" t="s">
        <v>150</v>
      </c>
      <c r="C58" s="39" t="s">
        <v>151</v>
      </c>
      <c r="D58" s="40"/>
      <c r="E58" s="25" t="s">
        <v>148</v>
      </c>
      <c r="F58" s="26">
        <v>92.6</v>
      </c>
      <c r="G58" s="27">
        <v>1</v>
      </c>
      <c r="H58" s="28">
        <v>0</v>
      </c>
      <c r="I58" s="29">
        <v>0</v>
      </c>
      <c r="J58" s="30">
        <f t="shared" si="16"/>
        <v>0</v>
      </c>
      <c r="K58" s="30">
        <f t="shared" si="13"/>
        <v>0</v>
      </c>
      <c r="L58" s="31">
        <f t="shared" si="10"/>
        <v>0</v>
      </c>
      <c r="M58" s="32">
        <v>0</v>
      </c>
      <c r="N58" s="33">
        <v>0</v>
      </c>
      <c r="O58" s="30">
        <f t="shared" si="17"/>
        <v>0</v>
      </c>
      <c r="P58" s="30">
        <f t="shared" si="14"/>
        <v>0</v>
      </c>
      <c r="Q58" s="31">
        <f t="shared" si="11"/>
        <v>0</v>
      </c>
    </row>
    <row r="59" spans="1:17">
      <c r="A59" s="44" t="s">
        <v>152</v>
      </c>
      <c r="B59" s="12" t="s">
        <v>153</v>
      </c>
      <c r="C59" s="39" t="s">
        <v>130</v>
      </c>
      <c r="D59" s="40"/>
      <c r="E59" s="25" t="s">
        <v>154</v>
      </c>
      <c r="F59" s="26">
        <v>0</v>
      </c>
      <c r="G59" s="27">
        <v>0.5</v>
      </c>
      <c r="H59" s="28">
        <v>0</v>
      </c>
      <c r="I59" s="29">
        <v>0</v>
      </c>
      <c r="J59" s="30">
        <f t="shared" si="16"/>
        <v>0</v>
      </c>
      <c r="K59" s="30">
        <f t="shared" si="13"/>
        <v>0</v>
      </c>
      <c r="L59" s="31">
        <f t="shared" si="10"/>
        <v>0</v>
      </c>
      <c r="M59" s="32">
        <v>0</v>
      </c>
      <c r="N59" s="33">
        <v>0</v>
      </c>
      <c r="O59" s="30">
        <f t="shared" si="17"/>
        <v>0</v>
      </c>
      <c r="P59" s="30">
        <f t="shared" si="14"/>
        <v>0</v>
      </c>
      <c r="Q59" s="31">
        <f t="shared" si="11"/>
        <v>0</v>
      </c>
    </row>
    <row r="60" spans="1:17">
      <c r="A60" s="44" t="s">
        <v>155</v>
      </c>
      <c r="B60" s="12" t="s">
        <v>156</v>
      </c>
      <c r="C60" s="39" t="s">
        <v>157</v>
      </c>
      <c r="D60" s="40"/>
      <c r="E60" s="25" t="s">
        <v>154</v>
      </c>
      <c r="F60" s="26">
        <v>0</v>
      </c>
      <c r="G60" s="27">
        <v>1</v>
      </c>
      <c r="H60" s="28">
        <v>0</v>
      </c>
      <c r="I60" s="29">
        <v>4</v>
      </c>
      <c r="J60" s="30">
        <f t="shared" si="16"/>
        <v>0</v>
      </c>
      <c r="K60" s="30">
        <f t="shared" si="13"/>
        <v>4</v>
      </c>
      <c r="L60" s="31">
        <f t="shared" si="10"/>
        <v>0</v>
      </c>
      <c r="M60" s="32">
        <v>2</v>
      </c>
      <c r="N60" s="33">
        <v>8</v>
      </c>
      <c r="O60" s="30">
        <f t="shared" si="17"/>
        <v>0</v>
      </c>
      <c r="P60" s="30">
        <f t="shared" si="14"/>
        <v>8</v>
      </c>
      <c r="Q60" s="31">
        <f t="shared" si="11"/>
        <v>0</v>
      </c>
    </row>
    <row r="61" spans="1:17">
      <c r="A61" s="44" t="s">
        <v>158</v>
      </c>
      <c r="B61" s="12" t="s">
        <v>159</v>
      </c>
      <c r="C61" s="39" t="s">
        <v>57</v>
      </c>
      <c r="D61" s="40"/>
      <c r="E61" s="25" t="s">
        <v>37</v>
      </c>
      <c r="F61" s="26">
        <v>1</v>
      </c>
      <c r="G61" s="27">
        <v>1</v>
      </c>
      <c r="H61" s="28">
        <v>0</v>
      </c>
      <c r="I61" s="29">
        <v>8</v>
      </c>
      <c r="J61" s="30">
        <f t="shared" si="16"/>
        <v>8</v>
      </c>
      <c r="K61" s="30">
        <f t="shared" si="13"/>
        <v>8</v>
      </c>
      <c r="L61" s="31">
        <f t="shared" si="10"/>
        <v>0</v>
      </c>
      <c r="M61" s="32">
        <v>0</v>
      </c>
      <c r="N61" s="33">
        <v>0</v>
      </c>
      <c r="O61" s="30">
        <f t="shared" si="17"/>
        <v>0</v>
      </c>
      <c r="P61" s="30">
        <f t="shared" si="14"/>
        <v>0</v>
      </c>
      <c r="Q61" s="31">
        <f t="shared" si="11"/>
        <v>0</v>
      </c>
    </row>
    <row r="62" spans="1:17">
      <c r="A62" s="44" t="s">
        <v>160</v>
      </c>
      <c r="B62" s="12" t="s">
        <v>161</v>
      </c>
      <c r="C62" s="39" t="s">
        <v>162</v>
      </c>
      <c r="D62" s="40"/>
      <c r="E62" s="25" t="s">
        <v>163</v>
      </c>
      <c r="F62" s="26">
        <v>42</v>
      </c>
      <c r="G62" s="27">
        <v>1</v>
      </c>
      <c r="H62" s="28">
        <v>2</v>
      </c>
      <c r="I62" s="29">
        <v>0</v>
      </c>
      <c r="J62" s="30">
        <f t="shared" si="16"/>
        <v>0</v>
      </c>
      <c r="K62" s="30">
        <f t="shared" si="13"/>
        <v>0</v>
      </c>
      <c r="L62" s="31">
        <f t="shared" si="10"/>
        <v>0</v>
      </c>
      <c r="M62" s="32">
        <v>0</v>
      </c>
      <c r="N62" s="33">
        <v>0</v>
      </c>
      <c r="O62" s="30">
        <f t="shared" si="17"/>
        <v>0</v>
      </c>
      <c r="P62" s="30">
        <f t="shared" si="14"/>
        <v>0</v>
      </c>
      <c r="Q62" s="31">
        <f t="shared" si="11"/>
        <v>0</v>
      </c>
    </row>
    <row r="63" spans="1:17">
      <c r="A63" s="44" t="s">
        <v>164</v>
      </c>
      <c r="B63" s="12" t="s">
        <v>165</v>
      </c>
      <c r="C63" s="13" t="s">
        <v>2</v>
      </c>
      <c r="D63" s="40"/>
      <c r="E63" s="25" t="s">
        <v>37</v>
      </c>
      <c r="F63" s="26">
        <v>0</v>
      </c>
      <c r="G63" s="27">
        <v>1</v>
      </c>
      <c r="H63" s="28">
        <v>0</v>
      </c>
      <c r="I63" s="29">
        <v>8</v>
      </c>
      <c r="J63" s="30">
        <f t="shared" si="16"/>
        <v>0</v>
      </c>
      <c r="K63" s="30">
        <f t="shared" si="13"/>
        <v>8</v>
      </c>
      <c r="L63" s="31">
        <f t="shared" si="10"/>
        <v>0</v>
      </c>
      <c r="M63" s="32">
        <v>0</v>
      </c>
      <c r="N63" s="33">
        <v>0</v>
      </c>
      <c r="O63" s="30">
        <f t="shared" si="17"/>
        <v>0</v>
      </c>
      <c r="P63" s="30">
        <f t="shared" si="14"/>
        <v>0</v>
      </c>
      <c r="Q63" s="31">
        <f t="shared" si="11"/>
        <v>0</v>
      </c>
    </row>
    <row r="64" spans="1:17">
      <c r="A64" s="11" t="s">
        <v>166</v>
      </c>
      <c r="B64" s="12" t="s">
        <v>167</v>
      </c>
      <c r="C64" s="13"/>
      <c r="D64" s="40"/>
      <c r="E64" s="25"/>
      <c r="F64" s="26">
        <v>1.5</v>
      </c>
      <c r="G64" s="27">
        <v>1.5</v>
      </c>
      <c r="H64" s="28">
        <v>0</v>
      </c>
      <c r="I64" s="29">
        <v>0</v>
      </c>
      <c r="J64" s="30">
        <f t="shared" si="16"/>
        <v>0</v>
      </c>
      <c r="K64" s="30">
        <f t="shared" si="13"/>
        <v>0</v>
      </c>
      <c r="L64" s="31">
        <f t="shared" si="10"/>
        <v>0</v>
      </c>
      <c r="M64" s="32">
        <v>0</v>
      </c>
      <c r="N64" s="33">
        <v>0</v>
      </c>
      <c r="O64" s="30">
        <f t="shared" si="17"/>
        <v>0</v>
      </c>
      <c r="P64" s="30">
        <f t="shared" si="14"/>
        <v>0</v>
      </c>
      <c r="Q64" s="31">
        <f t="shared" si="11"/>
        <v>0</v>
      </c>
    </row>
    <row r="65" spans="1:17" ht="25.5">
      <c r="A65" s="11" t="s">
        <v>168</v>
      </c>
      <c r="B65" s="12" t="s">
        <v>169</v>
      </c>
      <c r="C65" s="13"/>
      <c r="D65" s="40"/>
      <c r="E65" s="25"/>
      <c r="F65" s="26">
        <v>0.5</v>
      </c>
      <c r="G65" s="27">
        <v>0.5</v>
      </c>
      <c r="H65" s="28">
        <v>0</v>
      </c>
      <c r="I65" s="29">
        <v>0</v>
      </c>
      <c r="J65" s="30">
        <f t="shared" si="16"/>
        <v>0</v>
      </c>
      <c r="K65" s="30">
        <f t="shared" si="13"/>
        <v>0</v>
      </c>
      <c r="L65" s="31">
        <f t="shared" si="10"/>
        <v>0</v>
      </c>
      <c r="M65" s="32">
        <v>0</v>
      </c>
      <c r="N65" s="33">
        <v>0</v>
      </c>
      <c r="O65" s="30">
        <f t="shared" si="17"/>
        <v>0</v>
      </c>
      <c r="P65" s="30">
        <f t="shared" si="14"/>
        <v>0</v>
      </c>
      <c r="Q65" s="31">
        <f t="shared" si="11"/>
        <v>0</v>
      </c>
    </row>
    <row r="66" spans="1:17">
      <c r="A66" s="11" t="s">
        <v>170</v>
      </c>
      <c r="B66" s="12" t="s">
        <v>171</v>
      </c>
      <c r="C66" s="13"/>
      <c r="D66" s="40"/>
      <c r="E66" s="25"/>
      <c r="F66" s="26">
        <v>0</v>
      </c>
      <c r="G66" s="27">
        <v>0.5</v>
      </c>
      <c r="H66" s="28">
        <v>0</v>
      </c>
      <c r="I66" s="29">
        <v>0</v>
      </c>
      <c r="J66" s="30">
        <f t="shared" si="16"/>
        <v>0</v>
      </c>
      <c r="K66" s="30">
        <f t="shared" si="13"/>
        <v>0</v>
      </c>
      <c r="L66" s="31">
        <f t="shared" ref="L66:L80" si="18">I66*H66</f>
        <v>0</v>
      </c>
      <c r="M66" s="32">
        <v>0</v>
      </c>
      <c r="N66" s="33">
        <v>0</v>
      </c>
      <c r="O66" s="30">
        <f t="shared" si="17"/>
        <v>0</v>
      </c>
      <c r="P66" s="30">
        <f t="shared" si="14"/>
        <v>0</v>
      </c>
      <c r="Q66" s="31">
        <f t="shared" ref="Q66:Q80" si="19">N66*H66</f>
        <v>0</v>
      </c>
    </row>
    <row r="67" spans="1:17" ht="25.5">
      <c r="A67" s="11" t="s">
        <v>172</v>
      </c>
      <c r="B67" s="12" t="s">
        <v>173</v>
      </c>
      <c r="C67" s="13"/>
      <c r="D67" s="40"/>
      <c r="E67" s="25"/>
      <c r="F67" s="26">
        <v>3</v>
      </c>
      <c r="G67" s="27">
        <v>0.5</v>
      </c>
      <c r="H67" s="28">
        <v>0</v>
      </c>
      <c r="I67" s="29">
        <v>0</v>
      </c>
      <c r="J67" s="30">
        <f t="shared" si="16"/>
        <v>0</v>
      </c>
      <c r="K67" s="30">
        <f t="shared" si="13"/>
        <v>0</v>
      </c>
      <c r="L67" s="31">
        <f t="shared" si="18"/>
        <v>0</v>
      </c>
      <c r="M67" s="32">
        <v>0</v>
      </c>
      <c r="N67" s="33">
        <v>0</v>
      </c>
      <c r="O67" s="30">
        <f t="shared" si="17"/>
        <v>0</v>
      </c>
      <c r="P67" s="30">
        <f t="shared" si="14"/>
        <v>0</v>
      </c>
      <c r="Q67" s="31">
        <f t="shared" si="19"/>
        <v>0</v>
      </c>
    </row>
    <row r="68" spans="1:17">
      <c r="A68" s="11" t="s">
        <v>174</v>
      </c>
      <c r="B68" s="12" t="s">
        <v>175</v>
      </c>
      <c r="C68" s="13"/>
      <c r="D68" s="40"/>
      <c r="E68" s="25"/>
      <c r="F68" s="26">
        <v>26</v>
      </c>
      <c r="G68" s="27">
        <v>2</v>
      </c>
      <c r="H68" s="28">
        <v>0</v>
      </c>
      <c r="I68" s="29">
        <v>0</v>
      </c>
      <c r="J68" s="30">
        <f t="shared" si="16"/>
        <v>0</v>
      </c>
      <c r="K68" s="30">
        <f t="shared" si="13"/>
        <v>0</v>
      </c>
      <c r="L68" s="31">
        <f t="shared" si="18"/>
        <v>0</v>
      </c>
      <c r="M68" s="32">
        <v>0</v>
      </c>
      <c r="N68" s="33">
        <v>0</v>
      </c>
      <c r="O68" s="30">
        <f t="shared" si="17"/>
        <v>0</v>
      </c>
      <c r="P68" s="30">
        <f t="shared" si="14"/>
        <v>0</v>
      </c>
      <c r="Q68" s="31">
        <f t="shared" si="19"/>
        <v>0</v>
      </c>
    </row>
    <row r="69" spans="1:17">
      <c r="A69" s="11" t="s">
        <v>176</v>
      </c>
      <c r="B69" s="12" t="s">
        <v>177</v>
      </c>
      <c r="C69" s="13"/>
      <c r="D69" s="40"/>
      <c r="E69" s="25"/>
      <c r="F69" s="26">
        <v>96</v>
      </c>
      <c r="G69" s="27">
        <v>2</v>
      </c>
      <c r="H69" s="28">
        <v>0</v>
      </c>
      <c r="I69" s="29">
        <v>0</v>
      </c>
      <c r="J69" s="30">
        <f>IF(I69=0, 0,F69)</f>
        <v>0</v>
      </c>
      <c r="K69" s="30">
        <f t="shared" si="13"/>
        <v>0</v>
      </c>
      <c r="L69" s="31">
        <f t="shared" si="18"/>
        <v>0</v>
      </c>
      <c r="M69" s="32">
        <v>0</v>
      </c>
      <c r="N69" s="33">
        <v>0</v>
      </c>
      <c r="O69" s="30">
        <f t="shared" si="17"/>
        <v>0</v>
      </c>
      <c r="P69" s="30">
        <f t="shared" si="14"/>
        <v>0</v>
      </c>
      <c r="Q69" s="31">
        <f t="shared" si="19"/>
        <v>0</v>
      </c>
    </row>
    <row r="70" spans="1:17" ht="25.5">
      <c r="A70" s="11" t="s">
        <v>178</v>
      </c>
      <c r="B70" s="12" t="s">
        <v>179</v>
      </c>
      <c r="C70" s="13"/>
      <c r="D70" s="40"/>
      <c r="E70" s="25"/>
      <c r="F70" s="26">
        <v>1.5</v>
      </c>
      <c r="G70" s="27">
        <v>1.5</v>
      </c>
      <c r="H70" s="28">
        <v>0</v>
      </c>
      <c r="I70" s="29">
        <v>0</v>
      </c>
      <c r="J70" s="30">
        <f>F70*I70</f>
        <v>0</v>
      </c>
      <c r="K70" s="30">
        <f t="shared" si="13"/>
        <v>0</v>
      </c>
      <c r="L70" s="31">
        <f t="shared" si="18"/>
        <v>0</v>
      </c>
      <c r="M70" s="32">
        <v>0</v>
      </c>
      <c r="N70" s="33">
        <v>0</v>
      </c>
      <c r="O70" s="30">
        <f t="shared" si="17"/>
        <v>0</v>
      </c>
      <c r="P70" s="30">
        <f t="shared" si="14"/>
        <v>0</v>
      </c>
      <c r="Q70" s="31">
        <f t="shared" si="19"/>
        <v>0</v>
      </c>
    </row>
    <row r="71" spans="1:17" ht="25.5">
      <c r="A71" s="11" t="s">
        <v>180</v>
      </c>
      <c r="B71" s="12" t="s">
        <v>181</v>
      </c>
      <c r="C71" s="13"/>
      <c r="D71" s="40"/>
      <c r="E71" s="25"/>
      <c r="F71" s="26">
        <v>0.5</v>
      </c>
      <c r="G71" s="27">
        <v>0.5</v>
      </c>
      <c r="H71" s="28">
        <v>0</v>
      </c>
      <c r="I71" s="29">
        <v>0</v>
      </c>
      <c r="J71" s="30">
        <f>F71*I71</f>
        <v>0</v>
      </c>
      <c r="K71" s="30">
        <f t="shared" si="13"/>
        <v>0</v>
      </c>
      <c r="L71" s="31">
        <f t="shared" si="18"/>
        <v>0</v>
      </c>
      <c r="M71" s="32">
        <v>0</v>
      </c>
      <c r="N71" s="33">
        <v>0</v>
      </c>
      <c r="O71" s="30">
        <f t="shared" si="17"/>
        <v>0</v>
      </c>
      <c r="P71" s="30">
        <f t="shared" si="14"/>
        <v>0</v>
      </c>
      <c r="Q71" s="31">
        <f t="shared" si="19"/>
        <v>0</v>
      </c>
    </row>
    <row r="72" spans="1:17" ht="25.5">
      <c r="A72" s="11" t="s">
        <v>182</v>
      </c>
      <c r="B72" s="12" t="s">
        <v>183</v>
      </c>
      <c r="C72" s="13"/>
      <c r="D72" s="40"/>
      <c r="E72" s="25"/>
      <c r="F72" s="26">
        <v>0.5</v>
      </c>
      <c r="G72" s="27">
        <v>0.5</v>
      </c>
      <c r="H72" s="28">
        <v>0</v>
      </c>
      <c r="I72" s="29">
        <v>0</v>
      </c>
      <c r="J72" s="30">
        <f>F72*I72</f>
        <v>0</v>
      </c>
      <c r="K72" s="30">
        <f t="shared" si="13"/>
        <v>0</v>
      </c>
      <c r="L72" s="31">
        <f t="shared" si="18"/>
        <v>0</v>
      </c>
      <c r="M72" s="32">
        <v>0</v>
      </c>
      <c r="N72" s="33">
        <v>0</v>
      </c>
      <c r="O72" s="30">
        <f t="shared" si="17"/>
        <v>0</v>
      </c>
      <c r="P72" s="30">
        <f t="shared" si="14"/>
        <v>0</v>
      </c>
      <c r="Q72" s="31">
        <f t="shared" si="19"/>
        <v>0</v>
      </c>
    </row>
    <row r="73" spans="1:17" ht="25.5">
      <c r="A73" s="11" t="s">
        <v>184</v>
      </c>
      <c r="B73" s="12" t="s">
        <v>185</v>
      </c>
      <c r="C73" s="13"/>
      <c r="D73" s="40"/>
      <c r="E73" s="25"/>
      <c r="F73" s="26">
        <v>0.5</v>
      </c>
      <c r="G73" s="27">
        <v>0.5</v>
      </c>
      <c r="H73" s="28">
        <v>0</v>
      </c>
      <c r="I73" s="29">
        <v>0</v>
      </c>
      <c r="J73" s="30">
        <f>F73*I73</f>
        <v>0</v>
      </c>
      <c r="K73" s="30">
        <f t="shared" si="13"/>
        <v>0</v>
      </c>
      <c r="L73" s="31">
        <f t="shared" si="18"/>
        <v>0</v>
      </c>
      <c r="M73" s="32">
        <v>0</v>
      </c>
      <c r="N73" s="33">
        <v>0</v>
      </c>
      <c r="O73" s="30">
        <f t="shared" si="17"/>
        <v>0</v>
      </c>
      <c r="P73" s="30">
        <f t="shared" si="14"/>
        <v>0</v>
      </c>
      <c r="Q73" s="31">
        <f t="shared" si="19"/>
        <v>0</v>
      </c>
    </row>
    <row r="74" spans="1:17">
      <c r="A74" s="11" t="s">
        <v>186</v>
      </c>
      <c r="B74" s="12" t="s">
        <v>187</v>
      </c>
      <c r="C74" s="13"/>
      <c r="D74" s="40"/>
      <c r="E74" s="25"/>
      <c r="F74" s="26">
        <v>52</v>
      </c>
      <c r="G74" s="27">
        <v>1</v>
      </c>
      <c r="H74" s="28">
        <v>0</v>
      </c>
      <c r="I74" s="29">
        <v>0</v>
      </c>
      <c r="J74" s="30">
        <f>IF(I74=0, 0,F74)</f>
        <v>0</v>
      </c>
      <c r="K74" s="30">
        <f t="shared" si="13"/>
        <v>0</v>
      </c>
      <c r="L74" s="31">
        <f t="shared" si="18"/>
        <v>0</v>
      </c>
      <c r="M74" s="32">
        <v>0</v>
      </c>
      <c r="N74" s="33">
        <v>0</v>
      </c>
      <c r="O74" s="30">
        <f t="shared" si="17"/>
        <v>0</v>
      </c>
      <c r="P74" s="30">
        <f t="shared" si="14"/>
        <v>0</v>
      </c>
      <c r="Q74" s="31">
        <f t="shared" si="19"/>
        <v>0</v>
      </c>
    </row>
    <row r="75" spans="1:17">
      <c r="A75" s="11" t="s">
        <v>188</v>
      </c>
      <c r="B75" s="12" t="s">
        <v>189</v>
      </c>
      <c r="C75" s="13"/>
      <c r="D75" s="40"/>
      <c r="E75" s="25"/>
      <c r="F75" s="26">
        <v>0</v>
      </c>
      <c r="G75" s="27">
        <v>0.5</v>
      </c>
      <c r="H75" s="28">
        <v>0</v>
      </c>
      <c r="I75" s="29">
        <v>0</v>
      </c>
      <c r="J75" s="30">
        <f t="shared" ref="J75:J80" si="20">F75*I75</f>
        <v>0</v>
      </c>
      <c r="K75" s="30">
        <f t="shared" si="13"/>
        <v>0</v>
      </c>
      <c r="L75" s="31">
        <f t="shared" si="18"/>
        <v>0</v>
      </c>
      <c r="M75" s="32">
        <v>0</v>
      </c>
      <c r="N75" s="33">
        <v>0</v>
      </c>
      <c r="O75" s="30">
        <f t="shared" si="17"/>
        <v>0</v>
      </c>
      <c r="P75" s="30">
        <f t="shared" si="14"/>
        <v>0</v>
      </c>
      <c r="Q75" s="31">
        <f t="shared" si="19"/>
        <v>0</v>
      </c>
    </row>
    <row r="76" spans="1:17">
      <c r="A76" s="11" t="s">
        <v>190</v>
      </c>
      <c r="B76" s="12" t="s">
        <v>191</v>
      </c>
      <c r="C76" s="13"/>
      <c r="D76" s="40"/>
      <c r="E76" s="25"/>
      <c r="F76" s="26">
        <v>0</v>
      </c>
      <c r="G76" s="27">
        <v>1</v>
      </c>
      <c r="H76" s="28">
        <v>0</v>
      </c>
      <c r="I76" s="29">
        <v>0</v>
      </c>
      <c r="J76" s="30">
        <f t="shared" si="20"/>
        <v>0</v>
      </c>
      <c r="K76" s="30">
        <f t="shared" si="13"/>
        <v>0</v>
      </c>
      <c r="L76" s="31">
        <f t="shared" si="18"/>
        <v>0</v>
      </c>
      <c r="M76" s="32">
        <v>0</v>
      </c>
      <c r="N76" s="33">
        <v>0</v>
      </c>
      <c r="O76" s="30">
        <f t="shared" si="17"/>
        <v>0</v>
      </c>
      <c r="P76" s="30">
        <f t="shared" si="14"/>
        <v>0</v>
      </c>
      <c r="Q76" s="31">
        <f t="shared" si="19"/>
        <v>0</v>
      </c>
    </row>
    <row r="77" spans="1:17">
      <c r="A77" s="11" t="s">
        <v>192</v>
      </c>
      <c r="B77" s="12" t="s">
        <v>193</v>
      </c>
      <c r="C77" s="13"/>
      <c r="D77" s="40"/>
      <c r="E77" s="25"/>
      <c r="F77" s="26">
        <v>0.5</v>
      </c>
      <c r="G77" s="27">
        <v>0.5</v>
      </c>
      <c r="H77" s="28">
        <v>0</v>
      </c>
      <c r="I77" s="29">
        <v>0</v>
      </c>
      <c r="J77" s="30">
        <f t="shared" si="20"/>
        <v>0</v>
      </c>
      <c r="K77" s="30">
        <f t="shared" si="13"/>
        <v>0</v>
      </c>
      <c r="L77" s="31">
        <f t="shared" si="18"/>
        <v>0</v>
      </c>
      <c r="M77" s="32">
        <v>0</v>
      </c>
      <c r="N77" s="33">
        <v>0</v>
      </c>
      <c r="O77" s="30">
        <f t="shared" si="17"/>
        <v>0</v>
      </c>
      <c r="P77" s="30">
        <f t="shared" si="14"/>
        <v>0</v>
      </c>
      <c r="Q77" s="31">
        <f t="shared" si="19"/>
        <v>0</v>
      </c>
    </row>
    <row r="78" spans="1:17">
      <c r="A78" s="11" t="s">
        <v>194</v>
      </c>
      <c r="B78" s="12" t="s">
        <v>195</v>
      </c>
      <c r="C78" s="13"/>
      <c r="D78" s="40"/>
      <c r="E78" s="25"/>
      <c r="F78" s="26">
        <v>0.5</v>
      </c>
      <c r="G78" s="27">
        <v>0.5</v>
      </c>
      <c r="H78" s="28">
        <v>0</v>
      </c>
      <c r="I78" s="29">
        <v>0</v>
      </c>
      <c r="J78" s="30">
        <f t="shared" si="20"/>
        <v>0</v>
      </c>
      <c r="K78" s="30">
        <f t="shared" si="13"/>
        <v>0</v>
      </c>
      <c r="L78" s="31">
        <f t="shared" si="18"/>
        <v>0</v>
      </c>
      <c r="M78" s="32">
        <v>0</v>
      </c>
      <c r="N78" s="33">
        <v>0</v>
      </c>
      <c r="O78" s="30">
        <f t="shared" si="17"/>
        <v>0</v>
      </c>
      <c r="P78" s="30">
        <f t="shared" si="14"/>
        <v>0</v>
      </c>
      <c r="Q78" s="31">
        <f t="shared" si="19"/>
        <v>0</v>
      </c>
    </row>
    <row r="79" spans="1:17">
      <c r="A79" s="11" t="s">
        <v>196</v>
      </c>
      <c r="B79" s="12" t="s">
        <v>197</v>
      </c>
      <c r="C79" s="13"/>
      <c r="D79" s="40"/>
      <c r="E79" s="25"/>
      <c r="F79" s="26">
        <v>0.5</v>
      </c>
      <c r="G79" s="27">
        <v>0.5</v>
      </c>
      <c r="H79" s="28">
        <v>0</v>
      </c>
      <c r="I79" s="29">
        <v>0</v>
      </c>
      <c r="J79" s="30">
        <f t="shared" si="20"/>
        <v>0</v>
      </c>
      <c r="K79" s="30">
        <f t="shared" si="13"/>
        <v>0</v>
      </c>
      <c r="L79" s="31">
        <f t="shared" si="18"/>
        <v>0</v>
      </c>
      <c r="M79" s="32">
        <v>0</v>
      </c>
      <c r="N79" s="33">
        <v>0</v>
      </c>
      <c r="O79" s="30">
        <f t="shared" si="17"/>
        <v>0</v>
      </c>
      <c r="P79" s="30">
        <f t="shared" si="14"/>
        <v>0</v>
      </c>
      <c r="Q79" s="31">
        <f t="shared" si="19"/>
        <v>0</v>
      </c>
    </row>
    <row r="80" spans="1:17">
      <c r="A80" s="46" t="s">
        <v>198</v>
      </c>
      <c r="B80" s="47" t="s">
        <v>199</v>
      </c>
      <c r="C80" s="48"/>
      <c r="D80" s="49"/>
      <c r="E80" s="50"/>
      <c r="F80" s="51">
        <v>0</v>
      </c>
      <c r="G80" s="52">
        <v>0.5</v>
      </c>
      <c r="H80" s="53">
        <v>24</v>
      </c>
      <c r="I80" s="54">
        <v>0</v>
      </c>
      <c r="J80" s="55">
        <f t="shared" si="20"/>
        <v>0</v>
      </c>
      <c r="K80" s="55">
        <f t="shared" si="13"/>
        <v>0</v>
      </c>
      <c r="L80" s="56">
        <f t="shared" si="18"/>
        <v>0</v>
      </c>
      <c r="M80" s="57">
        <v>0</v>
      </c>
      <c r="N80" s="58">
        <v>0</v>
      </c>
      <c r="O80" s="55">
        <f t="shared" si="17"/>
        <v>0</v>
      </c>
      <c r="P80" s="55">
        <f t="shared" si="14"/>
        <v>0</v>
      </c>
      <c r="Q80" s="56">
        <f t="shared" si="19"/>
        <v>0</v>
      </c>
    </row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J1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FVT Phase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Peng. Beller (CITII)</dc:creator>
  <cp:lastModifiedBy>Peng. Beller (CITII)</cp:lastModifiedBy>
  <cp:revision>0</cp:revision>
  <dcterms:created xsi:type="dcterms:W3CDTF">2019-10-09T05:29:32Z</dcterms:created>
  <dcterms:modified xsi:type="dcterms:W3CDTF">2019-12-11T05:44:02Z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