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w1021/Desktop/Other TL/实验1/MK-MMCD/MK-MMCD-MEDA/results/"/>
    </mc:Choice>
  </mc:AlternateContent>
  <xr:revisionPtr revIDLastSave="0" documentId="13_ncr:1_{67962AFB-063D-F64C-9E2D-50116E62C48A}" xr6:coauthVersionLast="45" xr6:coauthVersionMax="45" xr10:uidLastSave="{00000000-0000-0000-0000-000000000000}"/>
  <bookViews>
    <workbookView xWindow="0" yWindow="460" windowWidth="28800" windowHeight="16400" xr2:uid="{F92B2FF7-9B01-724B-9360-AE6BBAF5F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H18" i="1"/>
  <c r="H19" i="1"/>
  <c r="H20" i="1"/>
  <c r="H21" i="1"/>
  <c r="H22" i="1"/>
  <c r="H23" i="1"/>
  <c r="H24" i="1"/>
  <c r="H25" i="1"/>
  <c r="H26" i="1"/>
  <c r="H27" i="1"/>
  <c r="H28" i="1"/>
  <c r="G18" i="1"/>
  <c r="G19" i="1"/>
  <c r="G20" i="1"/>
  <c r="G21" i="1"/>
  <c r="G22" i="1"/>
  <c r="G23" i="1"/>
  <c r="G24" i="1"/>
  <c r="G25" i="1"/>
  <c r="G26" i="1"/>
  <c r="G27" i="1"/>
  <c r="G28" i="1"/>
  <c r="G29" i="1"/>
  <c r="F18" i="1"/>
  <c r="F19" i="1"/>
  <c r="F20" i="1"/>
  <c r="F21" i="1"/>
  <c r="F22" i="1"/>
  <c r="F23" i="1"/>
  <c r="F24" i="1"/>
  <c r="F25" i="1"/>
  <c r="F26" i="1"/>
  <c r="F27" i="1"/>
  <c r="F28" i="1"/>
  <c r="F17" i="1"/>
  <c r="G17" i="1"/>
  <c r="H17" i="1"/>
  <c r="H15" i="1"/>
  <c r="H29" i="1" s="1"/>
  <c r="G15" i="1"/>
  <c r="F15" i="1"/>
  <c r="C15" i="1"/>
  <c r="D15" i="1"/>
  <c r="E15" i="1"/>
  <c r="B15" i="1"/>
  <c r="F29" i="1" s="1"/>
  <c r="U17" i="1"/>
  <c r="T17" i="1"/>
  <c r="S17" i="1"/>
  <c r="R17" i="1"/>
  <c r="Q17" i="1"/>
  <c r="P17" i="1"/>
  <c r="O17" i="1"/>
  <c r="N17" i="1"/>
  <c r="M17" i="1"/>
  <c r="L17" i="1"/>
  <c r="K17" i="1"/>
  <c r="E18" i="1" l="1"/>
  <c r="E19" i="1"/>
  <c r="E20" i="1"/>
  <c r="E21" i="1"/>
  <c r="E22" i="1"/>
  <c r="E23" i="1"/>
  <c r="E24" i="1"/>
  <c r="E25" i="1"/>
  <c r="E27" i="1"/>
  <c r="E28" i="1"/>
  <c r="E29" i="1"/>
  <c r="E17" i="1"/>
  <c r="D29" i="1"/>
  <c r="C29" i="1"/>
  <c r="D28" i="1"/>
  <c r="C28" i="1"/>
  <c r="D27" i="1"/>
  <c r="C27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C31" i="1" l="1"/>
</calcChain>
</file>

<file path=xl/sharedStrings.xml><?xml version="1.0" encoding="utf-8"?>
<sst xmlns="http://schemas.openxmlformats.org/spreadsheetml/2006/main" count="67" uniqueCount="55">
  <si>
    <t>MEDA</t>
  </si>
  <si>
    <t>gamma=0.4</t>
  </si>
  <si>
    <t>gamma=0.1</t>
  </si>
  <si>
    <t>C-&gt;A</t>
  </si>
  <si>
    <t>C-&gt;W</t>
  </si>
  <si>
    <t>C-&gt;D</t>
  </si>
  <si>
    <t>A-&gt;C</t>
  </si>
  <si>
    <t>A-&gt;W</t>
  </si>
  <si>
    <t>A-&gt;D</t>
  </si>
  <si>
    <t>W-&gt;C</t>
  </si>
  <si>
    <t>W-&gt;A</t>
  </si>
  <si>
    <t>W-&gt;D</t>
  </si>
  <si>
    <t>D-&gt;C</t>
  </si>
  <si>
    <t>D-&gt;A</t>
  </si>
  <si>
    <t>D-&gt;W</t>
  </si>
  <si>
    <t>gamma=0.1 &amp; 去掉GFK</t>
    <phoneticPr fontId="1" type="noConversion"/>
  </si>
  <si>
    <t>gamma=0.1</t>
    <phoneticPr fontId="1" type="noConversion"/>
  </si>
  <si>
    <t>gamma=0.09</t>
    <phoneticPr fontId="1" type="noConversion"/>
  </si>
  <si>
    <t>,-t 2 -c 1 -g</t>
    <phoneticPr fontId="1" type="noConversion"/>
  </si>
  <si>
    <t>coef0=1</t>
    <phoneticPr fontId="1" type="noConversion"/>
  </si>
  <si>
    <t>coef0=0</t>
    <phoneticPr fontId="1" type="noConversion"/>
  </si>
  <si>
    <t>coef0=0.5</t>
    <phoneticPr fontId="1" type="noConversion"/>
  </si>
  <si>
    <t>t=3
sigmoid核函数</t>
    <phoneticPr fontId="1" type="noConversion"/>
  </si>
  <si>
    <t>t=2
RBF核函数</t>
    <phoneticPr fontId="1" type="noConversion"/>
  </si>
  <si>
    <t>gamma=0.1 &amp; SVM</t>
    <phoneticPr fontId="1" type="noConversion"/>
  </si>
  <si>
    <t>gamma=0.1 &amp; Linear</t>
    <phoneticPr fontId="1" type="noConversion"/>
  </si>
  <si>
    <t>Average</t>
    <phoneticPr fontId="1" type="noConversion"/>
  </si>
  <si>
    <t>Linear分类</t>
    <phoneticPr fontId="1" type="noConversion"/>
  </si>
  <si>
    <t>s 0</t>
    <phoneticPr fontId="1" type="noConversion"/>
  </si>
  <si>
    <t>c=1</t>
    <phoneticPr fontId="1" type="noConversion"/>
  </si>
  <si>
    <t>c=0.5</t>
    <phoneticPr fontId="1" type="noConversion"/>
  </si>
  <si>
    <t>c=0.7</t>
    <phoneticPr fontId="1" type="noConversion"/>
  </si>
  <si>
    <t>c=0.75</t>
    <phoneticPr fontId="1" type="noConversion"/>
  </si>
  <si>
    <t>c=3</t>
    <phoneticPr fontId="1" type="noConversion"/>
  </si>
  <si>
    <t>c=4</t>
    <phoneticPr fontId="1" type="noConversion"/>
  </si>
  <si>
    <t>c=8</t>
    <phoneticPr fontId="1" type="noConversion"/>
  </si>
  <si>
    <t>c=8.5</t>
    <phoneticPr fontId="1" type="noConversion"/>
  </si>
  <si>
    <t>SVM分类</t>
    <phoneticPr fontId="1" type="noConversion"/>
  </si>
  <si>
    <t>s 2</t>
    <phoneticPr fontId="1" type="noConversion"/>
  </si>
  <si>
    <t>c=0.9</t>
    <phoneticPr fontId="1" type="noConversion"/>
  </si>
  <si>
    <t>c=0.8</t>
    <phoneticPr fontId="1" type="noConversion"/>
  </si>
  <si>
    <t>Neural Network</t>
    <phoneticPr fontId="1" type="noConversion"/>
  </si>
  <si>
    <t>2层</t>
    <phoneticPr fontId="1" type="noConversion"/>
  </si>
  <si>
    <t>第一层节点
100</t>
    <phoneticPr fontId="1" type="noConversion"/>
  </si>
  <si>
    <t>3层</t>
    <phoneticPr fontId="1" type="noConversion"/>
  </si>
  <si>
    <t>l20:48.13</t>
    <phoneticPr fontId="1" type="noConversion"/>
  </si>
  <si>
    <t>p20:41</t>
    <phoneticPr fontId="1" type="noConversion"/>
  </si>
  <si>
    <t>p10:42</t>
    <phoneticPr fontId="1" type="noConversion"/>
  </si>
  <si>
    <t>p50:33</t>
    <phoneticPr fontId="1" type="noConversion"/>
  </si>
  <si>
    <t>l30:48.55</t>
    <phoneticPr fontId="1" type="noConversion"/>
  </si>
  <si>
    <t>l40:48.40</t>
    <phoneticPr fontId="1" type="noConversion"/>
  </si>
  <si>
    <t>4层</t>
    <phoneticPr fontId="1" type="noConversion"/>
  </si>
  <si>
    <t>l40+l30:47.63</t>
    <phoneticPr fontId="1" type="noConversion"/>
  </si>
  <si>
    <t>l40+l40:47.68</t>
    <phoneticPr fontId="1" type="noConversion"/>
  </si>
  <si>
    <t>gamma=0.1 &amp; Neural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</si>
</sst>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 applyAlignment="1"/>
    <xf numFmtId="176" fontId="0" fillId="2" borderId="0" xfId="0" applyNumberFormat="1" applyFill="1" applyAlignment="1"/>
    <xf numFmtId="176" fontId="0" fillId="3" borderId="0" xfId="0" applyNumberFormat="1" applyFill="1" applyAlignment="1"/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176" fontId="0" fillId="0" borderId="0" xfId="0" applyNumberFormat="1" applyFill="1" applyAlignment="1"/>
    <xf numFmtId="176" fontId="0" fillId="0" borderId="0" xfId="0" applyNumberFormat="1" applyFill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 wrapText="1"/>
    </xf>
    <xf numFmtId="176" fontId="2" fillId="0" borderId="0" xfId="0" applyNumberFormat="1" applyFont="1" applyAlignment="1"/>
    <xf numFmtId="47" fontId="0" fillId="0" borderId="0" xfId="0" applyNumberFormat="1">
      <alignment vertical="center"/>
    </xf>
    <xf numFmtId="47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0EC0-77BA-694A-8E33-143D1ABC3B44}">
  <dimension ref="A1:X40"/>
  <sheetViews>
    <sheetView tabSelected="1" workbookViewId="0">
      <selection activeCell="H31" sqref="H31"/>
    </sheetView>
  </sheetViews>
  <sheetFormatPr baseColWidth="10" defaultRowHeight="16"/>
  <cols>
    <col min="5" max="5" width="22.83203125" customWidth="1"/>
    <col min="6" max="7" width="22.83203125" style="9" customWidth="1"/>
    <col min="8" max="8" width="25.1640625" style="9" customWidth="1"/>
    <col min="9" max="9" width="22.83203125" style="9" customWidth="1"/>
    <col min="10" max="10" width="23.1640625" customWidth="1"/>
  </cols>
  <sheetData>
    <row r="1" spans="1:24" ht="23">
      <c r="J1" s="15" t="s">
        <v>37</v>
      </c>
      <c r="K1" s="20" t="s">
        <v>18</v>
      </c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4" s="5" customFormat="1" ht="34">
      <c r="A2" s="13"/>
      <c r="B2" s="13" t="s">
        <v>0</v>
      </c>
      <c r="C2" s="13" t="s">
        <v>1</v>
      </c>
      <c r="D2" s="13" t="s">
        <v>2</v>
      </c>
      <c r="E2" s="21" t="s">
        <v>15</v>
      </c>
      <c r="F2" s="21" t="s">
        <v>24</v>
      </c>
      <c r="G2" s="21" t="s">
        <v>25</v>
      </c>
      <c r="H2" s="21" t="s">
        <v>54</v>
      </c>
      <c r="I2" s="12"/>
      <c r="J2" s="16" t="s">
        <v>23</v>
      </c>
      <c r="K2" s="5" t="s">
        <v>17</v>
      </c>
      <c r="L2" s="5">
        <v>0.1</v>
      </c>
      <c r="M2" s="5">
        <v>0.2</v>
      </c>
      <c r="N2" s="5">
        <v>0.3</v>
      </c>
      <c r="O2" s="5">
        <v>0.4</v>
      </c>
      <c r="P2" s="5">
        <v>0.5</v>
      </c>
      <c r="Q2" s="5">
        <v>0.6</v>
      </c>
      <c r="R2" s="5">
        <v>0.7</v>
      </c>
      <c r="S2" s="5">
        <v>0.8</v>
      </c>
      <c r="T2" s="5">
        <v>0.9</v>
      </c>
      <c r="U2" s="14">
        <v>0.95</v>
      </c>
      <c r="V2" s="5">
        <v>1</v>
      </c>
      <c r="W2" s="5">
        <v>1.2</v>
      </c>
      <c r="X2" s="5">
        <v>1.6</v>
      </c>
    </row>
    <row r="3" spans="1:24">
      <c r="A3" s="1" t="s">
        <v>3</v>
      </c>
      <c r="B3" s="1">
        <v>0.56576200417536504</v>
      </c>
      <c r="C3" s="1">
        <v>0.56680584551148205</v>
      </c>
      <c r="D3" s="1">
        <v>0.56576200417536504</v>
      </c>
      <c r="E3" s="4">
        <v>0.53439999999999999</v>
      </c>
      <c r="F3" s="11">
        <v>0.57202505219206701</v>
      </c>
      <c r="G3" s="11">
        <v>0.55532359081419602</v>
      </c>
      <c r="H3" s="11">
        <v>0.57098121085594999</v>
      </c>
      <c r="I3" s="11"/>
      <c r="K3">
        <v>49.582463465553197</v>
      </c>
      <c r="L3">
        <v>51.252609603340296</v>
      </c>
      <c r="M3">
        <v>54.1753653444676</v>
      </c>
      <c r="N3">
        <v>55.114822546972903</v>
      </c>
      <c r="O3">
        <v>55.741127348642998</v>
      </c>
      <c r="P3">
        <v>56.263048016701497</v>
      </c>
      <c r="Q3">
        <v>56.471816283924802</v>
      </c>
      <c r="R3">
        <v>56.6805845511482</v>
      </c>
      <c r="S3">
        <v>57.098121085594997</v>
      </c>
      <c r="T3">
        <v>57.411273486430098</v>
      </c>
      <c r="U3">
        <v>57.828810020876801</v>
      </c>
    </row>
    <row r="4" spans="1:24">
      <c r="A4" s="1" t="s">
        <v>4</v>
      </c>
      <c r="B4" s="1">
        <v>0.53898305084745801</v>
      </c>
      <c r="C4" s="1">
        <v>0.62372881355932197</v>
      </c>
      <c r="D4" s="1">
        <v>0.54915254237288103</v>
      </c>
      <c r="E4" s="4">
        <v>0.46779999999999999</v>
      </c>
      <c r="F4" s="11">
        <v>0.6</v>
      </c>
      <c r="G4" s="11">
        <v>0.59322033898305104</v>
      </c>
      <c r="H4" s="11">
        <v>0.58305084745762703</v>
      </c>
      <c r="I4" s="11"/>
      <c r="K4">
        <v>47.118644067796602</v>
      </c>
      <c r="L4">
        <v>47.457627118644098</v>
      </c>
      <c r="M4">
        <v>47.796610169491501</v>
      </c>
      <c r="N4">
        <v>49.152542372881399</v>
      </c>
      <c r="O4">
        <v>51.186440677966097</v>
      </c>
      <c r="P4">
        <v>51.186440677966097</v>
      </c>
      <c r="Q4">
        <v>51.186440677966097</v>
      </c>
      <c r="R4">
        <v>51.864406779661003</v>
      </c>
      <c r="S4">
        <v>52.203389830508499</v>
      </c>
      <c r="T4">
        <v>52.203389830508499</v>
      </c>
      <c r="U4">
        <v>52.542372881355902</v>
      </c>
    </row>
    <row r="5" spans="1:24" s="9" customFormat="1">
      <c r="A5" s="10" t="s">
        <v>5</v>
      </c>
      <c r="B5" s="10">
        <v>0.50318471337579596</v>
      </c>
      <c r="C5" s="10">
        <v>0.59872611464968195</v>
      </c>
      <c r="D5" s="10">
        <v>0.611464968152866</v>
      </c>
      <c r="E5" s="10">
        <v>0.43309999999999998</v>
      </c>
      <c r="F5" s="10">
        <v>0.579617834394904</v>
      </c>
      <c r="G5" s="10">
        <v>0.59235668789808904</v>
      </c>
      <c r="H5" s="10">
        <v>0.611464968152866</v>
      </c>
      <c r="I5" s="10"/>
      <c r="K5" s="9">
        <v>54.140127388534999</v>
      </c>
      <c r="L5" s="9">
        <v>52.229299363057301</v>
      </c>
      <c r="M5" s="9">
        <v>50.955414012738899</v>
      </c>
      <c r="N5" s="9">
        <v>49.681528662420398</v>
      </c>
      <c r="O5" s="9">
        <v>51.592356687898103</v>
      </c>
      <c r="P5" s="9">
        <v>50.955414012738899</v>
      </c>
      <c r="Q5" s="9">
        <v>50.955414012738899</v>
      </c>
      <c r="R5" s="9">
        <v>49.681528662420398</v>
      </c>
      <c r="S5" s="9">
        <v>50.955414012738899</v>
      </c>
      <c r="T5" s="9">
        <v>51.592356687898103</v>
      </c>
      <c r="U5" s="9">
        <v>51.592356687898103</v>
      </c>
    </row>
    <row r="6" spans="1:24" s="9" customFormat="1">
      <c r="A6" s="10" t="s">
        <v>6</v>
      </c>
      <c r="B6" s="10">
        <v>0.43989314336598401</v>
      </c>
      <c r="C6" s="10">
        <v>0.44790739091718601</v>
      </c>
      <c r="D6" s="10">
        <v>0.44523597506678497</v>
      </c>
      <c r="E6" s="10">
        <v>0.44750000000000001</v>
      </c>
      <c r="F6" s="10">
        <v>0.44078361531611798</v>
      </c>
      <c r="G6" s="10">
        <v>0.45146927871772002</v>
      </c>
      <c r="H6" s="10">
        <v>0.43276936776491498</v>
      </c>
      <c r="I6" s="10"/>
      <c r="K6" s="9">
        <v>41.8521816562778</v>
      </c>
      <c r="L6" s="9">
        <v>41.763134461264499</v>
      </c>
      <c r="M6" s="9">
        <v>42.2083704363313</v>
      </c>
      <c r="N6" s="9">
        <v>41.674087266251099</v>
      </c>
      <c r="O6" s="9">
        <v>41.317898486197699</v>
      </c>
      <c r="P6" s="9">
        <v>41.674087266251099</v>
      </c>
      <c r="Q6" s="9">
        <v>42.297417631344601</v>
      </c>
      <c r="R6" s="9">
        <v>42.653606411398002</v>
      </c>
      <c r="S6" s="9">
        <v>42.653606411398002</v>
      </c>
      <c r="T6" s="9">
        <v>43.276936776491503</v>
      </c>
      <c r="U6" s="9">
        <v>43.009795191451502</v>
      </c>
    </row>
    <row r="7" spans="1:24" s="9" customFormat="1">
      <c r="A7" s="10" t="s">
        <v>7</v>
      </c>
      <c r="B7" s="10">
        <v>0.53220338983050897</v>
      </c>
      <c r="C7" s="10">
        <v>0.488135593220339</v>
      </c>
      <c r="D7" s="10">
        <v>0.52203389830508495</v>
      </c>
      <c r="E7" s="11">
        <v>0.44750000000000001</v>
      </c>
      <c r="F7" s="11">
        <v>0.49152542372881403</v>
      </c>
      <c r="G7" s="11">
        <v>0.51864406779660999</v>
      </c>
      <c r="H7" s="11">
        <v>0.47457627118644102</v>
      </c>
      <c r="I7" s="11"/>
      <c r="K7" s="9">
        <v>37.288135593220296</v>
      </c>
      <c r="L7" s="9">
        <v>38.644067796610202</v>
      </c>
      <c r="M7" s="9">
        <v>38.305084745762699</v>
      </c>
      <c r="N7" s="9">
        <v>39.322033898305101</v>
      </c>
      <c r="O7" s="9">
        <v>40</v>
      </c>
      <c r="P7" s="9">
        <v>39.661016949152597</v>
      </c>
      <c r="Q7" s="9">
        <v>39.661016949152597</v>
      </c>
      <c r="R7" s="9">
        <v>40</v>
      </c>
      <c r="S7" s="9">
        <v>40</v>
      </c>
      <c r="T7" s="9">
        <v>39.661016949152597</v>
      </c>
      <c r="U7" s="9">
        <v>40</v>
      </c>
    </row>
    <row r="8" spans="1:24" s="9" customFormat="1">
      <c r="A8" s="10" t="s">
        <v>8</v>
      </c>
      <c r="B8" s="10">
        <v>0.45859872611465002</v>
      </c>
      <c r="C8" s="10">
        <v>0.49681528662420399</v>
      </c>
      <c r="D8" s="10">
        <v>0.50318471337579596</v>
      </c>
      <c r="E8" s="11">
        <v>0.45219999999999999</v>
      </c>
      <c r="F8" s="11">
        <v>0.45859872611465002</v>
      </c>
      <c r="G8" s="11">
        <v>0.484076433121019</v>
      </c>
      <c r="H8" s="11">
        <v>0.49044585987261102</v>
      </c>
      <c r="I8" s="11"/>
      <c r="K8" s="9">
        <v>45.222929936305697</v>
      </c>
      <c r="L8" s="9">
        <v>45.222929936305697</v>
      </c>
      <c r="M8" s="9">
        <v>43.949044585987302</v>
      </c>
      <c r="N8" s="9">
        <v>42.675159235668801</v>
      </c>
      <c r="O8" s="9">
        <v>41.4012738853503</v>
      </c>
      <c r="P8" s="9">
        <v>41.4012738853503</v>
      </c>
      <c r="Q8" s="9">
        <v>40.764331210191102</v>
      </c>
      <c r="R8" s="9">
        <v>39.490445859872601</v>
      </c>
      <c r="S8" s="9">
        <v>39.490445859872601</v>
      </c>
      <c r="T8" s="9">
        <v>38.853503184713396</v>
      </c>
      <c r="U8" s="9">
        <v>38.2165605095541</v>
      </c>
    </row>
    <row r="9" spans="1:24" s="9" customFormat="1">
      <c r="A9" s="10" t="s">
        <v>9</v>
      </c>
      <c r="B9" s="10">
        <v>0.34194122885129102</v>
      </c>
      <c r="C9" s="10">
        <v>0.35173642030276098</v>
      </c>
      <c r="D9" s="10">
        <v>0.34372217275155798</v>
      </c>
      <c r="E9" s="10">
        <v>0.31879999999999997</v>
      </c>
      <c r="F9" s="10">
        <v>0.33926981300089099</v>
      </c>
      <c r="G9" s="10">
        <v>0.38646482635797003</v>
      </c>
      <c r="H9" s="10">
        <v>0.36242208370436302</v>
      </c>
      <c r="I9" s="10"/>
      <c r="K9" s="9">
        <v>32.1460373998219</v>
      </c>
      <c r="L9" s="9">
        <v>31.967943009795199</v>
      </c>
      <c r="M9" s="9">
        <v>32.858414959928801</v>
      </c>
      <c r="N9" s="9">
        <v>32.413178984862</v>
      </c>
      <c r="O9" s="9">
        <v>31.344612644701701</v>
      </c>
      <c r="P9" s="9">
        <v>30.6322350845948</v>
      </c>
      <c r="Q9" s="9">
        <v>30.899376669634901</v>
      </c>
      <c r="R9" s="9">
        <v>31.077471059661601</v>
      </c>
      <c r="S9" s="9">
        <v>30.8103294746216</v>
      </c>
      <c r="T9" s="9">
        <v>30.7212822796082</v>
      </c>
      <c r="U9" s="9">
        <v>30.7212822796082</v>
      </c>
    </row>
    <row r="10" spans="1:24" s="9" customFormat="1">
      <c r="A10" s="10" t="s">
        <v>10</v>
      </c>
      <c r="B10" s="10">
        <v>0.42693110647181598</v>
      </c>
      <c r="C10" s="10">
        <v>0.40501043841336098</v>
      </c>
      <c r="D10" s="10">
        <v>0.42901878914405001</v>
      </c>
      <c r="E10" s="10">
        <v>0.3831</v>
      </c>
      <c r="F10" s="10">
        <v>0.44363256784968702</v>
      </c>
      <c r="G10" s="10">
        <v>0.450939457202505</v>
      </c>
      <c r="H10" s="10">
        <v>0.437369519832985</v>
      </c>
      <c r="I10" s="10"/>
      <c r="K10" s="9">
        <v>37.473903966597099</v>
      </c>
      <c r="L10" s="9">
        <v>37.578288100208802</v>
      </c>
      <c r="M10" s="9">
        <v>36.1169102296451</v>
      </c>
      <c r="N10" s="9">
        <v>35.490605427974998</v>
      </c>
      <c r="O10" s="9">
        <v>35.699373695198297</v>
      </c>
      <c r="P10" s="9">
        <v>35.386221294363303</v>
      </c>
      <c r="Q10" s="9">
        <v>34.237995824634702</v>
      </c>
      <c r="R10" s="9">
        <v>34.133611691022999</v>
      </c>
      <c r="S10" s="9">
        <v>33.820459290187898</v>
      </c>
      <c r="T10" s="9">
        <v>33.820459290187898</v>
      </c>
      <c r="U10" s="9">
        <v>33.507306889352797</v>
      </c>
    </row>
    <row r="11" spans="1:24">
      <c r="A11" s="1" t="s">
        <v>11</v>
      </c>
      <c r="B11" s="1">
        <v>0.88535031847133805</v>
      </c>
      <c r="C11" s="1">
        <v>0.83439490445859898</v>
      </c>
      <c r="D11" s="1">
        <v>0.87261146496815301</v>
      </c>
      <c r="E11" s="1">
        <v>0.89810000000000001</v>
      </c>
      <c r="F11" s="10">
        <v>0.87261146496815301</v>
      </c>
      <c r="G11" s="10">
        <v>0.85350318471337605</v>
      </c>
      <c r="H11" s="10">
        <v>0.89171974522292996</v>
      </c>
      <c r="I11" s="10"/>
      <c r="K11">
        <v>72.611464968152902</v>
      </c>
      <c r="L11">
        <v>75.796178343949094</v>
      </c>
      <c r="M11">
        <v>77.707006369426793</v>
      </c>
      <c r="N11">
        <v>81.528662420382204</v>
      </c>
      <c r="O11">
        <v>82.165605095541395</v>
      </c>
      <c r="P11">
        <v>82.802547770700599</v>
      </c>
      <c r="Q11">
        <v>82.165605095541395</v>
      </c>
      <c r="R11">
        <v>83.439490445859903</v>
      </c>
      <c r="S11">
        <v>85.987261146496806</v>
      </c>
      <c r="T11">
        <v>87.2611464968153</v>
      </c>
      <c r="U11">
        <v>87.2611464968153</v>
      </c>
    </row>
    <row r="12" spans="1:24">
      <c r="A12" s="1" t="s">
        <v>12</v>
      </c>
      <c r="B12" s="1">
        <v>0.34817453250222602</v>
      </c>
      <c r="C12" s="1">
        <v>0.36153161175422999</v>
      </c>
      <c r="D12" s="1">
        <v>0.357079252003562</v>
      </c>
      <c r="E12" s="1">
        <v>0.32150000000000001</v>
      </c>
      <c r="F12" s="10">
        <v>0.36420302760463003</v>
      </c>
      <c r="G12" s="10">
        <v>0.35618878005342802</v>
      </c>
      <c r="H12" s="10">
        <v>0.373107747105966</v>
      </c>
      <c r="I12" s="10"/>
      <c r="K12">
        <v>25.111308993766698</v>
      </c>
      <c r="L12">
        <v>30.186999109528099</v>
      </c>
      <c r="M12">
        <v>35.3517364203028</v>
      </c>
      <c r="N12">
        <v>35.7079252003562</v>
      </c>
      <c r="O12">
        <v>35.173642030276099</v>
      </c>
      <c r="P12">
        <v>35.3517364203028</v>
      </c>
      <c r="Q12">
        <v>34.639358860195898</v>
      </c>
      <c r="R12">
        <v>34.194122885129097</v>
      </c>
      <c r="S12">
        <v>33.926981300089103</v>
      </c>
      <c r="T12">
        <v>33.570792520035603</v>
      </c>
      <c r="U12">
        <v>33.570792520035603</v>
      </c>
    </row>
    <row r="13" spans="1:24">
      <c r="A13" s="1" t="s">
        <v>13</v>
      </c>
      <c r="B13" s="1">
        <v>0.41231732776618002</v>
      </c>
      <c r="C13" s="1">
        <v>0.41127348643006301</v>
      </c>
      <c r="D13" s="1">
        <v>0.419624217118998</v>
      </c>
      <c r="E13" s="4">
        <v>0.34860000000000002</v>
      </c>
      <c r="F13" s="11">
        <v>0.41858037578288099</v>
      </c>
      <c r="G13" s="11">
        <v>0.42901878914405001</v>
      </c>
      <c r="H13" s="11">
        <v>0.41753653444676397</v>
      </c>
      <c r="I13" s="11"/>
      <c r="K13">
        <v>22.651356993737</v>
      </c>
      <c r="L13">
        <v>28.914405010438401</v>
      </c>
      <c r="M13">
        <v>35.386221294363303</v>
      </c>
      <c r="N13">
        <v>36.1169102296451</v>
      </c>
      <c r="O13">
        <v>36.9519832985386</v>
      </c>
      <c r="P13">
        <v>36.9519832985386</v>
      </c>
      <c r="Q13">
        <v>37.682672233820497</v>
      </c>
      <c r="R13">
        <v>37.995824634655499</v>
      </c>
      <c r="S13">
        <v>38.726513569937403</v>
      </c>
      <c r="T13">
        <v>39.039665970772397</v>
      </c>
      <c r="U13">
        <v>38.830897703549098</v>
      </c>
    </row>
    <row r="14" spans="1:24">
      <c r="A14" s="1" t="s">
        <v>14</v>
      </c>
      <c r="B14" s="1">
        <v>0.87457627118644099</v>
      </c>
      <c r="C14" s="1">
        <v>0.84745762711864403</v>
      </c>
      <c r="D14" s="1">
        <v>0.86101694915254201</v>
      </c>
      <c r="E14" s="4">
        <v>0.90169999999999995</v>
      </c>
      <c r="F14" s="11">
        <v>0.827118644067797</v>
      </c>
      <c r="G14" s="11">
        <v>0.86101694915254201</v>
      </c>
      <c r="H14" s="11">
        <v>0.85762711864406804</v>
      </c>
      <c r="I14" s="11"/>
      <c r="K14">
        <v>38.305084745762699</v>
      </c>
      <c r="L14">
        <v>46.779661016949198</v>
      </c>
      <c r="M14">
        <v>64.067796610169495</v>
      </c>
      <c r="N14">
        <v>70.508474576271198</v>
      </c>
      <c r="O14">
        <v>76.271186440677994</v>
      </c>
      <c r="P14">
        <v>78.305084745762699</v>
      </c>
      <c r="Q14">
        <v>80</v>
      </c>
      <c r="R14">
        <v>81.694915254237301</v>
      </c>
      <c r="S14">
        <v>83.389830508474603</v>
      </c>
      <c r="T14">
        <v>84.067796610169495</v>
      </c>
      <c r="U14">
        <v>84.406779661016998</v>
      </c>
    </row>
    <row r="15" spans="1:24">
      <c r="A15" s="17" t="s">
        <v>26</v>
      </c>
      <c r="B15" s="1">
        <f>AVERAGE(B3:B14)</f>
        <v>0.52732631774658778</v>
      </c>
      <c r="C15" s="1">
        <f t="shared" ref="C15:D15" si="0">AVERAGE(C3:C14)</f>
        <v>0.53612696107998936</v>
      </c>
      <c r="D15" s="2">
        <f t="shared" si="0"/>
        <v>0.53999224554896996</v>
      </c>
      <c r="E15" s="1">
        <f>AVERAGE(E3:E14)</f>
        <v>0.49619166666666675</v>
      </c>
      <c r="F15" s="1">
        <f>AVERAGE(F3:F14)</f>
        <v>0.53399721208504936</v>
      </c>
      <c r="G15" s="2">
        <f>AVERAGE(G3:G14)</f>
        <v>0.54435186532954638</v>
      </c>
      <c r="H15" s="2">
        <f>AVERAGE(H3:H14)</f>
        <v>0.54192260618729049</v>
      </c>
      <c r="I15" s="1"/>
    </row>
    <row r="16" spans="1:24">
      <c r="A16" s="1"/>
      <c r="B16" s="1"/>
      <c r="C16" s="1"/>
      <c r="D16" s="1"/>
    </row>
    <row r="17" spans="1:24">
      <c r="A17" s="1" t="s">
        <v>3</v>
      </c>
      <c r="B17" s="1"/>
      <c r="C17" s="1">
        <f>C3-$B3</f>
        <v>1.0438413361170129E-3</v>
      </c>
      <c r="D17" s="1">
        <f>D3-$B3</f>
        <v>0</v>
      </c>
      <c r="E17" s="10">
        <f>E3-$B3</f>
        <v>-3.1362004175365055E-2</v>
      </c>
      <c r="F17" s="10">
        <f t="shared" ref="F17:H17" si="1">F3-$B3</f>
        <v>6.2630480167019664E-3</v>
      </c>
      <c r="G17" s="10">
        <f t="shared" si="1"/>
        <v>-1.0438413361169019E-2</v>
      </c>
      <c r="H17" s="10">
        <f t="shared" si="1"/>
        <v>5.2192066805849535E-3</v>
      </c>
      <c r="I17" s="10"/>
      <c r="K17">
        <f t="shared" ref="K17:U17" si="2">AVERAGE(K3:K14)</f>
        <v>41.958636597960577</v>
      </c>
      <c r="L17">
        <f t="shared" si="2"/>
        <v>43.982761905840903</v>
      </c>
      <c r="M17">
        <f t="shared" si="2"/>
        <v>46.573164598217964</v>
      </c>
      <c r="N17">
        <f t="shared" si="2"/>
        <v>47.448827568499276</v>
      </c>
      <c r="O17">
        <f t="shared" si="2"/>
        <v>48.23712502424911</v>
      </c>
      <c r="P17">
        <f t="shared" si="2"/>
        <v>48.380924118535269</v>
      </c>
      <c r="Q17">
        <f t="shared" si="2"/>
        <v>48.413453787428786</v>
      </c>
      <c r="R17">
        <f t="shared" si="2"/>
        <v>48.575500686255559</v>
      </c>
      <c r="S17">
        <f t="shared" si="2"/>
        <v>49.088529374160032</v>
      </c>
      <c r="T17">
        <f t="shared" si="2"/>
        <v>49.289968340231923</v>
      </c>
      <c r="U17" s="7">
        <f t="shared" si="2"/>
        <v>49.290675070126191</v>
      </c>
      <c r="V17">
        <v>49.28</v>
      </c>
      <c r="W17">
        <v>48.98</v>
      </c>
      <c r="X17">
        <v>48.25</v>
      </c>
    </row>
    <row r="18" spans="1:24">
      <c r="A18" s="2" t="s">
        <v>4</v>
      </c>
      <c r="B18" s="2"/>
      <c r="C18" s="2">
        <f t="shared" ref="C18:D25" si="3">C4-$B4</f>
        <v>8.4745762711863959E-2</v>
      </c>
      <c r="D18" s="2">
        <f t="shared" si="3"/>
        <v>1.0169491525423013E-2</v>
      </c>
      <c r="E18" s="10">
        <f t="shared" ref="E18:H18" si="4">E4-$B4</f>
        <v>-7.1183050847458018E-2</v>
      </c>
      <c r="F18" s="10">
        <f t="shared" si="4"/>
        <v>6.1016949152541966E-2</v>
      </c>
      <c r="G18" s="10">
        <f t="shared" si="4"/>
        <v>5.4237288135593031E-2</v>
      </c>
      <c r="H18" s="10">
        <f t="shared" si="4"/>
        <v>4.4067796610169019E-2</v>
      </c>
      <c r="I18" s="1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4" ht="34">
      <c r="A19" s="2" t="s">
        <v>5</v>
      </c>
      <c r="B19" s="2"/>
      <c r="C19" s="2">
        <f t="shared" si="3"/>
        <v>9.5541401273885995E-2</v>
      </c>
      <c r="D19" s="2">
        <f t="shared" si="3"/>
        <v>0.10828025477707004</v>
      </c>
      <c r="E19" s="10">
        <f t="shared" ref="E19:H19" si="5">E5-$B5</f>
        <v>-7.0084713375795971E-2</v>
      </c>
      <c r="F19" s="10">
        <f t="shared" si="5"/>
        <v>7.6433121019108041E-2</v>
      </c>
      <c r="G19" s="10">
        <f t="shared" si="5"/>
        <v>8.9171974522293085E-2</v>
      </c>
      <c r="H19" s="10">
        <f t="shared" si="5"/>
        <v>0.10828025477707004</v>
      </c>
      <c r="I19" s="10"/>
      <c r="J19" s="8" t="s">
        <v>22</v>
      </c>
      <c r="K19" t="s">
        <v>19</v>
      </c>
      <c r="L19" t="s">
        <v>16</v>
      </c>
      <c r="M19">
        <v>0.2</v>
      </c>
      <c r="N19">
        <v>0.3</v>
      </c>
      <c r="O19">
        <v>0.4</v>
      </c>
      <c r="P19">
        <v>0.5</v>
      </c>
      <c r="Q19" s="7">
        <v>0.6</v>
      </c>
      <c r="R19">
        <v>0.7</v>
      </c>
      <c r="S19">
        <v>0.8</v>
      </c>
    </row>
    <row r="20" spans="1:24">
      <c r="A20" s="2" t="s">
        <v>6</v>
      </c>
      <c r="B20" s="2"/>
      <c r="C20" s="2">
        <f t="shared" si="3"/>
        <v>8.0142475512020028E-3</v>
      </c>
      <c r="D20" s="2">
        <f t="shared" si="3"/>
        <v>5.3428317008009651E-3</v>
      </c>
      <c r="E20" s="10">
        <f t="shared" ref="E20:H20" si="6">E6-$B6</f>
        <v>7.6068566340160015E-3</v>
      </c>
      <c r="F20" s="10">
        <f t="shared" si="6"/>
        <v>8.9047195013397529E-4</v>
      </c>
      <c r="G20" s="10">
        <f t="shared" si="6"/>
        <v>1.1576135351736017E-2</v>
      </c>
      <c r="H20" s="10">
        <f t="shared" si="6"/>
        <v>-7.1237756010690267E-3</v>
      </c>
      <c r="I20" s="10"/>
      <c r="L20">
        <v>28.69</v>
      </c>
      <c r="M20">
        <v>37.72</v>
      </c>
      <c r="P20">
        <v>42.96</v>
      </c>
      <c r="S20">
        <v>43.86</v>
      </c>
    </row>
    <row r="21" spans="1:24">
      <c r="A21" s="3" t="s">
        <v>7</v>
      </c>
      <c r="B21" s="3"/>
      <c r="C21" s="3">
        <f t="shared" si="3"/>
        <v>-4.4067796610169963E-2</v>
      </c>
      <c r="D21" s="3">
        <f t="shared" si="3"/>
        <v>-1.0169491525424013E-2</v>
      </c>
      <c r="E21" s="10">
        <f t="shared" ref="E21:H21" si="7">E7-$B7</f>
        <v>-8.4703389830508957E-2</v>
      </c>
      <c r="F21" s="10">
        <f t="shared" si="7"/>
        <v>-4.067796610169494E-2</v>
      </c>
      <c r="G21" s="10">
        <f t="shared" si="7"/>
        <v>-1.3559322033898979E-2</v>
      </c>
      <c r="H21" s="10">
        <f t="shared" si="7"/>
        <v>-5.7627118644067943E-2</v>
      </c>
      <c r="I21" s="10"/>
      <c r="K21" s="7" t="s">
        <v>20</v>
      </c>
      <c r="N21">
        <v>46.55</v>
      </c>
      <c r="O21">
        <v>46.9</v>
      </c>
      <c r="P21">
        <v>47.37</v>
      </c>
      <c r="Q21" s="7">
        <v>47.47</v>
      </c>
      <c r="R21">
        <v>47.41</v>
      </c>
      <c r="S21">
        <v>47.27</v>
      </c>
    </row>
    <row r="22" spans="1:24">
      <c r="A22" s="2" t="s">
        <v>8</v>
      </c>
      <c r="B22" s="2"/>
      <c r="C22" s="2">
        <f t="shared" si="3"/>
        <v>3.8216560509553965E-2</v>
      </c>
      <c r="D22" s="2">
        <f t="shared" si="3"/>
        <v>4.4585987261145932E-2</v>
      </c>
      <c r="E22" s="10">
        <f t="shared" ref="E22:H22" si="8">E8-$B8</f>
        <v>-6.3987261146500329E-3</v>
      </c>
      <c r="F22" s="10">
        <f t="shared" si="8"/>
        <v>0</v>
      </c>
      <c r="G22" s="10">
        <f t="shared" si="8"/>
        <v>2.5477707006368977E-2</v>
      </c>
      <c r="H22" s="10">
        <f t="shared" si="8"/>
        <v>3.1847133757960999E-2</v>
      </c>
      <c r="I22" s="10"/>
      <c r="K22" t="s">
        <v>21</v>
      </c>
      <c r="P22">
        <v>46.04</v>
      </c>
    </row>
    <row r="23" spans="1:24">
      <c r="A23" s="1" t="s">
        <v>9</v>
      </c>
      <c r="B23" s="1"/>
      <c r="C23" s="1">
        <f t="shared" si="3"/>
        <v>9.7951914514699534E-3</v>
      </c>
      <c r="D23" s="1">
        <f t="shared" si="3"/>
        <v>1.7809439002669514E-3</v>
      </c>
      <c r="E23" s="10">
        <f t="shared" ref="E23:H23" si="9">E9-$B9</f>
        <v>-2.3141228851291051E-2</v>
      </c>
      <c r="F23" s="10">
        <f t="shared" si="9"/>
        <v>-2.6714158504000385E-3</v>
      </c>
      <c r="G23" s="10">
        <f t="shared" si="9"/>
        <v>4.4523597506679002E-2</v>
      </c>
      <c r="H23" s="10">
        <f t="shared" si="9"/>
        <v>2.0480854853071995E-2</v>
      </c>
      <c r="I23" s="10"/>
      <c r="K23">
        <v>0.3</v>
      </c>
      <c r="P23">
        <v>46.34</v>
      </c>
    </row>
    <row r="24" spans="1:24">
      <c r="A24" s="1" t="s">
        <v>10</v>
      </c>
      <c r="B24" s="1"/>
      <c r="C24" s="1">
        <f t="shared" si="3"/>
        <v>-2.1920668058454995E-2</v>
      </c>
      <c r="D24" s="1">
        <f t="shared" si="3"/>
        <v>2.0876826722340258E-3</v>
      </c>
      <c r="E24" s="10">
        <f t="shared" ref="E24:H24" si="10">E10-$B10</f>
        <v>-4.3831106471815984E-2</v>
      </c>
      <c r="F24" s="10">
        <f t="shared" si="10"/>
        <v>1.6701461377871041E-2</v>
      </c>
      <c r="G24" s="10">
        <f t="shared" si="10"/>
        <v>2.4008350730689021E-2</v>
      </c>
      <c r="H24" s="10">
        <f t="shared" si="10"/>
        <v>1.0438413361169019E-2</v>
      </c>
      <c r="I24" s="10"/>
      <c r="K24">
        <v>0.1</v>
      </c>
      <c r="P24">
        <v>47.25</v>
      </c>
    </row>
    <row r="25" spans="1:24">
      <c r="A25" s="3" t="s">
        <v>11</v>
      </c>
      <c r="B25" s="3"/>
      <c r="C25" s="3">
        <f t="shared" si="3"/>
        <v>-5.0955414012739064E-2</v>
      </c>
      <c r="D25" s="3">
        <f t="shared" si="3"/>
        <v>-1.2738853503185044E-2</v>
      </c>
      <c r="E25" s="10">
        <f t="shared" ref="E25:H25" si="11">E11-$B11</f>
        <v>1.274968152866196E-2</v>
      </c>
      <c r="F25" s="10">
        <f t="shared" si="11"/>
        <v>-1.2738853503185044E-2</v>
      </c>
      <c r="G25" s="10">
        <f t="shared" si="11"/>
        <v>-3.1847133757961998E-2</v>
      </c>
      <c r="H25" s="10">
        <f t="shared" si="11"/>
        <v>6.3694267515919112E-3</v>
      </c>
      <c r="I25" s="10"/>
      <c r="K25">
        <v>0.01</v>
      </c>
      <c r="P25">
        <v>47.33</v>
      </c>
    </row>
    <row r="26" spans="1:24">
      <c r="A26" s="3"/>
      <c r="B26" s="3"/>
      <c r="C26" s="3"/>
      <c r="D26" s="3"/>
      <c r="E26" s="10"/>
      <c r="F26" s="10">
        <f t="shared" ref="F26:H26" si="12">F12-$B12</f>
        <v>1.6028495102404006E-2</v>
      </c>
      <c r="G26" s="10">
        <f t="shared" si="12"/>
        <v>8.0142475512020028E-3</v>
      </c>
      <c r="H26" s="10">
        <f t="shared" si="12"/>
        <v>2.4933214603739984E-2</v>
      </c>
      <c r="I26" s="10"/>
    </row>
    <row r="27" spans="1:24" ht="23">
      <c r="A27" s="2" t="s">
        <v>12</v>
      </c>
      <c r="B27" s="2"/>
      <c r="C27" s="2">
        <f t="shared" ref="C27:D29" si="13">C12-$B12</f>
        <v>1.3357079252003967E-2</v>
      </c>
      <c r="D27" s="2">
        <f t="shared" si="13"/>
        <v>8.9047195013359781E-3</v>
      </c>
      <c r="E27" s="10">
        <f t="shared" ref="E27" si="14">E12-$B12</f>
        <v>-2.6674532502226012E-2</v>
      </c>
      <c r="F27" s="10">
        <f t="shared" ref="F27:H27" si="15">F13-$B13</f>
        <v>6.2630480167009672E-3</v>
      </c>
      <c r="G27" s="10">
        <f t="shared" si="15"/>
        <v>1.6701461377869986E-2</v>
      </c>
      <c r="H27" s="10">
        <f t="shared" si="15"/>
        <v>5.2192066805839543E-3</v>
      </c>
      <c r="I27" s="10"/>
      <c r="J27" s="15" t="s">
        <v>27</v>
      </c>
      <c r="K27" t="s">
        <v>30</v>
      </c>
      <c r="L27" t="s">
        <v>31</v>
      </c>
      <c r="M27" t="s">
        <v>32</v>
      </c>
      <c r="N27" t="s">
        <v>29</v>
      </c>
      <c r="O27" t="s">
        <v>33</v>
      </c>
      <c r="P27" t="s">
        <v>34</v>
      </c>
      <c r="Q27" t="s">
        <v>35</v>
      </c>
      <c r="R27" s="9" t="s">
        <v>36</v>
      </c>
      <c r="S27" s="9" t="s">
        <v>39</v>
      </c>
      <c r="T27" s="9" t="s">
        <v>40</v>
      </c>
    </row>
    <row r="28" spans="1:24">
      <c r="A28" s="1" t="s">
        <v>13</v>
      </c>
      <c r="B28" s="1"/>
      <c r="C28" s="1">
        <f t="shared" si="13"/>
        <v>-1.0438413361170129E-3</v>
      </c>
      <c r="D28" s="1">
        <f t="shared" si="13"/>
        <v>7.3068893528179801E-3</v>
      </c>
      <c r="E28" s="10">
        <f t="shared" ref="E28" si="16">E13-$B13</f>
        <v>-6.3717327766179999E-2</v>
      </c>
      <c r="F28" s="10">
        <f t="shared" ref="F28:H28" si="17">F14-$B14</f>
        <v>-4.7457627118643986E-2</v>
      </c>
      <c r="G28" s="10">
        <f t="shared" si="17"/>
        <v>-1.3559322033898979E-2</v>
      </c>
      <c r="H28" s="10">
        <f t="shared" si="17"/>
        <v>-1.6949152542372947E-2</v>
      </c>
      <c r="I28" s="10"/>
      <c r="J28" s="9" t="s">
        <v>28</v>
      </c>
      <c r="K28">
        <v>47.34</v>
      </c>
      <c r="L28">
        <v>47.66</v>
      </c>
      <c r="M28">
        <v>47.69</v>
      </c>
      <c r="N28">
        <v>47.53</v>
      </c>
      <c r="O28">
        <v>47.96</v>
      </c>
      <c r="P28">
        <v>48.26</v>
      </c>
      <c r="Q28">
        <v>48.68</v>
      </c>
      <c r="R28" s="7">
        <v>48.73</v>
      </c>
    </row>
    <row r="29" spans="1:24">
      <c r="A29" s="3" t="s">
        <v>14</v>
      </c>
      <c r="B29" s="3"/>
      <c r="C29" s="3">
        <f t="shared" si="13"/>
        <v>-2.711864406779696E-2</v>
      </c>
      <c r="D29" s="3">
        <f t="shared" si="13"/>
        <v>-1.3559322033898979E-2</v>
      </c>
      <c r="E29" s="10">
        <f t="shared" ref="E29" si="18">E14-$B14</f>
        <v>2.7123728813558956E-2</v>
      </c>
      <c r="F29" s="10">
        <f t="shared" ref="F29:H29" si="19">F15-$B15</f>
        <v>6.6708943384615749E-3</v>
      </c>
      <c r="G29" s="10">
        <f t="shared" si="19"/>
        <v>1.70255475829586E-2</v>
      </c>
      <c r="H29" s="10">
        <f t="shared" si="19"/>
        <v>1.4596288440702709E-2</v>
      </c>
      <c r="I29" s="10"/>
      <c r="J29" s="7" t="s">
        <v>38</v>
      </c>
      <c r="K29">
        <v>48.73</v>
      </c>
      <c r="L29" s="7">
        <v>49.21</v>
      </c>
      <c r="M29">
        <v>49.19</v>
      </c>
      <c r="N29" s="9">
        <v>48.89</v>
      </c>
      <c r="O29">
        <v>48.19</v>
      </c>
      <c r="P29">
        <v>47.88</v>
      </c>
      <c r="S29">
        <v>48.98</v>
      </c>
      <c r="T29">
        <v>49.04</v>
      </c>
    </row>
    <row r="30" spans="1:24">
      <c r="A30" s="1"/>
      <c r="B30" s="1"/>
      <c r="C30" s="1"/>
      <c r="D30" s="1"/>
      <c r="E30" s="10"/>
      <c r="F30" s="10"/>
      <c r="G30" s="10"/>
      <c r="H30" s="10"/>
      <c r="I30" s="10"/>
    </row>
    <row r="31" spans="1:24" ht="34">
      <c r="A31" s="1"/>
      <c r="B31" s="1"/>
      <c r="C31" s="1">
        <f>SUM(C17:C29)/12</f>
        <v>8.8006433334015723E-3</v>
      </c>
      <c r="D31" s="1">
        <f t="shared" ref="D31:H31" si="20">SUM(D17:D29)/12</f>
        <v>1.2665927802382237E-2</v>
      </c>
      <c r="E31" s="1">
        <f t="shared" si="20"/>
        <v>-3.113465107992118E-2</v>
      </c>
      <c r="F31" s="1">
        <f t="shared" si="20"/>
        <v>7.2268021999999611E-3</v>
      </c>
      <c r="G31" s="2">
        <f t="shared" si="20"/>
        <v>1.844434321487173E-2</v>
      </c>
      <c r="H31" s="1">
        <f t="shared" si="20"/>
        <v>1.5812645810761222E-2</v>
      </c>
      <c r="I31" s="10"/>
      <c r="J31" s="15" t="s">
        <v>41</v>
      </c>
      <c r="K31" s="8" t="s">
        <v>43</v>
      </c>
      <c r="L31">
        <v>50</v>
      </c>
      <c r="M31">
        <v>40</v>
      </c>
      <c r="N31">
        <v>30</v>
      </c>
      <c r="O31">
        <v>60</v>
      </c>
    </row>
    <row r="32" spans="1:24">
      <c r="J32" t="s">
        <v>42</v>
      </c>
      <c r="K32">
        <v>45.36</v>
      </c>
      <c r="L32">
        <v>47.98</v>
      </c>
      <c r="M32">
        <v>47.56</v>
      </c>
      <c r="N32">
        <v>47.75</v>
      </c>
      <c r="O32">
        <v>46.94</v>
      </c>
    </row>
    <row r="33" spans="10:12">
      <c r="J33" s="7" t="s">
        <v>44</v>
      </c>
      <c r="L33" s="18" t="s">
        <v>48</v>
      </c>
    </row>
    <row r="34" spans="10:12">
      <c r="L34" s="18" t="s">
        <v>47</v>
      </c>
    </row>
    <row r="35" spans="10:12">
      <c r="L35" s="18" t="s">
        <v>46</v>
      </c>
    </row>
    <row r="36" spans="10:12">
      <c r="L36" t="s">
        <v>45</v>
      </c>
    </row>
    <row r="37" spans="10:12">
      <c r="L37" s="19" t="s">
        <v>49</v>
      </c>
    </row>
    <row r="38" spans="10:12">
      <c r="L38" s="18" t="s">
        <v>50</v>
      </c>
    </row>
    <row r="39" spans="10:12">
      <c r="J39" t="s">
        <v>51</v>
      </c>
      <c r="L39" s="18" t="s">
        <v>52</v>
      </c>
    </row>
    <row r="40" spans="10:12">
      <c r="L40" s="18" t="s">
        <v>53</v>
      </c>
    </row>
  </sheetData>
  <mergeCells count="1">
    <mergeCell ref="K1:U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2019-11-21T10:11:12Z</dcterms:created>
  <dcterms:modified xsi:type="dcterms:W3CDTF">2019-11-27T08:09:31Z</dcterms:modified>
</cp:coreProperties>
</file>