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<sst xmlns="http://schemas.openxmlformats.org/spreadsheetml/2006/main" count="52" uniqueCount="32">
  <si>
    <t>Item Name</t>
  </si>
  <si>
    <t>Cost</t>
  </si>
  <si>
    <t>Buyer</t>
  </si>
  <si>
    <t>Liheng</t>
  </si>
  <si>
    <t>Michael</t>
  </si>
  <si>
    <t>Jerry</t>
  </si>
  <si>
    <t>Li &amp; Mike</t>
  </si>
  <si>
    <t>Li &amp; Jerr</t>
  </si>
  <si>
    <t>Mike &amp; Jerr</t>
  </si>
  <si>
    <t>Roommates</t>
  </si>
  <si>
    <t>Will</t>
  </si>
  <si>
    <t>Cannoli Kit</t>
  </si>
  <si>
    <t>sum</t>
  </si>
  <si>
    <t>subtotal</t>
  </si>
  <si>
    <t>Lobster Bisque</t>
  </si>
  <si>
    <t>Garbage Bags</t>
  </si>
  <si>
    <t>Greek Yogurt</t>
  </si>
  <si>
    <t>per person total</t>
  </si>
  <si>
    <t>Hot Chocolate</t>
  </si>
  <si>
    <t>Olive Oil</t>
  </si>
  <si>
    <t>grand total of roommates</t>
  </si>
  <si>
    <t>Granola</t>
  </si>
  <si>
    <t>Vegetables</t>
  </si>
  <si>
    <t>Salmon</t>
  </si>
  <si>
    <t>Tuna</t>
  </si>
  <si>
    <t>include winnie:</t>
  </si>
  <si>
    <t>Beefsticks</t>
  </si>
  <si>
    <t>Tomatoes</t>
  </si>
  <si>
    <t>Hot Dogs</t>
  </si>
  <si>
    <t>Steak</t>
  </si>
  <si>
    <t>Chicken Drumsticks</t>
  </si>
  <si>
    <t>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</si>
</sst>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0" fillId="0" fontId="2" numFmtId="0" xfId="0" applyBorder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8.0"/>
    <col customWidth="1" min="3" max="3" width="14.57"/>
  </cols>
  <sheetData>
    <row r="1">
      <c r="A1" s="1" t="s">
        <v>0</v>
      </c>
      <c r="B1" s="2" t="s">
        <v>1</v>
      </c>
      <c r="C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1">
        <v>10.99</v>
      </c>
      <c r="C2" s="1" t="s">
        <v>9</v>
      </c>
      <c r="D2" s="4" t="s">
        <v>12</v>
      </c>
      <c r="F2" s="5" t="s">
        <v>13</v>
      </c>
      <c r="G2" s="6"/>
      <c r="H2" s="6"/>
      <c r="I2" s="6"/>
      <c r="J2" s="6"/>
      <c r="K2" s="6"/>
      <c r="L2" s="7"/>
    </row>
    <row r="3">
      <c r="A3" s="8" t="s">
        <v>14</v>
      </c>
      <c r="B3" s="9">
        <v>10.99</v>
      </c>
      <c r="C3" s="1" t="s">
        <v>5</v>
      </c>
      <c r="D3" s="10">
        <f>SUM(B2:B1000)</f>
        <v>231.5</v>
      </c>
      <c r="F3" s="11">
        <f t="shared" ref="F3:M3" si="1">SUMIF($C2:$C1000, F$1, $B2:$B1000)</f>
        <v>33.07</v>
      </c>
      <c r="G3" s="12">
        <f t="shared" si="1"/>
        <v>0</v>
      </c>
      <c r="H3" s="12">
        <f t="shared" si="1"/>
        <v>25.77</v>
      </c>
      <c r="I3" s="12">
        <f t="shared" si="1"/>
        <v>36.99</v>
      </c>
      <c r="J3" s="12">
        <f t="shared" si="1"/>
        <v>0</v>
      </c>
      <c r="K3" s="12">
        <f t="shared" si="1"/>
        <v>58.69</v>
      </c>
      <c r="L3" s="13">
        <f t="shared" si="1"/>
        <v>28.47</v>
      </c>
      <c r="M3" s="13">
        <f t="shared" si="1"/>
        <v>48.51</v>
      </c>
    </row>
    <row r="4">
      <c r="A4" s="1" t="s">
        <v>15</v>
      </c>
      <c r="B4" s="1">
        <v>18.99</v>
      </c>
      <c r="C4" s="1" t="s">
        <v>10</v>
      </c>
    </row>
    <row r="5">
      <c r="A5" s="1" t="s">
        <v>16</v>
      </c>
      <c r="B5" s="1">
        <v>5.79</v>
      </c>
      <c r="C5" s="1" t="s">
        <v>5</v>
      </c>
      <c r="F5" s="5" t="s">
        <v>17</v>
      </c>
      <c r="G5" s="6"/>
      <c r="H5" s="7"/>
    </row>
    <row r="6">
      <c r="A6" s="1" t="s">
        <v>16</v>
      </c>
      <c r="B6" s="1">
        <v>5.79</v>
      </c>
      <c r="C6" s="1" t="s">
        <v>3</v>
      </c>
      <c r="F6" s="11">
        <f>sum(F3,I3/2,J3/2,L3/3)</f>
        <v>61.055</v>
      </c>
      <c r="G6" s="12">
        <f>sum(G3,I3/2,K3/2,L3/3)</f>
        <v>57.33</v>
      </c>
      <c r="H6" s="13">
        <f>sum(H3,J3/2,K3/2,L3/3)</f>
        <v>64.605</v>
      </c>
    </row>
    <row r="7">
      <c r="A7" s="1" t="s">
        <v>18</v>
      </c>
      <c r="B7" s="1">
        <v>6.49</v>
      </c>
      <c r="C7" s="1" t="s">
        <v>10</v>
      </c>
    </row>
    <row r="8">
      <c r="A8" s="1" t="s">
        <v>19</v>
      </c>
      <c r="B8" s="1">
        <v>11.99</v>
      </c>
      <c r="C8" s="1" t="s">
        <v>10</v>
      </c>
      <c r="F8" s="5" t="s">
        <v>20</v>
      </c>
      <c r="G8" s="7"/>
      <c r="H8" s="1"/>
    </row>
    <row r="9">
      <c r="A9" s="1" t="s">
        <v>21</v>
      </c>
      <c r="B9" s="1">
        <v>8.99</v>
      </c>
      <c r="C9" s="1" t="s">
        <v>5</v>
      </c>
      <c r="F9" s="11">
        <f>sum(F6:H6)</f>
        <v>182.99</v>
      </c>
      <c r="G9" s="14"/>
      <c r="I9" s="1"/>
      <c r="J9" s="1"/>
      <c r="K9" s="1"/>
      <c r="L9" s="1"/>
    </row>
    <row r="10">
      <c r="A10" s="1" t="s">
        <v>22</v>
      </c>
      <c r="B10" s="1">
        <v>8.69</v>
      </c>
      <c r="C10" s="1" t="s">
        <v>8</v>
      </c>
    </row>
    <row r="11">
      <c r="A11" s="1" t="s">
        <v>23</v>
      </c>
      <c r="B11" s="1">
        <v>36.99</v>
      </c>
      <c r="C11" s="1" t="s">
        <v>6</v>
      </c>
    </row>
    <row r="12">
      <c r="A12" s="1" t="s">
        <v>24</v>
      </c>
      <c r="B12" s="1">
        <v>13.69</v>
      </c>
      <c r="C12" s="1" t="s">
        <v>3</v>
      </c>
      <c r="F12" s="1" t="s">
        <v>25</v>
      </c>
      <c r="G12" s="15">
        <f>F9+M3</f>
        <v>231.5</v>
      </c>
    </row>
    <row r="13">
      <c r="A13" s="1" t="s">
        <v>26</v>
      </c>
      <c r="B13" s="1">
        <v>15.79</v>
      </c>
      <c r="C13" s="1" t="s">
        <v>9</v>
      </c>
    </row>
    <row r="14">
      <c r="A14" s="1" t="s">
        <v>27</v>
      </c>
      <c r="B14" s="1">
        <v>5.99</v>
      </c>
      <c r="C14" s="1" t="s">
        <v>10</v>
      </c>
    </row>
    <row r="15">
      <c r="A15" s="1" t="s">
        <v>28</v>
      </c>
      <c r="B15" s="1">
        <v>13.59</v>
      </c>
      <c r="C15" s="1" t="s">
        <v>3</v>
      </c>
    </row>
    <row r="16">
      <c r="A16" s="1" t="s">
        <v>29</v>
      </c>
      <c r="B16" s="1">
        <v>50.0</v>
      </c>
      <c r="C16" s="1" t="s">
        <v>8</v>
      </c>
    </row>
    <row r="17">
      <c r="A17" s="1" t="s">
        <v>30</v>
      </c>
      <c r="B17" s="1">
        <v>2.48</v>
      </c>
      <c r="C17" s="1" t="s">
        <v>10</v>
      </c>
    </row>
    <row r="18">
      <c r="A18" s="1" t="s">
        <v>30</v>
      </c>
      <c r="B18" s="1">
        <v>2.57</v>
      </c>
      <c r="C18" s="1" t="s">
        <v>10</v>
      </c>
    </row>
    <row r="19">
      <c r="A19" s="1" t="s">
        <v>31</v>
      </c>
      <c r="B19" s="1">
        <v>1.69</v>
      </c>
      <c r="C19" s="1" t="s">
        <v>9</v>
      </c>
    </row>
    <row r="20">
      <c r="C20" s="15"/>
    </row>
    <row r="21">
      <c r="C21" s="15"/>
    </row>
    <row r="22">
      <c r="C22" s="15"/>
    </row>
    <row r="23">
      <c r="C23" s="15"/>
    </row>
    <row r="24">
      <c r="C24" s="15"/>
    </row>
    <row r="25">
      <c r="C25" s="15"/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</sheetData>
  <mergeCells count="4">
    <mergeCell ref="F2:L2"/>
    <mergeCell ref="F5:H5"/>
    <mergeCell ref="F8:G8"/>
    <mergeCell ref="F9:G9"/>
  </mergeCells>
  <conditionalFormatting sqref="C2:C26">
    <cfRule type="notContainsBlanks" dxfId="0" priority="1">
      <formula>LEN(TRIM(C2))&gt;0</formula>
    </cfRule>
  </conditionalFormatting>
  <dataValidations>
    <dataValidation type="list" allowBlank="1" showErrorMessage="1" sqref="C2:C37">
      <formula1>$F$1:$M$1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