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3"/>
  </bookViews>
  <sheets>
    <sheet name="Thong tin SV" sheetId="1" r:id="rId1"/>
    <sheet name="Tinh trang SV" sheetId="2" r:id="rId2"/>
    <sheet name="Hoc phi" sheetId="3" r:id="rId3"/>
    <sheet name="Bang ke thu hoc phi" sheetId="4" r:id="rId4"/>
  </sheets>
  <calcPr calcId="124519"/>
</workbook>
</file>

<file path=xl/calcChain.xml><?xml version="1.0" encoding="utf-8"?>
<calcChain xmlns="http://schemas.openxmlformats.org/spreadsheetml/2006/main">
  <c r="X3" i="4"/>
  <c r="T6"/>
  <c r="T5"/>
  <c r="T4"/>
  <c r="T3"/>
  <c r="X6"/>
  <c r="Y6" s="1"/>
  <c r="X5"/>
  <c r="Y5" s="1"/>
  <c r="X4"/>
  <c r="Y4" s="1"/>
  <c r="Y3"/>
  <c r="Z3" l="1"/>
  <c r="Z4"/>
  <c r="Z5"/>
  <c r="Z6"/>
</calcChain>
</file>

<file path=xl/sharedStrings.xml><?xml version="1.0" encoding="utf-8"?>
<sst xmlns="http://schemas.openxmlformats.org/spreadsheetml/2006/main" count="194" uniqueCount="158">
  <si>
    <t>STT</t>
  </si>
  <si>
    <t>MSSV</t>
  </si>
  <si>
    <t>Họ &amp; Tên</t>
  </si>
  <si>
    <t>Giới tính</t>
  </si>
  <si>
    <t>Ngày sinh</t>
  </si>
  <si>
    <t>Số CMND</t>
  </si>
  <si>
    <t>SB60380</t>
  </si>
  <si>
    <t>Nguyễn Lê Minh</t>
  </si>
  <si>
    <t>Nam</t>
  </si>
  <si>
    <t>301454709</t>
  </si>
  <si>
    <t>SB60381</t>
  </si>
  <si>
    <t>Trần Huỳnh Như</t>
  </si>
  <si>
    <t>Nữ</t>
  </si>
  <si>
    <t>312193184</t>
  </si>
  <si>
    <t>SB60383</t>
  </si>
  <si>
    <t>Hoàng Tuấn Anh</t>
  </si>
  <si>
    <t>281028981</t>
  </si>
  <si>
    <t>Tình trạng</t>
  </si>
  <si>
    <t>BT</t>
  </si>
  <si>
    <t>Bình thường</t>
  </si>
  <si>
    <t>Tín dụng</t>
  </si>
  <si>
    <t>Học bổng</t>
  </si>
  <si>
    <t>Điện thoại liên lạc</t>
  </si>
  <si>
    <t>Email</t>
  </si>
  <si>
    <t>Điện thoại phụ huynh</t>
  </si>
  <si>
    <t>Địa chỉ</t>
  </si>
  <si>
    <t xml:space="preserve">Mã </t>
  </si>
  <si>
    <t>Chi tiết</t>
  </si>
  <si>
    <t>Bình thường, đóng học phí đầy đủ</t>
  </si>
  <si>
    <t>HB 140</t>
  </si>
  <si>
    <t>HB 100</t>
  </si>
  <si>
    <t>HB 70</t>
  </si>
  <si>
    <t>HB 50</t>
  </si>
  <si>
    <t>TD 90</t>
  </si>
  <si>
    <t>TD 70</t>
  </si>
  <si>
    <t>HB NVĐ</t>
  </si>
  <si>
    <t>TD 50</t>
  </si>
  <si>
    <t>ĐT 90</t>
  </si>
  <si>
    <t>ĐT 70</t>
  </si>
  <si>
    <t>ĐT 50</t>
  </si>
  <si>
    <t>Khác</t>
  </si>
  <si>
    <t>Học bổng Nguyễn Văn Đạo</t>
  </si>
  <si>
    <t>Học bổng toàn phần học phí + ăn ở</t>
  </si>
  <si>
    <t>Học bổng toàn phần học phí</t>
  </si>
  <si>
    <t>Học bổng 70% học phí</t>
  </si>
  <si>
    <t>Học bổng 50% học phí</t>
  </si>
  <si>
    <t>Cùng bạn đầu tư 50% học phí</t>
  </si>
  <si>
    <t>Tín dụng ưu đãi 90% học phí</t>
  </si>
  <si>
    <t>Tín dụng ưu đãi 70% học phí</t>
  </si>
  <si>
    <t>Tín dụng ưu đãi 50% học phí</t>
  </si>
  <si>
    <t>Cùng bạn đầu tư 70% học phí</t>
  </si>
  <si>
    <t>Cùng bạn đầu tư 90% học phí</t>
  </si>
  <si>
    <t>Số tiền</t>
  </si>
  <si>
    <t>~ USD</t>
  </si>
  <si>
    <t>Số tiền (VND)</t>
  </si>
  <si>
    <t>Phí nhập học</t>
  </si>
  <si>
    <t>Mã</t>
  </si>
  <si>
    <t>PhiNH</t>
  </si>
  <si>
    <t>Tiếng Anh dự bị 1</t>
  </si>
  <si>
    <t>Tiếng Anh dự bị 2</t>
  </si>
  <si>
    <t>Tiếng Anh dự bị 3</t>
  </si>
  <si>
    <t>Tiếng Anh dự bị 4</t>
  </si>
  <si>
    <t>Tiếng Anh dự bị 5</t>
  </si>
  <si>
    <t>Tiếng Anh dự bị 6</t>
  </si>
  <si>
    <t>ENG1</t>
  </si>
  <si>
    <t>ENG2</t>
  </si>
  <si>
    <t>ENG3</t>
  </si>
  <si>
    <t>ENG4</t>
  </si>
  <si>
    <t>ENG5</t>
  </si>
  <si>
    <t>ENG6</t>
  </si>
  <si>
    <t>SEM1</t>
  </si>
  <si>
    <t>Chuyên ngành 1</t>
  </si>
  <si>
    <t>SEM2</t>
  </si>
  <si>
    <t>Chuyên ngành 2</t>
  </si>
  <si>
    <t>SEM3</t>
  </si>
  <si>
    <t>Chuyên ngành 3</t>
  </si>
  <si>
    <t>SEM4</t>
  </si>
  <si>
    <t>Chuyên ngành 4</t>
  </si>
  <si>
    <t>SEM5</t>
  </si>
  <si>
    <t>Chuyên ngành 5</t>
  </si>
  <si>
    <t>SEM6</t>
  </si>
  <si>
    <t>Chuyên ngành 6</t>
  </si>
  <si>
    <t>SEM7</t>
  </si>
  <si>
    <t>Chuyên ngành 7</t>
  </si>
  <si>
    <t>SEM8</t>
  </si>
  <si>
    <t>Chuyên ngành 8</t>
  </si>
  <si>
    <t>SEM9</t>
  </si>
  <si>
    <t>Chuyên ngành 9</t>
  </si>
  <si>
    <t>Ngôn ngữ 1</t>
  </si>
  <si>
    <t>NN1</t>
  </si>
  <si>
    <t>NN2</t>
  </si>
  <si>
    <t>Ngôn ngữ 2</t>
  </si>
  <si>
    <t>NN3</t>
  </si>
  <si>
    <t>Ngôn ngữ 3</t>
  </si>
  <si>
    <t>NN4</t>
  </si>
  <si>
    <t>Ngôn ngữ 4</t>
  </si>
  <si>
    <t>NN5</t>
  </si>
  <si>
    <t>Ngôn ngữ 5</t>
  </si>
  <si>
    <t>NN6</t>
  </si>
  <si>
    <t>Ngôn ngữ 6</t>
  </si>
  <si>
    <t>NN7</t>
  </si>
  <si>
    <t>Ngôn ngữ 7</t>
  </si>
  <si>
    <t>NN8</t>
  </si>
  <si>
    <t>Ngôn ngữ 8</t>
  </si>
  <si>
    <t>NN9</t>
  </si>
  <si>
    <t>Ngôn ngữ 9</t>
  </si>
  <si>
    <t>Laptop1</t>
  </si>
  <si>
    <t>Hỗ trợ laptop 1</t>
  </si>
  <si>
    <t>Laptop2</t>
  </si>
  <si>
    <t>Hỗ trợ laptop 2</t>
  </si>
  <si>
    <t>Laptop3</t>
  </si>
  <si>
    <t>Hỗ trợ laptop 3</t>
  </si>
  <si>
    <t>Laptop4</t>
  </si>
  <si>
    <t>Hỗ trợ laptop 4</t>
  </si>
  <si>
    <t>Ghi chú</t>
  </si>
  <si>
    <t>Bắt buộc</t>
  </si>
  <si>
    <t>Đối với riêng ngành ngôn ngữ</t>
  </si>
  <si>
    <t>Theo mức học thực tế</t>
  </si>
  <si>
    <t>Quyển
số</t>
  </si>
  <si>
    <t>Số
PT</t>
  </si>
  <si>
    <t>Ngày CK</t>
  </si>
  <si>
    <t>CD</t>
  </si>
  <si>
    <t>TT học tập sv</t>
  </si>
  <si>
    <t>TT học phí sv</t>
  </si>
  <si>
    <t>Lớp</t>
  </si>
  <si>
    <t>Nội dung nộp tiền</t>
  </si>
  <si>
    <t>Các khoản trừ</t>
  </si>
  <si>
    <t>Số HP cần thu sau khi trừ các khoản</t>
  </si>
  <si>
    <t>Số tiền SV chuyển khoản</t>
  </si>
  <si>
    <t>Số tiền SV CK bổ sung thiếu</t>
  </si>
  <si>
    <t>Trừ các khỏan HL</t>
  </si>
  <si>
    <t>Số tiền HP CK sau khi đã trừ 
( cột V )</t>
  </si>
  <si>
    <t>Thực thu</t>
  </si>
  <si>
    <t>Lap top</t>
  </si>
  <si>
    <t>Ôn toán</t>
  </si>
  <si>
    <t xml:space="preserve">Dư </t>
  </si>
  <si>
    <t>Thiếu</t>
  </si>
  <si>
    <t>VNĐ</t>
  </si>
  <si>
    <t>SB60780</t>
  </si>
  <si>
    <t>Lưu Huỳnh Quốc Bảo</t>
  </si>
  <si>
    <t>BL</t>
  </si>
  <si>
    <t>CN4</t>
  </si>
  <si>
    <t>SE61453</t>
  </si>
  <si>
    <t>Huỳnh Hữu Nhân</t>
  </si>
  <si>
    <t>SE0967</t>
  </si>
  <si>
    <t>CN5</t>
  </si>
  <si>
    <t>SE61426</t>
  </si>
  <si>
    <t>Phan Hữu Thiện</t>
  </si>
  <si>
    <t>SE0966</t>
  </si>
  <si>
    <t>SE61508</t>
  </si>
  <si>
    <t>Đinh Hữu Tài</t>
  </si>
  <si>
    <t>Tên sinh viên</t>
  </si>
  <si>
    <t>Mức HP 
VNĐ</t>
  </si>
  <si>
    <t>Đầu tư</t>
  </si>
  <si>
    <t>Ngân hàng</t>
  </si>
  <si>
    <t>Agribank</t>
  </si>
  <si>
    <t>Vietcombank</t>
  </si>
  <si>
    <t>TPBank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</si>
</sst>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5" fontId="4" fillId="2" borderId="1" xfId="2" applyNumberFormat="1" applyFont="1" applyFill="1" applyBorder="1" applyAlignment="1">
      <alignment horizontal="center" vertical="center"/>
    </xf>
    <xf numFmtId="165" fontId="4" fillId="2" borderId="2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/>
    </xf>
    <xf numFmtId="165" fontId="4" fillId="3" borderId="4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/>
    </xf>
    <xf numFmtId="165" fontId="4" fillId="3" borderId="3" xfId="2" applyNumberFormat="1" applyFont="1" applyFill="1" applyBorder="1" applyAlignment="1">
      <alignment horizontal="center" vertical="center" wrapText="1"/>
    </xf>
    <xf numFmtId="165" fontId="4" fillId="3" borderId="5" xfId="2" applyNumberFormat="1" applyFont="1" applyFill="1" applyBorder="1" applyAlignment="1">
      <alignment horizontal="center" vertical="center" wrapText="1"/>
    </xf>
    <xf numFmtId="165" fontId="4" fillId="4" borderId="3" xfId="2" applyNumberFormat="1" applyFont="1" applyFill="1" applyBorder="1" applyAlignment="1">
      <alignment horizontal="center" vertical="center" wrapText="1"/>
    </xf>
    <xf numFmtId="165" fontId="4" fillId="4" borderId="3" xfId="1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6" fillId="2" borderId="4" xfId="1" applyNumberFormat="1" applyFont="1" applyFill="1" applyBorder="1" applyAlignment="1">
      <alignment horizontal="center" vertical="center" wrapText="1"/>
    </xf>
    <xf numFmtId="165" fontId="6" fillId="2" borderId="4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165" fontId="7" fillId="2" borderId="4" xfId="2" applyNumberFormat="1" applyFont="1" applyFill="1" applyBorder="1" applyAlignment="1">
      <alignment horizontal="center" vertical="center" wrapText="1"/>
    </xf>
    <xf numFmtId="165" fontId="4" fillId="5" borderId="3" xfId="2" applyNumberFormat="1" applyFont="1" applyFill="1" applyBorder="1" applyAlignment="1">
      <alignment horizontal="center"/>
    </xf>
    <xf numFmtId="165" fontId="4" fillId="6" borderId="6" xfId="2" applyNumberFormat="1" applyFont="1" applyFill="1" applyBorder="1" applyAlignment="1">
      <alignment horizontal="center" vertical="center"/>
    </xf>
    <xf numFmtId="165" fontId="4" fillId="2" borderId="7" xfId="2" applyNumberFormat="1" applyFont="1" applyFill="1" applyBorder="1" applyAlignment="1">
      <alignment horizontal="center" vertical="center"/>
    </xf>
    <xf numFmtId="165" fontId="4" fillId="2" borderId="8" xfId="2" applyNumberFormat="1" applyFont="1" applyFill="1" applyBorder="1" applyAlignment="1">
      <alignment horizontal="center" vertical="center" wrapText="1"/>
    </xf>
    <xf numFmtId="49" fontId="4" fillId="3" borderId="9" xfId="2" applyNumberFormat="1" applyFont="1" applyFill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 wrapText="1"/>
    </xf>
    <xf numFmtId="165" fontId="4" fillId="3" borderId="10" xfId="2" applyNumberFormat="1" applyFont="1" applyFill="1" applyBorder="1" applyAlignment="1">
      <alignment horizontal="center" vertical="center" wrapText="1"/>
    </xf>
    <xf numFmtId="49" fontId="4" fillId="3" borderId="10" xfId="2" applyNumberFormat="1" applyFont="1" applyFill="1" applyBorder="1" applyAlignment="1">
      <alignment horizontal="center" vertical="center"/>
    </xf>
    <xf numFmtId="165" fontId="4" fillId="3" borderId="9" xfId="2" applyNumberFormat="1" applyFont="1" applyFill="1" applyBorder="1" applyAlignment="1">
      <alignment horizontal="center" vertical="center" wrapText="1"/>
    </xf>
    <xf numFmtId="165" fontId="4" fillId="3" borderId="11" xfId="2" applyNumberFormat="1" applyFont="1" applyFill="1" applyBorder="1" applyAlignment="1">
      <alignment horizontal="center" vertical="center" wrapText="1"/>
    </xf>
    <xf numFmtId="165" fontId="4" fillId="4" borderId="9" xfId="2" applyNumberFormat="1" applyFont="1" applyFill="1" applyBorder="1" applyAlignment="1">
      <alignment horizontal="center" vertical="center" wrapText="1"/>
    </xf>
    <xf numFmtId="165" fontId="4" fillId="4" borderId="9" xfId="1" applyNumberFormat="1" applyFont="1" applyFill="1" applyBorder="1" applyAlignment="1">
      <alignment horizontal="center" vertical="center" wrapText="1"/>
    </xf>
    <xf numFmtId="165" fontId="5" fillId="2" borderId="10" xfId="2" applyNumberFormat="1" applyFont="1" applyFill="1" applyBorder="1" applyAlignment="1">
      <alignment horizontal="center" vertical="center" wrapText="1"/>
    </xf>
    <xf numFmtId="165" fontId="6" fillId="2" borderId="10" xfId="1" applyNumberFormat="1" applyFont="1" applyFill="1" applyBorder="1" applyAlignment="1">
      <alignment horizontal="center" vertical="center" wrapText="1"/>
    </xf>
    <xf numFmtId="165" fontId="6" fillId="2" borderId="10" xfId="2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/>
    </xf>
    <xf numFmtId="165" fontId="7" fillId="2" borderId="10" xfId="2" applyNumberFormat="1" applyFont="1" applyFill="1" applyBorder="1" applyAlignment="1">
      <alignment horizontal="center" vertical="center" wrapText="1"/>
    </xf>
    <xf numFmtId="165" fontId="4" fillId="5" borderId="9" xfId="2" applyNumberFormat="1" applyFont="1" applyFill="1" applyBorder="1" applyAlignment="1">
      <alignment horizontal="center" vertical="center"/>
    </xf>
    <xf numFmtId="165" fontId="4" fillId="6" borderId="9" xfId="2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2" xfId="0" applyFont="1" applyFill="1" applyBorder="1"/>
    <xf numFmtId="49" fontId="9" fillId="7" borderId="12" xfId="3" applyNumberFormat="1" applyFont="1" applyFill="1" applyBorder="1" applyAlignment="1">
      <alignment horizontal="center"/>
    </xf>
    <xf numFmtId="165" fontId="8" fillId="3" borderId="12" xfId="1" applyNumberFormat="1" applyFont="1" applyFill="1" applyBorder="1" applyAlignment="1">
      <alignment horizontal="center"/>
    </xf>
    <xf numFmtId="165" fontId="9" fillId="3" borderId="12" xfId="2" applyNumberFormat="1" applyFont="1" applyFill="1" applyBorder="1" applyAlignment="1">
      <alignment horizontal="center"/>
    </xf>
    <xf numFmtId="165" fontId="8" fillId="3" borderId="12" xfId="1" applyNumberFormat="1" applyFont="1" applyFill="1" applyBorder="1"/>
    <xf numFmtId="165" fontId="7" fillId="3" borderId="12" xfId="2" applyNumberFormat="1" applyFont="1" applyFill="1" applyBorder="1" applyAlignment="1">
      <alignment horizontal="center"/>
    </xf>
    <xf numFmtId="165" fontId="6" fillId="2" borderId="12" xfId="1" applyNumberFormat="1" applyFont="1" applyFill="1" applyBorder="1" applyAlignment="1">
      <alignment horizontal="center"/>
    </xf>
    <xf numFmtId="165" fontId="7" fillId="3" borderId="13" xfId="3" applyNumberFormat="1" applyFont="1" applyFill="1" applyBorder="1" applyAlignment="1">
      <alignment horizontal="center"/>
    </xf>
    <xf numFmtId="165" fontId="9" fillId="3" borderId="13" xfId="2" applyNumberFormat="1" applyFont="1" applyFill="1" applyBorder="1" applyAlignment="1">
      <alignment horizontal="center"/>
    </xf>
    <xf numFmtId="0" fontId="9" fillId="3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165" fontId="9" fillId="8" borderId="12" xfId="2" applyNumberFormat="1" applyFont="1" applyFill="1" applyBorder="1" applyAlignment="1">
      <alignment horizontal="center"/>
    </xf>
    <xf numFmtId="49" fontId="9" fillId="3" borderId="12" xfId="2" applyNumberFormat="1" applyFont="1" applyFill="1" applyBorder="1" applyAlignment="1">
      <alignment horizontal="center"/>
    </xf>
    <xf numFmtId="165" fontId="5" fillId="2" borderId="12" xfId="2" applyNumberFormat="1" applyFont="1" applyFill="1" applyBorder="1" applyAlignment="1">
      <alignment horizontal="center"/>
    </xf>
    <xf numFmtId="165" fontId="9" fillId="3" borderId="12" xfId="2" applyNumberFormat="1" applyFont="1" applyFill="1" applyBorder="1" applyAlignment="1">
      <alignment horizontal="left"/>
    </xf>
    <xf numFmtId="0" fontId="9" fillId="9" borderId="12" xfId="0" applyFont="1" applyFill="1" applyBorder="1" applyAlignment="1">
      <alignment horizontal="center"/>
    </xf>
    <xf numFmtId="0" fontId="9" fillId="9" borderId="12" xfId="0" applyFont="1" applyFill="1" applyBorder="1"/>
    <xf numFmtId="165" fontId="9" fillId="9" borderId="12" xfId="2" applyNumberFormat="1" applyFont="1" applyFill="1" applyBorder="1" applyAlignment="1">
      <alignment horizontal="center"/>
    </xf>
  </cellXfs>
  <cellStyles count="4">
    <cellStyle name="Comma" xfId="1" builtinId="3"/>
    <cellStyle name="Comma 2 2" xfId="2"/>
    <cellStyle name="Comma 3" xfId="3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defaultRowHeight="14.25"/>
  <cols>
    <col min="1" max="1" width="5.375" customWidth="1"/>
    <col min="2" max="2" width="10.25" customWidth="1"/>
    <col min="3" max="3" width="18.125" customWidth="1"/>
    <col min="4" max="4" width="12" customWidth="1"/>
    <col min="5" max="5" width="12.375" customWidth="1"/>
    <col min="6" max="6" width="10" customWidth="1"/>
    <col min="7" max="7" width="11.75" customWidth="1"/>
    <col min="8" max="8" width="18.5" customWidth="1"/>
    <col min="9" max="9" width="17.625" customWidth="1"/>
    <col min="10" max="10" width="19" customWidth="1"/>
    <col min="11" max="11" width="19.875" bestFit="1" customWidth="1"/>
  </cols>
  <sheetData>
    <row r="1" spans="1:11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17</v>
      </c>
      <c r="F1" s="2" t="s">
        <v>3</v>
      </c>
      <c r="G1" s="2" t="s">
        <v>4</v>
      </c>
      <c r="H1" s="2" t="s">
        <v>22</v>
      </c>
      <c r="I1" s="2" t="s">
        <v>23</v>
      </c>
      <c r="J1" s="2" t="s">
        <v>25</v>
      </c>
      <c r="K1" s="2" t="s">
        <v>24</v>
      </c>
    </row>
    <row r="2" spans="1:11">
      <c r="A2">
        <v>1</v>
      </c>
      <c r="B2" t="s">
        <v>6</v>
      </c>
      <c r="C2" t="s">
        <v>7</v>
      </c>
      <c r="D2" t="s">
        <v>9</v>
      </c>
      <c r="E2" t="s">
        <v>19</v>
      </c>
      <c r="F2" t="s">
        <v>8</v>
      </c>
    </row>
    <row r="3" spans="1:11">
      <c r="A3">
        <v>2</v>
      </c>
      <c r="B3" t="s">
        <v>10</v>
      </c>
      <c r="C3" t="s">
        <v>11</v>
      </c>
      <c r="D3" t="s">
        <v>13</v>
      </c>
      <c r="E3" t="s">
        <v>20</v>
      </c>
      <c r="F3" t="s">
        <v>12</v>
      </c>
    </row>
    <row r="4" spans="1:11">
      <c r="A4">
        <v>3</v>
      </c>
      <c r="B4" t="s">
        <v>14</v>
      </c>
      <c r="C4" t="s">
        <v>15</v>
      </c>
      <c r="D4" t="s">
        <v>16</v>
      </c>
      <c r="E4" t="s">
        <v>21</v>
      </c>
      <c r="F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24" sqref="C24"/>
    </sheetView>
  </sheetViews>
  <sheetFormatPr defaultRowHeight="14.25"/>
  <cols>
    <col min="1" max="1" width="9.125" customWidth="1"/>
    <col min="2" max="2" width="12.125" customWidth="1"/>
    <col min="3" max="3" width="30.625" customWidth="1"/>
  </cols>
  <sheetData>
    <row r="1" spans="1:3" s="2" customFormat="1" ht="15">
      <c r="A1" s="2" t="s">
        <v>0</v>
      </c>
      <c r="B1" s="2" t="s">
        <v>26</v>
      </c>
      <c r="C1" s="2" t="s">
        <v>27</v>
      </c>
    </row>
    <row r="2" spans="1:3">
      <c r="A2">
        <v>1</v>
      </c>
      <c r="B2" s="1" t="s">
        <v>18</v>
      </c>
      <c r="C2" t="s">
        <v>28</v>
      </c>
    </row>
    <row r="3" spans="1:3">
      <c r="A3">
        <v>2</v>
      </c>
      <c r="B3" s="1" t="s">
        <v>29</v>
      </c>
      <c r="C3" t="s">
        <v>42</v>
      </c>
    </row>
    <row r="4" spans="1:3">
      <c r="A4">
        <v>3</v>
      </c>
      <c r="B4" s="1" t="s">
        <v>35</v>
      </c>
      <c r="C4" t="s">
        <v>41</v>
      </c>
    </row>
    <row r="5" spans="1:3">
      <c r="A5">
        <v>4</v>
      </c>
      <c r="B5" s="1" t="s">
        <v>30</v>
      </c>
      <c r="C5" t="s">
        <v>43</v>
      </c>
    </row>
    <row r="6" spans="1:3">
      <c r="A6">
        <v>5</v>
      </c>
      <c r="B6" s="1" t="s">
        <v>31</v>
      </c>
      <c r="C6" t="s">
        <v>44</v>
      </c>
    </row>
    <row r="7" spans="1:3">
      <c r="A7">
        <v>6</v>
      </c>
      <c r="B7" s="1" t="s">
        <v>32</v>
      </c>
      <c r="C7" t="s">
        <v>45</v>
      </c>
    </row>
    <row r="8" spans="1:3">
      <c r="A8">
        <v>7</v>
      </c>
      <c r="B8" s="1" t="s">
        <v>33</v>
      </c>
      <c r="C8" t="s">
        <v>47</v>
      </c>
    </row>
    <row r="9" spans="1:3">
      <c r="A9">
        <v>8</v>
      </c>
      <c r="B9" s="1" t="s">
        <v>34</v>
      </c>
      <c r="C9" t="s">
        <v>48</v>
      </c>
    </row>
    <row r="10" spans="1:3">
      <c r="A10">
        <v>9</v>
      </c>
      <c r="B10" s="1" t="s">
        <v>36</v>
      </c>
      <c r="C10" t="s">
        <v>49</v>
      </c>
    </row>
    <row r="11" spans="1:3">
      <c r="A11">
        <v>10</v>
      </c>
      <c r="B11" s="1" t="s">
        <v>37</v>
      </c>
      <c r="C11" t="s">
        <v>51</v>
      </c>
    </row>
    <row r="12" spans="1:3">
      <c r="A12">
        <v>11</v>
      </c>
      <c r="B12" s="1" t="s">
        <v>38</v>
      </c>
      <c r="C12" t="s">
        <v>50</v>
      </c>
    </row>
    <row r="13" spans="1:3">
      <c r="A13">
        <v>12</v>
      </c>
      <c r="B13" s="1" t="s">
        <v>39</v>
      </c>
      <c r="C13" t="s">
        <v>46</v>
      </c>
    </row>
    <row r="14" spans="1:3">
      <c r="A14">
        <v>13</v>
      </c>
      <c r="B14" s="1" t="s">
        <v>40</v>
      </c>
      <c r="C1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topLeftCell="A13" workbookViewId="0">
      <selection activeCell="F41" sqref="F41"/>
    </sheetView>
  </sheetViews>
  <sheetFormatPr defaultRowHeight="14.25"/>
  <cols>
    <col min="1" max="1" width="5.5" customWidth="1"/>
    <col min="2" max="2" width="10.125" customWidth="1"/>
    <col min="3" max="3" width="18.25" style="1" customWidth="1"/>
    <col min="4" max="4" width="18.5" style="4" customWidth="1"/>
    <col min="5" max="5" width="13.25" style="3" customWidth="1"/>
    <col min="6" max="6" width="25.375" style="1" bestFit="1" customWidth="1"/>
  </cols>
  <sheetData>
    <row r="1" spans="1:6" s="2" customFormat="1" ht="15">
      <c r="A1" s="2" t="s">
        <v>0</v>
      </c>
      <c r="B1" s="2" t="s">
        <v>56</v>
      </c>
      <c r="C1" s="2" t="s">
        <v>27</v>
      </c>
      <c r="D1" s="5" t="s">
        <v>54</v>
      </c>
      <c r="E1" s="6" t="s">
        <v>53</v>
      </c>
      <c r="F1" s="2" t="s">
        <v>114</v>
      </c>
    </row>
    <row r="2" spans="1:6">
      <c r="A2">
        <v>1</v>
      </c>
      <c r="B2" t="s">
        <v>57</v>
      </c>
      <c r="C2" s="1" t="s">
        <v>55</v>
      </c>
      <c r="D2" s="4">
        <v>4400000</v>
      </c>
      <c r="E2" s="3">
        <v>200</v>
      </c>
      <c r="F2" s="1" t="s">
        <v>115</v>
      </c>
    </row>
    <row r="3" spans="1:6">
      <c r="A3">
        <v>2</v>
      </c>
      <c r="B3" t="s">
        <v>64</v>
      </c>
      <c r="C3" s="1" t="s">
        <v>58</v>
      </c>
      <c r="D3" s="4">
        <v>9900000</v>
      </c>
      <c r="E3" s="3">
        <v>450</v>
      </c>
      <c r="F3" s="1" t="s">
        <v>117</v>
      </c>
    </row>
    <row r="4" spans="1:6">
      <c r="A4">
        <v>3</v>
      </c>
      <c r="B4" t="s">
        <v>65</v>
      </c>
      <c r="C4" s="1" t="s">
        <v>59</v>
      </c>
      <c r="D4" s="4">
        <v>9900000</v>
      </c>
      <c r="E4" s="3">
        <v>450</v>
      </c>
      <c r="F4" s="1" t="s">
        <v>117</v>
      </c>
    </row>
    <row r="5" spans="1:6">
      <c r="A5">
        <v>4</v>
      </c>
      <c r="B5" t="s">
        <v>66</v>
      </c>
      <c r="C5" s="1" t="s">
        <v>60</v>
      </c>
      <c r="D5" s="4">
        <v>9900000</v>
      </c>
      <c r="E5" s="3">
        <v>450</v>
      </c>
      <c r="F5" s="1" t="s">
        <v>117</v>
      </c>
    </row>
    <row r="6" spans="1:6">
      <c r="A6">
        <v>5</v>
      </c>
      <c r="B6" t="s">
        <v>67</v>
      </c>
      <c r="C6" s="1" t="s">
        <v>61</v>
      </c>
      <c r="D6" s="4">
        <v>9900000</v>
      </c>
      <c r="E6" s="3">
        <v>450</v>
      </c>
      <c r="F6" s="1" t="s">
        <v>117</v>
      </c>
    </row>
    <row r="7" spans="1:6">
      <c r="A7">
        <v>6</v>
      </c>
      <c r="B7" t="s">
        <v>68</v>
      </c>
      <c r="C7" s="1" t="s">
        <v>62</v>
      </c>
      <c r="D7" s="4">
        <v>9900000</v>
      </c>
      <c r="E7" s="3">
        <v>450</v>
      </c>
      <c r="F7" s="1" t="s">
        <v>117</v>
      </c>
    </row>
    <row r="8" spans="1:6">
      <c r="A8">
        <v>7</v>
      </c>
      <c r="B8" t="s">
        <v>69</v>
      </c>
      <c r="C8" s="1" t="s">
        <v>63</v>
      </c>
      <c r="D8" s="4">
        <v>9900000</v>
      </c>
      <c r="E8" s="3">
        <v>450</v>
      </c>
      <c r="F8" s="1" t="s">
        <v>117</v>
      </c>
    </row>
    <row r="9" spans="1:6">
      <c r="A9">
        <v>8</v>
      </c>
      <c r="B9" t="s">
        <v>70</v>
      </c>
      <c r="C9" s="1" t="s">
        <v>71</v>
      </c>
      <c r="D9" s="4">
        <v>24200000</v>
      </c>
      <c r="E9" s="3">
        <v>1100</v>
      </c>
      <c r="F9" s="1" t="s">
        <v>115</v>
      </c>
    </row>
    <row r="10" spans="1:6">
      <c r="A10">
        <v>9</v>
      </c>
      <c r="B10" t="s">
        <v>72</v>
      </c>
      <c r="C10" s="1" t="s">
        <v>73</v>
      </c>
      <c r="D10" s="4">
        <v>24200000</v>
      </c>
      <c r="E10" s="3">
        <v>1100</v>
      </c>
      <c r="F10" s="1" t="s">
        <v>115</v>
      </c>
    </row>
    <row r="11" spans="1:6">
      <c r="A11">
        <v>10</v>
      </c>
      <c r="B11" t="s">
        <v>74</v>
      </c>
      <c r="C11" s="1" t="s">
        <v>75</v>
      </c>
      <c r="D11" s="4">
        <v>24200000</v>
      </c>
      <c r="E11" s="3">
        <v>1100</v>
      </c>
      <c r="F11" s="1" t="s">
        <v>115</v>
      </c>
    </row>
    <row r="12" spans="1:6">
      <c r="A12">
        <v>11</v>
      </c>
      <c r="B12" t="s">
        <v>76</v>
      </c>
      <c r="C12" s="1" t="s">
        <v>77</v>
      </c>
      <c r="D12" s="4">
        <v>24200000</v>
      </c>
      <c r="E12" s="3">
        <v>1100</v>
      </c>
      <c r="F12" s="1" t="s">
        <v>115</v>
      </c>
    </row>
    <row r="13" spans="1:6">
      <c r="A13">
        <v>12</v>
      </c>
      <c r="B13" t="s">
        <v>78</v>
      </c>
      <c r="C13" s="1" t="s">
        <v>79</v>
      </c>
      <c r="D13" s="4">
        <v>24200000</v>
      </c>
      <c r="E13" s="3">
        <v>1100</v>
      </c>
      <c r="F13" s="1" t="s">
        <v>115</v>
      </c>
    </row>
    <row r="14" spans="1:6">
      <c r="A14">
        <v>13</v>
      </c>
      <c r="B14" t="s">
        <v>80</v>
      </c>
      <c r="C14" s="1" t="s">
        <v>81</v>
      </c>
      <c r="D14" s="4">
        <v>24200000</v>
      </c>
      <c r="E14" s="3">
        <v>1100</v>
      </c>
      <c r="F14" s="1" t="s">
        <v>115</v>
      </c>
    </row>
    <row r="15" spans="1:6">
      <c r="A15">
        <v>14</v>
      </c>
      <c r="B15" t="s">
        <v>82</v>
      </c>
      <c r="C15" s="1" t="s">
        <v>83</v>
      </c>
      <c r="D15" s="4">
        <v>24200000</v>
      </c>
      <c r="E15" s="3">
        <v>1100</v>
      </c>
      <c r="F15" s="1" t="s">
        <v>115</v>
      </c>
    </row>
    <row r="16" spans="1:6">
      <c r="A16">
        <v>15</v>
      </c>
      <c r="B16" t="s">
        <v>84</v>
      </c>
      <c r="C16" s="1" t="s">
        <v>85</v>
      </c>
      <c r="D16" s="4">
        <v>24200000</v>
      </c>
      <c r="E16" s="3">
        <v>1100</v>
      </c>
      <c r="F16" s="1" t="s">
        <v>115</v>
      </c>
    </row>
    <row r="17" spans="1:6">
      <c r="A17">
        <v>16</v>
      </c>
      <c r="B17" t="s">
        <v>86</v>
      </c>
      <c r="C17" s="1" t="s">
        <v>87</v>
      </c>
      <c r="D17" s="4">
        <v>24200000</v>
      </c>
      <c r="E17" s="3">
        <v>1100</v>
      </c>
      <c r="F17" s="1" t="s">
        <v>115</v>
      </c>
    </row>
    <row r="18" spans="1:6">
      <c r="A18">
        <v>17</v>
      </c>
      <c r="B18" t="s">
        <v>89</v>
      </c>
      <c r="C18" s="1" t="s">
        <v>88</v>
      </c>
      <c r="D18" s="4">
        <v>18000000</v>
      </c>
      <c r="E18" s="3">
        <v>820</v>
      </c>
      <c r="F18" s="1" t="s">
        <v>116</v>
      </c>
    </row>
    <row r="19" spans="1:6">
      <c r="A19">
        <v>18</v>
      </c>
      <c r="B19" t="s">
        <v>90</v>
      </c>
      <c r="C19" s="1" t="s">
        <v>91</v>
      </c>
      <c r="D19" s="4">
        <v>18000000</v>
      </c>
      <c r="E19" s="3">
        <v>820</v>
      </c>
      <c r="F19" s="1" t="s">
        <v>116</v>
      </c>
    </row>
    <row r="20" spans="1:6">
      <c r="A20">
        <v>19</v>
      </c>
      <c r="B20" t="s">
        <v>92</v>
      </c>
      <c r="C20" s="1" t="s">
        <v>93</v>
      </c>
      <c r="D20" s="4">
        <v>18000000</v>
      </c>
      <c r="E20" s="3">
        <v>820</v>
      </c>
      <c r="F20" s="1" t="s">
        <v>116</v>
      </c>
    </row>
    <row r="21" spans="1:6">
      <c r="A21">
        <v>20</v>
      </c>
      <c r="B21" t="s">
        <v>94</v>
      </c>
      <c r="C21" s="1" t="s">
        <v>95</v>
      </c>
      <c r="D21" s="4">
        <v>18000000</v>
      </c>
      <c r="E21" s="3">
        <v>820</v>
      </c>
      <c r="F21" s="1" t="s">
        <v>116</v>
      </c>
    </row>
    <row r="22" spans="1:6">
      <c r="A22">
        <v>21</v>
      </c>
      <c r="B22" t="s">
        <v>96</v>
      </c>
      <c r="C22" s="1" t="s">
        <v>97</v>
      </c>
      <c r="D22" s="4">
        <v>18000000</v>
      </c>
      <c r="E22" s="3">
        <v>820</v>
      </c>
      <c r="F22" s="1" t="s">
        <v>116</v>
      </c>
    </row>
    <row r="23" spans="1:6">
      <c r="A23">
        <v>22</v>
      </c>
      <c r="B23" t="s">
        <v>98</v>
      </c>
      <c r="C23" s="1" t="s">
        <v>99</v>
      </c>
      <c r="D23" s="4">
        <v>18000000</v>
      </c>
      <c r="E23" s="3">
        <v>820</v>
      </c>
      <c r="F23" s="1" t="s">
        <v>116</v>
      </c>
    </row>
    <row r="24" spans="1:6">
      <c r="A24">
        <v>23</v>
      </c>
      <c r="B24" t="s">
        <v>100</v>
      </c>
      <c r="C24" s="1" t="s">
        <v>101</v>
      </c>
      <c r="D24" s="4">
        <v>18000000</v>
      </c>
      <c r="E24" s="3">
        <v>820</v>
      </c>
      <c r="F24" s="1" t="s">
        <v>116</v>
      </c>
    </row>
    <row r="25" spans="1:6">
      <c r="A25">
        <v>24</v>
      </c>
      <c r="B25" t="s">
        <v>102</v>
      </c>
      <c r="C25" s="1" t="s">
        <v>103</v>
      </c>
      <c r="D25" s="4">
        <v>18000000</v>
      </c>
      <c r="E25" s="3">
        <v>820</v>
      </c>
      <c r="F25" s="1" t="s">
        <v>116</v>
      </c>
    </row>
    <row r="26" spans="1:6">
      <c r="A26">
        <v>25</v>
      </c>
      <c r="B26" t="s">
        <v>104</v>
      </c>
      <c r="C26" s="1" t="s">
        <v>105</v>
      </c>
      <c r="D26" s="4">
        <v>18000000</v>
      </c>
      <c r="E26" s="3">
        <v>820</v>
      </c>
      <c r="F26" s="1" t="s">
        <v>116</v>
      </c>
    </row>
    <row r="27" spans="1:6">
      <c r="A27">
        <v>26</v>
      </c>
      <c r="B27" t="s">
        <v>106</v>
      </c>
      <c r="C27" s="1" t="s">
        <v>107</v>
      </c>
      <c r="D27" s="4">
        <v>-2200000</v>
      </c>
      <c r="E27" s="3">
        <v>-100</v>
      </c>
    </row>
    <row r="28" spans="1:6">
      <c r="A28">
        <v>27</v>
      </c>
      <c r="B28" t="s">
        <v>108</v>
      </c>
      <c r="C28" s="1" t="s">
        <v>109</v>
      </c>
      <c r="D28" s="4">
        <v>-2200000</v>
      </c>
      <c r="E28" s="3">
        <v>-100</v>
      </c>
    </row>
    <row r="29" spans="1:6">
      <c r="A29">
        <v>28</v>
      </c>
      <c r="B29" t="s">
        <v>110</v>
      </c>
      <c r="C29" s="1" t="s">
        <v>111</v>
      </c>
      <c r="D29" s="4">
        <v>-2200000</v>
      </c>
      <c r="E29" s="3">
        <v>-100</v>
      </c>
    </row>
    <row r="30" spans="1:6">
      <c r="A30">
        <v>29</v>
      </c>
      <c r="B30" t="s">
        <v>112</v>
      </c>
      <c r="C30" s="1" t="s">
        <v>113</v>
      </c>
      <c r="D30" s="4">
        <v>-2200000</v>
      </c>
      <c r="E30" s="3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"/>
  <sheetViews>
    <sheetView tabSelected="1" topLeftCell="B1" workbookViewId="0">
      <selection activeCell="F20" sqref="F20"/>
    </sheetView>
  </sheetViews>
  <sheetFormatPr defaultRowHeight="14.25"/>
  <cols>
    <col min="2" max="2" width="11.5" customWidth="1"/>
    <col min="3" max="3" width="11.875" customWidth="1"/>
    <col min="4" max="4" width="13.75" bestFit="1" customWidth="1"/>
    <col min="5" max="5" width="13.75" customWidth="1"/>
    <col min="7" max="7" width="15.625" bestFit="1" customWidth="1"/>
    <col min="21" max="21" width="13" customWidth="1"/>
    <col min="22" max="22" width="13.25" customWidth="1"/>
    <col min="23" max="23" width="9.125" customWidth="1"/>
    <col min="24" max="24" width="11.25" customWidth="1"/>
    <col min="27" max="27" width="13.625" customWidth="1"/>
  </cols>
  <sheetData>
    <row r="1" spans="1:27">
      <c r="A1" s="7" t="s">
        <v>0</v>
      </c>
      <c r="B1" s="8" t="s">
        <v>118</v>
      </c>
      <c r="C1" s="9" t="s">
        <v>119</v>
      </c>
      <c r="D1" s="10" t="s">
        <v>120</v>
      </c>
      <c r="E1" s="10" t="s">
        <v>154</v>
      </c>
      <c r="F1" s="11" t="s">
        <v>1</v>
      </c>
      <c r="G1" s="11" t="s">
        <v>151</v>
      </c>
      <c r="H1" s="11" t="s">
        <v>121</v>
      </c>
      <c r="I1" s="12" t="s">
        <v>122</v>
      </c>
      <c r="J1" s="12" t="s">
        <v>123</v>
      </c>
      <c r="K1" s="13" t="s">
        <v>124</v>
      </c>
      <c r="L1" s="14" t="s">
        <v>125</v>
      </c>
      <c r="M1" s="15" t="s">
        <v>152</v>
      </c>
      <c r="N1" s="16" t="s">
        <v>126</v>
      </c>
      <c r="O1" s="16"/>
      <c r="P1" s="16"/>
      <c r="Q1" s="16"/>
      <c r="R1" s="16"/>
      <c r="S1" s="17"/>
      <c r="T1" s="18" t="s">
        <v>127</v>
      </c>
      <c r="U1" s="19" t="s">
        <v>128</v>
      </c>
      <c r="V1" s="20" t="s">
        <v>129</v>
      </c>
      <c r="W1" s="21" t="s">
        <v>130</v>
      </c>
      <c r="X1" s="22" t="s">
        <v>131</v>
      </c>
      <c r="Y1" s="23" t="s">
        <v>52</v>
      </c>
      <c r="Z1" s="23"/>
      <c r="AA1" s="24" t="s">
        <v>132</v>
      </c>
    </row>
    <row r="2" spans="1:27" ht="15" thickBot="1">
      <c r="A2" s="25"/>
      <c r="B2" s="26"/>
      <c r="C2" s="27"/>
      <c r="D2" s="28"/>
      <c r="E2" s="28"/>
      <c r="F2" s="27"/>
      <c r="G2" s="27"/>
      <c r="H2" s="27"/>
      <c r="I2" s="29"/>
      <c r="J2" s="29"/>
      <c r="K2" s="30"/>
      <c r="L2" s="31"/>
      <c r="M2" s="32"/>
      <c r="N2" s="33" t="s">
        <v>133</v>
      </c>
      <c r="O2" s="33" t="s">
        <v>134</v>
      </c>
      <c r="P2" s="33" t="s">
        <v>21</v>
      </c>
      <c r="Q2" s="33" t="s">
        <v>20</v>
      </c>
      <c r="R2" s="33" t="s">
        <v>153</v>
      </c>
      <c r="S2" s="34" t="s">
        <v>40</v>
      </c>
      <c r="T2" s="35"/>
      <c r="U2" s="36"/>
      <c r="V2" s="37"/>
      <c r="W2" s="38"/>
      <c r="X2" s="39"/>
      <c r="Y2" s="40" t="s">
        <v>135</v>
      </c>
      <c r="Z2" s="40" t="s">
        <v>136</v>
      </c>
      <c r="AA2" s="41" t="s">
        <v>137</v>
      </c>
    </row>
    <row r="3" spans="1:27">
      <c r="A3" s="42">
        <v>1</v>
      </c>
      <c r="B3" s="43"/>
      <c r="C3" s="43"/>
      <c r="D3" s="44"/>
      <c r="E3" s="44" t="s">
        <v>155</v>
      </c>
      <c r="F3" s="45" t="s">
        <v>138</v>
      </c>
      <c r="G3" s="46" t="s">
        <v>139</v>
      </c>
      <c r="H3" s="45"/>
      <c r="I3" s="45"/>
      <c r="J3" s="45"/>
      <c r="K3" s="47" t="s">
        <v>140</v>
      </c>
      <c r="L3" s="48" t="s">
        <v>141</v>
      </c>
      <c r="M3" s="49">
        <v>24200000</v>
      </c>
      <c r="N3" s="50"/>
      <c r="O3" s="43"/>
      <c r="P3" s="42"/>
      <c r="Q3" s="42"/>
      <c r="R3" s="43"/>
      <c r="S3" s="50"/>
      <c r="T3" s="51">
        <f>+M3-SUM(N3:S3)</f>
        <v>24200000</v>
      </c>
      <c r="U3" s="52"/>
      <c r="V3" s="43"/>
      <c r="W3" s="43"/>
      <c r="X3" s="53">
        <f>U3+V3-W3</f>
        <v>0</v>
      </c>
      <c r="Y3" s="54">
        <f t="shared" ref="Y3:Y6" si="0">IF(X3&gt;T3,X3-T3,0)</f>
        <v>0</v>
      </c>
      <c r="Z3" s="54">
        <f t="shared" ref="Z3:Z6" si="1">IF(X3&lt;T3,T3-X3,0)</f>
        <v>24200000</v>
      </c>
      <c r="AA3" s="55"/>
    </row>
    <row r="4" spans="1:27">
      <c r="A4" s="42">
        <v>2</v>
      </c>
      <c r="B4" s="43"/>
      <c r="C4" s="43"/>
      <c r="D4" s="44"/>
      <c r="E4" s="44" t="s">
        <v>155</v>
      </c>
      <c r="F4" s="56" t="s">
        <v>142</v>
      </c>
      <c r="G4" s="57" t="s">
        <v>143</v>
      </c>
      <c r="H4" s="58"/>
      <c r="I4" s="58"/>
      <c r="J4" s="58"/>
      <c r="K4" s="56" t="s">
        <v>144</v>
      </c>
      <c r="L4" s="49" t="s">
        <v>145</v>
      </c>
      <c r="M4" s="49">
        <v>24200000</v>
      </c>
      <c r="N4" s="49"/>
      <c r="O4" s="49"/>
      <c r="P4" s="49"/>
      <c r="Q4" s="49"/>
      <c r="R4" s="49"/>
      <c r="S4" s="49"/>
      <c r="T4" s="51">
        <f t="shared" ref="T4:T6" si="2">+M4-SUM(N4:S4)</f>
        <v>24200000</v>
      </c>
      <c r="U4" s="52"/>
      <c r="V4" s="59"/>
      <c r="W4" s="60"/>
      <c r="X4" s="53">
        <f t="shared" ref="X3:X6" si="3">U4+V4-W4</f>
        <v>0</v>
      </c>
      <c r="Y4" s="54">
        <f t="shared" si="0"/>
        <v>0</v>
      </c>
      <c r="Z4" s="54">
        <f t="shared" si="1"/>
        <v>24200000</v>
      </c>
      <c r="AA4" s="61"/>
    </row>
    <row r="5" spans="1:27">
      <c r="A5" s="42">
        <v>3</v>
      </c>
      <c r="B5" s="43"/>
      <c r="C5" s="43"/>
      <c r="D5" s="44"/>
      <c r="E5" s="44" t="s">
        <v>156</v>
      </c>
      <c r="F5" s="62" t="s">
        <v>146</v>
      </c>
      <c r="G5" s="63" t="s">
        <v>147</v>
      </c>
      <c r="H5" s="64"/>
      <c r="I5" s="64"/>
      <c r="J5" s="64"/>
      <c r="K5" s="62" t="s">
        <v>148</v>
      </c>
      <c r="L5" s="49" t="s">
        <v>145</v>
      </c>
      <c r="M5" s="49">
        <v>24200000</v>
      </c>
      <c r="N5" s="49"/>
      <c r="O5" s="49"/>
      <c r="P5" s="49"/>
      <c r="Q5" s="49"/>
      <c r="R5" s="49"/>
      <c r="S5" s="49"/>
      <c r="T5" s="51">
        <f t="shared" si="2"/>
        <v>24200000</v>
      </c>
      <c r="U5" s="52"/>
      <c r="V5" s="59"/>
      <c r="W5" s="60"/>
      <c r="X5" s="53">
        <f t="shared" si="3"/>
        <v>0</v>
      </c>
      <c r="Y5" s="54">
        <f t="shared" si="0"/>
        <v>0</v>
      </c>
      <c r="Z5" s="54">
        <f t="shared" si="1"/>
        <v>24200000</v>
      </c>
      <c r="AA5" s="61"/>
    </row>
    <row r="6" spans="1:27">
      <c r="A6" s="42">
        <v>4</v>
      </c>
      <c r="B6" s="43"/>
      <c r="C6" s="43"/>
      <c r="D6" s="44"/>
      <c r="E6" s="44" t="s">
        <v>157</v>
      </c>
      <c r="F6" s="62" t="s">
        <v>149</v>
      </c>
      <c r="G6" s="63" t="s">
        <v>150</v>
      </c>
      <c r="H6" s="64"/>
      <c r="I6" s="64"/>
      <c r="J6" s="64"/>
      <c r="K6" s="62" t="s">
        <v>148</v>
      </c>
      <c r="L6" s="49" t="s">
        <v>145</v>
      </c>
      <c r="M6" s="49">
        <v>24200000</v>
      </c>
      <c r="N6" s="49"/>
      <c r="O6" s="49"/>
      <c r="P6" s="49"/>
      <c r="Q6" s="49"/>
      <c r="R6" s="49"/>
      <c r="S6" s="49"/>
      <c r="T6" s="51">
        <f t="shared" si="2"/>
        <v>24200000</v>
      </c>
      <c r="U6" s="52"/>
      <c r="V6" s="59"/>
      <c r="W6" s="60"/>
      <c r="X6" s="53">
        <f t="shared" si="3"/>
        <v>0</v>
      </c>
      <c r="Y6" s="54">
        <f t="shared" si="0"/>
        <v>0</v>
      </c>
      <c r="Z6" s="54">
        <f t="shared" si="1"/>
        <v>24200000</v>
      </c>
      <c r="AA6" s="61"/>
    </row>
  </sheetData>
  <mergeCells count="20">
    <mergeCell ref="Y1:Z1"/>
    <mergeCell ref="E1:E2"/>
    <mergeCell ref="N1:S1"/>
    <mergeCell ref="T1:T2"/>
    <mergeCell ref="U1:U2"/>
    <mergeCell ref="V1:V2"/>
    <mergeCell ref="W1:W2"/>
    <mergeCell ref="X1:X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F1:F2"/>
    <mergeCell ref="G1:G2"/>
  </mergeCells>
  <conditionalFormatting sqref="F1:G6">
    <cfRule type="duplicateValues" dxfId="2" priority="2"/>
    <cfRule type="duplicateValues" dxfId="1" priority="3"/>
  </conditionalFormatting>
  <conditionalFormatting sqref="F1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SV</vt:lpstr>
      <vt:lpstr>Tinh trang SV</vt:lpstr>
      <vt:lpstr>Hoc phi</vt:lpstr>
      <vt:lpstr>Bang ke thu hoc phi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</dc:creator>
  <cp:lastModifiedBy>SonNT</cp:lastModifiedBy>
  <dcterms:created xsi:type="dcterms:W3CDTF">2015-09-07T09:27:34Z</dcterms:created>
  <dcterms:modified xsi:type="dcterms:W3CDTF">2015-09-07T10:03:44Z</dcterms:modified>
</cp:coreProperties>
</file>