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使用说明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Courier New"/>
      <family val="3"/>
      <color rgb="FFBCBEC4"/>
      <sz val="9.800000000000001"/>
    </font>
    <font>
      <name val="Courier New"/>
      <family val="3"/>
      <i val="1"/>
      <color rgb="FF5F826B"/>
      <sz val="9.800000000000001"/>
    </font>
    <font>
      <name val="JetBrains Mono"/>
      <family val="3"/>
      <i val="1"/>
      <color rgb="FF5F826B"/>
      <sz val="9.800000000000001"/>
    </font>
    <font>
      <name val="微软雅黑"/>
      <charset val="134"/>
      <family val="2"/>
      <i val="1"/>
      <color rgb="FF5F826B"/>
      <sz val="9.800000000000001"/>
    </font>
    <font>
      <name val="Courier New"/>
      <charset val="134"/>
      <family val="2"/>
      <i val="1"/>
      <color rgb="FF5F826B"/>
      <sz val="9.800000000000001"/>
    </font>
    <font>
      <name val="Tahoma"/>
      <family val="2"/>
      <color rgb="FF1F2329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tabSelected="1" zoomScale="130" zoomScaleNormal="130" workbookViewId="0">
      <pane ySplit="1" topLeftCell="A2" activePane="bottomLeft" state="frozen"/>
      <selection pane="bottomLeft" activeCell="O11" sqref="O11"/>
    </sheetView>
  </sheetViews>
  <sheetFormatPr baseColWidth="8" defaultColWidth="9" defaultRowHeight="13.5"/>
  <cols>
    <col width="9" customWidth="1" style="3" min="1" max="1"/>
    <col width="11.625" customWidth="1" style="3" min="2" max="2"/>
    <col width="19.5" customWidth="1" style="3" min="3" max="17"/>
    <col width="23.25" customWidth="1" style="3" min="18" max="18"/>
    <col width="31.25" customWidth="1" style="3" min="19" max="19"/>
    <col width="31.875" customWidth="1" style="3" min="20" max="20"/>
    <col width="16.625" bestFit="1" customWidth="1" style="3" min="21" max="21"/>
    <col width="16.375" bestFit="1" customWidth="1" style="3" min="22" max="22"/>
    <col width="9" customWidth="1" style="3" min="23" max="16384"/>
  </cols>
  <sheetData>
    <row r="1" ht="27" customHeight="1" s="12">
      <c r="A1" s="2" t="inlineStr">
        <is>
          <t>编号[0]</t>
        </is>
      </c>
      <c r="B1" s="2" t="inlineStr">
        <is>
          <t>设备类型[1]</t>
        </is>
      </c>
      <c r="C1" s="2" t="inlineStr">
        <is>
          <t>测试标题[2]</t>
        </is>
      </c>
      <c r="D1" s="2" t="inlineStr">
        <is>
          <t>寄存器地址[3]</t>
        </is>
      </c>
      <c r="E1" s="2" t="inlineStr">
        <is>
          <t>寄存器端口[4]</t>
        </is>
      </c>
      <c r="F1" s="2" t="inlineStr">
        <is>
          <t>寄存器点位[5]</t>
        </is>
      </c>
      <c r="G1" s="2" t="inlineStr">
        <is>
          <t>寄存器查询范围[6]</t>
        </is>
      </c>
      <c r="H1" s="2" t="inlineStr">
        <is>
          <t>寄存器函数[7]</t>
        </is>
      </c>
      <c r="I1" s="2" t="inlineStr">
        <is>
          <t>寄存器数据类型[8]</t>
        </is>
      </c>
      <c r="J1" s="2" t="inlineStr">
        <is>
          <t>多寄存器高低位[9]</t>
        </is>
      </c>
      <c r="K1" s="2" t="inlineStr">
        <is>
          <t>偏移量[10]</t>
        </is>
      </c>
      <c r="L1" s="2" t="inlineStr">
        <is>
          <t>系数[11]</t>
        </is>
      </c>
      <c r="M1" s="2" t="inlineStr">
        <is>
          <t>Slave_id[12]</t>
        </is>
      </c>
      <c r="N1" s="2" t="inlineStr">
        <is>
          <t>写入寄存器数据[13]</t>
        </is>
      </c>
      <c r="O1" s="2" t="inlineStr">
        <is>
          <t>预期结果[14]</t>
        </is>
      </c>
      <c r="P1" s="5" t="inlineStr">
        <is>
          <t>点位提取结果[15]</t>
        </is>
      </c>
      <c r="Q1" s="2" t="inlineStr">
        <is>
          <t>集群数据库字段名[16]</t>
        </is>
      </c>
      <c r="R1" s="2" t="inlineStr">
        <is>
          <t>Mysql提取[17]</t>
        </is>
      </c>
      <c r="S1" s="2" t="inlineStr">
        <is>
          <t>Mongo表名[18]</t>
        </is>
      </c>
      <c r="T1" s="2" t="inlineStr">
        <is>
          <t>Mongo提取[19]</t>
        </is>
      </c>
      <c r="U1" s="5" t="inlineStr">
        <is>
          <t>mysql/mongo提取结果[20]</t>
        </is>
      </c>
      <c r="V1" s="5" t="inlineStr">
        <is>
          <t>检查结果[21]</t>
        </is>
      </c>
    </row>
    <row r="2">
      <c r="A2" s="2" t="inlineStr">
        <is>
          <t>id</t>
        </is>
      </c>
      <c r="B2" s="2" t="inlineStr">
        <is>
          <t>devicetype</t>
        </is>
      </c>
      <c r="C2" s="2" t="inlineStr">
        <is>
          <t>Title</t>
        </is>
      </c>
      <c r="D2" s="2" t="inlineStr">
        <is>
          <t>ip</t>
        </is>
      </c>
      <c r="E2" s="2" t="inlineStr">
        <is>
          <t>port</t>
        </is>
      </c>
      <c r="F2" s="2" t="inlineStr">
        <is>
          <t>address</t>
        </is>
      </c>
      <c r="G2" s="2" t="inlineStr">
        <is>
          <t>count</t>
        </is>
      </c>
      <c r="H2" s="2" t="inlineStr">
        <is>
          <t>function_code</t>
        </is>
      </c>
      <c r="I2" s="2" t="inlineStr">
        <is>
          <t>datatype</t>
        </is>
      </c>
      <c r="J2" s="2" t="inlineStr">
        <is>
          <t>dataformat</t>
        </is>
      </c>
      <c r="K2" s="2" t="inlineStr">
        <is>
          <t>offset</t>
        </is>
      </c>
      <c r="L2" s="2" t="inlineStr">
        <is>
          <t>coefficient</t>
        </is>
      </c>
      <c r="M2" s="2" t="inlineStr">
        <is>
          <t>slave</t>
        </is>
      </c>
      <c r="N2" s="2" t="inlineStr">
        <is>
          <t>write_value</t>
        </is>
      </c>
      <c r="O2" s="2" t="inlineStr">
        <is>
          <t>Expected_result</t>
        </is>
      </c>
      <c r="P2" s="5" t="inlineStr">
        <is>
          <t>ModbusResult</t>
        </is>
      </c>
      <c r="Q2" s="2" t="inlineStr">
        <is>
          <t>Mysql/Mongo</t>
        </is>
      </c>
      <c r="R2" s="2" t="inlineStr">
        <is>
          <t>sqlExData</t>
        </is>
      </c>
      <c r="S2" s="2" t="inlineStr">
        <is>
          <t>collection</t>
        </is>
      </c>
      <c r="T2" s="2" t="inlineStr">
        <is>
          <t>query_params</t>
        </is>
      </c>
      <c r="U2" s="5" t="inlineStr">
        <is>
          <t>Mongomysqlresult</t>
        </is>
      </c>
      <c r="V2" s="5" t="inlineStr">
        <is>
          <t>checkResult</t>
        </is>
      </c>
    </row>
    <row r="3" ht="67.5" customHeight="1" s="12">
      <c r="A3" s="4" t="n">
        <v>3</v>
      </c>
      <c r="B3" s="1" t="inlineStr">
        <is>
          <t>Rack</t>
        </is>
      </c>
      <c r="C3" s="4" t="inlineStr">
        <is>
          <t>rack-系统电压</t>
        </is>
      </c>
      <c r="D3" s="4">
        <f>VLOOKUP(B3,Sheet2!$B$1:$F$8,4,FALSE)</f>
        <v/>
      </c>
      <c r="E3" s="4">
        <f>VLOOKUP(B3,Sheet2!$B$1:$F$8,5,FALSE)</f>
        <v/>
      </c>
      <c r="F3" s="4" t="n">
        <v>32</v>
      </c>
      <c r="G3" s="4" t="n">
        <v>1</v>
      </c>
      <c r="H3" s="4" t="n">
        <v>3</v>
      </c>
      <c r="I3" s="4" t="n">
        <v>0</v>
      </c>
      <c r="J3" s="4" t="n">
        <v>0</v>
      </c>
      <c r="K3" s="4" t="n">
        <v>0</v>
      </c>
      <c r="L3" s="4" t="n">
        <v>0.1</v>
      </c>
      <c r="M3" s="4" t="n">
        <v>1</v>
      </c>
      <c r="N3" s="4" t="n">
        <v>1000</v>
      </c>
      <c r="O3" s="4" t="inlineStr">
        <is>
          <t>测试失败: int() argument must be a string, a bytes-like object or a real number, not 'NoneType'</t>
        </is>
      </c>
      <c r="P3" s="4" t="n"/>
      <c r="Q3" s="4" t="inlineStr">
        <is>
          <t>BV</t>
        </is>
      </c>
      <c r="R3" s="4">
        <f> "{SELECT " &amp; Q3 &amp; " FROM " &amp; VLOOKUP(B3, Sheet2!$B$2:$D$8, 3, FALSE) &amp; " ORDER BY getdatetime DESC LIMIT 1}"</f>
        <v/>
      </c>
      <c r="S3" s="4">
        <f>VLOOKUP(B3,Sheet2!$B$1:$F$8,3,FALSE)</f>
        <v/>
      </c>
      <c r="T3" s="6" t="inlineStr">
        <is>
          <t>测试失败: int() argument must be a string, a bytes-like object or a real number, not 'NoneType'</t>
        </is>
      </c>
      <c r="U3" s="4" t="n"/>
      <c r="V3" s="4" t="n"/>
    </row>
    <row r="4" ht="40.5" customHeight="1" s="12">
      <c r="A4" s="4" t="n">
        <v>4</v>
      </c>
      <c r="B4" s="1" t="inlineStr">
        <is>
          <t>Rack</t>
        </is>
      </c>
      <c r="C4" s="4" t="inlineStr">
        <is>
          <t>rack-系统电流</t>
        </is>
      </c>
      <c r="D4" s="4">
        <f>VLOOKUP(B4,Sheet2!$B$1:$F$8,4,FALSE)</f>
        <v/>
      </c>
      <c r="E4" s="4">
        <f>VLOOKUP(B4,Sheet2!$B$1:$F$8,5,FALSE)</f>
        <v/>
      </c>
      <c r="F4" s="4" t="n">
        <v>33</v>
      </c>
      <c r="G4" s="4" t="n">
        <v>1</v>
      </c>
      <c r="H4" s="4" t="n">
        <v>3</v>
      </c>
      <c r="I4" s="4" t="n">
        <v>0</v>
      </c>
      <c r="J4" s="4" t="n">
        <v>0</v>
      </c>
      <c r="K4" s="4" t="n">
        <v>20000</v>
      </c>
      <c r="L4" s="4" t="n">
        <v>1</v>
      </c>
      <c r="M4" s="4" t="n">
        <v>1</v>
      </c>
      <c r="N4" s="4" t="n">
        <v>20005</v>
      </c>
      <c r="O4" s="4" t="inlineStr">
        <is>
          <t>测试失败: int() argument must be a string, a bytes-like object or a real number, not 'NoneType'</t>
        </is>
      </c>
      <c r="P4" s="4" t="n"/>
      <c r="Q4" s="4" t="inlineStr">
        <is>
          <t>Bcc</t>
        </is>
      </c>
      <c r="R4" s="4" t="n"/>
      <c r="S4" s="4">
        <f>VLOOKUP(B4,Sheet2!$B$1:$F$8,3,FALSE)</f>
        <v/>
      </c>
      <c r="T4" s="6" t="inlineStr">
        <is>
          <t>测试失败: int() argument must be a string, a bytes-like object or a real number, not 'NoneType'</t>
        </is>
      </c>
      <c r="U4" s="4" t="n"/>
      <c r="V4" s="4" t="n"/>
    </row>
    <row r="5" ht="40.5" customHeight="1" s="12">
      <c r="A5" s="4" t="n">
        <v>5</v>
      </c>
      <c r="B5" s="1" t="inlineStr">
        <is>
          <t>Rack</t>
        </is>
      </c>
      <c r="C5" s="4" t="inlineStr">
        <is>
          <t>rack-SOC</t>
        </is>
      </c>
      <c r="D5" s="4">
        <f>VLOOKUP(B5,Sheet2!$B$1:$F$8,4,FALSE)</f>
        <v/>
      </c>
      <c r="E5" s="4">
        <f>VLOOKUP(B5,Sheet2!$B$1:$F$8,5,FALSE)</f>
        <v/>
      </c>
      <c r="F5" s="4" t="n">
        <v>34</v>
      </c>
      <c r="G5" s="4" t="n">
        <v>1</v>
      </c>
      <c r="H5" s="4" t="n">
        <v>3</v>
      </c>
      <c r="I5" s="4" t="n">
        <v>0</v>
      </c>
      <c r="J5" s="4" t="n">
        <v>0</v>
      </c>
      <c r="K5" s="4" t="n">
        <v>0</v>
      </c>
      <c r="L5" s="4" t="n">
        <v>0.1</v>
      </c>
      <c r="M5" s="4" t="n">
        <v>1</v>
      </c>
      <c r="N5" s="4" t="n">
        <v>990</v>
      </c>
      <c r="O5" s="4" t="inlineStr">
        <is>
          <t>测试失败: int() argument must be a string, a bytes-like object or a real number, not 'NoneType'</t>
        </is>
      </c>
      <c r="P5" s="4" t="n"/>
      <c r="Q5" s="4" t="inlineStr">
        <is>
          <t>SOC</t>
        </is>
      </c>
      <c r="R5" s="4" t="n"/>
      <c r="S5" s="4">
        <f>VLOOKUP(B5,Sheet2!$B$1:$F$8,3,FALSE)</f>
        <v/>
      </c>
      <c r="T5" s="6" t="inlineStr">
        <is>
          <t>测试失败: int() argument must be a string, a bytes-like object or a real number, not 'NoneType'</t>
        </is>
      </c>
      <c r="U5" s="4" t="n"/>
      <c r="V5" s="4" t="n"/>
    </row>
    <row r="6" ht="54" customHeight="1" s="12">
      <c r="A6" s="4" t="n">
        <v>6</v>
      </c>
      <c r="B6" s="4" t="inlineStr">
        <is>
          <t>Pcs</t>
        </is>
      </c>
      <c r="C6" s="4" t="inlineStr">
        <is>
          <t>PCS-累积交流充电电量高低位</t>
        </is>
      </c>
      <c r="D6" s="4">
        <f>VLOOKUP(B6,Sheet2!$B$1:$F$8,4,FALSE)</f>
        <v/>
      </c>
      <c r="E6" s="4">
        <f>VLOOKUP(B6,Sheet2!$B$1:$F$8,5,FALSE)</f>
        <v/>
      </c>
      <c r="F6" s="3" t="n">
        <v>33</v>
      </c>
      <c r="G6" s="3" t="n">
        <v>2</v>
      </c>
      <c r="H6" s="3" t="n">
        <v>4</v>
      </c>
      <c r="I6" s="3" t="n">
        <v>1</v>
      </c>
      <c r="J6" s="3" t="n">
        <v>1</v>
      </c>
      <c r="K6" s="3" t="n">
        <v>0</v>
      </c>
      <c r="L6" s="3" t="n">
        <v>1</v>
      </c>
      <c r="M6" s="3" t="n">
        <v>1</v>
      </c>
      <c r="N6" s="4" t="inlineStr">
        <is>
          <t>[1,2]</t>
        </is>
      </c>
      <c r="O6" s="4" t="inlineStr">
        <is>
          <t>测试失败: int() argument must be a string, a bytes-like object or a real number, not 'NoneType'</t>
        </is>
      </c>
      <c r="Q6" s="11" t="inlineStr">
        <is>
          <t>InTotal</t>
        </is>
      </c>
      <c r="S6" s="4">
        <f>VLOOKUP(B6,Sheet2!$B$1:$F$8,3,FALSE)</f>
        <v/>
      </c>
      <c r="T6" s="6" t="inlineStr">
        <is>
          <t>测试失败: int() argument must be a string, a bytes-like object or a real number, not 'NoneType'</t>
        </is>
      </c>
      <c r="U6" s="0" t="inlineStr">
        <is>
          <t>Error（类型错误：could not convert string to float: "语法错误: invalid character '：' (U+FF1A) (&lt;unknown&gt;, line 1)"）</t>
        </is>
      </c>
    </row>
    <row r="7" ht="54" customHeight="1" s="12">
      <c r="A7" s="4" t="n">
        <v>7</v>
      </c>
      <c r="B7" s="4" t="inlineStr">
        <is>
          <t>Pcs</t>
        </is>
      </c>
      <c r="C7" s="4" t="inlineStr">
        <is>
          <t>PCS-累积交流放电电量高低位</t>
        </is>
      </c>
      <c r="D7" s="4">
        <f>VLOOKUP(B7,Sheet2!$B$1:$F$8,4,FALSE)</f>
        <v/>
      </c>
      <c r="E7" s="4">
        <f>VLOOKUP(B7,Sheet2!$B$1:$F$8,5,FALSE)</f>
        <v/>
      </c>
      <c r="F7" s="3" t="n">
        <v>31</v>
      </c>
      <c r="G7" s="3" t="n">
        <v>2</v>
      </c>
      <c r="H7" s="3" t="n">
        <v>4</v>
      </c>
      <c r="I7" s="3" t="n">
        <v>1</v>
      </c>
      <c r="J7" s="3" t="n">
        <v>1</v>
      </c>
      <c r="K7" s="3" t="n">
        <v>0</v>
      </c>
      <c r="L7" s="3" t="n">
        <v>1</v>
      </c>
      <c r="M7" s="3" t="n">
        <v>1</v>
      </c>
      <c r="N7" s="4" t="inlineStr">
        <is>
          <t>[3,4]</t>
        </is>
      </c>
      <c r="O7" s="3" t="inlineStr">
        <is>
          <t>测试失败: int() argument must be a string, a bytes-like object or a real number, not 'NoneType'</t>
        </is>
      </c>
      <c r="Q7" s="4" t="inlineStr">
        <is>
          <t>OutTotal</t>
        </is>
      </c>
      <c r="S7" s="4">
        <f>VLOOKUP(B7,Sheet2!$B$1:$F$8,3,FALSE)</f>
        <v/>
      </c>
      <c r="T7" s="6" t="inlineStr">
        <is>
          <t>测试失败: int() argument must be a string, a bytes-like object or a real number, not 'NoneType'</t>
        </is>
      </c>
      <c r="U7" s="0" t="inlineStr">
        <is>
          <t>Error（类型错误：could not convert string to float: "语法错误: invalid character '：' (U+FF1A) (&lt;unknown&gt;, line 1)"）</t>
        </is>
      </c>
    </row>
    <row r="8" ht="40.5" customHeight="1" s="12">
      <c r="A8" s="4" t="n">
        <v>8</v>
      </c>
      <c r="B8" s="4" t="inlineStr">
        <is>
          <t>Pcs</t>
        </is>
      </c>
      <c r="C8" s="4" t="inlineStr">
        <is>
          <t>PCS-直流电压</t>
        </is>
      </c>
      <c r="D8" s="4">
        <f>VLOOKUP(B8,Sheet2!$B$1:$F$8,4,FALSE)</f>
        <v/>
      </c>
      <c r="E8" s="4">
        <f>VLOOKUP(B8,Sheet2!$B$1:$F$8,5,FALSE)</f>
        <v/>
      </c>
      <c r="F8" s="3" t="n">
        <v>1</v>
      </c>
      <c r="G8" s="3" t="n">
        <v>1</v>
      </c>
      <c r="H8" s="3" t="n">
        <v>4</v>
      </c>
      <c r="I8" s="3" t="n">
        <v>0</v>
      </c>
      <c r="J8" s="3" t="n">
        <v>0</v>
      </c>
      <c r="K8" s="3" t="n">
        <v>0</v>
      </c>
      <c r="L8" s="3" t="n">
        <v>0.1</v>
      </c>
      <c r="M8" s="3" t="n">
        <v>1</v>
      </c>
      <c r="N8" s="3" t="n">
        <v>233</v>
      </c>
      <c r="O8" s="3" t="inlineStr">
        <is>
          <t>测试失败: int() argument must be a string, a bytes-like object or a real number, not 'NoneType'</t>
        </is>
      </c>
      <c r="Q8" s="4" t="inlineStr">
        <is>
          <t>VpvList</t>
        </is>
      </c>
      <c r="S8" s="4">
        <f>VLOOKUP(B8,Sheet2!$B$1:$F$8,3,FALSE)</f>
        <v/>
      </c>
      <c r="T8" s="6" t="inlineStr">
        <is>
          <t>测试失败: int() argument must be a string, a bytes-like object or a real number, not 'NoneType'</t>
        </is>
      </c>
      <c r="U8" s="0" t="inlineStr">
        <is>
          <t>Error（类型错误：could not convert string to float: "语法错误: invalid character '：' (U+FF1A) (&lt;unknown&gt;, line 1)"）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D13" sqref="D13"/>
    </sheetView>
  </sheetViews>
  <sheetFormatPr baseColWidth="8" defaultColWidth="9" defaultRowHeight="13.5"/>
  <cols>
    <col width="15.5" customWidth="1" style="12" min="1" max="1"/>
    <col width="15.125" customWidth="1" style="12" min="2" max="2"/>
    <col width="36" customWidth="1" style="12" min="3" max="3"/>
    <col width="32.75" bestFit="1" customWidth="1" style="12" min="4" max="4"/>
    <col width="10.5" customWidth="1" style="12" min="5" max="5"/>
  </cols>
  <sheetData>
    <row r="1">
      <c r="A1" s="1" t="inlineStr">
        <is>
          <t>电站id</t>
        </is>
      </c>
      <c r="B1" s="1" t="inlineStr">
        <is>
          <t>设备类型</t>
        </is>
      </c>
      <c r="C1" s="1" t="inlineStr">
        <is>
          <t>设备id</t>
        </is>
      </c>
      <c r="D1" s="1" t="inlineStr">
        <is>
          <t>表名</t>
        </is>
      </c>
      <c r="E1" s="1" t="inlineStr">
        <is>
          <t>ip</t>
        </is>
      </c>
      <c r="F1" s="1" t="inlineStr">
        <is>
          <t>port</t>
        </is>
      </c>
    </row>
    <row r="2">
      <c r="B2" s="1" t="inlineStr">
        <is>
          <t>Pcs</t>
        </is>
      </c>
      <c r="C2" s="1" t="inlineStr">
        <is>
          <t>TK4620306001-9</t>
        </is>
      </c>
      <c r="D2" s="1" t="inlineStr">
        <is>
          <t>PcsDetail_xxx202307110001-9</t>
        </is>
      </c>
      <c r="E2" s="1" t="inlineStr">
        <is>
          <t>127.0.0.1</t>
        </is>
      </c>
      <c r="F2" s="0" t="n">
        <v>601</v>
      </c>
    </row>
    <row r="3">
      <c r="B3" s="1" t="inlineStr">
        <is>
          <t>PLC</t>
        </is>
      </c>
      <c r="C3" s="1" t="inlineStr">
        <is>
          <t>TK4620306001-13</t>
        </is>
      </c>
      <c r="D3" s="6" t="inlineStr">
        <is>
          <t>PLCDetail_TK4620306001-13</t>
        </is>
      </c>
      <c r="E3" s="1" t="inlineStr">
        <is>
          <t>127.0.0.1</t>
        </is>
      </c>
    </row>
    <row r="4">
      <c r="B4" s="1" t="inlineStr">
        <is>
          <t>Pms</t>
        </is>
      </c>
      <c r="C4" s="1" t="inlineStr">
        <is>
          <t>TK4620306001-27</t>
        </is>
      </c>
      <c r="D4" s="1" t="inlineStr">
        <is>
          <t>PmsDetail_TK4620306001-27</t>
        </is>
      </c>
      <c r="E4" s="1" t="inlineStr">
        <is>
          <t>127.0.0.1</t>
        </is>
      </c>
    </row>
    <row r="5">
      <c r="B5" s="1" t="inlineStr">
        <is>
          <t>Rack</t>
        </is>
      </c>
      <c r="C5" s="1" t="inlineStr">
        <is>
          <t>TK4620306001-1</t>
        </is>
      </c>
      <c r="D5" s="1" t="inlineStr">
        <is>
          <t>RackDetail_xxx202307110001-1</t>
        </is>
      </c>
      <c r="E5" s="1" t="inlineStr">
        <is>
          <t>127.0.0.1</t>
        </is>
      </c>
      <c r="F5" s="0" t="n">
        <v>602</v>
      </c>
    </row>
    <row r="6">
      <c r="B6" s="1" t="inlineStr">
        <is>
          <t>Air</t>
        </is>
      </c>
      <c r="C6" s="1" t="inlineStr">
        <is>
          <t>TK4620306001-14</t>
        </is>
      </c>
      <c r="D6" s="1" t="inlineStr">
        <is>
          <t>AirDetail_TK4620306001-14</t>
        </is>
      </c>
      <c r="E6" s="1" t="inlineStr">
        <is>
          <t>127.0.0.1</t>
        </is>
      </c>
    </row>
    <row r="7">
      <c r="B7" s="1" t="inlineStr">
        <is>
          <t>PCS电表</t>
        </is>
      </c>
      <c r="C7" s="1" t="inlineStr">
        <is>
          <t>TK4620306001-19</t>
        </is>
      </c>
      <c r="D7" s="1" t="inlineStr">
        <is>
          <t>AmmeterDetail_TK4620306001-19</t>
        </is>
      </c>
      <c r="E7" s="1" t="inlineStr">
        <is>
          <t>127.0.0.1</t>
        </is>
      </c>
    </row>
    <row r="8">
      <c r="B8" s="1" t="inlineStr">
        <is>
          <t>辅源电表</t>
        </is>
      </c>
      <c r="C8" s="1" t="inlineStr">
        <is>
          <t>TK4620306001-24</t>
        </is>
      </c>
      <c r="D8" s="1" t="inlineStr">
        <is>
          <t>AmmeterDetail_TK4620306001-24</t>
        </is>
      </c>
      <c r="E8" s="1" t="inlineStr">
        <is>
          <t>127.0.0.1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3"/>
  <sheetViews>
    <sheetView topLeftCell="A10" workbookViewId="0">
      <selection activeCell="R3" sqref="R3"/>
    </sheetView>
  </sheetViews>
  <sheetFormatPr baseColWidth="8" defaultColWidth="9" defaultRowHeight="13.5"/>
  <sheetData>
    <row r="1" ht="40.5" customFormat="1" customHeight="1" s="3">
      <c r="A1" s="2" t="inlineStr">
        <is>
          <t>编号[0]</t>
        </is>
      </c>
      <c r="B1" s="2" t="inlineStr">
        <is>
          <t>测试标题[1]</t>
        </is>
      </c>
      <c r="C1" s="2" t="inlineStr">
        <is>
          <t>寄存器地址[2]</t>
        </is>
      </c>
      <c r="D1" s="2" t="inlineStr">
        <is>
          <t>寄存器端口[3]</t>
        </is>
      </c>
      <c r="E1" s="2" t="inlineStr">
        <is>
          <t>寄存器点位[4]</t>
        </is>
      </c>
      <c r="F1" s="2" t="inlineStr">
        <is>
          <t>寄存器查询范围[5]</t>
        </is>
      </c>
      <c r="G1" s="2" t="inlineStr">
        <is>
          <t>寄存器函数[6]</t>
        </is>
      </c>
      <c r="H1" s="2" t="inlineStr">
        <is>
          <t>寄存器数据类型[7]</t>
        </is>
      </c>
      <c r="I1" s="2" t="inlineStr">
        <is>
          <t>多寄存器高低位[8]</t>
        </is>
      </c>
      <c r="J1" s="2" t="inlineStr">
        <is>
          <t>偏移量[9]</t>
        </is>
      </c>
      <c r="K1" s="2" t="inlineStr">
        <is>
          <t>系数[10]</t>
        </is>
      </c>
      <c r="L1" s="2" t="inlineStr">
        <is>
          <t>Slave_id[11]</t>
        </is>
      </c>
      <c r="M1" s="2" t="inlineStr">
        <is>
          <t>写入寄存器数据[12]</t>
        </is>
      </c>
      <c r="N1" s="2" t="inlineStr">
        <is>
          <t>预期结果[13]</t>
        </is>
      </c>
      <c r="O1" s="5" t="inlineStr">
        <is>
          <t>点位提取结果[14]</t>
        </is>
      </c>
      <c r="P1" s="2" t="inlineStr">
        <is>
          <t>数据库字段名[15]</t>
        </is>
      </c>
      <c r="Q1" s="2" t="inlineStr">
        <is>
          <t>Mysql提取[16]</t>
        </is>
      </c>
      <c r="R1" s="2" t="inlineStr">
        <is>
          <t>Mongo提取[17]</t>
        </is>
      </c>
      <c r="S1" s="5" t="inlineStr">
        <is>
          <t>sql提取结果[18]</t>
        </is>
      </c>
      <c r="T1" s="5" t="inlineStr">
        <is>
          <t>检查结果[19]</t>
        </is>
      </c>
    </row>
    <row r="2" ht="27" customFormat="1" customHeight="1" s="3">
      <c r="A2" s="2" t="inlineStr">
        <is>
          <t>id</t>
        </is>
      </c>
      <c r="B2" s="2" t="inlineStr">
        <is>
          <t>Title</t>
        </is>
      </c>
      <c r="C2" s="2" t="inlineStr">
        <is>
          <t>ip</t>
        </is>
      </c>
      <c r="D2" s="2" t="inlineStr">
        <is>
          <t>port</t>
        </is>
      </c>
      <c r="E2" s="2" t="inlineStr">
        <is>
          <t>address</t>
        </is>
      </c>
      <c r="F2" s="2" t="inlineStr">
        <is>
          <t>count</t>
        </is>
      </c>
      <c r="G2" s="2" t="inlineStr">
        <is>
          <t>function_code</t>
        </is>
      </c>
      <c r="H2" s="2" t="inlineStr">
        <is>
          <t>datatype</t>
        </is>
      </c>
      <c r="I2" s="2" t="inlineStr">
        <is>
          <t>dataformat</t>
        </is>
      </c>
      <c r="J2" s="2" t="inlineStr">
        <is>
          <t>offset</t>
        </is>
      </c>
      <c r="K2" s="2" t="inlineStr">
        <is>
          <t>coefficient</t>
        </is>
      </c>
      <c r="L2" s="2" t="inlineStr">
        <is>
          <t>slave</t>
        </is>
      </c>
      <c r="M2" s="2" t="inlineStr">
        <is>
          <t>write_value</t>
        </is>
      </c>
      <c r="N2" s="2" t="inlineStr">
        <is>
          <t>Expected_result</t>
        </is>
      </c>
      <c r="O2" s="5" t="inlineStr">
        <is>
          <t>ModbusResult</t>
        </is>
      </c>
      <c r="P2" s="2" t="inlineStr">
        <is>
          <t>Mysql</t>
        </is>
      </c>
      <c r="Q2" s="2" t="inlineStr">
        <is>
          <t>sqlExData</t>
        </is>
      </c>
      <c r="R2" s="2" t="inlineStr">
        <is>
          <t>MongoExData</t>
        </is>
      </c>
      <c r="S2" s="5" t="inlineStr">
        <is>
          <t>Mongoresult</t>
        </is>
      </c>
      <c r="T2" s="5" t="inlineStr">
        <is>
          <t>checkResult</t>
        </is>
      </c>
    </row>
    <row r="3" ht="135" customFormat="1" customHeight="1" s="3">
      <c r="A3" s="3" t="n">
        <v>3</v>
      </c>
      <c r="B3" s="4" t="inlineStr">
        <is>
          <t>调试单寄存器[函数02]</t>
        </is>
      </c>
      <c r="C3" s="4" t="inlineStr">
        <is>
          <t>127.0.0.1</t>
        </is>
      </c>
      <c r="D3" s="3" t="n">
        <v>1234</v>
      </c>
      <c r="E3" s="3" t="n">
        <v>1</v>
      </c>
      <c r="F3" s="3" t="n">
        <v>1</v>
      </c>
      <c r="G3" s="3" t="n">
        <v>2</v>
      </c>
      <c r="H3" s="4" t="n"/>
      <c r="I3" s="4" t="n"/>
      <c r="J3" s="3" t="n">
        <v>1</v>
      </c>
      <c r="K3" s="3" t="n">
        <v>1</v>
      </c>
      <c r="L3" s="3" t="n">
        <v>1</v>
      </c>
      <c r="M3" s="3" t="n">
        <v>11</v>
      </c>
      <c r="N3" s="3" t="n">
        <v>10</v>
      </c>
      <c r="Q3" s="4" t="inlineStr">
        <is>
          <t>{SELECT {sys_detail} FROM sys_detail ORDER BY getdatetime DESC LIMIT 1}</t>
        </is>
      </c>
    </row>
    <row r="4" ht="40.5" customFormat="1" customHeight="1" s="3">
      <c r="A4" s="3" t="n">
        <v>4</v>
      </c>
      <c r="B4" s="4" t="inlineStr">
        <is>
          <t>调试单寄存器[函数03]</t>
        </is>
      </c>
      <c r="C4" s="4" t="inlineStr">
        <is>
          <t>127.0.0.1</t>
        </is>
      </c>
      <c r="D4" s="3" t="n">
        <v>1234</v>
      </c>
      <c r="E4" s="3" t="n">
        <v>11</v>
      </c>
      <c r="F4" s="3" t="n">
        <v>1</v>
      </c>
      <c r="G4" s="3" t="n">
        <v>3</v>
      </c>
      <c r="H4" s="4" t="n"/>
      <c r="I4" s="4" t="n"/>
      <c r="J4" s="3" t="n">
        <v>1</v>
      </c>
      <c r="K4" s="3" t="n">
        <v>1</v>
      </c>
      <c r="L4" s="3" t="n">
        <v>1</v>
      </c>
      <c r="M4" s="3" t="n">
        <v>21</v>
      </c>
      <c r="N4" s="3" t="n">
        <v>20</v>
      </c>
    </row>
    <row r="5" ht="40.5" customFormat="1" customHeight="1" s="3">
      <c r="A5" s="3" t="n">
        <v>5</v>
      </c>
      <c r="B5" s="4" t="inlineStr">
        <is>
          <t>调试单寄存器[函数04]</t>
        </is>
      </c>
      <c r="C5" s="4" t="inlineStr">
        <is>
          <t>127.0.0.1</t>
        </is>
      </c>
      <c r="D5" s="3" t="n">
        <v>1234</v>
      </c>
      <c r="E5" s="3" t="n">
        <v>21</v>
      </c>
      <c r="F5" s="3" t="n">
        <v>1</v>
      </c>
      <c r="G5" s="3" t="n">
        <v>4</v>
      </c>
      <c r="H5" s="4" t="n"/>
      <c r="I5" s="4" t="n"/>
      <c r="J5" s="3" t="n">
        <v>1</v>
      </c>
      <c r="K5" s="3" t="n">
        <v>1</v>
      </c>
      <c r="L5" s="3" t="n">
        <v>1</v>
      </c>
      <c r="M5" s="3" t="n">
        <v>31</v>
      </c>
      <c r="N5" s="3" t="n">
        <v>30</v>
      </c>
    </row>
    <row r="6" ht="67.5" customFormat="1" customHeight="1" s="3">
      <c r="A6" s="3" t="n">
        <v>6</v>
      </c>
      <c r="B6" s="4" t="inlineStr">
        <is>
          <t>调试多寄存器[函数03long_abcd]</t>
        </is>
      </c>
      <c r="C6" s="4" t="inlineStr">
        <is>
          <t>127.0.0.1</t>
        </is>
      </c>
      <c r="D6" s="3" t="n">
        <v>1234</v>
      </c>
      <c r="E6" s="3" t="n">
        <v>30</v>
      </c>
      <c r="F6" s="3" t="n">
        <v>2</v>
      </c>
      <c r="G6" s="3" t="n">
        <v>3</v>
      </c>
      <c r="H6" s="3" t="n">
        <v>1</v>
      </c>
      <c r="I6" s="3" t="n">
        <v>2</v>
      </c>
      <c r="J6" s="3" t="n">
        <v>1</v>
      </c>
      <c r="K6" s="3" t="n">
        <v>1</v>
      </c>
      <c r="L6" s="3" t="n">
        <v>1</v>
      </c>
      <c r="M6" s="3" t="n">
        <v>41</v>
      </c>
    </row>
    <row r="7" ht="67.5" customFormat="1" customHeight="1" s="3">
      <c r="A7" s="3" t="n">
        <v>7</v>
      </c>
      <c r="B7" s="4" t="inlineStr">
        <is>
          <t>调试多寄存器[函数03long_cdab]</t>
        </is>
      </c>
      <c r="C7" s="4" t="inlineStr">
        <is>
          <t>127.0.0.1</t>
        </is>
      </c>
      <c r="D7" s="3" t="n">
        <v>1234</v>
      </c>
      <c r="E7" s="3" t="n">
        <v>40</v>
      </c>
      <c r="F7" s="3" t="n">
        <v>2</v>
      </c>
      <c r="G7" s="3" t="n">
        <v>3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51</v>
      </c>
    </row>
    <row r="8" ht="67.5" customFormat="1" customHeight="1" s="3">
      <c r="A8" s="3" t="n">
        <v>8</v>
      </c>
      <c r="B8" s="4" t="inlineStr">
        <is>
          <t>调试多寄存器[函数03float_abcd]</t>
        </is>
      </c>
      <c r="C8" s="4" t="inlineStr">
        <is>
          <t>127.0.0.1</t>
        </is>
      </c>
      <c r="D8" s="3" t="n">
        <v>1234</v>
      </c>
      <c r="E8" s="3" t="n">
        <v>50</v>
      </c>
      <c r="F8" s="3" t="n">
        <v>2</v>
      </c>
      <c r="G8" s="3" t="n">
        <v>3</v>
      </c>
      <c r="H8" s="3" t="n">
        <v>2</v>
      </c>
      <c r="I8" s="3" t="n">
        <v>2</v>
      </c>
      <c r="J8" s="3" t="n">
        <v>1</v>
      </c>
      <c r="K8" s="3" t="n">
        <v>1</v>
      </c>
      <c r="L8" s="3" t="n">
        <v>1</v>
      </c>
      <c r="M8" s="3" t="n">
        <v>61</v>
      </c>
    </row>
    <row r="9" ht="67.5" customFormat="1" customHeight="1" s="3">
      <c r="A9" s="3" t="n">
        <v>9</v>
      </c>
      <c r="B9" s="4" t="inlineStr">
        <is>
          <t>调试多寄存器[函数03float_cdab]</t>
        </is>
      </c>
      <c r="C9" s="4" t="inlineStr">
        <is>
          <t>127.0.0.1</t>
        </is>
      </c>
      <c r="D9" s="3" t="n">
        <v>1234</v>
      </c>
      <c r="E9" s="3" t="n">
        <v>60</v>
      </c>
      <c r="F9" s="3" t="n">
        <v>2</v>
      </c>
      <c r="G9" s="3" t="n">
        <v>3</v>
      </c>
      <c r="H9" s="3" t="n">
        <v>2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71</v>
      </c>
    </row>
    <row r="10" ht="67.5" customFormat="1" customHeight="1" s="3">
      <c r="A10" s="3" t="n">
        <v>10</v>
      </c>
      <c r="B10" s="4" t="inlineStr">
        <is>
          <t>调试多寄存器[函数04long_abcd]</t>
        </is>
      </c>
      <c r="C10" s="4" t="inlineStr">
        <is>
          <t>127.0.0.1</t>
        </is>
      </c>
      <c r="D10" s="3" t="n">
        <v>1234</v>
      </c>
      <c r="E10" s="3" t="n">
        <v>70</v>
      </c>
      <c r="F10" s="3" t="n">
        <v>2</v>
      </c>
      <c r="G10" s="3" t="n">
        <v>4</v>
      </c>
      <c r="H10" s="3" t="n">
        <v>1</v>
      </c>
      <c r="I10" s="3" t="n">
        <v>2</v>
      </c>
      <c r="J10" s="3" t="n">
        <v>1</v>
      </c>
      <c r="K10" s="3" t="n">
        <v>1</v>
      </c>
      <c r="L10" s="3" t="n">
        <v>1</v>
      </c>
      <c r="M10" s="3" t="n">
        <v>81</v>
      </c>
    </row>
    <row r="11" ht="67.5" customFormat="1" customHeight="1" s="3">
      <c r="A11" s="3" t="n">
        <v>11</v>
      </c>
      <c r="B11" s="4" t="inlineStr">
        <is>
          <t>调试多寄存器[函数04long_cdab]</t>
        </is>
      </c>
      <c r="C11" s="4" t="inlineStr">
        <is>
          <t>127.0.0.1</t>
        </is>
      </c>
      <c r="D11" s="3" t="n">
        <v>1234</v>
      </c>
      <c r="E11" s="3" t="n">
        <v>80</v>
      </c>
      <c r="F11" s="3" t="n">
        <v>2</v>
      </c>
      <c r="G11" s="3" t="n">
        <v>4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91</v>
      </c>
    </row>
    <row r="12" ht="67.5" customFormat="1" customHeight="1" s="3">
      <c r="A12" s="3" t="n">
        <v>12</v>
      </c>
      <c r="B12" s="4" t="inlineStr">
        <is>
          <t>调试多寄存器[函数04float_abcd]</t>
        </is>
      </c>
      <c r="C12" s="4" t="inlineStr">
        <is>
          <t>127.0.0.1</t>
        </is>
      </c>
      <c r="D12" s="3" t="n">
        <v>1234</v>
      </c>
      <c r="E12" s="3" t="n">
        <v>90</v>
      </c>
      <c r="F12" s="3" t="n">
        <v>2</v>
      </c>
      <c r="G12" s="3" t="n">
        <v>4</v>
      </c>
      <c r="H12" s="3" t="n">
        <v>2</v>
      </c>
      <c r="I12" s="3" t="n">
        <v>2</v>
      </c>
      <c r="J12" s="3" t="n">
        <v>1</v>
      </c>
      <c r="K12" s="3" t="n">
        <v>1</v>
      </c>
      <c r="L12" s="3" t="n">
        <v>1</v>
      </c>
      <c r="M12" s="3" t="n">
        <v>101</v>
      </c>
    </row>
    <row r="13" ht="67.5" customFormat="1" customHeight="1" s="3">
      <c r="A13" s="3" t="n">
        <v>13</v>
      </c>
      <c r="B13" s="4" t="inlineStr">
        <is>
          <t>调试多寄存器[函数04float_cdab]</t>
        </is>
      </c>
      <c r="C13" s="4" t="inlineStr">
        <is>
          <t>127.0.0.1</t>
        </is>
      </c>
      <c r="D13" s="3" t="n">
        <v>1234</v>
      </c>
      <c r="E13" s="3" t="n">
        <v>100</v>
      </c>
      <c r="F13" s="3" t="n">
        <v>2</v>
      </c>
      <c r="G13" s="3" t="n">
        <v>4</v>
      </c>
      <c r="H13" s="3" t="n">
        <v>2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111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41" sqref="A41"/>
    </sheetView>
  </sheetViews>
  <sheetFormatPr baseColWidth="8" defaultRowHeight="13.5"/>
  <cols>
    <col width="50.875" bestFit="1" customWidth="1" style="12" min="1" max="1"/>
  </cols>
  <sheetData>
    <row r="1">
      <c r="A1" s="7" t="n"/>
    </row>
    <row r="2">
      <c r="A2" s="8" t="inlineStr">
        <is>
          <t>MongoDB用例需同时填写query_params和collection列</t>
        </is>
      </c>
    </row>
    <row r="3">
      <c r="A3" s="8" t="inlineStr">
        <is>
          <t>MySQL用例填写sqlExData列</t>
        </is>
      </c>
    </row>
    <row r="4" ht="16.5" customHeight="1" s="12">
      <c r="A4" s="10" t="inlineStr">
        <is>
          <t>两列同时存在时优先使用MongoDB</t>
        </is>
      </c>
    </row>
    <row r="5">
      <c r="A5" s="9" t="inlineStr">
        <is>
          <t>结果自动写入Mongomysqlresult列（第20列）</t>
        </is>
      </c>
    </row>
    <row r="6">
      <c r="A6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mingyan fang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2025-04-24T00:56:58Z</dcterms:modified>
  <cp:lastModifiedBy>c28141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2052-0.0.0.0</vt:lpwstr>
  </property>
</Properties>
</file>