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r\html\live\luong.diepxuan.vn\Data\052018\"/>
    </mc:Choice>
  </mc:AlternateContent>
  <xr:revisionPtr revIDLastSave="0" documentId="10_ncr:8100000_{C33EDF27-4710-4071-A05F-904B4B66F016}" xr6:coauthVersionLast="34" xr6:coauthVersionMax="34" xr10:uidLastSave="{00000000-0000-0000-0000-000000000000}"/>
  <bookViews>
    <workbookView xWindow="0" yWindow="0" windowWidth="15345" windowHeight="4590" xr2:uid="{00000000-000D-0000-FFFF-FFFF00000000}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K32" i="1" l="1"/>
  <c r="L32" i="1"/>
  <c r="H32" i="1"/>
  <c r="G30" i="1"/>
  <c r="D29" i="1"/>
  <c r="D28" i="1"/>
  <c r="C27" i="1"/>
  <c r="D26" i="1"/>
  <c r="K25" i="1"/>
  <c r="K24" i="1"/>
  <c r="C22" i="1"/>
  <c r="H22" i="1"/>
  <c r="L20" i="1"/>
  <c r="K20" i="1"/>
  <c r="H18" i="1"/>
  <c r="C17" i="1"/>
  <c r="K17" i="1"/>
  <c r="C15" i="1"/>
  <c r="K14" i="1"/>
  <c r="G14" i="1"/>
  <c r="C14" i="1"/>
  <c r="H11" i="1"/>
  <c r="D10" i="1"/>
  <c r="D8" i="1"/>
  <c r="H8" i="1"/>
  <c r="H5" i="1"/>
  <c r="K3" i="1" l="1"/>
  <c r="G3" i="1" l="1"/>
  <c r="G32" i="1"/>
  <c r="K30" i="1"/>
  <c r="H27" i="1"/>
  <c r="K26" i="1"/>
  <c r="G26" i="1"/>
  <c r="C26" i="1"/>
  <c r="C25" i="1"/>
  <c r="K22" i="1"/>
  <c r="G20" i="1"/>
  <c r="G18" i="1"/>
  <c r="G17" i="1"/>
  <c r="K16" i="1"/>
  <c r="L15" i="1"/>
  <c r="H13" i="1"/>
  <c r="D13" i="1"/>
  <c r="K12" i="1"/>
  <c r="C11" i="1"/>
  <c r="C10" i="1"/>
  <c r="G10" i="1"/>
  <c r="C9" i="1"/>
  <c r="C8" i="1"/>
  <c r="G8" i="1"/>
  <c r="K7" i="1"/>
  <c r="G6" i="1"/>
  <c r="C6" i="1"/>
  <c r="K6" i="1"/>
  <c r="L5" i="1"/>
  <c r="K5" i="1"/>
</calcChain>
</file>

<file path=xl/sharedStrings.xml><?xml version="1.0" encoding="utf-8"?>
<sst xmlns="http://schemas.openxmlformats.org/spreadsheetml/2006/main" count="9" uniqueCount="9">
  <si>
    <t>ns 01593</t>
  </si>
  <si>
    <t>no 01593</t>
  </si>
  <si>
    <t>thu no 01593</t>
  </si>
  <si>
    <t>ns 03166</t>
  </si>
  <si>
    <t>no 03166</t>
  </si>
  <si>
    <t>thu no 03166</t>
  </si>
  <si>
    <t>ns 05605</t>
  </si>
  <si>
    <t>no 05605</t>
  </si>
  <si>
    <t>thu no 05605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</si>
</sst>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0" fontId="0" fillId="0" borderId="0" xfId="0" applyNumberFormat="1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4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K32" sqref="K32"/>
    </sheetView>
  </sheetViews>
  <sheetFormatPr defaultColWidth="14.42578125" defaultRowHeight="15.75" customHeight="1" x14ac:dyDescent="0.2"/>
  <cols>
    <col min="1" max="1" width="10.140625" bestFit="1" customWidth="1"/>
    <col min="2" max="2" width="8.5703125" bestFit="1" customWidth="1"/>
    <col min="3" max="3" width="8.85546875" bestFit="1" customWidth="1"/>
    <col min="4" max="4" width="12.28515625" bestFit="1" customWidth="1"/>
    <col min="5" max="5" width="12.28515625" customWidth="1"/>
    <col min="6" max="6" width="8.5703125" bestFit="1" customWidth="1"/>
    <col min="7" max="7" width="8.85546875" bestFit="1" customWidth="1"/>
    <col min="8" max="8" width="12.28515625" bestFit="1" customWidth="1"/>
    <col min="9" max="9" width="12.28515625" customWidth="1"/>
    <col min="10" max="10" width="8.5703125" style="7" bestFit="1" customWidth="1"/>
    <col min="11" max="11" width="8.85546875" bestFit="1" customWidth="1"/>
    <col min="12" max="12" width="12.28515625" bestFit="1" customWidth="1"/>
    <col min="13" max="13" width="13.7109375" bestFit="1" customWidth="1"/>
    <col min="14" max="14" width="10.42578125" bestFit="1" customWidth="1"/>
    <col min="15" max="15" width="8" bestFit="1" customWidth="1"/>
    <col min="16" max="16" width="10.42578125" bestFit="1" customWidth="1"/>
    <col min="17" max="17" width="11.42578125" bestFit="1" customWidth="1"/>
  </cols>
  <sheetData>
    <row r="1" spans="1:32" ht="15.75" customHeight="1" x14ac:dyDescent="0.2">
      <c r="A1" s="1"/>
      <c r="B1" s="12" t="s">
        <v>0</v>
      </c>
      <c r="C1" s="12" t="s">
        <v>1</v>
      </c>
      <c r="D1" s="12" t="s">
        <v>2</v>
      </c>
      <c r="E1" s="12"/>
      <c r="F1" s="12" t="s">
        <v>3</v>
      </c>
      <c r="G1" s="12" t="s">
        <v>4</v>
      </c>
      <c r="H1" s="12" t="s">
        <v>5</v>
      </c>
      <c r="I1" s="12"/>
      <c r="J1" s="13" t="s">
        <v>6</v>
      </c>
      <c r="K1" s="13" t="s">
        <v>7</v>
      </c>
      <c r="L1" s="13" t="s">
        <v>8</v>
      </c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">
      <c r="A2" s="4">
        <v>43221</v>
      </c>
      <c r="B2" s="5"/>
      <c r="C2" s="5"/>
      <c r="D2" s="5"/>
      <c r="E2" s="5"/>
      <c r="F2" s="5"/>
      <c r="G2" s="5"/>
      <c r="H2" s="5"/>
      <c r="I2" s="5"/>
      <c r="J2" s="6"/>
      <c r="L2" s="5"/>
      <c r="N2" s="5"/>
    </row>
    <row r="3" spans="1:32" ht="15.75" customHeight="1" x14ac:dyDescent="0.2">
      <c r="A3" s="4">
        <v>43222</v>
      </c>
      <c r="B3" s="5"/>
      <c r="C3" s="5"/>
      <c r="D3" s="5"/>
      <c r="E3" s="5"/>
      <c r="F3" s="6">
        <v>39180</v>
      </c>
      <c r="G3" s="6">
        <f>970</f>
        <v>970</v>
      </c>
      <c r="H3" s="6"/>
      <c r="I3" s="6"/>
      <c r="J3" s="6">
        <v>11130</v>
      </c>
      <c r="K3" s="6">
        <f>2680</f>
        <v>2680</v>
      </c>
      <c r="L3" s="5"/>
      <c r="N3" s="5"/>
    </row>
    <row r="4" spans="1:32" ht="15.75" customHeight="1" x14ac:dyDescent="0.2">
      <c r="A4" s="4">
        <v>43223</v>
      </c>
      <c r="B4" s="5">
        <v>27668</v>
      </c>
      <c r="C4" s="5">
        <v>1700</v>
      </c>
      <c r="D4" s="5"/>
      <c r="E4" s="5"/>
      <c r="F4" s="5">
        <v>57460</v>
      </c>
      <c r="G4" s="5"/>
      <c r="H4" s="5"/>
      <c r="I4" s="5"/>
      <c r="J4" s="6">
        <v>13500</v>
      </c>
      <c r="L4" s="5"/>
      <c r="N4" s="5"/>
    </row>
    <row r="5" spans="1:32" ht="15.75" customHeight="1" x14ac:dyDescent="0.2">
      <c r="A5" s="4">
        <v>43224</v>
      </c>
      <c r="B5" s="5">
        <v>27350</v>
      </c>
      <c r="C5" s="5">
        <v>820</v>
      </c>
      <c r="D5" s="5"/>
      <c r="E5" s="5"/>
      <c r="F5" s="5">
        <v>43760</v>
      </c>
      <c r="G5" s="5"/>
      <c r="H5" s="5">
        <f>7500+480</f>
        <v>7980</v>
      </c>
      <c r="I5" s="5"/>
      <c r="J5" s="6">
        <v>12450</v>
      </c>
      <c r="K5">
        <f>3790</f>
        <v>3790</v>
      </c>
      <c r="L5" s="5">
        <f>500</f>
        <v>500</v>
      </c>
      <c r="N5" s="5"/>
    </row>
    <row r="6" spans="1:32" ht="15.75" customHeight="1" x14ac:dyDescent="0.2">
      <c r="A6" s="4">
        <v>43225</v>
      </c>
      <c r="B6" s="5">
        <v>18520</v>
      </c>
      <c r="C6" s="5">
        <f>2000+1650</f>
        <v>3650</v>
      </c>
      <c r="D6" s="5"/>
      <c r="E6" s="5"/>
      <c r="F6" s="5">
        <v>41750</v>
      </c>
      <c r="G6" s="5">
        <f>6020</f>
        <v>6020</v>
      </c>
      <c r="H6" s="5"/>
      <c r="I6" s="5"/>
      <c r="J6" s="6">
        <v>18950</v>
      </c>
      <c r="K6">
        <f>720</f>
        <v>720</v>
      </c>
      <c r="L6" s="5"/>
      <c r="N6" s="5"/>
    </row>
    <row r="7" spans="1:32" ht="15.75" customHeight="1" x14ac:dyDescent="0.2">
      <c r="A7" s="4">
        <v>43226</v>
      </c>
      <c r="B7" s="5">
        <v>48110</v>
      </c>
      <c r="C7" s="5"/>
      <c r="D7" s="5"/>
      <c r="E7" s="5"/>
      <c r="F7" s="5">
        <v>44290</v>
      </c>
      <c r="G7" s="5"/>
      <c r="H7" s="5"/>
      <c r="I7" s="5"/>
      <c r="J7" s="6">
        <v>20785</v>
      </c>
      <c r="K7">
        <f>5230+2000</f>
        <v>7230</v>
      </c>
      <c r="L7" s="5"/>
      <c r="N7" s="5"/>
    </row>
    <row r="8" spans="1:32" ht="15.75" customHeight="1" x14ac:dyDescent="0.2">
      <c r="A8" s="4">
        <v>43227</v>
      </c>
      <c r="B8" s="5">
        <v>16860</v>
      </c>
      <c r="C8" s="5">
        <f>2070</f>
        <v>2070</v>
      </c>
      <c r="D8" s="5">
        <f>800</f>
        <v>800</v>
      </c>
      <c r="E8" s="5"/>
      <c r="F8" s="5">
        <v>30190</v>
      </c>
      <c r="G8" s="5">
        <f>400+1050</f>
        <v>1450</v>
      </c>
      <c r="H8" s="5">
        <f>1170</f>
        <v>1170</v>
      </c>
      <c r="I8" s="5"/>
      <c r="J8" s="6"/>
      <c r="L8" s="5"/>
      <c r="N8" s="5"/>
    </row>
    <row r="9" spans="1:32" ht="15.75" customHeight="1" x14ac:dyDescent="0.2">
      <c r="A9" s="4">
        <v>43228</v>
      </c>
      <c r="B9" s="5">
        <v>24375</v>
      </c>
      <c r="C9" s="5">
        <f>3010</f>
        <v>3010</v>
      </c>
      <c r="D9" s="5"/>
      <c r="E9" s="5"/>
      <c r="F9" s="5">
        <v>48540</v>
      </c>
      <c r="G9" s="5"/>
      <c r="H9" s="5"/>
      <c r="I9" s="5"/>
      <c r="J9" s="6"/>
      <c r="L9" s="5"/>
      <c r="N9" s="5"/>
    </row>
    <row r="10" spans="1:32" ht="15.75" customHeight="1" x14ac:dyDescent="0.2">
      <c r="A10" s="4">
        <v>43229</v>
      </c>
      <c r="B10" s="5">
        <v>25447</v>
      </c>
      <c r="C10" s="5">
        <f>610+4770+925+160</f>
        <v>6465</v>
      </c>
      <c r="D10" s="5">
        <f>450+720</f>
        <v>1170</v>
      </c>
      <c r="E10" s="5"/>
      <c r="F10" s="5">
        <v>41090</v>
      </c>
      <c r="G10" s="5">
        <f>770+1550+740</f>
        <v>3060</v>
      </c>
      <c r="H10" s="5"/>
      <c r="I10" s="5"/>
      <c r="J10" s="6"/>
      <c r="L10" s="5"/>
      <c r="N10" s="5"/>
    </row>
    <row r="11" spans="1:32" ht="15.75" customHeight="1" x14ac:dyDescent="0.2">
      <c r="A11" s="4">
        <v>43230</v>
      </c>
      <c r="B11" s="5">
        <v>55400</v>
      </c>
      <c r="C11" s="5">
        <f>2900</f>
        <v>2900</v>
      </c>
      <c r="D11" s="5"/>
      <c r="E11" s="5"/>
      <c r="F11" s="5">
        <v>29390</v>
      </c>
      <c r="G11" s="5"/>
      <c r="H11" s="5">
        <f>1550</f>
        <v>1550</v>
      </c>
      <c r="I11" s="5"/>
      <c r="J11" s="6"/>
      <c r="L11" s="5"/>
      <c r="N11" s="5"/>
    </row>
    <row r="12" spans="1:32" ht="15.75" customHeight="1" x14ac:dyDescent="0.2">
      <c r="A12" s="4">
        <v>43231</v>
      </c>
      <c r="B12" s="5">
        <v>26100</v>
      </c>
      <c r="C12" s="5"/>
      <c r="D12" s="5"/>
      <c r="E12" s="5"/>
      <c r="F12" s="5">
        <v>43010</v>
      </c>
      <c r="G12" s="5"/>
      <c r="H12" s="5"/>
      <c r="I12" s="5"/>
      <c r="J12" s="6">
        <v>6540</v>
      </c>
      <c r="K12">
        <f>610</f>
        <v>610</v>
      </c>
      <c r="L12" s="5"/>
      <c r="N12" s="5"/>
    </row>
    <row r="13" spans="1:32" ht="15.75" customHeight="1" x14ac:dyDescent="0.2">
      <c r="A13" s="4">
        <v>43232</v>
      </c>
      <c r="B13" s="5">
        <v>26260</v>
      </c>
      <c r="C13" s="5"/>
      <c r="D13" s="5">
        <f>2900</f>
        <v>2900</v>
      </c>
      <c r="E13" s="5"/>
      <c r="F13" s="5">
        <v>17220</v>
      </c>
      <c r="G13" s="5"/>
      <c r="H13" s="5">
        <f>740</f>
        <v>740</v>
      </c>
      <c r="I13" s="5"/>
      <c r="J13" s="6"/>
      <c r="L13" s="5"/>
      <c r="N13" s="5"/>
    </row>
    <row r="14" spans="1:32" ht="15.75" customHeight="1" x14ac:dyDescent="0.2">
      <c r="A14" s="4">
        <v>43233</v>
      </c>
      <c r="B14" s="5">
        <v>23610</v>
      </c>
      <c r="C14" s="5">
        <f>725+2400+1000+3500</f>
        <v>7625</v>
      </c>
      <c r="D14" s="5"/>
      <c r="E14" s="5"/>
      <c r="F14" s="5">
        <v>16470</v>
      </c>
      <c r="G14" s="5">
        <f>520</f>
        <v>520</v>
      </c>
      <c r="H14" s="5"/>
      <c r="I14" s="5"/>
      <c r="J14" s="6">
        <v>22860</v>
      </c>
      <c r="K14">
        <f>1520+3530</f>
        <v>5050</v>
      </c>
      <c r="L14" s="5"/>
      <c r="N14" s="5"/>
    </row>
    <row r="15" spans="1:32" ht="15.75" customHeight="1" x14ac:dyDescent="0.2">
      <c r="A15" s="4">
        <v>43234</v>
      </c>
      <c r="B15" s="5">
        <v>26610</v>
      </c>
      <c r="C15" s="5">
        <f>2100</f>
        <v>2100</v>
      </c>
      <c r="D15" s="5"/>
      <c r="E15" s="5"/>
      <c r="F15" s="5">
        <v>13000</v>
      </c>
      <c r="G15" s="5"/>
      <c r="H15" s="5"/>
      <c r="I15" s="5"/>
      <c r="J15" s="6">
        <v>13380</v>
      </c>
      <c r="L15" s="5">
        <f>500</f>
        <v>500</v>
      </c>
      <c r="N15" s="5"/>
    </row>
    <row r="16" spans="1:32" ht="15.75" customHeight="1" x14ac:dyDescent="0.2">
      <c r="A16" s="4">
        <v>43235</v>
      </c>
      <c r="B16" s="5">
        <v>10063</v>
      </c>
      <c r="C16" s="5"/>
      <c r="D16" s="5"/>
      <c r="E16" s="5"/>
      <c r="F16" s="5"/>
      <c r="G16" s="5"/>
      <c r="H16" s="5"/>
      <c r="I16" s="5"/>
      <c r="J16" s="6">
        <v>20787</v>
      </c>
      <c r="K16">
        <f>1040+1240</f>
        <v>2280</v>
      </c>
      <c r="L16" s="5"/>
      <c r="N16" s="5"/>
    </row>
    <row r="17" spans="1:32" ht="15.75" customHeight="1" x14ac:dyDescent="0.2">
      <c r="A17" s="4">
        <v>43236</v>
      </c>
      <c r="B17" s="5">
        <v>28170</v>
      </c>
      <c r="C17" s="5">
        <f>2000+3100+11700+13200</f>
        <v>30000</v>
      </c>
      <c r="D17" s="5"/>
      <c r="E17" s="5"/>
      <c r="F17" s="5">
        <v>23810</v>
      </c>
      <c r="G17" s="5">
        <f>1390</f>
        <v>1390</v>
      </c>
      <c r="H17" s="5"/>
      <c r="I17" s="5"/>
      <c r="J17" s="6">
        <v>3730</v>
      </c>
      <c r="K17">
        <f>550</f>
        <v>550</v>
      </c>
      <c r="L17" s="5"/>
      <c r="N17" s="5"/>
    </row>
    <row r="18" spans="1:32" ht="15.75" customHeight="1" x14ac:dyDescent="0.2">
      <c r="A18" s="4">
        <v>43237</v>
      </c>
      <c r="B18" s="5">
        <v>25160</v>
      </c>
      <c r="C18" s="5"/>
      <c r="D18" s="5"/>
      <c r="E18" s="5"/>
      <c r="F18" s="5">
        <v>25490</v>
      </c>
      <c r="G18" s="5">
        <f>1020</f>
        <v>1020</v>
      </c>
      <c r="H18" s="5">
        <f>1390</f>
        <v>1390</v>
      </c>
      <c r="I18" s="5"/>
      <c r="J18" s="6"/>
      <c r="L18" s="5"/>
      <c r="N18" s="5"/>
    </row>
    <row r="19" spans="1:32" ht="15.75" customHeight="1" x14ac:dyDescent="0.2">
      <c r="A19" s="4">
        <v>43238</v>
      </c>
      <c r="B19" s="5">
        <v>17060</v>
      </c>
      <c r="C19" s="5"/>
      <c r="D19" s="5"/>
      <c r="E19" s="5"/>
      <c r="F19" s="5">
        <v>12500</v>
      </c>
      <c r="G19" s="5"/>
      <c r="H19" s="5"/>
      <c r="I19" s="5"/>
      <c r="J19" s="6"/>
      <c r="L19" s="5"/>
      <c r="N19" s="5"/>
    </row>
    <row r="20" spans="1:32" ht="15.75" customHeight="1" x14ac:dyDescent="0.2">
      <c r="A20" s="4">
        <v>43239</v>
      </c>
      <c r="B20" s="5">
        <v>36200</v>
      </c>
      <c r="C20" s="5"/>
      <c r="D20" s="5"/>
      <c r="E20" s="5"/>
      <c r="F20" s="5">
        <v>17730</v>
      </c>
      <c r="G20" s="5">
        <f>395</f>
        <v>395</v>
      </c>
      <c r="H20" s="5"/>
      <c r="I20" s="5"/>
      <c r="J20" s="6">
        <v>16220</v>
      </c>
      <c r="K20">
        <f>1000+2040+1710+3000+385</f>
        <v>8135</v>
      </c>
      <c r="L20" s="5">
        <f>550</f>
        <v>550</v>
      </c>
      <c r="N20" s="5"/>
    </row>
    <row r="21" spans="1:32" ht="15.75" customHeight="1" x14ac:dyDescent="0.2">
      <c r="A21" s="4">
        <v>43240</v>
      </c>
      <c r="B21" s="5">
        <v>12550</v>
      </c>
      <c r="C21" s="5"/>
      <c r="D21" s="5"/>
      <c r="E21" s="5"/>
      <c r="F21" s="5">
        <v>15750</v>
      </c>
      <c r="G21" s="5"/>
      <c r="H21" s="5"/>
      <c r="I21" s="5"/>
      <c r="J21" s="6">
        <v>18050</v>
      </c>
      <c r="L21" s="5"/>
      <c r="N21" s="5"/>
    </row>
    <row r="22" spans="1:32" ht="12.75" x14ac:dyDescent="0.2">
      <c r="A22" s="4">
        <v>43241</v>
      </c>
      <c r="B22" s="5">
        <v>31000</v>
      </c>
      <c r="C22" s="5">
        <f>260+180</f>
        <v>440</v>
      </c>
      <c r="D22" s="5"/>
      <c r="E22" s="5"/>
      <c r="F22" s="5">
        <v>14530</v>
      </c>
      <c r="G22" s="5"/>
      <c r="H22" s="5">
        <f>400+520</f>
        <v>920</v>
      </c>
      <c r="I22" s="5"/>
      <c r="J22" s="6">
        <v>8020</v>
      </c>
      <c r="K22">
        <f>504</f>
        <v>504</v>
      </c>
      <c r="L22" s="5"/>
      <c r="N22" s="5"/>
    </row>
    <row r="23" spans="1:32" ht="12.75" x14ac:dyDescent="0.2">
      <c r="A23" s="4">
        <v>43242</v>
      </c>
      <c r="B23" s="5"/>
      <c r="C23" s="5"/>
      <c r="D23" s="5"/>
      <c r="E23" s="5"/>
      <c r="F23" s="5"/>
      <c r="G23" s="5"/>
      <c r="H23" s="5"/>
      <c r="I23" s="5"/>
      <c r="J23" s="6">
        <v>15610</v>
      </c>
      <c r="L23" s="5"/>
      <c r="N23" s="5"/>
    </row>
    <row r="24" spans="1:32" ht="12.75" x14ac:dyDescent="0.2">
      <c r="A24" s="4">
        <v>43243</v>
      </c>
      <c r="B24" s="5">
        <v>29290</v>
      </c>
      <c r="C24" s="5"/>
      <c r="D24" s="5"/>
      <c r="E24" s="5"/>
      <c r="F24" s="5"/>
      <c r="G24" s="5"/>
      <c r="H24" s="5"/>
      <c r="I24" s="5"/>
      <c r="J24" s="6">
        <v>5230</v>
      </c>
      <c r="K24">
        <f>380+840+200</f>
        <v>1420</v>
      </c>
      <c r="L24" s="5"/>
      <c r="N24" s="5"/>
    </row>
    <row r="25" spans="1:32" ht="12.75" x14ac:dyDescent="0.2">
      <c r="A25" s="4">
        <v>43244</v>
      </c>
      <c r="B25" s="5">
        <v>9545</v>
      </c>
      <c r="C25" s="5">
        <f>1820+750</f>
        <v>2570</v>
      </c>
      <c r="D25" s="5"/>
      <c r="E25" s="5"/>
      <c r="F25" s="5"/>
      <c r="G25" s="5"/>
      <c r="H25" s="5"/>
      <c r="I25" s="5"/>
      <c r="J25" s="6">
        <v>10340</v>
      </c>
      <c r="K25">
        <f>910</f>
        <v>910</v>
      </c>
      <c r="L25" s="5"/>
      <c r="N25" s="5"/>
    </row>
    <row r="26" spans="1:32" ht="12.75" x14ac:dyDescent="0.2">
      <c r="A26" s="4">
        <v>43245</v>
      </c>
      <c r="B26" s="5">
        <v>30650</v>
      </c>
      <c r="C26" s="5">
        <f>230+460</f>
        <v>690</v>
      </c>
      <c r="D26" s="5">
        <f>2700+1140</f>
        <v>3840</v>
      </c>
      <c r="E26" s="5"/>
      <c r="F26" s="5">
        <v>18230</v>
      </c>
      <c r="G26" s="5">
        <f>260+500</f>
        <v>760</v>
      </c>
      <c r="H26" s="5"/>
      <c r="I26" s="5"/>
      <c r="J26" s="6">
        <v>3450</v>
      </c>
      <c r="K26">
        <f>1040</f>
        <v>1040</v>
      </c>
      <c r="L26" s="5"/>
      <c r="N26" s="5"/>
    </row>
    <row r="27" spans="1:32" ht="12.75" x14ac:dyDescent="0.2">
      <c r="A27" s="4">
        <v>43246</v>
      </c>
      <c r="B27" s="5">
        <v>7590</v>
      </c>
      <c r="C27" s="5">
        <f>880</f>
        <v>880</v>
      </c>
      <c r="D27" s="5"/>
      <c r="E27" s="5"/>
      <c r="F27" s="5">
        <v>18220</v>
      </c>
      <c r="G27" s="5"/>
      <c r="H27" s="5">
        <f>1020</f>
        <v>1020</v>
      </c>
      <c r="I27" s="5"/>
      <c r="J27" s="6"/>
      <c r="L27" s="5"/>
      <c r="N27" s="5"/>
    </row>
    <row r="28" spans="1:32" ht="12.75" x14ac:dyDescent="0.2">
      <c r="A28" s="4">
        <v>43247</v>
      </c>
      <c r="B28" s="5">
        <v>13820</v>
      </c>
      <c r="C28" s="5"/>
      <c r="D28" s="5">
        <f>180+1820</f>
        <v>2000</v>
      </c>
      <c r="E28" s="5"/>
      <c r="F28" s="5">
        <v>27380</v>
      </c>
      <c r="G28" s="5"/>
      <c r="H28" s="5">
        <v>1460</v>
      </c>
      <c r="I28" s="5"/>
      <c r="J28" s="6"/>
      <c r="L28" s="5"/>
      <c r="N28" s="5"/>
    </row>
    <row r="29" spans="1:32" ht="12.75" x14ac:dyDescent="0.2">
      <c r="A29" s="4">
        <v>43248</v>
      </c>
      <c r="B29" s="5">
        <v>21370</v>
      </c>
      <c r="D29" s="5">
        <f>820</f>
        <v>820</v>
      </c>
      <c r="E29" s="5"/>
      <c r="F29" s="5">
        <v>13100</v>
      </c>
      <c r="H29" s="5">
        <v>500</v>
      </c>
      <c r="I29" s="5"/>
      <c r="J29" s="6"/>
      <c r="L29" s="5"/>
      <c r="N29" s="5"/>
    </row>
    <row r="30" spans="1:32" ht="12.75" x14ac:dyDescent="0.2">
      <c r="A30" s="4">
        <v>43249</v>
      </c>
      <c r="B30" s="5">
        <v>7400</v>
      </c>
      <c r="C30" s="5"/>
      <c r="D30" s="5"/>
      <c r="E30" s="5"/>
      <c r="F30" s="5">
        <v>8490</v>
      </c>
      <c r="G30" s="5">
        <f>18080+1000</f>
        <v>19080</v>
      </c>
      <c r="H30" s="5"/>
      <c r="I30" s="5"/>
      <c r="J30" s="6">
        <v>11430</v>
      </c>
      <c r="K30" s="5">
        <f>1440+800+325</f>
        <v>2565</v>
      </c>
      <c r="L30" s="5"/>
      <c r="N30" s="5"/>
    </row>
    <row r="31" spans="1:32" ht="12.75" x14ac:dyDescent="0.2">
      <c r="A31" s="4">
        <v>43250</v>
      </c>
      <c r="B31" s="5">
        <v>23740</v>
      </c>
      <c r="C31" s="5"/>
      <c r="D31" s="5"/>
      <c r="E31" s="5"/>
      <c r="F31" s="5"/>
      <c r="G31" s="5"/>
      <c r="H31" s="5"/>
      <c r="I31" s="5"/>
      <c r="J31" s="6"/>
      <c r="L31" s="5"/>
      <c r="N31" s="5"/>
    </row>
    <row r="32" spans="1:32" s="11" customFormat="1" ht="12.75" x14ac:dyDescent="0.2">
      <c r="A32" s="9">
        <v>43251</v>
      </c>
      <c r="B32" s="8">
        <v>17270</v>
      </c>
      <c r="C32" s="8"/>
      <c r="D32" s="8"/>
      <c r="E32" s="8"/>
      <c r="F32" s="8">
        <v>10920</v>
      </c>
      <c r="G32" s="8">
        <f>1150</f>
        <v>1150</v>
      </c>
      <c r="H32" s="8">
        <f>1000+770</f>
        <v>1770</v>
      </c>
      <c r="I32" s="8"/>
      <c r="J32" s="10">
        <v>5410</v>
      </c>
      <c r="K32" s="8">
        <f>980</f>
        <v>980</v>
      </c>
      <c r="L32" s="8">
        <f>504</f>
        <v>504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1" ht="12.75" x14ac:dyDescent="0.2">
      <c r="A33" s="4"/>
    </row>
    <row r="34" spans="1:1" ht="12.75" x14ac:dyDescent="0.2">
      <c r="A3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Trần Ngọc</cp:lastModifiedBy>
  <dcterms:modified xsi:type="dcterms:W3CDTF">2018-06-21T13:06:08Z</dcterms:modified>
</cp:coreProperties>
</file>