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ultiple Analysis\20161025\"/>
    </mc:Choice>
  </mc:AlternateContent>
  <bookViews>
    <workbookView xWindow="240" yWindow="75" windowWidth="11700" windowHeight="9225" activeTab="1"/>
  </bookViews>
  <sheets>
    <sheet name="人体寸法データ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F120" i="2" l="1"/>
  <c r="F119" i="2"/>
  <c r="F116" i="2"/>
  <c r="C119" i="2"/>
  <c r="C120" i="2"/>
  <c r="C1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2" i="2"/>
  <c r="C116" i="2"/>
  <c r="C115" i="2"/>
  <c r="B114" i="2"/>
</calcChain>
</file>

<file path=xl/sharedStrings.xml><?xml version="1.0" encoding="utf-8"?>
<sst xmlns="http://schemas.openxmlformats.org/spreadsheetml/2006/main" count="293" uniqueCount="108">
  <si>
    <t>No</t>
  </si>
  <si>
    <t>Sex</t>
  </si>
  <si>
    <t>Age</t>
  </si>
  <si>
    <t>体重Body mass</t>
    <rPh sb="0" eb="2">
      <t>タイジュウ</t>
    </rPh>
    <phoneticPr fontId="3"/>
  </si>
  <si>
    <t>身長Stature</t>
    <rPh sb="0" eb="2">
      <t>シンチョウ</t>
    </rPh>
    <phoneticPr fontId="3"/>
  </si>
  <si>
    <t>足長Foot length</t>
    <rPh sb="0" eb="1">
      <t>アシ</t>
    </rPh>
    <rPh sb="1" eb="2">
      <t>ナガ</t>
    </rPh>
    <phoneticPr fontId="3"/>
  </si>
  <si>
    <t>手の幅Hand breadth</t>
    <rPh sb="0" eb="1">
      <t>テ</t>
    </rPh>
    <rPh sb="2" eb="3">
      <t>ハバ</t>
    </rPh>
    <phoneticPr fontId="3"/>
  </si>
  <si>
    <t>手の長さHand length from crease</t>
    <rPh sb="0" eb="1">
      <t>テ</t>
    </rPh>
    <rPh sb="2" eb="3">
      <t>ナガ</t>
    </rPh>
    <phoneticPr fontId="3"/>
  </si>
  <si>
    <t>太ももの太さThigh circumference</t>
    <rPh sb="0" eb="1">
      <t>フト</t>
    </rPh>
    <rPh sb="4" eb="5">
      <t>フト</t>
    </rPh>
    <phoneticPr fontId="3"/>
  </si>
  <si>
    <t>全頭高Total head height</t>
    <rPh sb="0" eb="1">
      <t>ゼン</t>
    </rPh>
    <rPh sb="1" eb="2">
      <t>アタマ</t>
    </rPh>
    <rPh sb="2" eb="3">
      <t>タカ</t>
    </rPh>
    <phoneticPr fontId="3"/>
  </si>
  <si>
    <t>下半身の高さTrochanterion height</t>
    <rPh sb="0" eb="3">
      <t>カハンシン</t>
    </rPh>
    <rPh sb="4" eb="5">
      <t>タカ</t>
    </rPh>
    <phoneticPr fontId="3"/>
  </si>
  <si>
    <t>腕の長さUpper limb length</t>
    <rPh sb="0" eb="1">
      <t>ウデ</t>
    </rPh>
    <rPh sb="2" eb="3">
      <t>ナガ</t>
    </rPh>
    <phoneticPr fontId="3"/>
  </si>
  <si>
    <t>胴の幅Waist breadth</t>
    <rPh sb="0" eb="1">
      <t>ドウ</t>
    </rPh>
    <rPh sb="2" eb="3">
      <t>ハバ</t>
    </rPh>
    <phoneticPr fontId="3"/>
  </si>
  <si>
    <t>001</t>
  </si>
  <si>
    <t>M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</si>
  <si>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</si>
  <si>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</si>
  <si>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</si>
  <si>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</si>
  <si>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</si>
  <si>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</si>
  <si>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</si>
  <si>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</si>
  <si>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</si>
  <si>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</si>
  <si>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</si>
  <si>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</si>
  <si>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</si>
  <si>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</si>
  <si>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</si>
  <si>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</si>
  <si>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</si>
  <si>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</si>
  <si>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</si>
  <si>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</si>
  <si>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025</t>
  </si>
  <si>
    <t>026</t>
  </si>
  <si>
    <t>027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</si>
  <si>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</si>
  <si>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</si>
  <si>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</si>
  <si>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</si>
  <si>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</si>
  <si>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</si>
  <si>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</si>
  <si>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</si>
  <si>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</si>
  <si>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</si>
  <si>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</si>
  <si>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</si>
  <si>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</si>
  <si>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</si>
  <si>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</si>
  <si>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</si>
  <si>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</si>
  <si>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</si>
  <si>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</si>
  <si>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</si>
  <si>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</si>
  <si>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</si>
  <si>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</si>
  <si>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</si>
  <si>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</si>
  <si>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067</t>
  </si>
  <si>
    <t>068</t>
  </si>
  <si>
    <t>070</t>
  </si>
  <si>
    <t>072</t>
  </si>
  <si>
    <t>073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</si>
  <si>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</si>
  <si>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</si>
  <si>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</si>
  <si>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</si>
  <si>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</si>
  <si>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</si>
  <si>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</si>
  <si>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</si>
  <si>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</si>
  <si>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</si>
  <si>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</si>
  <si>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</si>
  <si>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088</t>
  </si>
  <si>
    <t>089</t>
  </si>
  <si>
    <t>090</t>
  </si>
  <si>
    <t>091</t>
  </si>
  <si>
    <t>092</t>
  </si>
  <si>
    <t>093</t>
  </si>
  <si>
    <t>097</t>
  </si>
  <si>
    <t>098</t>
  </si>
  <si>
    <t>099</t>
  </si>
  <si>
    <t>バストChest circumference</t>
    <phoneticPr fontId="3"/>
  </si>
  <si>
    <t>ウエストWaist circumference</t>
    <phoneticPr fontId="3"/>
  </si>
  <si>
    <t>ヒップHip circumference</t>
    <phoneticPr fontId="3"/>
  </si>
  <si>
    <t>頭長Head length</t>
    <rPh sb="0" eb="2">
      <t>トウチョウ</t>
    </rPh>
    <phoneticPr fontId="3"/>
  </si>
  <si>
    <t>頭幅Head breadth</t>
    <rPh sb="0" eb="1">
      <t>トウ</t>
    </rPh>
    <rPh sb="1" eb="2">
      <t>ハバ</t>
    </rPh>
    <phoneticPr fontId="3"/>
  </si>
  <si>
    <t>サンプル数=</t>
    <rPh sb="4" eb="5">
      <t>スウ</t>
    </rPh>
    <phoneticPr fontId="2"/>
  </si>
  <si>
    <t>総数=</t>
    <rPh sb="0" eb="2">
      <t>ソウスウ</t>
    </rPh>
    <phoneticPr fontId="2"/>
  </si>
  <si>
    <t>平均値=</t>
    <rPh sb="0" eb="2">
      <t>ヘイキン</t>
    </rPh>
    <rPh sb="2" eb="3">
      <t>チ</t>
    </rPh>
    <phoneticPr fontId="2"/>
  </si>
  <si>
    <t>偏差
(xi - x~)</t>
    <rPh sb="0" eb="2">
      <t>ヘンサ</t>
    </rPh>
    <phoneticPr fontId="2"/>
  </si>
  <si>
    <t>身長
(xi)</t>
    <rPh sb="0" eb="2">
      <t>シンチョウ</t>
    </rPh>
    <phoneticPr fontId="3"/>
  </si>
  <si>
    <t>偏差平方
(xi - x~)^2</t>
    <rPh sb="0" eb="2">
      <t>ヘンサ</t>
    </rPh>
    <rPh sb="2" eb="4">
      <t>ヘイホウ</t>
    </rPh>
    <phoneticPr fontId="2"/>
  </si>
  <si>
    <t>偏差平方和=</t>
    <rPh sb="0" eb="2">
      <t>ヘンサ</t>
    </rPh>
    <rPh sb="2" eb="4">
      <t>ヘイホウ</t>
    </rPh>
    <rPh sb="4" eb="5">
      <t>ワ</t>
    </rPh>
    <phoneticPr fontId="2"/>
  </si>
  <si>
    <t>標準偏差(s)=</t>
    <rPh sb="0" eb="2">
      <t>ヒョウジュン</t>
    </rPh>
    <rPh sb="2" eb="4">
      <t>ヘンサ</t>
    </rPh>
    <phoneticPr fontId="2"/>
  </si>
  <si>
    <t>分散(s^2)=</t>
    <rPh sb="0" eb="2">
      <t>ブンサン</t>
    </rPh>
    <phoneticPr fontId="2"/>
  </si>
  <si>
    <t>EXCEL統計関数を使った場合</t>
    <rPh sb="5" eb="7">
      <t>トウケイ</t>
    </rPh>
    <rPh sb="7" eb="9">
      <t>カンスウ</t>
    </rPh>
    <rPh sb="10" eb="11">
      <t>ツカ</t>
    </rPh>
    <rPh sb="13" eb="15">
      <t>バアイ</t>
    </rPh>
    <phoneticPr fontId="2"/>
  </si>
  <si>
    <t>AVERAGE=</t>
    <phoneticPr fontId="2"/>
  </si>
  <si>
    <t>VAR=</t>
    <phoneticPr fontId="2"/>
  </si>
  <si>
    <t>STDEV=</t>
    <phoneticPr fontId="2"/>
  </si>
  <si>
    <t>偏差値
(xi - x~)/s</t>
    <rPh sb="0" eb="3">
      <t>ヘンサチ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</si>
</sst>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;[Red]\\-0\\ "/>
    <numFmt numFmtId="177" formatCode="0_);[Red]\\(0\\)"/>
    <numFmt numFmtId="178" formatCode="0.0"/>
    <numFmt numFmtId="179" formatCode="#,##0.0;[Red]\\-#,##0.0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Osaka"/>
      <family val="3"/>
      <charset val="128"/>
    </font>
    <font>
      <sz val="11"/>
      <name val="メイリオ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B0F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0" fontId="4" fillId="0" borderId="0" xfId="1" applyNumberFormat="1" applyFont="1" applyAlignment="1">
      <alignment wrapText="1"/>
    </xf>
    <xf numFmtId="176" fontId="4" fillId="0" borderId="0" xfId="1" applyNumberFormat="1" applyFont="1" applyAlignment="1">
      <alignment wrapText="1"/>
    </xf>
    <xf numFmtId="0" fontId="4" fillId="0" borderId="0" xfId="0" applyFont="1" applyAlignment="1">
      <alignment wrapText="1"/>
    </xf>
    <xf numFmtId="177" fontId="4" fillId="0" borderId="0" xfId="0" applyNumberFormat="1" applyFont="1" applyAlignment="1">
      <alignment wrapText="1"/>
    </xf>
    <xf numFmtId="38" fontId="4" fillId="0" borderId="0" xfId="1" applyFont="1" applyAlignment="1">
      <alignment wrapText="1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horizontal="center"/>
    </xf>
    <xf numFmtId="0" fontId="4" fillId="0" borderId="0" xfId="0" applyNumberFormat="1" applyFont="1" applyBorder="1">
      <alignment vertical="center"/>
    </xf>
    <xf numFmtId="40" fontId="4" fillId="0" borderId="0" xfId="1" applyNumberFormat="1" applyFont="1" applyBorder="1" applyAlignment="1">
      <alignment horizontal="left"/>
    </xf>
    <xf numFmtId="178" fontId="4" fillId="0" borderId="0" xfId="0" applyNumberFormat="1" applyFont="1" applyBorder="1">
      <alignment vertical="center"/>
    </xf>
    <xf numFmtId="176" fontId="4" fillId="0" borderId="0" xfId="1" applyNumberFormat="1" applyFont="1" applyBorder="1" applyAlignment="1"/>
    <xf numFmtId="38" fontId="4" fillId="0" borderId="0" xfId="1" applyFont="1" applyBorder="1" applyAlignment="1"/>
    <xf numFmtId="177" fontId="4" fillId="0" borderId="0" xfId="0" applyNumberFormat="1" applyFont="1" applyBorder="1">
      <alignment vertical="center"/>
    </xf>
    <xf numFmtId="179" fontId="4" fillId="0" borderId="0" xfId="1" applyNumberFormat="1" applyFont="1" applyBorder="1" applyAlignment="1"/>
    <xf numFmtId="0" fontId="4" fillId="0" borderId="0" xfId="0" applyNumberFormat="1" applyFont="1" applyBorder="1" applyAlignment="1">
      <alignment horizontal="center" wrapText="1"/>
    </xf>
    <xf numFmtId="0" fontId="4" fillId="0" borderId="0" xfId="0" applyNumberFormat="1" applyFont="1" applyBorder="1" applyAlignment="1">
      <alignment wrapText="1"/>
    </xf>
    <xf numFmtId="176" fontId="4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76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workbookViewId="0">
      <selection sqref="A1:A65536"/>
    </sheetView>
  </sheetViews>
  <sheetFormatPr defaultRowHeight="18.75"/>
  <cols>
    <col min="1" max="16384" width="9" style="6"/>
  </cols>
  <sheetData>
    <row r="1" spans="1:18" ht="93.75">
      <c r="A1" s="15" t="s">
        <v>0</v>
      </c>
      <c r="B1" s="15" t="s">
        <v>1</v>
      </c>
      <c r="C1" s="1" t="s">
        <v>2</v>
      </c>
      <c r="D1" s="16" t="s">
        <v>3</v>
      </c>
      <c r="E1" s="2" t="s">
        <v>4</v>
      </c>
      <c r="F1" s="5" t="s">
        <v>92</v>
      </c>
      <c r="G1" s="5" t="s">
        <v>93</v>
      </c>
      <c r="H1" s="3" t="s">
        <v>89</v>
      </c>
      <c r="I1" s="4" t="s">
        <v>90</v>
      </c>
      <c r="J1" s="5" t="s">
        <v>5</v>
      </c>
      <c r="K1" s="3" t="s">
        <v>6</v>
      </c>
      <c r="L1" s="3" t="s">
        <v>7</v>
      </c>
      <c r="M1" s="3" t="s">
        <v>91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</row>
    <row r="2" spans="1:18">
      <c r="A2" s="7" t="s">
        <v>13</v>
      </c>
      <c r="B2" s="8" t="s">
        <v>14</v>
      </c>
      <c r="C2" s="9">
        <v>21.464750171115675</v>
      </c>
      <c r="D2" s="10">
        <v>79.8</v>
      </c>
      <c r="E2" s="11">
        <v>1775</v>
      </c>
      <c r="F2" s="12">
        <v>190</v>
      </c>
      <c r="G2" s="12">
        <v>160</v>
      </c>
      <c r="H2" s="13">
        <v>967</v>
      </c>
      <c r="I2" s="13">
        <v>884</v>
      </c>
      <c r="J2" s="14">
        <v>274</v>
      </c>
      <c r="K2" s="12">
        <v>82</v>
      </c>
      <c r="L2" s="12">
        <v>189</v>
      </c>
      <c r="M2" s="13">
        <v>1018</v>
      </c>
      <c r="N2" s="12">
        <v>604</v>
      </c>
      <c r="O2" s="12">
        <v>225</v>
      </c>
      <c r="P2" s="12">
        <v>905</v>
      </c>
      <c r="Q2" s="12">
        <v>776</v>
      </c>
      <c r="R2" s="12">
        <v>313</v>
      </c>
    </row>
    <row r="3" spans="1:18">
      <c r="A3" s="7" t="s">
        <v>15</v>
      </c>
      <c r="B3" s="8" t="s">
        <v>14</v>
      </c>
      <c r="C3" s="9">
        <v>20.851471594798085</v>
      </c>
      <c r="D3" s="10">
        <v>58</v>
      </c>
      <c r="E3" s="11">
        <v>1710</v>
      </c>
      <c r="F3" s="12">
        <v>180</v>
      </c>
      <c r="G3" s="12">
        <v>151</v>
      </c>
      <c r="H3" s="13">
        <v>858</v>
      </c>
      <c r="I3" s="13">
        <v>719</v>
      </c>
      <c r="J3" s="14">
        <v>255.5</v>
      </c>
      <c r="K3" s="12">
        <v>78</v>
      </c>
      <c r="L3" s="12">
        <v>180</v>
      </c>
      <c r="M3" s="13">
        <v>877</v>
      </c>
      <c r="N3" s="12">
        <v>496</v>
      </c>
      <c r="O3" s="12">
        <v>240</v>
      </c>
      <c r="P3" s="12">
        <v>865</v>
      </c>
      <c r="Q3" s="12">
        <v>736</v>
      </c>
      <c r="R3" s="12">
        <v>273</v>
      </c>
    </row>
    <row r="4" spans="1:18">
      <c r="A4" s="7" t="s">
        <v>16</v>
      </c>
      <c r="B4" s="8" t="s">
        <v>14</v>
      </c>
      <c r="C4" s="9">
        <v>19.808350444900753</v>
      </c>
      <c r="D4" s="10">
        <v>67.599999999999994</v>
      </c>
      <c r="E4" s="11">
        <v>1778</v>
      </c>
      <c r="F4" s="12">
        <v>198</v>
      </c>
      <c r="G4" s="12">
        <v>161</v>
      </c>
      <c r="H4" s="13">
        <v>848</v>
      </c>
      <c r="I4" s="13">
        <v>743</v>
      </c>
      <c r="J4" s="14">
        <v>250.5</v>
      </c>
      <c r="K4" s="12">
        <v>83</v>
      </c>
      <c r="L4" s="12">
        <v>187</v>
      </c>
      <c r="M4" s="13">
        <v>915</v>
      </c>
      <c r="N4" s="12">
        <v>565</v>
      </c>
      <c r="O4" s="12">
        <v>228</v>
      </c>
      <c r="P4" s="12">
        <v>911</v>
      </c>
      <c r="Q4" s="12">
        <v>747</v>
      </c>
      <c r="R4" s="12">
        <v>250</v>
      </c>
    </row>
    <row r="5" spans="1:18">
      <c r="A5" s="7" t="s">
        <v>17</v>
      </c>
      <c r="B5" s="8" t="s">
        <v>14</v>
      </c>
      <c r="C5" s="9">
        <v>19.646817248459961</v>
      </c>
      <c r="D5" s="10">
        <v>69.2</v>
      </c>
      <c r="E5" s="11">
        <v>1769</v>
      </c>
      <c r="F5" s="12">
        <v>186</v>
      </c>
      <c r="G5" s="12">
        <v>157</v>
      </c>
      <c r="H5" s="13">
        <v>911</v>
      </c>
      <c r="I5" s="13">
        <v>766</v>
      </c>
      <c r="J5" s="14">
        <v>261</v>
      </c>
      <c r="K5" s="12">
        <v>88</v>
      </c>
      <c r="L5" s="12">
        <v>180</v>
      </c>
      <c r="M5" s="13">
        <v>940</v>
      </c>
      <c r="N5" s="12">
        <v>542</v>
      </c>
      <c r="O5" s="12">
        <v>240</v>
      </c>
      <c r="P5" s="12">
        <v>896</v>
      </c>
      <c r="Q5" s="12">
        <v>776</v>
      </c>
      <c r="R5" s="12">
        <v>275</v>
      </c>
    </row>
    <row r="6" spans="1:18">
      <c r="A6" s="7" t="s">
        <v>18</v>
      </c>
      <c r="B6" s="8" t="s">
        <v>14</v>
      </c>
      <c r="C6" s="9">
        <v>24.687200547570157</v>
      </c>
      <c r="D6" s="10">
        <v>56.2</v>
      </c>
      <c r="E6" s="11">
        <v>1676</v>
      </c>
      <c r="F6" s="12">
        <v>183</v>
      </c>
      <c r="G6" s="12">
        <v>152</v>
      </c>
      <c r="H6" s="13">
        <v>788</v>
      </c>
      <c r="I6" s="13">
        <v>649</v>
      </c>
      <c r="J6" s="14">
        <v>246</v>
      </c>
      <c r="K6" s="12">
        <v>82</v>
      </c>
      <c r="L6" s="12">
        <v>179</v>
      </c>
      <c r="M6" s="13">
        <v>872</v>
      </c>
      <c r="N6" s="12">
        <v>520</v>
      </c>
      <c r="O6" s="12">
        <v>234</v>
      </c>
      <c r="P6" s="12">
        <v>824</v>
      </c>
      <c r="Q6" s="12">
        <v>711</v>
      </c>
      <c r="R6" s="12">
        <v>221</v>
      </c>
    </row>
    <row r="7" spans="1:18">
      <c r="A7" s="7" t="s">
        <v>19</v>
      </c>
      <c r="B7" s="8" t="s">
        <v>14</v>
      </c>
      <c r="C7" s="9">
        <v>21.048596851471594</v>
      </c>
      <c r="D7" s="10">
        <v>53.4</v>
      </c>
      <c r="E7" s="11">
        <v>1735</v>
      </c>
      <c r="F7" s="12">
        <v>183</v>
      </c>
      <c r="G7" s="12">
        <v>171</v>
      </c>
      <c r="H7" s="13">
        <v>832</v>
      </c>
      <c r="I7" s="13">
        <v>667</v>
      </c>
      <c r="J7" s="14">
        <v>256</v>
      </c>
      <c r="K7" s="12">
        <v>85</v>
      </c>
      <c r="L7" s="12">
        <v>183</v>
      </c>
      <c r="M7" s="13">
        <v>868</v>
      </c>
      <c r="N7" s="12">
        <v>474</v>
      </c>
      <c r="O7" s="12">
        <v>236</v>
      </c>
      <c r="P7" s="12">
        <v>887</v>
      </c>
      <c r="Q7" s="12">
        <v>736</v>
      </c>
      <c r="R7" s="12">
        <v>239</v>
      </c>
    </row>
    <row r="8" spans="1:18">
      <c r="A8" s="7" t="s">
        <v>20</v>
      </c>
      <c r="B8" s="8" t="s">
        <v>14</v>
      </c>
      <c r="C8" s="9">
        <v>19.704312114989733</v>
      </c>
      <c r="D8" s="10">
        <v>67.8</v>
      </c>
      <c r="E8" s="11">
        <v>1819</v>
      </c>
      <c r="F8" s="12">
        <v>183</v>
      </c>
      <c r="G8" s="12">
        <v>159</v>
      </c>
      <c r="H8" s="13">
        <v>875</v>
      </c>
      <c r="I8" s="13">
        <v>728</v>
      </c>
      <c r="J8" s="14">
        <v>258</v>
      </c>
      <c r="K8" s="12">
        <v>81</v>
      </c>
      <c r="L8" s="12">
        <v>194</v>
      </c>
      <c r="M8" s="13">
        <v>925</v>
      </c>
      <c r="N8" s="12">
        <v>522</v>
      </c>
      <c r="O8" s="12">
        <v>249</v>
      </c>
      <c r="P8" s="12">
        <v>962</v>
      </c>
      <c r="Q8" s="12">
        <v>804</v>
      </c>
      <c r="R8" s="12">
        <v>262</v>
      </c>
    </row>
    <row r="9" spans="1:18">
      <c r="A9" s="7" t="s">
        <v>21</v>
      </c>
      <c r="B9" s="8" t="s">
        <v>14</v>
      </c>
      <c r="C9" s="9">
        <v>19.200547570157426</v>
      </c>
      <c r="D9" s="10">
        <v>59.4</v>
      </c>
      <c r="E9" s="11">
        <v>1774</v>
      </c>
      <c r="F9" s="12">
        <v>195</v>
      </c>
      <c r="G9" s="12">
        <v>156</v>
      </c>
      <c r="H9" s="13">
        <v>787</v>
      </c>
      <c r="I9" s="13">
        <v>695</v>
      </c>
      <c r="J9" s="14">
        <v>246.5</v>
      </c>
      <c r="K9" s="12">
        <v>74</v>
      </c>
      <c r="L9" s="12">
        <v>177</v>
      </c>
      <c r="M9" s="13">
        <v>890</v>
      </c>
      <c r="N9" s="12">
        <v>520</v>
      </c>
      <c r="O9" s="12">
        <v>226</v>
      </c>
      <c r="P9" s="12">
        <v>909</v>
      </c>
      <c r="Q9" s="12">
        <v>775</v>
      </c>
      <c r="R9" s="12">
        <v>250</v>
      </c>
    </row>
    <row r="10" spans="1:18">
      <c r="A10" s="7" t="s">
        <v>22</v>
      </c>
      <c r="B10" s="8" t="s">
        <v>14</v>
      </c>
      <c r="C10" s="9">
        <v>19.849418206707735</v>
      </c>
      <c r="D10" s="10">
        <v>67.400000000000006</v>
      </c>
      <c r="E10" s="11">
        <v>1795</v>
      </c>
      <c r="F10" s="12">
        <v>189</v>
      </c>
      <c r="G10" s="12">
        <v>162</v>
      </c>
      <c r="H10" s="13">
        <v>874</v>
      </c>
      <c r="I10" s="13">
        <v>702</v>
      </c>
      <c r="J10" s="14">
        <v>269.5</v>
      </c>
      <c r="K10" s="12">
        <v>86</v>
      </c>
      <c r="L10" s="12">
        <v>188</v>
      </c>
      <c r="M10" s="13">
        <v>921</v>
      </c>
      <c r="N10" s="12">
        <v>536</v>
      </c>
      <c r="O10" s="12">
        <v>234</v>
      </c>
      <c r="P10" s="12">
        <v>869</v>
      </c>
      <c r="Q10" s="12">
        <v>747</v>
      </c>
      <c r="R10" s="12">
        <v>249</v>
      </c>
    </row>
    <row r="11" spans="1:18">
      <c r="A11" s="7" t="s">
        <v>23</v>
      </c>
      <c r="B11" s="8" t="s">
        <v>14</v>
      </c>
      <c r="C11" s="9">
        <v>23.455167693360711</v>
      </c>
      <c r="D11" s="10">
        <v>59</v>
      </c>
      <c r="E11" s="11">
        <v>1693</v>
      </c>
      <c r="F11" s="12">
        <v>191</v>
      </c>
      <c r="G11" s="12">
        <v>158</v>
      </c>
      <c r="H11" s="13">
        <v>869</v>
      </c>
      <c r="I11" s="13">
        <v>729</v>
      </c>
      <c r="J11" s="14">
        <v>255</v>
      </c>
      <c r="K11" s="12">
        <v>81</v>
      </c>
      <c r="L11" s="12">
        <v>184</v>
      </c>
      <c r="M11" s="13">
        <v>879</v>
      </c>
      <c r="N11" s="12">
        <v>527</v>
      </c>
      <c r="O11" s="12">
        <v>218</v>
      </c>
      <c r="P11" s="12">
        <v>869</v>
      </c>
      <c r="Q11" s="12">
        <v>725</v>
      </c>
      <c r="R11" s="12">
        <v>264</v>
      </c>
    </row>
    <row r="12" spans="1:18">
      <c r="A12" s="7" t="s">
        <v>24</v>
      </c>
      <c r="B12" s="8" t="s">
        <v>14</v>
      </c>
      <c r="C12" s="9">
        <v>22.792607802874745</v>
      </c>
      <c r="D12" s="10">
        <v>70.2</v>
      </c>
      <c r="E12" s="11">
        <v>1809</v>
      </c>
      <c r="F12" s="12">
        <v>203</v>
      </c>
      <c r="G12" s="12">
        <v>156</v>
      </c>
      <c r="H12" s="13">
        <v>923</v>
      </c>
      <c r="I12" s="13">
        <v>779</v>
      </c>
      <c r="J12" s="14">
        <v>265</v>
      </c>
      <c r="K12" s="12">
        <v>86</v>
      </c>
      <c r="L12" s="12">
        <v>188</v>
      </c>
      <c r="M12" s="13">
        <v>918</v>
      </c>
      <c r="N12" s="12">
        <v>533</v>
      </c>
      <c r="O12" s="12">
        <v>237</v>
      </c>
      <c r="P12" s="12">
        <v>949</v>
      </c>
      <c r="Q12" s="12">
        <v>765</v>
      </c>
      <c r="R12" s="12">
        <v>269</v>
      </c>
    </row>
    <row r="13" spans="1:18">
      <c r="A13" s="7" t="s">
        <v>25</v>
      </c>
      <c r="B13" s="8" t="s">
        <v>14</v>
      </c>
      <c r="C13" s="9">
        <v>20.963723477070499</v>
      </c>
      <c r="D13" s="10">
        <v>64.599999999999994</v>
      </c>
      <c r="E13" s="11">
        <v>1789</v>
      </c>
      <c r="F13" s="12">
        <v>184</v>
      </c>
      <c r="G13" s="12">
        <v>165</v>
      </c>
      <c r="H13" s="13">
        <v>899</v>
      </c>
      <c r="I13" s="13">
        <v>692</v>
      </c>
      <c r="J13" s="14">
        <v>251</v>
      </c>
      <c r="K13" s="12">
        <v>86</v>
      </c>
      <c r="L13" s="12">
        <v>182</v>
      </c>
      <c r="M13" s="13">
        <v>926</v>
      </c>
      <c r="N13" s="12">
        <v>532</v>
      </c>
      <c r="O13" s="12">
        <v>226</v>
      </c>
      <c r="P13" s="12">
        <v>929</v>
      </c>
      <c r="Q13" s="12">
        <v>748</v>
      </c>
      <c r="R13" s="12">
        <v>252</v>
      </c>
    </row>
    <row r="14" spans="1:18">
      <c r="A14" s="7" t="s">
        <v>26</v>
      </c>
      <c r="B14" s="8" t="s">
        <v>14</v>
      </c>
      <c r="C14" s="9">
        <v>19.132101300479125</v>
      </c>
      <c r="D14" s="10">
        <v>65.8</v>
      </c>
      <c r="E14" s="11">
        <v>1817</v>
      </c>
      <c r="F14" s="12">
        <v>195</v>
      </c>
      <c r="G14" s="12">
        <v>154</v>
      </c>
      <c r="H14" s="13">
        <v>834</v>
      </c>
      <c r="I14" s="13">
        <v>705</v>
      </c>
      <c r="J14" s="14">
        <v>272</v>
      </c>
      <c r="K14" s="12">
        <v>84</v>
      </c>
      <c r="L14" s="12">
        <v>198</v>
      </c>
      <c r="M14" s="13">
        <v>932</v>
      </c>
      <c r="N14" s="12">
        <v>513</v>
      </c>
      <c r="O14" s="12">
        <v>223</v>
      </c>
      <c r="P14" s="12">
        <v>935</v>
      </c>
      <c r="Q14" s="12">
        <v>787</v>
      </c>
      <c r="R14" s="12">
        <v>253</v>
      </c>
    </row>
    <row r="15" spans="1:18">
      <c r="A15" s="7" t="s">
        <v>27</v>
      </c>
      <c r="B15" s="8" t="s">
        <v>14</v>
      </c>
      <c r="C15" s="9">
        <v>19.422313483915126</v>
      </c>
      <c r="D15" s="10">
        <v>82.2</v>
      </c>
      <c r="E15" s="11">
        <v>1804</v>
      </c>
      <c r="F15" s="12">
        <v>201</v>
      </c>
      <c r="G15" s="12">
        <v>164</v>
      </c>
      <c r="H15" s="13">
        <v>935</v>
      </c>
      <c r="I15" s="13">
        <v>861</v>
      </c>
      <c r="J15" s="14">
        <v>269</v>
      </c>
      <c r="K15" s="12">
        <v>83</v>
      </c>
      <c r="L15" s="12">
        <v>180</v>
      </c>
      <c r="M15" s="13">
        <v>1013</v>
      </c>
      <c r="N15" s="12">
        <v>618</v>
      </c>
      <c r="O15" s="12">
        <v>242</v>
      </c>
      <c r="P15" s="12">
        <v>890</v>
      </c>
      <c r="Q15" s="12">
        <v>753</v>
      </c>
      <c r="R15" s="12">
        <v>313</v>
      </c>
    </row>
    <row r="16" spans="1:18">
      <c r="A16" s="7" t="s">
        <v>28</v>
      </c>
      <c r="B16" s="8" t="s">
        <v>14</v>
      </c>
      <c r="C16" s="9">
        <v>20.024640657084188</v>
      </c>
      <c r="D16" s="10">
        <v>65</v>
      </c>
      <c r="E16" s="11">
        <v>1744</v>
      </c>
      <c r="F16" s="12">
        <v>195</v>
      </c>
      <c r="G16" s="12">
        <v>172</v>
      </c>
      <c r="H16" s="13">
        <v>861</v>
      </c>
      <c r="I16" s="13">
        <v>723</v>
      </c>
      <c r="J16" s="14">
        <v>253.5</v>
      </c>
      <c r="K16" s="12">
        <v>83</v>
      </c>
      <c r="L16" s="12">
        <v>181</v>
      </c>
      <c r="M16" s="13">
        <v>923</v>
      </c>
      <c r="N16" s="12">
        <v>550</v>
      </c>
      <c r="O16" s="12">
        <v>224</v>
      </c>
      <c r="P16" s="12">
        <v>893</v>
      </c>
      <c r="Q16" s="12">
        <v>731</v>
      </c>
      <c r="R16" s="12">
        <v>249</v>
      </c>
    </row>
    <row r="17" spans="1:18">
      <c r="A17" s="7" t="s">
        <v>29</v>
      </c>
      <c r="B17" s="8" t="s">
        <v>14</v>
      </c>
      <c r="C17" s="9">
        <v>19.753593429158112</v>
      </c>
      <c r="D17" s="10">
        <v>72.599999999999994</v>
      </c>
      <c r="E17" s="11">
        <v>1773</v>
      </c>
      <c r="F17" s="12">
        <v>190</v>
      </c>
      <c r="G17" s="12">
        <v>169</v>
      </c>
      <c r="H17" s="13">
        <v>952</v>
      </c>
      <c r="I17" s="13">
        <v>754</v>
      </c>
      <c r="J17" s="14">
        <v>257.5</v>
      </c>
      <c r="K17" s="12">
        <v>85</v>
      </c>
      <c r="L17" s="12">
        <v>181</v>
      </c>
      <c r="M17" s="13">
        <v>949</v>
      </c>
      <c r="N17" s="12">
        <v>574</v>
      </c>
      <c r="O17" s="12">
        <v>239</v>
      </c>
      <c r="P17" s="12">
        <v>909</v>
      </c>
      <c r="Q17" s="12">
        <v>770</v>
      </c>
      <c r="R17" s="12">
        <v>281</v>
      </c>
    </row>
    <row r="18" spans="1:18">
      <c r="A18" s="7" t="s">
        <v>30</v>
      </c>
      <c r="B18" s="8" t="s">
        <v>14</v>
      </c>
      <c r="C18" s="9">
        <v>19.378507871321013</v>
      </c>
      <c r="D18" s="10">
        <v>65</v>
      </c>
      <c r="E18" s="11">
        <v>1674</v>
      </c>
      <c r="F18" s="12">
        <v>182</v>
      </c>
      <c r="G18" s="12">
        <v>157</v>
      </c>
      <c r="H18" s="13">
        <v>855</v>
      </c>
      <c r="I18" s="13">
        <v>708</v>
      </c>
      <c r="J18" s="14">
        <v>254</v>
      </c>
      <c r="K18" s="12">
        <v>83</v>
      </c>
      <c r="L18" s="12">
        <v>180</v>
      </c>
      <c r="M18" s="13">
        <v>924</v>
      </c>
      <c r="N18" s="12">
        <v>589</v>
      </c>
      <c r="O18" s="12">
        <v>248</v>
      </c>
      <c r="P18" s="12">
        <v>853</v>
      </c>
      <c r="Q18" s="12">
        <v>710</v>
      </c>
      <c r="R18" s="12">
        <v>273</v>
      </c>
    </row>
    <row r="19" spans="1:18">
      <c r="A19" s="7" t="s">
        <v>31</v>
      </c>
      <c r="B19" s="8" t="s">
        <v>14</v>
      </c>
      <c r="C19" s="9">
        <v>19.843942505133469</v>
      </c>
      <c r="D19" s="10">
        <v>65.400000000000006</v>
      </c>
      <c r="E19" s="11">
        <v>1791</v>
      </c>
      <c r="F19" s="12">
        <v>185</v>
      </c>
      <c r="G19" s="12">
        <v>163</v>
      </c>
      <c r="H19" s="13">
        <v>853</v>
      </c>
      <c r="I19" s="13">
        <v>734</v>
      </c>
      <c r="J19" s="14">
        <v>262.5</v>
      </c>
      <c r="K19" s="12">
        <v>86</v>
      </c>
      <c r="L19" s="12">
        <v>185</v>
      </c>
      <c r="M19" s="13">
        <v>907</v>
      </c>
      <c r="N19" s="12">
        <v>544</v>
      </c>
      <c r="O19" s="12">
        <v>231</v>
      </c>
      <c r="P19" s="12">
        <v>900</v>
      </c>
      <c r="Q19" s="12">
        <v>753</v>
      </c>
      <c r="R19" s="12">
        <v>270</v>
      </c>
    </row>
    <row r="20" spans="1:18">
      <c r="A20" s="7" t="s">
        <v>32</v>
      </c>
      <c r="B20" s="8" t="s">
        <v>14</v>
      </c>
      <c r="C20" s="9">
        <v>20.002737850787131</v>
      </c>
      <c r="D20" s="10">
        <v>64.8</v>
      </c>
      <c r="E20" s="11">
        <v>1785</v>
      </c>
      <c r="F20" s="12">
        <v>195</v>
      </c>
      <c r="G20" s="12">
        <v>157</v>
      </c>
      <c r="H20" s="13">
        <v>877</v>
      </c>
      <c r="I20" s="13">
        <v>752</v>
      </c>
      <c r="J20" s="14">
        <v>263</v>
      </c>
      <c r="K20" s="12">
        <v>83</v>
      </c>
      <c r="L20" s="12">
        <v>186</v>
      </c>
      <c r="M20" s="13">
        <v>906</v>
      </c>
      <c r="N20" s="12">
        <v>533</v>
      </c>
      <c r="O20" s="12">
        <v>233</v>
      </c>
      <c r="P20" s="12">
        <v>900</v>
      </c>
      <c r="Q20" s="12">
        <v>774</v>
      </c>
      <c r="R20" s="12">
        <v>270</v>
      </c>
    </row>
    <row r="21" spans="1:18">
      <c r="A21" s="7" t="s">
        <v>33</v>
      </c>
      <c r="B21" s="8" t="s">
        <v>14</v>
      </c>
      <c r="C21" s="9">
        <v>19.630390143737166</v>
      </c>
      <c r="D21" s="10">
        <v>63</v>
      </c>
      <c r="E21" s="11">
        <v>1839</v>
      </c>
      <c r="F21" s="12">
        <v>188</v>
      </c>
      <c r="G21" s="12">
        <v>160</v>
      </c>
      <c r="H21" s="13">
        <v>848</v>
      </c>
      <c r="I21" s="13">
        <v>710</v>
      </c>
      <c r="J21" s="14">
        <v>270</v>
      </c>
      <c r="K21" s="12">
        <v>83</v>
      </c>
      <c r="L21" s="12">
        <v>190</v>
      </c>
      <c r="M21" s="13">
        <v>913</v>
      </c>
      <c r="N21" s="12">
        <v>503</v>
      </c>
      <c r="O21" s="12">
        <v>234</v>
      </c>
      <c r="P21" s="12">
        <v>948</v>
      </c>
      <c r="Q21" s="12">
        <v>765</v>
      </c>
      <c r="R21" s="12">
        <v>250</v>
      </c>
    </row>
    <row r="22" spans="1:18">
      <c r="A22" s="7" t="s">
        <v>34</v>
      </c>
      <c r="B22" s="8" t="s">
        <v>14</v>
      </c>
      <c r="C22" s="9">
        <v>19.646817248459961</v>
      </c>
      <c r="D22" s="10">
        <v>51.6</v>
      </c>
      <c r="E22" s="11">
        <v>1782</v>
      </c>
      <c r="F22" s="12">
        <v>183</v>
      </c>
      <c r="G22" s="12">
        <v>154</v>
      </c>
      <c r="H22" s="13">
        <v>784</v>
      </c>
      <c r="I22" s="13">
        <v>634</v>
      </c>
      <c r="J22" s="14">
        <v>254</v>
      </c>
      <c r="K22" s="12">
        <v>81</v>
      </c>
      <c r="L22" s="12">
        <v>189</v>
      </c>
      <c r="M22" s="13">
        <v>825</v>
      </c>
      <c r="N22" s="12">
        <v>441</v>
      </c>
      <c r="O22" s="12">
        <v>232</v>
      </c>
      <c r="P22" s="12">
        <v>927</v>
      </c>
      <c r="Q22" s="12">
        <v>769</v>
      </c>
      <c r="R22" s="12">
        <v>243</v>
      </c>
    </row>
    <row r="23" spans="1:18">
      <c r="A23" s="7" t="s">
        <v>35</v>
      </c>
      <c r="B23" s="8" t="s">
        <v>14</v>
      </c>
      <c r="C23" s="9">
        <v>21.659137577002053</v>
      </c>
      <c r="D23" s="10">
        <v>68</v>
      </c>
      <c r="E23" s="11">
        <v>1778</v>
      </c>
      <c r="F23" s="12">
        <v>184</v>
      </c>
      <c r="G23" s="12">
        <v>161</v>
      </c>
      <c r="H23" s="13">
        <v>881</v>
      </c>
      <c r="I23" s="13">
        <v>780</v>
      </c>
      <c r="J23" s="14">
        <v>258</v>
      </c>
      <c r="K23" s="12">
        <v>83</v>
      </c>
      <c r="L23" s="12">
        <v>189</v>
      </c>
      <c r="M23" s="13">
        <v>926</v>
      </c>
      <c r="N23" s="12">
        <v>547</v>
      </c>
      <c r="O23" s="12">
        <v>238</v>
      </c>
      <c r="P23" s="12">
        <v>921</v>
      </c>
      <c r="Q23" s="12">
        <v>773</v>
      </c>
      <c r="R23" s="12">
        <v>265</v>
      </c>
    </row>
    <row r="24" spans="1:18">
      <c r="A24" s="7" t="s">
        <v>36</v>
      </c>
      <c r="B24" s="8" t="s">
        <v>14</v>
      </c>
      <c r="C24" s="9">
        <v>24.646132785763175</v>
      </c>
      <c r="D24" s="10">
        <v>68.400000000000006</v>
      </c>
      <c r="E24" s="11">
        <v>1809</v>
      </c>
      <c r="F24" s="12">
        <v>195</v>
      </c>
      <c r="G24" s="12">
        <v>171</v>
      </c>
      <c r="H24" s="13">
        <v>882</v>
      </c>
      <c r="I24" s="13">
        <v>751</v>
      </c>
      <c r="J24" s="14">
        <v>271</v>
      </c>
      <c r="K24" s="12">
        <v>89</v>
      </c>
      <c r="L24" s="12">
        <v>196</v>
      </c>
      <c r="M24" s="13">
        <v>910</v>
      </c>
      <c r="N24" s="12">
        <v>543</v>
      </c>
      <c r="O24" s="12">
        <v>243</v>
      </c>
      <c r="P24" s="12">
        <v>948</v>
      </c>
      <c r="Q24" s="12">
        <v>811</v>
      </c>
      <c r="R24" s="12">
        <v>271</v>
      </c>
    </row>
    <row r="25" spans="1:18">
      <c r="A25" s="7" t="s">
        <v>37</v>
      </c>
      <c r="B25" s="8" t="s">
        <v>14</v>
      </c>
      <c r="C25" s="9">
        <v>19.1813826146475</v>
      </c>
      <c r="D25" s="10">
        <v>67.8</v>
      </c>
      <c r="E25" s="11">
        <v>1777</v>
      </c>
      <c r="F25" s="12">
        <v>191</v>
      </c>
      <c r="G25" s="12">
        <v>155</v>
      </c>
      <c r="H25" s="13">
        <v>832</v>
      </c>
      <c r="I25" s="13">
        <v>721</v>
      </c>
      <c r="J25" s="14">
        <v>270</v>
      </c>
      <c r="K25" s="12">
        <v>85</v>
      </c>
      <c r="L25" s="12">
        <v>186</v>
      </c>
      <c r="M25" s="13">
        <v>960</v>
      </c>
      <c r="N25" s="12">
        <v>542</v>
      </c>
      <c r="O25" s="12">
        <v>238</v>
      </c>
      <c r="P25" s="12">
        <v>903</v>
      </c>
      <c r="Q25" s="12">
        <v>746</v>
      </c>
      <c r="R25" s="12">
        <v>264</v>
      </c>
    </row>
    <row r="26" spans="1:18">
      <c r="A26" s="7" t="s">
        <v>38</v>
      </c>
      <c r="B26" s="8" t="s">
        <v>14</v>
      </c>
      <c r="C26" s="9">
        <v>19.498973305954827</v>
      </c>
      <c r="D26" s="10">
        <v>60.8</v>
      </c>
      <c r="E26" s="11">
        <v>1686</v>
      </c>
      <c r="F26" s="12">
        <v>184</v>
      </c>
      <c r="G26" s="12">
        <v>169</v>
      </c>
      <c r="H26" s="13">
        <v>845</v>
      </c>
      <c r="I26" s="13">
        <v>722</v>
      </c>
      <c r="J26" s="14">
        <v>258</v>
      </c>
      <c r="K26" s="12">
        <v>82</v>
      </c>
      <c r="L26" s="12">
        <v>186</v>
      </c>
      <c r="M26" s="13">
        <v>872</v>
      </c>
      <c r="N26" s="12">
        <v>500</v>
      </c>
      <c r="O26" s="12">
        <v>261</v>
      </c>
      <c r="P26" s="12">
        <v>842</v>
      </c>
      <c r="Q26" s="12">
        <v>727</v>
      </c>
      <c r="R26" s="12">
        <v>262</v>
      </c>
    </row>
    <row r="27" spans="1:18">
      <c r="A27" s="7" t="s">
        <v>39</v>
      </c>
      <c r="B27" s="8" t="s">
        <v>14</v>
      </c>
      <c r="C27" s="9">
        <v>19.824777549623544</v>
      </c>
      <c r="D27" s="10">
        <v>64.8</v>
      </c>
      <c r="E27" s="11">
        <v>1664</v>
      </c>
      <c r="F27" s="12">
        <v>196</v>
      </c>
      <c r="G27" s="12">
        <v>163</v>
      </c>
      <c r="H27" s="13">
        <v>892</v>
      </c>
      <c r="I27" s="13">
        <v>780</v>
      </c>
      <c r="J27" s="14">
        <v>239</v>
      </c>
      <c r="K27" s="12">
        <v>82</v>
      </c>
      <c r="L27" s="12">
        <v>165</v>
      </c>
      <c r="M27" s="13">
        <v>946</v>
      </c>
      <c r="N27" s="12">
        <v>561</v>
      </c>
      <c r="O27" s="12">
        <v>234</v>
      </c>
      <c r="P27" s="12">
        <v>852</v>
      </c>
      <c r="Q27" s="12">
        <v>705</v>
      </c>
      <c r="R27" s="12">
        <v>285</v>
      </c>
    </row>
    <row r="28" spans="1:18">
      <c r="A28" s="7" t="s">
        <v>40</v>
      </c>
      <c r="B28" s="8" t="s">
        <v>14</v>
      </c>
      <c r="C28" s="9">
        <v>19.575633127994525</v>
      </c>
      <c r="D28" s="10">
        <v>59.4</v>
      </c>
      <c r="E28" s="11">
        <v>1677</v>
      </c>
      <c r="F28" s="12">
        <v>187</v>
      </c>
      <c r="G28" s="12">
        <v>158</v>
      </c>
      <c r="H28" s="13">
        <v>852</v>
      </c>
      <c r="I28" s="13">
        <v>720</v>
      </c>
      <c r="J28" s="14">
        <v>250</v>
      </c>
      <c r="K28" s="12">
        <v>83</v>
      </c>
      <c r="L28" s="12">
        <v>175</v>
      </c>
      <c r="M28" s="13">
        <v>885</v>
      </c>
      <c r="N28" s="12">
        <v>524</v>
      </c>
      <c r="O28" s="12">
        <v>232</v>
      </c>
      <c r="P28" s="12">
        <v>884</v>
      </c>
      <c r="Q28" s="12">
        <v>745</v>
      </c>
      <c r="R28" s="12">
        <v>277</v>
      </c>
    </row>
    <row r="29" spans="1:18">
      <c r="A29" s="7" t="s">
        <v>41</v>
      </c>
      <c r="B29" s="8" t="s">
        <v>14</v>
      </c>
      <c r="C29" s="9">
        <v>22.302532511978097</v>
      </c>
      <c r="D29" s="10">
        <v>60</v>
      </c>
      <c r="E29" s="11">
        <v>1647</v>
      </c>
      <c r="F29" s="12">
        <v>190</v>
      </c>
      <c r="G29" s="12">
        <v>165</v>
      </c>
      <c r="H29" s="13">
        <v>824</v>
      </c>
      <c r="I29" s="13">
        <v>691</v>
      </c>
      <c r="J29" s="14">
        <v>243</v>
      </c>
      <c r="K29" s="12">
        <v>85</v>
      </c>
      <c r="L29" s="12">
        <v>171</v>
      </c>
      <c r="M29" s="13">
        <v>930</v>
      </c>
      <c r="N29" s="12">
        <v>555</v>
      </c>
      <c r="O29" s="12">
        <v>243</v>
      </c>
      <c r="P29" s="12">
        <v>802</v>
      </c>
      <c r="Q29" s="12">
        <v>685</v>
      </c>
      <c r="R29" s="12">
        <v>260</v>
      </c>
    </row>
    <row r="30" spans="1:18">
      <c r="A30" s="7" t="s">
        <v>42</v>
      </c>
      <c r="B30" s="8" t="s">
        <v>14</v>
      </c>
      <c r="C30" s="9">
        <v>23.446954140999317</v>
      </c>
      <c r="D30" s="10">
        <v>63.4</v>
      </c>
      <c r="E30" s="11">
        <v>1687</v>
      </c>
      <c r="F30" s="12">
        <v>192</v>
      </c>
      <c r="G30" s="12">
        <v>165</v>
      </c>
      <c r="H30" s="13">
        <v>869</v>
      </c>
      <c r="I30" s="13">
        <v>745</v>
      </c>
      <c r="J30" s="14">
        <v>264</v>
      </c>
      <c r="K30" s="12">
        <v>82</v>
      </c>
      <c r="L30" s="12">
        <v>193</v>
      </c>
      <c r="M30" s="13">
        <v>937</v>
      </c>
      <c r="N30" s="12">
        <v>539</v>
      </c>
      <c r="O30" s="12">
        <v>231</v>
      </c>
      <c r="P30" s="12">
        <v>849</v>
      </c>
      <c r="Q30" s="12">
        <v>717</v>
      </c>
      <c r="R30" s="12">
        <v>273</v>
      </c>
    </row>
    <row r="31" spans="1:18">
      <c r="A31" s="7" t="s">
        <v>43</v>
      </c>
      <c r="B31" s="8" t="s">
        <v>14</v>
      </c>
      <c r="C31" s="9">
        <v>19.167693360711841</v>
      </c>
      <c r="D31" s="10">
        <v>58.8</v>
      </c>
      <c r="E31" s="11">
        <v>1658</v>
      </c>
      <c r="F31" s="12">
        <v>199</v>
      </c>
      <c r="G31" s="12">
        <v>162</v>
      </c>
      <c r="H31" s="13">
        <v>882</v>
      </c>
      <c r="I31" s="13">
        <v>725</v>
      </c>
      <c r="J31" s="14">
        <v>231</v>
      </c>
      <c r="K31" s="12">
        <v>83</v>
      </c>
      <c r="L31" s="12">
        <v>176</v>
      </c>
      <c r="M31" s="13">
        <v>880</v>
      </c>
      <c r="N31" s="12">
        <v>511</v>
      </c>
      <c r="O31" s="12">
        <v>241</v>
      </c>
      <c r="P31" s="12">
        <v>834</v>
      </c>
      <c r="Q31" s="12">
        <v>709</v>
      </c>
      <c r="R31" s="12">
        <v>260</v>
      </c>
    </row>
    <row r="32" spans="1:18">
      <c r="A32" s="7" t="s">
        <v>44</v>
      </c>
      <c r="B32" s="8" t="s">
        <v>14</v>
      </c>
      <c r="C32" s="9">
        <v>19.742642026009584</v>
      </c>
      <c r="D32" s="10">
        <v>54</v>
      </c>
      <c r="E32" s="11">
        <v>1673</v>
      </c>
      <c r="F32" s="12">
        <v>188</v>
      </c>
      <c r="G32" s="12">
        <v>158</v>
      </c>
      <c r="H32" s="13">
        <v>811</v>
      </c>
      <c r="I32" s="13">
        <v>682</v>
      </c>
      <c r="J32" s="14">
        <v>250</v>
      </c>
      <c r="K32" s="12">
        <v>80</v>
      </c>
      <c r="L32" s="12">
        <v>181</v>
      </c>
      <c r="M32" s="13">
        <v>844</v>
      </c>
      <c r="N32" s="13">
        <v>9999</v>
      </c>
      <c r="O32" s="12">
        <v>245</v>
      </c>
      <c r="P32" s="12">
        <v>860</v>
      </c>
      <c r="Q32" s="12">
        <v>735</v>
      </c>
      <c r="R32" s="12">
        <v>244</v>
      </c>
    </row>
    <row r="33" spans="1:18">
      <c r="A33" s="7" t="s">
        <v>45</v>
      </c>
      <c r="B33" s="8" t="s">
        <v>14</v>
      </c>
      <c r="C33" s="9">
        <v>21.637234770704996</v>
      </c>
      <c r="D33" s="10">
        <v>48.4</v>
      </c>
      <c r="E33" s="11">
        <v>1615</v>
      </c>
      <c r="F33" s="12">
        <v>189</v>
      </c>
      <c r="G33" s="12">
        <v>165</v>
      </c>
      <c r="H33" s="13">
        <v>801</v>
      </c>
      <c r="I33" s="13">
        <v>625</v>
      </c>
      <c r="J33" s="14">
        <v>236</v>
      </c>
      <c r="K33" s="12">
        <v>80</v>
      </c>
      <c r="L33" s="12">
        <v>171</v>
      </c>
      <c r="M33" s="13">
        <v>822</v>
      </c>
      <c r="N33" s="12">
        <v>480</v>
      </c>
      <c r="O33" s="12">
        <v>237</v>
      </c>
      <c r="P33" s="12">
        <v>805</v>
      </c>
      <c r="Q33" s="12">
        <v>679</v>
      </c>
      <c r="R33" s="12">
        <v>230</v>
      </c>
    </row>
    <row r="34" spans="1:18">
      <c r="A34" s="7" t="s">
        <v>46</v>
      </c>
      <c r="B34" s="8" t="s">
        <v>14</v>
      </c>
      <c r="C34" s="9">
        <v>19.589322381930184</v>
      </c>
      <c r="D34" s="10">
        <v>60</v>
      </c>
      <c r="E34" s="11">
        <v>1779</v>
      </c>
      <c r="F34" s="12">
        <v>195</v>
      </c>
      <c r="G34" s="12">
        <v>157</v>
      </c>
      <c r="H34" s="13">
        <v>833</v>
      </c>
      <c r="I34" s="13">
        <v>685</v>
      </c>
      <c r="J34" s="14">
        <v>268</v>
      </c>
      <c r="K34" s="12">
        <v>85</v>
      </c>
      <c r="L34" s="12">
        <v>188</v>
      </c>
      <c r="M34" s="13">
        <v>896</v>
      </c>
      <c r="N34" s="12">
        <v>512</v>
      </c>
      <c r="O34" s="12">
        <v>240</v>
      </c>
      <c r="P34" s="12">
        <v>909</v>
      </c>
      <c r="Q34" s="12">
        <v>765</v>
      </c>
      <c r="R34" s="12">
        <v>254</v>
      </c>
    </row>
    <row r="35" spans="1:18">
      <c r="A35" s="7" t="s">
        <v>47</v>
      </c>
      <c r="B35" s="8" t="s">
        <v>14</v>
      </c>
      <c r="C35" s="9">
        <v>21.552361396303901</v>
      </c>
      <c r="D35" s="10">
        <v>58.8</v>
      </c>
      <c r="E35" s="11">
        <v>1686</v>
      </c>
      <c r="F35" s="12">
        <v>189</v>
      </c>
      <c r="G35" s="12">
        <v>167</v>
      </c>
      <c r="H35" s="13">
        <v>856</v>
      </c>
      <c r="I35" s="13">
        <v>706</v>
      </c>
      <c r="J35" s="14">
        <v>246</v>
      </c>
      <c r="K35" s="12">
        <v>76</v>
      </c>
      <c r="L35" s="12">
        <v>180</v>
      </c>
      <c r="M35" s="13">
        <v>874</v>
      </c>
      <c r="N35" s="12">
        <v>523</v>
      </c>
      <c r="O35" s="12">
        <v>241</v>
      </c>
      <c r="P35" s="12">
        <v>855</v>
      </c>
      <c r="Q35" s="12">
        <v>727</v>
      </c>
      <c r="R35" s="12">
        <v>256</v>
      </c>
    </row>
    <row r="36" spans="1:18">
      <c r="A36" s="7" t="s">
        <v>48</v>
      </c>
      <c r="B36" s="8" t="s">
        <v>14</v>
      </c>
      <c r="C36" s="9">
        <v>19.455167693360711</v>
      </c>
      <c r="D36" s="10">
        <v>61.4</v>
      </c>
      <c r="E36" s="11">
        <v>1653</v>
      </c>
      <c r="F36" s="12">
        <v>188</v>
      </c>
      <c r="G36" s="12">
        <v>166</v>
      </c>
      <c r="H36" s="13">
        <v>846</v>
      </c>
      <c r="I36" s="13">
        <v>776</v>
      </c>
      <c r="J36" s="14">
        <v>239.5</v>
      </c>
      <c r="K36" s="12">
        <v>81</v>
      </c>
      <c r="L36" s="12">
        <v>169</v>
      </c>
      <c r="M36" s="13">
        <v>900</v>
      </c>
      <c r="N36" s="12">
        <v>544</v>
      </c>
      <c r="O36" s="12">
        <v>245</v>
      </c>
      <c r="P36" s="12">
        <v>819</v>
      </c>
      <c r="Q36" s="12">
        <v>700</v>
      </c>
      <c r="R36" s="12">
        <v>273</v>
      </c>
    </row>
    <row r="37" spans="1:18">
      <c r="A37" s="7" t="s">
        <v>49</v>
      </c>
      <c r="B37" s="8" t="s">
        <v>14</v>
      </c>
      <c r="C37" s="9">
        <v>19.518138261464749</v>
      </c>
      <c r="D37" s="10">
        <v>64.8</v>
      </c>
      <c r="E37" s="11">
        <v>1759</v>
      </c>
      <c r="F37" s="12">
        <v>200</v>
      </c>
      <c r="G37" s="12">
        <v>161</v>
      </c>
      <c r="H37" s="13">
        <v>858</v>
      </c>
      <c r="I37" s="13">
        <v>720</v>
      </c>
      <c r="J37" s="14">
        <v>264</v>
      </c>
      <c r="K37" s="12">
        <v>84</v>
      </c>
      <c r="L37" s="12">
        <v>191</v>
      </c>
      <c r="M37" s="13">
        <v>921</v>
      </c>
      <c r="N37" s="12">
        <v>515</v>
      </c>
      <c r="O37" s="12">
        <v>256</v>
      </c>
      <c r="P37" s="12">
        <v>880</v>
      </c>
      <c r="Q37" s="12">
        <v>739</v>
      </c>
      <c r="R37" s="12">
        <v>265</v>
      </c>
    </row>
    <row r="38" spans="1:18">
      <c r="A38" s="7" t="s">
        <v>50</v>
      </c>
      <c r="B38" s="8" t="s">
        <v>14</v>
      </c>
      <c r="C38" s="9">
        <v>19.956194387405887</v>
      </c>
      <c r="D38" s="10">
        <v>60.8</v>
      </c>
      <c r="E38" s="11">
        <v>1716</v>
      </c>
      <c r="F38" s="12">
        <v>200</v>
      </c>
      <c r="G38" s="12">
        <v>156</v>
      </c>
      <c r="H38" s="13">
        <v>865</v>
      </c>
      <c r="I38" s="13">
        <v>729</v>
      </c>
      <c r="J38" s="14">
        <v>258</v>
      </c>
      <c r="K38" s="12">
        <v>84</v>
      </c>
      <c r="L38" s="12">
        <v>186</v>
      </c>
      <c r="M38" s="13">
        <v>887</v>
      </c>
      <c r="N38" s="12">
        <v>514</v>
      </c>
      <c r="O38" s="12">
        <v>245</v>
      </c>
      <c r="P38" s="12">
        <v>866</v>
      </c>
      <c r="Q38" s="12">
        <v>740</v>
      </c>
      <c r="R38" s="12">
        <v>264</v>
      </c>
    </row>
    <row r="39" spans="1:18">
      <c r="A39" s="7" t="s">
        <v>51</v>
      </c>
      <c r="B39" s="8" t="s">
        <v>14</v>
      </c>
      <c r="C39" s="9">
        <v>24.83504449007529</v>
      </c>
      <c r="D39" s="10">
        <v>54.2</v>
      </c>
      <c r="E39" s="11">
        <v>1746</v>
      </c>
      <c r="F39" s="12">
        <v>181</v>
      </c>
      <c r="G39" s="12">
        <v>162</v>
      </c>
      <c r="H39" s="13">
        <v>811</v>
      </c>
      <c r="I39" s="13">
        <v>669</v>
      </c>
      <c r="J39" s="14">
        <v>242</v>
      </c>
      <c r="K39" s="12">
        <v>80</v>
      </c>
      <c r="L39" s="12">
        <v>176</v>
      </c>
      <c r="M39" s="13">
        <v>835</v>
      </c>
      <c r="N39" s="12">
        <v>472</v>
      </c>
      <c r="O39" s="12">
        <v>245</v>
      </c>
      <c r="P39" s="12">
        <v>870</v>
      </c>
      <c r="Q39" s="12">
        <v>727</v>
      </c>
      <c r="R39" s="12">
        <v>245</v>
      </c>
    </row>
    <row r="40" spans="1:18">
      <c r="A40" s="7" t="s">
        <v>52</v>
      </c>
      <c r="B40" s="8" t="s">
        <v>14</v>
      </c>
      <c r="C40" s="9">
        <v>19.753593429158112</v>
      </c>
      <c r="D40" s="10">
        <v>49</v>
      </c>
      <c r="E40" s="11">
        <v>1705</v>
      </c>
      <c r="F40" s="12">
        <v>190</v>
      </c>
      <c r="G40" s="12">
        <v>164</v>
      </c>
      <c r="H40" s="13">
        <v>774</v>
      </c>
      <c r="I40" s="13">
        <v>619</v>
      </c>
      <c r="J40" s="14">
        <v>250.5</v>
      </c>
      <c r="K40" s="12">
        <v>76</v>
      </c>
      <c r="L40" s="12">
        <v>172</v>
      </c>
      <c r="M40" s="13">
        <v>799</v>
      </c>
      <c r="N40" s="12">
        <v>475</v>
      </c>
      <c r="O40" s="12">
        <v>249</v>
      </c>
      <c r="P40" s="12">
        <v>850</v>
      </c>
      <c r="Q40" s="12">
        <v>691</v>
      </c>
      <c r="R40" s="12">
        <v>223</v>
      </c>
    </row>
    <row r="41" spans="1:18">
      <c r="A41" s="7" t="s">
        <v>53</v>
      </c>
      <c r="B41" s="8" t="s">
        <v>14</v>
      </c>
      <c r="C41" s="9">
        <v>19.761806981519506</v>
      </c>
      <c r="D41" s="10">
        <v>64.400000000000006</v>
      </c>
      <c r="E41" s="11">
        <v>1720</v>
      </c>
      <c r="F41" s="12">
        <v>185</v>
      </c>
      <c r="G41" s="12">
        <v>166</v>
      </c>
      <c r="H41" s="13">
        <v>880</v>
      </c>
      <c r="I41" s="13">
        <v>727</v>
      </c>
      <c r="J41" s="14">
        <v>268.5</v>
      </c>
      <c r="K41" s="12">
        <v>84</v>
      </c>
      <c r="L41" s="12">
        <v>186</v>
      </c>
      <c r="M41" s="13">
        <v>947</v>
      </c>
      <c r="N41" s="12">
        <v>558</v>
      </c>
      <c r="O41" s="12">
        <v>232</v>
      </c>
      <c r="P41" s="12">
        <v>862</v>
      </c>
      <c r="Q41" s="12">
        <v>723</v>
      </c>
      <c r="R41" s="12">
        <v>267</v>
      </c>
    </row>
    <row r="42" spans="1:18">
      <c r="A42" s="7" t="s">
        <v>54</v>
      </c>
      <c r="B42" s="8" t="s">
        <v>14</v>
      </c>
      <c r="C42" s="9">
        <v>21.982203969883642</v>
      </c>
      <c r="D42" s="10">
        <v>57.6</v>
      </c>
      <c r="E42" s="11">
        <v>1732</v>
      </c>
      <c r="F42" s="12">
        <v>194</v>
      </c>
      <c r="G42" s="12">
        <v>163</v>
      </c>
      <c r="H42" s="13">
        <v>851</v>
      </c>
      <c r="I42" s="13">
        <v>680</v>
      </c>
      <c r="J42" s="14">
        <v>258</v>
      </c>
      <c r="K42" s="12">
        <v>84</v>
      </c>
      <c r="L42" s="12">
        <v>182</v>
      </c>
      <c r="M42" s="13">
        <v>850</v>
      </c>
      <c r="N42" s="12">
        <v>484</v>
      </c>
      <c r="O42" s="12">
        <v>241</v>
      </c>
      <c r="P42" s="12">
        <v>879</v>
      </c>
      <c r="Q42" s="12">
        <v>740</v>
      </c>
      <c r="R42" s="12">
        <v>256</v>
      </c>
    </row>
    <row r="43" spans="1:18">
      <c r="A43" s="7" t="s">
        <v>55</v>
      </c>
      <c r="B43" s="8" t="s">
        <v>14</v>
      </c>
      <c r="C43" s="9">
        <v>19.824777549623544</v>
      </c>
      <c r="D43" s="10">
        <v>57.6</v>
      </c>
      <c r="E43" s="11">
        <v>1704</v>
      </c>
      <c r="F43" s="12">
        <v>188</v>
      </c>
      <c r="G43" s="12">
        <v>161</v>
      </c>
      <c r="H43" s="13">
        <v>822</v>
      </c>
      <c r="I43" s="13">
        <v>675</v>
      </c>
      <c r="J43" s="14">
        <v>257</v>
      </c>
      <c r="K43" s="12">
        <v>84</v>
      </c>
      <c r="L43" s="12">
        <v>185</v>
      </c>
      <c r="M43" s="13">
        <v>877</v>
      </c>
      <c r="N43" s="12">
        <v>506</v>
      </c>
      <c r="O43" s="12">
        <v>245</v>
      </c>
      <c r="P43" s="12">
        <v>857</v>
      </c>
      <c r="Q43" s="12">
        <v>723</v>
      </c>
      <c r="R43" s="12">
        <v>248</v>
      </c>
    </row>
    <row r="44" spans="1:18">
      <c r="A44" s="7" t="s">
        <v>56</v>
      </c>
      <c r="B44" s="8" t="s">
        <v>14</v>
      </c>
      <c r="C44" s="9">
        <v>19.827515400410679</v>
      </c>
      <c r="D44" s="10">
        <v>68</v>
      </c>
      <c r="E44" s="11">
        <v>1757</v>
      </c>
      <c r="F44" s="12">
        <v>194</v>
      </c>
      <c r="G44" s="12">
        <v>157</v>
      </c>
      <c r="H44" s="13">
        <v>876</v>
      </c>
      <c r="I44" s="13">
        <v>701</v>
      </c>
      <c r="J44" s="14">
        <v>251</v>
      </c>
      <c r="K44" s="12">
        <v>79</v>
      </c>
      <c r="L44" s="12">
        <v>189</v>
      </c>
      <c r="M44" s="13">
        <v>961</v>
      </c>
      <c r="N44" s="12">
        <v>563</v>
      </c>
      <c r="O44" s="12">
        <v>257</v>
      </c>
      <c r="P44" s="12">
        <v>879</v>
      </c>
      <c r="Q44" s="12">
        <v>723</v>
      </c>
      <c r="R44" s="12">
        <v>260</v>
      </c>
    </row>
    <row r="45" spans="1:18">
      <c r="A45" s="7" t="s">
        <v>57</v>
      </c>
      <c r="B45" s="8" t="s">
        <v>14</v>
      </c>
      <c r="C45" s="9">
        <v>19.720739219712527</v>
      </c>
      <c r="D45" s="10">
        <v>58.6</v>
      </c>
      <c r="E45" s="11">
        <v>1728</v>
      </c>
      <c r="F45" s="12">
        <v>195</v>
      </c>
      <c r="G45" s="12">
        <v>157</v>
      </c>
      <c r="H45" s="13">
        <v>838</v>
      </c>
      <c r="I45" s="13">
        <v>705</v>
      </c>
      <c r="J45" s="14">
        <v>257.5</v>
      </c>
      <c r="K45" s="12">
        <v>82</v>
      </c>
      <c r="L45" s="12">
        <v>187</v>
      </c>
      <c r="M45" s="13">
        <v>887</v>
      </c>
      <c r="N45" s="12">
        <v>503</v>
      </c>
      <c r="O45" s="12">
        <v>248</v>
      </c>
      <c r="P45" s="12">
        <v>897</v>
      </c>
      <c r="Q45" s="12">
        <v>748</v>
      </c>
      <c r="R45" s="12">
        <v>264</v>
      </c>
    </row>
    <row r="46" spans="1:18">
      <c r="A46" s="7" t="s">
        <v>58</v>
      </c>
      <c r="B46" s="8" t="s">
        <v>14</v>
      </c>
      <c r="C46" s="9">
        <v>20.090349075975361</v>
      </c>
      <c r="D46" s="10">
        <v>54.8</v>
      </c>
      <c r="E46" s="11">
        <v>1688</v>
      </c>
      <c r="F46" s="12">
        <v>190</v>
      </c>
      <c r="G46" s="12">
        <v>165</v>
      </c>
      <c r="H46" s="13">
        <v>827</v>
      </c>
      <c r="I46" s="13">
        <v>675</v>
      </c>
      <c r="J46" s="14">
        <v>252</v>
      </c>
      <c r="K46" s="12">
        <v>81</v>
      </c>
      <c r="L46" s="12">
        <v>179</v>
      </c>
      <c r="M46" s="13">
        <v>855</v>
      </c>
      <c r="N46" s="12">
        <v>479</v>
      </c>
      <c r="O46" s="12">
        <v>240</v>
      </c>
      <c r="P46" s="12">
        <v>862</v>
      </c>
      <c r="Q46" s="12">
        <v>715</v>
      </c>
      <c r="R46" s="12">
        <v>260</v>
      </c>
    </row>
    <row r="47" spans="1:18">
      <c r="A47" s="7" t="s">
        <v>59</v>
      </c>
      <c r="B47" s="8" t="s">
        <v>14</v>
      </c>
      <c r="C47" s="9">
        <v>20.788501026694046</v>
      </c>
      <c r="D47" s="10">
        <v>58.2</v>
      </c>
      <c r="E47" s="11">
        <v>1639</v>
      </c>
      <c r="F47" s="12">
        <v>182</v>
      </c>
      <c r="G47" s="12">
        <v>159</v>
      </c>
      <c r="H47" s="13">
        <v>844</v>
      </c>
      <c r="I47" s="13">
        <v>692</v>
      </c>
      <c r="J47" s="14">
        <v>254</v>
      </c>
      <c r="K47" s="12">
        <v>83</v>
      </c>
      <c r="L47" s="12">
        <v>180</v>
      </c>
      <c r="M47" s="13">
        <v>899</v>
      </c>
      <c r="N47" s="12">
        <v>534</v>
      </c>
      <c r="O47" s="12">
        <v>239</v>
      </c>
      <c r="P47" s="12">
        <v>837</v>
      </c>
      <c r="Q47" s="12">
        <v>691</v>
      </c>
      <c r="R47" s="12">
        <v>247</v>
      </c>
    </row>
    <row r="48" spans="1:18">
      <c r="A48" s="7" t="s">
        <v>60</v>
      </c>
      <c r="B48" s="8" t="s">
        <v>14</v>
      </c>
      <c r="C48" s="9">
        <v>19.364818617385353</v>
      </c>
      <c r="D48" s="10">
        <v>63.6</v>
      </c>
      <c r="E48" s="11">
        <v>1662</v>
      </c>
      <c r="F48" s="12">
        <v>198</v>
      </c>
      <c r="G48" s="12">
        <v>164</v>
      </c>
      <c r="H48" s="13">
        <v>866</v>
      </c>
      <c r="I48" s="13">
        <v>745</v>
      </c>
      <c r="J48" s="14">
        <v>240.5</v>
      </c>
      <c r="K48" s="12">
        <v>82</v>
      </c>
      <c r="L48" s="12">
        <v>169</v>
      </c>
      <c r="M48" s="13">
        <v>910</v>
      </c>
      <c r="N48" s="12">
        <v>569</v>
      </c>
      <c r="O48" s="12">
        <v>247</v>
      </c>
      <c r="P48" s="12">
        <v>820</v>
      </c>
      <c r="Q48" s="12">
        <v>685</v>
      </c>
      <c r="R48" s="12">
        <v>261</v>
      </c>
    </row>
    <row r="49" spans="1:18">
      <c r="A49" s="7" t="s">
        <v>61</v>
      </c>
      <c r="B49" s="8" t="s">
        <v>14</v>
      </c>
      <c r="C49" s="9">
        <v>19.748117727583846</v>
      </c>
      <c r="D49" s="10">
        <v>46.6</v>
      </c>
      <c r="E49" s="11">
        <v>1609</v>
      </c>
      <c r="F49" s="12">
        <v>191</v>
      </c>
      <c r="G49" s="12">
        <v>158</v>
      </c>
      <c r="H49" s="13">
        <v>788</v>
      </c>
      <c r="I49" s="13">
        <v>648</v>
      </c>
      <c r="J49" s="14">
        <v>226.5</v>
      </c>
      <c r="K49" s="12">
        <v>74</v>
      </c>
      <c r="L49" s="12">
        <v>162</v>
      </c>
      <c r="M49" s="13">
        <v>806</v>
      </c>
      <c r="N49" s="12">
        <v>464</v>
      </c>
      <c r="O49" s="12">
        <v>240</v>
      </c>
      <c r="P49" s="12">
        <v>788</v>
      </c>
      <c r="Q49" s="12">
        <v>656</v>
      </c>
      <c r="R49" s="12">
        <v>239</v>
      </c>
    </row>
    <row r="50" spans="1:18">
      <c r="A50" s="7" t="s">
        <v>62</v>
      </c>
      <c r="B50" s="8" t="s">
        <v>14</v>
      </c>
      <c r="C50" s="9">
        <v>21.738535249828885</v>
      </c>
      <c r="D50" s="10">
        <v>55.6</v>
      </c>
      <c r="E50" s="11">
        <v>1718</v>
      </c>
      <c r="F50" s="12">
        <v>184</v>
      </c>
      <c r="G50" s="12">
        <v>162</v>
      </c>
      <c r="H50" s="13">
        <v>800</v>
      </c>
      <c r="I50" s="13">
        <v>648</v>
      </c>
      <c r="J50" s="14">
        <v>260</v>
      </c>
      <c r="K50" s="12">
        <v>83</v>
      </c>
      <c r="L50" s="12">
        <v>182</v>
      </c>
      <c r="M50" s="13">
        <v>836</v>
      </c>
      <c r="N50" s="12">
        <v>489</v>
      </c>
      <c r="O50" s="12">
        <v>240</v>
      </c>
      <c r="P50" s="12">
        <v>868</v>
      </c>
      <c r="Q50" s="12">
        <v>752</v>
      </c>
      <c r="R50" s="12">
        <v>239</v>
      </c>
    </row>
    <row r="51" spans="1:18">
      <c r="A51" s="7" t="s">
        <v>63</v>
      </c>
      <c r="B51" s="8" t="s">
        <v>14</v>
      </c>
      <c r="C51" s="9">
        <v>19.219712525667351</v>
      </c>
      <c r="D51" s="10">
        <v>55.4</v>
      </c>
      <c r="E51" s="11">
        <v>1738</v>
      </c>
      <c r="F51" s="12">
        <v>189</v>
      </c>
      <c r="G51" s="12">
        <v>167</v>
      </c>
      <c r="H51" s="13">
        <v>822</v>
      </c>
      <c r="I51" s="13">
        <v>667</v>
      </c>
      <c r="J51" s="14">
        <v>256</v>
      </c>
      <c r="K51" s="12">
        <v>83</v>
      </c>
      <c r="L51" s="12">
        <v>177</v>
      </c>
      <c r="M51" s="13">
        <v>878</v>
      </c>
      <c r="N51" s="12">
        <v>491</v>
      </c>
      <c r="O51" s="12">
        <v>244</v>
      </c>
      <c r="P51" s="12">
        <v>871</v>
      </c>
      <c r="Q51" s="12">
        <v>752</v>
      </c>
      <c r="R51" s="12">
        <v>236</v>
      </c>
    </row>
    <row r="52" spans="1:18">
      <c r="A52" s="7" t="s">
        <v>64</v>
      </c>
      <c r="B52" s="8" t="s">
        <v>14</v>
      </c>
      <c r="C52" s="9">
        <v>20.145106091718002</v>
      </c>
      <c r="D52" s="10">
        <v>63.4</v>
      </c>
      <c r="E52" s="11">
        <v>1723</v>
      </c>
      <c r="F52" s="12">
        <v>184</v>
      </c>
      <c r="G52" s="12">
        <v>163</v>
      </c>
      <c r="H52" s="13">
        <v>843</v>
      </c>
      <c r="I52" s="13">
        <v>767</v>
      </c>
      <c r="J52" s="14">
        <v>258</v>
      </c>
      <c r="K52" s="12">
        <v>80</v>
      </c>
      <c r="L52" s="12">
        <v>181</v>
      </c>
      <c r="M52" s="13">
        <v>927</v>
      </c>
      <c r="N52" s="12">
        <v>550</v>
      </c>
      <c r="O52" s="12">
        <v>238</v>
      </c>
      <c r="P52" s="12">
        <v>866</v>
      </c>
      <c r="Q52" s="12">
        <v>741</v>
      </c>
      <c r="R52" s="12">
        <v>283</v>
      </c>
    </row>
    <row r="53" spans="1:18">
      <c r="A53" s="7" t="s">
        <v>65</v>
      </c>
      <c r="B53" s="8" t="s">
        <v>14</v>
      </c>
      <c r="C53" s="9">
        <v>19.195071868583163</v>
      </c>
      <c r="D53" s="10">
        <v>48.8</v>
      </c>
      <c r="E53" s="11">
        <v>1641</v>
      </c>
      <c r="F53" s="12">
        <v>182</v>
      </c>
      <c r="G53" s="12">
        <v>154</v>
      </c>
      <c r="H53" s="13">
        <v>777</v>
      </c>
      <c r="I53" s="13">
        <v>635</v>
      </c>
      <c r="J53" s="14">
        <v>241.5</v>
      </c>
      <c r="K53" s="12">
        <v>83</v>
      </c>
      <c r="L53" s="12">
        <v>178</v>
      </c>
      <c r="M53" s="13">
        <v>817</v>
      </c>
      <c r="N53" s="12">
        <v>459</v>
      </c>
      <c r="O53" s="12">
        <v>225</v>
      </c>
      <c r="P53" s="12">
        <v>826</v>
      </c>
      <c r="Q53" s="12">
        <v>695</v>
      </c>
      <c r="R53" s="12">
        <v>230</v>
      </c>
    </row>
    <row r="54" spans="1:18">
      <c r="A54" s="7" t="s">
        <v>66</v>
      </c>
      <c r="B54" s="8" t="s">
        <v>14</v>
      </c>
      <c r="C54" s="9">
        <v>20.038329911019851</v>
      </c>
      <c r="D54" s="10">
        <v>56</v>
      </c>
      <c r="E54" s="11">
        <v>1705</v>
      </c>
      <c r="F54" s="12">
        <v>187</v>
      </c>
      <c r="G54" s="12">
        <v>162</v>
      </c>
      <c r="H54" s="13">
        <v>800</v>
      </c>
      <c r="I54" s="13">
        <v>678</v>
      </c>
      <c r="J54" s="14">
        <v>266</v>
      </c>
      <c r="K54" s="12">
        <v>80</v>
      </c>
      <c r="L54" s="12">
        <v>185</v>
      </c>
      <c r="M54" s="13">
        <v>862</v>
      </c>
      <c r="N54" s="12">
        <v>482</v>
      </c>
      <c r="O54" s="12">
        <v>230</v>
      </c>
      <c r="P54" s="12">
        <v>873</v>
      </c>
      <c r="Q54" s="12">
        <v>749</v>
      </c>
      <c r="R54" s="12">
        <v>243</v>
      </c>
    </row>
    <row r="55" spans="1:18">
      <c r="A55" s="7" t="s">
        <v>67</v>
      </c>
      <c r="B55" s="8" t="s">
        <v>14</v>
      </c>
      <c r="C55" s="9">
        <v>19.249828884325805</v>
      </c>
      <c r="D55" s="10">
        <v>59.8</v>
      </c>
      <c r="E55" s="11">
        <v>1696</v>
      </c>
      <c r="F55" s="12">
        <v>199</v>
      </c>
      <c r="G55" s="12">
        <v>174</v>
      </c>
      <c r="H55" s="13">
        <v>865</v>
      </c>
      <c r="I55" s="13">
        <v>723</v>
      </c>
      <c r="J55" s="14">
        <v>252</v>
      </c>
      <c r="K55" s="12">
        <v>82</v>
      </c>
      <c r="L55" s="12">
        <v>181</v>
      </c>
      <c r="M55" s="13">
        <v>881</v>
      </c>
      <c r="N55" s="12">
        <v>515</v>
      </c>
      <c r="O55" s="12">
        <v>230</v>
      </c>
      <c r="P55" s="12">
        <v>844</v>
      </c>
      <c r="Q55" s="12">
        <v>723</v>
      </c>
      <c r="R55" s="12">
        <v>264</v>
      </c>
    </row>
    <row r="56" spans="1:18">
      <c r="A56" s="7" t="s">
        <v>68</v>
      </c>
      <c r="B56" s="8" t="s">
        <v>14</v>
      </c>
      <c r="C56" s="9">
        <v>19.282683093771389</v>
      </c>
      <c r="D56" s="10">
        <v>58</v>
      </c>
      <c r="E56" s="11">
        <v>1706</v>
      </c>
      <c r="F56" s="12">
        <v>189</v>
      </c>
      <c r="G56" s="12">
        <v>168</v>
      </c>
      <c r="H56" s="13">
        <v>827</v>
      </c>
      <c r="I56" s="13">
        <v>665</v>
      </c>
      <c r="J56" s="14">
        <v>251</v>
      </c>
      <c r="K56" s="12">
        <v>83</v>
      </c>
      <c r="L56" s="12">
        <v>181</v>
      </c>
      <c r="M56" s="13">
        <v>896</v>
      </c>
      <c r="N56" s="12">
        <v>527</v>
      </c>
      <c r="O56" s="12">
        <v>237</v>
      </c>
      <c r="P56" s="12">
        <v>847</v>
      </c>
      <c r="Q56" s="12">
        <v>734</v>
      </c>
      <c r="R56" s="12">
        <v>245</v>
      </c>
    </row>
    <row r="57" spans="1:18">
      <c r="A57" s="7" t="s">
        <v>69</v>
      </c>
      <c r="B57" s="8" t="s">
        <v>14</v>
      </c>
      <c r="C57" s="9">
        <v>19.411362080766597</v>
      </c>
      <c r="D57" s="10">
        <v>64.599999999999994</v>
      </c>
      <c r="E57" s="11">
        <v>1642</v>
      </c>
      <c r="F57" s="12">
        <v>196</v>
      </c>
      <c r="G57" s="12">
        <v>171</v>
      </c>
      <c r="H57" s="13">
        <v>966</v>
      </c>
      <c r="I57" s="13">
        <v>759</v>
      </c>
      <c r="J57" s="14">
        <v>239.5</v>
      </c>
      <c r="K57" s="12">
        <v>82</v>
      </c>
      <c r="L57" s="12">
        <v>174</v>
      </c>
      <c r="M57" s="13">
        <v>908</v>
      </c>
      <c r="N57" s="12">
        <v>563</v>
      </c>
      <c r="O57" s="12">
        <v>241</v>
      </c>
      <c r="P57" s="12">
        <v>848</v>
      </c>
      <c r="Q57" s="12">
        <v>712</v>
      </c>
      <c r="R57" s="12">
        <v>271</v>
      </c>
    </row>
    <row r="58" spans="1:18">
      <c r="A58" s="7" t="s">
        <v>70</v>
      </c>
      <c r="B58" s="8" t="s">
        <v>14</v>
      </c>
      <c r="C58" s="9">
        <v>21.511293634496919</v>
      </c>
      <c r="D58" s="10">
        <v>52</v>
      </c>
      <c r="E58" s="11">
        <v>1749</v>
      </c>
      <c r="F58" s="12">
        <v>180</v>
      </c>
      <c r="G58" s="12">
        <v>157</v>
      </c>
      <c r="H58" s="13">
        <v>828</v>
      </c>
      <c r="I58" s="13">
        <v>656</v>
      </c>
      <c r="J58" s="14">
        <v>247.5</v>
      </c>
      <c r="K58" s="12">
        <v>78</v>
      </c>
      <c r="L58" s="12">
        <v>179</v>
      </c>
      <c r="M58" s="13">
        <v>860</v>
      </c>
      <c r="N58" s="12">
        <v>454</v>
      </c>
      <c r="O58" s="12">
        <v>239</v>
      </c>
      <c r="P58" s="12">
        <v>893</v>
      </c>
      <c r="Q58" s="12">
        <v>769</v>
      </c>
      <c r="R58" s="12">
        <v>244</v>
      </c>
    </row>
    <row r="59" spans="1:18">
      <c r="A59" s="7" t="s">
        <v>71</v>
      </c>
      <c r="B59" s="8" t="s">
        <v>14</v>
      </c>
      <c r="C59" s="9">
        <v>21.136208076659823</v>
      </c>
      <c r="D59" s="10">
        <v>51.8</v>
      </c>
      <c r="E59" s="11">
        <v>1697</v>
      </c>
      <c r="F59" s="12">
        <v>190</v>
      </c>
      <c r="G59" s="12">
        <v>167</v>
      </c>
      <c r="H59" s="13">
        <v>813</v>
      </c>
      <c r="I59" s="13">
        <v>657</v>
      </c>
      <c r="J59" s="14">
        <v>261</v>
      </c>
      <c r="K59" s="12">
        <v>79</v>
      </c>
      <c r="L59" s="12">
        <v>187</v>
      </c>
      <c r="M59" s="13">
        <v>839</v>
      </c>
      <c r="N59" s="12">
        <v>460</v>
      </c>
      <c r="O59" s="12">
        <v>232</v>
      </c>
      <c r="P59" s="12">
        <v>856</v>
      </c>
      <c r="Q59" s="12">
        <v>710</v>
      </c>
      <c r="R59" s="12">
        <v>241</v>
      </c>
    </row>
    <row r="60" spans="1:18">
      <c r="A60" s="7" t="s">
        <v>72</v>
      </c>
      <c r="B60" s="8" t="s">
        <v>14</v>
      </c>
      <c r="C60" s="9">
        <v>23.649555099247092</v>
      </c>
      <c r="D60" s="10">
        <v>50.2</v>
      </c>
      <c r="E60" s="11">
        <v>1697</v>
      </c>
      <c r="F60" s="12">
        <v>184</v>
      </c>
      <c r="G60" s="12">
        <v>161</v>
      </c>
      <c r="H60" s="13">
        <v>754</v>
      </c>
      <c r="I60" s="13">
        <v>600</v>
      </c>
      <c r="J60" s="14">
        <v>240</v>
      </c>
      <c r="K60" s="12">
        <v>79</v>
      </c>
      <c r="L60" s="12">
        <v>170</v>
      </c>
      <c r="M60" s="13">
        <v>818</v>
      </c>
      <c r="N60" s="12">
        <v>468</v>
      </c>
      <c r="O60" s="12">
        <v>242</v>
      </c>
      <c r="P60" s="12">
        <v>880</v>
      </c>
      <c r="Q60" s="12">
        <v>735</v>
      </c>
      <c r="R60" s="12">
        <v>229</v>
      </c>
    </row>
    <row r="61" spans="1:18">
      <c r="A61" s="7" t="s">
        <v>73</v>
      </c>
      <c r="B61" s="8" t="s">
        <v>14</v>
      </c>
      <c r="C61" s="9">
        <v>19.225188227241617</v>
      </c>
      <c r="D61" s="10">
        <v>47.6</v>
      </c>
      <c r="E61" s="11">
        <v>1650</v>
      </c>
      <c r="F61" s="12">
        <v>191</v>
      </c>
      <c r="G61" s="12">
        <v>162</v>
      </c>
      <c r="H61" s="13">
        <v>750</v>
      </c>
      <c r="I61" s="13">
        <v>650</v>
      </c>
      <c r="J61" s="14">
        <v>234</v>
      </c>
      <c r="K61" s="12">
        <v>76</v>
      </c>
      <c r="L61" s="12">
        <v>171</v>
      </c>
      <c r="M61" s="13">
        <v>819</v>
      </c>
      <c r="N61" s="12">
        <v>457</v>
      </c>
      <c r="O61" s="12">
        <v>230</v>
      </c>
      <c r="P61" s="12">
        <v>840</v>
      </c>
      <c r="Q61" s="12">
        <v>697</v>
      </c>
      <c r="R61" s="12">
        <v>230</v>
      </c>
    </row>
    <row r="62" spans="1:18">
      <c r="A62" s="7" t="s">
        <v>74</v>
      </c>
      <c r="B62" s="8" t="s">
        <v>14</v>
      </c>
      <c r="C62" s="9">
        <v>19.671457905544148</v>
      </c>
      <c r="D62" s="10">
        <v>56</v>
      </c>
      <c r="E62" s="11">
        <v>1728</v>
      </c>
      <c r="F62" s="12">
        <v>185</v>
      </c>
      <c r="G62" s="12">
        <v>162</v>
      </c>
      <c r="H62" s="13">
        <v>805</v>
      </c>
      <c r="I62" s="13">
        <v>680</v>
      </c>
      <c r="J62" s="14">
        <v>246.5</v>
      </c>
      <c r="K62" s="12">
        <v>77</v>
      </c>
      <c r="L62" s="12">
        <v>179</v>
      </c>
      <c r="M62" s="13">
        <v>891</v>
      </c>
      <c r="N62" s="12">
        <v>492</v>
      </c>
      <c r="O62" s="12">
        <v>238</v>
      </c>
      <c r="P62" s="12">
        <v>844</v>
      </c>
      <c r="Q62" s="12">
        <v>729</v>
      </c>
      <c r="R62" s="12">
        <v>255</v>
      </c>
    </row>
    <row r="63" spans="1:18">
      <c r="A63" s="7" t="s">
        <v>75</v>
      </c>
      <c r="B63" s="8" t="s">
        <v>14</v>
      </c>
      <c r="C63" s="9">
        <v>20.073921971252567</v>
      </c>
      <c r="D63" s="10">
        <v>64.400000000000006</v>
      </c>
      <c r="E63" s="11">
        <v>1713</v>
      </c>
      <c r="F63" s="12">
        <v>177</v>
      </c>
      <c r="G63" s="12">
        <v>171</v>
      </c>
      <c r="H63" s="13">
        <v>870</v>
      </c>
      <c r="I63" s="13">
        <v>732</v>
      </c>
      <c r="J63" s="14">
        <v>254</v>
      </c>
      <c r="K63" s="12">
        <v>81</v>
      </c>
      <c r="L63" s="12">
        <v>180</v>
      </c>
      <c r="M63" s="13">
        <v>923</v>
      </c>
      <c r="N63" s="12">
        <v>546</v>
      </c>
      <c r="O63" s="12">
        <v>229</v>
      </c>
      <c r="P63" s="12">
        <v>884</v>
      </c>
      <c r="Q63" s="12">
        <v>693</v>
      </c>
      <c r="R63" s="12">
        <v>274</v>
      </c>
    </row>
    <row r="64" spans="1:18">
      <c r="A64" s="7" t="s">
        <v>76</v>
      </c>
      <c r="B64" s="8" t="s">
        <v>14</v>
      </c>
      <c r="C64" s="9">
        <v>20.851471594798085</v>
      </c>
      <c r="D64" s="10">
        <v>56.6</v>
      </c>
      <c r="E64" s="11">
        <v>1729</v>
      </c>
      <c r="F64" s="12">
        <v>195</v>
      </c>
      <c r="G64" s="12">
        <v>176</v>
      </c>
      <c r="H64" s="13">
        <v>821</v>
      </c>
      <c r="I64" s="13">
        <v>682</v>
      </c>
      <c r="J64" s="14">
        <v>273.5</v>
      </c>
      <c r="K64" s="12">
        <v>81</v>
      </c>
      <c r="L64" s="12">
        <v>190</v>
      </c>
      <c r="M64" s="13">
        <v>873</v>
      </c>
      <c r="N64" s="12">
        <v>496</v>
      </c>
      <c r="O64" s="12">
        <v>247</v>
      </c>
      <c r="P64" s="12">
        <v>871</v>
      </c>
      <c r="Q64" s="12">
        <v>751</v>
      </c>
      <c r="R64" s="12">
        <v>264</v>
      </c>
    </row>
    <row r="65" spans="1:18">
      <c r="A65" s="7" t="s">
        <v>77</v>
      </c>
      <c r="B65" s="8" t="s">
        <v>14</v>
      </c>
      <c r="C65" s="9">
        <v>19.444216290212182</v>
      </c>
      <c r="D65" s="10">
        <v>55</v>
      </c>
      <c r="E65" s="11">
        <v>1659</v>
      </c>
      <c r="F65" s="12">
        <v>194</v>
      </c>
      <c r="G65" s="12">
        <v>154</v>
      </c>
      <c r="H65" s="13">
        <v>835</v>
      </c>
      <c r="I65" s="13">
        <v>679</v>
      </c>
      <c r="J65" s="14">
        <v>235</v>
      </c>
      <c r="K65" s="12">
        <v>80</v>
      </c>
      <c r="L65" s="12">
        <v>176</v>
      </c>
      <c r="M65" s="13">
        <v>870</v>
      </c>
      <c r="N65" s="12">
        <v>475</v>
      </c>
      <c r="O65" s="12">
        <v>232</v>
      </c>
      <c r="P65" s="12">
        <v>825</v>
      </c>
      <c r="Q65" s="12">
        <v>691</v>
      </c>
      <c r="R65" s="12">
        <v>237</v>
      </c>
    </row>
    <row r="66" spans="1:18">
      <c r="A66" s="7" t="s">
        <v>78</v>
      </c>
      <c r="B66" s="8" t="s">
        <v>14</v>
      </c>
      <c r="C66" s="9">
        <v>19.665982203969882</v>
      </c>
      <c r="D66" s="10">
        <v>54</v>
      </c>
      <c r="E66" s="11">
        <v>1670</v>
      </c>
      <c r="F66" s="12">
        <v>196</v>
      </c>
      <c r="G66" s="12">
        <v>162</v>
      </c>
      <c r="H66" s="13">
        <v>817</v>
      </c>
      <c r="I66" s="13">
        <v>685</v>
      </c>
      <c r="J66" s="14">
        <v>244</v>
      </c>
      <c r="K66" s="12">
        <v>83</v>
      </c>
      <c r="L66" s="12">
        <v>180</v>
      </c>
      <c r="M66" s="13">
        <v>850</v>
      </c>
      <c r="N66" s="12">
        <v>492</v>
      </c>
      <c r="O66" s="12">
        <v>233</v>
      </c>
      <c r="P66" s="12">
        <v>856</v>
      </c>
      <c r="Q66" s="12">
        <v>732</v>
      </c>
      <c r="R66" s="12">
        <v>244</v>
      </c>
    </row>
    <row r="67" spans="1:18">
      <c r="A67" s="7" t="s">
        <v>79</v>
      </c>
      <c r="B67" s="8" t="s">
        <v>14</v>
      </c>
      <c r="C67" s="9">
        <v>21.87542778918549</v>
      </c>
      <c r="D67" s="10">
        <v>54.8</v>
      </c>
      <c r="E67" s="11">
        <v>1701</v>
      </c>
      <c r="F67" s="12">
        <v>190</v>
      </c>
      <c r="G67" s="12">
        <v>161</v>
      </c>
      <c r="H67" s="13">
        <v>843</v>
      </c>
      <c r="I67" s="13">
        <v>642</v>
      </c>
      <c r="J67" s="14">
        <v>243</v>
      </c>
      <c r="K67" s="12">
        <v>85</v>
      </c>
      <c r="L67" s="12">
        <v>179</v>
      </c>
      <c r="M67" s="13">
        <v>868</v>
      </c>
      <c r="N67" s="12">
        <v>496</v>
      </c>
      <c r="O67" s="12">
        <v>239</v>
      </c>
      <c r="P67" s="12">
        <v>871</v>
      </c>
      <c r="Q67" s="12">
        <v>737</v>
      </c>
      <c r="R67" s="12">
        <v>244</v>
      </c>
    </row>
    <row r="68" spans="1:18">
      <c r="A68" s="7" t="s">
        <v>80</v>
      </c>
      <c r="B68" s="8" t="s">
        <v>14</v>
      </c>
      <c r="C68" s="9">
        <v>20.049281314168379</v>
      </c>
      <c r="D68" s="10">
        <v>57.4</v>
      </c>
      <c r="E68" s="11">
        <v>1694</v>
      </c>
      <c r="F68" s="12">
        <v>189</v>
      </c>
      <c r="G68" s="12">
        <v>161</v>
      </c>
      <c r="H68" s="13">
        <v>833</v>
      </c>
      <c r="I68" s="13">
        <v>670</v>
      </c>
      <c r="J68" s="14">
        <v>253.5</v>
      </c>
      <c r="K68" s="12">
        <v>85</v>
      </c>
      <c r="L68" s="12">
        <v>180</v>
      </c>
      <c r="M68" s="13">
        <v>892</v>
      </c>
      <c r="N68" s="12">
        <v>500</v>
      </c>
      <c r="O68" s="12">
        <v>241</v>
      </c>
      <c r="P68" s="12">
        <v>892</v>
      </c>
      <c r="Q68" s="12">
        <v>712</v>
      </c>
      <c r="R68" s="12">
        <v>246</v>
      </c>
    </row>
    <row r="69" spans="1:18">
      <c r="A69" s="7" t="s">
        <v>81</v>
      </c>
      <c r="B69" s="8" t="s">
        <v>14</v>
      </c>
      <c r="C69" s="9">
        <v>21.136208076659823</v>
      </c>
      <c r="D69" s="10">
        <v>46.6</v>
      </c>
      <c r="E69" s="11">
        <v>1578</v>
      </c>
      <c r="F69" s="12">
        <v>183</v>
      </c>
      <c r="G69" s="12">
        <v>164</v>
      </c>
      <c r="H69" s="13">
        <v>777</v>
      </c>
      <c r="I69" s="13">
        <v>640</v>
      </c>
      <c r="J69" s="14">
        <v>234</v>
      </c>
      <c r="K69" s="12">
        <v>74</v>
      </c>
      <c r="L69" s="12">
        <v>171</v>
      </c>
      <c r="M69" s="13">
        <v>803</v>
      </c>
      <c r="N69" s="12">
        <v>451</v>
      </c>
      <c r="O69" s="12">
        <v>241</v>
      </c>
      <c r="P69" s="12">
        <v>796</v>
      </c>
      <c r="Q69" s="12">
        <v>678</v>
      </c>
      <c r="R69" s="12">
        <v>248</v>
      </c>
    </row>
    <row r="70" spans="1:18">
      <c r="A70" s="7" t="s">
        <v>82</v>
      </c>
      <c r="B70" s="8" t="s">
        <v>14</v>
      </c>
      <c r="C70" s="9">
        <v>20.060232717316907</v>
      </c>
      <c r="D70" s="10">
        <v>57.4</v>
      </c>
      <c r="E70" s="11">
        <v>1649</v>
      </c>
      <c r="F70" s="12">
        <v>189</v>
      </c>
      <c r="G70" s="12">
        <v>163</v>
      </c>
      <c r="H70" s="13">
        <v>795</v>
      </c>
      <c r="I70" s="13">
        <v>683</v>
      </c>
      <c r="J70" s="14">
        <v>244</v>
      </c>
      <c r="K70" s="12">
        <v>82</v>
      </c>
      <c r="L70" s="12">
        <v>171</v>
      </c>
      <c r="M70" s="13">
        <v>897</v>
      </c>
      <c r="N70" s="12">
        <v>532</v>
      </c>
      <c r="O70" s="12">
        <v>231</v>
      </c>
      <c r="P70" s="12">
        <v>853</v>
      </c>
      <c r="Q70" s="12">
        <v>705</v>
      </c>
      <c r="R70" s="12">
        <v>263</v>
      </c>
    </row>
    <row r="71" spans="1:18">
      <c r="A71" s="7" t="s">
        <v>83</v>
      </c>
      <c r="B71" s="8" t="s">
        <v>14</v>
      </c>
      <c r="C71" s="9">
        <v>19.583846680355922</v>
      </c>
      <c r="D71" s="10">
        <v>67.599999999999994</v>
      </c>
      <c r="E71" s="11">
        <v>1728</v>
      </c>
      <c r="F71" s="12">
        <v>193</v>
      </c>
      <c r="G71" s="12">
        <v>167</v>
      </c>
      <c r="H71" s="13">
        <v>877</v>
      </c>
      <c r="I71" s="13">
        <v>797</v>
      </c>
      <c r="J71" s="14">
        <v>257</v>
      </c>
      <c r="K71" s="12">
        <v>87</v>
      </c>
      <c r="L71" s="12">
        <v>185</v>
      </c>
      <c r="M71" s="13">
        <v>911</v>
      </c>
      <c r="N71" s="12">
        <v>532</v>
      </c>
      <c r="O71" s="12">
        <v>239</v>
      </c>
      <c r="P71" s="12">
        <v>886</v>
      </c>
      <c r="Q71" s="12">
        <v>741</v>
      </c>
      <c r="R71" s="12">
        <v>285</v>
      </c>
    </row>
    <row r="72" spans="1:18">
      <c r="A72" s="7" t="s">
        <v>84</v>
      </c>
      <c r="B72" s="8" t="s">
        <v>14</v>
      </c>
      <c r="C72" s="9">
        <v>25.054072553045859</v>
      </c>
      <c r="D72" s="10">
        <v>63.2</v>
      </c>
      <c r="E72" s="11">
        <v>1725</v>
      </c>
      <c r="F72" s="12">
        <v>202</v>
      </c>
      <c r="G72" s="12">
        <v>161</v>
      </c>
      <c r="H72" s="13">
        <v>905</v>
      </c>
      <c r="I72" s="13">
        <v>776</v>
      </c>
      <c r="J72" s="14">
        <v>257</v>
      </c>
      <c r="K72" s="12">
        <v>79</v>
      </c>
      <c r="L72" s="12">
        <v>189</v>
      </c>
      <c r="M72" s="13">
        <v>911</v>
      </c>
      <c r="N72" s="12">
        <v>522</v>
      </c>
      <c r="O72" s="12">
        <v>250</v>
      </c>
      <c r="P72" s="12">
        <v>892</v>
      </c>
      <c r="Q72" s="12">
        <v>740</v>
      </c>
      <c r="R72" s="12">
        <v>285</v>
      </c>
    </row>
    <row r="73" spans="1:18">
      <c r="A73" s="7" t="s">
        <v>85</v>
      </c>
      <c r="B73" s="8" t="s">
        <v>14</v>
      </c>
      <c r="C73" s="9">
        <v>20.83504449007529</v>
      </c>
      <c r="D73" s="10">
        <v>59.2</v>
      </c>
      <c r="E73" s="11">
        <v>1678</v>
      </c>
      <c r="F73" s="12">
        <v>196</v>
      </c>
      <c r="G73" s="12">
        <v>166</v>
      </c>
      <c r="H73" s="13">
        <v>814</v>
      </c>
      <c r="I73" s="13">
        <v>679</v>
      </c>
      <c r="J73" s="14">
        <v>239</v>
      </c>
      <c r="K73" s="12">
        <v>84</v>
      </c>
      <c r="L73" s="12">
        <v>178</v>
      </c>
      <c r="M73" s="13">
        <v>897</v>
      </c>
      <c r="N73" s="12">
        <v>511</v>
      </c>
      <c r="O73" s="12">
        <v>237</v>
      </c>
      <c r="P73" s="12">
        <v>827</v>
      </c>
      <c r="Q73" s="12">
        <v>691</v>
      </c>
      <c r="R73" s="12">
        <v>246</v>
      </c>
    </row>
    <row r="74" spans="1:18">
      <c r="A74" s="7" t="s">
        <v>86</v>
      </c>
      <c r="B74" s="8" t="s">
        <v>14</v>
      </c>
      <c r="C74" s="9">
        <v>27.118412046543462</v>
      </c>
      <c r="D74" s="10">
        <v>63</v>
      </c>
      <c r="E74" s="11">
        <v>1677</v>
      </c>
      <c r="F74" s="12">
        <v>194</v>
      </c>
      <c r="G74" s="12">
        <v>169</v>
      </c>
      <c r="H74" s="13">
        <v>871</v>
      </c>
      <c r="I74" s="13">
        <v>757</v>
      </c>
      <c r="J74" s="14">
        <v>238.5</v>
      </c>
      <c r="K74" s="12">
        <v>79</v>
      </c>
      <c r="L74" s="12">
        <v>171</v>
      </c>
      <c r="M74" s="13">
        <v>894</v>
      </c>
      <c r="N74" s="12">
        <v>529</v>
      </c>
      <c r="O74" s="12">
        <v>237</v>
      </c>
      <c r="P74" s="12">
        <v>849</v>
      </c>
      <c r="Q74" s="12">
        <v>704</v>
      </c>
      <c r="R74" s="12">
        <v>267</v>
      </c>
    </row>
    <row r="75" spans="1:18">
      <c r="A75" s="7" t="s">
        <v>87</v>
      </c>
      <c r="B75" s="8" t="s">
        <v>14</v>
      </c>
      <c r="C75" s="9">
        <v>19.531827515400412</v>
      </c>
      <c r="D75" s="10">
        <v>65</v>
      </c>
      <c r="E75" s="11">
        <v>1717</v>
      </c>
      <c r="F75" s="12">
        <v>181</v>
      </c>
      <c r="G75" s="12">
        <v>168</v>
      </c>
      <c r="H75" s="13">
        <v>834</v>
      </c>
      <c r="I75" s="13">
        <v>744</v>
      </c>
      <c r="J75" s="14">
        <v>265.5</v>
      </c>
      <c r="K75" s="12">
        <v>84</v>
      </c>
      <c r="L75" s="12">
        <v>186</v>
      </c>
      <c r="M75" s="13">
        <v>922</v>
      </c>
      <c r="N75" s="12">
        <v>542</v>
      </c>
      <c r="O75" s="12">
        <v>240</v>
      </c>
      <c r="P75" s="12">
        <v>852</v>
      </c>
      <c r="Q75" s="12">
        <v>730</v>
      </c>
      <c r="R75" s="12">
        <v>270</v>
      </c>
    </row>
    <row r="76" spans="1:18">
      <c r="A76" s="7" t="s">
        <v>88</v>
      </c>
      <c r="B76" s="8" t="s">
        <v>14</v>
      </c>
      <c r="C76" s="9">
        <v>22.776180698151951</v>
      </c>
      <c r="D76" s="10">
        <v>73.2</v>
      </c>
      <c r="E76" s="11">
        <v>1697</v>
      </c>
      <c r="F76" s="12">
        <v>195</v>
      </c>
      <c r="G76" s="12">
        <v>166</v>
      </c>
      <c r="H76" s="13">
        <v>958</v>
      </c>
      <c r="I76" s="13">
        <v>844</v>
      </c>
      <c r="J76" s="14">
        <v>251.5</v>
      </c>
      <c r="K76" s="12">
        <v>79</v>
      </c>
      <c r="L76" s="12">
        <v>179</v>
      </c>
      <c r="M76" s="13">
        <v>964</v>
      </c>
      <c r="N76" s="12">
        <v>585</v>
      </c>
      <c r="O76" s="12">
        <v>247</v>
      </c>
      <c r="P76" s="12">
        <v>875</v>
      </c>
      <c r="Q76" s="12">
        <v>725</v>
      </c>
      <c r="R76" s="12">
        <v>308</v>
      </c>
    </row>
    <row r="77" spans="1:18">
      <c r="A77" s="7">
        <v>101</v>
      </c>
      <c r="B77" s="8" t="s">
        <v>14</v>
      </c>
      <c r="C77" s="9">
        <v>19.348391512662559</v>
      </c>
      <c r="D77" s="10">
        <v>56.8</v>
      </c>
      <c r="E77" s="11">
        <v>1718</v>
      </c>
      <c r="F77" s="12">
        <v>185</v>
      </c>
      <c r="G77" s="12">
        <v>154</v>
      </c>
      <c r="H77" s="13">
        <v>800</v>
      </c>
      <c r="I77" s="13">
        <v>662</v>
      </c>
      <c r="J77" s="14">
        <v>258</v>
      </c>
      <c r="K77" s="12">
        <v>81</v>
      </c>
      <c r="L77" s="12">
        <v>190</v>
      </c>
      <c r="M77" s="13">
        <v>882</v>
      </c>
      <c r="N77" s="12">
        <v>487</v>
      </c>
      <c r="O77" s="12">
        <v>245</v>
      </c>
      <c r="P77" s="12">
        <v>884</v>
      </c>
      <c r="Q77" s="12">
        <v>725</v>
      </c>
      <c r="R77" s="12">
        <v>252</v>
      </c>
    </row>
    <row r="78" spans="1:18">
      <c r="A78" s="7">
        <v>102</v>
      </c>
      <c r="B78" s="8" t="s">
        <v>14</v>
      </c>
      <c r="C78" s="9">
        <v>20.224503764544831</v>
      </c>
      <c r="D78" s="10">
        <v>61.4</v>
      </c>
      <c r="E78" s="11">
        <v>1627</v>
      </c>
      <c r="F78" s="12">
        <v>194</v>
      </c>
      <c r="G78" s="12">
        <v>157</v>
      </c>
      <c r="H78" s="13">
        <v>826</v>
      </c>
      <c r="I78" s="13">
        <v>735</v>
      </c>
      <c r="J78" s="14">
        <v>248.5</v>
      </c>
      <c r="K78" s="12">
        <v>82</v>
      </c>
      <c r="L78" s="12">
        <v>176</v>
      </c>
      <c r="M78" s="13">
        <v>922</v>
      </c>
      <c r="N78" s="12">
        <v>545</v>
      </c>
      <c r="O78" s="12">
        <v>236</v>
      </c>
      <c r="P78" s="12">
        <v>844</v>
      </c>
      <c r="Q78" s="12">
        <v>708</v>
      </c>
      <c r="R78" s="12">
        <v>270</v>
      </c>
    </row>
    <row r="79" spans="1:18">
      <c r="A79" s="7">
        <v>106</v>
      </c>
      <c r="B79" s="8" t="s">
        <v>14</v>
      </c>
      <c r="C79" s="9">
        <v>19.214236824093089</v>
      </c>
      <c r="D79" s="10">
        <v>56</v>
      </c>
      <c r="E79" s="11">
        <v>1647</v>
      </c>
      <c r="F79" s="12">
        <v>191</v>
      </c>
      <c r="G79" s="12">
        <v>161</v>
      </c>
      <c r="H79" s="13">
        <v>836</v>
      </c>
      <c r="I79" s="13">
        <v>723</v>
      </c>
      <c r="J79" s="14">
        <v>252</v>
      </c>
      <c r="K79" s="12">
        <v>77</v>
      </c>
      <c r="L79" s="12">
        <v>176</v>
      </c>
      <c r="M79" s="13">
        <v>875</v>
      </c>
      <c r="N79" s="12">
        <v>511</v>
      </c>
      <c r="O79" s="12">
        <v>232</v>
      </c>
      <c r="P79" s="12">
        <v>840</v>
      </c>
      <c r="Q79" s="12">
        <v>732</v>
      </c>
      <c r="R79" s="12">
        <v>259</v>
      </c>
    </row>
    <row r="80" spans="1:18">
      <c r="A80" s="7">
        <v>107</v>
      </c>
      <c r="B80" s="8" t="s">
        <v>14</v>
      </c>
      <c r="C80" s="9">
        <v>20.019164955509925</v>
      </c>
      <c r="D80" s="10">
        <v>61.4</v>
      </c>
      <c r="E80" s="11">
        <v>1685</v>
      </c>
      <c r="F80" s="12">
        <v>206</v>
      </c>
      <c r="G80" s="12">
        <v>157</v>
      </c>
      <c r="H80" s="13">
        <v>849</v>
      </c>
      <c r="I80" s="13">
        <v>687</v>
      </c>
      <c r="J80" s="14">
        <v>255.5</v>
      </c>
      <c r="K80" s="12">
        <v>86</v>
      </c>
      <c r="L80" s="12">
        <v>171</v>
      </c>
      <c r="M80" s="13">
        <v>873</v>
      </c>
      <c r="N80" s="12">
        <v>516</v>
      </c>
      <c r="O80" s="12">
        <v>234</v>
      </c>
      <c r="P80" s="12">
        <v>865</v>
      </c>
      <c r="Q80" s="12">
        <v>693</v>
      </c>
      <c r="R80" s="12">
        <v>256</v>
      </c>
    </row>
    <row r="81" spans="1:18">
      <c r="A81" s="7">
        <v>108</v>
      </c>
      <c r="B81" s="8" t="s">
        <v>14</v>
      </c>
      <c r="C81" s="9">
        <v>19.969883641341546</v>
      </c>
      <c r="D81" s="10">
        <v>60.4</v>
      </c>
      <c r="E81" s="11">
        <v>1724</v>
      </c>
      <c r="F81" s="12">
        <v>192</v>
      </c>
      <c r="G81" s="12">
        <v>163</v>
      </c>
      <c r="H81" s="13">
        <v>849</v>
      </c>
      <c r="I81" s="13">
        <v>729</v>
      </c>
      <c r="J81" s="14">
        <v>259</v>
      </c>
      <c r="K81" s="12">
        <v>83</v>
      </c>
      <c r="L81" s="12">
        <v>189</v>
      </c>
      <c r="M81" s="13">
        <v>882</v>
      </c>
      <c r="N81" s="12">
        <v>509</v>
      </c>
      <c r="O81" s="12">
        <v>248</v>
      </c>
      <c r="P81" s="12">
        <v>892</v>
      </c>
      <c r="Q81" s="12">
        <v>744</v>
      </c>
      <c r="R81" s="12">
        <v>276</v>
      </c>
    </row>
    <row r="82" spans="1:18">
      <c r="A82" s="7">
        <v>115</v>
      </c>
      <c r="B82" s="8" t="s">
        <v>14</v>
      </c>
      <c r="C82" s="9">
        <v>19.323750855578371</v>
      </c>
      <c r="D82" s="10">
        <v>63.4</v>
      </c>
      <c r="E82" s="11">
        <v>1700</v>
      </c>
      <c r="F82" s="12">
        <v>179</v>
      </c>
      <c r="G82" s="12">
        <v>164</v>
      </c>
      <c r="H82" s="13">
        <v>853</v>
      </c>
      <c r="I82" s="13">
        <v>745</v>
      </c>
      <c r="J82" s="14">
        <v>262</v>
      </c>
      <c r="K82" s="12">
        <v>87</v>
      </c>
      <c r="L82" s="12">
        <v>187</v>
      </c>
      <c r="M82" s="13">
        <v>917</v>
      </c>
      <c r="N82" s="12">
        <v>541</v>
      </c>
      <c r="O82" s="12">
        <v>236</v>
      </c>
      <c r="P82" s="12">
        <v>868</v>
      </c>
      <c r="Q82" s="12">
        <v>745</v>
      </c>
      <c r="R82" s="12">
        <v>268</v>
      </c>
    </row>
    <row r="83" spans="1:18">
      <c r="A83" s="7">
        <v>116</v>
      </c>
      <c r="B83" s="8" t="s">
        <v>14</v>
      </c>
      <c r="C83" s="9">
        <v>24.914442162902123</v>
      </c>
      <c r="D83" s="10">
        <v>59.6</v>
      </c>
      <c r="E83" s="11">
        <v>1728</v>
      </c>
      <c r="F83" s="12">
        <v>192</v>
      </c>
      <c r="G83" s="12">
        <v>165</v>
      </c>
      <c r="H83" s="13">
        <v>863</v>
      </c>
      <c r="I83" s="13">
        <v>694</v>
      </c>
      <c r="J83" s="14">
        <v>260</v>
      </c>
      <c r="K83" s="12">
        <v>83</v>
      </c>
      <c r="L83" s="12">
        <v>183</v>
      </c>
      <c r="M83" s="13">
        <v>904</v>
      </c>
      <c r="N83" s="12">
        <v>525</v>
      </c>
      <c r="O83" s="12">
        <v>240</v>
      </c>
      <c r="P83" s="12">
        <v>845</v>
      </c>
      <c r="Q83" s="12">
        <v>732</v>
      </c>
      <c r="R83" s="12">
        <v>259</v>
      </c>
    </row>
    <row r="84" spans="1:18">
      <c r="A84" s="7">
        <v>117</v>
      </c>
      <c r="B84" s="8" t="s">
        <v>14</v>
      </c>
      <c r="C84" s="9">
        <v>19.531827515400412</v>
      </c>
      <c r="D84" s="10">
        <v>61.8</v>
      </c>
      <c r="E84" s="11">
        <v>1696</v>
      </c>
      <c r="F84" s="12">
        <v>185</v>
      </c>
      <c r="G84" s="12">
        <v>167</v>
      </c>
      <c r="H84" s="13">
        <v>839</v>
      </c>
      <c r="I84" s="13">
        <v>750</v>
      </c>
      <c r="J84" s="14">
        <v>253</v>
      </c>
      <c r="K84" s="12">
        <v>78</v>
      </c>
      <c r="L84" s="12">
        <v>185</v>
      </c>
      <c r="M84" s="13">
        <v>919</v>
      </c>
      <c r="N84" s="12">
        <v>549</v>
      </c>
      <c r="O84" s="12">
        <v>242</v>
      </c>
      <c r="P84" s="12">
        <v>844</v>
      </c>
      <c r="Q84" s="12">
        <v>729</v>
      </c>
      <c r="R84" s="12">
        <v>280</v>
      </c>
    </row>
    <row r="85" spans="1:18">
      <c r="A85" s="7">
        <v>130</v>
      </c>
      <c r="B85" s="8" t="s">
        <v>14</v>
      </c>
      <c r="C85" s="9">
        <v>20.262833675564682</v>
      </c>
      <c r="D85" s="10">
        <v>60.8</v>
      </c>
      <c r="E85" s="11">
        <v>1705</v>
      </c>
      <c r="F85" s="12">
        <v>202</v>
      </c>
      <c r="G85" s="12">
        <v>157</v>
      </c>
      <c r="H85" s="13">
        <v>850</v>
      </c>
      <c r="I85" s="13">
        <v>742</v>
      </c>
      <c r="J85" s="14">
        <v>245</v>
      </c>
      <c r="K85" s="12">
        <v>83</v>
      </c>
      <c r="L85" s="12">
        <v>172</v>
      </c>
      <c r="M85" s="13">
        <v>886</v>
      </c>
      <c r="N85" s="12">
        <v>535</v>
      </c>
      <c r="O85" s="12">
        <v>243</v>
      </c>
      <c r="P85" s="12">
        <v>868</v>
      </c>
      <c r="Q85" s="12">
        <v>715</v>
      </c>
      <c r="R85" s="12">
        <v>270</v>
      </c>
    </row>
    <row r="86" spans="1:18">
      <c r="A86" s="7">
        <v>131</v>
      </c>
      <c r="B86" s="8" t="s">
        <v>14</v>
      </c>
      <c r="C86" s="9">
        <v>19.696098562628336</v>
      </c>
      <c r="D86" s="10">
        <v>56.2</v>
      </c>
      <c r="E86" s="11">
        <v>1708</v>
      </c>
      <c r="F86" s="12">
        <v>185</v>
      </c>
      <c r="G86" s="12">
        <v>157</v>
      </c>
      <c r="H86" s="13">
        <v>814</v>
      </c>
      <c r="I86" s="13">
        <v>668</v>
      </c>
      <c r="J86" s="14">
        <v>246.5</v>
      </c>
      <c r="K86" s="12">
        <v>81</v>
      </c>
      <c r="L86" s="12">
        <v>171</v>
      </c>
      <c r="M86" s="13">
        <v>858</v>
      </c>
      <c r="N86" s="12">
        <v>494</v>
      </c>
      <c r="O86" s="12">
        <v>237</v>
      </c>
      <c r="P86" s="12">
        <v>867</v>
      </c>
      <c r="Q86" s="12">
        <v>702</v>
      </c>
      <c r="R86" s="12">
        <v>252</v>
      </c>
    </row>
    <row r="87" spans="1:18">
      <c r="A87" s="7">
        <v>132</v>
      </c>
      <c r="B87" s="8" t="s">
        <v>14</v>
      </c>
      <c r="C87" s="9">
        <v>19.668720054757017</v>
      </c>
      <c r="D87" s="10">
        <v>62</v>
      </c>
      <c r="E87" s="11">
        <v>1725</v>
      </c>
      <c r="F87" s="12">
        <v>199</v>
      </c>
      <c r="G87" s="12">
        <v>164</v>
      </c>
      <c r="H87" s="13">
        <v>847</v>
      </c>
      <c r="I87" s="13">
        <v>759</v>
      </c>
      <c r="J87" s="14">
        <v>253.5</v>
      </c>
      <c r="K87" s="12">
        <v>82</v>
      </c>
      <c r="L87" s="12">
        <v>172</v>
      </c>
      <c r="M87" s="13">
        <v>902</v>
      </c>
      <c r="N87" s="12">
        <v>530</v>
      </c>
      <c r="O87" s="12">
        <v>244</v>
      </c>
      <c r="P87" s="12">
        <v>881</v>
      </c>
      <c r="Q87" s="12">
        <v>718</v>
      </c>
      <c r="R87" s="12">
        <v>280</v>
      </c>
    </row>
    <row r="88" spans="1:18">
      <c r="A88" s="7">
        <v>139</v>
      </c>
      <c r="B88" s="8" t="s">
        <v>14</v>
      </c>
      <c r="C88" s="9">
        <v>19.901437371663246</v>
      </c>
      <c r="D88" s="10">
        <v>66.8</v>
      </c>
      <c r="E88" s="11">
        <v>1700</v>
      </c>
      <c r="F88" s="12">
        <v>190</v>
      </c>
      <c r="G88" s="12">
        <v>155</v>
      </c>
      <c r="H88" s="13">
        <v>849</v>
      </c>
      <c r="I88" s="13">
        <v>730</v>
      </c>
      <c r="J88" s="14">
        <v>269</v>
      </c>
      <c r="K88" s="12">
        <v>88</v>
      </c>
      <c r="L88" s="12">
        <v>188</v>
      </c>
      <c r="M88" s="13">
        <v>955</v>
      </c>
      <c r="N88" s="12">
        <v>559</v>
      </c>
      <c r="O88" s="12">
        <v>239</v>
      </c>
      <c r="P88" s="12">
        <v>878</v>
      </c>
      <c r="Q88" s="12">
        <v>746</v>
      </c>
      <c r="R88" s="12">
        <v>269</v>
      </c>
    </row>
    <row r="89" spans="1:18">
      <c r="A89" s="7">
        <v>140</v>
      </c>
      <c r="B89" s="8" t="s">
        <v>14</v>
      </c>
      <c r="C89" s="9">
        <v>19.523613963039015</v>
      </c>
      <c r="D89" s="10">
        <v>52.8</v>
      </c>
      <c r="E89" s="11">
        <v>1675</v>
      </c>
      <c r="F89" s="12">
        <v>185</v>
      </c>
      <c r="G89" s="12">
        <v>165</v>
      </c>
      <c r="H89" s="13">
        <v>777</v>
      </c>
      <c r="I89" s="13">
        <v>640</v>
      </c>
      <c r="J89" s="14">
        <v>253.5</v>
      </c>
      <c r="K89" s="12">
        <v>82</v>
      </c>
      <c r="L89" s="12">
        <v>179</v>
      </c>
      <c r="M89" s="13">
        <v>844</v>
      </c>
      <c r="N89" s="12">
        <v>489</v>
      </c>
      <c r="O89" s="12">
        <v>239</v>
      </c>
      <c r="P89" s="12">
        <v>836</v>
      </c>
      <c r="Q89" s="12">
        <v>718</v>
      </c>
      <c r="R89" s="12">
        <v>234</v>
      </c>
    </row>
    <row r="90" spans="1:18">
      <c r="A90" s="7">
        <v>141</v>
      </c>
      <c r="B90" s="8" t="s">
        <v>14</v>
      </c>
      <c r="C90" s="9">
        <v>19.893223819301848</v>
      </c>
      <c r="D90" s="10">
        <v>44.2</v>
      </c>
      <c r="E90" s="11">
        <v>1655</v>
      </c>
      <c r="F90" s="12">
        <v>180</v>
      </c>
      <c r="G90" s="12">
        <v>152</v>
      </c>
      <c r="H90" s="13">
        <v>809</v>
      </c>
      <c r="I90" s="13">
        <v>618</v>
      </c>
      <c r="J90" s="14">
        <v>238.5</v>
      </c>
      <c r="K90" s="12">
        <v>75</v>
      </c>
      <c r="L90" s="12">
        <v>171</v>
      </c>
      <c r="M90" s="13">
        <v>812</v>
      </c>
      <c r="N90" s="12">
        <v>446</v>
      </c>
      <c r="O90" s="12">
        <v>232</v>
      </c>
      <c r="P90" s="12">
        <v>834</v>
      </c>
      <c r="Q90" s="12">
        <v>696</v>
      </c>
      <c r="R90" s="12">
        <v>228</v>
      </c>
    </row>
    <row r="91" spans="1:18">
      <c r="A91" s="7">
        <v>148</v>
      </c>
      <c r="B91" s="8" t="s">
        <v>14</v>
      </c>
      <c r="C91" s="9">
        <v>19.682409308692677</v>
      </c>
      <c r="D91" s="10">
        <v>50.2</v>
      </c>
      <c r="E91" s="11">
        <v>1683</v>
      </c>
      <c r="F91" s="12">
        <v>189</v>
      </c>
      <c r="G91" s="12">
        <v>161</v>
      </c>
      <c r="H91" s="13">
        <v>793</v>
      </c>
      <c r="I91" s="13">
        <v>641</v>
      </c>
      <c r="J91" s="14">
        <v>269.5</v>
      </c>
      <c r="K91" s="12">
        <v>78</v>
      </c>
      <c r="L91" s="12">
        <v>185</v>
      </c>
      <c r="M91" s="13">
        <v>832</v>
      </c>
      <c r="N91" s="12">
        <v>458</v>
      </c>
      <c r="O91" s="12">
        <v>249</v>
      </c>
      <c r="P91" s="12">
        <v>839</v>
      </c>
      <c r="Q91" s="12">
        <v>691</v>
      </c>
      <c r="R91" s="12">
        <v>228</v>
      </c>
    </row>
    <row r="92" spans="1:18">
      <c r="A92" s="7">
        <v>149</v>
      </c>
      <c r="B92" s="8" t="s">
        <v>14</v>
      </c>
      <c r="C92" s="9">
        <v>19.698836413415467</v>
      </c>
      <c r="D92" s="10">
        <v>50.8</v>
      </c>
      <c r="E92" s="11">
        <v>1605</v>
      </c>
      <c r="F92" s="12">
        <v>191</v>
      </c>
      <c r="G92" s="12">
        <v>165</v>
      </c>
      <c r="H92" s="13">
        <v>747</v>
      </c>
      <c r="I92" s="13">
        <v>640</v>
      </c>
      <c r="J92" s="14">
        <v>250.5</v>
      </c>
      <c r="K92" s="12">
        <v>82</v>
      </c>
      <c r="L92" s="12">
        <v>176</v>
      </c>
      <c r="M92" s="13">
        <v>873</v>
      </c>
      <c r="N92" s="12">
        <v>484</v>
      </c>
      <c r="O92" s="12">
        <v>249</v>
      </c>
      <c r="P92" s="12">
        <v>789</v>
      </c>
      <c r="Q92" s="12">
        <v>681</v>
      </c>
      <c r="R92" s="12">
        <v>236</v>
      </c>
    </row>
    <row r="93" spans="1:18">
      <c r="A93" s="7">
        <v>150</v>
      </c>
      <c r="B93" s="8" t="s">
        <v>14</v>
      </c>
      <c r="C93" s="9">
        <v>21.100616016427104</v>
      </c>
      <c r="D93" s="10">
        <v>63.2</v>
      </c>
      <c r="E93" s="11">
        <v>1646</v>
      </c>
      <c r="F93" s="12">
        <v>180</v>
      </c>
      <c r="G93" s="12">
        <v>158</v>
      </c>
      <c r="H93" s="13">
        <v>885</v>
      </c>
      <c r="I93" s="13">
        <v>722</v>
      </c>
      <c r="J93" s="14">
        <v>258</v>
      </c>
      <c r="K93" s="12">
        <v>84</v>
      </c>
      <c r="L93" s="12">
        <v>183</v>
      </c>
      <c r="M93" s="13">
        <v>910</v>
      </c>
      <c r="N93" s="12">
        <v>538</v>
      </c>
      <c r="O93" s="12">
        <v>234</v>
      </c>
      <c r="P93" s="12">
        <v>832</v>
      </c>
      <c r="Q93" s="12">
        <v>721</v>
      </c>
      <c r="R93" s="12">
        <v>270</v>
      </c>
    </row>
    <row r="94" spans="1:18">
      <c r="A94" s="7">
        <v>154</v>
      </c>
      <c r="B94" s="8" t="s">
        <v>14</v>
      </c>
      <c r="C94" s="9">
        <v>21.609856262833677</v>
      </c>
      <c r="D94" s="10">
        <v>65.599999999999994</v>
      </c>
      <c r="E94" s="11">
        <v>1764</v>
      </c>
      <c r="F94" s="12">
        <v>193</v>
      </c>
      <c r="G94" s="12">
        <v>166</v>
      </c>
      <c r="H94" s="13">
        <v>871</v>
      </c>
      <c r="I94" s="13">
        <v>678</v>
      </c>
      <c r="J94" s="14">
        <v>272</v>
      </c>
      <c r="K94" s="12">
        <v>84</v>
      </c>
      <c r="L94" s="12">
        <v>189</v>
      </c>
      <c r="M94" s="13">
        <v>918</v>
      </c>
      <c r="N94" s="12">
        <v>546</v>
      </c>
      <c r="O94" s="12">
        <v>245</v>
      </c>
      <c r="P94" s="12">
        <v>892</v>
      </c>
      <c r="Q94" s="12">
        <v>740</v>
      </c>
      <c r="R94" s="12">
        <v>250</v>
      </c>
    </row>
    <row r="95" spans="1:18">
      <c r="A95" s="7">
        <v>156</v>
      </c>
      <c r="B95" s="8" t="s">
        <v>14</v>
      </c>
      <c r="C95" s="9">
        <v>19.32101300479124</v>
      </c>
      <c r="D95" s="10">
        <v>59.2</v>
      </c>
      <c r="E95" s="11">
        <v>1691</v>
      </c>
      <c r="F95" s="12">
        <v>180</v>
      </c>
      <c r="G95" s="12">
        <v>164</v>
      </c>
      <c r="H95" s="13">
        <v>860</v>
      </c>
      <c r="I95" s="13">
        <v>673</v>
      </c>
      <c r="J95" s="14">
        <v>255.5</v>
      </c>
      <c r="K95" s="12">
        <v>81</v>
      </c>
      <c r="L95" s="12">
        <v>175</v>
      </c>
      <c r="M95" s="13">
        <v>871</v>
      </c>
      <c r="N95" s="12">
        <v>497</v>
      </c>
      <c r="O95" s="12">
        <v>248</v>
      </c>
      <c r="P95" s="12">
        <v>863</v>
      </c>
      <c r="Q95" s="12">
        <v>740</v>
      </c>
      <c r="R95" s="12">
        <v>249</v>
      </c>
    </row>
    <row r="96" spans="1:18">
      <c r="A96" s="7">
        <v>176</v>
      </c>
      <c r="B96" s="8" t="s">
        <v>14</v>
      </c>
      <c r="C96" s="9">
        <v>19.496235455167692</v>
      </c>
      <c r="D96" s="10">
        <v>61.8</v>
      </c>
      <c r="E96" s="11">
        <v>1689</v>
      </c>
      <c r="F96" s="12">
        <v>181</v>
      </c>
      <c r="G96" s="12">
        <v>170</v>
      </c>
      <c r="H96" s="13">
        <v>854</v>
      </c>
      <c r="I96" s="13">
        <v>726</v>
      </c>
      <c r="J96" s="14">
        <v>254</v>
      </c>
      <c r="K96" s="12">
        <v>83</v>
      </c>
      <c r="L96" s="12">
        <v>185</v>
      </c>
      <c r="M96" s="13">
        <v>901</v>
      </c>
      <c r="N96" s="12">
        <v>522</v>
      </c>
      <c r="O96" s="12">
        <v>243</v>
      </c>
      <c r="P96" s="12">
        <v>848</v>
      </c>
      <c r="Q96" s="12">
        <v>714</v>
      </c>
      <c r="R96" s="12">
        <v>271</v>
      </c>
    </row>
    <row r="97" spans="1:18">
      <c r="A97" s="7">
        <v>177</v>
      </c>
      <c r="B97" s="8" t="s">
        <v>14</v>
      </c>
      <c r="C97" s="9">
        <v>19.430527036276523</v>
      </c>
      <c r="D97" s="10">
        <v>48.4</v>
      </c>
      <c r="E97" s="11">
        <v>1615</v>
      </c>
      <c r="F97" s="12">
        <v>186</v>
      </c>
      <c r="G97" s="12">
        <v>158</v>
      </c>
      <c r="H97" s="13">
        <v>787</v>
      </c>
      <c r="I97" s="13">
        <v>643</v>
      </c>
      <c r="J97" s="14">
        <v>243.5</v>
      </c>
      <c r="K97" s="12">
        <v>81</v>
      </c>
      <c r="L97" s="12">
        <v>179</v>
      </c>
      <c r="M97" s="13">
        <v>843</v>
      </c>
      <c r="N97" s="12">
        <v>463</v>
      </c>
      <c r="O97" s="12">
        <v>241</v>
      </c>
      <c r="P97" s="12">
        <v>797</v>
      </c>
      <c r="Q97" s="12">
        <v>683</v>
      </c>
      <c r="R97" s="12">
        <v>248</v>
      </c>
    </row>
    <row r="98" spans="1:18">
      <c r="A98" s="7">
        <v>199</v>
      </c>
      <c r="B98" s="8" t="s">
        <v>14</v>
      </c>
      <c r="C98" s="9">
        <v>19.980835044490075</v>
      </c>
      <c r="D98" s="10">
        <v>53.6</v>
      </c>
      <c r="E98" s="11">
        <v>1680</v>
      </c>
      <c r="F98" s="12">
        <v>185</v>
      </c>
      <c r="G98" s="12">
        <v>162</v>
      </c>
      <c r="H98" s="13">
        <v>793</v>
      </c>
      <c r="I98" s="13">
        <v>672</v>
      </c>
      <c r="J98" s="14">
        <v>252.5</v>
      </c>
      <c r="K98" s="12">
        <v>84</v>
      </c>
      <c r="L98" s="12">
        <v>180</v>
      </c>
      <c r="M98" s="13">
        <v>865</v>
      </c>
      <c r="N98" s="12">
        <v>479</v>
      </c>
      <c r="O98" s="12">
        <v>235</v>
      </c>
      <c r="P98" s="12">
        <v>876</v>
      </c>
      <c r="Q98" s="12">
        <v>740</v>
      </c>
      <c r="R98" s="12">
        <v>258</v>
      </c>
    </row>
    <row r="99" spans="1:18">
      <c r="A99" s="7">
        <v>200</v>
      </c>
      <c r="B99" s="8" t="s">
        <v>14</v>
      </c>
      <c r="C99" s="9">
        <v>19.323750855578371</v>
      </c>
      <c r="D99" s="10">
        <v>59</v>
      </c>
      <c r="E99" s="11">
        <v>1724</v>
      </c>
      <c r="F99" s="12">
        <v>190</v>
      </c>
      <c r="G99" s="12">
        <v>156</v>
      </c>
      <c r="H99" s="13">
        <v>825</v>
      </c>
      <c r="I99" s="13">
        <v>658</v>
      </c>
      <c r="J99" s="14">
        <v>261.5</v>
      </c>
      <c r="K99" s="12">
        <v>82</v>
      </c>
      <c r="L99" s="12">
        <v>188</v>
      </c>
      <c r="M99" s="13">
        <v>861</v>
      </c>
      <c r="N99" s="12">
        <v>500</v>
      </c>
      <c r="O99" s="12">
        <v>243</v>
      </c>
      <c r="P99" s="12">
        <v>902</v>
      </c>
      <c r="Q99" s="12">
        <v>743</v>
      </c>
      <c r="R99" s="12">
        <v>239</v>
      </c>
    </row>
    <row r="100" spans="1:18">
      <c r="A100" s="7">
        <v>201</v>
      </c>
      <c r="B100" s="8" t="s">
        <v>14</v>
      </c>
      <c r="C100" s="9">
        <v>20.021902806297057</v>
      </c>
      <c r="D100" s="10">
        <v>59.2</v>
      </c>
      <c r="E100" s="11">
        <v>1727</v>
      </c>
      <c r="F100" s="12">
        <v>192</v>
      </c>
      <c r="G100" s="12">
        <v>160</v>
      </c>
      <c r="H100" s="13">
        <v>840</v>
      </c>
      <c r="I100" s="13">
        <v>693</v>
      </c>
      <c r="J100" s="14">
        <v>258</v>
      </c>
      <c r="K100" s="12">
        <v>86</v>
      </c>
      <c r="L100" s="12">
        <v>191</v>
      </c>
      <c r="M100" s="13">
        <v>889</v>
      </c>
      <c r="N100" s="12">
        <v>511</v>
      </c>
      <c r="O100" s="12">
        <v>249</v>
      </c>
      <c r="P100" s="12">
        <v>862</v>
      </c>
      <c r="Q100" s="12">
        <v>747</v>
      </c>
      <c r="R100" s="12">
        <v>259</v>
      </c>
    </row>
    <row r="101" spans="1:18">
      <c r="A101" s="7">
        <v>217</v>
      </c>
      <c r="B101" s="8" t="s">
        <v>14</v>
      </c>
      <c r="C101" s="9">
        <v>19.794661190965094</v>
      </c>
      <c r="D101" s="10">
        <v>62.4</v>
      </c>
      <c r="E101" s="11">
        <v>1653</v>
      </c>
      <c r="F101" s="12">
        <v>190</v>
      </c>
      <c r="G101" s="12">
        <v>164</v>
      </c>
      <c r="H101" s="13">
        <v>875</v>
      </c>
      <c r="I101" s="13">
        <v>709</v>
      </c>
      <c r="J101" s="14">
        <v>270.5</v>
      </c>
      <c r="K101" s="12">
        <v>83</v>
      </c>
      <c r="L101" s="12">
        <v>186</v>
      </c>
      <c r="M101" s="13">
        <v>902</v>
      </c>
      <c r="N101" s="12">
        <v>553</v>
      </c>
      <c r="O101" s="12">
        <v>249</v>
      </c>
      <c r="P101" s="12">
        <v>831</v>
      </c>
      <c r="Q101" s="12">
        <v>703</v>
      </c>
      <c r="R101" s="12">
        <v>263</v>
      </c>
    </row>
    <row r="102" spans="1:18">
      <c r="A102" s="7">
        <v>219</v>
      </c>
      <c r="B102" s="8" t="s">
        <v>14</v>
      </c>
      <c r="C102" s="9">
        <v>23.145790554414784</v>
      </c>
      <c r="D102" s="10">
        <v>54.6</v>
      </c>
      <c r="E102" s="11">
        <v>1625</v>
      </c>
      <c r="F102" s="12">
        <v>184</v>
      </c>
      <c r="G102" s="12">
        <v>168</v>
      </c>
      <c r="H102" s="13">
        <v>810</v>
      </c>
      <c r="I102" s="13">
        <v>685</v>
      </c>
      <c r="J102" s="14">
        <v>233</v>
      </c>
      <c r="K102" s="12">
        <v>76</v>
      </c>
      <c r="L102" s="12">
        <v>165</v>
      </c>
      <c r="M102" s="13">
        <v>863</v>
      </c>
      <c r="N102" s="12">
        <v>511</v>
      </c>
      <c r="O102" s="12">
        <v>225</v>
      </c>
      <c r="P102" s="12">
        <v>822</v>
      </c>
      <c r="Q102" s="12">
        <v>687</v>
      </c>
      <c r="R102" s="12">
        <v>244</v>
      </c>
    </row>
    <row r="103" spans="1:18">
      <c r="A103" s="7">
        <v>223</v>
      </c>
      <c r="B103" s="8" t="s">
        <v>14</v>
      </c>
      <c r="C103" s="9">
        <v>19.93429158110883</v>
      </c>
      <c r="D103" s="10">
        <v>59.6</v>
      </c>
      <c r="E103" s="11">
        <v>1735</v>
      </c>
      <c r="F103" s="12">
        <v>190</v>
      </c>
      <c r="G103" s="12">
        <v>162</v>
      </c>
      <c r="H103" s="13">
        <v>845</v>
      </c>
      <c r="I103" s="13">
        <v>664</v>
      </c>
      <c r="J103" s="14">
        <v>257</v>
      </c>
      <c r="K103" s="12">
        <v>80</v>
      </c>
      <c r="L103" s="12">
        <v>181</v>
      </c>
      <c r="M103" s="13">
        <v>885</v>
      </c>
      <c r="N103" s="12">
        <v>492</v>
      </c>
      <c r="O103" s="12">
        <v>252</v>
      </c>
      <c r="P103" s="12">
        <v>902</v>
      </c>
      <c r="Q103" s="12">
        <v>743</v>
      </c>
      <c r="R103" s="12">
        <v>248</v>
      </c>
    </row>
    <row r="104" spans="1:18">
      <c r="A104" s="7">
        <v>224</v>
      </c>
      <c r="B104" s="8" t="s">
        <v>14</v>
      </c>
      <c r="C104" s="9">
        <v>19.846680355920601</v>
      </c>
      <c r="D104" s="10">
        <v>48.8</v>
      </c>
      <c r="E104" s="11">
        <v>1696</v>
      </c>
      <c r="F104" s="12">
        <v>180</v>
      </c>
      <c r="G104" s="12">
        <v>158</v>
      </c>
      <c r="H104" s="13">
        <v>747</v>
      </c>
      <c r="I104" s="13">
        <v>635</v>
      </c>
      <c r="J104" s="14">
        <v>237.5</v>
      </c>
      <c r="K104" s="12">
        <v>74</v>
      </c>
      <c r="L104" s="12">
        <v>175</v>
      </c>
      <c r="M104" s="13">
        <v>824</v>
      </c>
      <c r="N104" s="12">
        <v>467</v>
      </c>
      <c r="O104" s="12">
        <v>235</v>
      </c>
      <c r="P104" s="12">
        <v>856</v>
      </c>
      <c r="Q104" s="12">
        <v>709</v>
      </c>
      <c r="R104" s="12">
        <v>227</v>
      </c>
    </row>
    <row r="105" spans="1:18">
      <c r="A105" s="7">
        <v>226</v>
      </c>
      <c r="B105" s="8" t="s">
        <v>14</v>
      </c>
      <c r="C105" s="9">
        <v>19.649555099247092</v>
      </c>
      <c r="D105" s="10">
        <v>48</v>
      </c>
      <c r="E105" s="11">
        <v>1609</v>
      </c>
      <c r="F105" s="12">
        <v>185</v>
      </c>
      <c r="G105" s="12">
        <v>160</v>
      </c>
      <c r="H105" s="13">
        <v>799</v>
      </c>
      <c r="I105" s="13">
        <v>622</v>
      </c>
      <c r="J105" s="14">
        <v>229.5</v>
      </c>
      <c r="K105" s="12">
        <v>77</v>
      </c>
      <c r="L105" s="12">
        <v>166</v>
      </c>
      <c r="M105" s="13">
        <v>813</v>
      </c>
      <c r="N105" s="12">
        <v>449</v>
      </c>
      <c r="O105" s="12">
        <v>237</v>
      </c>
      <c r="P105" s="12">
        <v>788</v>
      </c>
      <c r="Q105" s="12">
        <v>670</v>
      </c>
      <c r="R105" s="12">
        <v>235</v>
      </c>
    </row>
    <row r="106" spans="1:18">
      <c r="A106" s="7">
        <v>227</v>
      </c>
      <c r="B106" s="8" t="s">
        <v>14</v>
      </c>
      <c r="C106" s="9">
        <v>20.197125256673512</v>
      </c>
      <c r="D106" s="10">
        <v>58.4</v>
      </c>
      <c r="E106" s="11">
        <v>1649</v>
      </c>
      <c r="F106" s="12">
        <v>191</v>
      </c>
      <c r="G106" s="12">
        <v>162</v>
      </c>
      <c r="H106" s="13">
        <v>841</v>
      </c>
      <c r="I106" s="13">
        <v>728</v>
      </c>
      <c r="J106" s="14">
        <v>247.5</v>
      </c>
      <c r="K106" s="12">
        <v>78</v>
      </c>
      <c r="L106" s="12">
        <v>174</v>
      </c>
      <c r="M106" s="13">
        <v>887</v>
      </c>
      <c r="N106" s="12">
        <v>530</v>
      </c>
      <c r="O106" s="12">
        <v>248</v>
      </c>
      <c r="P106" s="12">
        <v>816</v>
      </c>
      <c r="Q106" s="12">
        <v>692</v>
      </c>
      <c r="R106" s="12">
        <v>272</v>
      </c>
    </row>
    <row r="107" spans="1:18">
      <c r="A107" s="7">
        <v>228</v>
      </c>
      <c r="B107" s="8" t="s">
        <v>14</v>
      </c>
      <c r="C107" s="9">
        <v>19.674195756331279</v>
      </c>
      <c r="D107" s="10">
        <v>57.2</v>
      </c>
      <c r="E107" s="11">
        <v>1690</v>
      </c>
      <c r="F107" s="12">
        <v>185</v>
      </c>
      <c r="G107" s="12">
        <v>165</v>
      </c>
      <c r="H107" s="13">
        <v>827</v>
      </c>
      <c r="I107" s="13">
        <v>690</v>
      </c>
      <c r="J107" s="14">
        <v>253.5</v>
      </c>
      <c r="K107" s="12">
        <v>88</v>
      </c>
      <c r="L107" s="12">
        <v>182</v>
      </c>
      <c r="M107" s="13">
        <v>875</v>
      </c>
      <c r="N107" s="12">
        <v>490</v>
      </c>
      <c r="O107" s="12">
        <v>250</v>
      </c>
      <c r="P107" s="12">
        <v>850</v>
      </c>
      <c r="Q107" s="12">
        <v>695</v>
      </c>
      <c r="R107" s="12">
        <v>244</v>
      </c>
    </row>
    <row r="108" spans="1:18">
      <c r="A108" s="7">
        <v>238</v>
      </c>
      <c r="B108" s="8" t="s">
        <v>14</v>
      </c>
      <c r="C108" s="9">
        <v>20.073921971252567</v>
      </c>
      <c r="D108" s="10">
        <v>59.4</v>
      </c>
      <c r="E108" s="11">
        <v>1695</v>
      </c>
      <c r="F108" s="12">
        <v>188</v>
      </c>
      <c r="G108" s="12">
        <v>149</v>
      </c>
      <c r="H108" s="13">
        <v>864</v>
      </c>
      <c r="I108" s="13">
        <v>719</v>
      </c>
      <c r="J108" s="14">
        <v>250</v>
      </c>
      <c r="K108" s="12">
        <v>83</v>
      </c>
      <c r="L108" s="12">
        <v>180</v>
      </c>
      <c r="M108" s="13">
        <v>869</v>
      </c>
      <c r="N108" s="12">
        <v>520</v>
      </c>
      <c r="O108" s="12">
        <v>241</v>
      </c>
      <c r="P108" s="12">
        <v>863</v>
      </c>
      <c r="Q108" s="12">
        <v>720</v>
      </c>
      <c r="R108" s="12">
        <v>255</v>
      </c>
    </row>
    <row r="109" spans="1:18">
      <c r="A109" s="7">
        <v>239</v>
      </c>
      <c r="B109" s="8" t="s">
        <v>14</v>
      </c>
      <c r="C109" s="9">
        <v>19.811088295687885</v>
      </c>
      <c r="D109" s="10">
        <v>47.6</v>
      </c>
      <c r="E109" s="11">
        <v>1636</v>
      </c>
      <c r="F109" s="12">
        <v>175</v>
      </c>
      <c r="G109" s="12">
        <v>156</v>
      </c>
      <c r="H109" s="13">
        <v>796</v>
      </c>
      <c r="I109" s="13">
        <v>621</v>
      </c>
      <c r="J109" s="14">
        <v>245</v>
      </c>
      <c r="K109" s="12">
        <v>76</v>
      </c>
      <c r="L109" s="12">
        <v>175</v>
      </c>
      <c r="M109" s="13">
        <v>811</v>
      </c>
      <c r="N109" s="12">
        <v>467</v>
      </c>
      <c r="O109" s="12">
        <v>239</v>
      </c>
      <c r="P109" s="12">
        <v>814</v>
      </c>
      <c r="Q109" s="12">
        <v>700</v>
      </c>
      <c r="R109" s="12">
        <v>213</v>
      </c>
    </row>
    <row r="110" spans="1:18">
      <c r="A110" s="7">
        <v>240</v>
      </c>
      <c r="B110" s="8" t="s">
        <v>14</v>
      </c>
      <c r="C110" s="9">
        <v>20.229979466119097</v>
      </c>
      <c r="D110" s="10">
        <v>54.6</v>
      </c>
      <c r="E110" s="11">
        <v>1670</v>
      </c>
      <c r="F110" s="12">
        <v>187</v>
      </c>
      <c r="G110" s="12">
        <v>161</v>
      </c>
      <c r="H110" s="13">
        <v>803</v>
      </c>
      <c r="I110" s="13">
        <v>673</v>
      </c>
      <c r="J110" s="14">
        <v>259</v>
      </c>
      <c r="K110" s="12">
        <v>84</v>
      </c>
      <c r="L110" s="12">
        <v>179</v>
      </c>
      <c r="M110" s="13">
        <v>878</v>
      </c>
      <c r="N110" s="12">
        <v>500</v>
      </c>
      <c r="O110" s="12">
        <v>237</v>
      </c>
      <c r="P110" s="12">
        <v>855</v>
      </c>
      <c r="Q110" s="12">
        <v>695</v>
      </c>
      <c r="R110" s="12">
        <v>243</v>
      </c>
    </row>
    <row r="111" spans="1:18">
      <c r="A111" s="7">
        <v>241</v>
      </c>
      <c r="B111" s="8" t="s">
        <v>14</v>
      </c>
      <c r="C111" s="9">
        <v>25.475701574264203</v>
      </c>
      <c r="D111" s="10">
        <v>66.400000000000006</v>
      </c>
      <c r="E111" s="11">
        <v>1668</v>
      </c>
      <c r="F111" s="12">
        <v>191</v>
      </c>
      <c r="G111" s="12">
        <v>166</v>
      </c>
      <c r="H111" s="13">
        <v>904</v>
      </c>
      <c r="I111" s="13">
        <v>785</v>
      </c>
      <c r="J111" s="14">
        <v>246</v>
      </c>
      <c r="K111" s="12">
        <v>77</v>
      </c>
      <c r="L111" s="12">
        <v>174</v>
      </c>
      <c r="M111" s="13">
        <v>940</v>
      </c>
      <c r="N111" s="12">
        <v>559</v>
      </c>
      <c r="O111" s="12">
        <v>238</v>
      </c>
      <c r="P111" s="12">
        <v>860</v>
      </c>
      <c r="Q111" s="12">
        <v>713</v>
      </c>
      <c r="R111" s="12">
        <v>283</v>
      </c>
    </row>
  </sheetData>
  <phoneticPr fontId="2"/>
  <pageMargins left="0.78700000000000003" right="0.78700000000000003" top="0.98399999999999999" bottom="0.98399999999999999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zoomScaleNormal="100" workbookViewId="0">
      <pane ySplit="5" topLeftCell="A108" activePane="bottomLeft" state="frozen"/>
      <selection pane="bottomLeft" activeCell="I5" sqref="I5"/>
    </sheetView>
  </sheetViews>
  <sheetFormatPr defaultRowHeight="18.75"/>
  <cols>
    <col min="1" max="1" width="13.125" customWidth="1"/>
    <col min="2" max="3" width="9" style="6"/>
    <col min="4" max="4" width="9" style="18"/>
  </cols>
  <sheetData>
    <row r="1" spans="2:7" ht="38.25" customHeight="1">
      <c r="B1" s="15" t="s">
        <v>0</v>
      </c>
      <c r="C1" s="2" t="s">
        <v>98</v>
      </c>
      <c r="D1" s="19" t="s">
        <v>97</v>
      </c>
      <c r="E1" s="20" t="s">
        <v>99</v>
      </c>
      <c r="G1" s="20" t="s">
        <v>107</v>
      </c>
    </row>
    <row r="2" spans="2:7">
      <c r="B2" s="7" t="s">
        <v>13</v>
      </c>
      <c r="C2" s="11">
        <v>1775</v>
      </c>
      <c r="D2" s="18">
        <f>C2-C$116</f>
        <v>69.24545454545455</v>
      </c>
      <c r="E2">
        <f>D2^2</f>
        <v>4794.9329752066124</v>
      </c>
      <c r="G2">
        <f>50+10*(C2-C$116)/C$120</f>
        <v>62.91839732528031</v>
      </c>
    </row>
    <row r="3" spans="2:7">
      <c r="B3" s="7" t="s">
        <v>15</v>
      </c>
      <c r="C3" s="11">
        <v>1710</v>
      </c>
      <c r="D3" s="18">
        <f t="shared" ref="D3:D66" si="0">C3-C$116</f>
        <v>4.2454545454545496</v>
      </c>
      <c r="E3">
        <f t="shared" ref="E3:E66" si="1">D3^2</f>
        <v>18.023884297520695</v>
      </c>
      <c r="G3">
        <f t="shared" ref="G3:G66" si="2">50+10*(C3-C$116)/C$120</f>
        <v>50.79202987408506</v>
      </c>
    </row>
    <row r="4" spans="2:7">
      <c r="B4" s="7" t="s">
        <v>16</v>
      </c>
      <c r="C4" s="11">
        <v>1778</v>
      </c>
      <c r="D4" s="18">
        <f t="shared" si="0"/>
        <v>72.24545454545455</v>
      </c>
      <c r="E4">
        <f t="shared" si="1"/>
        <v>5219.4057024793392</v>
      </c>
      <c r="G4">
        <f t="shared" si="2"/>
        <v>63.47807582302778</v>
      </c>
    </row>
    <row r="5" spans="2:7">
      <c r="B5" s="7" t="s">
        <v>17</v>
      </c>
      <c r="C5" s="11">
        <v>1769</v>
      </c>
      <c r="D5" s="18">
        <f t="shared" si="0"/>
        <v>63.24545454545455</v>
      </c>
      <c r="E5">
        <f t="shared" si="1"/>
        <v>3999.9875206611578</v>
      </c>
      <c r="G5">
        <f t="shared" si="2"/>
        <v>61.799040329785363</v>
      </c>
    </row>
    <row r="6" spans="2:7">
      <c r="B6" s="7" t="s">
        <v>18</v>
      </c>
      <c r="C6" s="11">
        <v>1676</v>
      </c>
      <c r="D6" s="18">
        <f t="shared" si="0"/>
        <v>-29.75454545454545</v>
      </c>
      <c r="E6">
        <f t="shared" si="1"/>
        <v>885.33297520661131</v>
      </c>
      <c r="G6">
        <f t="shared" si="2"/>
        <v>44.4490068996137</v>
      </c>
    </row>
    <row r="7" spans="2:7">
      <c r="B7" s="7" t="s">
        <v>19</v>
      </c>
      <c r="C7" s="11">
        <v>1735</v>
      </c>
      <c r="D7" s="18">
        <f t="shared" si="0"/>
        <v>29.24545454545455</v>
      </c>
      <c r="E7">
        <f t="shared" si="1"/>
        <v>855.29661157024816</v>
      </c>
      <c r="G7">
        <f t="shared" si="2"/>
        <v>55.456017355314003</v>
      </c>
    </row>
    <row r="8" spans="2:7">
      <c r="B8" s="7" t="s">
        <v>20</v>
      </c>
      <c r="C8" s="11">
        <v>1819</v>
      </c>
      <c r="D8" s="18">
        <f t="shared" si="0"/>
        <v>113.24545454545455</v>
      </c>
      <c r="E8">
        <f t="shared" si="1"/>
        <v>12824.532975206612</v>
      </c>
      <c r="G8">
        <f t="shared" si="2"/>
        <v>71.127015292243243</v>
      </c>
    </row>
    <row r="9" spans="2:7">
      <c r="B9" s="7" t="s">
        <v>21</v>
      </c>
      <c r="C9" s="11">
        <v>1774</v>
      </c>
      <c r="D9" s="18">
        <f t="shared" si="0"/>
        <v>68.24545454545455</v>
      </c>
      <c r="E9">
        <f t="shared" si="1"/>
        <v>4657.4420661157028</v>
      </c>
      <c r="G9">
        <f t="shared" si="2"/>
        <v>62.731837826031153</v>
      </c>
    </row>
    <row r="10" spans="2:7">
      <c r="B10" s="7" t="s">
        <v>22</v>
      </c>
      <c r="C10" s="11">
        <v>1795</v>
      </c>
      <c r="D10" s="18">
        <f t="shared" si="0"/>
        <v>89.24545454545455</v>
      </c>
      <c r="E10">
        <f t="shared" si="1"/>
        <v>7964.7511570247943</v>
      </c>
      <c r="G10">
        <f t="shared" si="2"/>
        <v>66.649587310263456</v>
      </c>
    </row>
    <row r="11" spans="2:7">
      <c r="B11" s="7" t="s">
        <v>23</v>
      </c>
      <c r="C11" s="11">
        <v>1693</v>
      </c>
      <c r="D11" s="18">
        <f t="shared" si="0"/>
        <v>-12.75454545454545</v>
      </c>
      <c r="E11">
        <f t="shared" si="1"/>
        <v>162.67842975206602</v>
      </c>
      <c r="G11">
        <f t="shared" si="2"/>
        <v>47.620518386849383</v>
      </c>
    </row>
    <row r="12" spans="2:7">
      <c r="B12" s="7" t="s">
        <v>24</v>
      </c>
      <c r="C12" s="11">
        <v>1809</v>
      </c>
      <c r="D12" s="18">
        <f t="shared" si="0"/>
        <v>103.24545454545455</v>
      </c>
      <c r="E12">
        <f t="shared" si="1"/>
        <v>10659.623884297522</v>
      </c>
      <c r="G12">
        <f t="shared" si="2"/>
        <v>69.261420299751663</v>
      </c>
    </row>
    <row r="13" spans="2:7">
      <c r="B13" s="7" t="s">
        <v>25</v>
      </c>
      <c r="C13" s="11">
        <v>1789</v>
      </c>
      <c r="D13" s="18">
        <f t="shared" si="0"/>
        <v>83.24545454545455</v>
      </c>
      <c r="E13">
        <f t="shared" si="1"/>
        <v>6929.8057024793397</v>
      </c>
      <c r="G13">
        <f t="shared" si="2"/>
        <v>65.530230314768517</v>
      </c>
    </row>
    <row r="14" spans="2:7">
      <c r="B14" s="7" t="s">
        <v>26</v>
      </c>
      <c r="C14" s="11">
        <v>1817</v>
      </c>
      <c r="D14" s="18">
        <f t="shared" si="0"/>
        <v>111.24545454545455</v>
      </c>
      <c r="E14">
        <f t="shared" si="1"/>
        <v>12375.551157024795</v>
      </c>
      <c r="G14">
        <f t="shared" si="2"/>
        <v>70.75389629374493</v>
      </c>
    </row>
    <row r="15" spans="2:7">
      <c r="B15" s="7" t="s">
        <v>27</v>
      </c>
      <c r="C15" s="11">
        <v>1804</v>
      </c>
      <c r="D15" s="18">
        <f t="shared" si="0"/>
        <v>98.24545454545455</v>
      </c>
      <c r="E15">
        <f t="shared" si="1"/>
        <v>9652.1693388429758</v>
      </c>
      <c r="G15">
        <f t="shared" si="2"/>
        <v>68.32862280350588</v>
      </c>
    </row>
    <row r="16" spans="2:7">
      <c r="B16" s="7" t="s">
        <v>28</v>
      </c>
      <c r="C16" s="11">
        <v>1744</v>
      </c>
      <c r="D16" s="18">
        <f t="shared" si="0"/>
        <v>38.24545454545455</v>
      </c>
      <c r="E16">
        <f t="shared" si="1"/>
        <v>1462.7147933884301</v>
      </c>
      <c r="G16">
        <f t="shared" si="2"/>
        <v>57.13505284855642</v>
      </c>
    </row>
    <row r="17" spans="2:7">
      <c r="B17" s="7" t="s">
        <v>29</v>
      </c>
      <c r="C17" s="11">
        <v>1773</v>
      </c>
      <c r="D17" s="18">
        <f t="shared" si="0"/>
        <v>67.24545454545455</v>
      </c>
      <c r="E17">
        <f t="shared" si="1"/>
        <v>4521.9511570247942</v>
      </c>
      <c r="G17">
        <f t="shared" si="2"/>
        <v>62.545278326781997</v>
      </c>
    </row>
    <row r="18" spans="2:7">
      <c r="B18" s="7" t="s">
        <v>30</v>
      </c>
      <c r="C18" s="11">
        <v>1674</v>
      </c>
      <c r="D18" s="18">
        <f t="shared" si="0"/>
        <v>-31.75454545454545</v>
      </c>
      <c r="E18">
        <f t="shared" si="1"/>
        <v>1008.3511570247931</v>
      </c>
      <c r="G18">
        <f t="shared" si="2"/>
        <v>44.075887901115387</v>
      </c>
    </row>
    <row r="19" spans="2:7">
      <c r="B19" s="7" t="s">
        <v>31</v>
      </c>
      <c r="C19" s="11">
        <v>1791</v>
      </c>
      <c r="D19" s="18">
        <f t="shared" si="0"/>
        <v>85.24545454545455</v>
      </c>
      <c r="E19">
        <f t="shared" si="1"/>
        <v>7266.7875206611579</v>
      </c>
      <c r="G19">
        <f t="shared" si="2"/>
        <v>65.90334931326683</v>
      </c>
    </row>
    <row r="20" spans="2:7">
      <c r="B20" s="7" t="s">
        <v>32</v>
      </c>
      <c r="C20" s="11">
        <v>1785</v>
      </c>
      <c r="D20" s="18">
        <f t="shared" si="0"/>
        <v>79.24545454545455</v>
      </c>
      <c r="E20">
        <f t="shared" si="1"/>
        <v>6279.8420661157033</v>
      </c>
      <c r="G20">
        <f t="shared" si="2"/>
        <v>64.78399231777189</v>
      </c>
    </row>
    <row r="21" spans="2:7">
      <c r="B21" s="7" t="s">
        <v>33</v>
      </c>
      <c r="C21" s="11">
        <v>1839</v>
      </c>
      <c r="D21" s="18">
        <f t="shared" si="0"/>
        <v>133.24545454545455</v>
      </c>
      <c r="E21">
        <f t="shared" si="1"/>
        <v>17754.351157024794</v>
      </c>
      <c r="G21">
        <f t="shared" si="2"/>
        <v>74.858205277226403</v>
      </c>
    </row>
    <row r="22" spans="2:7">
      <c r="B22" s="7" t="s">
        <v>34</v>
      </c>
      <c r="C22" s="11">
        <v>1782</v>
      </c>
      <c r="D22" s="18">
        <f t="shared" si="0"/>
        <v>76.24545454545455</v>
      </c>
      <c r="E22">
        <f t="shared" si="1"/>
        <v>5813.3693388429756</v>
      </c>
      <c r="G22">
        <f t="shared" si="2"/>
        <v>64.224313820024406</v>
      </c>
    </row>
    <row r="23" spans="2:7">
      <c r="B23" s="7" t="s">
        <v>35</v>
      </c>
      <c r="C23" s="11">
        <v>1778</v>
      </c>
      <c r="D23" s="18">
        <f t="shared" si="0"/>
        <v>72.24545454545455</v>
      </c>
      <c r="E23">
        <f t="shared" si="1"/>
        <v>5219.4057024793392</v>
      </c>
      <c r="G23">
        <f t="shared" si="2"/>
        <v>63.47807582302778</v>
      </c>
    </row>
    <row r="24" spans="2:7">
      <c r="B24" s="7" t="s">
        <v>36</v>
      </c>
      <c r="C24" s="11">
        <v>1809</v>
      </c>
      <c r="D24" s="18">
        <f t="shared" si="0"/>
        <v>103.24545454545455</v>
      </c>
      <c r="E24">
        <f t="shared" si="1"/>
        <v>10659.623884297522</v>
      </c>
      <c r="G24">
        <f t="shared" si="2"/>
        <v>69.261420299751663</v>
      </c>
    </row>
    <row r="25" spans="2:7">
      <c r="B25" s="7" t="s">
        <v>37</v>
      </c>
      <c r="C25" s="11">
        <v>1777</v>
      </c>
      <c r="D25" s="18">
        <f t="shared" si="0"/>
        <v>71.24545454545455</v>
      </c>
      <c r="E25">
        <f t="shared" si="1"/>
        <v>5075.9147933884306</v>
      </c>
      <c r="G25">
        <f t="shared" si="2"/>
        <v>63.291516323778623</v>
      </c>
    </row>
    <row r="26" spans="2:7">
      <c r="B26" s="7" t="s">
        <v>38</v>
      </c>
      <c r="C26" s="11">
        <v>1686</v>
      </c>
      <c r="D26" s="18">
        <f t="shared" si="0"/>
        <v>-19.75454545454545</v>
      </c>
      <c r="E26">
        <f t="shared" si="1"/>
        <v>390.2420661157023</v>
      </c>
      <c r="G26">
        <f t="shared" si="2"/>
        <v>46.31460189210528</v>
      </c>
    </row>
    <row r="27" spans="2:7">
      <c r="B27" s="7" t="s">
        <v>39</v>
      </c>
      <c r="C27" s="11">
        <v>1664</v>
      </c>
      <c r="D27" s="18">
        <f t="shared" si="0"/>
        <v>-41.75454545454545</v>
      </c>
      <c r="E27">
        <f t="shared" si="1"/>
        <v>1743.4420661157021</v>
      </c>
      <c r="G27">
        <f t="shared" si="2"/>
        <v>42.210292908623806</v>
      </c>
    </row>
    <row r="28" spans="2:7">
      <c r="B28" s="7" t="s">
        <v>40</v>
      </c>
      <c r="C28" s="11">
        <v>1677</v>
      </c>
      <c r="D28" s="18">
        <f t="shared" si="0"/>
        <v>-28.75454545454545</v>
      </c>
      <c r="E28">
        <f t="shared" si="1"/>
        <v>826.82388429752041</v>
      </c>
      <c r="G28">
        <f t="shared" si="2"/>
        <v>44.635566398862856</v>
      </c>
    </row>
    <row r="29" spans="2:7">
      <c r="B29" s="7" t="s">
        <v>41</v>
      </c>
      <c r="C29" s="11">
        <v>1647</v>
      </c>
      <c r="D29" s="18">
        <f t="shared" si="0"/>
        <v>-58.75454545454545</v>
      </c>
      <c r="E29">
        <f t="shared" si="1"/>
        <v>3452.0966115702477</v>
      </c>
      <c r="G29">
        <f t="shared" si="2"/>
        <v>39.03878142138813</v>
      </c>
    </row>
    <row r="30" spans="2:7">
      <c r="B30" s="7" t="s">
        <v>42</v>
      </c>
      <c r="C30" s="11">
        <v>1687</v>
      </c>
      <c r="D30" s="18">
        <f t="shared" si="0"/>
        <v>-18.75454545454545</v>
      </c>
      <c r="E30">
        <f t="shared" si="1"/>
        <v>351.7329752066114</v>
      </c>
      <c r="G30">
        <f t="shared" si="2"/>
        <v>46.501161391354437</v>
      </c>
    </row>
    <row r="31" spans="2:7">
      <c r="B31" s="7" t="s">
        <v>43</v>
      </c>
      <c r="C31" s="11">
        <v>1658</v>
      </c>
      <c r="D31" s="18">
        <f t="shared" si="0"/>
        <v>-47.75454545454545</v>
      </c>
      <c r="E31">
        <f t="shared" si="1"/>
        <v>2280.4966115702478</v>
      </c>
      <c r="G31">
        <f t="shared" si="2"/>
        <v>41.09093591312886</v>
      </c>
    </row>
    <row r="32" spans="2:7">
      <c r="B32" s="7" t="s">
        <v>44</v>
      </c>
      <c r="C32" s="11">
        <v>1673</v>
      </c>
      <c r="D32" s="18">
        <f t="shared" si="0"/>
        <v>-32.75454545454545</v>
      </c>
      <c r="E32">
        <f t="shared" si="1"/>
        <v>1072.860247933884</v>
      </c>
      <c r="G32">
        <f t="shared" si="2"/>
        <v>43.88932840186623</v>
      </c>
    </row>
    <row r="33" spans="2:7">
      <c r="B33" s="7" t="s">
        <v>45</v>
      </c>
      <c r="C33" s="11">
        <v>1615</v>
      </c>
      <c r="D33" s="18">
        <f t="shared" si="0"/>
        <v>-90.75454545454545</v>
      </c>
      <c r="E33">
        <f t="shared" si="1"/>
        <v>8236.3875206611556</v>
      </c>
      <c r="G33">
        <f t="shared" si="2"/>
        <v>33.068877445415083</v>
      </c>
    </row>
    <row r="34" spans="2:7">
      <c r="B34" s="7" t="s">
        <v>46</v>
      </c>
      <c r="C34" s="11">
        <v>1779</v>
      </c>
      <c r="D34" s="18">
        <f t="shared" si="0"/>
        <v>73.24545454545455</v>
      </c>
      <c r="E34">
        <f t="shared" si="1"/>
        <v>5364.8966115702488</v>
      </c>
      <c r="G34">
        <f t="shared" si="2"/>
        <v>63.664635322276936</v>
      </c>
    </row>
    <row r="35" spans="2:7">
      <c r="B35" s="7" t="s">
        <v>47</v>
      </c>
      <c r="C35" s="11">
        <v>1686</v>
      </c>
      <c r="D35" s="18">
        <f t="shared" si="0"/>
        <v>-19.75454545454545</v>
      </c>
      <c r="E35">
        <f t="shared" si="1"/>
        <v>390.2420661157023</v>
      </c>
      <c r="G35">
        <f t="shared" si="2"/>
        <v>46.31460189210528</v>
      </c>
    </row>
    <row r="36" spans="2:7">
      <c r="B36" s="7" t="s">
        <v>48</v>
      </c>
      <c r="C36" s="11">
        <v>1653</v>
      </c>
      <c r="D36" s="18">
        <f t="shared" si="0"/>
        <v>-52.75454545454545</v>
      </c>
      <c r="E36">
        <f t="shared" si="1"/>
        <v>2783.0420661157023</v>
      </c>
      <c r="G36">
        <f t="shared" si="2"/>
        <v>40.158138416883077</v>
      </c>
    </row>
    <row r="37" spans="2:7">
      <c r="B37" s="7" t="s">
        <v>49</v>
      </c>
      <c r="C37" s="11">
        <v>1759</v>
      </c>
      <c r="D37" s="18">
        <f t="shared" si="0"/>
        <v>53.24545454545455</v>
      </c>
      <c r="E37">
        <f t="shared" si="1"/>
        <v>2835.0784297520668</v>
      </c>
      <c r="G37">
        <f t="shared" si="2"/>
        <v>59.93344533729379</v>
      </c>
    </row>
    <row r="38" spans="2:7">
      <c r="B38" s="7" t="s">
        <v>50</v>
      </c>
      <c r="C38" s="11">
        <v>1716</v>
      </c>
      <c r="D38" s="18">
        <f t="shared" si="0"/>
        <v>10.24545454545455</v>
      </c>
      <c r="E38">
        <f t="shared" si="1"/>
        <v>104.96933884297529</v>
      </c>
      <c r="G38">
        <f t="shared" si="2"/>
        <v>51.911386869580006</v>
      </c>
    </row>
    <row r="39" spans="2:7">
      <c r="B39" s="7" t="s">
        <v>51</v>
      </c>
      <c r="C39" s="11">
        <v>1746</v>
      </c>
      <c r="D39" s="18">
        <f t="shared" si="0"/>
        <v>40.24545454545455</v>
      </c>
      <c r="E39">
        <f t="shared" si="1"/>
        <v>1619.6966115702483</v>
      </c>
      <c r="G39">
        <f t="shared" si="2"/>
        <v>57.50817184705474</v>
      </c>
    </row>
    <row r="40" spans="2:7">
      <c r="B40" s="7" t="s">
        <v>52</v>
      </c>
      <c r="C40" s="11">
        <v>1705</v>
      </c>
      <c r="D40" s="18">
        <f t="shared" si="0"/>
        <v>-0.75454545454545041</v>
      </c>
      <c r="E40">
        <f t="shared" si="1"/>
        <v>0.56933884297520032</v>
      </c>
      <c r="G40">
        <f t="shared" si="2"/>
        <v>49.85923237783927</v>
      </c>
    </row>
    <row r="41" spans="2:7">
      <c r="B41" s="7" t="s">
        <v>53</v>
      </c>
      <c r="C41" s="11">
        <v>1720</v>
      </c>
      <c r="D41" s="18">
        <f t="shared" si="0"/>
        <v>14.24545454545455</v>
      </c>
      <c r="E41">
        <f t="shared" si="1"/>
        <v>202.9329752066117</v>
      </c>
      <c r="G41">
        <f t="shared" si="2"/>
        <v>52.65762486657664</v>
      </c>
    </row>
    <row r="42" spans="2:7">
      <c r="B42" s="7" t="s">
        <v>54</v>
      </c>
      <c r="C42" s="11">
        <v>1732</v>
      </c>
      <c r="D42" s="18">
        <f t="shared" si="0"/>
        <v>26.24545454545455</v>
      </c>
      <c r="E42">
        <f t="shared" si="1"/>
        <v>688.82388429752086</v>
      </c>
      <c r="G42">
        <f t="shared" si="2"/>
        <v>54.896338857566526</v>
      </c>
    </row>
    <row r="43" spans="2:7">
      <c r="B43" s="7" t="s">
        <v>55</v>
      </c>
      <c r="C43" s="11">
        <v>1704</v>
      </c>
      <c r="D43" s="18">
        <f t="shared" si="0"/>
        <v>-1.7545454545454504</v>
      </c>
      <c r="E43">
        <f t="shared" si="1"/>
        <v>3.0784297520661013</v>
      </c>
      <c r="G43">
        <f t="shared" si="2"/>
        <v>49.672672878590113</v>
      </c>
    </row>
    <row r="44" spans="2:7">
      <c r="B44" s="7" t="s">
        <v>56</v>
      </c>
      <c r="C44" s="11">
        <v>1757</v>
      </c>
      <c r="D44" s="18">
        <f t="shared" si="0"/>
        <v>51.24545454545455</v>
      </c>
      <c r="E44">
        <f t="shared" si="1"/>
        <v>2626.0966115702486</v>
      </c>
      <c r="G44">
        <f t="shared" si="2"/>
        <v>59.56032633879547</v>
      </c>
    </row>
    <row r="45" spans="2:7">
      <c r="B45" s="7" t="s">
        <v>57</v>
      </c>
      <c r="C45" s="11">
        <v>1728</v>
      </c>
      <c r="D45" s="18">
        <f t="shared" si="0"/>
        <v>22.24545454545455</v>
      </c>
      <c r="E45">
        <f t="shared" si="1"/>
        <v>494.86024793388447</v>
      </c>
      <c r="G45">
        <f t="shared" si="2"/>
        <v>54.1501008605699</v>
      </c>
    </row>
    <row r="46" spans="2:7">
      <c r="B46" s="7" t="s">
        <v>58</v>
      </c>
      <c r="C46" s="11">
        <v>1688</v>
      </c>
      <c r="D46" s="18">
        <f t="shared" si="0"/>
        <v>-17.75454545454545</v>
      </c>
      <c r="E46">
        <f t="shared" si="1"/>
        <v>315.2238842975205</v>
      </c>
      <c r="G46">
        <f t="shared" si="2"/>
        <v>46.687720890603593</v>
      </c>
    </row>
    <row r="47" spans="2:7">
      <c r="B47" s="7" t="s">
        <v>59</v>
      </c>
      <c r="C47" s="11">
        <v>1639</v>
      </c>
      <c r="D47" s="18">
        <f t="shared" si="0"/>
        <v>-66.75454545454545</v>
      </c>
      <c r="E47">
        <f t="shared" si="1"/>
        <v>4456.1693388429749</v>
      </c>
      <c r="G47">
        <f t="shared" si="2"/>
        <v>37.54630542739487</v>
      </c>
    </row>
    <row r="48" spans="2:7">
      <c r="B48" s="7" t="s">
        <v>60</v>
      </c>
      <c r="C48" s="11">
        <v>1662</v>
      </c>
      <c r="D48" s="18">
        <f t="shared" si="0"/>
        <v>-43.75454545454545</v>
      </c>
      <c r="E48">
        <f t="shared" si="1"/>
        <v>1914.4602479338839</v>
      </c>
      <c r="G48">
        <f t="shared" si="2"/>
        <v>41.837173910125493</v>
      </c>
    </row>
    <row r="49" spans="2:7">
      <c r="B49" s="7" t="s">
        <v>61</v>
      </c>
      <c r="C49" s="11">
        <v>1609</v>
      </c>
      <c r="D49" s="18">
        <f t="shared" si="0"/>
        <v>-96.75454545454545</v>
      </c>
      <c r="E49">
        <f t="shared" si="1"/>
        <v>9361.4420661157019</v>
      </c>
      <c r="G49">
        <f t="shared" si="2"/>
        <v>31.94952044992014</v>
      </c>
    </row>
    <row r="50" spans="2:7">
      <c r="B50" s="7" t="s">
        <v>62</v>
      </c>
      <c r="C50" s="11">
        <v>1718</v>
      </c>
      <c r="D50" s="18">
        <f t="shared" si="0"/>
        <v>12.24545454545455</v>
      </c>
      <c r="E50">
        <f t="shared" si="1"/>
        <v>149.9511570247935</v>
      </c>
      <c r="G50">
        <f t="shared" si="2"/>
        <v>52.28450586807832</v>
      </c>
    </row>
    <row r="51" spans="2:7">
      <c r="B51" s="7" t="s">
        <v>63</v>
      </c>
      <c r="C51" s="11">
        <v>1738</v>
      </c>
      <c r="D51" s="18">
        <f t="shared" si="0"/>
        <v>32.24545454545455</v>
      </c>
      <c r="E51">
        <f t="shared" si="1"/>
        <v>1039.7693388429755</v>
      </c>
      <c r="G51">
        <f t="shared" si="2"/>
        <v>56.015695853061473</v>
      </c>
    </row>
    <row r="52" spans="2:7">
      <c r="B52" s="7" t="s">
        <v>64</v>
      </c>
      <c r="C52" s="11">
        <v>1723</v>
      </c>
      <c r="D52" s="18">
        <f t="shared" si="0"/>
        <v>17.24545454545455</v>
      </c>
      <c r="E52">
        <f t="shared" si="1"/>
        <v>297.40570247933897</v>
      </c>
      <c r="G52">
        <f t="shared" si="2"/>
        <v>53.21730336432411</v>
      </c>
    </row>
    <row r="53" spans="2:7">
      <c r="B53" s="7" t="s">
        <v>65</v>
      </c>
      <c r="C53" s="11">
        <v>1641</v>
      </c>
      <c r="D53" s="18">
        <f t="shared" si="0"/>
        <v>-64.75454545454545</v>
      </c>
      <c r="E53">
        <f t="shared" si="1"/>
        <v>4193.1511570247931</v>
      </c>
      <c r="G53">
        <f t="shared" si="2"/>
        <v>37.919424425893183</v>
      </c>
    </row>
    <row r="54" spans="2:7">
      <c r="B54" s="7" t="s">
        <v>66</v>
      </c>
      <c r="C54" s="11">
        <v>1705</v>
      </c>
      <c r="D54" s="18">
        <f t="shared" si="0"/>
        <v>-0.75454545454545041</v>
      </c>
      <c r="E54">
        <f t="shared" si="1"/>
        <v>0.56933884297520032</v>
      </c>
      <c r="G54">
        <f t="shared" si="2"/>
        <v>49.85923237783927</v>
      </c>
    </row>
    <row r="55" spans="2:7">
      <c r="B55" s="7" t="s">
        <v>67</v>
      </c>
      <c r="C55" s="11">
        <v>1696</v>
      </c>
      <c r="D55" s="18">
        <f t="shared" si="0"/>
        <v>-9.7545454545454504</v>
      </c>
      <c r="E55">
        <f t="shared" si="1"/>
        <v>95.151157024793307</v>
      </c>
      <c r="G55">
        <f t="shared" si="2"/>
        <v>48.180196884596853</v>
      </c>
    </row>
    <row r="56" spans="2:7">
      <c r="B56" s="7" t="s">
        <v>68</v>
      </c>
      <c r="C56" s="11">
        <v>1706</v>
      </c>
      <c r="D56" s="18">
        <f t="shared" si="0"/>
        <v>0.24545454545454959</v>
      </c>
      <c r="E56">
        <f t="shared" si="1"/>
        <v>6.0247933884299547E-2</v>
      </c>
      <c r="G56">
        <f t="shared" si="2"/>
        <v>50.045791877088433</v>
      </c>
    </row>
    <row r="57" spans="2:7">
      <c r="B57" s="7" t="s">
        <v>69</v>
      </c>
      <c r="C57" s="11">
        <v>1642</v>
      </c>
      <c r="D57" s="18">
        <f t="shared" si="0"/>
        <v>-63.75454545454545</v>
      </c>
      <c r="E57">
        <f t="shared" si="1"/>
        <v>4064.6420661157022</v>
      </c>
      <c r="G57">
        <f t="shared" si="2"/>
        <v>38.10598392514234</v>
      </c>
    </row>
    <row r="58" spans="2:7">
      <c r="B58" s="7" t="s">
        <v>70</v>
      </c>
      <c r="C58" s="11">
        <v>1749</v>
      </c>
      <c r="D58" s="18">
        <f t="shared" si="0"/>
        <v>43.24545454545455</v>
      </c>
      <c r="E58">
        <f t="shared" si="1"/>
        <v>1870.1693388429755</v>
      </c>
      <c r="G58">
        <f t="shared" si="2"/>
        <v>58.06785034480221</v>
      </c>
    </row>
    <row r="59" spans="2:7">
      <c r="B59" s="7" t="s">
        <v>71</v>
      </c>
      <c r="C59" s="11">
        <v>1697</v>
      </c>
      <c r="D59" s="18">
        <f t="shared" si="0"/>
        <v>-8.7545454545454504</v>
      </c>
      <c r="E59">
        <f t="shared" si="1"/>
        <v>76.642066115702406</v>
      </c>
      <c r="G59">
        <f t="shared" si="2"/>
        <v>48.36675638384601</v>
      </c>
    </row>
    <row r="60" spans="2:7">
      <c r="B60" s="7" t="s">
        <v>72</v>
      </c>
      <c r="C60" s="11">
        <v>1697</v>
      </c>
      <c r="D60" s="18">
        <f t="shared" si="0"/>
        <v>-8.7545454545454504</v>
      </c>
      <c r="E60">
        <f t="shared" si="1"/>
        <v>76.642066115702406</v>
      </c>
      <c r="G60">
        <f t="shared" si="2"/>
        <v>48.36675638384601</v>
      </c>
    </row>
    <row r="61" spans="2:7">
      <c r="B61" s="7" t="s">
        <v>73</v>
      </c>
      <c r="C61" s="11">
        <v>1650</v>
      </c>
      <c r="D61" s="18">
        <f t="shared" si="0"/>
        <v>-55.75454545454545</v>
      </c>
      <c r="E61">
        <f t="shared" si="1"/>
        <v>3108.569338842975</v>
      </c>
      <c r="G61">
        <f t="shared" si="2"/>
        <v>39.5984599191356</v>
      </c>
    </row>
    <row r="62" spans="2:7">
      <c r="B62" s="7" t="s">
        <v>74</v>
      </c>
      <c r="C62" s="11">
        <v>1728</v>
      </c>
      <c r="D62" s="18">
        <f t="shared" si="0"/>
        <v>22.24545454545455</v>
      </c>
      <c r="E62">
        <f t="shared" si="1"/>
        <v>494.86024793388447</v>
      </c>
      <c r="G62">
        <f t="shared" si="2"/>
        <v>54.1501008605699</v>
      </c>
    </row>
    <row r="63" spans="2:7">
      <c r="B63" s="7" t="s">
        <v>75</v>
      </c>
      <c r="C63" s="11">
        <v>1713</v>
      </c>
      <c r="D63" s="18">
        <f t="shared" si="0"/>
        <v>7.2454545454545496</v>
      </c>
      <c r="E63">
        <f t="shared" si="1"/>
        <v>52.496611570247993</v>
      </c>
      <c r="G63">
        <f t="shared" si="2"/>
        <v>51.351708371832537</v>
      </c>
    </row>
    <row r="64" spans="2:7">
      <c r="B64" s="7" t="s">
        <v>76</v>
      </c>
      <c r="C64" s="11">
        <v>1729</v>
      </c>
      <c r="D64" s="18">
        <f t="shared" si="0"/>
        <v>23.24545454545455</v>
      </c>
      <c r="E64">
        <f t="shared" si="1"/>
        <v>540.35115702479357</v>
      </c>
      <c r="G64">
        <f t="shared" si="2"/>
        <v>54.336660359819057</v>
      </c>
    </row>
    <row r="65" spans="2:7">
      <c r="B65" s="7" t="s">
        <v>77</v>
      </c>
      <c r="C65" s="11">
        <v>1659</v>
      </c>
      <c r="D65" s="18">
        <f t="shared" si="0"/>
        <v>-46.75454545454545</v>
      </c>
      <c r="E65">
        <f t="shared" si="1"/>
        <v>2185.9875206611569</v>
      </c>
      <c r="G65">
        <f t="shared" si="2"/>
        <v>41.277495412378023</v>
      </c>
    </row>
    <row r="66" spans="2:7">
      <c r="B66" s="7" t="s">
        <v>78</v>
      </c>
      <c r="C66" s="11">
        <v>1670</v>
      </c>
      <c r="D66" s="18">
        <f t="shared" si="0"/>
        <v>-35.75454545454545</v>
      </c>
      <c r="E66">
        <f t="shared" si="1"/>
        <v>1278.3875206611567</v>
      </c>
      <c r="G66">
        <f t="shared" si="2"/>
        <v>43.329649904118753</v>
      </c>
    </row>
    <row r="67" spans="2:7">
      <c r="B67" s="7" t="s">
        <v>79</v>
      </c>
      <c r="C67" s="11">
        <v>1701</v>
      </c>
      <c r="D67" s="18">
        <f t="shared" ref="D67:D111" si="3">C67-C$116</f>
        <v>-4.7545454545454504</v>
      </c>
      <c r="E67">
        <f t="shared" ref="E67:E111" si="4">D67^2</f>
        <v>22.605702479338802</v>
      </c>
      <c r="G67">
        <f t="shared" ref="G67:G111" si="5">50+10*(C67-C$116)/C$120</f>
        <v>49.112994380842643</v>
      </c>
    </row>
    <row r="68" spans="2:7">
      <c r="B68" s="7" t="s">
        <v>80</v>
      </c>
      <c r="C68" s="11">
        <v>1694</v>
      </c>
      <c r="D68" s="18">
        <f t="shared" si="3"/>
        <v>-11.75454545454545</v>
      </c>
      <c r="E68">
        <f t="shared" si="4"/>
        <v>138.16933884297512</v>
      </c>
      <c r="G68">
        <f t="shared" si="5"/>
        <v>47.80707788609854</v>
      </c>
    </row>
    <row r="69" spans="2:7">
      <c r="B69" s="7" t="s">
        <v>81</v>
      </c>
      <c r="C69" s="11">
        <v>1578</v>
      </c>
      <c r="D69" s="18">
        <f t="shared" si="3"/>
        <v>-127.75454545454545</v>
      </c>
      <c r="E69">
        <f t="shared" si="4"/>
        <v>16321.22388429752</v>
      </c>
      <c r="G69">
        <f t="shared" si="5"/>
        <v>26.16617597319625</v>
      </c>
    </row>
    <row r="70" spans="2:7">
      <c r="B70" s="7" t="s">
        <v>82</v>
      </c>
      <c r="C70" s="11">
        <v>1649</v>
      </c>
      <c r="D70" s="18">
        <f t="shared" si="3"/>
        <v>-56.75454545454545</v>
      </c>
      <c r="E70">
        <f t="shared" si="4"/>
        <v>3221.0784297520659</v>
      </c>
      <c r="G70">
        <f t="shared" si="5"/>
        <v>39.411900419886443</v>
      </c>
    </row>
    <row r="71" spans="2:7">
      <c r="B71" s="7" t="s">
        <v>83</v>
      </c>
      <c r="C71" s="11">
        <v>1728</v>
      </c>
      <c r="D71" s="18">
        <f t="shared" si="3"/>
        <v>22.24545454545455</v>
      </c>
      <c r="E71">
        <f t="shared" si="4"/>
        <v>494.86024793388447</v>
      </c>
      <c r="G71">
        <f t="shared" si="5"/>
        <v>54.1501008605699</v>
      </c>
    </row>
    <row r="72" spans="2:7">
      <c r="B72" s="7" t="s">
        <v>84</v>
      </c>
      <c r="C72" s="11">
        <v>1725</v>
      </c>
      <c r="D72" s="18">
        <f t="shared" si="3"/>
        <v>19.24545454545455</v>
      </c>
      <c r="E72">
        <f t="shared" si="4"/>
        <v>370.38752066115717</v>
      </c>
      <c r="G72">
        <f t="shared" si="5"/>
        <v>53.590422362822423</v>
      </c>
    </row>
    <row r="73" spans="2:7">
      <c r="B73" s="7" t="s">
        <v>85</v>
      </c>
      <c r="C73" s="11">
        <v>1678</v>
      </c>
      <c r="D73" s="18">
        <f t="shared" si="3"/>
        <v>-27.75454545454545</v>
      </c>
      <c r="E73">
        <f t="shared" si="4"/>
        <v>770.31479338842951</v>
      </c>
      <c r="G73">
        <f t="shared" si="5"/>
        <v>44.82212589811202</v>
      </c>
    </row>
    <row r="74" spans="2:7">
      <c r="B74" s="7" t="s">
        <v>86</v>
      </c>
      <c r="C74" s="11">
        <v>1677</v>
      </c>
      <c r="D74" s="18">
        <f t="shared" si="3"/>
        <v>-28.75454545454545</v>
      </c>
      <c r="E74">
        <f t="shared" si="4"/>
        <v>826.82388429752041</v>
      </c>
      <c r="G74">
        <f t="shared" si="5"/>
        <v>44.635566398862856</v>
      </c>
    </row>
    <row r="75" spans="2:7">
      <c r="B75" s="7" t="s">
        <v>87</v>
      </c>
      <c r="C75" s="11">
        <v>1717</v>
      </c>
      <c r="D75" s="18">
        <f t="shared" si="3"/>
        <v>11.24545454545455</v>
      </c>
      <c r="E75">
        <f t="shared" si="4"/>
        <v>126.46024793388439</v>
      </c>
      <c r="G75">
        <f t="shared" si="5"/>
        <v>52.097946368829163</v>
      </c>
    </row>
    <row r="76" spans="2:7">
      <c r="B76" s="7" t="s">
        <v>88</v>
      </c>
      <c r="C76" s="11">
        <v>1697</v>
      </c>
      <c r="D76" s="18">
        <f t="shared" si="3"/>
        <v>-8.7545454545454504</v>
      </c>
      <c r="E76">
        <f t="shared" si="4"/>
        <v>76.642066115702406</v>
      </c>
      <c r="G76">
        <f t="shared" si="5"/>
        <v>48.36675638384601</v>
      </c>
    </row>
    <row r="77" spans="2:7">
      <c r="B77" s="7">
        <v>101</v>
      </c>
      <c r="C77" s="11">
        <v>1718</v>
      </c>
      <c r="D77" s="18">
        <f t="shared" si="3"/>
        <v>12.24545454545455</v>
      </c>
      <c r="E77">
        <f t="shared" si="4"/>
        <v>149.9511570247935</v>
      </c>
      <c r="G77">
        <f t="shared" si="5"/>
        <v>52.28450586807832</v>
      </c>
    </row>
    <row r="78" spans="2:7">
      <c r="B78" s="7">
        <v>102</v>
      </c>
      <c r="C78" s="11">
        <v>1627</v>
      </c>
      <c r="D78" s="18">
        <f t="shared" si="3"/>
        <v>-78.75454545454545</v>
      </c>
      <c r="E78">
        <f t="shared" si="4"/>
        <v>6202.2784297520657</v>
      </c>
      <c r="G78">
        <f t="shared" si="5"/>
        <v>35.307591436404977</v>
      </c>
    </row>
    <row r="79" spans="2:7">
      <c r="B79" s="7">
        <v>106</v>
      </c>
      <c r="C79" s="11">
        <v>1647</v>
      </c>
      <c r="D79" s="18">
        <f t="shared" si="3"/>
        <v>-58.75454545454545</v>
      </c>
      <c r="E79">
        <f t="shared" si="4"/>
        <v>3452.0966115702477</v>
      </c>
      <c r="G79">
        <f t="shared" si="5"/>
        <v>39.03878142138813</v>
      </c>
    </row>
    <row r="80" spans="2:7">
      <c r="B80" s="7">
        <v>107</v>
      </c>
      <c r="C80" s="11">
        <v>1685</v>
      </c>
      <c r="D80" s="18">
        <f t="shared" si="3"/>
        <v>-20.75454545454545</v>
      </c>
      <c r="E80">
        <f t="shared" si="4"/>
        <v>430.7511570247932</v>
      </c>
      <c r="G80">
        <f t="shared" si="5"/>
        <v>46.128042392856116</v>
      </c>
    </row>
    <row r="81" spans="2:7">
      <c r="B81" s="7">
        <v>108</v>
      </c>
      <c r="C81" s="11">
        <v>1724</v>
      </c>
      <c r="D81" s="18">
        <f t="shared" si="3"/>
        <v>18.24545454545455</v>
      </c>
      <c r="E81">
        <f t="shared" si="4"/>
        <v>332.89661157024807</v>
      </c>
      <c r="G81">
        <f t="shared" si="5"/>
        <v>53.403862863573266</v>
      </c>
    </row>
    <row r="82" spans="2:7">
      <c r="B82" s="7">
        <v>115</v>
      </c>
      <c r="C82" s="11">
        <v>1700</v>
      </c>
      <c r="D82" s="18">
        <f t="shared" si="3"/>
        <v>-5.7545454545454504</v>
      </c>
      <c r="E82">
        <f t="shared" si="4"/>
        <v>33.114793388429703</v>
      </c>
      <c r="G82">
        <f t="shared" si="5"/>
        <v>48.926434881593487</v>
      </c>
    </row>
    <row r="83" spans="2:7">
      <c r="B83" s="7">
        <v>116</v>
      </c>
      <c r="C83" s="11">
        <v>1728</v>
      </c>
      <c r="D83" s="18">
        <f t="shared" si="3"/>
        <v>22.24545454545455</v>
      </c>
      <c r="E83">
        <f t="shared" si="4"/>
        <v>494.86024793388447</v>
      </c>
      <c r="G83">
        <f t="shared" si="5"/>
        <v>54.1501008605699</v>
      </c>
    </row>
    <row r="84" spans="2:7">
      <c r="B84" s="7">
        <v>117</v>
      </c>
      <c r="C84" s="11">
        <v>1696</v>
      </c>
      <c r="D84" s="18">
        <f t="shared" si="3"/>
        <v>-9.7545454545454504</v>
      </c>
      <c r="E84">
        <f t="shared" si="4"/>
        <v>95.151157024793307</v>
      </c>
      <c r="G84">
        <f t="shared" si="5"/>
        <v>48.180196884596853</v>
      </c>
    </row>
    <row r="85" spans="2:7">
      <c r="B85" s="7">
        <v>130</v>
      </c>
      <c r="C85" s="11">
        <v>1705</v>
      </c>
      <c r="D85" s="18">
        <f t="shared" si="3"/>
        <v>-0.75454545454545041</v>
      </c>
      <c r="E85">
        <f t="shared" si="4"/>
        <v>0.56933884297520032</v>
      </c>
      <c r="G85">
        <f t="shared" si="5"/>
        <v>49.85923237783927</v>
      </c>
    </row>
    <row r="86" spans="2:7">
      <c r="B86" s="7">
        <v>131</v>
      </c>
      <c r="C86" s="11">
        <v>1708</v>
      </c>
      <c r="D86" s="18">
        <f t="shared" si="3"/>
        <v>2.2454545454545496</v>
      </c>
      <c r="E86">
        <f t="shared" si="4"/>
        <v>5.0420661157024975</v>
      </c>
      <c r="G86">
        <f t="shared" si="5"/>
        <v>50.418910875586747</v>
      </c>
    </row>
    <row r="87" spans="2:7">
      <c r="B87" s="7">
        <v>132</v>
      </c>
      <c r="C87" s="11">
        <v>1725</v>
      </c>
      <c r="D87" s="18">
        <f t="shared" si="3"/>
        <v>19.24545454545455</v>
      </c>
      <c r="E87">
        <f t="shared" si="4"/>
        <v>370.38752066115717</v>
      </c>
      <c r="G87">
        <f t="shared" si="5"/>
        <v>53.590422362822423</v>
      </c>
    </row>
    <row r="88" spans="2:7">
      <c r="B88" s="7">
        <v>139</v>
      </c>
      <c r="C88" s="11">
        <v>1700</v>
      </c>
      <c r="D88" s="18">
        <f t="shared" si="3"/>
        <v>-5.7545454545454504</v>
      </c>
      <c r="E88">
        <f t="shared" si="4"/>
        <v>33.114793388429703</v>
      </c>
      <c r="G88">
        <f t="shared" si="5"/>
        <v>48.926434881593487</v>
      </c>
    </row>
    <row r="89" spans="2:7">
      <c r="B89" s="7">
        <v>140</v>
      </c>
      <c r="C89" s="11">
        <v>1675</v>
      </c>
      <c r="D89" s="18">
        <f t="shared" si="3"/>
        <v>-30.75454545454545</v>
      </c>
      <c r="E89">
        <f t="shared" si="4"/>
        <v>945.84206611570221</v>
      </c>
      <c r="G89">
        <f t="shared" si="5"/>
        <v>44.262447400364543</v>
      </c>
    </row>
    <row r="90" spans="2:7">
      <c r="B90" s="7">
        <v>141</v>
      </c>
      <c r="C90" s="11">
        <v>1655</v>
      </c>
      <c r="D90" s="18">
        <f t="shared" si="3"/>
        <v>-50.75454545454545</v>
      </c>
      <c r="E90">
        <f t="shared" si="4"/>
        <v>2576.0238842975205</v>
      </c>
      <c r="G90">
        <f t="shared" si="5"/>
        <v>40.53125741538139</v>
      </c>
    </row>
    <row r="91" spans="2:7">
      <c r="B91" s="7">
        <v>148</v>
      </c>
      <c r="C91" s="11">
        <v>1683</v>
      </c>
      <c r="D91" s="18">
        <f t="shared" si="3"/>
        <v>-22.75454545454545</v>
      </c>
      <c r="E91">
        <f t="shared" si="4"/>
        <v>517.769338842975</v>
      </c>
      <c r="G91">
        <f t="shared" si="5"/>
        <v>45.754923394357803</v>
      </c>
    </row>
    <row r="92" spans="2:7">
      <c r="B92" s="7">
        <v>149</v>
      </c>
      <c r="C92" s="11">
        <v>1605</v>
      </c>
      <c r="D92" s="18">
        <f t="shared" si="3"/>
        <v>-100.75454545454545</v>
      </c>
      <c r="E92">
        <f t="shared" si="4"/>
        <v>10151.478429752065</v>
      </c>
      <c r="G92">
        <f t="shared" si="5"/>
        <v>31.203282452923506</v>
      </c>
    </row>
    <row r="93" spans="2:7">
      <c r="B93" s="7">
        <v>150</v>
      </c>
      <c r="C93" s="11">
        <v>1646</v>
      </c>
      <c r="D93" s="18">
        <f t="shared" si="3"/>
        <v>-59.75454545454545</v>
      </c>
      <c r="E93">
        <f t="shared" si="4"/>
        <v>3570.6057024793386</v>
      </c>
      <c r="G93">
        <f t="shared" si="5"/>
        <v>38.852221922138973</v>
      </c>
    </row>
    <row r="94" spans="2:7">
      <c r="B94" s="7">
        <v>154</v>
      </c>
      <c r="C94" s="11">
        <v>1764</v>
      </c>
      <c r="D94" s="18">
        <f t="shared" si="3"/>
        <v>58.24545454545455</v>
      </c>
      <c r="E94">
        <f t="shared" si="4"/>
        <v>3392.5329752066123</v>
      </c>
      <c r="G94">
        <f t="shared" si="5"/>
        <v>60.866242833539573</v>
      </c>
    </row>
    <row r="95" spans="2:7">
      <c r="B95" s="7">
        <v>156</v>
      </c>
      <c r="C95" s="11">
        <v>1691</v>
      </c>
      <c r="D95" s="18">
        <f t="shared" si="3"/>
        <v>-14.75454545454545</v>
      </c>
      <c r="E95">
        <f t="shared" si="4"/>
        <v>217.69661157024782</v>
      </c>
      <c r="G95">
        <f t="shared" si="5"/>
        <v>47.247399388351063</v>
      </c>
    </row>
    <row r="96" spans="2:7">
      <c r="B96" s="7">
        <v>176</v>
      </c>
      <c r="C96" s="11">
        <v>1689</v>
      </c>
      <c r="D96" s="18">
        <f t="shared" si="3"/>
        <v>-16.75454545454545</v>
      </c>
      <c r="E96">
        <f t="shared" si="4"/>
        <v>280.7147933884296</v>
      </c>
      <c r="G96">
        <f t="shared" si="5"/>
        <v>46.87428038985275</v>
      </c>
    </row>
    <row r="97" spans="2:7">
      <c r="B97" s="7">
        <v>177</v>
      </c>
      <c r="C97" s="11">
        <v>1615</v>
      </c>
      <c r="D97" s="18">
        <f t="shared" si="3"/>
        <v>-90.75454545454545</v>
      </c>
      <c r="E97">
        <f t="shared" si="4"/>
        <v>8236.3875206611556</v>
      </c>
      <c r="G97">
        <f t="shared" si="5"/>
        <v>33.068877445415083</v>
      </c>
    </row>
    <row r="98" spans="2:7">
      <c r="B98" s="7">
        <v>199</v>
      </c>
      <c r="C98" s="11">
        <v>1680</v>
      </c>
      <c r="D98" s="18">
        <f t="shared" si="3"/>
        <v>-25.75454545454545</v>
      </c>
      <c r="E98">
        <f t="shared" si="4"/>
        <v>663.29661157024771</v>
      </c>
      <c r="G98">
        <f t="shared" si="5"/>
        <v>45.195244896610333</v>
      </c>
    </row>
    <row r="99" spans="2:7">
      <c r="B99" s="7">
        <v>200</v>
      </c>
      <c r="C99" s="11">
        <v>1724</v>
      </c>
      <c r="D99" s="18">
        <f t="shared" si="3"/>
        <v>18.24545454545455</v>
      </c>
      <c r="E99">
        <f t="shared" si="4"/>
        <v>332.89661157024807</v>
      </c>
      <c r="G99">
        <f t="shared" si="5"/>
        <v>53.403862863573266</v>
      </c>
    </row>
    <row r="100" spans="2:7">
      <c r="B100" s="7">
        <v>201</v>
      </c>
      <c r="C100" s="11">
        <v>1727</v>
      </c>
      <c r="D100" s="18">
        <f t="shared" si="3"/>
        <v>21.24545454545455</v>
      </c>
      <c r="E100">
        <f t="shared" si="4"/>
        <v>451.36933884297537</v>
      </c>
      <c r="G100">
        <f t="shared" si="5"/>
        <v>53.963541361320743</v>
      </c>
    </row>
    <row r="101" spans="2:7">
      <c r="B101" s="7">
        <v>217</v>
      </c>
      <c r="C101" s="11">
        <v>1653</v>
      </c>
      <c r="D101" s="18">
        <f t="shared" si="3"/>
        <v>-52.75454545454545</v>
      </c>
      <c r="E101">
        <f t="shared" si="4"/>
        <v>2783.0420661157023</v>
      </c>
      <c r="G101">
        <f t="shared" si="5"/>
        <v>40.158138416883077</v>
      </c>
    </row>
    <row r="102" spans="2:7">
      <c r="B102" s="7">
        <v>219</v>
      </c>
      <c r="C102" s="11">
        <v>1625</v>
      </c>
      <c r="D102" s="18">
        <f t="shared" si="3"/>
        <v>-80.75454545454545</v>
      </c>
      <c r="E102">
        <f t="shared" si="4"/>
        <v>6521.2966115702475</v>
      </c>
      <c r="G102">
        <f t="shared" si="5"/>
        <v>34.934472437906663</v>
      </c>
    </row>
    <row r="103" spans="2:7">
      <c r="B103" s="7">
        <v>223</v>
      </c>
      <c r="C103" s="11">
        <v>1735</v>
      </c>
      <c r="D103" s="18">
        <f t="shared" si="3"/>
        <v>29.24545454545455</v>
      </c>
      <c r="E103">
        <f t="shared" si="4"/>
        <v>855.29661157024816</v>
      </c>
      <c r="G103">
        <f t="shared" si="5"/>
        <v>55.456017355314003</v>
      </c>
    </row>
    <row r="104" spans="2:7">
      <c r="B104" s="7">
        <v>224</v>
      </c>
      <c r="C104" s="11">
        <v>1696</v>
      </c>
      <c r="D104" s="18">
        <f t="shared" si="3"/>
        <v>-9.7545454545454504</v>
      </c>
      <c r="E104">
        <f t="shared" si="4"/>
        <v>95.151157024793307</v>
      </c>
      <c r="G104">
        <f t="shared" si="5"/>
        <v>48.180196884596853</v>
      </c>
    </row>
    <row r="105" spans="2:7">
      <c r="B105" s="7">
        <v>226</v>
      </c>
      <c r="C105" s="11">
        <v>1609</v>
      </c>
      <c r="D105" s="18">
        <f t="shared" si="3"/>
        <v>-96.75454545454545</v>
      </c>
      <c r="E105">
        <f t="shared" si="4"/>
        <v>9361.4420661157019</v>
      </c>
      <c r="G105">
        <f t="shared" si="5"/>
        <v>31.94952044992014</v>
      </c>
    </row>
    <row r="106" spans="2:7">
      <c r="B106" s="7">
        <v>227</v>
      </c>
      <c r="C106" s="11">
        <v>1649</v>
      </c>
      <c r="D106" s="18">
        <f t="shared" si="3"/>
        <v>-56.75454545454545</v>
      </c>
      <c r="E106">
        <f t="shared" si="4"/>
        <v>3221.0784297520659</v>
      </c>
      <c r="G106">
        <f t="shared" si="5"/>
        <v>39.411900419886443</v>
      </c>
    </row>
    <row r="107" spans="2:7">
      <c r="B107" s="7">
        <v>228</v>
      </c>
      <c r="C107" s="11">
        <v>1690</v>
      </c>
      <c r="D107" s="18">
        <f t="shared" si="3"/>
        <v>-15.75454545454545</v>
      </c>
      <c r="E107">
        <f t="shared" si="4"/>
        <v>248.20570247933873</v>
      </c>
      <c r="G107">
        <f t="shared" si="5"/>
        <v>47.060839889101906</v>
      </c>
    </row>
    <row r="108" spans="2:7">
      <c r="B108" s="7">
        <v>238</v>
      </c>
      <c r="C108" s="11">
        <v>1695</v>
      </c>
      <c r="D108" s="18">
        <f t="shared" si="3"/>
        <v>-10.75454545454545</v>
      </c>
      <c r="E108">
        <f t="shared" si="4"/>
        <v>115.66024793388421</v>
      </c>
      <c r="G108">
        <f t="shared" si="5"/>
        <v>47.993637385347697</v>
      </c>
    </row>
    <row r="109" spans="2:7">
      <c r="B109" s="7">
        <v>239</v>
      </c>
      <c r="C109" s="11">
        <v>1636</v>
      </c>
      <c r="D109" s="18">
        <f t="shared" si="3"/>
        <v>-69.75454545454545</v>
      </c>
      <c r="E109">
        <f t="shared" si="4"/>
        <v>4865.6966115702471</v>
      </c>
      <c r="G109">
        <f t="shared" si="5"/>
        <v>36.986626929647393</v>
      </c>
    </row>
    <row r="110" spans="2:7">
      <c r="B110" s="7">
        <v>240</v>
      </c>
      <c r="C110" s="11">
        <v>1670</v>
      </c>
      <c r="D110" s="18">
        <f t="shared" si="3"/>
        <v>-35.75454545454545</v>
      </c>
      <c r="E110">
        <f t="shared" si="4"/>
        <v>1278.3875206611567</v>
      </c>
      <c r="G110">
        <f t="shared" si="5"/>
        <v>43.329649904118753</v>
      </c>
    </row>
    <row r="111" spans="2:7">
      <c r="B111" s="7">
        <v>241</v>
      </c>
      <c r="C111" s="11">
        <v>1668</v>
      </c>
      <c r="D111" s="18">
        <f t="shared" si="3"/>
        <v>-37.75454545454545</v>
      </c>
      <c r="E111">
        <f t="shared" si="4"/>
        <v>1425.4057024793385</v>
      </c>
      <c r="G111">
        <f t="shared" si="5"/>
        <v>42.95653090562044</v>
      </c>
    </row>
    <row r="114" spans="1:6">
      <c r="A114" t="s">
        <v>94</v>
      </c>
      <c r="B114" s="6">
        <f>COUNTA(B2:B111)</f>
        <v>110</v>
      </c>
    </row>
    <row r="115" spans="1:6">
      <c r="A115" t="s">
        <v>95</v>
      </c>
      <c r="C115" s="17">
        <f>SUM(C2:C111)</f>
        <v>187633</v>
      </c>
      <c r="E115" t="s">
        <v>103</v>
      </c>
    </row>
    <row r="116" spans="1:6">
      <c r="A116" t="s">
        <v>96</v>
      </c>
      <c r="C116" s="6">
        <f>C115/B114</f>
        <v>1705.7545454545455</v>
      </c>
      <c r="E116" s="23" t="s">
        <v>104</v>
      </c>
      <c r="F116" s="21">
        <f>AVERAGE(C2:C111)</f>
        <v>1705.7545454545455</v>
      </c>
    </row>
    <row r="117" spans="1:6">
      <c r="E117" s="23"/>
      <c r="F117" s="22"/>
    </row>
    <row r="118" spans="1:6">
      <c r="A118" t="s">
        <v>100</v>
      </c>
      <c r="C118" s="6">
        <f>SUM(E2:E111)</f>
        <v>313178.37272727257</v>
      </c>
      <c r="E118" s="23"/>
      <c r="F118" s="22"/>
    </row>
    <row r="119" spans="1:6">
      <c r="A119" t="s">
        <v>102</v>
      </c>
      <c r="C119" s="6">
        <f>C118/(B114-1)</f>
        <v>2873.1960800667207</v>
      </c>
      <c r="E119" s="23" t="s">
        <v>105</v>
      </c>
      <c r="F119" s="22">
        <f>VAR(C2:C111)</f>
        <v>2873.1960800667207</v>
      </c>
    </row>
    <row r="120" spans="1:6">
      <c r="A120" t="s">
        <v>101</v>
      </c>
      <c r="C120" s="6">
        <f>SQRT(C119)</f>
        <v>53.602202194189005</v>
      </c>
      <c r="E120" s="23" t="s">
        <v>106</v>
      </c>
      <c r="F120" s="22">
        <f>STDEV(C2:C111)</f>
        <v>53.602202194189005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人体寸法データ</vt:lpstr>
      <vt:lpstr>Sheet1</vt:lpstr>
    </vt:vector>
  </TitlesOfParts>
  <Company> ICD/TUT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Michio OKADA</dc:creator>
  <cp:lastModifiedBy>pcadmin4</cp:lastModifiedBy>
  <dcterms:created xsi:type="dcterms:W3CDTF">2007-05-01T13:53:08Z</dcterms:created>
  <dcterms:modified xsi:type="dcterms:W3CDTF">2016-10-25T01:07:47Z</dcterms:modified>
</cp:coreProperties>
</file>