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<sst xmlns="http://schemas.openxmlformats.org/spreadsheetml/2006/main" count="134" uniqueCount="91">
  <si>
    <t>DESCRIPCION</t>
  </si>
  <si>
    <t>ORDEN</t>
  </si>
  <si>
    <t>ENCAPSULADO</t>
  </si>
  <si>
    <t>CANTIDAD</t>
  </si>
  <si>
    <t>PROVEEDOR</t>
  </si>
  <si>
    <t>REFERENCIA</t>
  </si>
  <si>
    <t>CODIGO</t>
  </si>
  <si>
    <t>VALOR UNITARIO</t>
  </si>
  <si>
    <t>VALOR TOTAL</t>
  </si>
  <si>
    <t>50pF</t>
  </si>
  <si>
    <t>C7</t>
  </si>
  <si>
    <t>SM0402</t>
  </si>
  <si>
    <t>Sigma</t>
  </si>
  <si>
    <t>CC0402 68PF50V</t>
  </si>
  <si>
    <t>0.1uF</t>
  </si>
  <si>
    <t>C6</t>
  </si>
  <si>
    <t>SM0805</t>
  </si>
  <si>
    <t>CC0805 0.1UF50</t>
  </si>
  <si>
    <t>0.47uF</t>
  </si>
  <si>
    <t>C3</t>
  </si>
  <si>
    <t>SM1206</t>
  </si>
  <si>
    <t>Tekcien</t>
  </si>
  <si>
    <t>CC1206CX7R4</t>
  </si>
  <si>
    <t>QP0605</t>
  </si>
  <si>
    <t>1uF</t>
  </si>
  <si>
    <t>C2,C5</t>
  </si>
  <si>
    <t>YO</t>
  </si>
  <si>
    <t>10uF</t>
  </si>
  <si>
    <t>C1</t>
  </si>
  <si>
    <t>33uF ELEC</t>
  </si>
  <si>
    <t>C4</t>
  </si>
  <si>
    <t>QX0300</t>
  </si>
  <si>
    <t>DIODO ZENER 5V1</t>
  </si>
  <si>
    <t>D1,D2,D3,D4,D5,D6</t>
  </si>
  <si>
    <t>THRU HOLE</t>
  </si>
  <si>
    <t>Av 9</t>
  </si>
  <si>
    <t>CONN AUDIO JACK</t>
  </si>
  <si>
    <t>J1</t>
  </si>
  <si>
    <t>SMD</t>
  </si>
  <si>
    <t>CON 3.5MM SMD</t>
  </si>
  <si>
    <t>USB CONN</t>
  </si>
  <si>
    <t>J2</t>
  </si>
  <si>
    <t>yo</t>
  </si>
  <si>
    <t>USB MINI CONN</t>
  </si>
  <si>
    <t>J3</t>
  </si>
  <si>
    <t>JUMPER</t>
  </si>
  <si>
    <t>JP4</t>
  </si>
  <si>
    <t>CONN</t>
  </si>
  <si>
    <t>K1</t>
  </si>
  <si>
    <t>FERRITE 500 OHM</t>
  </si>
  <si>
    <t>L1,L2,L3,L4,L5,L6</t>
  </si>
  <si>
    <t>MI0805K400R</t>
  </si>
  <si>
    <t>CONN 12X2</t>
  </si>
  <si>
    <t>P1,P2,P3,P4</t>
  </si>
  <si>
    <t>REGLETA 40 X 2</t>
  </si>
  <si>
    <t>CONN GPS</t>
  </si>
  <si>
    <t>P5</t>
  </si>
  <si>
    <t>CONN 2</t>
  </si>
  <si>
    <t>P6</t>
  </si>
  <si>
    <t>CONN 10</t>
  </si>
  <si>
    <t>P7</t>
  </si>
  <si>
    <t>BNC CONN</t>
  </si>
  <si>
    <t>P8</t>
  </si>
  <si>
    <t>RES 100 OHM</t>
  </si>
  <si>
    <t>R7,R8</t>
  </si>
  <si>
    <t>RES 470 OHM</t>
  </si>
  <si>
    <t>R11,R12,R13,R14,R15,R16,R20,R21,R22,R23,R24,R25</t>
  </si>
  <si>
    <t>RES 10K OHM</t>
  </si>
  <si>
    <t>R1,R2,R17,R18,R19</t>
  </si>
  <si>
    <t>RES 47K OHM</t>
  </si>
  <si>
    <t>R26,R27,R28</t>
  </si>
  <si>
    <t>RES 100K OHM</t>
  </si>
  <si>
    <t>R3,R4,R5,R6,R29,R30,R31,R32,R33,R34</t>
  </si>
  <si>
    <t>MINI SWITCH</t>
  </si>
  <si>
    <t>SW1,SW2,SW3,SW4</t>
  </si>
  <si>
    <t>Av9</t>
  </si>
  <si>
    <t>ESD9B3.3ST5G</t>
  </si>
  <si>
    <t>TVS1,TVS2</t>
  </si>
  <si>
    <t>LM2940</t>
  </si>
  <si>
    <t>U1</t>
  </si>
  <si>
    <t>TO-220ECS</t>
  </si>
  <si>
    <t>LM2940CT-5</t>
  </si>
  <si>
    <t>MOCD213</t>
  </si>
  <si>
    <t>U2,U3,U4</t>
  </si>
  <si>
    <t>SOIC8</t>
  </si>
  <si>
    <t>LM324M</t>
  </si>
  <si>
    <t>U5</t>
  </si>
  <si>
    <t>SOP14</t>
  </si>
  <si>
    <t>SUBTOTAL</t>
  </si>
  <si>
    <t>IVA APROX</t>
  </si>
  <si>
    <t>TOTAL APROX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</si>
</sst>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FF3333"/>
        <bgColor rgb="00FF6600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4" numFmtId="164" xfId="0"/>
    <xf applyAlignment="true" applyBorder="true" applyFont="true" applyProtection="false" borderId="1" fillId="0" fontId="0" numFmtId="164" xfId="0">
      <alignment horizontal="left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1" activeCellId="0" pane="topLeft" sqref="E11"/>
    </sheetView>
  </sheetViews>
  <cols>
    <col collapsed="false" hidden="false" max="1" min="1" style="0" width="19.1725490196078"/>
    <col collapsed="false" hidden="false" max="2" min="2" style="0" width="11.6941176470588"/>
    <col collapsed="false" hidden="false" max="3" min="3" style="0" width="16.6313725490196"/>
    <col collapsed="false" hidden="false" max="4" min="4" style="0" width="11.6941176470588"/>
    <col collapsed="false" hidden="false" max="5" min="5" style="0" width="14.3803921568627"/>
    <col collapsed="false" hidden="false" max="6" min="6" style="0" width="16.9137254901961"/>
    <col collapsed="false" hidden="false" max="7" min="7" style="0" width="11.6941176470588"/>
    <col collapsed="false" hidden="false" max="8" min="8" style="0" width="18.3333333333333"/>
    <col collapsed="false" hidden="false" max="9" min="9" style="0" width="17.1921568627451"/>
    <col collapsed="false" hidden="false" max="1025" min="10" style="0" width="11.6941176470588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2" t="s">
        <v>9</v>
      </c>
      <c r="B2" s="2" t="s">
        <v>10</v>
      </c>
      <c r="C2" s="2" t="s">
        <v>11</v>
      </c>
      <c r="D2" s="3" t="n">
        <v>1</v>
      </c>
      <c r="E2" s="3" t="s">
        <v>12</v>
      </c>
      <c r="F2" s="3" t="s">
        <v>13</v>
      </c>
      <c r="G2" s="3"/>
      <c r="H2" s="3" t="n">
        <v>58</v>
      </c>
      <c r="I2" s="3" t="n">
        <f aca="false">H2*10</f>
        <v>580</v>
      </c>
    </row>
    <row collapsed="false" customFormat="false" customHeight="true" hidden="false" ht="12.1" outlineLevel="0" r="3">
      <c r="A3" s="2" t="s">
        <v>14</v>
      </c>
      <c r="B3" s="2" t="s">
        <v>15</v>
      </c>
      <c r="C3" s="2" t="s">
        <v>16</v>
      </c>
      <c r="D3" s="3" t="n">
        <v>1</v>
      </c>
      <c r="E3" s="3" t="s">
        <v>12</v>
      </c>
      <c r="F3" s="3" t="s">
        <v>17</v>
      </c>
      <c r="G3" s="3"/>
      <c r="H3" s="3" t="n">
        <v>58</v>
      </c>
      <c r="I3" s="3" t="n">
        <f aca="false">H3*10</f>
        <v>580</v>
      </c>
    </row>
    <row collapsed="false" customFormat="false" customHeight="true" hidden="false" ht="12.1" outlineLevel="0" r="4">
      <c r="A4" s="2" t="s">
        <v>18</v>
      </c>
      <c r="B4" s="2" t="s">
        <v>19</v>
      </c>
      <c r="C4" s="2" t="s">
        <v>20</v>
      </c>
      <c r="D4" s="3" t="n">
        <v>1</v>
      </c>
      <c r="E4" s="3" t="s">
        <v>21</v>
      </c>
      <c r="F4" s="3" t="s">
        <v>22</v>
      </c>
      <c r="G4" s="3" t="s">
        <v>23</v>
      </c>
      <c r="H4" s="3" t="n">
        <v>600</v>
      </c>
      <c r="I4" s="3" t="n">
        <f aca="false">H4*D4</f>
        <v>600</v>
      </c>
    </row>
    <row collapsed="false" customFormat="false" customHeight="true" hidden="false" ht="12.1" outlineLevel="0" r="5">
      <c r="A5" s="2" t="s">
        <v>24</v>
      </c>
      <c r="B5" s="2" t="s">
        <v>25</v>
      </c>
      <c r="C5" s="2" t="s">
        <v>16</v>
      </c>
      <c r="D5" s="3" t="n">
        <v>2</v>
      </c>
      <c r="E5" s="3" t="s">
        <v>26</v>
      </c>
      <c r="F5" s="3"/>
      <c r="G5" s="3"/>
      <c r="H5" s="3" t="n">
        <v>0</v>
      </c>
      <c r="I5" s="3" t="n">
        <f aca="false">H5*D5</f>
        <v>0</v>
      </c>
    </row>
    <row collapsed="false" customFormat="false" customHeight="true" hidden="false" ht="12.1" outlineLevel="0" r="6">
      <c r="A6" s="2" t="s">
        <v>27</v>
      </c>
      <c r="B6" s="2" t="s">
        <v>28</v>
      </c>
      <c r="C6" s="2" t="s">
        <v>20</v>
      </c>
      <c r="D6" s="3" t="n">
        <v>1</v>
      </c>
      <c r="E6" s="3" t="s">
        <v>26</v>
      </c>
      <c r="F6" s="3"/>
      <c r="G6" s="3"/>
      <c r="H6" s="3" t="n">
        <v>0</v>
      </c>
      <c r="I6" s="3" t="n">
        <f aca="false">H6*D6</f>
        <v>0</v>
      </c>
    </row>
    <row collapsed="false" customFormat="false" customHeight="true" hidden="false" ht="12.1" outlineLevel="0" r="7">
      <c r="A7" s="2" t="s">
        <v>29</v>
      </c>
      <c r="B7" s="2" t="s">
        <v>30</v>
      </c>
      <c r="C7" s="2" t="s">
        <v>20</v>
      </c>
      <c r="D7" s="3" t="n">
        <v>1</v>
      </c>
      <c r="E7" s="3" t="s">
        <v>21</v>
      </c>
      <c r="F7" s="3"/>
      <c r="G7" s="3" t="s">
        <v>31</v>
      </c>
      <c r="H7" s="3" t="n">
        <v>500</v>
      </c>
      <c r="I7" s="3" t="n">
        <f aca="false">H7*D7</f>
        <v>500</v>
      </c>
    </row>
    <row collapsed="false" customFormat="false" customHeight="true" hidden="false" ht="12.1" outlineLevel="0" r="8">
      <c r="A8" s="2" t="s">
        <v>32</v>
      </c>
      <c r="B8" s="2" t="s">
        <v>33</v>
      </c>
      <c r="C8" s="2" t="s">
        <v>34</v>
      </c>
      <c r="D8" s="3" t="n">
        <v>6</v>
      </c>
      <c r="E8" s="3" t="s">
        <v>35</v>
      </c>
      <c r="F8" s="3"/>
      <c r="G8" s="3"/>
      <c r="H8" s="3" t="n">
        <v>200</v>
      </c>
      <c r="I8" s="3" t="n">
        <f aca="false">H8*D8</f>
        <v>1200</v>
      </c>
    </row>
    <row collapsed="false" customFormat="false" customHeight="true" hidden="false" ht="12.1" outlineLevel="0" r="9">
      <c r="A9" s="2" t="s">
        <v>36</v>
      </c>
      <c r="B9" s="2" t="s">
        <v>37</v>
      </c>
      <c r="C9" s="2" t="s">
        <v>38</v>
      </c>
      <c r="D9" s="3" t="n">
        <v>1</v>
      </c>
      <c r="E9" s="3" t="s">
        <v>12</v>
      </c>
      <c r="F9" s="3" t="s">
        <v>39</v>
      </c>
      <c r="G9" s="3"/>
      <c r="H9" s="3" t="n">
        <v>754</v>
      </c>
      <c r="I9" s="3" t="n">
        <f aca="false">H9*D9</f>
        <v>754</v>
      </c>
    </row>
    <row collapsed="false" customFormat="false" customHeight="true" hidden="false" ht="12.1" outlineLevel="0" r="10">
      <c r="A10" s="2" t="s">
        <v>40</v>
      </c>
      <c r="B10" s="2" t="s">
        <v>41</v>
      </c>
      <c r="C10" s="2" t="s">
        <v>38</v>
      </c>
      <c r="D10" s="3" t="n">
        <v>1</v>
      </c>
      <c r="E10" s="3" t="s">
        <v>42</v>
      </c>
      <c r="F10" s="3"/>
      <c r="G10" s="3"/>
      <c r="H10" s="3" t="n">
        <v>0</v>
      </c>
      <c r="I10" s="3" t="n">
        <f aca="false">H10*D10</f>
        <v>0</v>
      </c>
    </row>
    <row collapsed="false" customFormat="false" customHeight="true" hidden="false" ht="12.1" outlineLevel="0" r="11">
      <c r="A11" s="2" t="s">
        <v>43</v>
      </c>
      <c r="B11" s="2" t="s">
        <v>44</v>
      </c>
      <c r="C11" s="2" t="s">
        <v>34</v>
      </c>
      <c r="D11" s="3" t="n">
        <v>1</v>
      </c>
      <c r="E11" s="3" t="s">
        <v>42</v>
      </c>
      <c r="F11" s="3"/>
      <c r="G11" s="3"/>
      <c r="H11" s="3" t="n">
        <v>0</v>
      </c>
      <c r="I11" s="3" t="n">
        <f aca="false">H11*D11</f>
        <v>0</v>
      </c>
    </row>
    <row collapsed="false" customFormat="false" customHeight="true" hidden="false" ht="12.1" outlineLevel="0" r="12">
      <c r="A12" s="2" t="s">
        <v>45</v>
      </c>
      <c r="B12" s="2" t="s">
        <v>46</v>
      </c>
      <c r="C12" s="2" t="s">
        <v>34</v>
      </c>
      <c r="D12" s="3" t="n">
        <v>1</v>
      </c>
      <c r="E12" s="3" t="s">
        <v>35</v>
      </c>
      <c r="F12" s="3"/>
      <c r="G12" s="3"/>
      <c r="H12" s="3" t="n">
        <v>200</v>
      </c>
      <c r="I12" s="3" t="n">
        <f aca="false">H12*D12</f>
        <v>200</v>
      </c>
    </row>
    <row collapsed="false" customFormat="false" customHeight="true" hidden="false" ht="12.1" outlineLevel="0" r="13">
      <c r="A13" s="2" t="s">
        <v>47</v>
      </c>
      <c r="B13" s="2" t="s">
        <v>48</v>
      </c>
      <c r="C13" s="2" t="s">
        <v>34</v>
      </c>
      <c r="D13" s="3" t="n">
        <v>1</v>
      </c>
      <c r="E13" s="3" t="s">
        <v>35</v>
      </c>
      <c r="F13" s="3"/>
      <c r="G13" s="3"/>
      <c r="H13" s="3" t="n">
        <v>200</v>
      </c>
      <c r="I13" s="3" t="n">
        <f aca="false">H13*D13</f>
        <v>200</v>
      </c>
    </row>
    <row collapsed="false" customFormat="false" customHeight="true" hidden="false" ht="12.1" outlineLevel="0" r="14">
      <c r="A14" s="2" t="s">
        <v>49</v>
      </c>
      <c r="B14" s="2" t="s">
        <v>50</v>
      </c>
      <c r="C14" s="2" t="s">
        <v>16</v>
      </c>
      <c r="D14" s="3" t="n">
        <v>6</v>
      </c>
      <c r="E14" s="3" t="s">
        <v>12</v>
      </c>
      <c r="F14" s="3" t="s">
        <v>51</v>
      </c>
      <c r="G14" s="3"/>
      <c r="H14" s="3" t="n">
        <v>290</v>
      </c>
      <c r="I14" s="3" t="n">
        <f aca="false">H14*D14</f>
        <v>1740</v>
      </c>
    </row>
    <row collapsed="false" customFormat="false" customHeight="true" hidden="false" ht="12.1" outlineLevel="0" r="15">
      <c r="A15" s="2" t="s">
        <v>52</v>
      </c>
      <c r="B15" s="2" t="s">
        <v>53</v>
      </c>
      <c r="C15" s="2" t="s">
        <v>34</v>
      </c>
      <c r="D15" s="3" t="n">
        <v>4</v>
      </c>
      <c r="E15" s="3" t="s">
        <v>12</v>
      </c>
      <c r="F15" s="3" t="s">
        <v>54</v>
      </c>
      <c r="G15" s="3"/>
      <c r="H15" s="3" t="n">
        <v>435</v>
      </c>
      <c r="I15" s="3" t="n">
        <f aca="false">H15*D15</f>
        <v>1740</v>
      </c>
    </row>
    <row collapsed="false" customFormat="false" customHeight="true" hidden="false" ht="12.1" outlineLevel="0" r="16">
      <c r="A16" s="2" t="s">
        <v>55</v>
      </c>
      <c r="B16" s="2" t="s">
        <v>56</v>
      </c>
      <c r="C16" s="2" t="s">
        <v>34</v>
      </c>
      <c r="D16" s="3" t="n">
        <v>1</v>
      </c>
      <c r="E16" s="3" t="s">
        <v>35</v>
      </c>
      <c r="F16" s="3"/>
      <c r="G16" s="3"/>
      <c r="H16" s="3" t="n">
        <v>200</v>
      </c>
      <c r="I16" s="3" t="n">
        <f aca="false">H16*D16</f>
        <v>200</v>
      </c>
    </row>
    <row collapsed="false" customFormat="false" customHeight="true" hidden="false" ht="12.1" outlineLevel="0" r="17">
      <c r="A17" s="2" t="s">
        <v>57</v>
      </c>
      <c r="B17" s="2" t="s">
        <v>58</v>
      </c>
      <c r="C17" s="2" t="s">
        <v>34</v>
      </c>
      <c r="D17" s="3" t="n">
        <v>1</v>
      </c>
      <c r="E17" s="3" t="s">
        <v>35</v>
      </c>
      <c r="F17" s="3"/>
      <c r="G17" s="3"/>
      <c r="H17" s="3" t="n">
        <v>200</v>
      </c>
      <c r="I17" s="3" t="n">
        <f aca="false">H17*D17</f>
        <v>200</v>
      </c>
    </row>
    <row collapsed="false" customFormat="false" customHeight="true" hidden="false" ht="12.1" outlineLevel="0" r="18">
      <c r="A18" s="2" t="s">
        <v>59</v>
      </c>
      <c r="B18" s="2" t="s">
        <v>60</v>
      </c>
      <c r="C18" s="2" t="s">
        <v>34</v>
      </c>
      <c r="D18" s="3" t="n">
        <v>1</v>
      </c>
      <c r="E18" s="3" t="s">
        <v>35</v>
      </c>
      <c r="F18" s="3"/>
      <c r="G18" s="3"/>
      <c r="H18" s="3" t="n">
        <v>700</v>
      </c>
      <c r="I18" s="3" t="n">
        <f aca="false">H18*D18</f>
        <v>700</v>
      </c>
    </row>
    <row collapsed="false" customFormat="false" customHeight="true" hidden="false" ht="12.1" outlineLevel="0" r="19">
      <c r="A19" s="2" t="s">
        <v>61</v>
      </c>
      <c r="B19" s="2" t="s">
        <v>62</v>
      </c>
      <c r="C19" s="2" t="s">
        <v>34</v>
      </c>
      <c r="D19" s="3" t="n">
        <v>1</v>
      </c>
      <c r="E19" s="3" t="s">
        <v>35</v>
      </c>
      <c r="F19" s="3"/>
      <c r="G19" s="3"/>
      <c r="H19" s="3" t="n">
        <v>700</v>
      </c>
      <c r="I19" s="3" t="n">
        <f aca="false">H19*D19</f>
        <v>700</v>
      </c>
    </row>
    <row collapsed="false" customFormat="false" customHeight="true" hidden="false" ht="12.1" outlineLevel="0" r="20">
      <c r="A20" s="2" t="s">
        <v>63</v>
      </c>
      <c r="B20" s="2" t="s">
        <v>64</v>
      </c>
      <c r="C20" s="2" t="s">
        <v>20</v>
      </c>
      <c r="D20" s="3" t="n">
        <v>2</v>
      </c>
      <c r="E20" s="3" t="s">
        <v>12</v>
      </c>
      <c r="F20" s="3"/>
      <c r="G20" s="3"/>
      <c r="H20" s="3" t="n">
        <v>35</v>
      </c>
      <c r="I20" s="3" t="n">
        <f aca="false">H20*10</f>
        <v>350</v>
      </c>
    </row>
    <row collapsed="false" customFormat="false" customHeight="true" hidden="false" ht="12.1" outlineLevel="0" r="21">
      <c r="A21" s="2" t="s">
        <v>65</v>
      </c>
      <c r="B21" s="2" t="s">
        <v>66</v>
      </c>
      <c r="C21" s="2" t="s">
        <v>20</v>
      </c>
      <c r="D21" s="3" t="n">
        <v>12</v>
      </c>
      <c r="E21" s="3" t="s">
        <v>12</v>
      </c>
      <c r="F21" s="3"/>
      <c r="G21" s="3"/>
      <c r="H21" s="3" t="n">
        <v>35</v>
      </c>
      <c r="I21" s="3" t="n">
        <f aca="false">H21*20</f>
        <v>700</v>
      </c>
    </row>
    <row collapsed="false" customFormat="false" customHeight="true" hidden="false" ht="12.1" outlineLevel="0" r="22">
      <c r="A22" s="2" t="s">
        <v>67</v>
      </c>
      <c r="B22" s="2" t="s">
        <v>68</v>
      </c>
      <c r="C22" s="2" t="s">
        <v>20</v>
      </c>
      <c r="D22" s="3" t="n">
        <v>5</v>
      </c>
      <c r="E22" s="3" t="s">
        <v>12</v>
      </c>
      <c r="F22" s="3"/>
      <c r="G22" s="3"/>
      <c r="H22" s="3" t="n">
        <v>35</v>
      </c>
      <c r="I22" s="3" t="n">
        <v>350</v>
      </c>
    </row>
    <row collapsed="false" customFormat="false" customHeight="true" hidden="false" ht="12.1" outlineLevel="0" r="23">
      <c r="A23" s="2" t="s">
        <v>69</v>
      </c>
      <c r="B23" s="2" t="s">
        <v>70</v>
      </c>
      <c r="C23" s="2" t="s">
        <v>20</v>
      </c>
      <c r="D23" s="3" t="n">
        <v>3</v>
      </c>
      <c r="E23" s="3" t="s">
        <v>12</v>
      </c>
      <c r="F23" s="3"/>
      <c r="G23" s="3"/>
      <c r="H23" s="3" t="n">
        <v>35</v>
      </c>
      <c r="I23" s="3" t="n">
        <v>350</v>
      </c>
    </row>
    <row collapsed="false" customFormat="false" customHeight="true" hidden="false" ht="12.1" outlineLevel="0" r="24">
      <c r="A24" s="2" t="s">
        <v>71</v>
      </c>
      <c r="B24" s="2" t="s">
        <v>72</v>
      </c>
      <c r="C24" s="2" t="s">
        <v>20</v>
      </c>
      <c r="D24" s="3" t="n">
        <v>10</v>
      </c>
      <c r="E24" s="3" t="s">
        <v>12</v>
      </c>
      <c r="F24" s="3"/>
      <c r="G24" s="3"/>
      <c r="H24" s="3" t="n">
        <v>35</v>
      </c>
      <c r="I24" s="3" t="n">
        <f aca="false">35*10</f>
        <v>350</v>
      </c>
    </row>
    <row collapsed="false" customFormat="false" customHeight="true" hidden="false" ht="12.1" outlineLevel="0" r="25">
      <c r="A25" s="2" t="s">
        <v>73</v>
      </c>
      <c r="B25" s="2" t="s">
        <v>74</v>
      </c>
      <c r="C25" s="2" t="s">
        <v>20</v>
      </c>
      <c r="D25" s="3" t="n">
        <v>4</v>
      </c>
      <c r="E25" s="3" t="s">
        <v>75</v>
      </c>
      <c r="F25" s="3"/>
      <c r="G25" s="3"/>
      <c r="H25" s="3" t="n">
        <v>600</v>
      </c>
      <c r="I25" s="3" t="n">
        <f aca="false">H25*D25</f>
        <v>2400</v>
      </c>
    </row>
    <row collapsed="false" customFormat="false" customHeight="true" hidden="false" ht="12.1" outlineLevel="0" r="26">
      <c r="A26" s="2" t="s">
        <v>76</v>
      </c>
      <c r="B26" s="2" t="s">
        <v>77</v>
      </c>
      <c r="C26" s="2" t="s">
        <v>20</v>
      </c>
      <c r="D26" s="3" t="n">
        <v>2</v>
      </c>
      <c r="E26" s="3"/>
      <c r="F26" s="3"/>
      <c r="G26" s="3"/>
      <c r="H26" s="3" t="n">
        <v>0</v>
      </c>
      <c r="I26" s="3" t="n">
        <f aca="false">H26*D26</f>
        <v>0</v>
      </c>
    </row>
    <row collapsed="false" customFormat="false" customHeight="true" hidden="false" ht="12.1" outlineLevel="0" r="27">
      <c r="A27" s="2" t="s">
        <v>78</v>
      </c>
      <c r="B27" s="2" t="s">
        <v>79</v>
      </c>
      <c r="C27" s="2" t="s">
        <v>80</v>
      </c>
      <c r="D27" s="3" t="n">
        <v>1</v>
      </c>
      <c r="E27" s="3" t="s">
        <v>12</v>
      </c>
      <c r="F27" s="3" t="s">
        <v>81</v>
      </c>
      <c r="G27" s="3"/>
      <c r="H27" s="3" t="n">
        <v>2900</v>
      </c>
      <c r="I27" s="3" t="n">
        <f aca="false">H27*D27</f>
        <v>2900</v>
      </c>
    </row>
    <row collapsed="false" customFormat="false" customHeight="true" hidden="false" ht="12.1" outlineLevel="0" r="28">
      <c r="A28" s="2" t="s">
        <v>82</v>
      </c>
      <c r="B28" s="2" t="s">
        <v>83</v>
      </c>
      <c r="C28" s="2" t="s">
        <v>84</v>
      </c>
      <c r="D28" s="3" t="n">
        <v>3</v>
      </c>
      <c r="E28" s="3" t="s">
        <v>12</v>
      </c>
      <c r="F28" s="3" t="s">
        <v>82</v>
      </c>
      <c r="G28" s="3"/>
      <c r="H28" s="3" t="n">
        <v>1914</v>
      </c>
      <c r="I28" s="3" t="n">
        <f aca="false">H28*D28</f>
        <v>5742</v>
      </c>
    </row>
    <row collapsed="false" customFormat="false" customHeight="true" hidden="false" ht="12.1" outlineLevel="0" r="29">
      <c r="A29" s="2" t="s">
        <v>85</v>
      </c>
      <c r="B29" s="2" t="s">
        <v>86</v>
      </c>
      <c r="C29" s="2" t="s">
        <v>87</v>
      </c>
      <c r="D29" s="3" t="n">
        <v>1</v>
      </c>
      <c r="E29" s="3" t="s">
        <v>12</v>
      </c>
      <c r="F29" s="3" t="s">
        <v>85</v>
      </c>
      <c r="G29" s="3"/>
      <c r="H29" s="3" t="n">
        <v>638</v>
      </c>
      <c r="I29" s="3" t="n">
        <f aca="false">H29*D29</f>
        <v>638</v>
      </c>
    </row>
    <row collapsed="false" customFormat="false" customHeight="true" hidden="false" ht="12.1" outlineLevel="0" r="30">
      <c r="A30" s="4"/>
      <c r="B30" s="4"/>
      <c r="C30" s="4"/>
      <c r="D30" s="4"/>
      <c r="E30" s="4"/>
      <c r="F30" s="4"/>
      <c r="G30" s="4"/>
      <c r="H30" s="5" t="s">
        <v>88</v>
      </c>
      <c r="I30" s="3" t="n">
        <f aca="false">SUM(I2:I29)</f>
        <v>23674</v>
      </c>
    </row>
    <row collapsed="false" customFormat="false" customHeight="true" hidden="false" ht="12.1" outlineLevel="0" r="31">
      <c r="A31" s="4"/>
      <c r="B31" s="4"/>
      <c r="C31" s="4"/>
      <c r="D31" s="4"/>
      <c r="E31" s="4"/>
      <c r="F31" s="4"/>
      <c r="G31" s="4"/>
      <c r="H31" s="5" t="s">
        <v>89</v>
      </c>
      <c r="I31" s="3" t="n">
        <f aca="false">I30*0.16</f>
        <v>3787.84</v>
      </c>
    </row>
    <row collapsed="false" customFormat="false" customHeight="true" hidden="false" ht="12.1" outlineLevel="0" r="32">
      <c r="A32" s="4"/>
      <c r="B32" s="4"/>
      <c r="C32" s="4"/>
      <c r="D32" s="4"/>
      <c r="E32" s="4"/>
      <c r="F32" s="4"/>
      <c r="G32" s="4"/>
      <c r="H32" s="5" t="s">
        <v>90</v>
      </c>
      <c r="I32" s="3" t="n">
        <f aca="false">I30+I31</f>
        <v>27461.84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landscape" pageOrder="downThenOver" paperSize="5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2013-08-19T20:45:56.00Z</dcterms:created>
  <dc:creator>Lithium </dc:creator>
  <cp:revision>0</cp:revision>
</cp:coreProperties>
</file>