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2181525367369c/Documents/DataAnalyst/EXCEL/"/>
    </mc:Choice>
  </mc:AlternateContent>
  <xr:revisionPtr revIDLastSave="8" documentId="13_ncr:1_{8F4BFE9D-EE93-4528-BD2D-BD6756CF0497}" xr6:coauthVersionLast="47" xr6:coauthVersionMax="47" xr10:uidLastSave="{A2D06E4F-F4F8-41A3-819D-A3BE49398836}"/>
  <bookViews>
    <workbookView xWindow="-28920" yWindow="-2265" windowWidth="29040" windowHeight="15840" xr2:uid="{6F695623-0DAC-4C59-9585-6B60935E63D1}"/>
  </bookViews>
  <sheets>
    <sheet name="DASHBOARD" sheetId="13" r:id="rId1"/>
    <sheet name="WTA TOP 100 " sheetId="11" r:id="rId2"/>
    <sheet name="height of grand slam winner" sheetId="15" r:id="rId3"/>
    <sheet name="ITF JUNIOR CALENDAR" sheetId="16" r:id="rId4"/>
    <sheet name="div one uni" sheetId="18" r:id="rId5"/>
    <sheet name="Sheet7" sheetId="23" r:id="rId6"/>
    <sheet name="USA CODES" sheetId="21" r:id="rId7"/>
    <sheet name="COACHES" sheetId="10" r:id="rId8"/>
  </sheets>
  <externalReferences>
    <externalReference r:id="rId9"/>
  </externalReferences>
  <definedNames>
    <definedName name="_xlnm._FilterDatabase" localSheetId="4" hidden="1">'div one uni'!$A$1:$K$74</definedName>
    <definedName name="_xlnm._FilterDatabase" localSheetId="2" hidden="1">'height of grand slam winner'!$A$2:$I$27</definedName>
    <definedName name="_xlnm._FilterDatabase" localSheetId="3" hidden="1">'ITF JUNIOR CALENDAR'!$A$2:$O$20</definedName>
    <definedName name="_xlnm._FilterDatabase" localSheetId="5" hidden="1">Sheet7!$A$1:$H$351</definedName>
    <definedName name="_xlnm._FilterDatabase" localSheetId="1" hidden="1">'WTA TOP 100 '!$A$3:$E$4</definedName>
    <definedName name="ASASAS">#REF!</definedName>
    <definedName name="Beg_Bal">#REF!</definedName>
    <definedName name="Data">#REF!</definedName>
    <definedName name="End_Bal">#REF!</definedName>
    <definedName name="Extra_Pay">#REF!</definedName>
    <definedName name="Full_Print">#REF!</definedName>
    <definedName name="Header_Row">ROW(#REF!)</definedName>
    <definedName name="iil_Locator_1_data">#REF!</definedName>
    <definedName name="iil_Locator_2_data">#REF!</definedName>
    <definedName name="Int">#REF!</definedName>
    <definedName name="Interest_Rate">#REF!</definedName>
    <definedName name="last" localSheetId="2">IF('height of grand slam winner'!Values_Entered,Header_Row+'height of grand slam winner'!Number_of_Payments,Header_Row)</definedName>
    <definedName name="last" localSheetId="3">IF('ITF JUNIOR CALENDAR'!Values_Entered,Header_Row+'ITF JUNIOR CALENDAR'!Number_of_Payments,Header_Row)</definedName>
    <definedName name="last">IF(Values_Entered,Header_Row+Number_of_Payments,Header_Row)</definedName>
    <definedName name="Last_Row" localSheetId="2">IF('height of grand slam winner'!Values_Entered,Header_Row+'height of grand slam winner'!Number_of_Payments,Header_Row)</definedName>
    <definedName name="Last_Row" localSheetId="3">IF('ITF JUNIOR CALENDAR'!Values_Entered,Header_Row+'ITF JUNIOR CALENDAR'!Number_of_Payments,Header_Row)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NEIGBORS">'ITF JUNIOR CALENDAR'!$5:$13</definedName>
    <definedName name="Num_Pmt_Per_Year">#REF!</definedName>
    <definedName name="Number_of_Payments" localSheetId="2">MATCH(0.01,End_Bal,-1)+1</definedName>
    <definedName name="Number_of_Payments" localSheetId="3">MATCH(0.01,End_Bal,-1)+1</definedName>
    <definedName name="Number_of_Payments">MATCH(0.01,End_Bal,-1)+1</definedName>
    <definedName name="Pay_Date">#REF!</definedName>
    <definedName name="Pay_Num">#REF!</definedName>
    <definedName name="Payment_Date" localSheetId="2">DATE(YEAR(Loan_Start),MONTH(Loan_Start)+Payment_Number,DAY(Loan_Start))</definedName>
    <definedName name="Payment_Date" localSheetId="3">DATE(YEAR(Loan_Start),MONTH(Loan_Start)+Payment_Number,DAY(Loan_Start))</definedName>
    <definedName name="Payment_Date">DATE(YEAR(Loan_Start),MONTH(Loan_Start)+Payment_Number,DAY(Loan_Start))</definedName>
    <definedName name="Princ">#REF!</definedName>
    <definedName name="Print_Area_Reset" localSheetId="2">OFFSET(Full_Print,0,0,'height of grand slam winner'!Last_Row)</definedName>
    <definedName name="Print_Area_Reset" localSheetId="3">OFFSET(Full_Print,0,0,'ITF JUNIOR CALENDAR'!Last_Row)</definedName>
    <definedName name="Print_Area_Reset">OFFSET(Full_Print,0,0,Last_Row)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COACHES!$A$1</definedName>
    <definedName name="solver_typ" localSheetId="7" hidden="1">1</definedName>
    <definedName name="solver_val" localSheetId="7" hidden="1">0</definedName>
    <definedName name="solver_ver" localSheetId="7" hidden="1">3</definedName>
    <definedName name="test" localSheetId="2">Scheduled_Payment+Extra_Payment</definedName>
    <definedName name="test" localSheetId="3">Scheduled_Payment+Extra_Payment</definedName>
    <definedName name="test">Scheduled_Payment+Extra_Payment</definedName>
    <definedName name="Total_Interest">#REF!</definedName>
    <definedName name="Total_Pay">#REF!</definedName>
    <definedName name="Total_Payment" localSheetId="2">Scheduled_Payment+Extra_Payment</definedName>
    <definedName name="Total_Payment" localSheetId="3">Scheduled_Payment+Extra_Payment</definedName>
    <definedName name="Total_Payment">Scheduled_Payment+Extra_Payment</definedName>
    <definedName name="Values_Entered" localSheetId="2">IF(Loan_Amount*Interest_Rate*Loan_Years*Loan_Start&gt;0,1,0)</definedName>
    <definedName name="Values_Entered" localSheetId="3">IF(Loan_Amount*Interest_Rate*Loan_Years*Loan_Start&gt;0,1,0)</definedName>
    <definedName name="Values_Entered">IF(Loan_Amount*Interest_Rate*Loan_Years*Loan_Start&gt;0,1,0)</definedName>
  </definedNames>
  <calcPr calcId="191029"/>
  <pivotCaches>
    <pivotCache cacheId="23" r:id="rId10"/>
    <pivotCache cacheId="2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6" l="1"/>
  <c r="M20" i="16"/>
  <c r="L20" i="16"/>
  <c r="K20" i="16"/>
  <c r="J20" i="16"/>
  <c r="I20" i="16"/>
  <c r="H20" i="16"/>
  <c r="G20" i="16"/>
  <c r="F20" i="16"/>
  <c r="E20" i="16"/>
  <c r="D20" i="16"/>
  <c r="C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 s="1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K7" i="15"/>
  <c r="I7" i="15"/>
  <c r="H7" i="15"/>
  <c r="K6" i="15"/>
  <c r="I6" i="15"/>
  <c r="H6" i="15"/>
  <c r="K5" i="15"/>
  <c r="I5" i="15"/>
  <c r="H5" i="15"/>
  <c r="K4" i="15"/>
  <c r="I4" i="15"/>
  <c r="H4" i="15"/>
  <c r="K3" i="15"/>
  <c r="I3" i="15"/>
  <c r="K8" i="15" s="1"/>
  <c r="H3" i="15"/>
  <c r="M7" i="11" l="1"/>
  <c r="M6" i="11"/>
  <c r="C104" i="11"/>
  <c r="M8" i="11"/>
</calcChain>
</file>

<file path=xl/sharedStrings.xml><?xml version="1.0" encoding="utf-8"?>
<sst xmlns="http://schemas.openxmlformats.org/spreadsheetml/2006/main" count="3875" uniqueCount="2003">
  <si>
    <t>Coach</t>
  </si>
  <si>
    <t>Country</t>
  </si>
  <si>
    <t>Player</t>
  </si>
  <si>
    <t>Previous Players</t>
  </si>
  <si>
    <t/>
  </si>
  <si>
    <t>Anderson, Roger</t>
  </si>
  <si>
    <t>Osuigwe, Whitney</t>
  </si>
  <si>
    <t>Jennifer Brady,_x000D_
 Nadia Petrova,_x000D_
 Patty Schnyder,_x000D_
 Martina Navratilova,_x000D_
 Liezel Huber,_x000D_
 Sania Mirza,_x000D_
 Nicole Gibbs,_x000D_
 Christina Mchale</t>
  </si>
  <si>
    <t>Antonini, Roberto</t>
  </si>
  <si>
    <t>Diyas, Zarina</t>
  </si>
  <si>
    <t>Saisai Zheng,_x000D_
 Yifan Xu,_x000D_
 Shahar Peer</t>
  </si>
  <si>
    <t>Apostu-Efremov , Artemon</t>
  </si>
  <si>
    <t>Dulgheru, Alexandra</t>
  </si>
  <si>
    <t>Alexandra Cadantu,_x000D_
 Elena Bogdan,_x000D_
 Irina-Camelia Begu</t>
  </si>
  <si>
    <t>Bajin, Sascha</t>
  </si>
  <si>
    <t>Beltz, Torben</t>
  </si>
  <si>
    <t>Vekic, Donna</t>
  </si>
  <si>
    <t>Angelique Kerber,_x000D_
 Carina Witthoeft</t>
  </si>
  <si>
    <t>Bettles, Andrew</t>
  </si>
  <si>
    <t>Svitolina, Elina</t>
  </si>
  <si>
    <t>Boulais, Yves</t>
  </si>
  <si>
    <t>Alison Riske,_x000D_
 Eugenie Bouchard,_x000D_
 Sonya Jeyaseelan,_x000D_
 Rebecca Marino,_x000D_
 Sharon Fichman,_x000D_
 Marie-Ève Pelletier,_x000D_
 Patricia Hy-Boulais</t>
  </si>
  <si>
    <t>Brooks, Chip</t>
  </si>
  <si>
    <t>Jelena Jankovic,_x000D_
 Sabine Lisicki,_x000D_
 Monica Seles,_x000D_
 Maria Sharapova,_x000D_
 Mary Pierce,_x000D_
 Danielle Collins</t>
  </si>
  <si>
    <t>Budo, Xavier</t>
  </si>
  <si>
    <t>Badosa Gibert, Paula</t>
  </si>
  <si>
    <t>Laura Pous-Tio,_x000D_
 Estrella Cabeza Candela,_x000D_
 Paula Badosa Gibert,_x000D_
 Carla Suárez Navarro</t>
  </si>
  <si>
    <t>Cash, Pat</t>
  </si>
  <si>
    <t>Vandeweghe, Coco</t>
  </si>
  <si>
    <t>Cañas, Guillermo</t>
  </si>
  <si>
    <t>Kuznetsova, Svetlana</t>
  </si>
  <si>
    <t>Jelena Jankovic</t>
  </si>
  <si>
    <t>Ciorbagiu, Calin</t>
  </si>
  <si>
    <t>Niculescu, Monica</t>
  </si>
  <si>
    <t>De Jager, John-Laffnie</t>
  </si>
  <si>
    <t>Heather Watson,_x000D_
 Ajla Tomljanovic,_x000D_
 Daniela Hantuchova</t>
  </si>
  <si>
    <t>De Vos, Alain</t>
  </si>
  <si>
    <t>Alison Van Uytvanck,_x000D_
 Monica Puig,_x000D_
 Victoria Duval,_x000D_
 Alizé Lim,_x000D_
 Ivana Jorovic,_x000D_
 Olga Fridman</t>
  </si>
  <si>
    <t>Dehaes, Philippe</t>
  </si>
  <si>
    <t>Kasatkina, Daria</t>
  </si>
  <si>
    <t>Yanina Wickmayer,_x000D_
 Maryna Zanevska</t>
  </si>
  <si>
    <t>Drouet, Thomas</t>
  </si>
  <si>
    <t>Blinkova, Anna</t>
  </si>
  <si>
    <t>Timea Babos,_x000D_
 Marion Bartoli,_x000D_
 Shuai Peng</t>
  </si>
  <si>
    <t>Dusparic, Juraj</t>
  </si>
  <si>
    <t>Mrdeza, Tereza</t>
  </si>
  <si>
    <t>Eagle, Josh</t>
  </si>
  <si>
    <t>Samantha Stosur</t>
  </si>
  <si>
    <t>Filippov, Maxim</t>
  </si>
  <si>
    <t>Lykina, Ksenia</t>
  </si>
  <si>
    <t>Fissette, Wim</t>
  </si>
  <si>
    <t>Azarenka, Victoria</t>
  </si>
  <si>
    <t>Johanna Konta,_x000D_
 Victoria Azarenka,_x000D_
 Simona Halep,_x000D_
 Sabine Lisicki,_x000D_
 Kim Clijsters,_x000D_
 Angelique Kerber</t>
  </si>
  <si>
    <t>Zahalka, Christian</t>
  </si>
  <si>
    <t>Doi, Misaki</t>
  </si>
  <si>
    <t>Alla Kudryavtseva,_x000D_
 Vania King,_x000D_
 Cara Black,_x000D_
 Nadia Petrova,_x000D_
 Kimiko Date,_x000D_
 Marina Erakovic</t>
  </si>
  <si>
    <t>Zunic, Izo</t>
  </si>
  <si>
    <t>Linette, Magda</t>
  </si>
  <si>
    <t>Tereza Mrdeza,_x000D_
 Ani Mijacika,_x000D_
 Danka Kovinic</t>
  </si>
  <si>
    <t>Garcia, Louis Paul</t>
  </si>
  <si>
    <t>Garcia, Caroline</t>
  </si>
  <si>
    <t>Garcia Alex, Jorge</t>
  </si>
  <si>
    <t>Sara Sorribes Tormo,_x000D_
 Arantxa Parra Santonja,_x000D_
 Estrella Cabeza Candela</t>
  </si>
  <si>
    <t>Garma, Othmane</t>
  </si>
  <si>
    <t>Puig, Monica</t>
  </si>
  <si>
    <t>Sloane Stephens</t>
  </si>
  <si>
    <t>Gellard, Mark</t>
  </si>
  <si>
    <t>Melinda Czink,_x000D_
 Su-Wei Hsieh,_x000D_
 Zarina Diyas,_x000D_
 Yifan Xu,_x000D_
 Bethanie Mattek-Sands</t>
  </si>
  <si>
    <t>Geserer, Michael</t>
  </si>
  <si>
    <t>Goerges, Julia</t>
  </si>
  <si>
    <t>Gooding, Jay</t>
  </si>
  <si>
    <t>Hon, Priscilla</t>
  </si>
  <si>
    <t>Christina Mchale,_x000D_
 Louisa Chirico,_x000D_
 Melanie Oudin</t>
  </si>
  <si>
    <t>Hlawaty, Mark</t>
  </si>
  <si>
    <t>Zhu, Lin</t>
  </si>
  <si>
    <t>Samantha Stosur,_x000D_
 Evie Dominikovic</t>
  </si>
  <si>
    <t>Horvat, Nikola</t>
  </si>
  <si>
    <t>Babos, Timea</t>
  </si>
  <si>
    <t>Donna Vekic,_x000D_
 Ivana Lisjak,_x000D_
 Sanja Ancic</t>
  </si>
  <si>
    <t>Hughes, Iain</t>
  </si>
  <si>
    <t>Siniakova, Katerina</t>
  </si>
  <si>
    <t>Elina Svitolina,_x000D_
 Sofya Zhuk,_x000D_
 Belinda Bencic</t>
  </si>
  <si>
    <t>Huss, Stephen</t>
  </si>
  <si>
    <t>Dolehide, Caroline</t>
  </si>
  <si>
    <t>Abigail Spears,_x000D_
 Raquel Atawo,_x000D_
 Sofia Kenin</t>
  </si>
  <si>
    <t>Joyce, Michael</t>
  </si>
  <si>
    <t>Bouchard, Eugenie</t>
  </si>
  <si>
    <t>Johanna Konta,_x000D_
 Victoria Azarenka,_x000D_
 Shelby Rogers,_x000D_
 Samantha Crawford,_x000D_
 Jessica Pegula,_x000D_
 Maria Sharapova</t>
  </si>
  <si>
    <t>Kardon, Craig</t>
  </si>
  <si>
    <t>Gibbs, Nicole</t>
  </si>
  <si>
    <t>Coco Vandeweghe,_x000D_
 Martina Navratilova,_x000D_
 Lindsay Davenport,_x000D_
 Lisa Raymond,_x000D_
 Zina Garrison,_x000D_
 Jennifer Capriati,_x000D_
 Mary Pierce</t>
  </si>
  <si>
    <t>Kindlmann, Dieter</t>
  </si>
  <si>
    <t>Bellis, Catherine</t>
  </si>
  <si>
    <t>Elise Mertens,_x000D_
 Madison Keys,_x000D_
 Anastasia Pavlyuchenkova</t>
  </si>
  <si>
    <t>Kislianskii, Roman</t>
  </si>
  <si>
    <t>Putintseva, Yulia</t>
  </si>
  <si>
    <t>Kriz, Nicole</t>
  </si>
  <si>
    <t>Aiava, Destanee</t>
  </si>
  <si>
    <t>Lin Can, Yu-Chuo</t>
  </si>
  <si>
    <t>Chan, Latisha</t>
  </si>
  <si>
    <t>Liptak, Matej</t>
  </si>
  <si>
    <t>Cibulkova, Dominika</t>
  </si>
  <si>
    <t>Jarmila Wolfe,_x000D_
 Petra Kvitova,_x000D_
 Daniela Hantuchova</t>
  </si>
  <si>
    <t>Lisicki, Richard</t>
  </si>
  <si>
    <t>Lisicki, Sabine</t>
  </si>
  <si>
    <t>Liu, Shuo</t>
  </si>
  <si>
    <t>Zhang, Shuai</t>
  </si>
  <si>
    <t>Saisai Zheng</t>
  </si>
  <si>
    <t>Lopez, Gonzalo</t>
  </si>
  <si>
    <t>Pauline Parmentier,_x000D_
 Virginia Ruano Pascual,_x000D_
 Anabel Medina Garrigues,_x000D_
 Gala Leon Garcia,_x000D_
 María José Martínez Sánchez</t>
  </si>
  <si>
    <t>Lownsbrough, Adam</t>
  </si>
  <si>
    <t>Ipek Soylu,_x000D_
 Anastasia Pavlyuchenkova,_x000D_
 Eri Hozumi</t>
  </si>
  <si>
    <t>Lucero, Marc</t>
  </si>
  <si>
    <t>Rogers, Shelby</t>
  </si>
  <si>
    <t>Nicole Gibbs,_x000D_
 Alison Riske,_x000D_
 Eugenie Bouchard</t>
  </si>
  <si>
    <t>Madrigal, Jim</t>
  </si>
  <si>
    <t>Keys, Madison</t>
  </si>
  <si>
    <t>Malmqvist, Ola</t>
  </si>
  <si>
    <t>Patty Schnyder,_x000D_
 Jamea Jackson,_x000D_
 Laura Granville,_x000D_
 Bethanie Mattek-Sands,_x000D_
 Alexandra Stevenson,_x000D_
 Madison Keys</t>
  </si>
  <si>
    <t>Maria, Charles</t>
  </si>
  <si>
    <t>Maria, Tatjana</t>
  </si>
  <si>
    <t>Pauline Parmentier</t>
  </si>
  <si>
    <t>Martinez Comet, Carlos</t>
  </si>
  <si>
    <t>Gasparyan, Margarita</t>
  </si>
  <si>
    <t>Svetlana Kuznetsova,_x000D_
 Kateryna Kozlova,_x000D_
 Misa Eguchi</t>
  </si>
  <si>
    <t>Martínez, Conchita</t>
  </si>
  <si>
    <t>Pliskova, Karolina</t>
  </si>
  <si>
    <t>Garbiñe Muguruza,_x000D_
 Anastasia Rodionova,_x000D_
 Rennae Stubbs,_x000D_
 Janette Husarova,_x000D_
 Shahar Peer</t>
  </si>
  <si>
    <t>Mladenovic, Dzenita</t>
  </si>
  <si>
    <t>Mladenovic, Kristina</t>
  </si>
  <si>
    <t>Mouratoglou, Patrick</t>
  </si>
  <si>
    <t>Williams, Serena</t>
  </si>
  <si>
    <t>Anastasia Pavlyuchenkova,_x000D_
 Yanina Wickmayer,_x000D_
 Aravane Rezai,_x000D_
 Laura Robson</t>
  </si>
  <si>
    <t>Murray, Kamau</t>
  </si>
  <si>
    <t>Taylor Townsend,_x000D_
 Sloane Stephens</t>
  </si>
  <si>
    <t>Novak, Dario</t>
  </si>
  <si>
    <t>Christina Mchale,_x000D_
 Ivana Jorovic,_x000D_
 Marta Kostyuk,_x000D_
 Donna Vekic</t>
  </si>
  <si>
    <t>O'Neill, Kevin</t>
  </si>
  <si>
    <t>Wozniak, Aleksandra</t>
  </si>
  <si>
    <t>Alexa Glatch,_x000D_
 Mirjana Lucic-Baroni,_x000D_
 Jamie Hampton</t>
  </si>
  <si>
    <t>Oral, Erhan</t>
  </si>
  <si>
    <t>Soylu, Ipek</t>
  </si>
  <si>
    <t>Perret, Bertrand</t>
  </si>
  <si>
    <t>Jabeur, Ons</t>
  </si>
  <si>
    <t>Shuai Peng,_x000D_
 Renata Zarazua,_x000D_
 Tatjana Maria</t>
  </si>
  <si>
    <t>Platenik, Vladimir</t>
  </si>
  <si>
    <t>Anhelina Kalinina,_x000D_
 Ludmila Cervanova,_x000D_
 Henrieta Nagyova,_x000D_
 Dominika Cibulkova,_x000D_
 Nadia Petrova,_x000D_
 Yanina Wickmayer,_x000D_
 Polona Hercog,_x000D_
 Ksenia Pervak,_x000D_
 Ajla Tomljanovic,_x000D_
 Daria Kasatkina,_x000D_
 Belinda Bencic</t>
  </si>
  <si>
    <t>Polonsky, Matias</t>
  </si>
  <si>
    <t>Francesca Schiavone,_x000D_
 Nadia Petrova,_x000D_
 Tamira Paszek,_x000D_
 Ipek Soylu</t>
  </si>
  <si>
    <t>Pratt, Nicole</t>
  </si>
  <si>
    <t>Daria Gavrilova,_x000D_
 Casey Dellacqua,_x000D_
 Alicia Molik,_x000D_
 Jessica Moore,_x000D_
 Ashleigh Barty,_x000D_
 Anastasia Rodionova</t>
  </si>
  <si>
    <t>Puentes, German</t>
  </si>
  <si>
    <t>Sorribes Tormo, Sara</t>
  </si>
  <si>
    <t>Maria Sakkari</t>
  </si>
  <si>
    <t>Rinaldi, Kathy</t>
  </si>
  <si>
    <t>Kiick, Allie</t>
  </si>
  <si>
    <t>Samantha Crawford</t>
  </si>
  <si>
    <t>Schaap, Glenn</t>
  </si>
  <si>
    <t>Ostapenko, Jelena</t>
  </si>
  <si>
    <t>Anett Kontaveit,_x000D_
 Nadia Petrova,_x000D_
 Dinara Safina,_x000D_
 Jelena Dokic,_x000D_
 Tatiana Golovin</t>
  </si>
  <si>
    <t>Schuettler, Rainer</t>
  </si>
  <si>
    <t>Kerber, Angelique</t>
  </si>
  <si>
    <t>Sears, Nigel</t>
  </si>
  <si>
    <t>Kontaveit, Anett</t>
  </si>
  <si>
    <t>Amanda Coetzer,_x000D_
 Barbara Schett,_x000D_
 Daniela Hantuchova,_x000D_
 Maria Kirilenko,_x000D_
 Ana Ivanovic,_x000D_
 Ekaterina Makarova</t>
  </si>
  <si>
    <t>Sluiter, Raemon</t>
  </si>
  <si>
    <t>Bertens, Kiki</t>
  </si>
  <si>
    <t>Stone, Sarah</t>
  </si>
  <si>
    <t>Krunic, Aleksandra</t>
  </si>
  <si>
    <t>Alexa Glatch,_x000D_
 Samantha Stosur,_x000D_
 Anastasia Rodionova,_x000D_
 Romina Oprandi,_x000D_
 Vasilisa Bardina,_x000D_
 Nicole Frenkel</t>
  </si>
  <si>
    <t>Stubbs, Rennae</t>
  </si>
  <si>
    <t>Sumyk, Sam</t>
  </si>
  <si>
    <t>Muguruza, Garbiñe</t>
  </si>
  <si>
    <t>Vera Zvonareva,_x000D_
 Victoria Azarenka,_x000D_
 Eugenie Bouchard</t>
  </si>
  <si>
    <t>Synowka, Maciej</t>
  </si>
  <si>
    <t>Stollar, Fanny</t>
  </si>
  <si>
    <t>Urszula Radwanska,_x000D_
 Barbora Krejcikova,_x000D_
 Coco Vandeweghe,_x000D_
 Mirjana Lucic-Baroni,_x000D_
 Christina Mchale</t>
  </si>
  <si>
    <t>Takeuchi, Eiji</t>
  </si>
  <si>
    <t>Hibino, Nao</t>
  </si>
  <si>
    <t>Kimiko Date,_x000D_
 Aiko Nakamura</t>
  </si>
  <si>
    <t>Taylor, David</t>
  </si>
  <si>
    <t>Mertens, Elise</t>
  </si>
  <si>
    <t>Madison Keys,_x000D_
 Jelena Ostapenko,_x000D_
 Naomi Osaka,_x000D_
 Samantha Stosur,_x000D_
 Ana Ivanovic,_x000D_
 Alicia Molik</t>
  </si>
  <si>
    <t>Todero, Jorge</t>
  </si>
  <si>
    <t>Falconi, Irina</t>
  </si>
  <si>
    <t>Mercedes Paz,_x000D_
 Maria Jose Gaidano,_x000D_
 Adriana Serra Zanetti,_x000D_
 Fabiola Zuluaga,_x000D_
 Catalina Castaño,_x000D_
 Varvara Lepchenko,_x000D_
 Christina Mchale,_x000D_
 Lauren Davis</t>
  </si>
  <si>
    <t>Todero, Juan</t>
  </si>
  <si>
    <t>Madison Keys,_x000D_
 Alison Riske,_x000D_
 Lauren Davis,_x000D_
 Victoria Duval,_x000D_
 Taylor Townsend,_x000D_
 Christina Mchale,_x000D_
 Melanie Oudin,_x000D_
 Monica Puig</t>
  </si>
  <si>
    <t>Tursunov, Dmitry</t>
  </si>
  <si>
    <t>Sabalenka, Aryna</t>
  </si>
  <si>
    <t>Elena Vesnina</t>
  </si>
  <si>
    <t>Tyzzer, Craig</t>
  </si>
  <si>
    <t>Barty, Ashleigh</t>
  </si>
  <si>
    <t>Uner, Can</t>
  </si>
  <si>
    <t>Buyukakcay, Cagla</t>
  </si>
  <si>
    <t>Vanek, Jiri</t>
  </si>
  <si>
    <t>Kvitova, Petra</t>
  </si>
  <si>
    <t>Karolina Pliskova</t>
  </si>
  <si>
    <t>Vemic, Dusan</t>
  </si>
  <si>
    <t>Petkovic, Andrea</t>
  </si>
  <si>
    <t>Kaia Kanepi,_x000D_
 Kristina Mladenovic,_x000D_
 Ksenia Pervak</t>
  </si>
  <si>
    <t>Veronelli, Diego</t>
  </si>
  <si>
    <t>Swan, Katie</t>
  </si>
  <si>
    <t>Heather Watson,_x000D_
 Paula Ormaechea,_x000D_
 Catalina Pella</t>
  </si>
  <si>
    <t>Veselinovic, Biljana</t>
  </si>
  <si>
    <t>Daria Gavrilova,_x000D_
 Katarina Srebotnik,_x000D_
 Lucie Safarova,_x000D_
 Nadia Petrova,_x000D_
 Alizé Cornet</t>
  </si>
  <si>
    <t>Waber, Juergen</t>
  </si>
  <si>
    <t>Haas, Barbara</t>
  </si>
  <si>
    <t>Sybille Bammer,_x000D_
 Tamira Paszek</t>
  </si>
  <si>
    <t>Wozniacki, Piotr</t>
  </si>
  <si>
    <t>Wozniacki, Caroline</t>
  </si>
  <si>
    <t>Naomi Osaka</t>
  </si>
  <si>
    <t>Region </t>
  </si>
  <si>
    <t>Age </t>
  </si>
  <si>
    <t>Tournaments Played </t>
  </si>
  <si>
    <t>Points </t>
  </si>
  <si>
    <t>1 -Ashleigh Barty</t>
  </si>
  <si>
    <t> AUS</t>
  </si>
  <si>
    <t>2 -Simona Halep</t>
  </si>
  <si>
    <t> ROU</t>
  </si>
  <si>
    <t>3 -Naomi Osaka</t>
  </si>
  <si>
    <t> JPN</t>
  </si>
  <si>
    <t>4 -Karolina Pliskova</t>
  </si>
  <si>
    <t> CZE</t>
  </si>
  <si>
    <t>5 -Elina Svitolina</t>
  </si>
  <si>
    <t> UKR</t>
  </si>
  <si>
    <t>6 -Sofia Kenin</t>
  </si>
  <si>
    <t> USA</t>
  </si>
  <si>
    <t>7 -Bianca Andreescu</t>
  </si>
  <si>
    <t> CAN</t>
  </si>
  <si>
    <t>8 -Kiki Bertens</t>
  </si>
  <si>
    <t> NED</t>
  </si>
  <si>
    <t>9 -Serena Williams</t>
  </si>
  <si>
    <t>10 -Belinda Bencic</t>
  </si>
  <si>
    <t> SUI</t>
  </si>
  <si>
    <t>11 -Petra Kvitova</t>
  </si>
  <si>
    <t>12 -Aryna Sabalenka</t>
  </si>
  <si>
    <t> BLR</t>
  </si>
  <si>
    <t>13 -Johanna Konta</t>
  </si>
  <si>
    <t> GBR</t>
  </si>
  <si>
    <t>14 -Victoria Azarenka</t>
  </si>
  <si>
    <t>15 -Garbiñe Muguruza</t>
  </si>
  <si>
    <t> ESP</t>
  </si>
  <si>
    <t>16 -Madison Keys</t>
  </si>
  <si>
    <t>17 -Petra Martic</t>
  </si>
  <si>
    <t> CRO</t>
  </si>
  <si>
    <t>18 -Elena Rybakina</t>
  </si>
  <si>
    <t> KAZ</t>
  </si>
  <si>
    <t>19 -Marketa Vondrousova</t>
  </si>
  <si>
    <t>20 -Elise Mertens</t>
  </si>
  <si>
    <t> BEL</t>
  </si>
  <si>
    <t>21 -Anett Kontaveit</t>
  </si>
  <si>
    <t> EST</t>
  </si>
  <si>
    <t>22 -Angelique Kerber</t>
  </si>
  <si>
    <t> GER</t>
  </si>
  <si>
    <t>23 -Alison Riske</t>
  </si>
  <si>
    <t>24 -Maria Sakkari</t>
  </si>
  <si>
    <t> GRE</t>
  </si>
  <si>
    <t>25 -Jennifer Brady</t>
  </si>
  <si>
    <t>26 -Karolina Muchova</t>
  </si>
  <si>
    <t>27 -Yulia Putintseva</t>
  </si>
  <si>
    <t>28 -Dayana Yastremska</t>
  </si>
  <si>
    <t>29 -Amanda Anisimova</t>
  </si>
  <si>
    <t>30 -Donna Vekic</t>
  </si>
  <si>
    <t>31 -Ekaterina Alexandrova</t>
  </si>
  <si>
    <t> RUS</t>
  </si>
  <si>
    <t>32 -Qiang Wang</t>
  </si>
  <si>
    <t> CHN</t>
  </si>
  <si>
    <t>33 -Svetlana Kuznetsova</t>
  </si>
  <si>
    <t>34 -Sloane Stephens</t>
  </si>
  <si>
    <t>35 -Ons Jabeur</t>
  </si>
  <si>
    <t> TUN</t>
  </si>
  <si>
    <t>36 -Magda Linette</t>
  </si>
  <si>
    <t> POL</t>
  </si>
  <si>
    <t>37 -Barbora Strycova</t>
  </si>
  <si>
    <t>38 -Anastasia Pavlyuchenkova</t>
  </si>
  <si>
    <t>39 1Shuai Zhang</t>
  </si>
  <si>
    <t>40 1Saisai Zheng</t>
  </si>
  <si>
    <t>41 -Julia Goerges</t>
  </si>
  <si>
    <t>42 -Veronika Kudermetova</t>
  </si>
  <si>
    <t>43 -Jelena Ostapenko</t>
  </si>
  <si>
    <t> LAT</t>
  </si>
  <si>
    <t>44 -Kristina Mladenovic</t>
  </si>
  <si>
    <t> FRA</t>
  </si>
  <si>
    <t>45 -Caroline Garcia</t>
  </si>
  <si>
    <t>46 -Marie Bouzkova</t>
  </si>
  <si>
    <t>47 -Polona Hercog</t>
  </si>
  <si>
    <t> SLO</t>
  </si>
  <si>
    <t>48 -Anastasija Sevastova</t>
  </si>
  <si>
    <t>49 -Fiona Ferro</t>
  </si>
  <si>
    <t>50 -Rebecca Peterson</t>
  </si>
  <si>
    <t> SWE</t>
  </si>
  <si>
    <t>51 -Cori Gauff</t>
  </si>
  <si>
    <t>52 -Alizé Cornet</t>
  </si>
  <si>
    <t>53 1Jil Teichmann</t>
  </si>
  <si>
    <t>54 1Iga Swiatek</t>
  </si>
  <si>
    <t>55 -Shelby Rogers</t>
  </si>
  <si>
    <t>56 -Heather Watson</t>
  </si>
  <si>
    <t>57 -Danielle Collins</t>
  </si>
  <si>
    <t>58 1Anna Blinkova</t>
  </si>
  <si>
    <t>59 1Patricia Maria Tig</t>
  </si>
  <si>
    <t>60 -Jessica Pegula</t>
  </si>
  <si>
    <t>61 1Katerina Siniakova</t>
  </si>
  <si>
    <t>62 1Bernarda Pera</t>
  </si>
  <si>
    <t>63 -Su-Wei Hsieh</t>
  </si>
  <si>
    <t> TPE</t>
  </si>
  <si>
    <t>64 -Ajla Tomljanovic</t>
  </si>
  <si>
    <t>65 -Alison Van Uytvanck</t>
  </si>
  <si>
    <t>66 -Laura Siegemund</t>
  </si>
  <si>
    <t>67 -Arantxa Rus</t>
  </si>
  <si>
    <t>68 -Lauren Davis</t>
  </si>
  <si>
    <t>69 -Kristyna Pliskova</t>
  </si>
  <si>
    <t>70 -Sara Sorribes Tormo</t>
  </si>
  <si>
    <t>71 -Daria Kasatkina</t>
  </si>
  <si>
    <t>72 12Nao Hibino</t>
  </si>
  <si>
    <t>73 1Irina-Camelia Begu</t>
  </si>
  <si>
    <t>74 1Danka Kovinic</t>
  </si>
  <si>
    <t> MNE</t>
  </si>
  <si>
    <t>75 1Camila Giorgi</t>
  </si>
  <si>
    <t> ITA</t>
  </si>
  <si>
    <t>76 1Venus Williams</t>
  </si>
  <si>
    <t>77 1Zarina Diyas</t>
  </si>
  <si>
    <t>78 1Madison Brengle</t>
  </si>
  <si>
    <t>79 1Carla Suárez Navarro</t>
  </si>
  <si>
    <t>80 1Kirsten Flipkens</t>
  </si>
  <si>
    <t>81 1Misaki Doi</t>
  </si>
  <si>
    <t>82 1Christina Mchale</t>
  </si>
  <si>
    <t>83 1Tamara Zidansek</t>
  </si>
  <si>
    <t>84 1Sorana Cirstea</t>
  </si>
  <si>
    <t>85 -Taylor Townsend</t>
  </si>
  <si>
    <t>86 -Lin Zhu</t>
  </si>
  <si>
    <t>87 -Paula Badosa</t>
  </si>
  <si>
    <t>88 -Yafan Wang</t>
  </si>
  <si>
    <t>89 -Varvara Gracheva</t>
  </si>
  <si>
    <t>90 -Viktoria Kuzmova</t>
  </si>
  <si>
    <t> SVK</t>
  </si>
  <si>
    <t>91 -Nina Stojanovic</t>
  </si>
  <si>
    <t> SRB</t>
  </si>
  <si>
    <t>92 -Anastasia Potapova</t>
  </si>
  <si>
    <t>93 -Ana Bogdan</t>
  </si>
  <si>
    <t>94 -Jasmine Paolini</t>
  </si>
  <si>
    <t>95 -Andrea Petkovic</t>
  </si>
  <si>
    <t>96 -Aliaksandra Sasnovich</t>
  </si>
  <si>
    <t>97 -Aliona Bolsova</t>
  </si>
  <si>
    <t>98 -Monica Puig</t>
  </si>
  <si>
    <t> PUR</t>
  </si>
  <si>
    <t>99 -Kateryna Kozlova</t>
  </si>
  <si>
    <t>100 -Leylah Fernandez</t>
  </si>
  <si>
    <t>player</t>
  </si>
  <si>
    <t>Row Labels</t>
  </si>
  <si>
    <t>Grand Total</t>
  </si>
  <si>
    <t>Count of player</t>
  </si>
  <si>
    <t>WTA PER COUNTRY TOP 100</t>
  </si>
  <si>
    <t xml:space="preserve">Average </t>
  </si>
  <si>
    <t>Some stats</t>
  </si>
  <si>
    <t>average age top 10</t>
  </si>
  <si>
    <t xml:space="preserve">data captured on </t>
  </si>
  <si>
    <t>average age top 20</t>
  </si>
  <si>
    <t>WTA FACTOIDS</t>
  </si>
  <si>
    <t>EUROPE PLAYERS</t>
  </si>
  <si>
    <t>Averge height score of the top grand slam winners since the open era</t>
  </si>
  <si>
    <t>Ranking</t>
  </si>
  <si>
    <t>name</t>
  </si>
  <si>
    <t>australian</t>
  </si>
  <si>
    <t>french</t>
  </si>
  <si>
    <t>wimbledon</t>
  </si>
  <si>
    <t>us open</t>
  </si>
  <si>
    <t>height</t>
  </si>
  <si>
    <t>grand slams</t>
  </si>
  <si>
    <t>Notes</t>
  </si>
  <si>
    <r>
      <t> </t>
    </r>
    <r>
      <rPr>
        <b/>
        <sz val="8"/>
        <color rgb="FF0B0080"/>
        <rFont val="Arial"/>
        <family val="2"/>
      </rPr>
      <t>Serena Williams</t>
    </r>
  </si>
  <si>
    <t>Average</t>
  </si>
  <si>
    <t>21 are above 168</t>
  </si>
  <si>
    <r>
      <t> </t>
    </r>
    <r>
      <rPr>
        <sz val="8"/>
        <color rgb="FF0B0080"/>
        <rFont val="Arial"/>
        <family val="2"/>
      </rPr>
      <t>Steffi Graf</t>
    </r>
  </si>
  <si>
    <t>top 10 average</t>
  </si>
  <si>
    <t>5 above 178</t>
  </si>
  <si>
    <r>
      <t> </t>
    </r>
    <r>
      <rPr>
        <sz val="8"/>
        <color rgb="FF0B0080"/>
        <rFont val="Arial"/>
        <family val="2"/>
      </rPr>
      <t>Chris Evert</t>
    </r>
  </si>
  <si>
    <t>shortest person</t>
  </si>
  <si>
    <t>18 between 168-178</t>
  </si>
  <si>
    <r>
      <t> </t>
    </r>
    <r>
      <rPr>
        <sz val="8"/>
        <color rgb="FF0B0080"/>
        <rFont val="Arial"/>
        <family val="2"/>
      </rPr>
      <t>Martina Navratilova</t>
    </r>
  </si>
  <si>
    <t>tallest person</t>
  </si>
  <si>
    <r>
      <t> </t>
    </r>
    <r>
      <rPr>
        <sz val="8"/>
        <color rgb="FF0B0080"/>
        <rFont val="Arial"/>
        <family val="2"/>
      </rPr>
      <t>Margaret Court</t>
    </r>
  </si>
  <si>
    <t>Median</t>
  </si>
  <si>
    <r>
      <t>// </t>
    </r>
    <r>
      <rPr>
        <sz val="8"/>
        <color rgb="FF0B0080"/>
        <rFont val="Arial"/>
        <family val="2"/>
      </rPr>
      <t>Monica Seles</t>
    </r>
  </si>
  <si>
    <t>% of players equall to or above 170</t>
  </si>
  <si>
    <r>
      <t> </t>
    </r>
    <r>
      <rPr>
        <sz val="8"/>
        <color rgb="FF0B0080"/>
        <rFont val="Arial"/>
        <family val="2"/>
      </rPr>
      <t>Billie Jean King</t>
    </r>
  </si>
  <si>
    <r>
      <t> </t>
    </r>
    <r>
      <rPr>
        <sz val="8"/>
        <color rgb="FF0B0080"/>
        <rFont val="Arial"/>
        <family val="2"/>
      </rPr>
      <t>Justine Henin</t>
    </r>
  </si>
  <si>
    <r>
      <t> </t>
    </r>
    <r>
      <rPr>
        <b/>
        <sz val="8"/>
        <color rgb="FF0B0080"/>
        <rFont val="Arial"/>
        <family val="2"/>
      </rPr>
      <t>Venus Williams</t>
    </r>
  </si>
  <si>
    <r>
      <t> </t>
    </r>
    <r>
      <rPr>
        <sz val="8"/>
        <color rgb="FF0B0080"/>
        <rFont val="Arial"/>
        <family val="2"/>
      </rPr>
      <t>Martina Hingis</t>
    </r>
  </si>
  <si>
    <r>
      <t> </t>
    </r>
    <r>
      <rPr>
        <b/>
        <sz val="8"/>
        <color rgb="FF0B0080"/>
        <rFont val="Arial"/>
        <family val="2"/>
      </rPr>
      <t>Maria Sharapova</t>
    </r>
  </si>
  <si>
    <r>
      <t> </t>
    </r>
    <r>
      <rPr>
        <sz val="8"/>
        <color rgb="FF0B0080"/>
        <rFont val="Arial"/>
        <family val="2"/>
      </rPr>
      <t>Hana Mandlíková</t>
    </r>
  </si>
  <si>
    <r>
      <t> </t>
    </r>
    <r>
      <rPr>
        <sz val="8"/>
        <color rgb="FF0B0080"/>
        <rFont val="Arial"/>
        <family val="2"/>
      </rPr>
      <t>Arantxa Sánchez Vicario</t>
    </r>
  </si>
  <si>
    <r>
      <t> </t>
    </r>
    <r>
      <rPr>
        <sz val="8"/>
        <color rgb="FF0B0080"/>
        <rFont val="Arial"/>
        <family val="2"/>
      </rPr>
      <t>Kim Clijsters</t>
    </r>
  </si>
  <si>
    <r>
      <t> </t>
    </r>
    <r>
      <rPr>
        <sz val="8"/>
        <color rgb="FF0B0080"/>
        <rFont val="Arial"/>
        <family val="2"/>
      </rPr>
      <t>Virginia Wade</t>
    </r>
  </si>
  <si>
    <r>
      <t> </t>
    </r>
    <r>
      <rPr>
        <sz val="8"/>
        <color rgb="FF0B0080"/>
        <rFont val="Arial"/>
        <family val="2"/>
      </rPr>
      <t>Lindsay Davenport</t>
    </r>
  </si>
  <si>
    <r>
      <t> </t>
    </r>
    <r>
      <rPr>
        <sz val="8"/>
        <color rgb="FF0B0080"/>
        <rFont val="Arial"/>
        <family val="2"/>
      </rPr>
      <t>Jennifer Capriati</t>
    </r>
  </si>
  <si>
    <r>
      <t> </t>
    </r>
    <r>
      <rPr>
        <b/>
        <sz val="8"/>
        <color rgb="FF0B0080"/>
        <rFont val="Arial"/>
        <family val="2"/>
      </rPr>
      <t>Angelique Kerbe</t>
    </r>
  </si>
  <si>
    <r>
      <t> </t>
    </r>
    <r>
      <rPr>
        <sz val="8"/>
        <color rgb="FF0B0080"/>
        <rFont val="Arial"/>
        <family val="2"/>
      </rPr>
      <t>Tracy Austin</t>
    </r>
  </si>
  <si>
    <r>
      <t> </t>
    </r>
    <r>
      <rPr>
        <sz val="8"/>
        <color rgb="FF0B0080"/>
        <rFont val="Arial"/>
        <family val="2"/>
      </rPr>
      <t>Mary Pierce</t>
    </r>
  </si>
  <si>
    <r>
      <t> </t>
    </r>
    <r>
      <rPr>
        <sz val="8"/>
        <color rgb="FF0B0080"/>
        <rFont val="Arial"/>
        <family val="2"/>
      </rPr>
      <t>Amélie Mauresmo</t>
    </r>
  </si>
  <si>
    <r>
      <t> </t>
    </r>
    <r>
      <rPr>
        <b/>
        <sz val="8"/>
        <color rgb="FF0B0080"/>
        <rFont val="Arial"/>
        <family val="2"/>
      </rPr>
      <t>Svetlana Kuznetsova</t>
    </r>
  </si>
  <si>
    <r>
      <t> </t>
    </r>
    <r>
      <rPr>
        <b/>
        <sz val="8"/>
        <color rgb="FF0B0080"/>
        <rFont val="Arial"/>
        <family val="2"/>
      </rPr>
      <t>Victoria Azarenka</t>
    </r>
  </si>
  <si>
    <r>
      <t> </t>
    </r>
    <r>
      <rPr>
        <sz val="8"/>
        <color rgb="FF0B0080"/>
        <rFont val="Arial"/>
        <family val="2"/>
      </rPr>
      <t>Li Na</t>
    </r>
  </si>
  <si>
    <r>
      <t> </t>
    </r>
    <r>
      <rPr>
        <b/>
        <sz val="8"/>
        <color rgb="FF0B0080"/>
        <rFont val="Arial"/>
        <family val="2"/>
      </rPr>
      <t>Petra Kvitová</t>
    </r>
  </si>
  <si>
    <t>Tournaments by country</t>
  </si>
  <si>
    <t>Total</t>
  </si>
  <si>
    <t>(All)</t>
  </si>
  <si>
    <t>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</si>
  <si>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</si>
  <si>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</si>
  <si>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</si>
  <si>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</si>
  <si>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</si>
  <si>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</si>
  <si>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</si>
  <si>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</si>
  <si>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</si>
  <si>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</si>
  <si>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</si>
  <si>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</si>
  <si>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Eurozone</t>
  </si>
  <si>
    <t>EURO</t>
  </si>
  <si>
    <t>Germany</t>
  </si>
  <si>
    <t>EUR</t>
  </si>
  <si>
    <t>Tournaments</t>
  </si>
  <si>
    <t>France</t>
  </si>
  <si>
    <t>Switzerland</t>
  </si>
  <si>
    <t>Spain</t>
  </si>
  <si>
    <t>SPAI</t>
  </si>
  <si>
    <t>South Africa</t>
  </si>
  <si>
    <t>ZAR</t>
  </si>
  <si>
    <t>Netherlands</t>
  </si>
  <si>
    <t>Australia</t>
  </si>
  <si>
    <t>AUS</t>
  </si>
  <si>
    <t>Czechia</t>
  </si>
  <si>
    <t>Poland</t>
  </si>
  <si>
    <t>Italy</t>
  </si>
  <si>
    <t>ITAL</t>
  </si>
  <si>
    <t>Belgium</t>
  </si>
  <si>
    <t>Austria</t>
  </si>
  <si>
    <t>Denmark</t>
  </si>
  <si>
    <t>ZIMBABWE</t>
  </si>
  <si>
    <t>Namibia</t>
  </si>
  <si>
    <t>Luxembourg</t>
  </si>
  <si>
    <t>holidays</t>
  </si>
  <si>
    <t>18/6 till 13/7</t>
  </si>
  <si>
    <t>Abilene</t>
  </si>
  <si>
    <t>Alabama</t>
  </si>
  <si>
    <t>State</t>
  </si>
  <si>
    <t>Arizona</t>
  </si>
  <si>
    <t>Arkansas</t>
  </si>
  <si>
    <t>Auburn</t>
  </si>
  <si>
    <t>Austin</t>
  </si>
  <si>
    <t>Baylor</t>
  </si>
  <si>
    <t>Belmont</t>
  </si>
  <si>
    <t>Boise</t>
  </si>
  <si>
    <t>Boston</t>
  </si>
  <si>
    <t>Bradley</t>
  </si>
  <si>
    <t>Brown</t>
  </si>
  <si>
    <t>Bryant</t>
  </si>
  <si>
    <t>Bucknell</t>
  </si>
  <si>
    <t>Butler</t>
  </si>
  <si>
    <t>California</t>
  </si>
  <si>
    <t>University</t>
  </si>
  <si>
    <t>Campbell</t>
  </si>
  <si>
    <t>Connecticut</t>
  </si>
  <si>
    <t>Charleston</t>
  </si>
  <si>
    <t>Southern</t>
  </si>
  <si>
    <t>Chicago</t>
  </si>
  <si>
    <t>Clemson</t>
  </si>
  <si>
    <t>Cleveland</t>
  </si>
  <si>
    <t>Colgate</t>
  </si>
  <si>
    <t>Colorado</t>
  </si>
  <si>
    <t>Columbia</t>
  </si>
  <si>
    <t>Cornell</t>
  </si>
  <si>
    <t>Creighton</t>
  </si>
  <si>
    <t>Dartmouth</t>
  </si>
  <si>
    <t>Davidson</t>
  </si>
  <si>
    <t>Delaware</t>
  </si>
  <si>
    <t>DePaul</t>
  </si>
  <si>
    <t>Drake</t>
  </si>
  <si>
    <t>Drexel</t>
  </si>
  <si>
    <t>Duke</t>
  </si>
  <si>
    <t>Tennessee</t>
  </si>
  <si>
    <t>Illinois</t>
  </si>
  <si>
    <t>Kentucky</t>
  </si>
  <si>
    <t>Michigan</t>
  </si>
  <si>
    <t>Washington</t>
  </si>
  <si>
    <t>Elon</t>
  </si>
  <si>
    <t>Fairfield</t>
  </si>
  <si>
    <t>Florida</t>
  </si>
  <si>
    <t>USA</t>
  </si>
  <si>
    <t>Fordham</t>
  </si>
  <si>
    <t>Furman</t>
  </si>
  <si>
    <t>Georgetown</t>
  </si>
  <si>
    <t>Georgia</t>
  </si>
  <si>
    <t>Gonzaga</t>
  </si>
  <si>
    <t>Grambling</t>
  </si>
  <si>
    <t>Hampton</t>
  </si>
  <si>
    <t>Harvard</t>
  </si>
  <si>
    <t>Hofstra</t>
  </si>
  <si>
    <t>Howard</t>
  </si>
  <si>
    <t>Idaho</t>
  </si>
  <si>
    <t>Indiana</t>
  </si>
  <si>
    <t>Indianapolis</t>
  </si>
  <si>
    <t>Iona</t>
  </si>
  <si>
    <t>Iowa</t>
  </si>
  <si>
    <t>Jackson</t>
  </si>
  <si>
    <t>Jacksonville</t>
  </si>
  <si>
    <t>Madison</t>
  </si>
  <si>
    <t>Kansas</t>
  </si>
  <si>
    <t>Kennesaw</t>
  </si>
  <si>
    <t>Lafayette</t>
  </si>
  <si>
    <t>Lamar</t>
  </si>
  <si>
    <t>Lehigh</t>
  </si>
  <si>
    <t>Liberty</t>
  </si>
  <si>
    <t>Lipscomb</t>
  </si>
  <si>
    <t>Longwood</t>
  </si>
  <si>
    <t>Louisiana</t>
  </si>
  <si>
    <t>Manhattan</t>
  </si>
  <si>
    <t>Marist</t>
  </si>
  <si>
    <t>Marquette</t>
  </si>
  <si>
    <t>Marshall</t>
  </si>
  <si>
    <t>Mercer</t>
  </si>
  <si>
    <t>Miami</t>
  </si>
  <si>
    <t>Mississippi</t>
  </si>
  <si>
    <t>Missouri</t>
  </si>
  <si>
    <t>Monmouth</t>
  </si>
  <si>
    <t>Montana</t>
  </si>
  <si>
    <t>Morehead</t>
  </si>
  <si>
    <t>Murray</t>
  </si>
  <si>
    <t>Niagara</t>
  </si>
  <si>
    <t>Nicholls</t>
  </si>
  <si>
    <t>Norfolk</t>
  </si>
  <si>
    <t>Northwestern</t>
  </si>
  <si>
    <t>Oakland</t>
  </si>
  <si>
    <t>Ohio</t>
  </si>
  <si>
    <t>Oklahoma</t>
  </si>
  <si>
    <t>Penn</t>
  </si>
  <si>
    <t>Pepperdine</t>
  </si>
  <si>
    <t>Portland</t>
  </si>
  <si>
    <t>Presbyterian</t>
  </si>
  <si>
    <t>Princeton</t>
  </si>
  <si>
    <t>Providence</t>
  </si>
  <si>
    <t>Purdue</t>
  </si>
  <si>
    <t>Quinnipiac</t>
  </si>
  <si>
    <t>Radford</t>
  </si>
  <si>
    <t>Rice</t>
  </si>
  <si>
    <t>Rider</t>
  </si>
  <si>
    <t>Rutgers</t>
  </si>
  <si>
    <t>Houston</t>
  </si>
  <si>
    <t>Samford</t>
  </si>
  <si>
    <t>Seattle</t>
  </si>
  <si>
    <t>Siena</t>
  </si>
  <si>
    <t>Stanford</t>
  </si>
  <si>
    <t>Stetson</t>
  </si>
  <si>
    <t>Binghamton</t>
  </si>
  <si>
    <t>Syracuse</t>
  </si>
  <si>
    <t>Temple</t>
  </si>
  <si>
    <t>Texas</t>
  </si>
  <si>
    <t>Towson</t>
  </si>
  <si>
    <t>Troy</t>
  </si>
  <si>
    <t>Tulane</t>
  </si>
  <si>
    <t>Detroit</t>
  </si>
  <si>
    <t>Hawaii</t>
  </si>
  <si>
    <t>Maryland</t>
  </si>
  <si>
    <t>Massachusetts</t>
  </si>
  <si>
    <t>Minnesota</t>
  </si>
  <si>
    <t>Nebraska</t>
  </si>
  <si>
    <t>Nevada</t>
  </si>
  <si>
    <t>Pennsylvania</t>
  </si>
  <si>
    <t>Wisconsin</t>
  </si>
  <si>
    <t>Utah</t>
  </si>
  <si>
    <t>Valparaiso</t>
  </si>
  <si>
    <t>Vanderbilt</t>
  </si>
  <si>
    <t>Villanova</t>
  </si>
  <si>
    <t>Virginia</t>
  </si>
  <si>
    <t>Wagner</t>
  </si>
  <si>
    <t>Wichita</t>
  </si>
  <si>
    <t>Wofford</t>
  </si>
  <si>
    <t>Xavier</t>
  </si>
  <si>
    <t>Yale</t>
  </si>
  <si>
    <t>Youngstown</t>
  </si>
  <si>
    <t>Harvard University</t>
  </si>
  <si>
    <t>NCAA Division 1</t>
  </si>
  <si>
    <t>$47,074</t>
  </si>
  <si>
    <t>$17,030</t>
  </si>
  <si>
    <t>Stanford University</t>
  </si>
  <si>
    <t>$47,940</t>
  </si>
  <si>
    <t>$16,562</t>
  </si>
  <si>
    <t>Princeton University</t>
  </si>
  <si>
    <t>$45,320</t>
  </si>
  <si>
    <t>$16,302</t>
  </si>
  <si>
    <t>University of North Carolina at Chapel Hill</t>
  </si>
  <si>
    <t>$33,916</t>
  </si>
  <si>
    <t>$11,100</t>
  </si>
  <si>
    <t>University of California - Los Angeles (UCLA)</t>
  </si>
  <si>
    <t>$39,602</t>
  </si>
  <si>
    <t>$14,760</t>
  </si>
  <si>
    <t>Yale University</t>
  </si>
  <si>
    <t>$49,480</t>
  </si>
  <si>
    <t>$18,053</t>
  </si>
  <si>
    <t>University of California</t>
  </si>
  <si>
    <t>$40,191</t>
  </si>
  <si>
    <t>$18,178</t>
  </si>
  <si>
    <t>University of Virginia</t>
  </si>
  <si>
    <t>$45,756</t>
  </si>
  <si>
    <t>$16,594</t>
  </si>
  <si>
    <t>University of California - Irvine</t>
  </si>
  <si>
    <t>$40,042</t>
  </si>
  <si>
    <t>$13,944</t>
  </si>
  <si>
    <t>University of Florida</t>
  </si>
  <si>
    <t>$28,659</t>
  </si>
  <si>
    <t>$15,283</t>
  </si>
  <si>
    <t>Duke University</t>
  </si>
  <si>
    <t>$51,265</t>
  </si>
  <si>
    <t>$22,011</t>
  </si>
  <si>
    <t>University of Michigan</t>
  </si>
  <si>
    <t>$45,410</t>
  </si>
  <si>
    <t>$16,408</t>
  </si>
  <si>
    <t>Columbia University</t>
  </si>
  <si>
    <t>$55,056</t>
  </si>
  <si>
    <t>$22,824</t>
  </si>
  <si>
    <t>Dartmouth College</t>
  </si>
  <si>
    <t>$51,438</t>
  </si>
  <si>
    <t>$22,303</t>
  </si>
  <si>
    <t>University of California - Davis</t>
  </si>
  <si>
    <t>$40,728</t>
  </si>
  <si>
    <t>$16,446</t>
  </si>
  <si>
    <t>University of Pennsylvania (Penn)</t>
  </si>
  <si>
    <t>$51,464</t>
  </si>
  <si>
    <t>$24,539</t>
  </si>
  <si>
    <t>Brown University</t>
  </si>
  <si>
    <t>$51,366</t>
  </si>
  <si>
    <t>$25,651</t>
  </si>
  <si>
    <t>Vanderbilt University</t>
  </si>
  <si>
    <t>$45,610</t>
  </si>
  <si>
    <t>$23,295</t>
  </si>
  <si>
    <t>University of California - Santa Barbara</t>
  </si>
  <si>
    <t>$40,755</t>
  </si>
  <si>
    <t>$16,154</t>
  </si>
  <si>
    <t>University of Georgia</t>
  </si>
  <si>
    <t>$29,844</t>
  </si>
  <si>
    <t>$15,934</t>
  </si>
  <si>
    <t>University of Washington</t>
  </si>
  <si>
    <t>$34,791</t>
  </si>
  <si>
    <t>$9,443</t>
  </si>
  <si>
    <t>College of William &amp; Mary</t>
  </si>
  <si>
    <t>$42,274</t>
  </si>
  <si>
    <t>$17,415</t>
  </si>
  <si>
    <t>Georgia Tech</t>
  </si>
  <si>
    <t>$32,404</t>
  </si>
  <si>
    <t>$15,873</t>
  </si>
  <si>
    <t>University of Texas - Austin</t>
  </si>
  <si>
    <t>$35,682</t>
  </si>
  <si>
    <t>$14,356</t>
  </si>
  <si>
    <t>University of Notre Dame</t>
  </si>
  <si>
    <t>$49,685</t>
  </si>
  <si>
    <t>$27,453</t>
  </si>
  <si>
    <t>Georgetown University</t>
  </si>
  <si>
    <t>$50,547</t>
  </si>
  <si>
    <t>$27,420</t>
  </si>
  <si>
    <t>Cornell University</t>
  </si>
  <si>
    <t>$50,953</t>
  </si>
  <si>
    <t>$31,449</t>
  </si>
  <si>
    <t>Rice University</t>
  </si>
  <si>
    <t>$43,918</t>
  </si>
  <si>
    <t>$24,131</t>
  </si>
  <si>
    <t>Northwestern University</t>
  </si>
  <si>
    <t>$50,855</t>
  </si>
  <si>
    <t>$26,099</t>
  </si>
  <si>
    <t>University of Southern California</t>
  </si>
  <si>
    <t>$52,283</t>
  </si>
  <si>
    <t>$32,892</t>
  </si>
  <si>
    <t>University of Maryland</t>
  </si>
  <si>
    <t>$32,045</t>
  </si>
  <si>
    <t>$17,241</t>
  </si>
  <si>
    <t>Boston College</t>
  </si>
  <si>
    <t>$51,296</t>
  </si>
  <si>
    <t>$27,299</t>
  </si>
  <si>
    <t>Ohio State University</t>
  </si>
  <si>
    <t>$28,229</t>
  </si>
  <si>
    <t>$18,042</t>
  </si>
  <si>
    <t>Wake Forest University</t>
  </si>
  <si>
    <t>$49,308</t>
  </si>
  <si>
    <t>$23,986</t>
  </si>
  <si>
    <t>University of Illinois</t>
  </si>
  <si>
    <t>$30,680</t>
  </si>
  <si>
    <t>$16,638</t>
  </si>
  <si>
    <t>Florida State University</t>
  </si>
  <si>
    <t>$21,673</t>
  </si>
  <si>
    <t>$16,450</t>
  </si>
  <si>
    <t>Clemson University</t>
  </si>
  <si>
    <t>$34,590</t>
  </si>
  <si>
    <t>$18,757</t>
  </si>
  <si>
    <t>University of Wisconsin</t>
  </si>
  <si>
    <t>$32,738</t>
  </si>
  <si>
    <t>$15,910</t>
  </si>
  <si>
    <t>Colgate University</t>
  </si>
  <si>
    <t>$51,955</t>
  </si>
  <si>
    <t>$22,182</t>
  </si>
  <si>
    <t>Purdue University</t>
  </si>
  <si>
    <t>$28,804</t>
  </si>
  <si>
    <t>$12,117</t>
  </si>
  <si>
    <t>Penn State</t>
  </si>
  <si>
    <t>$32,382</t>
  </si>
  <si>
    <t>$25,346</t>
  </si>
  <si>
    <t>University of Connecticut</t>
  </si>
  <si>
    <t>$35,858</t>
  </si>
  <si>
    <t>$18,699</t>
  </si>
  <si>
    <t>Texas A&amp;M University</t>
  </si>
  <si>
    <t>$31,214</t>
  </si>
  <si>
    <t>$19,554</t>
  </si>
  <si>
    <t>Boston University</t>
  </si>
  <si>
    <t>$50,240</t>
  </si>
  <si>
    <t>$33,728</t>
  </si>
  <si>
    <t>Davidson College</t>
  </si>
  <si>
    <t>$48,376</t>
  </si>
  <si>
    <t>$28,339</t>
  </si>
  <si>
    <t>Villanova University</t>
  </si>
  <si>
    <t>$49,280</t>
  </si>
  <si>
    <t>$35,491</t>
  </si>
  <si>
    <t>Virginia Tech</t>
  </si>
  <si>
    <t>$29,975</t>
  </si>
  <si>
    <t>$18,700</t>
  </si>
  <si>
    <t>North Carolina State University</t>
  </si>
  <si>
    <t>$26,399</t>
  </si>
  <si>
    <t>$13,442</t>
  </si>
  <si>
    <t>James Madison University</t>
  </si>
  <si>
    <t>$26,164</t>
  </si>
  <si>
    <t>University of Richmond</t>
  </si>
  <si>
    <t>$49,420</t>
  </si>
  <si>
    <t>$24,575</t>
  </si>
  <si>
    <t>Pepperdine University</t>
  </si>
  <si>
    <t>$50,022</t>
  </si>
  <si>
    <t>$36,372</t>
  </si>
  <si>
    <t>Rutgers University</t>
  </si>
  <si>
    <t>$30,023</t>
  </si>
  <si>
    <t>$16,016</t>
  </si>
  <si>
    <t>Brigham Young University</t>
  </si>
  <si>
    <t>$5,300</t>
  </si>
  <si>
    <t>$12,979</t>
  </si>
  <si>
    <t>Appalachian State University</t>
  </si>
  <si>
    <t>$21,652</t>
  </si>
  <si>
    <t>$10,473</t>
  </si>
  <si>
    <t>University of Miami</t>
  </si>
  <si>
    <t>$47,004</t>
  </si>
  <si>
    <t>$42,204</t>
  </si>
  <si>
    <t>Michigan State University</t>
  </si>
  <si>
    <t>$37,890</t>
  </si>
  <si>
    <t>$16,684</t>
  </si>
  <si>
    <t>University of Pittsburgh</t>
  </si>
  <si>
    <t>$29,758</t>
  </si>
  <si>
    <t>$22,848</t>
  </si>
  <si>
    <t>University of Massachusetts - Amherst</t>
  </si>
  <si>
    <t>$32,204</t>
  </si>
  <si>
    <t>$21,281</t>
  </si>
  <si>
    <t>California Polytechnic State University - San Luis Obispo</t>
  </si>
  <si>
    <t>$20,235</t>
  </si>
  <si>
    <t>$19,002</t>
  </si>
  <si>
    <t>Lehigh University</t>
  </si>
  <si>
    <t>$48,320</t>
  </si>
  <si>
    <t>$26,933</t>
  </si>
  <si>
    <t>Tulane University</t>
  </si>
  <si>
    <t>$51,010</t>
  </si>
  <si>
    <t>$33,886</t>
  </si>
  <si>
    <t>Indiana University</t>
  </si>
  <si>
    <t>$34,246</t>
  </si>
  <si>
    <t>$12,488</t>
  </si>
  <si>
    <t>University of Minnesota</t>
  </si>
  <si>
    <t>$23,806</t>
  </si>
  <si>
    <t>$16,808</t>
  </si>
  <si>
    <t>Syracuse University</t>
  </si>
  <si>
    <t>$45,022</t>
  </si>
  <si>
    <t>$35,306</t>
  </si>
  <si>
    <t>Elon University</t>
  </si>
  <si>
    <t>$33,104</t>
  </si>
  <si>
    <t>$33,754</t>
  </si>
  <si>
    <t>Santa Clara University</t>
  </si>
  <si>
    <t>$47,112</t>
  </si>
  <si>
    <t>$38,900</t>
  </si>
  <si>
    <t>George Washington University</t>
  </si>
  <si>
    <t>$51,950</t>
  </si>
  <si>
    <t>$37,638</t>
  </si>
  <si>
    <t>Bucknell University</t>
  </si>
  <si>
    <t>$51,960</t>
  </si>
  <si>
    <t>$37,817</t>
  </si>
  <si>
    <t>University of North Carolina - Wilmington</t>
  </si>
  <si>
    <t>$20,920</t>
  </si>
  <si>
    <t>$16,831</t>
  </si>
  <si>
    <t>University of California - Riverside</t>
  </si>
  <si>
    <t>$40,263</t>
  </si>
  <si>
    <t>$12,404</t>
  </si>
  <si>
    <t>Lafayette College</t>
  </si>
  <si>
    <t>$49,635</t>
  </si>
  <si>
    <t>$26,148</t>
  </si>
  <si>
    <t>Southern Methodist University</t>
  </si>
  <si>
    <t>$50,358</t>
  </si>
  <si>
    <t>$36,458</t>
  </si>
  <si>
    <t>University of California - San Diego</t>
  </si>
  <si>
    <t>NCAA Division 2</t>
  </si>
  <si>
    <t>$40,327</t>
  </si>
  <si>
    <t>$14,616</t>
  </si>
  <si>
    <t>Rank</t>
  </si>
  <si>
    <t>Division</t>
  </si>
  <si>
    <t>cost</t>
  </si>
  <si>
    <t>avg cost after aid</t>
  </si>
  <si>
    <t>ncsa favourites</t>
  </si>
  <si>
    <t>general rank</t>
  </si>
  <si>
    <t>Grad rank</t>
  </si>
  <si>
    <t xml:space="preserve">country </t>
  </si>
  <si>
    <t xml:space="preserve">STATE </t>
  </si>
  <si>
    <t>Alaska</t>
  </si>
  <si>
    <t>District of Columbia</t>
  </si>
  <si>
    <t>Maine</t>
  </si>
  <si>
    <t>New Hampshire</t>
  </si>
  <si>
    <t>New Jersey</t>
  </si>
  <si>
    <t>New Mexico</t>
  </si>
  <si>
    <t>New York</t>
  </si>
  <si>
    <t>North Carolina</t>
  </si>
  <si>
    <t>North Dakota</t>
  </si>
  <si>
    <t>Oregon</t>
  </si>
  <si>
    <t>Rhode Island</t>
  </si>
  <si>
    <t>South Carolina</t>
  </si>
  <si>
    <t>South Dakota</t>
  </si>
  <si>
    <t>Vermont</t>
  </si>
  <si>
    <t>West Virginia</t>
  </si>
  <si>
    <t>Wyoming</t>
  </si>
  <si>
    <t>Guam</t>
  </si>
  <si>
    <t>Puerto Rico</t>
  </si>
  <si>
    <t>Montgomery</t>
  </si>
  <si>
    <t>Birmingham</t>
  </si>
  <si>
    <t>Huntsville</t>
  </si>
  <si>
    <t>Fayetteville</t>
  </si>
  <si>
    <t>Little Rock</t>
  </si>
  <si>
    <t>Pine Bluff</t>
  </si>
  <si>
    <t>Bakersfield</t>
  </si>
  <si>
    <t>Fresno</t>
  </si>
  <si>
    <t>Fullerton</t>
  </si>
  <si>
    <t>Long Beach</t>
  </si>
  <si>
    <t>Los Angeles</t>
  </si>
  <si>
    <t>Northridge</t>
  </si>
  <si>
    <t>Sacramento</t>
  </si>
  <si>
    <t>San Marcos</t>
  </si>
  <si>
    <t>San Diego State University</t>
  </si>
  <si>
    <t>San Jose State University</t>
  </si>
  <si>
    <t>Berkeley</t>
  </si>
  <si>
    <t>Davis</t>
  </si>
  <si>
    <t>Irvine</t>
  </si>
  <si>
    <t>Riverside</t>
  </si>
  <si>
    <t>San Diego</t>
  </si>
  <si>
    <t>San Francisco</t>
  </si>
  <si>
    <t>Santa Barbara</t>
  </si>
  <si>
    <t>Boulder</t>
  </si>
  <si>
    <t>Colorado Springs</t>
  </si>
  <si>
    <t>Denver</t>
  </si>
  <si>
    <t>Georgia Institute of Technology</t>
  </si>
  <si>
    <t>Georgia Southern University</t>
  </si>
  <si>
    <t>Georgia State University</t>
  </si>
  <si>
    <t>Kennesaw State University</t>
  </si>
  <si>
    <t>Carbondale</t>
  </si>
  <si>
    <t>Edwardsville</t>
  </si>
  <si>
    <t>Springfield</t>
  </si>
  <si>
    <t>Baton Rouge</t>
  </si>
  <si>
    <t>University of New Orleans</t>
  </si>
  <si>
    <t>New Orleans</t>
  </si>
  <si>
    <t>Monroe</t>
  </si>
  <si>
    <t>Orono</t>
  </si>
  <si>
    <t>Baltimore</t>
  </si>
  <si>
    <t>College Park</t>
  </si>
  <si>
    <t>Amherst</t>
  </si>
  <si>
    <t>Lowell</t>
  </si>
  <si>
    <t>Ann Arbor</t>
  </si>
  <si>
    <t>Kansas City</t>
  </si>
  <si>
    <t>St. Louis</t>
  </si>
  <si>
    <t>Bozeman</t>
  </si>
  <si>
    <t>Missoula</t>
  </si>
  <si>
    <t>Lincoln</t>
  </si>
  <si>
    <t>Omaha</t>
  </si>
  <si>
    <t>Reno</t>
  </si>
  <si>
    <t>New Brunswick</t>
  </si>
  <si>
    <t>Newark</t>
  </si>
  <si>
    <t>Albany</t>
  </si>
  <si>
    <t>Buffalo</t>
  </si>
  <si>
    <t>Stony Brook</t>
  </si>
  <si>
    <t>Asheville</t>
  </si>
  <si>
    <t>Chapel Hill</t>
  </si>
  <si>
    <t>Charlotte</t>
  </si>
  <si>
    <t>Greensboro</t>
  </si>
  <si>
    <t>Wilmington</t>
  </si>
  <si>
    <t>Columbus</t>
  </si>
  <si>
    <t>Spartanburg</t>
  </si>
  <si>
    <t>Chattanooga</t>
  </si>
  <si>
    <t>Knoxville</t>
  </si>
  <si>
    <t>Martin</t>
  </si>
  <si>
    <t>Memphis</t>
  </si>
  <si>
    <t>College Station</t>
  </si>
  <si>
    <t>Corpus Christi</t>
  </si>
  <si>
    <t>Prairie View A&amp;M University</t>
  </si>
  <si>
    <t>Arlington</t>
  </si>
  <si>
    <t>El Paso</t>
  </si>
  <si>
    <t>San Antonio</t>
  </si>
  <si>
    <t>Green Bay</t>
  </si>
  <si>
    <t>Milwaukee</t>
  </si>
  <si>
    <t>Athens</t>
  </si>
  <si>
    <t>Tuscaloosa</t>
  </si>
  <si>
    <t>Mobile</t>
  </si>
  <si>
    <t>Pacific</t>
  </si>
  <si>
    <t>American</t>
  </si>
  <si>
    <t>School</t>
  </si>
  <si>
    <t>Phoenix</t>
  </si>
  <si>
    <t>Jonesboro</t>
  </si>
  <si>
    <t>Hartford</t>
  </si>
  <si>
    <t>City</t>
  </si>
  <si>
    <t>Tampa</t>
  </si>
  <si>
    <t>Atlanta</t>
  </si>
  <si>
    <t>Macon</t>
  </si>
  <si>
    <t>Greenville</t>
  </si>
  <si>
    <t>Northeastern</t>
  </si>
  <si>
    <t>Hanover</t>
  </si>
  <si>
    <t>Huntington</t>
  </si>
  <si>
    <t>Muncie</t>
  </si>
  <si>
    <t>Richmond</t>
  </si>
  <si>
    <t>Evansville</t>
  </si>
  <si>
    <t>Louisville</t>
  </si>
  <si>
    <t>Kent</t>
  </si>
  <si>
    <t>Worcester</t>
  </si>
  <si>
    <t>Kalamazoo</t>
  </si>
  <si>
    <t>Lawrence</t>
  </si>
  <si>
    <t>Rochester</t>
  </si>
  <si>
    <t>Logan</t>
  </si>
  <si>
    <t>Stockton</t>
  </si>
  <si>
    <t>Canisius</t>
  </si>
  <si>
    <t>Brooklyn</t>
  </si>
  <si>
    <t>Hamilton</t>
  </si>
  <si>
    <t>Ithaca</t>
  </si>
  <si>
    <t>Winston-Salem</t>
  </si>
  <si>
    <t>Cincinnati</t>
  </si>
  <si>
    <t>Akron</t>
  </si>
  <si>
    <t>Dayton</t>
  </si>
  <si>
    <t>Toledo</t>
  </si>
  <si>
    <t>Tulsa</t>
  </si>
  <si>
    <t>Eugene</t>
  </si>
  <si>
    <t>Philadelphia</t>
  </si>
  <si>
    <t>Pittsburgh</t>
  </si>
  <si>
    <t>Winthrop</t>
  </si>
  <si>
    <t>Lubbock</t>
  </si>
  <si>
    <t>Burlington</t>
  </si>
  <si>
    <t>Lynchburg</t>
  </si>
  <si>
    <t>Pullman</t>
  </si>
  <si>
    <t>Spokane</t>
  </si>
  <si>
    <t>Abbreviation</t>
  </si>
  <si>
    <t>Ala.</t>
  </si>
  <si>
    <t>AL</t>
  </si>
  <si>
    <t>AK</t>
  </si>
  <si>
    <t>Ariz.</t>
  </si>
  <si>
    <t>AZ</t>
  </si>
  <si>
    <t>Ark.</t>
  </si>
  <si>
    <t>AR</t>
  </si>
  <si>
    <t>Calif.</t>
  </si>
  <si>
    <t>CA</t>
  </si>
  <si>
    <t>Colo.</t>
  </si>
  <si>
    <t>CO</t>
  </si>
  <si>
    <t>Conn.</t>
  </si>
  <si>
    <t>CT</t>
  </si>
  <si>
    <t>Del.</t>
  </si>
  <si>
    <t>DE</t>
  </si>
  <si>
    <t>D.C.</t>
  </si>
  <si>
    <t>DC</t>
  </si>
  <si>
    <t>Fla.</t>
  </si>
  <si>
    <t>FL</t>
  </si>
  <si>
    <t>Ga.</t>
  </si>
  <si>
    <t>GA</t>
  </si>
  <si>
    <t>HI</t>
  </si>
  <si>
    <t>ID</t>
  </si>
  <si>
    <t>Ill.</t>
  </si>
  <si>
    <t>IL</t>
  </si>
  <si>
    <t>Ind.</t>
  </si>
  <si>
    <t>IN</t>
  </si>
  <si>
    <t>IA</t>
  </si>
  <si>
    <t>Kans.</t>
  </si>
  <si>
    <t>KS</t>
  </si>
  <si>
    <t>Ky.</t>
  </si>
  <si>
    <t>KY</t>
  </si>
  <si>
    <t>La.</t>
  </si>
  <si>
    <t>LA</t>
  </si>
  <si>
    <t>ME</t>
  </si>
  <si>
    <t>Md.</t>
  </si>
  <si>
    <t>MD</t>
  </si>
  <si>
    <t>Mass.</t>
  </si>
  <si>
    <t>MA</t>
  </si>
  <si>
    <t>Mich.</t>
  </si>
  <si>
    <t>MI</t>
  </si>
  <si>
    <t>Minn.</t>
  </si>
  <si>
    <t>MN</t>
  </si>
  <si>
    <t>Miss.</t>
  </si>
  <si>
    <t>MS</t>
  </si>
  <si>
    <t>Mo.</t>
  </si>
  <si>
    <t>MO</t>
  </si>
  <si>
    <t>Mont.</t>
  </si>
  <si>
    <t>MT</t>
  </si>
  <si>
    <t>Nebr.</t>
  </si>
  <si>
    <t>NE</t>
  </si>
  <si>
    <t>Nev.</t>
  </si>
  <si>
    <t>NV</t>
  </si>
  <si>
    <t>N.H.</t>
  </si>
  <si>
    <t>NH</t>
  </si>
  <si>
    <t>N.J.</t>
  </si>
  <si>
    <t>NJ</t>
  </si>
  <si>
    <t>N.M.</t>
  </si>
  <si>
    <t>NM</t>
  </si>
  <si>
    <t>N.Y.</t>
  </si>
  <si>
    <t>NY</t>
  </si>
  <si>
    <t>N.C.</t>
  </si>
  <si>
    <t>NC</t>
  </si>
  <si>
    <t>N.D.</t>
  </si>
  <si>
    <t>ND</t>
  </si>
  <si>
    <t>OH</t>
  </si>
  <si>
    <t>Okla.</t>
  </si>
  <si>
    <t>OK</t>
  </si>
  <si>
    <t>Ore.</t>
  </si>
  <si>
    <t>OR</t>
  </si>
  <si>
    <t>Pa.</t>
  </si>
  <si>
    <t>PA</t>
  </si>
  <si>
    <t>R.I.</t>
  </si>
  <si>
    <t>RI</t>
  </si>
  <si>
    <t>S.C.</t>
  </si>
  <si>
    <t>SC</t>
  </si>
  <si>
    <t>S.D.</t>
  </si>
  <si>
    <t>SD</t>
  </si>
  <si>
    <t>Tenn.</t>
  </si>
  <si>
    <t>TN</t>
  </si>
  <si>
    <t>Tex.</t>
  </si>
  <si>
    <t>TX</t>
  </si>
  <si>
    <t>UT</t>
  </si>
  <si>
    <t>Vt.</t>
  </si>
  <si>
    <t>VT</t>
  </si>
  <si>
    <t>Va.</t>
  </si>
  <si>
    <t>VA</t>
  </si>
  <si>
    <t>Wash.</t>
  </si>
  <si>
    <t>WA</t>
  </si>
  <si>
    <t>W.Va.</t>
  </si>
  <si>
    <t>WV</t>
  </si>
  <si>
    <t>Wis.</t>
  </si>
  <si>
    <t>WI</t>
  </si>
  <si>
    <t>Wyo.</t>
  </si>
  <si>
    <t>WY</t>
  </si>
  <si>
    <t>Postalcode</t>
  </si>
  <si>
    <t>American Samoa</t>
  </si>
  <si>
    <t>AS</t>
  </si>
  <si>
    <t>Dist. of Columbia</t>
  </si>
  <si>
    <t>GU</t>
  </si>
  <si>
    <t>Marshall Islands</t>
  </si>
  <si>
    <t>MH</t>
  </si>
  <si>
    <t>Micronesia</t>
  </si>
  <si>
    <t>FM</t>
  </si>
  <si>
    <t>Northern Marianas</t>
  </si>
  <si>
    <t>MP</t>
  </si>
  <si>
    <t>Palau</t>
  </si>
  <si>
    <t>PW</t>
  </si>
  <si>
    <t>P.R.</t>
  </si>
  <si>
    <t>PR</t>
  </si>
  <si>
    <t>Virgin Islands</t>
  </si>
  <si>
    <t>V.I.</t>
  </si>
  <si>
    <t>VI</t>
  </si>
  <si>
    <t>Common name</t>
  </si>
  <si>
    <t>Team</t>
  </si>
  <si>
    <t>Type</t>
  </si>
  <si>
    <t>Enrollment</t>
  </si>
  <si>
    <t>Primary conference</t>
  </si>
  <si>
    <t>University of Akron</t>
  </si>
  <si>
    <t>Zips</t>
  </si>
  <si>
    <t>Mid-American Conference</t>
  </si>
  <si>
    <t>University of Alabama</t>
  </si>
  <si>
    <t>Crimson Tide</t>
  </si>
  <si>
    <t>Southeastern Conference</t>
  </si>
  <si>
    <t>Alabama Agricultural and Mechanical University</t>
  </si>
  <si>
    <t>Alabama A&amp;M</t>
  </si>
  <si>
    <t>Bulldogs and Lady Bulldogs</t>
  </si>
  <si>
    <t>Southwestern Athletic Conference</t>
  </si>
  <si>
    <t>University of Alabama at Birmingham</t>
  </si>
  <si>
    <t>UAB</t>
  </si>
  <si>
    <t>Blazers</t>
  </si>
  <si>
    <t>Conference USA</t>
  </si>
  <si>
    <t>Alabama State University</t>
  </si>
  <si>
    <t>Alabama State</t>
  </si>
  <si>
    <t>Hornets and Lady Hornets</t>
  </si>
  <si>
    <t>University at Albany, SUNY</t>
  </si>
  <si>
    <t>Great Danes</t>
  </si>
  <si>
    <t>America East Conference</t>
  </si>
  <si>
    <t>Alcorn State University</t>
  </si>
  <si>
    <t>Alcorn State</t>
  </si>
  <si>
    <t>Braves and Lady Braves</t>
  </si>
  <si>
    <t>Lorman</t>
  </si>
  <si>
    <t>Appalachian State</t>
  </si>
  <si>
    <t>Mountaineers</t>
  </si>
  <si>
    <t>Boone</t>
  </si>
  <si>
    <t>Sun Belt Conference</t>
  </si>
  <si>
    <t>University of Arizona</t>
  </si>
  <si>
    <t>Wildcats</t>
  </si>
  <si>
    <t>Tucson</t>
  </si>
  <si>
    <t>Pac-12 Conference</t>
  </si>
  <si>
    <t>Arizona State University</t>
  </si>
  <si>
    <t>Arizona State</t>
  </si>
  <si>
    <t>Sun Devils</t>
  </si>
  <si>
    <t>Tempe</t>
  </si>
  <si>
    <t>University of Arkansas</t>
  </si>
  <si>
    <t>Razorbacks and Razorback women[A 1]</t>
  </si>
  <si>
    <t>University of Arkansas at Little Rock</t>
  </si>
  <si>
    <t>Little Rock[A 2]</t>
  </si>
  <si>
    <t>Trojans</t>
  </si>
  <si>
    <t>University of Arkansas at Pine Bluff</t>
  </si>
  <si>
    <t>Arkansas–Pine Bluff</t>
  </si>
  <si>
    <t>Golden Lions and Golden Lady Lions</t>
  </si>
  <si>
    <t>Arkansas State University</t>
  </si>
  <si>
    <t>Arkansas State</t>
  </si>
  <si>
    <t>Red Wolves</t>
  </si>
  <si>
    <t>Auburn University</t>
  </si>
  <si>
    <t>Tigers</t>
  </si>
  <si>
    <t>Austin Peay State University</t>
  </si>
  <si>
    <t>Austin Peay</t>
  </si>
  <si>
    <t>Governors and Lady Govs</t>
  </si>
  <si>
    <t>Clarksville</t>
  </si>
  <si>
    <t>Ohio Valley Conference</t>
  </si>
  <si>
    <t>Ball State University</t>
  </si>
  <si>
    <t>Ball State</t>
  </si>
  <si>
    <t>Cardinals</t>
  </si>
  <si>
    <t>Binghamton University</t>
  </si>
  <si>
    <t>Bearcats</t>
  </si>
  <si>
    <t>Vestal</t>
  </si>
  <si>
    <t>Boise State University</t>
  </si>
  <si>
    <t>Boise State</t>
  </si>
  <si>
    <t>Broncos</t>
  </si>
  <si>
    <t>Mountain West Conference</t>
  </si>
  <si>
    <t>Bowling Green State University</t>
  </si>
  <si>
    <t>Bowling Green</t>
  </si>
  <si>
    <t>Falcons</t>
  </si>
  <si>
    <t>University at Buffalo</t>
  </si>
  <si>
    <t>Bulls</t>
  </si>
  <si>
    <t>University of California, Berkeley</t>
  </si>
  <si>
    <t>California[A 3]</t>
  </si>
  <si>
    <t>Golden Bears</t>
  </si>
  <si>
    <t>University of California, Davis</t>
  </si>
  <si>
    <t>UC Davis</t>
  </si>
  <si>
    <t>Aggies</t>
  </si>
  <si>
    <t>Big West Conference[b]</t>
  </si>
  <si>
    <t>University of California, Irvine</t>
  </si>
  <si>
    <t>UC Irvine</t>
  </si>
  <si>
    <t>Anteaters</t>
  </si>
  <si>
    <t>Big West Conference</t>
  </si>
  <si>
    <t>University of California, Los Angeles</t>
  </si>
  <si>
    <t>UCLA</t>
  </si>
  <si>
    <t>Bruins</t>
  </si>
  <si>
    <t>California Polytechnic State University</t>
  </si>
  <si>
    <t>Cal Poly</t>
  </si>
  <si>
    <t>Mustangs</t>
  </si>
  <si>
    <t>San Luis Obispo</t>
  </si>
  <si>
    <t>University of California, Riverside</t>
  </si>
  <si>
    <t>UC Riverside</t>
  </si>
  <si>
    <t>Highlanders</t>
  </si>
  <si>
    <t>University of California, Santa Barbara</t>
  </si>
  <si>
    <t>UC Santa Barbara</t>
  </si>
  <si>
    <t>Gauchos</t>
  </si>
  <si>
    <t>California State University, Bakersfield</t>
  </si>
  <si>
    <t>Cal State Bakersfield</t>
  </si>
  <si>
    <t>Roadrunners</t>
  </si>
  <si>
    <t>California State University, Fresno</t>
  </si>
  <si>
    <t>Fresno State</t>
  </si>
  <si>
    <t>Bulldogs</t>
  </si>
  <si>
    <t>California State University, Fullerton</t>
  </si>
  <si>
    <t>Cal State Fullerton</t>
  </si>
  <si>
    <t>Titans</t>
  </si>
  <si>
    <t>California State University, Long Beach</t>
  </si>
  <si>
    <t>Long Beach State</t>
  </si>
  <si>
    <t>49ers[A 4]</t>
  </si>
  <si>
    <t>California State University, Northridge</t>
  </si>
  <si>
    <t>Cal State Northridge[A 5]</t>
  </si>
  <si>
    <t>Matadors</t>
  </si>
  <si>
    <t>California State University, Sacramento</t>
  </si>
  <si>
    <t>Sacramento State</t>
  </si>
  <si>
    <t>Hornets</t>
  </si>
  <si>
    <t>Big Sky Conference</t>
  </si>
  <si>
    <t>University of Central Arkansas</t>
  </si>
  <si>
    <t>Central Arkansas</t>
  </si>
  <si>
    <t>Bears and Sugar Bears</t>
  </si>
  <si>
    <t>Conway</t>
  </si>
  <si>
    <t>Southland Conference</t>
  </si>
  <si>
    <t>Central Connecticut State University</t>
  </si>
  <si>
    <t>Central Connecticut</t>
  </si>
  <si>
    <t>Blue Devils</t>
  </si>
  <si>
    <t>New Britain</t>
  </si>
  <si>
    <t>Northeast Conference</t>
  </si>
  <si>
    <t>University of Central Florida</t>
  </si>
  <si>
    <t>UCF</t>
  </si>
  <si>
    <t>Knights</t>
  </si>
  <si>
    <t>Orlando</t>
  </si>
  <si>
    <t>American Athletic Conference</t>
  </si>
  <si>
    <t>Central Michigan University</t>
  </si>
  <si>
    <t>Central Michigan</t>
  </si>
  <si>
    <t>Chippewas</t>
  </si>
  <si>
    <t>Mount Pleasant</t>
  </si>
  <si>
    <t>College of Charleston</t>
  </si>
  <si>
    <t>College of Charleston[A 6]</t>
  </si>
  <si>
    <t>Cougars</t>
  </si>
  <si>
    <t>Colonial Athletic Association</t>
  </si>
  <si>
    <t>Chicago State University</t>
  </si>
  <si>
    <t>Chicago State</t>
  </si>
  <si>
    <t>Western Athletic Conference</t>
  </si>
  <si>
    <t>University of Cincinnati</t>
  </si>
  <si>
    <t>The Citadel</t>
  </si>
  <si>
    <t>Southern Conference</t>
  </si>
  <si>
    <t>Atlantic Coast Conference</t>
  </si>
  <si>
    <t>Cleveland State University</t>
  </si>
  <si>
    <t>Cleveland State</t>
  </si>
  <si>
    <t>Vikings</t>
  </si>
  <si>
    <t>Horizon League</t>
  </si>
  <si>
    <t>Coastal Carolina University</t>
  </si>
  <si>
    <t>Coastal Carolina</t>
  </si>
  <si>
    <t>Chanticleers</t>
  </si>
  <si>
    <t>University of Colorado Boulder</t>
  </si>
  <si>
    <t>Buffaloes</t>
  </si>
  <si>
    <t>Colorado State University</t>
  </si>
  <si>
    <t>Colorado State</t>
  </si>
  <si>
    <t>Rams</t>
  </si>
  <si>
    <t>Fort Collins</t>
  </si>
  <si>
    <t>UConn</t>
  </si>
  <si>
    <t>Huskies</t>
  </si>
  <si>
    <t>Storrs</t>
  </si>
  <si>
    <t>Big East Conference</t>
  </si>
  <si>
    <t>Coppin State University</t>
  </si>
  <si>
    <t>Coppin State</t>
  </si>
  <si>
    <t>Eagles</t>
  </si>
  <si>
    <t>Mid-Eastern Athletic Conference</t>
  </si>
  <si>
    <t>Delaware State University</t>
  </si>
  <si>
    <t>Delaware State</t>
  </si>
  <si>
    <t>Dover</t>
  </si>
  <si>
    <t>East Carolina University</t>
  </si>
  <si>
    <t>East Carolina</t>
  </si>
  <si>
    <t>Pirates and Lady Pirates</t>
  </si>
  <si>
    <t>East Tennessee State University</t>
  </si>
  <si>
    <t>East Tennessee State[A 9]</t>
  </si>
  <si>
    <t>Buccaneers and Lady Buccaneers</t>
  </si>
  <si>
    <t>Johnson City</t>
  </si>
  <si>
    <t>Eastern Illinois University</t>
  </si>
  <si>
    <t>Eastern Illinois</t>
  </si>
  <si>
    <t>Panthers</t>
  </si>
  <si>
    <t>Eastern Kentucky University</t>
  </si>
  <si>
    <t>Eastern Kentucky[A 10]</t>
  </si>
  <si>
    <t>Colonels</t>
  </si>
  <si>
    <t>Eastern Michigan University</t>
  </si>
  <si>
    <t>Eastern Michigan</t>
  </si>
  <si>
    <t>Ypsilanti</t>
  </si>
  <si>
    <t>Eastern Washington University</t>
  </si>
  <si>
    <t>Eastern Washington</t>
  </si>
  <si>
    <t>Cheney</t>
  </si>
  <si>
    <t>Gators</t>
  </si>
  <si>
    <t>Gainesville</t>
  </si>
  <si>
    <t>Florida A&amp;M University</t>
  </si>
  <si>
    <t>Florida A&amp;M</t>
  </si>
  <si>
    <t>Rattlers and Lady Rattlers</t>
  </si>
  <si>
    <t>Tallahassee</t>
  </si>
  <si>
    <t>Florida Atlantic University</t>
  </si>
  <si>
    <t>Florida Atlantic</t>
  </si>
  <si>
    <t>Owls</t>
  </si>
  <si>
    <t>Boca Raton</t>
  </si>
  <si>
    <t>Florida Gulf Coast University</t>
  </si>
  <si>
    <t>FGCU</t>
  </si>
  <si>
    <t>Fort Myers</t>
  </si>
  <si>
    <t>Atlantic Sun Conference</t>
  </si>
  <si>
    <t>Florida International University</t>
  </si>
  <si>
    <t>FIU</t>
  </si>
  <si>
    <t>Florida State</t>
  </si>
  <si>
    <t>Seminoles</t>
  </si>
  <si>
    <t>George Mason University</t>
  </si>
  <si>
    <t>George Mason</t>
  </si>
  <si>
    <t>Patriots</t>
  </si>
  <si>
    <t>Fairfax</t>
  </si>
  <si>
    <t>Atlantic 10 Conference</t>
  </si>
  <si>
    <t>Bulldogs and Lady Bulldogs[A 11]</t>
  </si>
  <si>
    <t>Yellow Jackets</t>
  </si>
  <si>
    <t>Georgia Southern</t>
  </si>
  <si>
    <t>Eagles and Lady Eagles</t>
  </si>
  <si>
    <t>Statesboro</t>
  </si>
  <si>
    <t>Georgia State</t>
  </si>
  <si>
    <t>Grambling State University</t>
  </si>
  <si>
    <t>Tigers and Lady Tigers</t>
  </si>
  <si>
    <t>University of Hawaii at Manoa</t>
  </si>
  <si>
    <t>Rainbow Warriors and Rainbow Wahine[A 13]</t>
  </si>
  <si>
    <t>Honolulu</t>
  </si>
  <si>
    <t>Big West Conference[e]</t>
  </si>
  <si>
    <t>University of Houston</t>
  </si>
  <si>
    <t>University of Idaho</t>
  </si>
  <si>
    <t>Vandals</t>
  </si>
  <si>
    <t>Moscow</t>
  </si>
  <si>
    <t>Idaho State University</t>
  </si>
  <si>
    <t>Idaho State</t>
  </si>
  <si>
    <t>Bengals</t>
  </si>
  <si>
    <t>Pocatello</t>
  </si>
  <si>
    <t>University of Illinois at Chicago</t>
  </si>
  <si>
    <t>UIC[A 14]</t>
  </si>
  <si>
    <t>Flames</t>
  </si>
  <si>
    <t>Illinois State University</t>
  </si>
  <si>
    <t>Illinois State</t>
  </si>
  <si>
    <t>Redbirds</t>
  </si>
  <si>
    <t>Normal</t>
  </si>
  <si>
    <t>Missouri Valley Conference[f]</t>
  </si>
  <si>
    <t>University of Illinois at Urbana–Champaign</t>
  </si>
  <si>
    <t>Fighting Illini</t>
  </si>
  <si>
    <t>Urbana–Champaign</t>
  </si>
  <si>
    <t>Big Ten Conference</t>
  </si>
  <si>
    <t>Hoosiers</t>
  </si>
  <si>
    <t>Bloomington</t>
  </si>
  <si>
    <t>Indiana State University</t>
  </si>
  <si>
    <t>Indiana State</t>
  </si>
  <si>
    <t>Sycamores</t>
  </si>
  <si>
    <t>Terre Haute</t>
  </si>
  <si>
    <t>Indiana University – Purdue University Indianapolis</t>
  </si>
  <si>
    <t>IUPUI</t>
  </si>
  <si>
    <t>Jaguars</t>
  </si>
  <si>
    <t>University of Iowa</t>
  </si>
  <si>
    <t>Hawkeyes</t>
  </si>
  <si>
    <t>Iowa City</t>
  </si>
  <si>
    <t>Iowa State University</t>
  </si>
  <si>
    <t>Iowa State</t>
  </si>
  <si>
    <t>Cyclones</t>
  </si>
  <si>
    <t>Ames</t>
  </si>
  <si>
    <t>Big 12 Conference</t>
  </si>
  <si>
    <t>Jackson State University</t>
  </si>
  <si>
    <t>Jackson State</t>
  </si>
  <si>
    <t>Jacksonville State University</t>
  </si>
  <si>
    <t>Jacksonville State</t>
  </si>
  <si>
    <t>Gamecocks</t>
  </si>
  <si>
    <t>James Madison</t>
  </si>
  <si>
    <t>Dukes</t>
  </si>
  <si>
    <t>Harrisonburg</t>
  </si>
  <si>
    <t>University of Kansas</t>
  </si>
  <si>
    <t>Jayhawks</t>
  </si>
  <si>
    <t>Kansas State University</t>
  </si>
  <si>
    <t>Kansas State</t>
  </si>
  <si>
    <t>Kennesaw State</t>
  </si>
  <si>
    <t>Owls and Lady Owls</t>
  </si>
  <si>
    <t>Atlantic Sun Conference[h]</t>
  </si>
  <si>
    <t>Kent State University</t>
  </si>
  <si>
    <t>Kent State</t>
  </si>
  <si>
    <t>Golden Flashes</t>
  </si>
  <si>
    <t>University of Kentucky</t>
  </si>
  <si>
    <t>Lexington</t>
  </si>
  <si>
    <t>Lamar University</t>
  </si>
  <si>
    <t>Cardinals and Lady Cardinals</t>
  </si>
  <si>
    <t>Beaumont</t>
  </si>
  <si>
    <t>Longwood University</t>
  </si>
  <si>
    <t>Lancers</t>
  </si>
  <si>
    <t>Farmville</t>
  </si>
  <si>
    <t>Big South Conference</t>
  </si>
  <si>
    <t>University of Louisiana at Lafayette</t>
  </si>
  <si>
    <t>Louisiana[A 17]</t>
  </si>
  <si>
    <t>Ragin' Cajuns</t>
  </si>
  <si>
    <t>University of Louisiana at Monroe</t>
  </si>
  <si>
    <t>Louisiana–Monroe</t>
  </si>
  <si>
    <t>Warhawks</t>
  </si>
  <si>
    <t>Louisiana State University</t>
  </si>
  <si>
    <t>LSU</t>
  </si>
  <si>
    <t>Tigers and Lady Tigers[A 18]</t>
  </si>
  <si>
    <t>Louisiana Tech University</t>
  </si>
  <si>
    <t>Louisiana Tech</t>
  </si>
  <si>
    <t>Bulldogs and Lady Techsters</t>
  </si>
  <si>
    <t>Ruston</t>
  </si>
  <si>
    <t>University of Louisville</t>
  </si>
  <si>
    <t>University of Maine</t>
  </si>
  <si>
    <t>Black Bears</t>
  </si>
  <si>
    <t>Marshall University</t>
  </si>
  <si>
    <t>Thundering Herd</t>
  </si>
  <si>
    <t>University of Maryland, Baltimore County</t>
  </si>
  <si>
    <t>UMBC</t>
  </si>
  <si>
    <t>Retrievers</t>
  </si>
  <si>
    <t>Catonsville</t>
  </si>
  <si>
    <t>University of Maryland, College Park</t>
  </si>
  <si>
    <t>Terrapins</t>
  </si>
  <si>
    <t>University of Maryland Eastern Shore</t>
  </si>
  <si>
    <t>Maryland Eastern Shore</t>
  </si>
  <si>
    <t>Hawks and Lady Hawks</t>
  </si>
  <si>
    <t>Princess Anne</t>
  </si>
  <si>
    <t>University of Massachusetts Amherst</t>
  </si>
  <si>
    <t>UMass[A 21]</t>
  </si>
  <si>
    <t>Minutemen and Minutewomen</t>
  </si>
  <si>
    <t>Atlantic 10 Conference[j]</t>
  </si>
  <si>
    <t>University of Massachusetts Lowell</t>
  </si>
  <si>
    <t>UMass Lowell</t>
  </si>
  <si>
    <t>River Hawks</t>
  </si>
  <si>
    <t>McNeese State University</t>
  </si>
  <si>
    <t>McNeese State</t>
  </si>
  <si>
    <t>Cowboys and Cowgirls</t>
  </si>
  <si>
    <t>Lake Charles</t>
  </si>
  <si>
    <t>University of Memphis</t>
  </si>
  <si>
    <t>Miami University</t>
  </si>
  <si>
    <t>Miami (OH)[A 23]</t>
  </si>
  <si>
    <t>Redhawks</t>
  </si>
  <si>
    <t>Oxford</t>
  </si>
  <si>
    <t>Wolverines</t>
  </si>
  <si>
    <t>Michigan State</t>
  </si>
  <si>
    <t>Spartans</t>
  </si>
  <si>
    <t>East Lansing</t>
  </si>
  <si>
    <t>Middle Tennessee State University</t>
  </si>
  <si>
    <t>Middle Tennessee</t>
  </si>
  <si>
    <t>Blue Raiders</t>
  </si>
  <si>
    <t>Murfreesboro</t>
  </si>
  <si>
    <t>Golden Gophers</t>
  </si>
  <si>
    <t>Minneapolis–Saint Paul</t>
  </si>
  <si>
    <t>University of Mississippi</t>
  </si>
  <si>
    <t>Ole Miss[A 24]</t>
  </si>
  <si>
    <t>Rebels</t>
  </si>
  <si>
    <t>Mississippi State University</t>
  </si>
  <si>
    <t>Mississippi State</t>
  </si>
  <si>
    <t>Starkville</t>
  </si>
  <si>
    <t>Mississippi Valley State University</t>
  </si>
  <si>
    <t>Mississippi Valley State</t>
  </si>
  <si>
    <t>Delta Devils and Devilettes</t>
  </si>
  <si>
    <t>Itta Bena</t>
  </si>
  <si>
    <t>University of Missouri</t>
  </si>
  <si>
    <t>University of Missouri–Kansas City</t>
  </si>
  <si>
    <t>Kansas City[A 25]</t>
  </si>
  <si>
    <t>Roos</t>
  </si>
  <si>
    <t>The Summit League</t>
  </si>
  <si>
    <t>Missouri State University</t>
  </si>
  <si>
    <t>Missouri State</t>
  </si>
  <si>
    <t>Bears and Lady Bears</t>
  </si>
  <si>
    <t>University of Montana</t>
  </si>
  <si>
    <t>Grizzlies[A 26]</t>
  </si>
  <si>
    <t>Montana State University</t>
  </si>
  <si>
    <t>Montana State</t>
  </si>
  <si>
    <t>Bobcats</t>
  </si>
  <si>
    <t>Morehead State University</t>
  </si>
  <si>
    <t>Morehead State</t>
  </si>
  <si>
    <t>Ohio Valley Conference[a]</t>
  </si>
  <si>
    <t>Morgan State University</t>
  </si>
  <si>
    <t>Morgan State</t>
  </si>
  <si>
    <t>Murray State University</t>
  </si>
  <si>
    <t>Murray State</t>
  </si>
  <si>
    <t>Racers[A 27]</t>
  </si>
  <si>
    <t>University of Nebraska–Lincoln</t>
  </si>
  <si>
    <t>Cornhuskers</t>
  </si>
  <si>
    <t>University of Nebraska Omaha</t>
  </si>
  <si>
    <t>Omaha[A 28]</t>
  </si>
  <si>
    <t>Mavericks</t>
  </si>
  <si>
    <t>University of Nevada, Las Vegas</t>
  </si>
  <si>
    <t>UNLV</t>
  </si>
  <si>
    <t>Rebels[A 29]</t>
  </si>
  <si>
    <t>Paradise</t>
  </si>
  <si>
    <t>University of Nevada, Reno</t>
  </si>
  <si>
    <t>Wolf Pack</t>
  </si>
  <si>
    <t>University of New Hampshire</t>
  </si>
  <si>
    <t>Durham</t>
  </si>
  <si>
    <t>New Jersey Institute of Technology</t>
  </si>
  <si>
    <t>NJIT</t>
  </si>
  <si>
    <t>University of New Mexico</t>
  </si>
  <si>
    <t>Lobos</t>
  </si>
  <si>
    <t>Albuquerque</t>
  </si>
  <si>
    <t>New Mexico State University</t>
  </si>
  <si>
    <t>New Mexico State</t>
  </si>
  <si>
    <t>Las Cruces</t>
  </si>
  <si>
    <t>Western Athletic Conference[k]</t>
  </si>
  <si>
    <t>Privateers</t>
  </si>
  <si>
    <t>Nicholls State University</t>
  </si>
  <si>
    <t>Thibodaux</t>
  </si>
  <si>
    <t>Norfolk State University</t>
  </si>
  <si>
    <t>Norfolk State</t>
  </si>
  <si>
    <t>North Carolina Agricultural and Technical State University</t>
  </si>
  <si>
    <t>North Carolina A&amp;T</t>
  </si>
  <si>
    <t>Mid-Eastern Athletic Conference[l]</t>
  </si>
  <si>
    <t>University of North Carolina at Asheville</t>
  </si>
  <si>
    <t>UNC Asheville</t>
  </si>
  <si>
    <t>North Carolina Central University</t>
  </si>
  <si>
    <t>North Carolina Central</t>
  </si>
  <si>
    <t>Tar Heels</t>
  </si>
  <si>
    <t>University of North Carolina at Charlotte</t>
  </si>
  <si>
    <t>49ers</t>
  </si>
  <si>
    <t>University of North Carolina at Greensboro</t>
  </si>
  <si>
    <t>UNC Greensboro[A 30]</t>
  </si>
  <si>
    <t>NC State</t>
  </si>
  <si>
    <t>Wolfpack</t>
  </si>
  <si>
    <t>Raleigh</t>
  </si>
  <si>
    <t>University of North Carolina at Wilmington</t>
  </si>
  <si>
    <t>UNC Wilmington</t>
  </si>
  <si>
    <t>Seahawks</t>
  </si>
  <si>
    <t>University of North Dakota</t>
  </si>
  <si>
    <t>Fighting Hawks[A 31]</t>
  </si>
  <si>
    <t>Grand Forks</t>
  </si>
  <si>
    <t>The Summit League[m]</t>
  </si>
  <si>
    <t>North Dakota State University</t>
  </si>
  <si>
    <t>North Dakota State</t>
  </si>
  <si>
    <t>Bison</t>
  </si>
  <si>
    <t>Fargo</t>
  </si>
  <si>
    <t>The Summit League[f]</t>
  </si>
  <si>
    <t>University of North Florida</t>
  </si>
  <si>
    <t>North Florida</t>
  </si>
  <si>
    <t>Ospreys and Lady Ospreys</t>
  </si>
  <si>
    <t>University of North Texas</t>
  </si>
  <si>
    <t>North Texas</t>
  </si>
  <si>
    <t>Mean Green</t>
  </si>
  <si>
    <t>Denton</t>
  </si>
  <si>
    <t>Northern Arizona University</t>
  </si>
  <si>
    <t>Northern Arizona</t>
  </si>
  <si>
    <t>Lumberjacks</t>
  </si>
  <si>
    <t>Flagstaff</t>
  </si>
  <si>
    <t>University of Northern Colorado</t>
  </si>
  <si>
    <t>Northern Colorado</t>
  </si>
  <si>
    <t>Bears</t>
  </si>
  <si>
    <t>Greeley</t>
  </si>
  <si>
    <t>Northern Illinois University</t>
  </si>
  <si>
    <t>Northern Illinois</t>
  </si>
  <si>
    <t>DeKalb</t>
  </si>
  <si>
    <t>University of Northern Iowa</t>
  </si>
  <si>
    <t>Northern Iowa[A 32]</t>
  </si>
  <si>
    <t>Cedar Falls</t>
  </si>
  <si>
    <t>Northern Kentucky University</t>
  </si>
  <si>
    <t>Northern Kentucky</t>
  </si>
  <si>
    <t>Norse</t>
  </si>
  <si>
    <t>Highland Heights</t>
  </si>
  <si>
    <t>Northwestern State University</t>
  </si>
  <si>
    <t>Northwestern State</t>
  </si>
  <si>
    <t>Demons and Lady Demons</t>
  </si>
  <si>
    <t>Natchitoches</t>
  </si>
  <si>
    <t>Oakland University</t>
  </si>
  <si>
    <t>Golden Grizzlies</t>
  </si>
  <si>
    <t>Ohio University</t>
  </si>
  <si>
    <t>The Ohio State University</t>
  </si>
  <si>
    <t>Ohio State[A 33]</t>
  </si>
  <si>
    <t>Buckeyes</t>
  </si>
  <si>
    <t>University of Oklahoma</t>
  </si>
  <si>
    <t>Sooners</t>
  </si>
  <si>
    <t>Norman</t>
  </si>
  <si>
    <t>Oklahoma State University–Stillwater</t>
  </si>
  <si>
    <t>Oklahoma State</t>
  </si>
  <si>
    <t>Stillwater</t>
  </si>
  <si>
    <t>Old Dominion University</t>
  </si>
  <si>
    <t>Old Dominion</t>
  </si>
  <si>
    <t>Monarchs and Lady Monarchs</t>
  </si>
  <si>
    <t>University of Oregon</t>
  </si>
  <si>
    <t>Ducks</t>
  </si>
  <si>
    <t>Oregon State University</t>
  </si>
  <si>
    <t>Oregon State</t>
  </si>
  <si>
    <t>Beavers</t>
  </si>
  <si>
    <t>Corvallis</t>
  </si>
  <si>
    <t>Portland State University</t>
  </si>
  <si>
    <t>Portland State</t>
  </si>
  <si>
    <t>Prairie View A&amp;M</t>
  </si>
  <si>
    <t>Panthers and Lady Panthers</t>
  </si>
  <si>
    <t>Prairie View</t>
  </si>
  <si>
    <t>Boilermakers</t>
  </si>
  <si>
    <t>West Lafayette</t>
  </si>
  <si>
    <t>Purdue University Fort Wayne[p]</t>
  </si>
  <si>
    <t>Purdue Fort Wayne</t>
  </si>
  <si>
    <t>Mastodons</t>
  </si>
  <si>
    <t>Fort Wayne</t>
  </si>
  <si>
    <t>Radford University</t>
  </si>
  <si>
    <t>University of Rhode Island</t>
  </si>
  <si>
    <t>Kingston</t>
  </si>
  <si>
    <t>Sam Houston State University</t>
  </si>
  <si>
    <t>Sam Houston State</t>
  </si>
  <si>
    <t>Bearkats</t>
  </si>
  <si>
    <t>San Diego State</t>
  </si>
  <si>
    <t>Aztecs</t>
  </si>
  <si>
    <t>San Jose State</t>
  </si>
  <si>
    <t>San Jose</t>
  </si>
  <si>
    <t>University of South Alabama</t>
  </si>
  <si>
    <t>South Alabama</t>
  </si>
  <si>
    <t>University of South Carolina</t>
  </si>
  <si>
    <t>South Carolina State University</t>
  </si>
  <si>
    <t>South Carolina State</t>
  </si>
  <si>
    <t>Orangeburg</t>
  </si>
  <si>
    <t>University of South Carolina Upstate</t>
  </si>
  <si>
    <t>USC Upstate[A 40]</t>
  </si>
  <si>
    <t>University of South Dakota</t>
  </si>
  <si>
    <t>Coyotes</t>
  </si>
  <si>
    <t>Vermillion</t>
  </si>
  <si>
    <t>South Dakota State University</t>
  </si>
  <si>
    <t>South Dakota State</t>
  </si>
  <si>
    <t>Jackrabbits</t>
  </si>
  <si>
    <t>Brookings</t>
  </si>
  <si>
    <t>University of South Florida</t>
  </si>
  <si>
    <t>South Florida</t>
  </si>
  <si>
    <t>Southeast Missouri State University</t>
  </si>
  <si>
    <t>Southeast Missouri[A 41]</t>
  </si>
  <si>
    <t>Cape Girardeau</t>
  </si>
  <si>
    <t>Southeastern Louisiana University</t>
  </si>
  <si>
    <t>Southeastern Louisiana</t>
  </si>
  <si>
    <t>Lions and Lady Lions</t>
  </si>
  <si>
    <t>Hammond</t>
  </si>
  <si>
    <t>Southern University</t>
  </si>
  <si>
    <t>Jaguars and Lady Jaguars</t>
  </si>
  <si>
    <t>Southern Illinois University Carbondale</t>
  </si>
  <si>
    <t>Southern Illinois</t>
  </si>
  <si>
    <t>Salukis</t>
  </si>
  <si>
    <t>Southern Illinois University Edwardsville</t>
  </si>
  <si>
    <t>SIU Edwardsville[A 44]</t>
  </si>
  <si>
    <t>University of Southern Mississippi</t>
  </si>
  <si>
    <t>Southern Miss</t>
  </si>
  <si>
    <t>Golden Eagles and Lady Eagles</t>
  </si>
  <si>
    <t>Hattiesburg</t>
  </si>
  <si>
    <t>Southern Utah University</t>
  </si>
  <si>
    <t>Southern Utah[A 45]</t>
  </si>
  <si>
    <t>Thunderbirds</t>
  </si>
  <si>
    <t>Cedar City</t>
  </si>
  <si>
    <t>Stephen F. Austin State University</t>
  </si>
  <si>
    <t>Stephen F. Austin[A 46]</t>
  </si>
  <si>
    <t>Lumberjacks and Ladyjacks</t>
  </si>
  <si>
    <t>Nacogdoches</t>
  </si>
  <si>
    <t>Stony Brook University</t>
  </si>
  <si>
    <t>Seawolves</t>
  </si>
  <si>
    <t>University of Tennessee</t>
  </si>
  <si>
    <t>Volunteers and Lady Vols[A 47]</t>
  </si>
  <si>
    <t>University of Tennessee at Chattanooga</t>
  </si>
  <si>
    <t>Mocs</t>
  </si>
  <si>
    <t>University of Tennessee at Martin</t>
  </si>
  <si>
    <t>UT Martin</t>
  </si>
  <si>
    <t>Skyhawks</t>
  </si>
  <si>
    <t>Tennessee State University</t>
  </si>
  <si>
    <t>Tennessee State</t>
  </si>
  <si>
    <t>Nashville</t>
  </si>
  <si>
    <t>Tennessee Technological University</t>
  </si>
  <si>
    <t>Tennessee Tech</t>
  </si>
  <si>
    <t>Golden Eagles</t>
  </si>
  <si>
    <t>Cookeville</t>
  </si>
  <si>
    <t>Texas A&amp;M</t>
  </si>
  <si>
    <t>Texas A&amp;M University–Corpus Christi</t>
  </si>
  <si>
    <t>Texas A&amp;M–Corpus Christi</t>
  </si>
  <si>
    <t>Islanders</t>
  </si>
  <si>
    <t>University of Texas at Arlington</t>
  </si>
  <si>
    <t>Texas–Arlington</t>
  </si>
  <si>
    <t>University of Texas at Austin</t>
  </si>
  <si>
    <t>Longhorns</t>
  </si>
  <si>
    <t>University of Texas at El Paso</t>
  </si>
  <si>
    <t>UTEP</t>
  </si>
  <si>
    <t>Miners</t>
  </si>
  <si>
    <t>University of Texas Rio Grande Valley</t>
  </si>
  <si>
    <t>UTRGV</t>
  </si>
  <si>
    <t>Vaqueros</t>
  </si>
  <si>
    <t>Edinburg[A 48]</t>
  </si>
  <si>
    <t>University of Texas at San Antonio</t>
  </si>
  <si>
    <t>UTSA</t>
  </si>
  <si>
    <t>Texas Southern University</t>
  </si>
  <si>
    <t>Texas Southern</t>
  </si>
  <si>
    <t>Texas State University</t>
  </si>
  <si>
    <t>Texas State</t>
  </si>
  <si>
    <t>Texas Tech University</t>
  </si>
  <si>
    <t>Texas Tech</t>
  </si>
  <si>
    <t>Red Raiders[A 49]</t>
  </si>
  <si>
    <t>University of Toledo</t>
  </si>
  <si>
    <t>Rockets</t>
  </si>
  <si>
    <t>Towson University</t>
  </si>
  <si>
    <t>Troy University</t>
  </si>
  <si>
    <t>University of Utah</t>
  </si>
  <si>
    <t>Utes[A 51]</t>
  </si>
  <si>
    <t>Salt Lake City</t>
  </si>
  <si>
    <t>Utah State University</t>
  </si>
  <si>
    <t>Utah State</t>
  </si>
  <si>
    <t>Utah Valley University</t>
  </si>
  <si>
    <t>Utah Valley</t>
  </si>
  <si>
    <t>Orem</t>
  </si>
  <si>
    <t>University of Vermont</t>
  </si>
  <si>
    <t>Catamounts</t>
  </si>
  <si>
    <t>Cavaliers</t>
  </si>
  <si>
    <t>Charlottesville</t>
  </si>
  <si>
    <t>Virginia Commonwealth University</t>
  </si>
  <si>
    <t>VCU</t>
  </si>
  <si>
    <t>Virginia Military Institute</t>
  </si>
  <si>
    <t>VMI</t>
  </si>
  <si>
    <t>Keydets</t>
  </si>
  <si>
    <t>Virginia Tech[A 52]</t>
  </si>
  <si>
    <t>Hokies</t>
  </si>
  <si>
    <t>Blacksburg</t>
  </si>
  <si>
    <t>Washington State University</t>
  </si>
  <si>
    <t>Washington State</t>
  </si>
  <si>
    <t>Weber State University</t>
  </si>
  <si>
    <t>Weber State</t>
  </si>
  <si>
    <t>Ogden</t>
  </si>
  <si>
    <t>West Virginia University</t>
  </si>
  <si>
    <t>Morgantown</t>
  </si>
  <si>
    <t>Western Carolina University</t>
  </si>
  <si>
    <t>Western Carolina</t>
  </si>
  <si>
    <t>Cullowhee</t>
  </si>
  <si>
    <t>Western Illinois University</t>
  </si>
  <si>
    <t>Western Illinois</t>
  </si>
  <si>
    <t>Leathernecks</t>
  </si>
  <si>
    <t>Macomb</t>
  </si>
  <si>
    <t>Western Kentucky University</t>
  </si>
  <si>
    <t>Western Kentucky</t>
  </si>
  <si>
    <t>Hilltoppers and Lady Toppers</t>
  </si>
  <si>
    <t>Western Michigan University</t>
  </si>
  <si>
    <t>Western Michigan</t>
  </si>
  <si>
    <t>Wichita State University</t>
  </si>
  <si>
    <t>Wichita State</t>
  </si>
  <si>
    <t>Shockers</t>
  </si>
  <si>
    <t>William &amp; Mary</t>
  </si>
  <si>
    <t>Tribe</t>
  </si>
  <si>
    <t>Williamsburg</t>
  </si>
  <si>
    <t>Winthrop University</t>
  </si>
  <si>
    <t>Rock Hill</t>
  </si>
  <si>
    <t>University of Wisconsin–Green Bay</t>
  </si>
  <si>
    <t>Green Bay[A 53]</t>
  </si>
  <si>
    <t>University of Wisconsin–Madison</t>
  </si>
  <si>
    <t>Badgers</t>
  </si>
  <si>
    <t>University of Wisconsin–Milwaukee</t>
  </si>
  <si>
    <t>Milwaukee[A 54]</t>
  </si>
  <si>
    <t>Wright State University</t>
  </si>
  <si>
    <t>Wright State</t>
  </si>
  <si>
    <t>Raiders</t>
  </si>
  <si>
    <t>Fairborn</t>
  </si>
  <si>
    <t>University of Wyoming</t>
  </si>
  <si>
    <t>Laramie</t>
  </si>
  <si>
    <t>Youngstown State University</t>
  </si>
  <si>
    <t>Youngstown State</t>
  </si>
  <si>
    <t>Penguins</t>
  </si>
  <si>
    <t>Horizon League[f]</t>
  </si>
  <si>
    <t>Abilene Christian University</t>
  </si>
  <si>
    <t>Abilene Christian</t>
  </si>
  <si>
    <t>Private/Churches of Christ</t>
  </si>
  <si>
    <t>American University</t>
  </si>
  <si>
    <t>Private/Methodist</t>
  </si>
  <si>
    <t>Patriot League</t>
  </si>
  <si>
    <t>Baylor University</t>
  </si>
  <si>
    <t>Waco</t>
  </si>
  <si>
    <t>Private/Baptist</t>
  </si>
  <si>
    <t>Belmont University</t>
  </si>
  <si>
    <t>Private/Christian</t>
  </si>
  <si>
    <t>Bethune-Cookman University</t>
  </si>
  <si>
    <t>Bethune–Cookman</t>
  </si>
  <si>
    <t>Daytona Beach</t>
  </si>
  <si>
    <t>Chestnut Hill</t>
  </si>
  <si>
    <t>Private/Catholic</t>
  </si>
  <si>
    <t>Terriers</t>
  </si>
  <si>
    <t>Private/Non-sectarian</t>
  </si>
  <si>
    <t>Bradley University</t>
  </si>
  <si>
    <t>Braves</t>
  </si>
  <si>
    <t>Peoria</t>
  </si>
  <si>
    <t>Missouri Valley Conference</t>
  </si>
  <si>
    <t>BYU</t>
  </si>
  <si>
    <t>Provo</t>
  </si>
  <si>
    <t>Private/Latter-Day Saints</t>
  </si>
  <si>
    <t>West Coast Conference</t>
  </si>
  <si>
    <t>Ivy League</t>
  </si>
  <si>
    <t>Bryant University</t>
  </si>
  <si>
    <t>Smithfield</t>
  </si>
  <si>
    <t>Lewisburg</t>
  </si>
  <si>
    <t>Butler University</t>
  </si>
  <si>
    <t>Big East Conference[a]</t>
  </si>
  <si>
    <t>Campbell University</t>
  </si>
  <si>
    <t>Fighting Camels and Lady Camels</t>
  </si>
  <si>
    <t>Buies Creek</t>
  </si>
  <si>
    <t>Canisius College</t>
  </si>
  <si>
    <t>Golden Griffins</t>
  </si>
  <si>
    <t>Metro Atlantic Athletic Conference</t>
  </si>
  <si>
    <t>Charleston Southern University</t>
  </si>
  <si>
    <t>Charleston Southern</t>
  </si>
  <si>
    <t>Buccaneers[A 7]</t>
  </si>
  <si>
    <t>North Charleston</t>
  </si>
  <si>
    <t>Lions</t>
  </si>
  <si>
    <t>Big Red</t>
  </si>
  <si>
    <t>Private/Statutory state</t>
  </si>
  <si>
    <t>Creighton University</t>
  </si>
  <si>
    <t>Bluejays</t>
  </si>
  <si>
    <t>Big Green</t>
  </si>
  <si>
    <t>Private/Presbyterian</t>
  </si>
  <si>
    <t>Atlantic 10 Conference[a]</t>
  </si>
  <si>
    <t>University of Dayton</t>
  </si>
  <si>
    <t>Flyers</t>
  </si>
  <si>
    <t>University of Delaware</t>
  </si>
  <si>
    <t>Fightin' Blue Hens</t>
  </si>
  <si>
    <t>Private-state hybrid</t>
  </si>
  <si>
    <t>University of Denver</t>
  </si>
  <si>
    <t>Pioneers</t>
  </si>
  <si>
    <t>DePaul University</t>
  </si>
  <si>
    <t>Blue Demons</t>
  </si>
  <si>
    <t>University of Detroit Mercy</t>
  </si>
  <si>
    <t>Detroit[A 8]</t>
  </si>
  <si>
    <t>Drake University</t>
  </si>
  <si>
    <t>Des Moines</t>
  </si>
  <si>
    <t>Missouri Valley Conference[a]</t>
  </si>
  <si>
    <t>Drexel University</t>
  </si>
  <si>
    <t>Dragons</t>
  </si>
  <si>
    <t>Duquesne University</t>
  </si>
  <si>
    <t>Duequesne</t>
  </si>
  <si>
    <t>Atlantic 10 Conference[c]</t>
  </si>
  <si>
    <t>University of Evansville</t>
  </si>
  <si>
    <t>Purple Aces</t>
  </si>
  <si>
    <t>Fairfield University</t>
  </si>
  <si>
    <t>Stags</t>
  </si>
  <si>
    <t>Fairleigh Dickinson University</t>
  </si>
  <si>
    <t>Fairleigh Dickinson</t>
  </si>
  <si>
    <t>Hackensack</t>
  </si>
  <si>
    <t>Fordham University</t>
  </si>
  <si>
    <t>Bronx</t>
  </si>
  <si>
    <t>Atlantic 10 Conference[d]</t>
  </si>
  <si>
    <t>Furman University</t>
  </si>
  <si>
    <t>Paladins and Lady Paladins</t>
  </si>
  <si>
    <t>Gardner–Webb University</t>
  </si>
  <si>
    <t>Gardner–Webb</t>
  </si>
  <si>
    <t>Runnin' Bulldogs</t>
  </si>
  <si>
    <t>Boiling Springs</t>
  </si>
  <si>
    <t>George Washington</t>
  </si>
  <si>
    <t>Colonials</t>
  </si>
  <si>
    <t>Hoyas</t>
  </si>
  <si>
    <t>Big East Conference[d]</t>
  </si>
  <si>
    <t>Gonzaga University</t>
  </si>
  <si>
    <t>Grand Canyon University</t>
  </si>
  <si>
    <t>Grand Canyon</t>
  </si>
  <si>
    <t>Antelopes</t>
  </si>
  <si>
    <t>Hampton University</t>
  </si>
  <si>
    <t>University of Hartford</t>
  </si>
  <si>
    <t>Hawks</t>
  </si>
  <si>
    <t>West Hartford</t>
  </si>
  <si>
    <t>Crimson</t>
  </si>
  <si>
    <t>Cambridge[A 12]</t>
  </si>
  <si>
    <t>High Point University</t>
  </si>
  <si>
    <t>High Point</t>
  </si>
  <si>
    <t>Hofstra University</t>
  </si>
  <si>
    <t>Pride</t>
  </si>
  <si>
    <t>Hempstead</t>
  </si>
  <si>
    <t>College of the Holy Cross</t>
  </si>
  <si>
    <t>Holy Cross</t>
  </si>
  <si>
    <t>Crusaders</t>
  </si>
  <si>
    <t>Houston Baptist University</t>
  </si>
  <si>
    <t>Houston Baptist</t>
  </si>
  <si>
    <t>Howard University</t>
  </si>
  <si>
    <t>Bison and Lady Bison</t>
  </si>
  <si>
    <t>University of the Incarnate Word</t>
  </si>
  <si>
    <t>Incarnate Word[A 15]</t>
  </si>
  <si>
    <t>Iona College</t>
  </si>
  <si>
    <t>Gaels</t>
  </si>
  <si>
    <t>New Rochelle</t>
  </si>
  <si>
    <t>Jacksonville University</t>
  </si>
  <si>
    <t>Dolphins</t>
  </si>
  <si>
    <t>Atlantic Sun Conference[g]</t>
  </si>
  <si>
    <t>La Salle University</t>
  </si>
  <si>
    <t>La Salle</t>
  </si>
  <si>
    <t>Explorers</t>
  </si>
  <si>
    <t>Leopards</t>
  </si>
  <si>
    <t>Easton</t>
  </si>
  <si>
    <t>Mountain Hawks</t>
  </si>
  <si>
    <t>Bethlehem</t>
  </si>
  <si>
    <t>Liberty University</t>
  </si>
  <si>
    <t>Flames and Lady Flames</t>
  </si>
  <si>
    <t>Atlantic Sun Conference[i]</t>
  </si>
  <si>
    <t>Lipscomb University</t>
  </si>
  <si>
    <t>Bisons and Lady Bisons</t>
  </si>
  <si>
    <t>Long Island University</t>
  </si>
  <si>
    <t>LIU[A 16]</t>
  </si>
  <si>
    <t>Sharks</t>
  </si>
  <si>
    <t>Loyola University Chicago</t>
  </si>
  <si>
    <t>Loyola–Chicago[A 19]</t>
  </si>
  <si>
    <t>Ramblers</t>
  </si>
  <si>
    <t>Loyola University Maryland</t>
  </si>
  <si>
    <t>Loyola (MD)</t>
  </si>
  <si>
    <t>Greyhounds</t>
  </si>
  <si>
    <t>Loyola Marymount University</t>
  </si>
  <si>
    <t>Loyola Marymount[A 20]</t>
  </si>
  <si>
    <t>Manhattan College</t>
  </si>
  <si>
    <t>Jaspers and Lady Jaspers</t>
  </si>
  <si>
    <t>Riverdale</t>
  </si>
  <si>
    <t>Marist College</t>
  </si>
  <si>
    <t>Red Foxes</t>
  </si>
  <si>
    <t>Poughkeepsie</t>
  </si>
  <si>
    <t>Metro Atlantic Athletic Conference[a]</t>
  </si>
  <si>
    <t>Marquette University</t>
  </si>
  <si>
    <t>Mercer University</t>
  </si>
  <si>
    <t>Miami (FL)[A 22]</t>
  </si>
  <si>
    <t>Hurricanes</t>
  </si>
  <si>
    <t>Coral Gables</t>
  </si>
  <si>
    <t>Monmouth University</t>
  </si>
  <si>
    <t>West Long Branch</t>
  </si>
  <si>
    <t>Metro Atlantic Athletic Conference[h]</t>
  </si>
  <si>
    <t>Mount St. Mary's University</t>
  </si>
  <si>
    <t>Mount St. Mary's</t>
  </si>
  <si>
    <t>Emmitsburg</t>
  </si>
  <si>
    <t>Niagara University</t>
  </si>
  <si>
    <t>Purple Eagles</t>
  </si>
  <si>
    <t>Lewiston</t>
  </si>
  <si>
    <t>Northeastern University</t>
  </si>
  <si>
    <t>Evanston</t>
  </si>
  <si>
    <t>Notre Dame</t>
  </si>
  <si>
    <t>Fighting Irish</t>
  </si>
  <si>
    <t>South Bend</t>
  </si>
  <si>
    <t>Atlantic Coast Conference[n]</t>
  </si>
  <si>
    <t>Oral Roberts University</t>
  </si>
  <si>
    <t>Oral Roberts</t>
  </si>
  <si>
    <t>University of the Pacific</t>
  </si>
  <si>
    <t>University of Pennsylvania</t>
  </si>
  <si>
    <t>Quakers</t>
  </si>
  <si>
    <t>Pennsylvania State University</t>
  </si>
  <si>
    <t>Nittany Lions[A 34]</t>
  </si>
  <si>
    <t>State College</t>
  </si>
  <si>
    <t>State-related</t>
  </si>
  <si>
    <t>Waves</t>
  </si>
  <si>
    <t>Malibu</t>
  </si>
  <si>
    <t>Pittsburgh[A 35]</t>
  </si>
  <si>
    <t>University of Portland</t>
  </si>
  <si>
    <t>Pilots</t>
  </si>
  <si>
    <t>Presbyterian College</t>
  </si>
  <si>
    <t>Blue Hose</t>
  </si>
  <si>
    <t>Clinton</t>
  </si>
  <si>
    <t>Big South Conference[o]</t>
  </si>
  <si>
    <t>Providence College</t>
  </si>
  <si>
    <t>Friars</t>
  </si>
  <si>
    <t>Quinnipiac University</t>
  </si>
  <si>
    <t>Hamden</t>
  </si>
  <si>
    <t>Spiders</t>
  </si>
  <si>
    <t>Rider University</t>
  </si>
  <si>
    <t>Broncs</t>
  </si>
  <si>
    <t>Lawrenceville</t>
  </si>
  <si>
    <t>Robert Morris University</t>
  </si>
  <si>
    <t>Robert Morris</t>
  </si>
  <si>
    <t>Moon Township</t>
  </si>
  <si>
    <t>Scarlet Knights</t>
  </si>
  <si>
    <t>State-private hybrid</t>
  </si>
  <si>
    <t>Sacred Heart University</t>
  </si>
  <si>
    <t>Sacred Heart</t>
  </si>
  <si>
    <t>St. Bonaventure University</t>
  </si>
  <si>
    <t>St. Bonaventure</t>
  </si>
  <si>
    <t>Bonnies</t>
  </si>
  <si>
    <t>St. Francis College</t>
  </si>
  <si>
    <t>St. Francis Brooklyn[A 36]</t>
  </si>
  <si>
    <t>Saint Francis University</t>
  </si>
  <si>
    <t>Saint Francis (PA)[A 37]</t>
  </si>
  <si>
    <t>Red Flash</t>
  </si>
  <si>
    <t>Loretto</t>
  </si>
  <si>
    <t>St. John's University</t>
  </si>
  <si>
    <t>St. John's[A 38]</t>
  </si>
  <si>
    <t>Red Storm</t>
  </si>
  <si>
    <t>Jamaica</t>
  </si>
  <si>
    <t>Saint Joseph's University</t>
  </si>
  <si>
    <t>Saint Joseph's[A 39]</t>
  </si>
  <si>
    <t>Saint Louis University</t>
  </si>
  <si>
    <t>Saint Louis</t>
  </si>
  <si>
    <t>Billikens</t>
  </si>
  <si>
    <t>Saint Mary's College of California</t>
  </si>
  <si>
    <t>Saint Mary's</t>
  </si>
  <si>
    <t>Moraga</t>
  </si>
  <si>
    <t>Saint Peter's University</t>
  </si>
  <si>
    <t>Saint Peter's</t>
  </si>
  <si>
    <t>Peacocks and Peahens</t>
  </si>
  <si>
    <t>Jersey City</t>
  </si>
  <si>
    <t>Samford University</t>
  </si>
  <si>
    <t>Homewood</t>
  </si>
  <si>
    <t>University of San Diego</t>
  </si>
  <si>
    <t>Toreros</t>
  </si>
  <si>
    <t>West Coast Conference[a]</t>
  </si>
  <si>
    <t>University of San Francisco</t>
  </si>
  <si>
    <t>Dons</t>
  </si>
  <si>
    <t>Santa Clara</t>
  </si>
  <si>
    <t>Seattle University</t>
  </si>
  <si>
    <t>Seton Hall University</t>
  </si>
  <si>
    <t>Seton Hall</t>
  </si>
  <si>
    <t>Pirates</t>
  </si>
  <si>
    <t>South Orange</t>
  </si>
  <si>
    <t>Siena College</t>
  </si>
  <si>
    <t>Saints</t>
  </si>
  <si>
    <t>Loudonville</t>
  </si>
  <si>
    <t>USC[A 42]</t>
  </si>
  <si>
    <t>Trojans[A 43]</t>
  </si>
  <si>
    <t>SMU</t>
  </si>
  <si>
    <t>University Park</t>
  </si>
  <si>
    <t>Cardinal</t>
  </si>
  <si>
    <t>Palo Alto</t>
  </si>
  <si>
    <t>Stetson University</t>
  </si>
  <si>
    <t>Hatters</t>
  </si>
  <si>
    <t>DeLand</t>
  </si>
  <si>
    <t>Atlantic Sun Conference[a]</t>
  </si>
  <si>
    <t>Orange</t>
  </si>
  <si>
    <t>Temple University</t>
  </si>
  <si>
    <t>Texas Christian University</t>
  </si>
  <si>
    <t>TCU</t>
  </si>
  <si>
    <t>Horned Frogs and Lady Frogs</t>
  </si>
  <si>
    <t>Fort Worth</t>
  </si>
  <si>
    <t>Private/Disciples of Christ</t>
  </si>
  <si>
    <t>Green Wave</t>
  </si>
  <si>
    <t>University of Tulsa</t>
  </si>
  <si>
    <t>Golden Hurricane</t>
  </si>
  <si>
    <t>United States Air Force Academy</t>
  </si>
  <si>
    <t>Air Force</t>
  </si>
  <si>
    <t>Federal academy</t>
  </si>
  <si>
    <t>United States Military Academy</t>
  </si>
  <si>
    <t>Army[A 50]</t>
  </si>
  <si>
    <t>Black Knights</t>
  </si>
  <si>
    <t>West Point</t>
  </si>
  <si>
    <t>Patriot League[q]</t>
  </si>
  <si>
    <t>United States Naval Academy</t>
  </si>
  <si>
    <t>Navy</t>
  </si>
  <si>
    <t>Midshipmen</t>
  </si>
  <si>
    <t>Annapolis</t>
  </si>
  <si>
    <t>Patriot League[r]</t>
  </si>
  <si>
    <t>Valparaiso University</t>
  </si>
  <si>
    <t>Valpo</t>
  </si>
  <si>
    <t>Private/Lutheran</t>
  </si>
  <si>
    <t>Commodores</t>
  </si>
  <si>
    <t>Radnor Township</t>
  </si>
  <si>
    <t>Wagner College</t>
  </si>
  <si>
    <t>Staten Island</t>
  </si>
  <si>
    <t>Wake Forest</t>
  </si>
  <si>
    <t>Demon Deacons</t>
  </si>
  <si>
    <t>Wofford College</t>
  </si>
  <si>
    <t>Xavier University</t>
  </si>
  <si>
    <t>Musketeers</t>
  </si>
  <si>
    <t>New Haven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</si>
</sst>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0.0"/>
    <numFmt numFmtId="166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73DBD"/>
      <name val="Calibri"/>
      <family val="2"/>
      <scheme val="minor"/>
    </font>
    <font>
      <sz val="11"/>
      <color rgb="FF5E5E5E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B0080"/>
      <name val="Arial"/>
      <family val="2"/>
    </font>
    <font>
      <b/>
      <sz val="8"/>
      <color rgb="FF000000"/>
      <name val="Arial"/>
      <family val="2"/>
    </font>
    <font>
      <sz val="8"/>
      <color rgb="FF0B008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4" applyFont="1"/>
    <xf numFmtId="0" fontId="4" fillId="0" borderId="0" xfId="4"/>
    <xf numFmtId="0" fontId="8" fillId="0" borderId="0" xfId="4" applyFont="1"/>
    <xf numFmtId="0" fontId="9" fillId="2" borderId="1" xfId="4" applyFont="1" applyFill="1" applyBorder="1" applyAlignment="1">
      <alignment vertical="center" wrapText="1"/>
    </xf>
    <xf numFmtId="0" fontId="9" fillId="2" borderId="1" xfId="4" applyFont="1" applyFill="1" applyBorder="1" applyAlignment="1">
      <alignment horizontal="left" vertical="center" wrapText="1"/>
    </xf>
    <xf numFmtId="0" fontId="9" fillId="2" borderId="2" xfId="4" applyFont="1" applyFill="1" applyBorder="1" applyAlignment="1">
      <alignment vertical="center" wrapText="1"/>
    </xf>
    <xf numFmtId="0" fontId="11" fillId="2" borderId="1" xfId="4" applyFont="1" applyFill="1" applyBorder="1" applyAlignment="1">
      <alignment vertical="center" wrapText="1"/>
    </xf>
    <xf numFmtId="165" fontId="4" fillId="0" borderId="0" xfId="4" applyNumberFormat="1"/>
    <xf numFmtId="1" fontId="1" fillId="0" borderId="0" xfId="4" applyNumberFormat="1" applyFont="1"/>
    <xf numFmtId="0" fontId="9" fillId="2" borderId="0" xfId="4" applyFont="1" applyFill="1" applyAlignment="1">
      <alignment vertical="center" wrapText="1"/>
    </xf>
    <xf numFmtId="166" fontId="4" fillId="0" borderId="0" xfId="3" applyNumberFormat="1" applyFont="1"/>
    <xf numFmtId="0" fontId="9" fillId="3" borderId="1" xfId="4" applyFont="1" applyFill="1" applyBorder="1" applyAlignment="1">
      <alignment vertical="center" wrapText="1"/>
    </xf>
    <xf numFmtId="0" fontId="9" fillId="3" borderId="1" xfId="4" applyFont="1" applyFill="1" applyBorder="1" applyAlignment="1">
      <alignment horizontal="left" vertical="center" wrapText="1"/>
    </xf>
    <xf numFmtId="0" fontId="9" fillId="3" borderId="0" xfId="4" applyFont="1" applyFill="1" applyAlignment="1">
      <alignment vertical="center" wrapText="1"/>
    </xf>
    <xf numFmtId="0" fontId="11" fillId="0" borderId="1" xfId="4" applyFont="1" applyBorder="1" applyAlignment="1">
      <alignment vertical="center" wrapText="1"/>
    </xf>
    <xf numFmtId="0" fontId="4" fillId="3" borderId="1" xfId="4" applyFill="1" applyBorder="1"/>
    <xf numFmtId="0" fontId="9" fillId="3" borderId="3" xfId="4" applyFont="1" applyFill="1" applyBorder="1" applyAlignment="1">
      <alignment vertical="center" wrapText="1"/>
    </xf>
    <xf numFmtId="0" fontId="9" fillId="3" borderId="4" xfId="4" applyFont="1" applyFill="1" applyBorder="1" applyAlignment="1">
      <alignment vertical="center" wrapText="1"/>
    </xf>
    <xf numFmtId="0" fontId="4" fillId="0" borderId="0" xfId="5"/>
    <xf numFmtId="0" fontId="6" fillId="0" borderId="0" xfId="6"/>
    <xf numFmtId="0" fontId="1" fillId="0" borderId="0" xfId="5" applyFont="1"/>
    <xf numFmtId="0" fontId="4" fillId="4" borderId="0" xfId="5" applyFill="1"/>
    <xf numFmtId="0" fontId="4" fillId="0" borderId="5" xfId="5" applyBorder="1"/>
    <xf numFmtId="16" fontId="4" fillId="0" borderId="0" xfId="5" applyNumberFormat="1"/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5" borderId="0" xfId="0" applyFill="1"/>
    <xf numFmtId="0" fontId="7" fillId="5" borderId="0" xfId="0" applyFont="1" applyFill="1" applyAlignment="1">
      <alignment horizontal="center"/>
    </xf>
  </cellXfs>
  <cellStyles count="7">
    <cellStyle name="Comma 2" xfId="2" xr:uid="{89B327C7-A8A5-4E60-97A5-D65A7EF6B745}"/>
    <cellStyle name="Normal" xfId="0" builtinId="0"/>
    <cellStyle name="Normal 14" xfId="4" xr:uid="{3CCA5C03-AC4E-4074-A77D-47CEAB284745}"/>
    <cellStyle name="Normal 15" xfId="5" xr:uid="{71173F02-FA8C-4262-BEC6-94E838B74759}"/>
    <cellStyle name="Normal 2" xfId="1" xr:uid="{41340E5A-E46E-4785-B08D-426D071A19E0}"/>
    <cellStyle name="Normal 3" xfId="6" xr:uid="{09FC9C6E-D6EC-4F4F-B46A-6A9BAE9783DB}"/>
    <cellStyle name="Percent 2" xfId="3" xr:uid="{470F9A24-250E-4776-9037-E21CC1D22132}"/>
  </cellStyles>
  <dxfs count="4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9F4C4BFA-2196-4BC0-9A21-6D5BF0F1CA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[WTA DASHBOARDS.xlsx]WTA TOP 100 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WTA PLAYERS TOP 100 PER COUNTRY</a:t>
            </a:r>
          </a:p>
        </c:rich>
      </c:tx>
      <c:layout>
        <c:manualLayout>
          <c:xMode val="edge"/>
          <c:yMode val="edge"/>
          <c:x val="0.1340693350831146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'WTA TOP 100 '!$J$5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'WTA TOP 100 '!$I$6:$I$19</c:f>
              <c:strCache>
                <c:ptCount val="13"/>
                <c:pt idx="0">
                  <c:v> USA</c:v>
                </c:pt>
                <c:pt idx="1">
                  <c:v> RUS</c:v>
                </c:pt>
                <c:pt idx="2">
                  <c:v> CZE</c:v>
                </c:pt>
                <c:pt idx="3">
                  <c:v> ROU</c:v>
                </c:pt>
                <c:pt idx="4">
                  <c:v> CHN</c:v>
                </c:pt>
                <c:pt idx="5">
                  <c:v> ESP</c:v>
                </c:pt>
                <c:pt idx="6">
                  <c:v> FRA</c:v>
                </c:pt>
                <c:pt idx="7">
                  <c:v> GER</c:v>
                </c:pt>
                <c:pt idx="8">
                  <c:v> UKR</c:v>
                </c:pt>
                <c:pt idx="9">
                  <c:v> KAZ</c:v>
                </c:pt>
                <c:pt idx="10">
                  <c:v> JPN</c:v>
                </c:pt>
                <c:pt idx="11">
                  <c:v> BLR</c:v>
                </c:pt>
                <c:pt idx="12">
                  <c:v> BEL</c:v>
                </c:pt>
              </c:strCache>
            </c:strRef>
          </c:cat>
          <c:val>
            <c:numRef>
              <c:f>'WTA TOP 100 '!$J$6:$J$19</c:f>
              <c:numCache>
                <c:formatCode>General</c:formatCode>
                <c:ptCount val="13"/>
                <c:pt idx="0">
                  <c:v>17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4-4399-AF5A-CD9068CC4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6908256"/>
        <c:axId val="739011136"/>
      </c:barChart>
      <c:catAx>
        <c:axId val="3769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11136"/>
        <c:crosses val="autoZero"/>
        <c:auto val="1"/>
        <c:lblAlgn val="ctr"/>
        <c:lblOffset val="100"/>
        <c:noMultiLvlLbl val="0"/>
      </c:catAx>
      <c:valAx>
        <c:axId val="7390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0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height vs grand slams</a:t>
            </a:r>
          </a:p>
          <a:p>
            <a:pPr>
              <a:defRPr/>
            </a:pPr>
            <a:endParaRPr lang="en-ZA"/>
          </a:p>
        </c:rich>
      </c:tx>
      <c:layout>
        <c:manualLayout>
          <c:xMode val="edge"/>
          <c:yMode val="edge"/>
          <c:x val="0.32797203902851096"/>
          <c:y val="3.4690986170952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97124171393272E-2"/>
          <c:y val="0.20927164455756436"/>
          <c:w val="0.87450614869578081"/>
          <c:h val="0.67328902291139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'[1]height of grand slam winners'!$C$2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'[1]height of grand slam winners'!$A$3:$B$27</c:f>
              <c:strCache>
                <c:ptCount val="25"/>
              </c:strCache>
            </c:strRef>
          </c:cat>
          <c:val>
            <c:numRef>
              <c:f>'[1]height of grand slam winners'!$C$3:$C$27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E36E-4196-AACB-7749EC7E4FFC}"/>
            </c:ext>
          </c:extLst>
        </c:ser>
        <c:ser>
          <c:idx val="1"/>
          <c:order val="1"/>
          <c:tx>
            <c:strRef>
              <c:f>'[1]height of grand slam winners'!$D$2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'[1]height of grand slam winners'!$A$3:$B$27</c:f>
              <c:strCache>
                <c:ptCount val="25"/>
              </c:strCache>
            </c:strRef>
          </c:cat>
          <c:val>
            <c:numRef>
              <c:f>'[1]height of grand slam winners'!$D$3:$D$27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1-E36E-4196-AACB-7749EC7E4FFC}"/>
            </c:ext>
          </c:extLst>
        </c:ser>
        <c:ser>
          <c:idx val="2"/>
          <c:order val="2"/>
          <c:tx>
            <c:strRef>
              <c:f>'[1]height of grand slam winners'!$E$2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'[1]height of grand slam winners'!$A$3:$B$27</c:f>
              <c:strCache>
                <c:ptCount val="25"/>
              </c:strCache>
            </c:strRef>
          </c:cat>
          <c:val>
            <c:numRef>
              <c:f>'[1]height of grand slam winners'!$E$3:$E$27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2-E36E-4196-AACB-7749EC7E4FFC}"/>
            </c:ext>
          </c:extLst>
        </c:ser>
        <c:ser>
          <c:idx val="3"/>
          <c:order val="3"/>
          <c:tx>
            <c:strRef>
              <c:f>'[1]height of grand slam winners'!$F$2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'[1]height of grand slam winners'!$A$3:$B$27</c:f>
              <c:strCache>
                <c:ptCount val="25"/>
              </c:strCache>
            </c:strRef>
          </c:cat>
          <c:val>
            <c:numRef>
              <c:f>'[1]height of grand slam winners'!$F$3:$F$27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3-E36E-4196-AACB-7749EC7E4FFC}"/>
            </c:ext>
          </c:extLst>
        </c:ser>
        <c:ser>
          <c:idx val="4"/>
          <c:order val="4"/>
          <c:tx>
            <c:strRef>
              <c:f>'height of grand slam winner'!$G$2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421838514058598E-2"/>
                  <c:y val="-0.31036459269915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'height of grand slam winner'!$A$3:$B$27</c:f>
              <c:multiLvlStrCache>
                <c:ptCount val="25"/>
                <c:lvl>
                  <c:pt idx="0">
                    <c:v> Serena Williams</c:v>
                  </c:pt>
                  <c:pt idx="1">
                    <c:v> Steffi Graf</c:v>
                  </c:pt>
                  <c:pt idx="2">
                    <c:v> Chris Evert</c:v>
                  </c:pt>
                  <c:pt idx="3">
                    <c:v> Martina Navratilova</c:v>
                  </c:pt>
                  <c:pt idx="4">
                    <c:v> Margaret Court</c:v>
                  </c:pt>
                  <c:pt idx="5">
                    <c:v>// Monica Seles</c:v>
                  </c:pt>
                  <c:pt idx="6">
                    <c:v> Billie Jean King</c:v>
                  </c:pt>
                  <c:pt idx="7">
                    <c:v> Justine Henin</c:v>
                  </c:pt>
                  <c:pt idx="8">
                    <c:v> Venus Williams</c:v>
                  </c:pt>
                  <c:pt idx="9">
                    <c:v> Martina Hingis</c:v>
                  </c:pt>
                  <c:pt idx="10">
                    <c:v> Maria Sharapova</c:v>
                  </c:pt>
                  <c:pt idx="11">
                    <c:v> Hana Mandlíková</c:v>
                  </c:pt>
                  <c:pt idx="12">
                    <c:v> Arantxa Sánchez Vicario</c:v>
                  </c:pt>
                  <c:pt idx="13">
                    <c:v> Kim Clijsters</c:v>
                  </c:pt>
                  <c:pt idx="14">
                    <c:v> Virginia Wade</c:v>
                  </c:pt>
                  <c:pt idx="15">
                    <c:v> Lindsay Davenport</c:v>
                  </c:pt>
                  <c:pt idx="16">
                    <c:v> Jennifer Capriati</c:v>
                  </c:pt>
                  <c:pt idx="17">
                    <c:v> Angelique Kerbe</c:v>
                  </c:pt>
                  <c:pt idx="18">
                    <c:v> Tracy Austin</c:v>
                  </c:pt>
                  <c:pt idx="19">
                    <c:v> Mary Pierce</c:v>
                  </c:pt>
                  <c:pt idx="20">
                    <c:v> Amélie Mauresmo</c:v>
                  </c:pt>
                  <c:pt idx="21">
                    <c:v> Svetlana Kuznetsova</c:v>
                  </c:pt>
                  <c:pt idx="22">
                    <c:v> Victoria Azarenka</c:v>
                  </c:pt>
                  <c:pt idx="23">
                    <c:v> Li Na</c:v>
                  </c:pt>
                  <c:pt idx="24">
                    <c:v> Petra Kvitová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25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</c:lvl>
              </c:multiLvlStrCache>
            </c:multiLvlStrRef>
          </c:cat>
          <c:val>
            <c:numRef>
              <c:f>'height of grand slam winner'!$G$3:$G$27</c:f>
              <c:numCache>
                <c:formatCode>General</c:formatCode>
                <c:ptCount val="25"/>
                <c:pt idx="0">
                  <c:v>175</c:v>
                </c:pt>
                <c:pt idx="1">
                  <c:v>176</c:v>
                </c:pt>
                <c:pt idx="2">
                  <c:v>168</c:v>
                </c:pt>
                <c:pt idx="3">
                  <c:v>173</c:v>
                </c:pt>
                <c:pt idx="4">
                  <c:v>175</c:v>
                </c:pt>
                <c:pt idx="5">
                  <c:v>178</c:v>
                </c:pt>
                <c:pt idx="6">
                  <c:v>164</c:v>
                </c:pt>
                <c:pt idx="7">
                  <c:v>167</c:v>
                </c:pt>
                <c:pt idx="8">
                  <c:v>185</c:v>
                </c:pt>
                <c:pt idx="9">
                  <c:v>170</c:v>
                </c:pt>
                <c:pt idx="10">
                  <c:v>188</c:v>
                </c:pt>
                <c:pt idx="11">
                  <c:v>173</c:v>
                </c:pt>
                <c:pt idx="12">
                  <c:v>169</c:v>
                </c:pt>
                <c:pt idx="13">
                  <c:v>174</c:v>
                </c:pt>
                <c:pt idx="14">
                  <c:v>170</c:v>
                </c:pt>
                <c:pt idx="15">
                  <c:v>189</c:v>
                </c:pt>
                <c:pt idx="16">
                  <c:v>170</c:v>
                </c:pt>
                <c:pt idx="17">
                  <c:v>173</c:v>
                </c:pt>
                <c:pt idx="18">
                  <c:v>165</c:v>
                </c:pt>
                <c:pt idx="19">
                  <c:v>178</c:v>
                </c:pt>
                <c:pt idx="20">
                  <c:v>175</c:v>
                </c:pt>
                <c:pt idx="21">
                  <c:v>174</c:v>
                </c:pt>
                <c:pt idx="22">
                  <c:v>183</c:v>
                </c:pt>
                <c:pt idx="23">
                  <c:v>172</c:v>
                </c:pt>
                <c:pt idx="2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6E-4196-AACB-7749EC7E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919560"/>
        <c:axId val="295920216"/>
      </c:barChart>
      <c:lineChart>
        <c:grouping val="standard"/>
        <c:varyColors val="0"/>
        <c:ser>
          <c:idx val="5"/>
          <c:order val="5"/>
          <c:tx>
            <c:strRef>
              <c:f>'height of grand slam winner'!$H$2</c:f>
              <c:strCache>
                <c:ptCount val="1"/>
                <c:pt idx="0">
                  <c:v>grand slams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'height of grand slam winner'!$A$3:$B$27</c:f>
              <c:multiLvlStrCache>
                <c:ptCount val="25"/>
                <c:lvl>
                  <c:pt idx="0">
                    <c:v> Serena Williams</c:v>
                  </c:pt>
                  <c:pt idx="1">
                    <c:v> Steffi Graf</c:v>
                  </c:pt>
                  <c:pt idx="2">
                    <c:v> Chris Evert</c:v>
                  </c:pt>
                  <c:pt idx="3">
                    <c:v> Martina Navratilova</c:v>
                  </c:pt>
                  <c:pt idx="4">
                    <c:v> Margaret Court</c:v>
                  </c:pt>
                  <c:pt idx="5">
                    <c:v>// Monica Seles</c:v>
                  </c:pt>
                  <c:pt idx="6">
                    <c:v> Billie Jean King</c:v>
                  </c:pt>
                  <c:pt idx="7">
                    <c:v> Justine Henin</c:v>
                  </c:pt>
                  <c:pt idx="8">
                    <c:v> Venus Williams</c:v>
                  </c:pt>
                  <c:pt idx="9">
                    <c:v> Martina Hingis</c:v>
                  </c:pt>
                  <c:pt idx="10">
                    <c:v> Maria Sharapova</c:v>
                  </c:pt>
                  <c:pt idx="11">
                    <c:v> Hana Mandlíková</c:v>
                  </c:pt>
                  <c:pt idx="12">
                    <c:v> Arantxa Sánchez Vicario</c:v>
                  </c:pt>
                  <c:pt idx="13">
                    <c:v> Kim Clijsters</c:v>
                  </c:pt>
                  <c:pt idx="14">
                    <c:v> Virginia Wade</c:v>
                  </c:pt>
                  <c:pt idx="15">
                    <c:v> Lindsay Davenport</c:v>
                  </c:pt>
                  <c:pt idx="16">
                    <c:v> Jennifer Capriati</c:v>
                  </c:pt>
                  <c:pt idx="17">
                    <c:v> Angelique Kerbe</c:v>
                  </c:pt>
                  <c:pt idx="18">
                    <c:v> Tracy Austin</c:v>
                  </c:pt>
                  <c:pt idx="19">
                    <c:v> Mary Pierce</c:v>
                  </c:pt>
                  <c:pt idx="20">
                    <c:v> Amélie Mauresmo</c:v>
                  </c:pt>
                  <c:pt idx="21">
                    <c:v> Svetlana Kuznetsova</c:v>
                  </c:pt>
                  <c:pt idx="22">
                    <c:v> Victoria Azarenka</c:v>
                  </c:pt>
                  <c:pt idx="23">
                    <c:v> Li Na</c:v>
                  </c:pt>
                  <c:pt idx="24">
                    <c:v> Petra Kvitová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25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</c:lvl>
              </c:multiLvlStrCache>
            </c:multiLvlStrRef>
          </c:cat>
          <c:val>
            <c:numRef>
              <c:f>'height of grand slam winner'!$H$3:$H$27</c:f>
              <c:numCache>
                <c:formatCode>General</c:formatCode>
                <c:ptCount val="25"/>
                <c:pt idx="0">
                  <c:v>23</c:v>
                </c:pt>
                <c:pt idx="1">
                  <c:v>22</c:v>
                </c:pt>
                <c:pt idx="2">
                  <c:v>18</c:v>
                </c:pt>
                <c:pt idx="3">
                  <c:v>18</c:v>
                </c:pt>
                <c:pt idx="4">
                  <c:v>11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6E-4196-AACB-7749EC7E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345840"/>
        <c:axId val="729346824"/>
      </c:lineChart>
      <c:catAx>
        <c:axId val="2959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20216"/>
        <c:crossesAt val="163"/>
        <c:auto val="1"/>
        <c:lblAlgn val="ctr"/>
        <c:lblOffset val="100"/>
        <c:noMultiLvlLbl val="0"/>
      </c:catAx>
      <c:valAx>
        <c:axId val="295920216"/>
        <c:scaling>
          <c:orientation val="minMax"/>
          <c:max val="189"/>
          <c:min val="16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9560"/>
        <c:crosses val="autoZero"/>
        <c:crossBetween val="between"/>
        <c:majorUnit val="3"/>
      </c:valAx>
      <c:valAx>
        <c:axId val="7293468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45840"/>
        <c:crosses val="max"/>
        <c:crossBetween val="between"/>
      </c:valAx>
      <c:catAx>
        <c:axId val="729345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9346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[WTA DASHBOARDS.xlsx]ITF JUNIOR CALENDAR!PivotTable2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Junior</a:t>
            </a:r>
            <a:r>
              <a:rPr lang="en-US" baseline="0"/>
              <a:t> t</a:t>
            </a:r>
            <a:r>
              <a:rPr lang="en-US"/>
              <a:t>ournaments by country ex USA </a:t>
            </a:r>
          </a:p>
        </c:rich>
      </c:tx>
      <c:layout>
        <c:manualLayout>
          <c:xMode val="edge"/>
          <c:yMode val="edge"/>
          <c:x val="0.22533841561262127"/>
          <c:y val="0.16350029955494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'ITF JUNIOR CALENDAR'!$R$4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'ITF JUNIOR CALENDAR'!$Q$5:$Q$21</c:f>
              <c:strCache>
                <c:ptCount val="16"/>
                <c:pt idx="0">
                  <c:v>France</c:v>
                </c:pt>
                <c:pt idx="1">
                  <c:v>Germany</c:v>
                </c:pt>
                <c:pt idx="2">
                  <c:v>South Africa</c:v>
                </c:pt>
                <c:pt idx="3">
                  <c:v>Netherlands</c:v>
                </c:pt>
                <c:pt idx="4">
                  <c:v>Spain</c:v>
                </c:pt>
                <c:pt idx="5">
                  <c:v>Switzerland</c:v>
                </c:pt>
                <c:pt idx="6">
                  <c:v>Australia</c:v>
                </c:pt>
                <c:pt idx="7">
                  <c:v>Czechia</c:v>
                </c:pt>
                <c:pt idx="8">
                  <c:v>Belgium</c:v>
                </c:pt>
                <c:pt idx="9">
                  <c:v>Austria</c:v>
                </c:pt>
                <c:pt idx="10">
                  <c:v>Poland</c:v>
                </c:pt>
                <c:pt idx="11">
                  <c:v>Italy</c:v>
                </c:pt>
                <c:pt idx="12">
                  <c:v>Denmark</c:v>
                </c:pt>
                <c:pt idx="13">
                  <c:v>ZIMBABWE</c:v>
                </c:pt>
                <c:pt idx="14">
                  <c:v>Namibia</c:v>
                </c:pt>
                <c:pt idx="15">
                  <c:v>Luxembourg</c:v>
                </c:pt>
              </c:strCache>
            </c:strRef>
          </c:cat>
          <c:val>
            <c:numRef>
              <c:f>'ITF JUNIOR CALENDAR'!$R$5:$R$21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9-4B16-B7E0-326B4896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230328"/>
        <c:axId val="1332231640"/>
      </c:barChart>
      <c:catAx>
        <c:axId val="13322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31640"/>
        <c:crosses val="autoZero"/>
        <c:auto val="1"/>
        <c:lblAlgn val="ctr"/>
        <c:lblOffset val="100"/>
        <c:noMultiLvlLbl val="0"/>
      </c:catAx>
      <c:valAx>
        <c:axId val="133223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3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[WTA DASHBOARDS.xlsx]WTA TOP 100 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WTA PLAYERS TOP 100 PER COUNTRY</a:t>
            </a:r>
          </a:p>
        </c:rich>
      </c:tx>
      <c:layout>
        <c:manualLayout>
          <c:xMode val="edge"/>
          <c:yMode val="edge"/>
          <c:x val="0.1340693350831146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'WTA TOP 100 '!$J$5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'WTA TOP 100 '!$I$6:$I$19</c:f>
              <c:strCache>
                <c:ptCount val="13"/>
                <c:pt idx="0">
                  <c:v> USA</c:v>
                </c:pt>
                <c:pt idx="1">
                  <c:v> RUS</c:v>
                </c:pt>
                <c:pt idx="2">
                  <c:v> CZE</c:v>
                </c:pt>
                <c:pt idx="3">
                  <c:v> ROU</c:v>
                </c:pt>
                <c:pt idx="4">
                  <c:v> CHN</c:v>
                </c:pt>
                <c:pt idx="5">
                  <c:v> ESP</c:v>
                </c:pt>
                <c:pt idx="6">
                  <c:v> FRA</c:v>
                </c:pt>
                <c:pt idx="7">
                  <c:v> GER</c:v>
                </c:pt>
                <c:pt idx="8">
                  <c:v> UKR</c:v>
                </c:pt>
                <c:pt idx="9">
                  <c:v> KAZ</c:v>
                </c:pt>
                <c:pt idx="10">
                  <c:v> JPN</c:v>
                </c:pt>
                <c:pt idx="11">
                  <c:v> BLR</c:v>
                </c:pt>
                <c:pt idx="12">
                  <c:v> BEL</c:v>
                </c:pt>
              </c:strCache>
            </c:strRef>
          </c:cat>
          <c:val>
            <c:numRef>
              <c:f>'WTA TOP 100 '!$J$6:$J$19</c:f>
              <c:numCache>
                <c:formatCode>General</c:formatCode>
                <c:ptCount val="13"/>
                <c:pt idx="0">
                  <c:v>17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A-41C1-A04A-A23DF46F7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6908256"/>
        <c:axId val="739011136"/>
      </c:barChart>
      <c:catAx>
        <c:axId val="3769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11136"/>
        <c:crosses val="autoZero"/>
        <c:auto val="1"/>
        <c:lblAlgn val="ctr"/>
        <c:lblOffset val="100"/>
        <c:noMultiLvlLbl val="0"/>
      </c:catAx>
      <c:valAx>
        <c:axId val="7390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0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height vs grand slams</a:t>
            </a:r>
          </a:p>
          <a:p>
            <a:pPr>
              <a:defRPr/>
            </a:pP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97124171393272E-2"/>
          <c:y val="0.20927164455756436"/>
          <c:w val="0.87450614869578081"/>
          <c:h val="0.67328902291139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'[1]height of grand slam winners'!$C$2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'[1]height of grand slam winners'!$A$3:$B$27</c:f>
              <c:strCache>
                <c:ptCount val="25"/>
              </c:strCache>
            </c:strRef>
          </c:cat>
          <c:val>
            <c:numRef>
              <c:f>'[1]height of grand slam winners'!$C$3:$C$27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1E49-47E4-A462-9D2499F18F10}"/>
            </c:ext>
          </c:extLst>
        </c:ser>
        <c:ser>
          <c:idx val="1"/>
          <c:order val="1"/>
          <c:tx>
            <c:strRef>
              <c:f>'[1]height of grand slam winners'!$D$2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'[1]height of grand slam winners'!$A$3:$B$27</c:f>
              <c:strCache>
                <c:ptCount val="25"/>
              </c:strCache>
            </c:strRef>
          </c:cat>
          <c:val>
            <c:numRef>
              <c:f>'[1]height of grand slam winners'!$D$3:$D$27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1-1E49-47E4-A462-9D2499F18F10}"/>
            </c:ext>
          </c:extLst>
        </c:ser>
        <c:ser>
          <c:idx val="2"/>
          <c:order val="2"/>
          <c:tx>
            <c:strRef>
              <c:f>'[1]height of grand slam winners'!$E$2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'[1]height of grand slam winners'!$A$3:$B$27</c:f>
              <c:strCache>
                <c:ptCount val="25"/>
              </c:strCache>
            </c:strRef>
          </c:cat>
          <c:val>
            <c:numRef>
              <c:f>'[1]height of grand slam winners'!$E$3:$E$27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2-1E49-47E4-A462-9D2499F18F10}"/>
            </c:ext>
          </c:extLst>
        </c:ser>
        <c:ser>
          <c:idx val="3"/>
          <c:order val="3"/>
          <c:tx>
            <c:strRef>
              <c:f>'[1]height of grand slam winners'!$F$2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'[1]height of grand slam winners'!$A$3:$B$27</c:f>
              <c:strCache>
                <c:ptCount val="25"/>
              </c:strCache>
            </c:strRef>
          </c:cat>
          <c:val>
            <c:numRef>
              <c:f>'[1]height of grand slam winners'!$F$3:$F$27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3-1E49-47E4-A462-9D2499F18F10}"/>
            </c:ext>
          </c:extLst>
        </c:ser>
        <c:ser>
          <c:idx val="4"/>
          <c:order val="4"/>
          <c:tx>
            <c:strRef>
              <c:f>'height of grand slam winner'!$G$2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421838514058598E-2"/>
                  <c:y val="-0.31036459269915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'height of grand slam winner'!$A$3:$B$27</c:f>
              <c:multiLvlStrCache>
                <c:ptCount val="25"/>
                <c:lvl>
                  <c:pt idx="0">
                    <c:v> Serena Williams</c:v>
                  </c:pt>
                  <c:pt idx="1">
                    <c:v> Steffi Graf</c:v>
                  </c:pt>
                  <c:pt idx="2">
                    <c:v> Chris Evert</c:v>
                  </c:pt>
                  <c:pt idx="3">
                    <c:v> Martina Navratilova</c:v>
                  </c:pt>
                  <c:pt idx="4">
                    <c:v> Margaret Court</c:v>
                  </c:pt>
                  <c:pt idx="5">
                    <c:v>// Monica Seles</c:v>
                  </c:pt>
                  <c:pt idx="6">
                    <c:v> Billie Jean King</c:v>
                  </c:pt>
                  <c:pt idx="7">
                    <c:v> Justine Henin</c:v>
                  </c:pt>
                  <c:pt idx="8">
                    <c:v> Venus Williams</c:v>
                  </c:pt>
                  <c:pt idx="9">
                    <c:v> Martina Hingis</c:v>
                  </c:pt>
                  <c:pt idx="10">
                    <c:v> Maria Sharapova</c:v>
                  </c:pt>
                  <c:pt idx="11">
                    <c:v> Hana Mandlíková</c:v>
                  </c:pt>
                  <c:pt idx="12">
                    <c:v> Arantxa Sánchez Vicario</c:v>
                  </c:pt>
                  <c:pt idx="13">
                    <c:v> Kim Clijsters</c:v>
                  </c:pt>
                  <c:pt idx="14">
                    <c:v> Virginia Wade</c:v>
                  </c:pt>
                  <c:pt idx="15">
                    <c:v> Lindsay Davenport</c:v>
                  </c:pt>
                  <c:pt idx="16">
                    <c:v> Jennifer Capriati</c:v>
                  </c:pt>
                  <c:pt idx="17">
                    <c:v> Angelique Kerbe</c:v>
                  </c:pt>
                  <c:pt idx="18">
                    <c:v> Tracy Austin</c:v>
                  </c:pt>
                  <c:pt idx="19">
                    <c:v> Mary Pierce</c:v>
                  </c:pt>
                  <c:pt idx="20">
                    <c:v> Amélie Mauresmo</c:v>
                  </c:pt>
                  <c:pt idx="21">
                    <c:v> Svetlana Kuznetsova</c:v>
                  </c:pt>
                  <c:pt idx="22">
                    <c:v> Victoria Azarenka</c:v>
                  </c:pt>
                  <c:pt idx="23">
                    <c:v> Li Na</c:v>
                  </c:pt>
                  <c:pt idx="24">
                    <c:v> Petra Kvitová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25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</c:lvl>
              </c:multiLvlStrCache>
            </c:multiLvlStrRef>
          </c:cat>
          <c:val>
            <c:numRef>
              <c:f>'height of grand slam winner'!$G$3:$G$27</c:f>
              <c:numCache>
                <c:formatCode>General</c:formatCode>
                <c:ptCount val="25"/>
                <c:pt idx="0">
                  <c:v>175</c:v>
                </c:pt>
                <c:pt idx="1">
                  <c:v>176</c:v>
                </c:pt>
                <c:pt idx="2">
                  <c:v>168</c:v>
                </c:pt>
                <c:pt idx="3">
                  <c:v>173</c:v>
                </c:pt>
                <c:pt idx="4">
                  <c:v>175</c:v>
                </c:pt>
                <c:pt idx="5">
                  <c:v>178</c:v>
                </c:pt>
                <c:pt idx="6">
                  <c:v>164</c:v>
                </c:pt>
                <c:pt idx="7">
                  <c:v>167</c:v>
                </c:pt>
                <c:pt idx="8">
                  <c:v>185</c:v>
                </c:pt>
                <c:pt idx="9">
                  <c:v>170</c:v>
                </c:pt>
                <c:pt idx="10">
                  <c:v>188</c:v>
                </c:pt>
                <c:pt idx="11">
                  <c:v>173</c:v>
                </c:pt>
                <c:pt idx="12">
                  <c:v>169</c:v>
                </c:pt>
                <c:pt idx="13">
                  <c:v>174</c:v>
                </c:pt>
                <c:pt idx="14">
                  <c:v>170</c:v>
                </c:pt>
                <c:pt idx="15">
                  <c:v>189</c:v>
                </c:pt>
                <c:pt idx="16">
                  <c:v>170</c:v>
                </c:pt>
                <c:pt idx="17">
                  <c:v>173</c:v>
                </c:pt>
                <c:pt idx="18">
                  <c:v>165</c:v>
                </c:pt>
                <c:pt idx="19">
                  <c:v>178</c:v>
                </c:pt>
                <c:pt idx="20">
                  <c:v>175</c:v>
                </c:pt>
                <c:pt idx="21">
                  <c:v>174</c:v>
                </c:pt>
                <c:pt idx="22">
                  <c:v>183</c:v>
                </c:pt>
                <c:pt idx="23">
                  <c:v>172</c:v>
                </c:pt>
                <c:pt idx="2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49-47E4-A462-9D2499F1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919560"/>
        <c:axId val="295920216"/>
      </c:barChart>
      <c:lineChart>
        <c:grouping val="standard"/>
        <c:varyColors val="0"/>
        <c:ser>
          <c:idx val="5"/>
          <c:order val="5"/>
          <c:tx>
            <c:strRef>
              <c:f>'height of grand slam winner'!$H$2</c:f>
              <c:strCache>
                <c:ptCount val="1"/>
                <c:pt idx="0">
                  <c:v>grand slams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'height of grand slam winner'!$A$3:$B$27</c:f>
              <c:multiLvlStrCache>
                <c:ptCount val="25"/>
                <c:lvl>
                  <c:pt idx="0">
                    <c:v> Serena Williams</c:v>
                  </c:pt>
                  <c:pt idx="1">
                    <c:v> Steffi Graf</c:v>
                  </c:pt>
                  <c:pt idx="2">
                    <c:v> Chris Evert</c:v>
                  </c:pt>
                  <c:pt idx="3">
                    <c:v> Martina Navratilova</c:v>
                  </c:pt>
                  <c:pt idx="4">
                    <c:v> Margaret Court</c:v>
                  </c:pt>
                  <c:pt idx="5">
                    <c:v>// Monica Seles</c:v>
                  </c:pt>
                  <c:pt idx="6">
                    <c:v> Billie Jean King</c:v>
                  </c:pt>
                  <c:pt idx="7">
                    <c:v> Justine Henin</c:v>
                  </c:pt>
                  <c:pt idx="8">
                    <c:v> Venus Williams</c:v>
                  </c:pt>
                  <c:pt idx="9">
                    <c:v> Martina Hingis</c:v>
                  </c:pt>
                  <c:pt idx="10">
                    <c:v> Maria Sharapova</c:v>
                  </c:pt>
                  <c:pt idx="11">
                    <c:v> Hana Mandlíková</c:v>
                  </c:pt>
                  <c:pt idx="12">
                    <c:v> Arantxa Sánchez Vicario</c:v>
                  </c:pt>
                  <c:pt idx="13">
                    <c:v> Kim Clijsters</c:v>
                  </c:pt>
                  <c:pt idx="14">
                    <c:v> Virginia Wade</c:v>
                  </c:pt>
                  <c:pt idx="15">
                    <c:v> Lindsay Davenport</c:v>
                  </c:pt>
                  <c:pt idx="16">
                    <c:v> Jennifer Capriati</c:v>
                  </c:pt>
                  <c:pt idx="17">
                    <c:v> Angelique Kerbe</c:v>
                  </c:pt>
                  <c:pt idx="18">
                    <c:v> Tracy Austin</c:v>
                  </c:pt>
                  <c:pt idx="19">
                    <c:v> Mary Pierce</c:v>
                  </c:pt>
                  <c:pt idx="20">
                    <c:v> Amélie Mauresmo</c:v>
                  </c:pt>
                  <c:pt idx="21">
                    <c:v> Svetlana Kuznetsova</c:v>
                  </c:pt>
                  <c:pt idx="22">
                    <c:v> Victoria Azarenka</c:v>
                  </c:pt>
                  <c:pt idx="23">
                    <c:v> Li Na</c:v>
                  </c:pt>
                  <c:pt idx="24">
                    <c:v> Petra Kvitová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25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</c:lvl>
              </c:multiLvlStrCache>
            </c:multiLvlStrRef>
          </c:cat>
          <c:val>
            <c:numRef>
              <c:f>'height of grand slam winner'!$H$3:$H$27</c:f>
              <c:numCache>
                <c:formatCode>General</c:formatCode>
                <c:ptCount val="25"/>
                <c:pt idx="0">
                  <c:v>23</c:v>
                </c:pt>
                <c:pt idx="1">
                  <c:v>22</c:v>
                </c:pt>
                <c:pt idx="2">
                  <c:v>18</c:v>
                </c:pt>
                <c:pt idx="3">
                  <c:v>18</c:v>
                </c:pt>
                <c:pt idx="4">
                  <c:v>11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49-47E4-A462-9D2499F1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345840"/>
        <c:axId val="729346824"/>
      </c:lineChart>
      <c:catAx>
        <c:axId val="2959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20216"/>
        <c:crossesAt val="163"/>
        <c:auto val="1"/>
        <c:lblAlgn val="ctr"/>
        <c:lblOffset val="100"/>
        <c:noMultiLvlLbl val="0"/>
      </c:catAx>
      <c:valAx>
        <c:axId val="295920216"/>
        <c:scaling>
          <c:orientation val="minMax"/>
          <c:max val="189"/>
          <c:min val="16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9560"/>
        <c:crosses val="autoZero"/>
        <c:crossBetween val="between"/>
        <c:majorUnit val="3"/>
      </c:valAx>
      <c:valAx>
        <c:axId val="7293468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45840"/>
        <c:crosses val="max"/>
        <c:crossBetween val="between"/>
      </c:valAx>
      <c:catAx>
        <c:axId val="729345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9346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[WTA DASHBOARDS.xlsx]ITF JUNIOR CALENDAR!PivotTable2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Junior</a:t>
            </a:r>
            <a:r>
              <a:rPr lang="en-US" baseline="0"/>
              <a:t> t</a:t>
            </a:r>
            <a:r>
              <a:rPr lang="en-US"/>
              <a:t>ournaments by country ex USA </a:t>
            </a:r>
          </a:p>
        </c:rich>
      </c:tx>
      <c:layout>
        <c:manualLayout>
          <c:xMode val="edge"/>
          <c:yMode val="edge"/>
          <c:x val="0.34817488969113519"/>
          <c:y val="0.14538425254726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'ITF JUNIOR CALENDAR'!$R$4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'ITF JUNIOR CALENDAR'!$Q$5:$Q$21</c:f>
              <c:strCache>
                <c:ptCount val="16"/>
                <c:pt idx="0">
                  <c:v>France</c:v>
                </c:pt>
                <c:pt idx="1">
                  <c:v>Germany</c:v>
                </c:pt>
                <c:pt idx="2">
                  <c:v>South Africa</c:v>
                </c:pt>
                <c:pt idx="3">
                  <c:v>Netherlands</c:v>
                </c:pt>
                <c:pt idx="4">
                  <c:v>Spain</c:v>
                </c:pt>
                <c:pt idx="5">
                  <c:v>Switzerland</c:v>
                </c:pt>
                <c:pt idx="6">
                  <c:v>Australia</c:v>
                </c:pt>
                <c:pt idx="7">
                  <c:v>Czechia</c:v>
                </c:pt>
                <c:pt idx="8">
                  <c:v>Belgium</c:v>
                </c:pt>
                <c:pt idx="9">
                  <c:v>Austria</c:v>
                </c:pt>
                <c:pt idx="10">
                  <c:v>Poland</c:v>
                </c:pt>
                <c:pt idx="11">
                  <c:v>Italy</c:v>
                </c:pt>
                <c:pt idx="12">
                  <c:v>Denmark</c:v>
                </c:pt>
                <c:pt idx="13">
                  <c:v>ZIMBABWE</c:v>
                </c:pt>
                <c:pt idx="14">
                  <c:v>Namibia</c:v>
                </c:pt>
                <c:pt idx="15">
                  <c:v>Luxembourg</c:v>
                </c:pt>
              </c:strCache>
            </c:strRef>
          </c:cat>
          <c:val>
            <c:numRef>
              <c:f>'ITF JUNIOR CALENDAR'!$R$5:$R$21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0-430A-AC49-F1A50C67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230328"/>
        <c:axId val="1332231640"/>
      </c:barChart>
      <c:catAx>
        <c:axId val="13322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31640"/>
        <c:crosses val="autoZero"/>
        <c:auto val="1"/>
        <c:lblAlgn val="ctr"/>
        <c:lblOffset val="100"/>
        <c:noMultiLvlLbl val="0"/>
      </c:catAx>
      <c:valAx>
        <c:axId val="133223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3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</xdr:rowOff>
    </xdr:from>
    <xdr:to>
      <xdr:col>7</xdr:col>
      <xdr:colOff>304800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88160-1281-45A3-A936-EF26CDC7D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293369</xdr:colOff>
      <xdr:row>1</xdr:row>
      <xdr:rowOff>11429</xdr:rowOff>
    </xdr:from>
    <xdr:to>
      <xdr:col>15</xdr:col>
      <xdr:colOff>200024</xdr:colOff>
      <xdr:row>16</xdr:row>
      <xdr:rowOff>125729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77701-83D6-4C49-851F-80D1C215F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16</xdr:row>
      <xdr:rowOff>22860</xdr:rowOff>
    </xdr:from>
    <xdr:to>
      <xdr:col>7</xdr:col>
      <xdr:colOff>289560</xdr:colOff>
      <xdr:row>31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8DD38-E47C-4338-A306-513581B82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121920</xdr:rowOff>
    </xdr:to>
    <xdr:sp macro="" textlink="">
      <xdr:nvSpPr>
        <xdr:cNvPr id="1032" name="AutoShape 8" descr="CZE">
          <a:extLst>
            <a:ext uri="{FF2B5EF4-FFF2-40B4-BE49-F238E27FC236}">
              <a16:creationId xmlns:a16="http://schemas.microsoft.com/office/drawing/2014/main" id="{1AD6D67A-95E9-4953-ADE0-B67B9E31E47F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240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121920</xdr:rowOff>
    </xdr:to>
    <xdr:sp macro="" textlink="">
      <xdr:nvSpPr>
        <xdr:cNvPr id="1034" name="AutoShape 10" descr="UKR">
          <a:extLst>
            <a:ext uri="{FF2B5EF4-FFF2-40B4-BE49-F238E27FC236}">
              <a16:creationId xmlns:a16="http://schemas.microsoft.com/office/drawing/2014/main" id="{AE19A781-B509-42BE-A858-377B35253120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926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121920</xdr:rowOff>
    </xdr:to>
    <xdr:sp macro="" textlink="">
      <xdr:nvSpPr>
        <xdr:cNvPr id="1036" name="AutoShape 12" descr="USA">
          <a:extLst>
            <a:ext uri="{FF2B5EF4-FFF2-40B4-BE49-F238E27FC236}">
              <a16:creationId xmlns:a16="http://schemas.microsoft.com/office/drawing/2014/main" id="{30E04762-7B3E-4D92-9AD7-8CDDD787F45C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1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121920</xdr:rowOff>
    </xdr:to>
    <xdr:sp macro="" textlink="">
      <xdr:nvSpPr>
        <xdr:cNvPr id="1038" name="AutoShape 14" descr="CAN">
          <a:extLst>
            <a:ext uri="{FF2B5EF4-FFF2-40B4-BE49-F238E27FC236}">
              <a16:creationId xmlns:a16="http://schemas.microsoft.com/office/drawing/2014/main" id="{9CF40CC9-510D-4D69-8F76-D5B1FAA0C600}"/>
            </a:ext>
          </a:extLst>
        </xdr:cNvPr>
        <xdr:cNvSpPr>
          <a:spLocks noChangeAspect="1" noChangeArrowheads="1"/>
        </xdr:cNvSpPr>
      </xdr:nvSpPr>
      <xdr:spPr bwMode="auto">
        <a:xfrm>
          <a:off x="5181600" y="429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121920</xdr:rowOff>
    </xdr:to>
    <xdr:sp macro="" textlink="">
      <xdr:nvSpPr>
        <xdr:cNvPr id="1040" name="AutoShape 16" descr="NED">
          <a:extLst>
            <a:ext uri="{FF2B5EF4-FFF2-40B4-BE49-F238E27FC236}">
              <a16:creationId xmlns:a16="http://schemas.microsoft.com/office/drawing/2014/main" id="{2CFC2316-65F3-40F7-B0AA-419C258FC4F5}"/>
            </a:ext>
          </a:extLst>
        </xdr:cNvPr>
        <xdr:cNvSpPr>
          <a:spLocks noChangeAspect="1" noChangeArrowheads="1"/>
        </xdr:cNvSpPr>
      </xdr:nvSpPr>
      <xdr:spPr bwMode="auto">
        <a:xfrm>
          <a:off x="5181600" y="498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121920</xdr:rowOff>
    </xdr:to>
    <xdr:sp macro="" textlink="">
      <xdr:nvSpPr>
        <xdr:cNvPr id="1042" name="AutoShape 18" descr="USA">
          <a:extLst>
            <a:ext uri="{FF2B5EF4-FFF2-40B4-BE49-F238E27FC236}">
              <a16:creationId xmlns:a16="http://schemas.microsoft.com/office/drawing/2014/main" id="{F520A3EA-6023-46CF-9231-0AA00D103994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66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121920</xdr:rowOff>
    </xdr:to>
    <xdr:sp macro="" textlink="">
      <xdr:nvSpPr>
        <xdr:cNvPr id="1044" name="AutoShape 20" descr="SUI">
          <a:extLst>
            <a:ext uri="{FF2B5EF4-FFF2-40B4-BE49-F238E27FC236}">
              <a16:creationId xmlns:a16="http://schemas.microsoft.com/office/drawing/2014/main" id="{8C95CC97-4B6F-450C-B78A-0F89DBF5E635}"/>
            </a:ext>
          </a:extLst>
        </xdr:cNvPr>
        <xdr:cNvSpPr>
          <a:spLocks noChangeAspect="1" noChangeArrowheads="1"/>
        </xdr:cNvSpPr>
      </xdr:nvSpPr>
      <xdr:spPr bwMode="auto">
        <a:xfrm>
          <a:off x="5181600" y="635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121920</xdr:rowOff>
    </xdr:to>
    <xdr:sp macro="" textlink="">
      <xdr:nvSpPr>
        <xdr:cNvPr id="1046" name="AutoShape 22" descr="CZE">
          <a:extLst>
            <a:ext uri="{FF2B5EF4-FFF2-40B4-BE49-F238E27FC236}">
              <a16:creationId xmlns:a16="http://schemas.microsoft.com/office/drawing/2014/main" id="{569B7E65-959D-454C-8BE0-E7E64D4477BD}"/>
            </a:ext>
          </a:extLst>
        </xdr:cNvPr>
        <xdr:cNvSpPr>
          <a:spLocks noChangeAspect="1" noChangeArrowheads="1"/>
        </xdr:cNvSpPr>
      </xdr:nvSpPr>
      <xdr:spPr bwMode="auto">
        <a:xfrm>
          <a:off x="5181600" y="726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121920</xdr:rowOff>
    </xdr:to>
    <xdr:sp macro="" textlink="">
      <xdr:nvSpPr>
        <xdr:cNvPr id="1048" name="AutoShape 24" descr="BLR">
          <a:extLst>
            <a:ext uri="{FF2B5EF4-FFF2-40B4-BE49-F238E27FC236}">
              <a16:creationId xmlns:a16="http://schemas.microsoft.com/office/drawing/2014/main" id="{1DB6380D-1F60-4109-A7A5-B3932652ADE8}"/>
            </a:ext>
          </a:extLst>
        </xdr:cNvPr>
        <xdr:cNvSpPr>
          <a:spLocks noChangeAspect="1" noChangeArrowheads="1"/>
        </xdr:cNvSpPr>
      </xdr:nvSpPr>
      <xdr:spPr bwMode="auto">
        <a:xfrm>
          <a:off x="5181600" y="794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121920</xdr:rowOff>
    </xdr:to>
    <xdr:sp macro="" textlink="">
      <xdr:nvSpPr>
        <xdr:cNvPr id="1050" name="AutoShape 26" descr="GBR">
          <a:extLst>
            <a:ext uri="{FF2B5EF4-FFF2-40B4-BE49-F238E27FC236}">
              <a16:creationId xmlns:a16="http://schemas.microsoft.com/office/drawing/2014/main" id="{E8135A9C-AAD0-480C-92F5-1ABCFBFBACFB}"/>
            </a:ext>
          </a:extLst>
        </xdr:cNvPr>
        <xdr:cNvSpPr>
          <a:spLocks noChangeAspect="1" noChangeArrowheads="1"/>
        </xdr:cNvSpPr>
      </xdr:nvSpPr>
      <xdr:spPr bwMode="auto">
        <a:xfrm>
          <a:off x="5181600" y="863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121920</xdr:rowOff>
    </xdr:to>
    <xdr:sp macro="" textlink="">
      <xdr:nvSpPr>
        <xdr:cNvPr id="1052" name="AutoShape 28" descr="BLR">
          <a:extLst>
            <a:ext uri="{FF2B5EF4-FFF2-40B4-BE49-F238E27FC236}">
              <a16:creationId xmlns:a16="http://schemas.microsoft.com/office/drawing/2014/main" id="{BBA4B830-7794-425A-B582-9174F7738F63}"/>
            </a:ext>
          </a:extLst>
        </xdr:cNvPr>
        <xdr:cNvSpPr>
          <a:spLocks noChangeAspect="1" noChangeArrowheads="1"/>
        </xdr:cNvSpPr>
      </xdr:nvSpPr>
      <xdr:spPr bwMode="auto">
        <a:xfrm>
          <a:off x="5181600" y="931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121920</xdr:rowOff>
    </xdr:to>
    <xdr:sp macro="" textlink="">
      <xdr:nvSpPr>
        <xdr:cNvPr id="1054" name="AutoShape 30" descr="ESP">
          <a:extLst>
            <a:ext uri="{FF2B5EF4-FFF2-40B4-BE49-F238E27FC236}">
              <a16:creationId xmlns:a16="http://schemas.microsoft.com/office/drawing/2014/main" id="{C09794FC-69D7-4A5D-81AE-7BF2A6593992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000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121920</xdr:rowOff>
    </xdr:to>
    <xdr:sp macro="" textlink="">
      <xdr:nvSpPr>
        <xdr:cNvPr id="1056" name="AutoShape 32" descr="USA">
          <a:extLst>
            <a:ext uri="{FF2B5EF4-FFF2-40B4-BE49-F238E27FC236}">
              <a16:creationId xmlns:a16="http://schemas.microsoft.com/office/drawing/2014/main" id="{61CB8951-0824-43C2-BC3D-8CCE0B98B93B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0690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121920</xdr:rowOff>
    </xdr:to>
    <xdr:sp macro="" textlink="">
      <xdr:nvSpPr>
        <xdr:cNvPr id="1058" name="AutoShape 34" descr="CRO">
          <a:extLst>
            <a:ext uri="{FF2B5EF4-FFF2-40B4-BE49-F238E27FC236}">
              <a16:creationId xmlns:a16="http://schemas.microsoft.com/office/drawing/2014/main" id="{5D3A2FFC-3DFD-47AA-A042-8C974D728FDE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1376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121920</xdr:rowOff>
    </xdr:to>
    <xdr:sp macro="" textlink="">
      <xdr:nvSpPr>
        <xdr:cNvPr id="1060" name="AutoShape 36" descr="KAZ">
          <a:extLst>
            <a:ext uri="{FF2B5EF4-FFF2-40B4-BE49-F238E27FC236}">
              <a16:creationId xmlns:a16="http://schemas.microsoft.com/office/drawing/2014/main" id="{A01E15C7-6B22-40F4-8CD1-28B2F61C6608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206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121920</xdr:rowOff>
    </xdr:to>
    <xdr:sp macro="" textlink="">
      <xdr:nvSpPr>
        <xdr:cNvPr id="1062" name="AutoShape 38" descr="CZE">
          <a:extLst>
            <a:ext uri="{FF2B5EF4-FFF2-40B4-BE49-F238E27FC236}">
              <a16:creationId xmlns:a16="http://schemas.microsoft.com/office/drawing/2014/main" id="{31E29279-8E26-4EDB-99A6-53FEA5D45511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2748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121920</xdr:rowOff>
    </xdr:to>
    <xdr:sp macro="" textlink="">
      <xdr:nvSpPr>
        <xdr:cNvPr id="1064" name="AutoShape 40" descr="BEL">
          <a:extLst>
            <a:ext uri="{FF2B5EF4-FFF2-40B4-BE49-F238E27FC236}">
              <a16:creationId xmlns:a16="http://schemas.microsoft.com/office/drawing/2014/main" id="{6417F046-48B2-4CA1-8033-03EDFC7B4D3B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343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121920</xdr:rowOff>
    </xdr:to>
    <xdr:sp macro="" textlink="">
      <xdr:nvSpPr>
        <xdr:cNvPr id="1066" name="AutoShape 42" descr="EST">
          <a:extLst>
            <a:ext uri="{FF2B5EF4-FFF2-40B4-BE49-F238E27FC236}">
              <a16:creationId xmlns:a16="http://schemas.microsoft.com/office/drawing/2014/main" id="{83533D18-7E4B-431B-9AC6-7B3D27F24EFB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434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121920</xdr:rowOff>
    </xdr:to>
    <xdr:sp macro="" textlink="">
      <xdr:nvSpPr>
        <xdr:cNvPr id="1068" name="AutoShape 44" descr="GER">
          <a:extLst>
            <a:ext uri="{FF2B5EF4-FFF2-40B4-BE49-F238E27FC236}">
              <a16:creationId xmlns:a16="http://schemas.microsoft.com/office/drawing/2014/main" id="{8A09A160-4DA2-404D-A335-AF30FF74D031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502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121920</xdr:rowOff>
    </xdr:to>
    <xdr:sp macro="" textlink="">
      <xdr:nvSpPr>
        <xdr:cNvPr id="1070" name="AutoShape 46" descr="USA">
          <a:extLst>
            <a:ext uri="{FF2B5EF4-FFF2-40B4-BE49-F238E27FC236}">
              <a16:creationId xmlns:a16="http://schemas.microsoft.com/office/drawing/2014/main" id="{14097439-ECA0-41B9-9229-FE0A9835E624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571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121920</xdr:rowOff>
    </xdr:to>
    <xdr:sp macro="" textlink="">
      <xdr:nvSpPr>
        <xdr:cNvPr id="1072" name="AutoShape 48" descr="GRE">
          <a:extLst>
            <a:ext uri="{FF2B5EF4-FFF2-40B4-BE49-F238E27FC236}">
              <a16:creationId xmlns:a16="http://schemas.microsoft.com/office/drawing/2014/main" id="{F1F92B1E-8BDD-466A-BE17-D9E646CFCA6B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6398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121920</xdr:rowOff>
    </xdr:to>
    <xdr:sp macro="" textlink="">
      <xdr:nvSpPr>
        <xdr:cNvPr id="1074" name="AutoShape 50" descr="USA">
          <a:extLst>
            <a:ext uri="{FF2B5EF4-FFF2-40B4-BE49-F238E27FC236}">
              <a16:creationId xmlns:a16="http://schemas.microsoft.com/office/drawing/2014/main" id="{BE866BF1-3FFF-44A2-9599-6F85ED9B1F14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708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121920</xdr:rowOff>
    </xdr:to>
    <xdr:sp macro="" textlink="">
      <xdr:nvSpPr>
        <xdr:cNvPr id="1076" name="AutoShape 52" descr="CZE">
          <a:extLst>
            <a:ext uri="{FF2B5EF4-FFF2-40B4-BE49-F238E27FC236}">
              <a16:creationId xmlns:a16="http://schemas.microsoft.com/office/drawing/2014/main" id="{C230373E-0057-4961-8FC5-D8F96BA8BFD8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776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121920</xdr:rowOff>
    </xdr:to>
    <xdr:sp macro="" textlink="">
      <xdr:nvSpPr>
        <xdr:cNvPr id="1078" name="AutoShape 54" descr="KAZ">
          <a:extLst>
            <a:ext uri="{FF2B5EF4-FFF2-40B4-BE49-F238E27FC236}">
              <a16:creationId xmlns:a16="http://schemas.microsoft.com/office/drawing/2014/main" id="{F28BF04B-A5B2-49F8-B310-30EC456954F8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845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121920</xdr:rowOff>
    </xdr:to>
    <xdr:sp macro="" textlink="">
      <xdr:nvSpPr>
        <xdr:cNvPr id="1080" name="AutoShape 56" descr="UKR">
          <a:extLst>
            <a:ext uri="{FF2B5EF4-FFF2-40B4-BE49-F238E27FC236}">
              <a16:creationId xmlns:a16="http://schemas.microsoft.com/office/drawing/2014/main" id="{F363A7B6-9A63-4340-A7BB-506C732778A1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914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121920</xdr:rowOff>
    </xdr:to>
    <xdr:sp macro="" textlink="">
      <xdr:nvSpPr>
        <xdr:cNvPr id="1082" name="AutoShape 58" descr="USA">
          <a:extLst>
            <a:ext uri="{FF2B5EF4-FFF2-40B4-BE49-F238E27FC236}">
              <a16:creationId xmlns:a16="http://schemas.microsoft.com/office/drawing/2014/main" id="{6AD02034-DDDE-4DFF-A970-0D39C79A383F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9827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121920</xdr:rowOff>
    </xdr:to>
    <xdr:sp macro="" textlink="">
      <xdr:nvSpPr>
        <xdr:cNvPr id="1084" name="AutoShape 60" descr="CRO">
          <a:extLst>
            <a:ext uri="{FF2B5EF4-FFF2-40B4-BE49-F238E27FC236}">
              <a16:creationId xmlns:a16="http://schemas.microsoft.com/office/drawing/2014/main" id="{89DE1930-8D8F-4A4D-89C4-25968DEE6361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051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121920</xdr:rowOff>
    </xdr:to>
    <xdr:sp macro="" textlink="">
      <xdr:nvSpPr>
        <xdr:cNvPr id="1086" name="AutoShape 62" descr="RUS">
          <a:extLst>
            <a:ext uri="{FF2B5EF4-FFF2-40B4-BE49-F238E27FC236}">
              <a16:creationId xmlns:a16="http://schemas.microsoft.com/office/drawing/2014/main" id="{B8115F45-8D39-4FE9-B4A6-C71A874DABC3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141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121920</xdr:rowOff>
    </xdr:to>
    <xdr:sp macro="" textlink="">
      <xdr:nvSpPr>
        <xdr:cNvPr id="1088" name="AutoShape 64" descr="CHN">
          <a:extLst>
            <a:ext uri="{FF2B5EF4-FFF2-40B4-BE49-F238E27FC236}">
              <a16:creationId xmlns:a16="http://schemas.microsoft.com/office/drawing/2014/main" id="{ED680074-4767-4FAE-A326-645611FC1C4D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121920</xdr:rowOff>
    </xdr:to>
    <xdr:sp macro="" textlink="">
      <xdr:nvSpPr>
        <xdr:cNvPr id="1090" name="AutoShape 66" descr="RUS">
          <a:extLst>
            <a:ext uri="{FF2B5EF4-FFF2-40B4-BE49-F238E27FC236}">
              <a16:creationId xmlns:a16="http://schemas.microsoft.com/office/drawing/2014/main" id="{D56B1819-7053-48FE-A858-1CD5E5674A86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279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121920</xdr:rowOff>
    </xdr:to>
    <xdr:sp macro="" textlink="">
      <xdr:nvSpPr>
        <xdr:cNvPr id="1092" name="AutoShape 68" descr="USA">
          <a:extLst>
            <a:ext uri="{FF2B5EF4-FFF2-40B4-BE49-F238E27FC236}">
              <a16:creationId xmlns:a16="http://schemas.microsoft.com/office/drawing/2014/main" id="{A003478D-1490-41AD-A47E-737FFCCCCCEF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3477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121920</xdr:rowOff>
    </xdr:to>
    <xdr:sp macro="" textlink="">
      <xdr:nvSpPr>
        <xdr:cNvPr id="1094" name="AutoShape 70" descr="TUN">
          <a:extLst>
            <a:ext uri="{FF2B5EF4-FFF2-40B4-BE49-F238E27FC236}">
              <a16:creationId xmlns:a16="http://schemas.microsoft.com/office/drawing/2014/main" id="{D8B48A3C-D43B-4773-8E9D-DDFF1A67E789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416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39</xdr:row>
      <xdr:rowOff>121920</xdr:rowOff>
    </xdr:to>
    <xdr:sp macro="" textlink="">
      <xdr:nvSpPr>
        <xdr:cNvPr id="1096" name="AutoShape 72" descr="POL">
          <a:extLst>
            <a:ext uri="{FF2B5EF4-FFF2-40B4-BE49-F238E27FC236}">
              <a16:creationId xmlns:a16="http://schemas.microsoft.com/office/drawing/2014/main" id="{4683FD0C-E151-470A-AD29-1C6514BF5FFB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4848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121920</xdr:rowOff>
    </xdr:to>
    <xdr:sp macro="" textlink="">
      <xdr:nvSpPr>
        <xdr:cNvPr id="1098" name="AutoShape 74" descr="CZE">
          <a:extLst>
            <a:ext uri="{FF2B5EF4-FFF2-40B4-BE49-F238E27FC236}">
              <a16:creationId xmlns:a16="http://schemas.microsoft.com/office/drawing/2014/main" id="{3A8CD1E5-AB1B-454F-939F-EDA939C7FC5F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121920</xdr:rowOff>
    </xdr:to>
    <xdr:sp macro="" textlink="">
      <xdr:nvSpPr>
        <xdr:cNvPr id="1100" name="AutoShape 76" descr="RUS">
          <a:extLst>
            <a:ext uri="{FF2B5EF4-FFF2-40B4-BE49-F238E27FC236}">
              <a16:creationId xmlns:a16="http://schemas.microsoft.com/office/drawing/2014/main" id="{F7DCD05C-F448-445F-AB71-9DF281B00F72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121920</xdr:rowOff>
    </xdr:to>
    <xdr:sp macro="" textlink="">
      <xdr:nvSpPr>
        <xdr:cNvPr id="1102" name="AutoShape 78" descr="CHN">
          <a:extLst>
            <a:ext uri="{FF2B5EF4-FFF2-40B4-BE49-F238E27FC236}">
              <a16:creationId xmlns:a16="http://schemas.microsoft.com/office/drawing/2014/main" id="{80340EBA-44D5-4A70-AB56-B2DFA37750E0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713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121920</xdr:rowOff>
    </xdr:to>
    <xdr:sp macro="" textlink="">
      <xdr:nvSpPr>
        <xdr:cNvPr id="1104" name="AutoShape 80" descr="CHN">
          <a:extLst>
            <a:ext uri="{FF2B5EF4-FFF2-40B4-BE49-F238E27FC236}">
              <a16:creationId xmlns:a16="http://schemas.microsoft.com/office/drawing/2014/main" id="{BF630404-ACF5-4E58-B2DE-125EA5545378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782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121920</xdr:rowOff>
    </xdr:to>
    <xdr:sp macro="" textlink="">
      <xdr:nvSpPr>
        <xdr:cNvPr id="1106" name="AutoShape 82" descr="GER">
          <a:extLst>
            <a:ext uri="{FF2B5EF4-FFF2-40B4-BE49-F238E27FC236}">
              <a16:creationId xmlns:a16="http://schemas.microsoft.com/office/drawing/2014/main" id="{F564502D-6508-4D47-A0AB-8788C449986B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87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121920</xdr:rowOff>
    </xdr:to>
    <xdr:sp macro="" textlink="">
      <xdr:nvSpPr>
        <xdr:cNvPr id="1108" name="AutoShape 84" descr="RUS">
          <a:extLst>
            <a:ext uri="{FF2B5EF4-FFF2-40B4-BE49-F238E27FC236}">
              <a16:creationId xmlns:a16="http://schemas.microsoft.com/office/drawing/2014/main" id="{575F01FC-16A0-4C0F-837F-4C57E1116E99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941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121920</xdr:rowOff>
    </xdr:to>
    <xdr:sp macro="" textlink="">
      <xdr:nvSpPr>
        <xdr:cNvPr id="1110" name="AutoShape 86" descr="LAT">
          <a:extLst>
            <a:ext uri="{FF2B5EF4-FFF2-40B4-BE49-F238E27FC236}">
              <a16:creationId xmlns:a16="http://schemas.microsoft.com/office/drawing/2014/main" id="{D08608AE-E946-47CE-A174-A6C4A36D4C95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00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121920</xdr:rowOff>
    </xdr:to>
    <xdr:sp macro="" textlink="">
      <xdr:nvSpPr>
        <xdr:cNvPr id="1112" name="AutoShape 88" descr="FRA">
          <a:extLst>
            <a:ext uri="{FF2B5EF4-FFF2-40B4-BE49-F238E27FC236}">
              <a16:creationId xmlns:a16="http://schemas.microsoft.com/office/drawing/2014/main" id="{20847FD6-65BC-47B0-80DD-EF46B2754C2E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07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121920</xdr:rowOff>
    </xdr:to>
    <xdr:sp macro="" textlink="">
      <xdr:nvSpPr>
        <xdr:cNvPr id="1114" name="AutoShape 90" descr="FRA">
          <a:extLst>
            <a:ext uri="{FF2B5EF4-FFF2-40B4-BE49-F238E27FC236}">
              <a16:creationId xmlns:a16="http://schemas.microsoft.com/office/drawing/2014/main" id="{C07CE436-9A92-49DB-8D3F-4BEABA576535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121920</xdr:rowOff>
    </xdr:to>
    <xdr:sp macro="" textlink="">
      <xdr:nvSpPr>
        <xdr:cNvPr id="1116" name="AutoShape 92" descr="CZE">
          <a:extLst>
            <a:ext uri="{FF2B5EF4-FFF2-40B4-BE49-F238E27FC236}">
              <a16:creationId xmlns:a16="http://schemas.microsoft.com/office/drawing/2014/main" id="{3C3F90F6-AE45-4547-AB85-3C97E9C30153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21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121920</xdr:rowOff>
    </xdr:to>
    <xdr:sp macro="" textlink="">
      <xdr:nvSpPr>
        <xdr:cNvPr id="1118" name="AutoShape 94" descr="SLO">
          <a:extLst>
            <a:ext uri="{FF2B5EF4-FFF2-40B4-BE49-F238E27FC236}">
              <a16:creationId xmlns:a16="http://schemas.microsoft.com/office/drawing/2014/main" id="{2E10D30E-186A-494E-B6A4-2A90953656B3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28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121920</xdr:rowOff>
    </xdr:to>
    <xdr:sp macro="" textlink="">
      <xdr:nvSpPr>
        <xdr:cNvPr id="1120" name="AutoShape 96" descr="LAT">
          <a:extLst>
            <a:ext uri="{FF2B5EF4-FFF2-40B4-BE49-F238E27FC236}">
              <a16:creationId xmlns:a16="http://schemas.microsoft.com/office/drawing/2014/main" id="{7EDF3DC4-555E-4F4F-8476-936A8D010C1C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35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121920</xdr:rowOff>
    </xdr:to>
    <xdr:sp macro="" textlink="">
      <xdr:nvSpPr>
        <xdr:cNvPr id="1122" name="AutoShape 98" descr="FRA">
          <a:extLst>
            <a:ext uri="{FF2B5EF4-FFF2-40B4-BE49-F238E27FC236}">
              <a16:creationId xmlns:a16="http://schemas.microsoft.com/office/drawing/2014/main" id="{7F02D6B8-8D73-42E3-B0B5-BFA37360F2F8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42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121920</xdr:rowOff>
    </xdr:to>
    <xdr:sp macro="" textlink="">
      <xdr:nvSpPr>
        <xdr:cNvPr id="1124" name="AutoShape 100" descr="SWE">
          <a:extLst>
            <a:ext uri="{FF2B5EF4-FFF2-40B4-BE49-F238E27FC236}">
              <a16:creationId xmlns:a16="http://schemas.microsoft.com/office/drawing/2014/main" id="{4515C569-F22F-467E-9C1B-00B54DA89C8B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48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121920</xdr:rowOff>
    </xdr:to>
    <xdr:sp macro="" textlink="">
      <xdr:nvSpPr>
        <xdr:cNvPr id="1126" name="AutoShape 102" descr="USA">
          <a:extLst>
            <a:ext uri="{FF2B5EF4-FFF2-40B4-BE49-F238E27FC236}">
              <a16:creationId xmlns:a16="http://schemas.microsoft.com/office/drawing/2014/main" id="{00C3B5D1-12B1-4A06-BF73-C54898ABD427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5806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121920</xdr:rowOff>
    </xdr:to>
    <xdr:sp macro="" textlink="">
      <xdr:nvSpPr>
        <xdr:cNvPr id="1128" name="AutoShape 104" descr="FRA">
          <a:extLst>
            <a:ext uri="{FF2B5EF4-FFF2-40B4-BE49-F238E27FC236}">
              <a16:creationId xmlns:a16="http://schemas.microsoft.com/office/drawing/2014/main" id="{E29A4165-AE11-4A5F-B6FB-6513237286B9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26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121920</xdr:rowOff>
    </xdr:to>
    <xdr:sp macro="" textlink="">
      <xdr:nvSpPr>
        <xdr:cNvPr id="1130" name="AutoShape 106" descr="SUI">
          <a:extLst>
            <a:ext uri="{FF2B5EF4-FFF2-40B4-BE49-F238E27FC236}">
              <a16:creationId xmlns:a16="http://schemas.microsoft.com/office/drawing/2014/main" id="{FA914BB8-19ED-4D30-B795-75388034AFD3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94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121920</xdr:rowOff>
    </xdr:to>
    <xdr:sp macro="" textlink="">
      <xdr:nvSpPr>
        <xdr:cNvPr id="1132" name="AutoShape 108" descr="POL">
          <a:extLst>
            <a:ext uri="{FF2B5EF4-FFF2-40B4-BE49-F238E27FC236}">
              <a16:creationId xmlns:a16="http://schemas.microsoft.com/office/drawing/2014/main" id="{8E8E598F-9CE5-4494-8FFB-8AF77A9E50CB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763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304800</xdr:colOff>
      <xdr:row>58</xdr:row>
      <xdr:rowOff>121920</xdr:rowOff>
    </xdr:to>
    <xdr:sp macro="" textlink="">
      <xdr:nvSpPr>
        <xdr:cNvPr id="1134" name="AutoShape 110" descr="USA">
          <a:extLst>
            <a:ext uri="{FF2B5EF4-FFF2-40B4-BE49-F238E27FC236}">
              <a16:creationId xmlns:a16="http://schemas.microsoft.com/office/drawing/2014/main" id="{70478760-0919-495F-A3B9-C68AACD66DBF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832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121920</xdr:rowOff>
    </xdr:to>
    <xdr:sp macro="" textlink="">
      <xdr:nvSpPr>
        <xdr:cNvPr id="1136" name="AutoShape 112" descr="GBR">
          <a:extLst>
            <a:ext uri="{FF2B5EF4-FFF2-40B4-BE49-F238E27FC236}">
              <a16:creationId xmlns:a16="http://schemas.microsoft.com/office/drawing/2014/main" id="{1163A32E-34C9-4E47-BEAA-B05D062E7413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9006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121920</xdr:rowOff>
    </xdr:to>
    <xdr:sp macro="" textlink="">
      <xdr:nvSpPr>
        <xdr:cNvPr id="1138" name="AutoShape 114" descr="USA">
          <a:extLst>
            <a:ext uri="{FF2B5EF4-FFF2-40B4-BE49-F238E27FC236}">
              <a16:creationId xmlns:a16="http://schemas.microsoft.com/office/drawing/2014/main" id="{B307D9E7-12C6-4B73-BB2B-68067FD8C642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9692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121920</xdr:rowOff>
    </xdr:to>
    <xdr:sp macro="" textlink="">
      <xdr:nvSpPr>
        <xdr:cNvPr id="1140" name="AutoShape 116" descr="RUS">
          <a:extLst>
            <a:ext uri="{FF2B5EF4-FFF2-40B4-BE49-F238E27FC236}">
              <a16:creationId xmlns:a16="http://schemas.microsoft.com/office/drawing/2014/main" id="{5A0C72F6-3C8C-44BC-BE7B-7CD171F2654F}"/>
            </a:ext>
          </a:extLst>
        </xdr:cNvPr>
        <xdr:cNvSpPr>
          <a:spLocks noChangeAspect="1" noChangeArrowheads="1"/>
        </xdr:cNvSpPr>
      </xdr:nvSpPr>
      <xdr:spPr bwMode="auto">
        <a:xfrm>
          <a:off x="5181600" y="4037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62</xdr:row>
      <xdr:rowOff>121920</xdr:rowOff>
    </xdr:to>
    <xdr:sp macro="" textlink="">
      <xdr:nvSpPr>
        <xdr:cNvPr id="1142" name="AutoShape 118" descr="ROU">
          <a:extLst>
            <a:ext uri="{FF2B5EF4-FFF2-40B4-BE49-F238E27FC236}">
              <a16:creationId xmlns:a16="http://schemas.microsoft.com/office/drawing/2014/main" id="{E959892D-6453-42A3-B6DB-BCF90BDF7397}"/>
            </a:ext>
          </a:extLst>
        </xdr:cNvPr>
        <xdr:cNvSpPr>
          <a:spLocks noChangeAspect="1" noChangeArrowheads="1"/>
        </xdr:cNvSpPr>
      </xdr:nvSpPr>
      <xdr:spPr bwMode="auto">
        <a:xfrm>
          <a:off x="5181600" y="4106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121920</xdr:rowOff>
    </xdr:to>
    <xdr:sp macro="" textlink="">
      <xdr:nvSpPr>
        <xdr:cNvPr id="1144" name="AutoShape 120" descr="USA">
          <a:extLst>
            <a:ext uri="{FF2B5EF4-FFF2-40B4-BE49-F238E27FC236}">
              <a16:creationId xmlns:a16="http://schemas.microsoft.com/office/drawing/2014/main" id="{44BA0C69-9820-47D8-9A54-003AF04A2D25}"/>
            </a:ext>
          </a:extLst>
        </xdr:cNvPr>
        <xdr:cNvSpPr>
          <a:spLocks noChangeAspect="1" noChangeArrowheads="1"/>
        </xdr:cNvSpPr>
      </xdr:nvSpPr>
      <xdr:spPr bwMode="auto">
        <a:xfrm>
          <a:off x="5181600" y="4197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64</xdr:row>
      <xdr:rowOff>121920</xdr:rowOff>
    </xdr:to>
    <xdr:sp macro="" textlink="">
      <xdr:nvSpPr>
        <xdr:cNvPr id="1146" name="AutoShape 122" descr="CZE">
          <a:extLst>
            <a:ext uri="{FF2B5EF4-FFF2-40B4-BE49-F238E27FC236}">
              <a16:creationId xmlns:a16="http://schemas.microsoft.com/office/drawing/2014/main" id="{D867267E-4437-4B22-B784-902353879E63}"/>
            </a:ext>
          </a:extLst>
        </xdr:cNvPr>
        <xdr:cNvSpPr>
          <a:spLocks noChangeAspect="1" noChangeArrowheads="1"/>
        </xdr:cNvSpPr>
      </xdr:nvSpPr>
      <xdr:spPr bwMode="auto">
        <a:xfrm>
          <a:off x="5181600" y="4288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121920</xdr:rowOff>
    </xdr:to>
    <xdr:sp macro="" textlink="">
      <xdr:nvSpPr>
        <xdr:cNvPr id="1148" name="AutoShape 124" descr="USA">
          <a:extLst>
            <a:ext uri="{FF2B5EF4-FFF2-40B4-BE49-F238E27FC236}">
              <a16:creationId xmlns:a16="http://schemas.microsoft.com/office/drawing/2014/main" id="{6AAD17A2-BA6E-4310-ACFA-55EF2D3298BE}"/>
            </a:ext>
          </a:extLst>
        </xdr:cNvPr>
        <xdr:cNvSpPr>
          <a:spLocks noChangeAspect="1" noChangeArrowheads="1"/>
        </xdr:cNvSpPr>
      </xdr:nvSpPr>
      <xdr:spPr bwMode="auto">
        <a:xfrm>
          <a:off x="5181600" y="4357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66</xdr:row>
      <xdr:rowOff>121920</xdr:rowOff>
    </xdr:to>
    <xdr:sp macro="" textlink="">
      <xdr:nvSpPr>
        <xdr:cNvPr id="1150" name="AutoShape 126" descr="TPE">
          <a:extLst>
            <a:ext uri="{FF2B5EF4-FFF2-40B4-BE49-F238E27FC236}">
              <a16:creationId xmlns:a16="http://schemas.microsoft.com/office/drawing/2014/main" id="{039410F8-21AC-45E8-835F-A5025E4806A4}"/>
            </a:ext>
          </a:extLst>
        </xdr:cNvPr>
        <xdr:cNvSpPr>
          <a:spLocks noChangeAspect="1" noChangeArrowheads="1"/>
        </xdr:cNvSpPr>
      </xdr:nvSpPr>
      <xdr:spPr bwMode="auto">
        <a:xfrm>
          <a:off x="5181600" y="4425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121920</xdr:rowOff>
    </xdr:to>
    <xdr:sp macro="" textlink="">
      <xdr:nvSpPr>
        <xdr:cNvPr id="1152" name="AutoShape 128" descr="AUS">
          <a:extLst>
            <a:ext uri="{FF2B5EF4-FFF2-40B4-BE49-F238E27FC236}">
              <a16:creationId xmlns:a16="http://schemas.microsoft.com/office/drawing/2014/main" id="{04A73DD3-12BE-4B4B-B166-C5428AF14198}"/>
            </a:ext>
          </a:extLst>
        </xdr:cNvPr>
        <xdr:cNvSpPr>
          <a:spLocks noChangeAspect="1" noChangeArrowheads="1"/>
        </xdr:cNvSpPr>
      </xdr:nvSpPr>
      <xdr:spPr bwMode="auto">
        <a:xfrm>
          <a:off x="5181600" y="449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121920</xdr:rowOff>
    </xdr:to>
    <xdr:sp macro="" textlink="">
      <xdr:nvSpPr>
        <xdr:cNvPr id="1156" name="AutoShape 132" descr="GER">
          <a:extLst>
            <a:ext uri="{FF2B5EF4-FFF2-40B4-BE49-F238E27FC236}">
              <a16:creationId xmlns:a16="http://schemas.microsoft.com/office/drawing/2014/main" id="{FF9D91E8-89FD-4A54-9DB7-61998C1243D2}"/>
            </a:ext>
          </a:extLst>
        </xdr:cNvPr>
        <xdr:cNvSpPr>
          <a:spLocks noChangeAspect="1" noChangeArrowheads="1"/>
        </xdr:cNvSpPr>
      </xdr:nvSpPr>
      <xdr:spPr bwMode="auto">
        <a:xfrm>
          <a:off x="5181600" y="46542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304800</xdr:colOff>
      <xdr:row>70</xdr:row>
      <xdr:rowOff>121920</xdr:rowOff>
    </xdr:to>
    <xdr:sp macro="" textlink="">
      <xdr:nvSpPr>
        <xdr:cNvPr id="1158" name="AutoShape 134" descr="NED">
          <a:extLst>
            <a:ext uri="{FF2B5EF4-FFF2-40B4-BE49-F238E27FC236}">
              <a16:creationId xmlns:a16="http://schemas.microsoft.com/office/drawing/2014/main" id="{38499D67-DFB8-4946-B29A-0A0E619077DC}"/>
            </a:ext>
          </a:extLst>
        </xdr:cNvPr>
        <xdr:cNvSpPr>
          <a:spLocks noChangeAspect="1" noChangeArrowheads="1"/>
        </xdr:cNvSpPr>
      </xdr:nvSpPr>
      <xdr:spPr bwMode="auto">
        <a:xfrm>
          <a:off x="5181600" y="47228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121920</xdr:rowOff>
    </xdr:to>
    <xdr:sp macro="" textlink="">
      <xdr:nvSpPr>
        <xdr:cNvPr id="1160" name="AutoShape 136" descr="USA">
          <a:extLst>
            <a:ext uri="{FF2B5EF4-FFF2-40B4-BE49-F238E27FC236}">
              <a16:creationId xmlns:a16="http://schemas.microsoft.com/office/drawing/2014/main" id="{04E5B2C9-DC8E-4640-BDC4-81AA3A4E9972}"/>
            </a:ext>
          </a:extLst>
        </xdr:cNvPr>
        <xdr:cNvSpPr>
          <a:spLocks noChangeAspect="1" noChangeArrowheads="1"/>
        </xdr:cNvSpPr>
      </xdr:nvSpPr>
      <xdr:spPr bwMode="auto">
        <a:xfrm>
          <a:off x="5181600" y="4791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121920</xdr:rowOff>
    </xdr:to>
    <xdr:sp macro="" textlink="">
      <xdr:nvSpPr>
        <xdr:cNvPr id="1162" name="AutoShape 138" descr="CZE">
          <a:extLst>
            <a:ext uri="{FF2B5EF4-FFF2-40B4-BE49-F238E27FC236}">
              <a16:creationId xmlns:a16="http://schemas.microsoft.com/office/drawing/2014/main" id="{F77FF5B6-E9E4-4191-A533-E3F67BD44369}"/>
            </a:ext>
          </a:extLst>
        </xdr:cNvPr>
        <xdr:cNvSpPr>
          <a:spLocks noChangeAspect="1" noChangeArrowheads="1"/>
        </xdr:cNvSpPr>
      </xdr:nvSpPr>
      <xdr:spPr bwMode="auto">
        <a:xfrm>
          <a:off x="5181600" y="48600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121920</xdr:rowOff>
    </xdr:to>
    <xdr:sp macro="" textlink="">
      <xdr:nvSpPr>
        <xdr:cNvPr id="1164" name="AutoShape 140" descr="ESP">
          <a:extLst>
            <a:ext uri="{FF2B5EF4-FFF2-40B4-BE49-F238E27FC236}">
              <a16:creationId xmlns:a16="http://schemas.microsoft.com/office/drawing/2014/main" id="{59AA86D7-A1AD-4676-80D6-07F92BD8E89A}"/>
            </a:ext>
          </a:extLst>
        </xdr:cNvPr>
        <xdr:cNvSpPr>
          <a:spLocks noChangeAspect="1" noChangeArrowheads="1"/>
        </xdr:cNvSpPr>
      </xdr:nvSpPr>
      <xdr:spPr bwMode="auto">
        <a:xfrm>
          <a:off x="5181600" y="4928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121920</xdr:rowOff>
    </xdr:to>
    <xdr:sp macro="" textlink="">
      <xdr:nvSpPr>
        <xdr:cNvPr id="1166" name="AutoShape 142" descr="RUS">
          <a:extLst>
            <a:ext uri="{FF2B5EF4-FFF2-40B4-BE49-F238E27FC236}">
              <a16:creationId xmlns:a16="http://schemas.microsoft.com/office/drawing/2014/main" id="{D4512C56-D958-43A1-A750-125A677EEF40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042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75</xdr:row>
      <xdr:rowOff>121920</xdr:rowOff>
    </xdr:to>
    <xdr:sp macro="" textlink="">
      <xdr:nvSpPr>
        <xdr:cNvPr id="1168" name="AutoShape 144" descr="JPN">
          <a:extLst>
            <a:ext uri="{FF2B5EF4-FFF2-40B4-BE49-F238E27FC236}">
              <a16:creationId xmlns:a16="http://schemas.microsoft.com/office/drawing/2014/main" id="{5BD52653-55CE-4695-97FE-093EB1D72170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110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121920</xdr:rowOff>
    </xdr:to>
    <xdr:sp macro="" textlink="">
      <xdr:nvSpPr>
        <xdr:cNvPr id="1170" name="AutoShape 146" descr="ROU">
          <a:extLst>
            <a:ext uri="{FF2B5EF4-FFF2-40B4-BE49-F238E27FC236}">
              <a16:creationId xmlns:a16="http://schemas.microsoft.com/office/drawing/2014/main" id="{FCFB6BD2-7323-4320-9EE1-001EBB387578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156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77</xdr:row>
      <xdr:rowOff>121920</xdr:rowOff>
    </xdr:to>
    <xdr:sp macro="" textlink="">
      <xdr:nvSpPr>
        <xdr:cNvPr id="1172" name="AutoShape 148" descr="MNE">
          <a:extLst>
            <a:ext uri="{FF2B5EF4-FFF2-40B4-BE49-F238E27FC236}">
              <a16:creationId xmlns:a16="http://schemas.microsoft.com/office/drawing/2014/main" id="{C0324584-AE74-4362-81FC-FA565C99E958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2478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121920</xdr:rowOff>
    </xdr:to>
    <xdr:sp macro="" textlink="">
      <xdr:nvSpPr>
        <xdr:cNvPr id="1174" name="AutoShape 150" descr="ITA">
          <a:extLst>
            <a:ext uri="{FF2B5EF4-FFF2-40B4-BE49-F238E27FC236}">
              <a16:creationId xmlns:a16="http://schemas.microsoft.com/office/drawing/2014/main" id="{8A20B7B8-3206-4A5B-87A0-CD5DD54A231F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316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79</xdr:row>
      <xdr:rowOff>121920</xdr:rowOff>
    </xdr:to>
    <xdr:sp macro="" textlink="">
      <xdr:nvSpPr>
        <xdr:cNvPr id="1176" name="AutoShape 152" descr="USA">
          <a:extLst>
            <a:ext uri="{FF2B5EF4-FFF2-40B4-BE49-F238E27FC236}">
              <a16:creationId xmlns:a16="http://schemas.microsoft.com/office/drawing/2014/main" id="{69EA1B3D-3A39-47BA-9733-24F88897085F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3850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304800</xdr:colOff>
      <xdr:row>80</xdr:row>
      <xdr:rowOff>121920</xdr:rowOff>
    </xdr:to>
    <xdr:sp macro="" textlink="">
      <xdr:nvSpPr>
        <xdr:cNvPr id="1178" name="AutoShape 154" descr="KAZ">
          <a:extLst>
            <a:ext uri="{FF2B5EF4-FFF2-40B4-BE49-F238E27FC236}">
              <a16:creationId xmlns:a16="http://schemas.microsoft.com/office/drawing/2014/main" id="{B5654640-9518-4101-A422-42A187563C06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4536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121920</xdr:rowOff>
    </xdr:to>
    <xdr:sp macro="" textlink="">
      <xdr:nvSpPr>
        <xdr:cNvPr id="1180" name="AutoShape 156" descr="USA">
          <a:extLst>
            <a:ext uri="{FF2B5EF4-FFF2-40B4-BE49-F238E27FC236}">
              <a16:creationId xmlns:a16="http://schemas.microsoft.com/office/drawing/2014/main" id="{5045BE38-E8F1-4D1C-85BB-E001F7A6ECE4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522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304800</xdr:colOff>
      <xdr:row>82</xdr:row>
      <xdr:rowOff>121920</xdr:rowOff>
    </xdr:to>
    <xdr:sp macro="" textlink="">
      <xdr:nvSpPr>
        <xdr:cNvPr id="1182" name="AutoShape 158" descr="ESP">
          <a:extLst>
            <a:ext uri="{FF2B5EF4-FFF2-40B4-BE49-F238E27FC236}">
              <a16:creationId xmlns:a16="http://schemas.microsoft.com/office/drawing/2014/main" id="{1D9CF15D-10FA-4075-8303-6A06D85A08CA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590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83</xdr:row>
      <xdr:rowOff>121920</xdr:rowOff>
    </xdr:to>
    <xdr:sp macro="" textlink="">
      <xdr:nvSpPr>
        <xdr:cNvPr id="1184" name="AutoShape 160" descr="BEL">
          <a:extLst>
            <a:ext uri="{FF2B5EF4-FFF2-40B4-BE49-F238E27FC236}">
              <a16:creationId xmlns:a16="http://schemas.microsoft.com/office/drawing/2014/main" id="{BEC6979E-4C04-4165-B059-5520F4C02081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682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121920</xdr:rowOff>
    </xdr:to>
    <xdr:sp macro="" textlink="">
      <xdr:nvSpPr>
        <xdr:cNvPr id="1186" name="AutoShape 162" descr="JPN">
          <a:extLst>
            <a:ext uri="{FF2B5EF4-FFF2-40B4-BE49-F238E27FC236}">
              <a16:creationId xmlns:a16="http://schemas.microsoft.com/office/drawing/2014/main" id="{216D9719-462C-473F-8380-30EECC2784AB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772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121920</xdr:rowOff>
    </xdr:to>
    <xdr:sp macro="" textlink="">
      <xdr:nvSpPr>
        <xdr:cNvPr id="1188" name="AutoShape 164" descr="USA">
          <a:extLst>
            <a:ext uri="{FF2B5EF4-FFF2-40B4-BE49-F238E27FC236}">
              <a16:creationId xmlns:a16="http://schemas.microsoft.com/office/drawing/2014/main" id="{2281CF22-7AA3-4CBE-AECC-4EBA867CAF28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818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121920</xdr:rowOff>
    </xdr:to>
    <xdr:sp macro="" textlink="">
      <xdr:nvSpPr>
        <xdr:cNvPr id="1190" name="AutoShape 166" descr="SLO">
          <a:extLst>
            <a:ext uri="{FF2B5EF4-FFF2-40B4-BE49-F238E27FC236}">
              <a16:creationId xmlns:a16="http://schemas.microsoft.com/office/drawing/2014/main" id="{62B9E1F8-5DDC-4A72-8AC9-A4B456DC246A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887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121920</xdr:rowOff>
    </xdr:to>
    <xdr:sp macro="" textlink="">
      <xdr:nvSpPr>
        <xdr:cNvPr id="1192" name="AutoShape 168" descr="ROU">
          <a:extLst>
            <a:ext uri="{FF2B5EF4-FFF2-40B4-BE49-F238E27FC236}">
              <a16:creationId xmlns:a16="http://schemas.microsoft.com/office/drawing/2014/main" id="{F46F3E44-F88C-4823-8AF6-28439FE6F557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95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121920</xdr:rowOff>
    </xdr:to>
    <xdr:sp macro="" textlink="">
      <xdr:nvSpPr>
        <xdr:cNvPr id="1194" name="AutoShape 170" descr="USA">
          <a:extLst>
            <a:ext uri="{FF2B5EF4-FFF2-40B4-BE49-F238E27FC236}">
              <a16:creationId xmlns:a16="http://schemas.microsoft.com/office/drawing/2014/main" id="{FD3E45A4-3532-4F4D-B861-0EAFDFA98686}"/>
            </a:ext>
          </a:extLst>
        </xdr:cNvPr>
        <xdr:cNvSpPr>
          <a:spLocks noChangeAspect="1" noChangeArrowheads="1"/>
        </xdr:cNvSpPr>
      </xdr:nvSpPr>
      <xdr:spPr bwMode="auto">
        <a:xfrm>
          <a:off x="5181600" y="6024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121920</xdr:rowOff>
    </xdr:to>
    <xdr:sp macro="" textlink="">
      <xdr:nvSpPr>
        <xdr:cNvPr id="1196" name="AutoShape 172" descr="CHN">
          <a:extLst>
            <a:ext uri="{FF2B5EF4-FFF2-40B4-BE49-F238E27FC236}">
              <a16:creationId xmlns:a16="http://schemas.microsoft.com/office/drawing/2014/main" id="{B88C3BB3-C271-465E-BB00-90654F5E6EAB}"/>
            </a:ext>
          </a:extLst>
        </xdr:cNvPr>
        <xdr:cNvSpPr>
          <a:spLocks noChangeAspect="1" noChangeArrowheads="1"/>
        </xdr:cNvSpPr>
      </xdr:nvSpPr>
      <xdr:spPr bwMode="auto">
        <a:xfrm>
          <a:off x="5181600" y="6092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121920</xdr:rowOff>
    </xdr:to>
    <xdr:sp macro="" textlink="">
      <xdr:nvSpPr>
        <xdr:cNvPr id="1198" name="AutoShape 174" descr="ESP">
          <a:extLst>
            <a:ext uri="{FF2B5EF4-FFF2-40B4-BE49-F238E27FC236}">
              <a16:creationId xmlns:a16="http://schemas.microsoft.com/office/drawing/2014/main" id="{2248C9D7-58BB-485D-AF36-6EC27009E9B4}"/>
            </a:ext>
          </a:extLst>
        </xdr:cNvPr>
        <xdr:cNvSpPr>
          <a:spLocks noChangeAspect="1" noChangeArrowheads="1"/>
        </xdr:cNvSpPr>
      </xdr:nvSpPr>
      <xdr:spPr bwMode="auto">
        <a:xfrm>
          <a:off x="5181600" y="6138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91</xdr:row>
      <xdr:rowOff>121920</xdr:rowOff>
    </xdr:to>
    <xdr:sp macro="" textlink="">
      <xdr:nvSpPr>
        <xdr:cNvPr id="1200" name="AutoShape 176" descr="CHN">
          <a:extLst>
            <a:ext uri="{FF2B5EF4-FFF2-40B4-BE49-F238E27FC236}">
              <a16:creationId xmlns:a16="http://schemas.microsoft.com/office/drawing/2014/main" id="{6D70EDB5-921F-4829-B682-1B6F37C3B4CF}"/>
            </a:ext>
          </a:extLst>
        </xdr:cNvPr>
        <xdr:cNvSpPr>
          <a:spLocks noChangeAspect="1" noChangeArrowheads="1"/>
        </xdr:cNvSpPr>
      </xdr:nvSpPr>
      <xdr:spPr bwMode="auto">
        <a:xfrm>
          <a:off x="5181600" y="6207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121920</xdr:rowOff>
    </xdr:to>
    <xdr:sp macro="" textlink="">
      <xdr:nvSpPr>
        <xdr:cNvPr id="1201" name="AutoShape 177" descr="RUS">
          <a:extLst>
            <a:ext uri="{FF2B5EF4-FFF2-40B4-BE49-F238E27FC236}">
              <a16:creationId xmlns:a16="http://schemas.microsoft.com/office/drawing/2014/main" id="{D3A2A29A-9B68-408D-B012-54ABAAC64D40}"/>
            </a:ext>
          </a:extLst>
        </xdr:cNvPr>
        <xdr:cNvSpPr>
          <a:spLocks noChangeAspect="1" noChangeArrowheads="1"/>
        </xdr:cNvSpPr>
      </xdr:nvSpPr>
      <xdr:spPr bwMode="auto">
        <a:xfrm>
          <a:off x="5181600" y="6275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93</xdr:row>
      <xdr:rowOff>121920</xdr:rowOff>
    </xdr:to>
    <xdr:sp macro="" textlink="">
      <xdr:nvSpPr>
        <xdr:cNvPr id="1203" name="AutoShape 179" descr="SVK">
          <a:extLst>
            <a:ext uri="{FF2B5EF4-FFF2-40B4-BE49-F238E27FC236}">
              <a16:creationId xmlns:a16="http://schemas.microsoft.com/office/drawing/2014/main" id="{D896B616-DBE3-4097-A20E-B7F4716883B1}"/>
            </a:ext>
          </a:extLst>
        </xdr:cNvPr>
        <xdr:cNvSpPr>
          <a:spLocks noChangeAspect="1" noChangeArrowheads="1"/>
        </xdr:cNvSpPr>
      </xdr:nvSpPr>
      <xdr:spPr bwMode="auto">
        <a:xfrm>
          <a:off x="5181600" y="63223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121920</xdr:rowOff>
    </xdr:to>
    <xdr:sp macro="" textlink="">
      <xdr:nvSpPr>
        <xdr:cNvPr id="1205" name="AutoShape 181" descr="SRB">
          <a:extLst>
            <a:ext uri="{FF2B5EF4-FFF2-40B4-BE49-F238E27FC236}">
              <a16:creationId xmlns:a16="http://schemas.microsoft.com/office/drawing/2014/main" id="{4F32EDAE-7C28-42FE-B966-21ABA322AF23}"/>
            </a:ext>
          </a:extLst>
        </xdr:cNvPr>
        <xdr:cNvSpPr>
          <a:spLocks noChangeAspect="1" noChangeArrowheads="1"/>
        </xdr:cNvSpPr>
      </xdr:nvSpPr>
      <xdr:spPr bwMode="auto">
        <a:xfrm>
          <a:off x="5181600" y="6412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95</xdr:row>
      <xdr:rowOff>121920</xdr:rowOff>
    </xdr:to>
    <xdr:sp macro="" textlink="">
      <xdr:nvSpPr>
        <xdr:cNvPr id="1207" name="AutoShape 183" descr="RUS">
          <a:extLst>
            <a:ext uri="{FF2B5EF4-FFF2-40B4-BE49-F238E27FC236}">
              <a16:creationId xmlns:a16="http://schemas.microsoft.com/office/drawing/2014/main" id="{7A592240-D1CF-47AF-A2BF-FFD74BA423EE}"/>
            </a:ext>
          </a:extLst>
        </xdr:cNvPr>
        <xdr:cNvSpPr>
          <a:spLocks noChangeAspect="1" noChangeArrowheads="1"/>
        </xdr:cNvSpPr>
      </xdr:nvSpPr>
      <xdr:spPr bwMode="auto">
        <a:xfrm>
          <a:off x="5181600" y="6481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304800</xdr:colOff>
      <xdr:row>96</xdr:row>
      <xdr:rowOff>121920</xdr:rowOff>
    </xdr:to>
    <xdr:sp macro="" textlink="">
      <xdr:nvSpPr>
        <xdr:cNvPr id="1209" name="AutoShape 185" descr="ROU">
          <a:extLst>
            <a:ext uri="{FF2B5EF4-FFF2-40B4-BE49-F238E27FC236}">
              <a16:creationId xmlns:a16="http://schemas.microsoft.com/office/drawing/2014/main" id="{64AD0518-01E4-4A7E-B44F-7C8E1DE73832}"/>
            </a:ext>
          </a:extLst>
        </xdr:cNvPr>
        <xdr:cNvSpPr>
          <a:spLocks noChangeAspect="1" noChangeArrowheads="1"/>
        </xdr:cNvSpPr>
      </xdr:nvSpPr>
      <xdr:spPr bwMode="auto">
        <a:xfrm>
          <a:off x="5181600" y="6550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121920</xdr:rowOff>
    </xdr:to>
    <xdr:sp macro="" textlink="">
      <xdr:nvSpPr>
        <xdr:cNvPr id="1211" name="AutoShape 187" descr="ITA">
          <a:extLst>
            <a:ext uri="{FF2B5EF4-FFF2-40B4-BE49-F238E27FC236}">
              <a16:creationId xmlns:a16="http://schemas.microsoft.com/office/drawing/2014/main" id="{3936E3B8-9BC2-4149-A115-11ADD8E1E95A}"/>
            </a:ext>
          </a:extLst>
        </xdr:cNvPr>
        <xdr:cNvSpPr>
          <a:spLocks noChangeAspect="1" noChangeArrowheads="1"/>
        </xdr:cNvSpPr>
      </xdr:nvSpPr>
      <xdr:spPr bwMode="auto">
        <a:xfrm>
          <a:off x="5181600" y="6618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304800</xdr:colOff>
      <xdr:row>98</xdr:row>
      <xdr:rowOff>121920</xdr:rowOff>
    </xdr:to>
    <xdr:sp macro="" textlink="">
      <xdr:nvSpPr>
        <xdr:cNvPr id="1213" name="AutoShape 189" descr="GER">
          <a:extLst>
            <a:ext uri="{FF2B5EF4-FFF2-40B4-BE49-F238E27FC236}">
              <a16:creationId xmlns:a16="http://schemas.microsoft.com/office/drawing/2014/main" id="{7D19EE5A-956B-4E1A-8E87-C7F8B940C3FE}"/>
            </a:ext>
          </a:extLst>
        </xdr:cNvPr>
        <xdr:cNvSpPr>
          <a:spLocks noChangeAspect="1" noChangeArrowheads="1"/>
        </xdr:cNvSpPr>
      </xdr:nvSpPr>
      <xdr:spPr bwMode="auto">
        <a:xfrm>
          <a:off x="5181600" y="66873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99</xdr:row>
      <xdr:rowOff>121920</xdr:rowOff>
    </xdr:to>
    <xdr:sp macro="" textlink="">
      <xdr:nvSpPr>
        <xdr:cNvPr id="1215" name="AutoShape 191" descr="BLR">
          <a:extLst>
            <a:ext uri="{FF2B5EF4-FFF2-40B4-BE49-F238E27FC236}">
              <a16:creationId xmlns:a16="http://schemas.microsoft.com/office/drawing/2014/main" id="{E9B9127F-A7EF-4BEA-AB6A-35EFC1E0EE8B}"/>
            </a:ext>
          </a:extLst>
        </xdr:cNvPr>
        <xdr:cNvSpPr>
          <a:spLocks noChangeAspect="1" noChangeArrowheads="1"/>
        </xdr:cNvSpPr>
      </xdr:nvSpPr>
      <xdr:spPr bwMode="auto">
        <a:xfrm>
          <a:off x="5181600" y="6755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304800</xdr:colOff>
      <xdr:row>100</xdr:row>
      <xdr:rowOff>121920</xdr:rowOff>
    </xdr:to>
    <xdr:sp macro="" textlink="">
      <xdr:nvSpPr>
        <xdr:cNvPr id="1217" name="AutoShape 193" descr="ESP">
          <a:extLst>
            <a:ext uri="{FF2B5EF4-FFF2-40B4-BE49-F238E27FC236}">
              <a16:creationId xmlns:a16="http://schemas.microsoft.com/office/drawing/2014/main" id="{CCB4729B-23E3-4657-AFB6-174966C56569}"/>
            </a:ext>
          </a:extLst>
        </xdr:cNvPr>
        <xdr:cNvSpPr>
          <a:spLocks noChangeAspect="1" noChangeArrowheads="1"/>
        </xdr:cNvSpPr>
      </xdr:nvSpPr>
      <xdr:spPr bwMode="auto">
        <a:xfrm>
          <a:off x="5181600" y="6824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101</xdr:row>
      <xdr:rowOff>121920</xdr:rowOff>
    </xdr:to>
    <xdr:sp macro="" textlink="">
      <xdr:nvSpPr>
        <xdr:cNvPr id="1219" name="AutoShape 195" descr="PUR">
          <a:extLst>
            <a:ext uri="{FF2B5EF4-FFF2-40B4-BE49-F238E27FC236}">
              <a16:creationId xmlns:a16="http://schemas.microsoft.com/office/drawing/2014/main" id="{4F106D6B-70E2-4016-8EEC-D1B1C86DFA64}"/>
            </a:ext>
          </a:extLst>
        </xdr:cNvPr>
        <xdr:cNvSpPr>
          <a:spLocks noChangeAspect="1" noChangeArrowheads="1"/>
        </xdr:cNvSpPr>
      </xdr:nvSpPr>
      <xdr:spPr bwMode="auto">
        <a:xfrm>
          <a:off x="5181600" y="689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304800</xdr:colOff>
      <xdr:row>102</xdr:row>
      <xdr:rowOff>121920</xdr:rowOff>
    </xdr:to>
    <xdr:sp macro="" textlink="">
      <xdr:nvSpPr>
        <xdr:cNvPr id="1221" name="AutoShape 197" descr="UKR">
          <a:extLst>
            <a:ext uri="{FF2B5EF4-FFF2-40B4-BE49-F238E27FC236}">
              <a16:creationId xmlns:a16="http://schemas.microsoft.com/office/drawing/2014/main" id="{CFC77466-C4B7-45D6-A2FC-D481140D8BD3}"/>
            </a:ext>
          </a:extLst>
        </xdr:cNvPr>
        <xdr:cNvSpPr>
          <a:spLocks noChangeAspect="1" noChangeArrowheads="1"/>
        </xdr:cNvSpPr>
      </xdr:nvSpPr>
      <xdr:spPr bwMode="auto">
        <a:xfrm>
          <a:off x="5181600" y="6961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304800</xdr:colOff>
      <xdr:row>103</xdr:row>
      <xdr:rowOff>121920</xdr:rowOff>
    </xdr:to>
    <xdr:sp macro="" textlink="">
      <xdr:nvSpPr>
        <xdr:cNvPr id="1222" name="AutoShape 198" descr="CAN">
          <a:extLst>
            <a:ext uri="{FF2B5EF4-FFF2-40B4-BE49-F238E27FC236}">
              <a16:creationId xmlns:a16="http://schemas.microsoft.com/office/drawing/2014/main" id="{214DD4B2-5AA2-4382-A669-575A5F586940}"/>
            </a:ext>
          </a:extLst>
        </xdr:cNvPr>
        <xdr:cNvSpPr>
          <a:spLocks noChangeAspect="1" noChangeArrowheads="1"/>
        </xdr:cNvSpPr>
      </xdr:nvSpPr>
      <xdr:spPr bwMode="auto">
        <a:xfrm>
          <a:off x="5181600" y="703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403860</xdr:colOff>
      <xdr:row>8</xdr:row>
      <xdr:rowOff>148590</xdr:rowOff>
    </xdr:from>
    <xdr:to>
      <xdr:col>16</xdr:col>
      <xdr:colOff>220980</xdr:colOff>
      <xdr:row>23</xdr:row>
      <xdr:rowOff>148590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549C431-717F-49DD-A113-403BCEFE8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6</xdr:row>
      <xdr:rowOff>137160</xdr:rowOff>
    </xdr:from>
    <xdr:to>
      <xdr:col>15</xdr:col>
      <xdr:colOff>396240</xdr:colOff>
      <xdr:row>25</xdr:row>
      <xdr:rowOff>157904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B7B3D-1A6C-4F64-A05E-640FB23EF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8</xdr:row>
      <xdr:rowOff>45720</xdr:rowOff>
    </xdr:from>
    <xdr:to>
      <xdr:col>15</xdr:col>
      <xdr:colOff>114300</xdr:colOff>
      <xdr:row>27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318D1-71F1-4D9E-9B45-5FC323224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ight of grand slam winners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882181525367369c/Documents/KATYAS%20WTA%20TENNIS%20FOLDER/Katyas%20blue%20print%20for%20WTA%20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Smith" refreshedDate="44110.454320949073" createdVersion="6" refreshedVersion="6" minRefreshableVersion="3" recordCount="101" xr:uid="{12ECA491-47D3-40AF-A225-79A6621A5B8A}">
  <cacheSource type="worksheet">
    <worksheetSource ref="A1:E1048576" sheet="WTA TOP 100 "/>
  </cacheSource>
  <cacheFields count="5">
    <cacheField name="player" numFmtId="0">
      <sharedItems containsBlank="1" count="101">
        <s v="1 -Ashleigh Barty"/>
        <s v="10 -Belinda Bencic"/>
        <s v="100 -Leylah Fernandez"/>
        <s v="11 -Petra Kvitova"/>
        <s v="12 -Aryna Sabalenka"/>
        <s v="13 -Johanna Konta"/>
        <s v="14 -Victoria Azarenka"/>
        <s v="15 -Garbiñe Muguruza"/>
        <s v="16 -Madison Keys"/>
        <s v="17 -Petra Martic"/>
        <s v="18 -Elena Rybakina"/>
        <s v="19 -Marketa Vondrousova"/>
        <s v="2 -Simona Halep"/>
        <s v="20 -Elise Mertens"/>
        <s v="21 -Anett Kontaveit"/>
        <s v="22 -Angelique Kerber"/>
        <s v="23 -Alison Riske"/>
        <s v="24 -Maria Sakkari"/>
        <s v="25 -Jennifer Brady"/>
        <s v="26 -Karolina Muchova"/>
        <s v="27 -Yulia Putintseva"/>
        <s v="28 -Dayana Yastremska"/>
        <s v="29 -Amanda Anisimova"/>
        <s v="3 -Naomi Osaka"/>
        <s v="30 -Donna Vekic"/>
        <s v="31 -Ekaterina Alexandrova"/>
        <s v="32 -Qiang Wang"/>
        <s v="33 -Svetlana Kuznetsova"/>
        <s v="34 -Sloane Stephens"/>
        <s v="35 -Ons Jabeur"/>
        <s v="36 -Magda Linette"/>
        <s v="37 -Barbora Strycova"/>
        <s v="38 -Anastasia Pavlyuchenkova"/>
        <s v="39 1Shuai Zhang"/>
        <s v="4 -Karolina Pliskova"/>
        <s v="40 1Saisai Zheng"/>
        <s v="41 -Julia Goerges"/>
        <s v="42 -Veronika Kudermetova"/>
        <s v="43 -Jelena Ostapenko"/>
        <s v="44 -Kristina Mladenovic"/>
        <s v="45 -Caroline Garcia"/>
        <s v="46 -Marie Bouzkova"/>
        <s v="47 -Polona Hercog"/>
        <s v="48 -Anastasija Sevastova"/>
        <s v="49 -Fiona Ferro"/>
        <s v="5 -Elina Svitolina"/>
        <s v="50 -Rebecca Peterson"/>
        <s v="51 -Cori Gauff"/>
        <s v="52 -Alizé Cornet"/>
        <s v="53 1Jil Teichmann"/>
        <s v="54 1Iga Swiatek"/>
        <s v="55 -Shelby Rogers"/>
        <s v="56 -Heather Watson"/>
        <s v="57 -Danielle Collins"/>
        <s v="58 1Anna Blinkova"/>
        <s v="59 1Patricia Maria Tig"/>
        <s v="6 -Sofia Kenin"/>
        <s v="60 -Jessica Pegula"/>
        <s v="61 1Katerina Siniakova"/>
        <s v="62 1Bernarda Pera"/>
        <s v="63 -Su-Wei Hsieh"/>
        <s v="64 -Ajla Tomljanovic"/>
        <s v="65 -Alison Van Uytvanck"/>
        <s v="66 -Laura Siegemund"/>
        <s v="67 -Arantxa Rus"/>
        <s v="68 -Lauren Davis"/>
        <s v="69 -Kristyna Pliskova"/>
        <s v="7 -Bianca Andreescu"/>
        <s v="70 -Sara Sorribes Tormo"/>
        <s v="71 -Daria Kasatkina"/>
        <s v="72 12Nao Hibino"/>
        <s v="73 1Irina-Camelia Begu"/>
        <s v="74 1Danka Kovinic"/>
        <s v="75 1Camila Giorgi"/>
        <s v="76 1Venus Williams"/>
        <s v="77 1Zarina Diyas"/>
        <s v="78 1Madison Brengle"/>
        <s v="79 1Carla Suárez Navarro"/>
        <s v="8 -Kiki Bertens"/>
        <s v="80 1Kirsten Flipkens"/>
        <s v="81 1Misaki Doi"/>
        <s v="82 1Christina Mchale"/>
        <s v="83 1Tamara Zidansek"/>
        <s v="84 1Sorana Cirstea"/>
        <s v="85 -Taylor Townsend"/>
        <s v="86 -Lin Zhu"/>
        <s v="87 -Paula Badosa"/>
        <s v="88 -Yafan Wang"/>
        <s v="89 -Varvara Gracheva"/>
        <s v="9 -Serena Williams"/>
        <s v="90 -Viktoria Kuzmova"/>
        <s v="91 -Nina Stojanovic"/>
        <s v="92 -Anastasia Potapova"/>
        <s v="93 -Ana Bogdan"/>
        <s v="94 -Jasmine Paolini"/>
        <s v="95 -Andrea Petkovic"/>
        <s v="96 -Aliaksandra Sasnovich"/>
        <s v="97 -Aliona Bolsova"/>
        <s v="98 -Monica Puig"/>
        <s v="99 -Kateryna Kozlova"/>
        <m/>
      </sharedItems>
    </cacheField>
    <cacheField name="Region " numFmtId="0">
      <sharedItems containsBlank="1" count="33">
        <s v=" AUS"/>
        <s v=" SUI"/>
        <s v=" CAN"/>
        <s v=" CZE"/>
        <s v=" BLR"/>
        <s v=" GBR"/>
        <s v=" ESP"/>
        <s v=" USA"/>
        <s v=" CRO"/>
        <s v=" KAZ"/>
        <s v=" ROU"/>
        <s v=" BEL"/>
        <s v=" EST"/>
        <s v=" GER"/>
        <s v=" GRE"/>
        <s v=" UKR"/>
        <s v=" JPN"/>
        <s v=" RUS"/>
        <s v=" CHN"/>
        <s v=" TUN"/>
        <s v=" POL"/>
        <s v=" LAT"/>
        <s v=" FRA"/>
        <s v=" SLO"/>
        <s v=" SWE"/>
        <s v=" TPE"/>
        <s v=" NED"/>
        <s v=" MNE"/>
        <s v=" ITA"/>
        <s v=" SVK"/>
        <s v=" SRB"/>
        <s v=" PUR"/>
        <m/>
      </sharedItems>
    </cacheField>
    <cacheField name="Age " numFmtId="0">
      <sharedItems containsString="0" containsBlank="1" containsNumber="1" containsInteger="1" minValue="16" maxValue="40"/>
    </cacheField>
    <cacheField name="Tournaments Played " numFmtId="0">
      <sharedItems containsString="0" containsBlank="1" containsNumber="1" containsInteger="1" minValue="10" maxValue="39"/>
    </cacheField>
    <cacheField name="Points " numFmtId="0">
      <sharedItems containsString="0" containsBlank="1" containsNumber="1" containsInteger="1" minValue="714" maxValue="87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Smith" refreshedDate="43431.499173263888" createdVersion="6" refreshedVersion="6" minRefreshableVersion="3" recordCount="17" xr:uid="{07C1A045-7DAF-41D4-A013-A88197B87F92}">
  <cacheSource type="worksheet">
    <worksheetSource ref="A2:O19" sheet="ITF JUNIOR CALENDAR" r:id="rId2"/>
  </cacheSource>
  <cacheFields count="15">
    <cacheField name="Country" numFmtId="0">
      <sharedItems count="17">
        <s v="Eurozone"/>
        <s v="Germany"/>
        <s v="France"/>
        <s v="Switzerland"/>
        <s v="Spain"/>
        <s v="South Africa"/>
        <s v="Netherlands"/>
        <s v="Australia"/>
        <s v="Czechia"/>
        <s v="Poland"/>
        <s v="Italy"/>
        <s v="Belgium"/>
        <s v="Austria"/>
        <s v="Denmark"/>
        <s v="ZIMBABWE"/>
        <s v="Namibia"/>
        <s v="Luxembourg"/>
      </sharedItems>
    </cacheField>
    <cacheField name="code" numFmtId="0">
      <sharedItems count="6">
        <s v="EURO"/>
        <s v="EUR"/>
        <s v="SPAI"/>
        <s v="ZAR"/>
        <s v="AUS"/>
        <s v="ITAL"/>
      </sharedItems>
    </cacheField>
    <cacheField name="Jan" numFmtId="0">
      <sharedItems containsString="0" containsBlank="1" containsNumber="1" containsInteger="1" minValue="1" maxValue="2"/>
    </cacheField>
    <cacheField name="Feb" numFmtId="0">
      <sharedItems containsString="0" containsBlank="1" containsNumber="1" containsInteger="1" minValue="1" maxValue="2"/>
    </cacheField>
    <cacheField name="Mar" numFmtId="0">
      <sharedItems containsString="0" containsBlank="1" containsNumber="1" containsInteger="1" minValue="1" maxValue="2"/>
    </cacheField>
    <cacheField name="Apr" numFmtId="0">
      <sharedItems containsString="0" containsBlank="1" containsNumber="1" containsInteger="1" minValue="2" maxValue="3"/>
    </cacheField>
    <cacheField name="May" numFmtId="0">
      <sharedItems containsString="0" containsBlank="1" containsNumber="1" containsInteger="1" minValue="1" maxValue="4"/>
    </cacheField>
    <cacheField name="Jun" numFmtId="0">
      <sharedItems containsString="0" containsBlank="1" containsNumber="1" containsInteger="1" minValue="1" maxValue="3"/>
    </cacheField>
    <cacheField name="Jul" numFmtId="0">
      <sharedItems containsString="0" containsBlank="1" containsNumber="1" containsInteger="1" minValue="1" maxValue="4"/>
    </cacheField>
    <cacheField name="Aug" numFmtId="0">
      <sharedItems containsString="0" containsBlank="1" containsNumber="1" containsInteger="1" minValue="1" maxValue="4"/>
    </cacheField>
    <cacheField name="Sep" numFmtId="0">
      <sharedItems containsString="0" containsBlank="1" containsNumber="1" containsInteger="1" minValue="1" maxValue="3"/>
    </cacheField>
    <cacheField name="Oct" numFmtId="0">
      <sharedItems containsString="0" containsBlank="1" containsNumber="1" containsInteger="1" minValue="1" maxValue="3"/>
    </cacheField>
    <cacheField name="Nov" numFmtId="0">
      <sharedItems containsString="0" containsBlank="1" containsNumber="1" containsInteger="1" minValue="1" maxValue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1" maxValue="73" count="9">
        <n v="73"/>
        <n v="9"/>
        <n v="8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n v="24"/>
    <n v="17"/>
    <n v="8717"/>
  </r>
  <r>
    <x v="1"/>
    <x v="1"/>
    <n v="23"/>
    <n v="25"/>
    <n v="4010"/>
  </r>
  <r>
    <x v="2"/>
    <x v="2"/>
    <n v="18"/>
    <n v="22"/>
    <n v="714"/>
  </r>
  <r>
    <x v="3"/>
    <x v="3"/>
    <n v="30"/>
    <n v="16"/>
    <n v="3736"/>
  </r>
  <r>
    <x v="4"/>
    <x v="4"/>
    <n v="22"/>
    <n v="25"/>
    <n v="3615"/>
  </r>
  <r>
    <x v="5"/>
    <x v="5"/>
    <n v="29"/>
    <n v="18"/>
    <n v="3152"/>
  </r>
  <r>
    <x v="6"/>
    <x v="4"/>
    <n v="31"/>
    <n v="17"/>
    <n v="3122"/>
  </r>
  <r>
    <x v="7"/>
    <x v="6"/>
    <n v="26"/>
    <n v="17"/>
    <n v="3016"/>
  </r>
  <r>
    <x v="8"/>
    <x v="7"/>
    <n v="25"/>
    <n v="16"/>
    <n v="2962"/>
  </r>
  <r>
    <x v="9"/>
    <x v="8"/>
    <n v="29"/>
    <n v="23"/>
    <n v="2850"/>
  </r>
  <r>
    <x v="10"/>
    <x v="9"/>
    <n v="21"/>
    <n v="28"/>
    <n v="2666"/>
  </r>
  <r>
    <x v="11"/>
    <x v="3"/>
    <n v="21"/>
    <n v="17"/>
    <n v="2538"/>
  </r>
  <r>
    <x v="12"/>
    <x v="10"/>
    <n v="29"/>
    <n v="17"/>
    <n v="7255"/>
  </r>
  <r>
    <x v="13"/>
    <x v="11"/>
    <n v="24"/>
    <n v="28"/>
    <n v="2490"/>
  </r>
  <r>
    <x v="14"/>
    <x v="12"/>
    <n v="24"/>
    <n v="20"/>
    <n v="2330"/>
  </r>
  <r>
    <x v="15"/>
    <x v="13"/>
    <n v="32"/>
    <n v="21"/>
    <n v="2271"/>
  </r>
  <r>
    <x v="16"/>
    <x v="7"/>
    <n v="30"/>
    <n v="23"/>
    <n v="2256"/>
  </r>
  <r>
    <x v="17"/>
    <x v="14"/>
    <n v="25"/>
    <n v="26"/>
    <n v="2240"/>
  </r>
  <r>
    <x v="18"/>
    <x v="7"/>
    <n v="25"/>
    <n v="24"/>
    <n v="2165"/>
  </r>
  <r>
    <x v="19"/>
    <x v="3"/>
    <n v="24"/>
    <n v="17"/>
    <n v="1982"/>
  </r>
  <r>
    <x v="20"/>
    <x v="9"/>
    <n v="25"/>
    <n v="26"/>
    <n v="1955"/>
  </r>
  <r>
    <x v="21"/>
    <x v="15"/>
    <n v="20"/>
    <n v="25"/>
    <n v="1925"/>
  </r>
  <r>
    <x v="22"/>
    <x v="7"/>
    <n v="19"/>
    <n v="20"/>
    <n v="1905"/>
  </r>
  <r>
    <x v="23"/>
    <x v="16"/>
    <n v="22"/>
    <n v="16"/>
    <n v="5780"/>
  </r>
  <r>
    <x v="24"/>
    <x v="8"/>
    <n v="24"/>
    <n v="25"/>
    <n v="1880"/>
  </r>
  <r>
    <x v="25"/>
    <x v="17"/>
    <n v="25"/>
    <n v="29"/>
    <n v="1775"/>
  </r>
  <r>
    <x v="26"/>
    <x v="18"/>
    <n v="28"/>
    <n v="23"/>
    <n v="1706"/>
  </r>
  <r>
    <x v="27"/>
    <x v="17"/>
    <n v="35"/>
    <n v="18"/>
    <n v="1631"/>
  </r>
  <r>
    <x v="28"/>
    <x v="7"/>
    <n v="27"/>
    <n v="22"/>
    <n v="1573"/>
  </r>
  <r>
    <x v="29"/>
    <x v="19"/>
    <n v="26"/>
    <n v="22"/>
    <n v="1573"/>
  </r>
  <r>
    <x v="30"/>
    <x v="20"/>
    <n v="28"/>
    <n v="29"/>
    <n v="1573"/>
  </r>
  <r>
    <x v="31"/>
    <x v="3"/>
    <n v="34"/>
    <n v="21"/>
    <n v="1570"/>
  </r>
  <r>
    <x v="32"/>
    <x v="17"/>
    <n v="29"/>
    <n v="23"/>
    <n v="1570"/>
  </r>
  <r>
    <x v="33"/>
    <x v="18"/>
    <n v="31"/>
    <n v="26"/>
    <n v="1523"/>
  </r>
  <r>
    <x v="34"/>
    <x v="3"/>
    <n v="28"/>
    <n v="20"/>
    <n v="5205"/>
  </r>
  <r>
    <x v="35"/>
    <x v="18"/>
    <n v="26"/>
    <n v="24"/>
    <n v="1510"/>
  </r>
  <r>
    <x v="36"/>
    <x v="13"/>
    <n v="31"/>
    <n v="21"/>
    <n v="1423"/>
  </r>
  <r>
    <x v="37"/>
    <x v="17"/>
    <n v="23"/>
    <n v="29"/>
    <n v="1388"/>
  </r>
  <r>
    <x v="38"/>
    <x v="21"/>
    <n v="23"/>
    <n v="25"/>
    <n v="1365"/>
  </r>
  <r>
    <x v="39"/>
    <x v="22"/>
    <n v="27"/>
    <n v="28"/>
    <n v="1335"/>
  </r>
  <r>
    <x v="40"/>
    <x v="22"/>
    <n v="26"/>
    <n v="28"/>
    <n v="1325"/>
  </r>
  <r>
    <x v="41"/>
    <x v="3"/>
    <n v="22"/>
    <n v="28"/>
    <n v="1314"/>
  </r>
  <r>
    <x v="42"/>
    <x v="23"/>
    <n v="29"/>
    <n v="25"/>
    <n v="1310"/>
  </r>
  <r>
    <x v="43"/>
    <x v="21"/>
    <n v="30"/>
    <n v="23"/>
    <n v="1288"/>
  </r>
  <r>
    <x v="44"/>
    <x v="22"/>
    <n v="23"/>
    <n v="26"/>
    <n v="1267"/>
  </r>
  <r>
    <x v="45"/>
    <x v="15"/>
    <n v="26"/>
    <n v="25"/>
    <n v="4960"/>
  </r>
  <r>
    <x v="46"/>
    <x v="24"/>
    <n v="25"/>
    <n v="24"/>
    <n v="1255"/>
  </r>
  <r>
    <x v="47"/>
    <x v="7"/>
    <n v="16"/>
    <n v="14"/>
    <n v="1234"/>
  </r>
  <r>
    <x v="48"/>
    <x v="22"/>
    <n v="30"/>
    <n v="25"/>
    <n v="1230"/>
  </r>
  <r>
    <x v="49"/>
    <x v="1"/>
    <n v="23"/>
    <n v="30"/>
    <n v="1206"/>
  </r>
  <r>
    <x v="50"/>
    <x v="20"/>
    <n v="19"/>
    <n v="16"/>
    <n v="1200"/>
  </r>
  <r>
    <x v="51"/>
    <x v="7"/>
    <n v="27"/>
    <n v="24"/>
    <n v="1133"/>
  </r>
  <r>
    <x v="52"/>
    <x v="5"/>
    <n v="28"/>
    <n v="28"/>
    <n v="1130"/>
  </r>
  <r>
    <x v="53"/>
    <x v="7"/>
    <n v="26"/>
    <n v="20"/>
    <n v="1115"/>
  </r>
  <r>
    <x v="54"/>
    <x v="17"/>
    <n v="22"/>
    <n v="31"/>
    <n v="1114"/>
  </r>
  <r>
    <x v="55"/>
    <x v="10"/>
    <n v="26"/>
    <n v="26"/>
    <n v="1105"/>
  </r>
  <r>
    <x v="56"/>
    <x v="7"/>
    <n v="21"/>
    <n v="25"/>
    <n v="4700"/>
  </r>
  <r>
    <x v="57"/>
    <x v="7"/>
    <n v="26"/>
    <n v="21"/>
    <n v="1103"/>
  </r>
  <r>
    <x v="58"/>
    <x v="3"/>
    <n v="24"/>
    <n v="29"/>
    <n v="1075"/>
  </r>
  <r>
    <x v="59"/>
    <x v="7"/>
    <n v="25"/>
    <n v="29"/>
    <n v="1075"/>
  </r>
  <r>
    <x v="60"/>
    <x v="25"/>
    <n v="34"/>
    <n v="23"/>
    <n v="1035"/>
  </r>
  <r>
    <x v="61"/>
    <x v="0"/>
    <n v="27"/>
    <n v="31"/>
    <n v="1035"/>
  </r>
  <r>
    <x v="62"/>
    <x v="11"/>
    <n v="26"/>
    <n v="30"/>
    <n v="1035"/>
  </r>
  <r>
    <x v="63"/>
    <x v="13"/>
    <n v="32"/>
    <n v="26"/>
    <n v="971"/>
  </r>
  <r>
    <x v="64"/>
    <x v="26"/>
    <n v="29"/>
    <n v="39"/>
    <n v="971"/>
  </r>
  <r>
    <x v="65"/>
    <x v="7"/>
    <n v="26"/>
    <n v="22"/>
    <n v="967"/>
  </r>
  <r>
    <x v="66"/>
    <x v="3"/>
    <n v="28"/>
    <n v="28"/>
    <n v="960"/>
  </r>
  <r>
    <x v="67"/>
    <x v="2"/>
    <n v="20"/>
    <n v="10"/>
    <n v="4555"/>
  </r>
  <r>
    <x v="68"/>
    <x v="6"/>
    <n v="23"/>
    <n v="32"/>
    <n v="945"/>
  </r>
  <r>
    <x v="69"/>
    <x v="17"/>
    <n v="23"/>
    <n v="24"/>
    <n v="935"/>
  </r>
  <r>
    <x v="70"/>
    <x v="16"/>
    <n v="25"/>
    <n v="31"/>
    <n v="933"/>
  </r>
  <r>
    <x v="71"/>
    <x v="10"/>
    <n v="30"/>
    <n v="25"/>
    <n v="932"/>
  </r>
  <r>
    <x v="72"/>
    <x v="27"/>
    <n v="25"/>
    <n v="29"/>
    <n v="932"/>
  </r>
  <r>
    <x v="73"/>
    <x v="28"/>
    <n v="28"/>
    <n v="24"/>
    <n v="930"/>
  </r>
  <r>
    <x v="74"/>
    <x v="7"/>
    <n v="40"/>
    <n v="18"/>
    <n v="929"/>
  </r>
  <r>
    <x v="75"/>
    <x v="9"/>
    <n v="26"/>
    <n v="24"/>
    <n v="928"/>
  </r>
  <r>
    <x v="76"/>
    <x v="7"/>
    <n v="30"/>
    <n v="27"/>
    <n v="906"/>
  </r>
  <r>
    <x v="77"/>
    <x v="6"/>
    <n v="32"/>
    <n v="19"/>
    <n v="881"/>
  </r>
  <r>
    <x v="78"/>
    <x v="26"/>
    <n v="28"/>
    <n v="26"/>
    <n v="4335"/>
  </r>
  <r>
    <x v="79"/>
    <x v="11"/>
    <n v="34"/>
    <n v="29"/>
    <n v="878"/>
  </r>
  <r>
    <x v="80"/>
    <x v="16"/>
    <n v="29"/>
    <n v="29"/>
    <n v="863"/>
  </r>
  <r>
    <x v="81"/>
    <x v="7"/>
    <n v="28"/>
    <n v="29"/>
    <n v="857"/>
  </r>
  <r>
    <x v="82"/>
    <x v="23"/>
    <n v="22"/>
    <n v="26"/>
    <n v="840"/>
  </r>
  <r>
    <x v="83"/>
    <x v="10"/>
    <n v="30"/>
    <n v="23"/>
    <n v="839"/>
  </r>
  <r>
    <x v="84"/>
    <x v="7"/>
    <n v="24"/>
    <n v="16"/>
    <n v="836"/>
  </r>
  <r>
    <x v="85"/>
    <x v="18"/>
    <n v="26"/>
    <n v="30"/>
    <n v="830"/>
  </r>
  <r>
    <x v="86"/>
    <x v="6"/>
    <n v="22"/>
    <n v="34"/>
    <n v="798"/>
  </r>
  <r>
    <x v="87"/>
    <x v="18"/>
    <n v="26"/>
    <n v="26"/>
    <n v="795"/>
  </r>
  <r>
    <x v="88"/>
    <x v="17"/>
    <n v="20"/>
    <n v="34"/>
    <n v="778"/>
  </r>
  <r>
    <x v="89"/>
    <x v="7"/>
    <n v="39"/>
    <n v="13"/>
    <n v="4080"/>
  </r>
  <r>
    <x v="90"/>
    <x v="29"/>
    <n v="22"/>
    <n v="26"/>
    <n v="775"/>
  </r>
  <r>
    <x v="91"/>
    <x v="30"/>
    <n v="24"/>
    <n v="29"/>
    <n v="761"/>
  </r>
  <r>
    <x v="92"/>
    <x v="17"/>
    <n v="19"/>
    <n v="27"/>
    <n v="759"/>
  </r>
  <r>
    <x v="93"/>
    <x v="10"/>
    <n v="27"/>
    <n v="26"/>
    <n v="755"/>
  </r>
  <r>
    <x v="94"/>
    <x v="28"/>
    <n v="24"/>
    <n v="30"/>
    <n v="755"/>
  </r>
  <r>
    <x v="95"/>
    <x v="13"/>
    <n v="33"/>
    <n v="23"/>
    <n v="750"/>
  </r>
  <r>
    <x v="96"/>
    <x v="4"/>
    <n v="26"/>
    <n v="26"/>
    <n v="738"/>
  </r>
  <r>
    <x v="97"/>
    <x v="6"/>
    <n v="22"/>
    <n v="27"/>
    <n v="726"/>
  </r>
  <r>
    <x v="98"/>
    <x v="31"/>
    <n v="27"/>
    <n v="19"/>
    <n v="722"/>
  </r>
  <r>
    <x v="99"/>
    <x v="15"/>
    <n v="26"/>
    <n v="21"/>
    <n v="718"/>
  </r>
  <r>
    <x v="100"/>
    <x v="3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m/>
    <m/>
    <m/>
    <m/>
    <m/>
    <m/>
    <m/>
    <m/>
    <m/>
    <m/>
    <m/>
    <m/>
    <x v="0"/>
  </r>
  <r>
    <x v="1"/>
    <x v="1"/>
    <m/>
    <n v="2"/>
    <m/>
    <m/>
    <m/>
    <n v="3"/>
    <n v="4"/>
    <m/>
    <m/>
    <m/>
    <m/>
    <m/>
    <x v="1"/>
  </r>
  <r>
    <x v="2"/>
    <x v="1"/>
    <m/>
    <m/>
    <m/>
    <n v="3"/>
    <m/>
    <m/>
    <m/>
    <n v="4"/>
    <n v="1"/>
    <m/>
    <n v="1"/>
    <m/>
    <x v="1"/>
  </r>
  <r>
    <x v="3"/>
    <x v="1"/>
    <n v="1"/>
    <n v="1"/>
    <m/>
    <m/>
    <m/>
    <m/>
    <n v="2"/>
    <n v="1"/>
    <n v="3"/>
    <m/>
    <m/>
    <m/>
    <x v="2"/>
  </r>
  <r>
    <x v="4"/>
    <x v="2"/>
    <m/>
    <m/>
    <n v="2"/>
    <n v="3"/>
    <m/>
    <m/>
    <m/>
    <m/>
    <m/>
    <n v="3"/>
    <m/>
    <m/>
    <x v="2"/>
  </r>
  <r>
    <x v="5"/>
    <x v="3"/>
    <m/>
    <n v="2"/>
    <n v="1"/>
    <m/>
    <m/>
    <m/>
    <n v="2"/>
    <n v="1"/>
    <n v="2"/>
    <m/>
    <m/>
    <m/>
    <x v="2"/>
  </r>
  <r>
    <x v="6"/>
    <x v="1"/>
    <m/>
    <n v="1"/>
    <m/>
    <m/>
    <m/>
    <m/>
    <n v="3"/>
    <m/>
    <n v="2"/>
    <n v="2"/>
    <m/>
    <m/>
    <x v="2"/>
  </r>
  <r>
    <x v="7"/>
    <x v="4"/>
    <n v="2"/>
    <m/>
    <m/>
    <n v="2"/>
    <m/>
    <m/>
    <n v="2"/>
    <m/>
    <n v="2"/>
    <m/>
    <m/>
    <m/>
    <x v="2"/>
  </r>
  <r>
    <x v="8"/>
    <x v="1"/>
    <n v="2"/>
    <m/>
    <m/>
    <m/>
    <m/>
    <m/>
    <n v="3"/>
    <m/>
    <n v="1"/>
    <m/>
    <m/>
    <m/>
    <x v="3"/>
  </r>
  <r>
    <x v="9"/>
    <x v="1"/>
    <m/>
    <n v="1"/>
    <m/>
    <m/>
    <m/>
    <n v="1"/>
    <m/>
    <n v="3"/>
    <m/>
    <m/>
    <m/>
    <m/>
    <x v="4"/>
  </r>
  <r>
    <x v="10"/>
    <x v="5"/>
    <m/>
    <m/>
    <m/>
    <m/>
    <n v="4"/>
    <m/>
    <m/>
    <m/>
    <n v="1"/>
    <m/>
    <m/>
    <m/>
    <x v="4"/>
  </r>
  <r>
    <x v="11"/>
    <x v="1"/>
    <m/>
    <m/>
    <m/>
    <m/>
    <n v="1"/>
    <n v="1"/>
    <m/>
    <n v="1"/>
    <m/>
    <n v="1"/>
    <n v="1"/>
    <m/>
    <x v="4"/>
  </r>
  <r>
    <x v="12"/>
    <x v="1"/>
    <n v="1"/>
    <m/>
    <m/>
    <m/>
    <n v="2"/>
    <m/>
    <n v="1"/>
    <m/>
    <m/>
    <n v="1"/>
    <m/>
    <m/>
    <x v="4"/>
  </r>
  <r>
    <x v="13"/>
    <x v="1"/>
    <m/>
    <m/>
    <m/>
    <m/>
    <m/>
    <n v="2"/>
    <n v="1"/>
    <m/>
    <m/>
    <n v="1"/>
    <m/>
    <m/>
    <x v="5"/>
  </r>
  <r>
    <x v="14"/>
    <x v="3"/>
    <m/>
    <m/>
    <m/>
    <m/>
    <m/>
    <m/>
    <m/>
    <n v="3"/>
    <m/>
    <m/>
    <m/>
    <m/>
    <x v="6"/>
  </r>
  <r>
    <x v="15"/>
    <x v="3"/>
    <m/>
    <m/>
    <m/>
    <m/>
    <n v="2"/>
    <m/>
    <m/>
    <m/>
    <m/>
    <m/>
    <m/>
    <m/>
    <x v="7"/>
  </r>
  <r>
    <x v="16"/>
    <x v="1"/>
    <m/>
    <m/>
    <n v="1"/>
    <m/>
    <m/>
    <m/>
    <m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D2E6D-4D6D-4614-87B3-448AF309D276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I5:J19" firstHeaderRow="1" firstDataRow="1" firstDataCol="1"/>
  <pivotFields count="5">
    <pivotField dataField="1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axis="axisRow" showAll="0" measureFilter="1" sortType="descending" sumSubtotal="1">
      <items count="34">
        <item x="0"/>
        <item x="11"/>
        <item x="4"/>
        <item x="2"/>
        <item x="18"/>
        <item x="8"/>
        <item x="3"/>
        <item x="6"/>
        <item x="12"/>
        <item x="22"/>
        <item x="5"/>
        <item x="13"/>
        <item x="14"/>
        <item x="28"/>
        <item x="16"/>
        <item x="9"/>
        <item x="21"/>
        <item x="27"/>
        <item x="26"/>
        <item x="20"/>
        <item x="31"/>
        <item x="10"/>
        <item x="17"/>
        <item x="23"/>
        <item x="30"/>
        <item x="1"/>
        <item x="29"/>
        <item x="24"/>
        <item x="25"/>
        <item x="19"/>
        <item x="15"/>
        <item x="7"/>
        <item x="32"/>
        <item t="sum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"/>
  </rowFields>
  <rowItems count="14">
    <i>
      <x v="31"/>
    </i>
    <i>
      <x v="22"/>
    </i>
    <i>
      <x v="6"/>
    </i>
    <i>
      <x v="21"/>
    </i>
    <i>
      <x v="4"/>
    </i>
    <i>
      <x v="7"/>
    </i>
    <i>
      <x v="9"/>
    </i>
    <i>
      <x v="11"/>
    </i>
    <i>
      <x v="30"/>
    </i>
    <i>
      <x v="15"/>
    </i>
    <i>
      <x v="14"/>
    </i>
    <i>
      <x v="2"/>
    </i>
    <i>
      <x v="1"/>
    </i>
    <i t="grand">
      <x/>
    </i>
  </rowItems>
  <colItems count="1">
    <i/>
  </colItems>
  <dataFields count="1">
    <dataField name="Count of player" fld="0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05888-A596-4F55-9D98-C5A93619FECD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3" rowHeaderCaption="Country">
  <location ref="Q4:R21" firstHeaderRow="1" firstDataRow="1" firstDataCol="1" rowPageCount="2" colPageCount="1"/>
  <pivotFields count="15">
    <pivotField axis="axisRow" showAll="0" sortType="descending">
      <items count="18">
        <item x="7"/>
        <item x="12"/>
        <item x="11"/>
        <item x="8"/>
        <item x="13"/>
        <item h="1" x="0"/>
        <item x="2"/>
        <item x="1"/>
        <item x="10"/>
        <item x="16"/>
        <item x="15"/>
        <item x="6"/>
        <item x="9"/>
        <item x="5"/>
        <item x="4"/>
        <item x="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1"/>
        <item x="0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7">
    <i>
      <x v="6"/>
    </i>
    <i>
      <x v="7"/>
    </i>
    <i>
      <x v="13"/>
    </i>
    <i>
      <x v="11"/>
    </i>
    <i>
      <x v="14"/>
    </i>
    <i>
      <x v="15"/>
    </i>
    <i>
      <x/>
    </i>
    <i>
      <x v="3"/>
    </i>
    <i>
      <x v="2"/>
    </i>
    <i>
      <x v="1"/>
    </i>
    <i>
      <x v="12"/>
    </i>
    <i>
      <x v="8"/>
    </i>
    <i>
      <x v="4"/>
    </i>
    <i>
      <x v="16"/>
    </i>
    <i>
      <x v="10"/>
    </i>
    <i>
      <x v="9"/>
    </i>
    <i t="grand">
      <x/>
    </i>
  </rowItems>
  <colItems count="1">
    <i/>
  </colItems>
  <pageFields count="2">
    <pageField fld="14" hier="-1"/>
    <pageField fld="1" hier="-1"/>
  </pageFields>
  <dataFields count="1">
    <dataField name="Tournaments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F49098-DBD3-4ED5-9ED3-F1030486F5F8}" name="ALL_COACHES_WTA" displayName="ALL_COACHES_WTA" ref="A1:D83" totalsRowShown="0">
  <autoFilter ref="A1:D83" xr:uid="{254C725C-F6EF-48D3-A2E1-3576F765D0BA}"/>
  <sortState xmlns:xlrd2="http://schemas.microsoft.com/office/spreadsheetml/2017/richdata2" ref="A2:D83">
    <sortCondition ref="C1:C83"/>
  </sortState>
  <tableColumns count="4">
    <tableColumn id="1" xr3:uid="{28E73D3D-24FE-4D8E-AB83-39DF8D766D34}" name="Coach" dataDxfId="3"/>
    <tableColumn id="2" xr3:uid="{3CF47898-CCA5-4B24-8544-A45AEAEA84D0}" name="Country" dataDxfId="2"/>
    <tableColumn id="3" xr3:uid="{ED8E05E5-6BA8-42F6-B3FB-C95A63E7E3EA}" name="Player" dataDxfId="1"/>
    <tableColumn id="4" xr3:uid="{F95F5B31-FF0A-43C6-94F4-014247627D8C}" name="Previous Player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DB33E-CFE1-4290-A33F-8E8F5F749FCC}">
  <dimension ref="A1:O1"/>
  <sheetViews>
    <sheetView showGridLines="0" tabSelected="1" workbookViewId="0">
      <selection activeCell="I19" sqref="I19"/>
    </sheetView>
  </sheetViews>
  <sheetFormatPr defaultRowHeight="15" x14ac:dyDescent="0.25"/>
  <sheetData>
    <row r="1" spans="1:15" s="35" customFormat="1" ht="41.45" customHeight="1" x14ac:dyDescent="0.3">
      <c r="A1" s="36" t="s">
        <v>358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</sheetData>
  <mergeCells count="1">
    <mergeCell ref="A1:O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3EBE6-2C97-4BF4-ABD9-DA2F17688153}">
  <dimension ref="A1:M104"/>
  <sheetViews>
    <sheetView workbookViewId="0">
      <selection activeCell="D11" sqref="D11"/>
    </sheetView>
  </sheetViews>
  <sheetFormatPr defaultRowHeight="15" x14ac:dyDescent="0.25"/>
  <cols>
    <col min="1" max="1" width="25.28515625" customWidth="1"/>
    <col min="2" max="2" width="10.5703125" bestFit="1" customWidth="1"/>
    <col min="3" max="3" width="4.42578125" bestFit="1" customWidth="1"/>
    <col min="4" max="4" width="18.28515625" bestFit="1" customWidth="1"/>
    <col min="5" max="5" width="7" bestFit="1" customWidth="1"/>
    <col min="9" max="9" width="12.5703125" bestFit="1" customWidth="1"/>
    <col min="10" max="10" width="14.140625" bestFit="1" customWidth="1"/>
    <col min="11" max="11" width="10.5703125" customWidth="1"/>
    <col min="12" max="12" width="16.5703125" bestFit="1" customWidth="1"/>
    <col min="13" max="29" width="10.5703125" customWidth="1"/>
    <col min="30" max="30" width="5" bestFit="1" customWidth="1"/>
    <col min="31" max="31" width="5.28515625" bestFit="1" customWidth="1"/>
    <col min="32" max="32" width="4.85546875" bestFit="1" customWidth="1"/>
    <col min="33" max="34" width="4.7109375" bestFit="1" customWidth="1"/>
    <col min="35" max="35" width="4.28515625" bestFit="1" customWidth="1"/>
    <col min="36" max="36" width="4.7109375" bestFit="1" customWidth="1"/>
    <col min="37" max="37" width="5.28515625" bestFit="1" customWidth="1"/>
    <col min="38" max="38" width="4.5703125" bestFit="1" customWidth="1"/>
    <col min="39" max="39" width="5.140625" bestFit="1" customWidth="1"/>
    <col min="40" max="41" width="5" bestFit="1" customWidth="1"/>
    <col min="42" max="42" width="7" bestFit="1" customWidth="1"/>
    <col min="43" max="43" width="10.7109375" bestFit="1" customWidth="1"/>
    <col min="44" max="45" width="22.28515625" bestFit="1" customWidth="1"/>
    <col min="46" max="46" width="8.7109375" bestFit="1" customWidth="1"/>
    <col min="47" max="47" width="17.5703125" bestFit="1" customWidth="1"/>
    <col min="48" max="48" width="8.7109375" bestFit="1" customWidth="1"/>
    <col min="49" max="52" width="20.85546875" bestFit="1" customWidth="1"/>
    <col min="54" max="55" width="17.85546875" bestFit="1" customWidth="1"/>
    <col min="56" max="56" width="9.140625" bestFit="1" customWidth="1"/>
    <col min="57" max="60" width="18.85546875" bestFit="1" customWidth="1"/>
    <col min="61" max="61" width="9" bestFit="1" customWidth="1"/>
    <col min="62" max="62" width="15.7109375" bestFit="1" customWidth="1"/>
    <col min="63" max="63" width="9" bestFit="1" customWidth="1"/>
    <col min="64" max="65" width="17" bestFit="1" customWidth="1"/>
    <col min="66" max="66" width="8.42578125" bestFit="1" customWidth="1"/>
    <col min="67" max="69" width="14.85546875" bestFit="1" customWidth="1"/>
    <col min="70" max="70" width="8.7109375" bestFit="1" customWidth="1"/>
    <col min="71" max="73" width="17.7109375" bestFit="1" customWidth="1"/>
    <col min="74" max="74" width="9" bestFit="1" customWidth="1"/>
    <col min="75" max="76" width="22" bestFit="1" customWidth="1"/>
    <col min="77" max="77" width="8.7109375" bestFit="1" customWidth="1"/>
    <col min="78" max="78" width="16.42578125" bestFit="1" customWidth="1"/>
    <col min="79" max="79" width="9.7109375" bestFit="1" customWidth="1"/>
    <col min="80" max="81" width="14.28515625" bestFit="1" customWidth="1"/>
    <col min="82" max="82" width="9.28515625" bestFit="1" customWidth="1"/>
    <col min="83" max="84" width="16.28515625" bestFit="1" customWidth="1"/>
    <col min="85" max="85" width="9" bestFit="1" customWidth="1"/>
    <col min="86" max="86" width="14.7109375" bestFit="1" customWidth="1"/>
    <col min="87" max="87" width="9.28515625" bestFit="1" customWidth="1"/>
    <col min="88" max="92" width="20.42578125" bestFit="1" customWidth="1"/>
    <col min="93" max="93" width="9.42578125" bestFit="1" customWidth="1"/>
    <col min="94" max="101" width="26.85546875" bestFit="1" customWidth="1"/>
    <col min="102" max="102" width="9.140625" bestFit="1" customWidth="1"/>
    <col min="103" max="104" width="18.85546875" bestFit="1" customWidth="1"/>
    <col min="106" max="106" width="17.5703125" bestFit="1" customWidth="1"/>
    <col min="108" max="109" width="16.28515625" bestFit="1" customWidth="1"/>
    <col min="110" max="110" width="8.5703125" bestFit="1" customWidth="1"/>
    <col min="111" max="111" width="19.140625" bestFit="1" customWidth="1"/>
    <col min="112" max="112" width="9" bestFit="1" customWidth="1"/>
    <col min="113" max="113" width="19.28515625" bestFit="1" customWidth="1"/>
    <col min="114" max="114" width="9.42578125" bestFit="1" customWidth="1"/>
    <col min="115" max="115" width="15.28515625" bestFit="1" customWidth="1"/>
    <col min="116" max="116" width="8.7109375" bestFit="1" customWidth="1"/>
    <col min="117" max="117" width="13.42578125" bestFit="1" customWidth="1"/>
    <col min="118" max="118" width="9.28515625" bestFit="1" customWidth="1"/>
    <col min="119" max="121" width="20.7109375" bestFit="1" customWidth="1"/>
    <col min="122" max="122" width="9.28515625" bestFit="1" customWidth="1"/>
    <col min="123" max="139" width="20.7109375" bestFit="1" customWidth="1"/>
    <col min="140" max="140" width="9.28515625" bestFit="1" customWidth="1"/>
    <col min="141" max="141" width="9.140625" bestFit="1" customWidth="1"/>
    <col min="142" max="142" width="11.28515625" bestFit="1" customWidth="1"/>
    <col min="143" max="143" width="10.7109375" bestFit="1" customWidth="1"/>
  </cols>
  <sheetData>
    <row r="1" spans="1:13" x14ac:dyDescent="0.25">
      <c r="A1" t="s">
        <v>356</v>
      </c>
      <c r="B1" s="7">
        <v>44110</v>
      </c>
    </row>
    <row r="3" spans="1:13" ht="30" x14ac:dyDescent="0.25">
      <c r="A3" s="2" t="s">
        <v>348</v>
      </c>
      <c r="B3" s="3" t="s">
        <v>212</v>
      </c>
      <c r="C3" s="3" t="s">
        <v>213</v>
      </c>
      <c r="D3" s="3" t="s">
        <v>214</v>
      </c>
      <c r="E3" s="3" t="s">
        <v>215</v>
      </c>
      <c r="I3" s="6" t="s">
        <v>352</v>
      </c>
    </row>
    <row r="4" spans="1:13" x14ac:dyDescent="0.25">
      <c r="A4" t="s">
        <v>216</v>
      </c>
      <c r="B4" t="s">
        <v>217</v>
      </c>
      <c r="C4">
        <v>24</v>
      </c>
      <c r="D4">
        <v>17</v>
      </c>
      <c r="E4">
        <v>8717</v>
      </c>
    </row>
    <row r="5" spans="1:13" x14ac:dyDescent="0.25">
      <c r="A5" t="s">
        <v>218</v>
      </c>
      <c r="B5" t="s">
        <v>219</v>
      </c>
      <c r="C5">
        <v>29</v>
      </c>
      <c r="D5">
        <v>17</v>
      </c>
      <c r="E5">
        <v>7255</v>
      </c>
      <c r="I5" s="4" t="s">
        <v>349</v>
      </c>
      <c r="J5" t="s">
        <v>351</v>
      </c>
      <c r="L5" s="6" t="s">
        <v>354</v>
      </c>
    </row>
    <row r="6" spans="1:13" x14ac:dyDescent="0.25">
      <c r="A6" t="s">
        <v>220</v>
      </c>
      <c r="B6" t="s">
        <v>221</v>
      </c>
      <c r="C6">
        <v>22</v>
      </c>
      <c r="D6">
        <v>16</v>
      </c>
      <c r="E6">
        <v>5780</v>
      </c>
      <c r="I6" s="5" t="s">
        <v>227</v>
      </c>
      <c r="J6">
        <v>17</v>
      </c>
      <c r="L6" t="s">
        <v>355</v>
      </c>
      <c r="M6">
        <f>AVERAGE(C4:C13)</f>
        <v>26</v>
      </c>
    </row>
    <row r="7" spans="1:13" x14ac:dyDescent="0.25">
      <c r="A7" t="s">
        <v>222</v>
      </c>
      <c r="B7" t="s">
        <v>223</v>
      </c>
      <c r="C7">
        <v>28</v>
      </c>
      <c r="D7">
        <v>20</v>
      </c>
      <c r="E7">
        <v>5205</v>
      </c>
      <c r="I7" s="5" t="s">
        <v>265</v>
      </c>
      <c r="J7">
        <v>8</v>
      </c>
      <c r="L7" t="s">
        <v>357</v>
      </c>
      <c r="M7" s="8">
        <f>AVERAGE(C4:C23)</f>
        <v>25.9</v>
      </c>
    </row>
    <row r="8" spans="1:13" x14ac:dyDescent="0.25">
      <c r="A8" t="s">
        <v>224</v>
      </c>
      <c r="B8" t="s">
        <v>225</v>
      </c>
      <c r="C8">
        <v>26</v>
      </c>
      <c r="D8">
        <v>25</v>
      </c>
      <c r="E8">
        <v>4960</v>
      </c>
      <c r="I8" s="5" t="s">
        <v>223</v>
      </c>
      <c r="J8">
        <v>8</v>
      </c>
      <c r="L8" t="s">
        <v>359</v>
      </c>
      <c r="M8">
        <f>+GETPIVOTDATA("player",$I$5,"Region "," CZE")+GETPIVOTDATA("player",$I$5,"Region "," ROU")+GETPIVOTDATA("player",$I$5,"Region "," ESP")+GETPIVOTDATA("player",$I$5,"Region "," FRA")+GETPIVOTDATA("player",$I$5,"Region "," GER")+GETPIVOTDATA("player",$I$5,"Region "," UKR")+GETPIVOTDATA("player",$I$5,"Region "," BLR")+GETPIVOTDATA("player",$I$5,"Region "," BEL")</f>
        <v>35</v>
      </c>
    </row>
    <row r="9" spans="1:13" x14ac:dyDescent="0.25">
      <c r="A9" t="s">
        <v>226</v>
      </c>
      <c r="B9" t="s">
        <v>227</v>
      </c>
      <c r="C9">
        <v>21</v>
      </c>
      <c r="D9">
        <v>25</v>
      </c>
      <c r="E9">
        <v>4700</v>
      </c>
      <c r="I9" s="5" t="s">
        <v>219</v>
      </c>
      <c r="J9">
        <v>5</v>
      </c>
    </row>
    <row r="10" spans="1:13" x14ac:dyDescent="0.25">
      <c r="A10" t="s">
        <v>228</v>
      </c>
      <c r="B10" t="s">
        <v>229</v>
      </c>
      <c r="C10">
        <v>20</v>
      </c>
      <c r="D10">
        <v>10</v>
      </c>
      <c r="E10">
        <v>4555</v>
      </c>
      <c r="I10" s="5" t="s">
        <v>267</v>
      </c>
      <c r="J10">
        <v>5</v>
      </c>
    </row>
    <row r="11" spans="1:13" x14ac:dyDescent="0.25">
      <c r="A11" t="s">
        <v>230</v>
      </c>
      <c r="B11" t="s">
        <v>231</v>
      </c>
      <c r="C11">
        <v>28</v>
      </c>
      <c r="D11">
        <v>26</v>
      </c>
      <c r="E11">
        <v>4335</v>
      </c>
      <c r="I11" s="5" t="s">
        <v>242</v>
      </c>
      <c r="J11">
        <v>5</v>
      </c>
    </row>
    <row r="12" spans="1:13" x14ac:dyDescent="0.25">
      <c r="A12" t="s">
        <v>232</v>
      </c>
      <c r="B12" t="s">
        <v>227</v>
      </c>
      <c r="C12">
        <v>39</v>
      </c>
      <c r="D12">
        <v>13</v>
      </c>
      <c r="E12">
        <v>4080</v>
      </c>
      <c r="I12" s="5" t="s">
        <v>283</v>
      </c>
      <c r="J12">
        <v>4</v>
      </c>
    </row>
    <row r="13" spans="1:13" x14ac:dyDescent="0.25">
      <c r="A13" t="s">
        <v>233</v>
      </c>
      <c r="B13" t="s">
        <v>234</v>
      </c>
      <c r="C13">
        <v>23</v>
      </c>
      <c r="D13">
        <v>25</v>
      </c>
      <c r="E13">
        <v>4010</v>
      </c>
      <c r="I13" s="5" t="s">
        <v>254</v>
      </c>
      <c r="J13">
        <v>4</v>
      </c>
    </row>
    <row r="14" spans="1:13" x14ac:dyDescent="0.25">
      <c r="A14" t="s">
        <v>235</v>
      </c>
      <c r="B14" t="s">
        <v>223</v>
      </c>
      <c r="C14">
        <v>30</v>
      </c>
      <c r="D14">
        <v>16</v>
      </c>
      <c r="E14">
        <v>3736</v>
      </c>
      <c r="I14" s="5" t="s">
        <v>225</v>
      </c>
      <c r="J14">
        <v>3</v>
      </c>
    </row>
    <row r="15" spans="1:13" x14ac:dyDescent="0.25">
      <c r="A15" t="s">
        <v>236</v>
      </c>
      <c r="B15" t="s">
        <v>237</v>
      </c>
      <c r="C15">
        <v>22</v>
      </c>
      <c r="D15">
        <v>25</v>
      </c>
      <c r="E15">
        <v>3615</v>
      </c>
      <c r="I15" s="5" t="s">
        <v>247</v>
      </c>
      <c r="J15">
        <v>3</v>
      </c>
    </row>
    <row r="16" spans="1:13" x14ac:dyDescent="0.25">
      <c r="A16" t="s">
        <v>238</v>
      </c>
      <c r="B16" t="s">
        <v>239</v>
      </c>
      <c r="C16">
        <v>29</v>
      </c>
      <c r="D16">
        <v>18</v>
      </c>
      <c r="E16">
        <v>3152</v>
      </c>
      <c r="I16" s="5" t="s">
        <v>221</v>
      </c>
      <c r="J16">
        <v>3</v>
      </c>
    </row>
    <row r="17" spans="1:10" x14ac:dyDescent="0.25">
      <c r="A17" t="s">
        <v>240</v>
      </c>
      <c r="B17" t="s">
        <v>237</v>
      </c>
      <c r="C17">
        <v>31</v>
      </c>
      <c r="D17">
        <v>17</v>
      </c>
      <c r="E17">
        <v>3122</v>
      </c>
      <c r="I17" s="5" t="s">
        <v>237</v>
      </c>
      <c r="J17">
        <v>3</v>
      </c>
    </row>
    <row r="18" spans="1:10" x14ac:dyDescent="0.25">
      <c r="A18" t="s">
        <v>241</v>
      </c>
      <c r="B18" t="s">
        <v>242</v>
      </c>
      <c r="C18">
        <v>26</v>
      </c>
      <c r="D18">
        <v>17</v>
      </c>
      <c r="E18">
        <v>3016</v>
      </c>
      <c r="I18" s="5" t="s">
        <v>250</v>
      </c>
      <c r="J18">
        <v>3</v>
      </c>
    </row>
    <row r="19" spans="1:10" x14ac:dyDescent="0.25">
      <c r="A19" t="s">
        <v>243</v>
      </c>
      <c r="B19" t="s">
        <v>227</v>
      </c>
      <c r="C19">
        <v>25</v>
      </c>
      <c r="D19">
        <v>16</v>
      </c>
      <c r="E19">
        <v>2962</v>
      </c>
      <c r="I19" s="5" t="s">
        <v>350</v>
      </c>
      <c r="J19">
        <v>71</v>
      </c>
    </row>
    <row r="20" spans="1:10" x14ac:dyDescent="0.25">
      <c r="A20" t="s">
        <v>244</v>
      </c>
      <c r="B20" t="s">
        <v>245</v>
      </c>
      <c r="C20">
        <v>29</v>
      </c>
      <c r="D20">
        <v>23</v>
      </c>
      <c r="E20">
        <v>2850</v>
      </c>
    </row>
    <row r="21" spans="1:10" x14ac:dyDescent="0.25">
      <c r="A21" t="s">
        <v>246</v>
      </c>
      <c r="B21" t="s">
        <v>247</v>
      </c>
      <c r="C21">
        <v>21</v>
      </c>
      <c r="D21">
        <v>28</v>
      </c>
      <c r="E21">
        <v>2666</v>
      </c>
    </row>
    <row r="22" spans="1:10" x14ac:dyDescent="0.25">
      <c r="A22" t="s">
        <v>248</v>
      </c>
      <c r="B22" t="s">
        <v>223</v>
      </c>
      <c r="C22">
        <v>21</v>
      </c>
      <c r="D22">
        <v>17</v>
      </c>
      <c r="E22">
        <v>2538</v>
      </c>
    </row>
    <row r="23" spans="1:10" x14ac:dyDescent="0.25">
      <c r="A23" t="s">
        <v>249</v>
      </c>
      <c r="B23" t="s">
        <v>250</v>
      </c>
      <c r="C23">
        <v>24</v>
      </c>
      <c r="D23">
        <v>28</v>
      </c>
      <c r="E23">
        <v>2490</v>
      </c>
    </row>
    <row r="24" spans="1:10" x14ac:dyDescent="0.25">
      <c r="A24" t="s">
        <v>251</v>
      </c>
      <c r="B24" t="s">
        <v>252</v>
      </c>
      <c r="C24">
        <v>24</v>
      </c>
      <c r="D24">
        <v>20</v>
      </c>
      <c r="E24">
        <v>2330</v>
      </c>
    </row>
    <row r="25" spans="1:10" x14ac:dyDescent="0.25">
      <c r="A25" t="s">
        <v>253</v>
      </c>
      <c r="B25" t="s">
        <v>254</v>
      </c>
      <c r="C25">
        <v>32</v>
      </c>
      <c r="D25">
        <v>21</v>
      </c>
      <c r="E25">
        <v>2271</v>
      </c>
    </row>
    <row r="26" spans="1:10" x14ac:dyDescent="0.25">
      <c r="A26" t="s">
        <v>255</v>
      </c>
      <c r="B26" t="s">
        <v>227</v>
      </c>
      <c r="C26">
        <v>30</v>
      </c>
      <c r="D26">
        <v>23</v>
      </c>
      <c r="E26">
        <v>2256</v>
      </c>
    </row>
    <row r="27" spans="1:10" x14ac:dyDescent="0.25">
      <c r="A27" t="s">
        <v>256</v>
      </c>
      <c r="B27" t="s">
        <v>257</v>
      </c>
      <c r="C27">
        <v>25</v>
      </c>
      <c r="D27">
        <v>26</v>
      </c>
      <c r="E27">
        <v>2240</v>
      </c>
    </row>
    <row r="28" spans="1:10" x14ac:dyDescent="0.25">
      <c r="A28" t="s">
        <v>258</v>
      </c>
      <c r="B28" t="s">
        <v>227</v>
      </c>
      <c r="C28">
        <v>25</v>
      </c>
      <c r="D28">
        <v>24</v>
      </c>
      <c r="E28">
        <v>2165</v>
      </c>
    </row>
    <row r="29" spans="1:10" x14ac:dyDescent="0.25">
      <c r="A29" t="s">
        <v>259</v>
      </c>
      <c r="B29" t="s">
        <v>223</v>
      </c>
      <c r="C29">
        <v>24</v>
      </c>
      <c r="D29">
        <v>17</v>
      </c>
      <c r="E29">
        <v>1982</v>
      </c>
    </row>
    <row r="30" spans="1:10" x14ac:dyDescent="0.25">
      <c r="A30" t="s">
        <v>260</v>
      </c>
      <c r="B30" t="s">
        <v>247</v>
      </c>
      <c r="C30">
        <v>25</v>
      </c>
      <c r="D30">
        <v>26</v>
      </c>
      <c r="E30">
        <v>1955</v>
      </c>
    </row>
    <row r="31" spans="1:10" x14ac:dyDescent="0.25">
      <c r="A31" t="s">
        <v>261</v>
      </c>
      <c r="B31" t="s">
        <v>225</v>
      </c>
      <c r="C31">
        <v>20</v>
      </c>
      <c r="D31">
        <v>25</v>
      </c>
      <c r="E31">
        <v>1925</v>
      </c>
    </row>
    <row r="32" spans="1:10" x14ac:dyDescent="0.25">
      <c r="A32" t="s">
        <v>262</v>
      </c>
      <c r="B32" t="s">
        <v>227</v>
      </c>
      <c r="C32">
        <v>19</v>
      </c>
      <c r="D32">
        <v>20</v>
      </c>
      <c r="E32">
        <v>1905</v>
      </c>
    </row>
    <row r="33" spans="1:5" x14ac:dyDescent="0.25">
      <c r="A33" t="s">
        <v>263</v>
      </c>
      <c r="B33" t="s">
        <v>245</v>
      </c>
      <c r="C33">
        <v>24</v>
      </c>
      <c r="D33">
        <v>25</v>
      </c>
      <c r="E33">
        <v>1880</v>
      </c>
    </row>
    <row r="34" spans="1:5" x14ac:dyDescent="0.25">
      <c r="A34" t="s">
        <v>264</v>
      </c>
      <c r="B34" t="s">
        <v>265</v>
      </c>
      <c r="C34">
        <v>25</v>
      </c>
      <c r="D34">
        <v>29</v>
      </c>
      <c r="E34">
        <v>1775</v>
      </c>
    </row>
    <row r="35" spans="1:5" x14ac:dyDescent="0.25">
      <c r="A35" t="s">
        <v>266</v>
      </c>
      <c r="B35" t="s">
        <v>267</v>
      </c>
      <c r="C35">
        <v>28</v>
      </c>
      <c r="D35">
        <v>23</v>
      </c>
      <c r="E35">
        <v>1706</v>
      </c>
    </row>
    <row r="36" spans="1:5" x14ac:dyDescent="0.25">
      <c r="A36" t="s">
        <v>268</v>
      </c>
      <c r="B36" t="s">
        <v>265</v>
      </c>
      <c r="C36">
        <v>35</v>
      </c>
      <c r="D36">
        <v>18</v>
      </c>
      <c r="E36">
        <v>1631</v>
      </c>
    </row>
    <row r="37" spans="1:5" x14ac:dyDescent="0.25">
      <c r="A37" t="s">
        <v>269</v>
      </c>
      <c r="B37" t="s">
        <v>227</v>
      </c>
      <c r="C37">
        <v>27</v>
      </c>
      <c r="D37">
        <v>22</v>
      </c>
      <c r="E37">
        <v>1573</v>
      </c>
    </row>
    <row r="38" spans="1:5" x14ac:dyDescent="0.25">
      <c r="A38" t="s">
        <v>270</v>
      </c>
      <c r="B38" t="s">
        <v>271</v>
      </c>
      <c r="C38">
        <v>26</v>
      </c>
      <c r="D38">
        <v>22</v>
      </c>
      <c r="E38">
        <v>1573</v>
      </c>
    </row>
    <row r="39" spans="1:5" x14ac:dyDescent="0.25">
      <c r="A39" t="s">
        <v>272</v>
      </c>
      <c r="B39" t="s">
        <v>273</v>
      </c>
      <c r="C39">
        <v>28</v>
      </c>
      <c r="D39">
        <v>29</v>
      </c>
      <c r="E39">
        <v>1573</v>
      </c>
    </row>
    <row r="40" spans="1:5" x14ac:dyDescent="0.25">
      <c r="A40" t="s">
        <v>274</v>
      </c>
      <c r="B40" t="s">
        <v>223</v>
      </c>
      <c r="C40">
        <v>34</v>
      </c>
      <c r="D40">
        <v>21</v>
      </c>
      <c r="E40">
        <v>1570</v>
      </c>
    </row>
    <row r="41" spans="1:5" x14ac:dyDescent="0.25">
      <c r="A41" t="s">
        <v>275</v>
      </c>
      <c r="B41" t="s">
        <v>265</v>
      </c>
      <c r="C41">
        <v>29</v>
      </c>
      <c r="D41">
        <v>23</v>
      </c>
      <c r="E41">
        <v>1570</v>
      </c>
    </row>
    <row r="42" spans="1:5" x14ac:dyDescent="0.25">
      <c r="A42" t="s">
        <v>276</v>
      </c>
      <c r="B42" t="s">
        <v>267</v>
      </c>
      <c r="C42">
        <v>31</v>
      </c>
      <c r="D42">
        <v>26</v>
      </c>
      <c r="E42">
        <v>1523</v>
      </c>
    </row>
    <row r="43" spans="1:5" x14ac:dyDescent="0.25">
      <c r="A43" t="s">
        <v>277</v>
      </c>
      <c r="B43" t="s">
        <v>267</v>
      </c>
      <c r="C43">
        <v>26</v>
      </c>
      <c r="D43">
        <v>24</v>
      </c>
      <c r="E43">
        <v>1510</v>
      </c>
    </row>
    <row r="44" spans="1:5" x14ac:dyDescent="0.25">
      <c r="A44" t="s">
        <v>278</v>
      </c>
      <c r="B44" t="s">
        <v>254</v>
      </c>
      <c r="C44">
        <v>31</v>
      </c>
      <c r="D44">
        <v>21</v>
      </c>
      <c r="E44">
        <v>1423</v>
      </c>
    </row>
    <row r="45" spans="1:5" x14ac:dyDescent="0.25">
      <c r="A45" t="s">
        <v>279</v>
      </c>
      <c r="B45" t="s">
        <v>265</v>
      </c>
      <c r="C45">
        <v>23</v>
      </c>
      <c r="D45">
        <v>29</v>
      </c>
      <c r="E45">
        <v>1388</v>
      </c>
    </row>
    <row r="46" spans="1:5" x14ac:dyDescent="0.25">
      <c r="A46" t="s">
        <v>280</v>
      </c>
      <c r="B46" t="s">
        <v>281</v>
      </c>
      <c r="C46">
        <v>23</v>
      </c>
      <c r="D46">
        <v>25</v>
      </c>
      <c r="E46">
        <v>1365</v>
      </c>
    </row>
    <row r="47" spans="1:5" x14ac:dyDescent="0.25">
      <c r="A47" t="s">
        <v>282</v>
      </c>
      <c r="B47" t="s">
        <v>283</v>
      </c>
      <c r="C47">
        <v>27</v>
      </c>
      <c r="D47">
        <v>28</v>
      </c>
      <c r="E47">
        <v>1335</v>
      </c>
    </row>
    <row r="48" spans="1:5" x14ac:dyDescent="0.25">
      <c r="A48" t="s">
        <v>284</v>
      </c>
      <c r="B48" t="s">
        <v>283</v>
      </c>
      <c r="C48">
        <v>26</v>
      </c>
      <c r="D48">
        <v>28</v>
      </c>
      <c r="E48">
        <v>1325</v>
      </c>
    </row>
    <row r="49" spans="1:5" x14ac:dyDescent="0.25">
      <c r="A49" t="s">
        <v>285</v>
      </c>
      <c r="B49" t="s">
        <v>223</v>
      </c>
      <c r="C49">
        <v>22</v>
      </c>
      <c r="D49">
        <v>28</v>
      </c>
      <c r="E49">
        <v>1314</v>
      </c>
    </row>
    <row r="50" spans="1:5" x14ac:dyDescent="0.25">
      <c r="A50" t="s">
        <v>286</v>
      </c>
      <c r="B50" t="s">
        <v>287</v>
      </c>
      <c r="C50">
        <v>29</v>
      </c>
      <c r="D50">
        <v>25</v>
      </c>
      <c r="E50">
        <v>1310</v>
      </c>
    </row>
    <row r="51" spans="1:5" x14ac:dyDescent="0.25">
      <c r="A51" t="s">
        <v>288</v>
      </c>
      <c r="B51" t="s">
        <v>281</v>
      </c>
      <c r="C51">
        <v>30</v>
      </c>
      <c r="D51">
        <v>23</v>
      </c>
      <c r="E51">
        <v>1288</v>
      </c>
    </row>
    <row r="52" spans="1:5" x14ac:dyDescent="0.25">
      <c r="A52" t="s">
        <v>289</v>
      </c>
      <c r="B52" t="s">
        <v>283</v>
      </c>
      <c r="C52">
        <v>23</v>
      </c>
      <c r="D52">
        <v>26</v>
      </c>
      <c r="E52">
        <v>1267</v>
      </c>
    </row>
    <row r="53" spans="1:5" x14ac:dyDescent="0.25">
      <c r="A53" t="s">
        <v>290</v>
      </c>
      <c r="B53" t="s">
        <v>291</v>
      </c>
      <c r="C53">
        <v>25</v>
      </c>
      <c r="D53">
        <v>24</v>
      </c>
      <c r="E53">
        <v>1255</v>
      </c>
    </row>
    <row r="54" spans="1:5" x14ac:dyDescent="0.25">
      <c r="A54" t="s">
        <v>292</v>
      </c>
      <c r="B54" t="s">
        <v>227</v>
      </c>
      <c r="C54">
        <v>16</v>
      </c>
      <c r="D54">
        <v>14</v>
      </c>
      <c r="E54">
        <v>1234</v>
      </c>
    </row>
    <row r="55" spans="1:5" x14ac:dyDescent="0.25">
      <c r="A55" t="s">
        <v>293</v>
      </c>
      <c r="B55" t="s">
        <v>283</v>
      </c>
      <c r="C55">
        <v>30</v>
      </c>
      <c r="D55">
        <v>25</v>
      </c>
      <c r="E55">
        <v>1230</v>
      </c>
    </row>
    <row r="56" spans="1:5" x14ac:dyDescent="0.25">
      <c r="A56" t="s">
        <v>294</v>
      </c>
      <c r="B56" t="s">
        <v>234</v>
      </c>
      <c r="C56">
        <v>23</v>
      </c>
      <c r="D56">
        <v>30</v>
      </c>
      <c r="E56">
        <v>1206</v>
      </c>
    </row>
    <row r="57" spans="1:5" x14ac:dyDescent="0.25">
      <c r="A57" t="s">
        <v>295</v>
      </c>
      <c r="B57" t="s">
        <v>273</v>
      </c>
      <c r="C57">
        <v>19</v>
      </c>
      <c r="D57">
        <v>16</v>
      </c>
      <c r="E57">
        <v>1200</v>
      </c>
    </row>
    <row r="58" spans="1:5" x14ac:dyDescent="0.25">
      <c r="A58" t="s">
        <v>296</v>
      </c>
      <c r="B58" t="s">
        <v>227</v>
      </c>
      <c r="C58">
        <v>27</v>
      </c>
      <c r="D58">
        <v>24</v>
      </c>
      <c r="E58">
        <v>1133</v>
      </c>
    </row>
    <row r="59" spans="1:5" x14ac:dyDescent="0.25">
      <c r="A59" t="s">
        <v>297</v>
      </c>
      <c r="B59" t="s">
        <v>239</v>
      </c>
      <c r="C59">
        <v>28</v>
      </c>
      <c r="D59">
        <v>28</v>
      </c>
      <c r="E59">
        <v>1130</v>
      </c>
    </row>
    <row r="60" spans="1:5" x14ac:dyDescent="0.25">
      <c r="A60" t="s">
        <v>298</v>
      </c>
      <c r="B60" t="s">
        <v>227</v>
      </c>
      <c r="C60">
        <v>26</v>
      </c>
      <c r="D60">
        <v>20</v>
      </c>
      <c r="E60">
        <v>1115</v>
      </c>
    </row>
    <row r="61" spans="1:5" x14ac:dyDescent="0.25">
      <c r="A61" t="s">
        <v>299</v>
      </c>
      <c r="B61" t="s">
        <v>265</v>
      </c>
      <c r="C61">
        <v>22</v>
      </c>
      <c r="D61">
        <v>31</v>
      </c>
      <c r="E61">
        <v>1114</v>
      </c>
    </row>
    <row r="62" spans="1:5" x14ac:dyDescent="0.25">
      <c r="A62" t="s">
        <v>300</v>
      </c>
      <c r="B62" t="s">
        <v>219</v>
      </c>
      <c r="C62">
        <v>26</v>
      </c>
      <c r="D62">
        <v>26</v>
      </c>
      <c r="E62">
        <v>1105</v>
      </c>
    </row>
    <row r="63" spans="1:5" x14ac:dyDescent="0.25">
      <c r="A63" t="s">
        <v>301</v>
      </c>
      <c r="B63" t="s">
        <v>227</v>
      </c>
      <c r="C63">
        <v>26</v>
      </c>
      <c r="D63">
        <v>21</v>
      </c>
      <c r="E63">
        <v>1103</v>
      </c>
    </row>
    <row r="64" spans="1:5" x14ac:dyDescent="0.25">
      <c r="A64" t="s">
        <v>302</v>
      </c>
      <c r="B64" t="s">
        <v>223</v>
      </c>
      <c r="C64">
        <v>24</v>
      </c>
      <c r="D64">
        <v>29</v>
      </c>
      <c r="E64">
        <v>1075</v>
      </c>
    </row>
    <row r="65" spans="1:5" x14ac:dyDescent="0.25">
      <c r="A65" t="s">
        <v>303</v>
      </c>
      <c r="B65" t="s">
        <v>227</v>
      </c>
      <c r="C65">
        <v>25</v>
      </c>
      <c r="D65">
        <v>29</v>
      </c>
      <c r="E65">
        <v>1075</v>
      </c>
    </row>
    <row r="66" spans="1:5" x14ac:dyDescent="0.25">
      <c r="A66" t="s">
        <v>304</v>
      </c>
      <c r="B66" t="s">
        <v>305</v>
      </c>
      <c r="C66">
        <v>34</v>
      </c>
      <c r="D66">
        <v>23</v>
      </c>
      <c r="E66">
        <v>1035</v>
      </c>
    </row>
    <row r="67" spans="1:5" x14ac:dyDescent="0.25">
      <c r="A67" t="s">
        <v>306</v>
      </c>
      <c r="B67" t="s">
        <v>217</v>
      </c>
      <c r="C67">
        <v>27</v>
      </c>
      <c r="D67">
        <v>31</v>
      </c>
      <c r="E67">
        <v>1035</v>
      </c>
    </row>
    <row r="68" spans="1:5" x14ac:dyDescent="0.25">
      <c r="A68" t="s">
        <v>307</v>
      </c>
      <c r="B68" t="s">
        <v>250</v>
      </c>
      <c r="C68">
        <v>26</v>
      </c>
      <c r="D68">
        <v>30</v>
      </c>
      <c r="E68">
        <v>1035</v>
      </c>
    </row>
    <row r="69" spans="1:5" x14ac:dyDescent="0.25">
      <c r="A69" t="s">
        <v>308</v>
      </c>
      <c r="B69" t="s">
        <v>254</v>
      </c>
      <c r="C69">
        <v>32</v>
      </c>
      <c r="D69">
        <v>26</v>
      </c>
      <c r="E69">
        <v>971</v>
      </c>
    </row>
    <row r="70" spans="1:5" x14ac:dyDescent="0.25">
      <c r="A70" t="s">
        <v>309</v>
      </c>
      <c r="B70" t="s">
        <v>231</v>
      </c>
      <c r="C70">
        <v>29</v>
      </c>
      <c r="D70">
        <v>39</v>
      </c>
      <c r="E70">
        <v>971</v>
      </c>
    </row>
    <row r="71" spans="1:5" x14ac:dyDescent="0.25">
      <c r="A71" t="s">
        <v>310</v>
      </c>
      <c r="B71" t="s">
        <v>227</v>
      </c>
      <c r="C71">
        <v>26</v>
      </c>
      <c r="D71">
        <v>22</v>
      </c>
      <c r="E71">
        <v>967</v>
      </c>
    </row>
    <row r="72" spans="1:5" x14ac:dyDescent="0.25">
      <c r="A72" t="s">
        <v>311</v>
      </c>
      <c r="B72" t="s">
        <v>223</v>
      </c>
      <c r="C72">
        <v>28</v>
      </c>
      <c r="D72">
        <v>28</v>
      </c>
      <c r="E72">
        <v>960</v>
      </c>
    </row>
    <row r="73" spans="1:5" x14ac:dyDescent="0.25">
      <c r="A73" t="s">
        <v>312</v>
      </c>
      <c r="B73" t="s">
        <v>242</v>
      </c>
      <c r="C73">
        <v>23</v>
      </c>
      <c r="D73">
        <v>32</v>
      </c>
      <c r="E73">
        <v>945</v>
      </c>
    </row>
    <row r="74" spans="1:5" x14ac:dyDescent="0.25">
      <c r="A74" t="s">
        <v>313</v>
      </c>
      <c r="B74" t="s">
        <v>265</v>
      </c>
      <c r="C74">
        <v>23</v>
      </c>
      <c r="D74">
        <v>24</v>
      </c>
      <c r="E74">
        <v>935</v>
      </c>
    </row>
    <row r="75" spans="1:5" x14ac:dyDescent="0.25">
      <c r="A75" t="s">
        <v>314</v>
      </c>
      <c r="B75" t="s">
        <v>221</v>
      </c>
      <c r="C75">
        <v>25</v>
      </c>
      <c r="D75">
        <v>31</v>
      </c>
      <c r="E75">
        <v>933</v>
      </c>
    </row>
    <row r="76" spans="1:5" x14ac:dyDescent="0.25">
      <c r="A76" t="s">
        <v>315</v>
      </c>
      <c r="B76" t="s">
        <v>219</v>
      </c>
      <c r="C76">
        <v>30</v>
      </c>
      <c r="D76">
        <v>25</v>
      </c>
      <c r="E76">
        <v>932</v>
      </c>
    </row>
    <row r="77" spans="1:5" x14ac:dyDescent="0.25">
      <c r="A77" t="s">
        <v>316</v>
      </c>
      <c r="B77" t="s">
        <v>317</v>
      </c>
      <c r="C77">
        <v>25</v>
      </c>
      <c r="D77">
        <v>29</v>
      </c>
      <c r="E77">
        <v>932</v>
      </c>
    </row>
    <row r="78" spans="1:5" x14ac:dyDescent="0.25">
      <c r="A78" t="s">
        <v>318</v>
      </c>
      <c r="B78" t="s">
        <v>319</v>
      </c>
      <c r="C78">
        <v>28</v>
      </c>
      <c r="D78">
        <v>24</v>
      </c>
      <c r="E78">
        <v>930</v>
      </c>
    </row>
    <row r="79" spans="1:5" x14ac:dyDescent="0.25">
      <c r="A79" t="s">
        <v>320</v>
      </c>
      <c r="B79" t="s">
        <v>227</v>
      </c>
      <c r="C79">
        <v>40</v>
      </c>
      <c r="D79">
        <v>18</v>
      </c>
      <c r="E79">
        <v>929</v>
      </c>
    </row>
    <row r="80" spans="1:5" x14ac:dyDescent="0.25">
      <c r="A80" t="s">
        <v>321</v>
      </c>
      <c r="B80" t="s">
        <v>247</v>
      </c>
      <c r="C80">
        <v>26</v>
      </c>
      <c r="D80">
        <v>24</v>
      </c>
      <c r="E80">
        <v>928</v>
      </c>
    </row>
    <row r="81" spans="1:5" x14ac:dyDescent="0.25">
      <c r="A81" t="s">
        <v>322</v>
      </c>
      <c r="B81" t="s">
        <v>227</v>
      </c>
      <c r="C81">
        <v>30</v>
      </c>
      <c r="D81">
        <v>27</v>
      </c>
      <c r="E81">
        <v>906</v>
      </c>
    </row>
    <row r="82" spans="1:5" x14ac:dyDescent="0.25">
      <c r="A82" t="s">
        <v>323</v>
      </c>
      <c r="B82" t="s">
        <v>242</v>
      </c>
      <c r="C82">
        <v>32</v>
      </c>
      <c r="D82">
        <v>19</v>
      </c>
      <c r="E82">
        <v>881</v>
      </c>
    </row>
    <row r="83" spans="1:5" x14ac:dyDescent="0.25">
      <c r="A83" t="s">
        <v>324</v>
      </c>
      <c r="B83" t="s">
        <v>250</v>
      </c>
      <c r="C83">
        <v>34</v>
      </c>
      <c r="D83">
        <v>29</v>
      </c>
      <c r="E83">
        <v>878</v>
      </c>
    </row>
    <row r="84" spans="1:5" x14ac:dyDescent="0.25">
      <c r="A84" t="s">
        <v>325</v>
      </c>
      <c r="B84" t="s">
        <v>221</v>
      </c>
      <c r="C84">
        <v>29</v>
      </c>
      <c r="D84">
        <v>29</v>
      </c>
      <c r="E84">
        <v>863</v>
      </c>
    </row>
    <row r="85" spans="1:5" x14ac:dyDescent="0.25">
      <c r="A85" t="s">
        <v>326</v>
      </c>
      <c r="B85" t="s">
        <v>227</v>
      </c>
      <c r="C85">
        <v>28</v>
      </c>
      <c r="D85">
        <v>29</v>
      </c>
      <c r="E85">
        <v>857</v>
      </c>
    </row>
    <row r="86" spans="1:5" x14ac:dyDescent="0.25">
      <c r="A86" t="s">
        <v>327</v>
      </c>
      <c r="B86" t="s">
        <v>287</v>
      </c>
      <c r="C86">
        <v>22</v>
      </c>
      <c r="D86">
        <v>26</v>
      </c>
      <c r="E86">
        <v>840</v>
      </c>
    </row>
    <row r="87" spans="1:5" x14ac:dyDescent="0.25">
      <c r="A87" t="s">
        <v>328</v>
      </c>
      <c r="B87" t="s">
        <v>219</v>
      </c>
      <c r="C87">
        <v>30</v>
      </c>
      <c r="D87">
        <v>23</v>
      </c>
      <c r="E87">
        <v>839</v>
      </c>
    </row>
    <row r="88" spans="1:5" x14ac:dyDescent="0.25">
      <c r="A88" t="s">
        <v>329</v>
      </c>
      <c r="B88" t="s">
        <v>227</v>
      </c>
      <c r="C88">
        <v>24</v>
      </c>
      <c r="D88">
        <v>16</v>
      </c>
      <c r="E88">
        <v>836</v>
      </c>
    </row>
    <row r="89" spans="1:5" x14ac:dyDescent="0.25">
      <c r="A89" t="s">
        <v>330</v>
      </c>
      <c r="B89" t="s">
        <v>267</v>
      </c>
      <c r="C89">
        <v>26</v>
      </c>
      <c r="D89">
        <v>30</v>
      </c>
      <c r="E89">
        <v>830</v>
      </c>
    </row>
    <row r="90" spans="1:5" x14ac:dyDescent="0.25">
      <c r="A90" t="s">
        <v>331</v>
      </c>
      <c r="B90" t="s">
        <v>242</v>
      </c>
      <c r="C90">
        <v>22</v>
      </c>
      <c r="D90">
        <v>34</v>
      </c>
      <c r="E90">
        <v>798</v>
      </c>
    </row>
    <row r="91" spans="1:5" x14ac:dyDescent="0.25">
      <c r="A91" t="s">
        <v>332</v>
      </c>
      <c r="B91" t="s">
        <v>267</v>
      </c>
      <c r="C91">
        <v>26</v>
      </c>
      <c r="D91">
        <v>26</v>
      </c>
      <c r="E91">
        <v>795</v>
      </c>
    </row>
    <row r="92" spans="1:5" x14ac:dyDescent="0.25">
      <c r="A92" t="s">
        <v>333</v>
      </c>
      <c r="B92" t="s">
        <v>265</v>
      </c>
      <c r="C92">
        <v>20</v>
      </c>
      <c r="D92">
        <v>34</v>
      </c>
      <c r="E92">
        <v>778</v>
      </c>
    </row>
    <row r="93" spans="1:5" x14ac:dyDescent="0.25">
      <c r="A93" t="s">
        <v>334</v>
      </c>
      <c r="B93" t="s">
        <v>335</v>
      </c>
      <c r="C93">
        <v>22</v>
      </c>
      <c r="D93">
        <v>26</v>
      </c>
      <c r="E93">
        <v>775</v>
      </c>
    </row>
    <row r="94" spans="1:5" x14ac:dyDescent="0.25">
      <c r="A94" t="s">
        <v>336</v>
      </c>
      <c r="B94" t="s">
        <v>337</v>
      </c>
      <c r="C94">
        <v>24</v>
      </c>
      <c r="D94">
        <v>29</v>
      </c>
      <c r="E94">
        <v>761</v>
      </c>
    </row>
    <row r="95" spans="1:5" x14ac:dyDescent="0.25">
      <c r="A95" t="s">
        <v>338</v>
      </c>
      <c r="B95" t="s">
        <v>265</v>
      </c>
      <c r="C95">
        <v>19</v>
      </c>
      <c r="D95">
        <v>27</v>
      </c>
      <c r="E95">
        <v>759</v>
      </c>
    </row>
    <row r="96" spans="1:5" x14ac:dyDescent="0.25">
      <c r="A96" t="s">
        <v>339</v>
      </c>
      <c r="B96" t="s">
        <v>219</v>
      </c>
      <c r="C96">
        <v>27</v>
      </c>
      <c r="D96">
        <v>26</v>
      </c>
      <c r="E96">
        <v>755</v>
      </c>
    </row>
    <row r="97" spans="1:5" x14ac:dyDescent="0.25">
      <c r="A97" t="s">
        <v>340</v>
      </c>
      <c r="B97" t="s">
        <v>319</v>
      </c>
      <c r="C97">
        <v>24</v>
      </c>
      <c r="D97">
        <v>30</v>
      </c>
      <c r="E97">
        <v>755</v>
      </c>
    </row>
    <row r="98" spans="1:5" x14ac:dyDescent="0.25">
      <c r="A98" t="s">
        <v>341</v>
      </c>
      <c r="B98" t="s">
        <v>254</v>
      </c>
      <c r="C98">
        <v>33</v>
      </c>
      <c r="D98">
        <v>23</v>
      </c>
      <c r="E98">
        <v>750</v>
      </c>
    </row>
    <row r="99" spans="1:5" x14ac:dyDescent="0.25">
      <c r="A99" t="s">
        <v>342</v>
      </c>
      <c r="B99" t="s">
        <v>237</v>
      </c>
      <c r="C99">
        <v>26</v>
      </c>
      <c r="D99">
        <v>26</v>
      </c>
      <c r="E99">
        <v>738</v>
      </c>
    </row>
    <row r="100" spans="1:5" x14ac:dyDescent="0.25">
      <c r="A100" t="s">
        <v>343</v>
      </c>
      <c r="B100" t="s">
        <v>242</v>
      </c>
      <c r="C100">
        <v>22</v>
      </c>
      <c r="D100">
        <v>27</v>
      </c>
      <c r="E100">
        <v>726</v>
      </c>
    </row>
    <row r="101" spans="1:5" x14ac:dyDescent="0.25">
      <c r="A101" t="s">
        <v>344</v>
      </c>
      <c r="B101" t="s">
        <v>345</v>
      </c>
      <c r="C101">
        <v>27</v>
      </c>
      <c r="D101">
        <v>19</v>
      </c>
      <c r="E101">
        <v>722</v>
      </c>
    </row>
    <row r="102" spans="1:5" x14ac:dyDescent="0.25">
      <c r="A102" t="s">
        <v>346</v>
      </c>
      <c r="B102" t="s">
        <v>225</v>
      </c>
      <c r="C102">
        <v>26</v>
      </c>
      <c r="D102">
        <v>21</v>
      </c>
      <c r="E102">
        <v>718</v>
      </c>
    </row>
    <row r="103" spans="1:5" x14ac:dyDescent="0.25">
      <c r="A103" t="s">
        <v>347</v>
      </c>
      <c r="B103" t="s">
        <v>229</v>
      </c>
      <c r="C103">
        <v>18</v>
      </c>
      <c r="D103">
        <v>22</v>
      </c>
      <c r="E103">
        <v>714</v>
      </c>
    </row>
    <row r="104" spans="1:5" x14ac:dyDescent="0.25">
      <c r="A104" t="s">
        <v>353</v>
      </c>
      <c r="C104">
        <f>AVERAGE(C4:C103)</f>
        <v>26.19</v>
      </c>
    </row>
  </sheetData>
  <autoFilter ref="A3:E4" xr:uid="{DF601094-F886-4550-8C40-C4C6B2E2B39F}">
    <sortState xmlns:xlrd2="http://schemas.microsoft.com/office/spreadsheetml/2017/richdata2" ref="A4:E104">
      <sortCondition descending="1" ref="E3:E4"/>
    </sortState>
  </autoFilter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32BB-AC38-4A08-8ECE-4F28B624DA63}">
  <dimension ref="A1:M27"/>
  <sheetViews>
    <sheetView workbookViewId="0">
      <selection activeCell="H5" sqref="H5"/>
    </sheetView>
  </sheetViews>
  <sheetFormatPr defaultColWidth="8.85546875" defaultRowHeight="15" x14ac:dyDescent="0.25"/>
  <cols>
    <col min="1" max="1" width="23.42578125" style="10" customWidth="1"/>
    <col min="2" max="2" width="15.28515625" style="10" customWidth="1"/>
    <col min="3" max="6" width="0" style="10" hidden="1" customWidth="1"/>
    <col min="7" max="7" width="8.85546875" style="10"/>
    <col min="8" max="8" width="10.5703125" style="10" customWidth="1"/>
    <col min="9" max="9" width="8.85546875" style="10"/>
    <col min="10" max="10" width="31.28515625" style="10" bestFit="1" customWidth="1"/>
    <col min="11" max="16384" width="8.85546875" style="10"/>
  </cols>
  <sheetData>
    <row r="1" spans="1:13" x14ac:dyDescent="0.25">
      <c r="A1" s="9" t="s">
        <v>360</v>
      </c>
    </row>
    <row r="2" spans="1:13" ht="15.75" thickBot="1" x14ac:dyDescent="0.3">
      <c r="A2" s="10" t="s">
        <v>361</v>
      </c>
      <c r="B2" s="10" t="s">
        <v>362</v>
      </c>
      <c r="C2" s="10" t="s">
        <v>363</v>
      </c>
      <c r="D2" s="10" t="s">
        <v>364</v>
      </c>
      <c r="E2" s="10" t="s">
        <v>365</v>
      </c>
      <c r="F2" s="10" t="s">
        <v>366</v>
      </c>
      <c r="G2" s="10" t="s">
        <v>367</v>
      </c>
      <c r="H2" s="10" t="s">
        <v>368</v>
      </c>
      <c r="J2" s="11" t="s">
        <v>369</v>
      </c>
    </row>
    <row r="3" spans="1:13" ht="15.75" thickBot="1" x14ac:dyDescent="0.3">
      <c r="A3" s="12">
        <v>1</v>
      </c>
      <c r="B3" s="13" t="s">
        <v>370</v>
      </c>
      <c r="C3" s="12">
        <v>7</v>
      </c>
      <c r="D3" s="12">
        <v>3</v>
      </c>
      <c r="E3" s="12">
        <v>7</v>
      </c>
      <c r="F3" s="12">
        <v>6</v>
      </c>
      <c r="G3" s="14">
        <v>175</v>
      </c>
      <c r="H3" s="15">
        <f t="shared" ref="H3:H19" si="0">SUM(C3:F3)</f>
        <v>23</v>
      </c>
      <c r="I3" s="10">
        <f>IF(G3&gt;=170,1,"")</f>
        <v>1</v>
      </c>
      <c r="J3" s="10" t="s">
        <v>371</v>
      </c>
      <c r="K3" s="16">
        <f>AVERAGE(G3:G27)</f>
        <v>174.64</v>
      </c>
      <c r="M3" s="9" t="s">
        <v>372</v>
      </c>
    </row>
    <row r="4" spans="1:13" ht="15.75" thickBot="1" x14ac:dyDescent="0.3">
      <c r="A4" s="12">
        <v>2</v>
      </c>
      <c r="B4" s="13" t="s">
        <v>373</v>
      </c>
      <c r="C4" s="12">
        <v>4</v>
      </c>
      <c r="D4" s="12">
        <v>6</v>
      </c>
      <c r="E4" s="12">
        <v>7</v>
      </c>
      <c r="F4" s="12">
        <v>5</v>
      </c>
      <c r="G4" s="14">
        <v>176</v>
      </c>
      <c r="H4" s="15">
        <f t="shared" si="0"/>
        <v>22</v>
      </c>
      <c r="I4" s="10">
        <f t="shared" ref="I4:I26" si="1">IF(G4&gt;=170,1,"")</f>
        <v>1</v>
      </c>
      <c r="J4" s="9" t="s">
        <v>374</v>
      </c>
      <c r="K4" s="17">
        <f>AVERAGE(G3:G12)</f>
        <v>173.1</v>
      </c>
      <c r="M4" s="10" t="s">
        <v>375</v>
      </c>
    </row>
    <row r="5" spans="1:13" ht="15.75" thickBot="1" x14ac:dyDescent="0.3">
      <c r="A5" s="12">
        <v>3</v>
      </c>
      <c r="B5" s="13" t="s">
        <v>376</v>
      </c>
      <c r="C5" s="12">
        <v>2</v>
      </c>
      <c r="D5" s="12">
        <v>7</v>
      </c>
      <c r="E5" s="12">
        <v>3</v>
      </c>
      <c r="F5" s="12">
        <v>6</v>
      </c>
      <c r="G5" s="14">
        <v>168</v>
      </c>
      <c r="H5" s="15">
        <f t="shared" si="0"/>
        <v>18</v>
      </c>
      <c r="I5" s="10" t="str">
        <f t="shared" si="1"/>
        <v/>
      </c>
      <c r="J5" s="10" t="s">
        <v>377</v>
      </c>
      <c r="K5" s="10">
        <f>MIN($G$3:$G$27)</f>
        <v>164</v>
      </c>
      <c r="M5" s="10" t="s">
        <v>378</v>
      </c>
    </row>
    <row r="6" spans="1:13" ht="15.75" thickBot="1" x14ac:dyDescent="0.3">
      <c r="A6" s="12">
        <v>4</v>
      </c>
      <c r="B6" s="13" t="s">
        <v>379</v>
      </c>
      <c r="C6" s="12">
        <v>3</v>
      </c>
      <c r="D6" s="12">
        <v>2</v>
      </c>
      <c r="E6" s="12">
        <v>9</v>
      </c>
      <c r="F6" s="12">
        <v>4</v>
      </c>
      <c r="G6" s="18">
        <v>173</v>
      </c>
      <c r="H6" s="15">
        <f t="shared" si="0"/>
        <v>18</v>
      </c>
      <c r="I6" s="10">
        <f t="shared" si="1"/>
        <v>1</v>
      </c>
      <c r="J6" s="10" t="s">
        <v>380</v>
      </c>
      <c r="K6" s="10">
        <f>MAX($G$3:$G$27)</f>
        <v>189</v>
      </c>
    </row>
    <row r="7" spans="1:13" ht="15.75" thickBot="1" x14ac:dyDescent="0.3">
      <c r="A7" s="12">
        <v>5</v>
      </c>
      <c r="B7" s="13" t="s">
        <v>381</v>
      </c>
      <c r="C7" s="12">
        <v>4</v>
      </c>
      <c r="D7" s="12">
        <v>3</v>
      </c>
      <c r="E7" s="12">
        <v>1</v>
      </c>
      <c r="F7" s="12">
        <v>3</v>
      </c>
      <c r="G7" s="18">
        <v>175</v>
      </c>
      <c r="H7" s="15">
        <f t="shared" si="0"/>
        <v>11</v>
      </c>
      <c r="I7" s="10">
        <f t="shared" si="1"/>
        <v>1</v>
      </c>
      <c r="J7" s="10" t="s">
        <v>382</v>
      </c>
      <c r="K7" s="10">
        <f>MEDIAN(G3:G27)</f>
        <v>174</v>
      </c>
    </row>
    <row r="8" spans="1:13" ht="15.75" thickBot="1" x14ac:dyDescent="0.3">
      <c r="A8" s="12">
        <v>6</v>
      </c>
      <c r="B8" s="13" t="s">
        <v>383</v>
      </c>
      <c r="C8" s="12">
        <v>4</v>
      </c>
      <c r="D8" s="12">
        <v>3</v>
      </c>
      <c r="E8" s="12">
        <v>0</v>
      </c>
      <c r="F8" s="12">
        <v>2</v>
      </c>
      <c r="G8" s="18">
        <v>178</v>
      </c>
      <c r="H8" s="15">
        <f t="shared" si="0"/>
        <v>9</v>
      </c>
      <c r="I8" s="10">
        <f t="shared" si="1"/>
        <v>1</v>
      </c>
      <c r="J8" s="10" t="s">
        <v>384</v>
      </c>
      <c r="K8" s="19">
        <f>SUM(I3:I27)/25</f>
        <v>0.8</v>
      </c>
    </row>
    <row r="9" spans="1:13" ht="15.75" thickBot="1" x14ac:dyDescent="0.3">
      <c r="A9" s="12">
        <v>7</v>
      </c>
      <c r="B9" s="13" t="s">
        <v>385</v>
      </c>
      <c r="C9" s="12">
        <v>0</v>
      </c>
      <c r="D9" s="12">
        <v>1</v>
      </c>
      <c r="E9" s="12">
        <v>4</v>
      </c>
      <c r="F9" s="12">
        <v>3</v>
      </c>
      <c r="G9" s="18">
        <v>164</v>
      </c>
      <c r="H9" s="15">
        <f t="shared" si="0"/>
        <v>8</v>
      </c>
      <c r="I9" s="10" t="str">
        <f t="shared" si="1"/>
        <v/>
      </c>
    </row>
    <row r="10" spans="1:13" ht="15.75" thickBot="1" x14ac:dyDescent="0.3">
      <c r="A10" s="12">
        <v>8</v>
      </c>
      <c r="B10" s="13" t="s">
        <v>386</v>
      </c>
      <c r="C10" s="12">
        <v>1</v>
      </c>
      <c r="D10" s="12">
        <v>4</v>
      </c>
      <c r="E10" s="12">
        <v>0</v>
      </c>
      <c r="F10" s="12">
        <v>2</v>
      </c>
      <c r="G10" s="18">
        <v>167</v>
      </c>
      <c r="H10" s="15">
        <f t="shared" si="0"/>
        <v>7</v>
      </c>
      <c r="I10" s="10" t="str">
        <f t="shared" si="1"/>
        <v/>
      </c>
    </row>
    <row r="11" spans="1:13" ht="15.75" thickBot="1" x14ac:dyDescent="0.3">
      <c r="A11" s="12">
        <v>9</v>
      </c>
      <c r="B11" s="13" t="s">
        <v>387</v>
      </c>
      <c r="C11" s="12">
        <v>0</v>
      </c>
      <c r="D11" s="12">
        <v>0</v>
      </c>
      <c r="E11" s="12">
        <v>5</v>
      </c>
      <c r="F11" s="12">
        <v>2</v>
      </c>
      <c r="G11" s="18">
        <v>185</v>
      </c>
      <c r="H11" s="15">
        <f t="shared" si="0"/>
        <v>7</v>
      </c>
      <c r="I11" s="10">
        <f t="shared" si="1"/>
        <v>1</v>
      </c>
    </row>
    <row r="12" spans="1:13" ht="15.75" thickBot="1" x14ac:dyDescent="0.3">
      <c r="A12" s="12">
        <v>10</v>
      </c>
      <c r="B12" s="13" t="s">
        <v>388</v>
      </c>
      <c r="C12" s="12">
        <v>3</v>
      </c>
      <c r="D12" s="12">
        <v>0</v>
      </c>
      <c r="E12" s="12">
        <v>1</v>
      </c>
      <c r="F12" s="12">
        <v>1</v>
      </c>
      <c r="G12" s="18">
        <v>170</v>
      </c>
      <c r="H12" s="15">
        <f t="shared" si="0"/>
        <v>5</v>
      </c>
      <c r="I12" s="10">
        <f t="shared" si="1"/>
        <v>1</v>
      </c>
    </row>
    <row r="13" spans="1:13" ht="15.75" thickBot="1" x14ac:dyDescent="0.3">
      <c r="A13" s="20">
        <v>11</v>
      </c>
      <c r="B13" s="21" t="s">
        <v>389</v>
      </c>
      <c r="C13" s="20">
        <v>1</v>
      </c>
      <c r="D13" s="20">
        <v>2</v>
      </c>
      <c r="E13" s="20">
        <v>1</v>
      </c>
      <c r="F13" s="20">
        <v>1</v>
      </c>
      <c r="G13" s="22">
        <v>188</v>
      </c>
      <c r="H13" s="23">
        <f t="shared" si="0"/>
        <v>5</v>
      </c>
      <c r="I13" s="10">
        <f t="shared" si="1"/>
        <v>1</v>
      </c>
    </row>
    <row r="14" spans="1:13" ht="15.75" thickBot="1" x14ac:dyDescent="0.3">
      <c r="A14" s="20">
        <v>12</v>
      </c>
      <c r="B14" s="21" t="s">
        <v>390</v>
      </c>
      <c r="C14" s="20">
        <v>2</v>
      </c>
      <c r="D14" s="20">
        <v>1</v>
      </c>
      <c r="E14" s="20">
        <v>0</v>
      </c>
      <c r="F14" s="20">
        <v>1</v>
      </c>
      <c r="G14" s="22">
        <v>173</v>
      </c>
      <c r="H14" s="23">
        <f t="shared" si="0"/>
        <v>4</v>
      </c>
      <c r="I14" s="10">
        <f t="shared" si="1"/>
        <v>1</v>
      </c>
    </row>
    <row r="15" spans="1:13" ht="23.25" thickBot="1" x14ac:dyDescent="0.3">
      <c r="A15" s="20">
        <v>13</v>
      </c>
      <c r="B15" s="21" t="s">
        <v>391</v>
      </c>
      <c r="C15" s="20">
        <v>0</v>
      </c>
      <c r="D15" s="20">
        <v>3</v>
      </c>
      <c r="E15" s="20">
        <v>0</v>
      </c>
      <c r="F15" s="20">
        <v>1</v>
      </c>
      <c r="G15" s="22">
        <v>169</v>
      </c>
      <c r="H15" s="23">
        <f t="shared" si="0"/>
        <v>4</v>
      </c>
      <c r="I15" s="10" t="str">
        <f t="shared" si="1"/>
        <v/>
      </c>
    </row>
    <row r="16" spans="1:13" ht="15.75" thickBot="1" x14ac:dyDescent="0.3">
      <c r="A16" s="20">
        <v>14</v>
      </c>
      <c r="B16" s="21" t="s">
        <v>392</v>
      </c>
      <c r="C16" s="20">
        <v>1</v>
      </c>
      <c r="D16" s="20">
        <v>0</v>
      </c>
      <c r="E16" s="20">
        <v>0</v>
      </c>
      <c r="F16" s="20">
        <v>3</v>
      </c>
      <c r="G16" s="22">
        <v>174</v>
      </c>
      <c r="H16" s="23">
        <f t="shared" si="0"/>
        <v>4</v>
      </c>
      <c r="I16" s="10">
        <f t="shared" si="1"/>
        <v>1</v>
      </c>
    </row>
    <row r="17" spans="1:9" ht="15.75" thickBot="1" x14ac:dyDescent="0.3">
      <c r="A17" s="20">
        <v>15</v>
      </c>
      <c r="B17" s="21" t="s">
        <v>393</v>
      </c>
      <c r="C17" s="20">
        <v>1</v>
      </c>
      <c r="D17" s="20">
        <v>0</v>
      </c>
      <c r="E17" s="20">
        <v>1</v>
      </c>
      <c r="F17" s="20">
        <v>1</v>
      </c>
      <c r="G17" s="22">
        <v>170</v>
      </c>
      <c r="H17" s="23">
        <f t="shared" si="0"/>
        <v>3</v>
      </c>
      <c r="I17" s="10">
        <f t="shared" si="1"/>
        <v>1</v>
      </c>
    </row>
    <row r="18" spans="1:9" ht="15.75" thickBot="1" x14ac:dyDescent="0.3">
      <c r="A18" s="20">
        <v>16</v>
      </c>
      <c r="B18" s="21" t="s">
        <v>394</v>
      </c>
      <c r="C18" s="20">
        <v>1</v>
      </c>
      <c r="D18" s="20">
        <v>0</v>
      </c>
      <c r="E18" s="20">
        <v>1</v>
      </c>
      <c r="F18" s="20">
        <v>1</v>
      </c>
      <c r="G18" s="22">
        <v>189</v>
      </c>
      <c r="H18" s="23">
        <f t="shared" si="0"/>
        <v>3</v>
      </c>
      <c r="I18" s="10">
        <f t="shared" si="1"/>
        <v>1</v>
      </c>
    </row>
    <row r="19" spans="1:9" ht="15.75" thickBot="1" x14ac:dyDescent="0.3">
      <c r="A19" s="20">
        <v>17</v>
      </c>
      <c r="B19" s="21" t="s">
        <v>395</v>
      </c>
      <c r="C19" s="20">
        <v>2</v>
      </c>
      <c r="D19" s="20">
        <v>1</v>
      </c>
      <c r="E19" s="20">
        <v>0</v>
      </c>
      <c r="F19" s="20">
        <v>0</v>
      </c>
      <c r="G19" s="22">
        <v>170</v>
      </c>
      <c r="H19" s="23">
        <f t="shared" si="0"/>
        <v>3</v>
      </c>
      <c r="I19" s="10">
        <f t="shared" si="1"/>
        <v>1</v>
      </c>
    </row>
    <row r="20" spans="1:9" ht="15.75" thickBot="1" x14ac:dyDescent="0.3">
      <c r="A20" s="20">
        <v>25</v>
      </c>
      <c r="B20" s="21" t="s">
        <v>396</v>
      </c>
      <c r="C20" s="24">
        <v>1</v>
      </c>
      <c r="D20" s="24">
        <v>0</v>
      </c>
      <c r="E20" s="24">
        <v>0</v>
      </c>
      <c r="F20" s="24">
        <v>1</v>
      </c>
      <c r="G20" s="22">
        <v>173</v>
      </c>
      <c r="H20" s="23">
        <v>3</v>
      </c>
      <c r="I20" s="10">
        <f t="shared" si="1"/>
        <v>1</v>
      </c>
    </row>
    <row r="21" spans="1:9" ht="15.75" thickBot="1" x14ac:dyDescent="0.3">
      <c r="A21" s="20">
        <v>18</v>
      </c>
      <c r="B21" s="21" t="s">
        <v>397</v>
      </c>
      <c r="C21" s="20">
        <v>0</v>
      </c>
      <c r="D21" s="20">
        <v>0</v>
      </c>
      <c r="E21" s="20">
        <v>0</v>
      </c>
      <c r="F21" s="20">
        <v>2</v>
      </c>
      <c r="G21" s="22">
        <v>165</v>
      </c>
      <c r="H21" s="23">
        <f t="shared" ref="H21:H27" si="2">SUM(C21:F21)</f>
        <v>2</v>
      </c>
      <c r="I21" s="10" t="str">
        <f t="shared" si="1"/>
        <v/>
      </c>
    </row>
    <row r="22" spans="1:9" ht="15.75" thickBot="1" x14ac:dyDescent="0.3">
      <c r="A22" s="20">
        <v>19</v>
      </c>
      <c r="B22" s="21" t="s">
        <v>398</v>
      </c>
      <c r="C22" s="20">
        <v>1</v>
      </c>
      <c r="D22" s="20">
        <v>1</v>
      </c>
      <c r="E22" s="20">
        <v>0</v>
      </c>
      <c r="F22" s="20">
        <v>0</v>
      </c>
      <c r="G22" s="22">
        <v>178</v>
      </c>
      <c r="H22" s="23">
        <f t="shared" si="2"/>
        <v>2</v>
      </c>
      <c r="I22" s="10">
        <f t="shared" si="1"/>
        <v>1</v>
      </c>
    </row>
    <row r="23" spans="1:9" ht="15.75" thickBot="1" x14ac:dyDescent="0.3">
      <c r="A23" s="20">
        <v>20</v>
      </c>
      <c r="B23" s="21" t="s">
        <v>399</v>
      </c>
      <c r="C23" s="20">
        <v>1</v>
      </c>
      <c r="D23" s="20">
        <v>0</v>
      </c>
      <c r="E23" s="20">
        <v>1</v>
      </c>
      <c r="F23" s="20">
        <v>0</v>
      </c>
      <c r="G23" s="22">
        <v>175</v>
      </c>
      <c r="H23" s="23">
        <f t="shared" si="2"/>
        <v>2</v>
      </c>
      <c r="I23" s="10">
        <f t="shared" si="1"/>
        <v>1</v>
      </c>
    </row>
    <row r="24" spans="1:9" ht="23.25" thickBot="1" x14ac:dyDescent="0.3">
      <c r="A24" s="20">
        <v>21</v>
      </c>
      <c r="B24" s="21" t="s">
        <v>400</v>
      </c>
      <c r="C24" s="20">
        <v>0</v>
      </c>
      <c r="D24" s="20">
        <v>1</v>
      </c>
      <c r="E24" s="20">
        <v>0</v>
      </c>
      <c r="F24" s="20">
        <v>1</v>
      </c>
      <c r="G24" s="22">
        <v>174</v>
      </c>
      <c r="H24" s="23">
        <f t="shared" si="2"/>
        <v>2</v>
      </c>
      <c r="I24" s="10">
        <f t="shared" si="1"/>
        <v>1</v>
      </c>
    </row>
    <row r="25" spans="1:9" ht="23.25" thickBot="1" x14ac:dyDescent="0.3">
      <c r="A25" s="20">
        <v>22</v>
      </c>
      <c r="B25" s="21" t="s">
        <v>401</v>
      </c>
      <c r="C25" s="20">
        <v>2</v>
      </c>
      <c r="D25" s="20">
        <v>0</v>
      </c>
      <c r="E25" s="20">
        <v>0</v>
      </c>
      <c r="F25" s="20">
        <v>0</v>
      </c>
      <c r="G25" s="22">
        <v>183</v>
      </c>
      <c r="H25" s="23">
        <f t="shared" si="2"/>
        <v>2</v>
      </c>
      <c r="I25" s="10">
        <f t="shared" si="1"/>
        <v>1</v>
      </c>
    </row>
    <row r="26" spans="1:9" ht="15.75" thickBot="1" x14ac:dyDescent="0.3">
      <c r="A26" s="20">
        <v>23</v>
      </c>
      <c r="B26" s="21" t="s">
        <v>402</v>
      </c>
      <c r="C26" s="20">
        <v>1</v>
      </c>
      <c r="D26" s="20">
        <v>1</v>
      </c>
      <c r="E26" s="20">
        <v>0</v>
      </c>
      <c r="F26" s="20">
        <v>0</v>
      </c>
      <c r="G26" s="22">
        <v>172</v>
      </c>
      <c r="H26" s="23">
        <f t="shared" si="2"/>
        <v>2</v>
      </c>
      <c r="I26" s="10">
        <f t="shared" si="1"/>
        <v>1</v>
      </c>
    </row>
    <row r="27" spans="1:9" ht="15.75" thickBot="1" x14ac:dyDescent="0.3">
      <c r="A27" s="20">
        <v>24</v>
      </c>
      <c r="B27" s="21" t="s">
        <v>403</v>
      </c>
      <c r="C27" s="25">
        <v>0</v>
      </c>
      <c r="D27" s="25">
        <v>0</v>
      </c>
      <c r="E27" s="25">
        <v>2</v>
      </c>
      <c r="F27" s="26">
        <v>0</v>
      </c>
      <c r="G27" s="22">
        <v>182</v>
      </c>
      <c r="H27" s="23">
        <f t="shared" si="2"/>
        <v>2</v>
      </c>
      <c r="I27" s="10">
        <f>IF(G27&gt;=170,1,"")</f>
        <v>1</v>
      </c>
    </row>
  </sheetData>
  <autoFilter ref="A2:I27" xr:uid="{64E9BFC4-FE1B-4920-A0A9-65C9C1325540}">
    <sortState xmlns:xlrd2="http://schemas.microsoft.com/office/spreadsheetml/2017/richdata2" ref="A3:I27">
      <sortCondition descending="1" ref="H2:H27"/>
    </sortState>
  </autoFilter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78AA-BE4F-41A0-B1DD-12797DB7D464}">
  <dimension ref="A1:S38"/>
  <sheetViews>
    <sheetView workbookViewId="0">
      <selection activeCell="B29" sqref="B29"/>
    </sheetView>
  </sheetViews>
  <sheetFormatPr defaultColWidth="8.85546875" defaultRowHeight="15" x14ac:dyDescent="0.25"/>
  <cols>
    <col min="1" max="2" width="12.42578125" style="27" customWidth="1"/>
    <col min="3" max="3" width="14" style="27" customWidth="1"/>
    <col min="4" max="16" width="8.85546875" style="27"/>
    <col min="17" max="17" width="12" style="27" bestFit="1" customWidth="1"/>
    <col min="18" max="18" width="12.7109375" style="27" bestFit="1" customWidth="1"/>
    <col min="19" max="16384" width="8.85546875" style="27"/>
  </cols>
  <sheetData>
    <row r="1" spans="1:19" x14ac:dyDescent="0.25">
      <c r="A1" s="27" t="s">
        <v>404</v>
      </c>
      <c r="Q1" s="4" t="s">
        <v>405</v>
      </c>
      <c r="R1" t="s">
        <v>406</v>
      </c>
    </row>
    <row r="2" spans="1:19" x14ac:dyDescent="0.25">
      <c r="A2" s="29" t="s">
        <v>1</v>
      </c>
      <c r="B2" s="29" t="s">
        <v>407</v>
      </c>
      <c r="C2" s="29" t="s">
        <v>408</v>
      </c>
      <c r="D2" s="29" t="s">
        <v>409</v>
      </c>
      <c r="E2" s="29" t="s">
        <v>410</v>
      </c>
      <c r="F2" s="29" t="s">
        <v>411</v>
      </c>
      <c r="G2" s="29" t="s">
        <v>412</v>
      </c>
      <c r="H2" s="29" t="s">
        <v>413</v>
      </c>
      <c r="I2" s="29" t="s">
        <v>414</v>
      </c>
      <c r="J2" s="29" t="s">
        <v>415</v>
      </c>
      <c r="K2" s="29" t="s">
        <v>416</v>
      </c>
      <c r="L2" s="29" t="s">
        <v>417</v>
      </c>
      <c r="M2" s="29" t="s">
        <v>418</v>
      </c>
      <c r="N2" s="29" t="s">
        <v>419</v>
      </c>
      <c r="O2" s="29" t="s">
        <v>405</v>
      </c>
      <c r="Q2" s="4" t="s">
        <v>407</v>
      </c>
      <c r="R2" t="s">
        <v>406</v>
      </c>
    </row>
    <row r="3" spans="1:19" x14ac:dyDescent="0.25">
      <c r="A3" s="29" t="s">
        <v>420</v>
      </c>
      <c r="B3" s="29" t="s">
        <v>421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>
        <f>+O4+O5+O6+O7+O9+O11+O12+O13+O14+O15+O16+O19</f>
        <v>73</v>
      </c>
      <c r="Q3" s="28"/>
      <c r="R3" s="28"/>
      <c r="S3" s="28"/>
    </row>
    <row r="4" spans="1:19" x14ac:dyDescent="0.25">
      <c r="A4" s="27" t="s">
        <v>422</v>
      </c>
      <c r="B4" s="27" t="s">
        <v>423</v>
      </c>
      <c r="D4" s="27">
        <v>2</v>
      </c>
      <c r="H4" s="30">
        <v>3</v>
      </c>
      <c r="I4" s="30">
        <v>4</v>
      </c>
      <c r="O4" s="27">
        <f t="shared" ref="O4:O19" si="0">SUM(C4:N4)</f>
        <v>9</v>
      </c>
      <c r="Q4" s="4" t="s">
        <v>1</v>
      </c>
      <c r="R4" t="s">
        <v>424</v>
      </c>
      <c r="S4" s="28"/>
    </row>
    <row r="5" spans="1:19" x14ac:dyDescent="0.25">
      <c r="A5" s="27" t="s">
        <v>425</v>
      </c>
      <c r="B5" s="27" t="s">
        <v>423</v>
      </c>
      <c r="F5" s="27">
        <v>3</v>
      </c>
      <c r="J5" s="27">
        <v>4</v>
      </c>
      <c r="K5" s="27">
        <v>1</v>
      </c>
      <c r="M5" s="27">
        <v>1</v>
      </c>
      <c r="O5" s="27">
        <f t="shared" si="0"/>
        <v>9</v>
      </c>
      <c r="Q5" s="5" t="s">
        <v>425</v>
      </c>
      <c r="R5">
        <v>9</v>
      </c>
      <c r="S5" s="28"/>
    </row>
    <row r="6" spans="1:19" x14ac:dyDescent="0.25">
      <c r="A6" s="27" t="s">
        <v>426</v>
      </c>
      <c r="B6" s="27" t="s">
        <v>423</v>
      </c>
      <c r="C6" s="27">
        <v>1</v>
      </c>
      <c r="D6" s="27">
        <v>1</v>
      </c>
      <c r="I6" s="27">
        <v>2</v>
      </c>
      <c r="J6" s="27">
        <v>1</v>
      </c>
      <c r="K6" s="27">
        <v>3</v>
      </c>
      <c r="O6" s="27">
        <f t="shared" si="0"/>
        <v>8</v>
      </c>
      <c r="Q6" s="5" t="s">
        <v>422</v>
      </c>
      <c r="R6">
        <v>9</v>
      </c>
      <c r="S6" s="28"/>
    </row>
    <row r="7" spans="1:19" x14ac:dyDescent="0.25">
      <c r="A7" s="27" t="s">
        <v>427</v>
      </c>
      <c r="B7" s="27" t="s">
        <v>428</v>
      </c>
      <c r="E7" s="27">
        <v>2</v>
      </c>
      <c r="F7" s="27">
        <v>3</v>
      </c>
      <c r="L7" s="27">
        <v>3</v>
      </c>
      <c r="O7" s="27">
        <f t="shared" si="0"/>
        <v>8</v>
      </c>
      <c r="Q7" s="5" t="s">
        <v>429</v>
      </c>
      <c r="R7">
        <v>8</v>
      </c>
      <c r="S7" s="28"/>
    </row>
    <row r="8" spans="1:19" x14ac:dyDescent="0.25">
      <c r="A8" s="27" t="s">
        <v>429</v>
      </c>
      <c r="B8" s="27" t="s">
        <v>430</v>
      </c>
      <c r="D8" s="30">
        <v>2</v>
      </c>
      <c r="E8" s="30">
        <v>1</v>
      </c>
      <c r="I8" s="30">
        <v>2</v>
      </c>
      <c r="J8" s="30">
        <v>1</v>
      </c>
      <c r="K8" s="30">
        <v>2</v>
      </c>
      <c r="O8" s="27">
        <f t="shared" si="0"/>
        <v>8</v>
      </c>
      <c r="Q8" s="5" t="s">
        <v>431</v>
      </c>
      <c r="R8">
        <v>8</v>
      </c>
      <c r="S8" s="28"/>
    </row>
    <row r="9" spans="1:19" x14ac:dyDescent="0.25">
      <c r="A9" s="27" t="s">
        <v>431</v>
      </c>
      <c r="B9" s="27" t="s">
        <v>423</v>
      </c>
      <c r="D9" s="27">
        <v>1</v>
      </c>
      <c r="I9" s="27">
        <v>3</v>
      </c>
      <c r="K9" s="27">
        <v>2</v>
      </c>
      <c r="L9" s="27">
        <v>2</v>
      </c>
      <c r="O9" s="27">
        <f t="shared" si="0"/>
        <v>8</v>
      </c>
      <c r="Q9" s="5" t="s">
        <v>427</v>
      </c>
      <c r="R9">
        <v>8</v>
      </c>
      <c r="S9" s="28"/>
    </row>
    <row r="10" spans="1:19" x14ac:dyDescent="0.25">
      <c r="A10" s="27" t="s">
        <v>432</v>
      </c>
      <c r="B10" s="27" t="s">
        <v>433</v>
      </c>
      <c r="C10" s="27">
        <v>2</v>
      </c>
      <c r="F10" s="27">
        <v>2</v>
      </c>
      <c r="I10" s="27">
        <v>2</v>
      </c>
      <c r="K10" s="27">
        <v>2</v>
      </c>
      <c r="O10" s="27">
        <f t="shared" si="0"/>
        <v>8</v>
      </c>
      <c r="Q10" s="5" t="s">
        <v>426</v>
      </c>
      <c r="R10">
        <v>8</v>
      </c>
      <c r="S10" s="28"/>
    </row>
    <row r="11" spans="1:19" x14ac:dyDescent="0.25">
      <c r="A11" s="27" t="s">
        <v>434</v>
      </c>
      <c r="B11" s="27" t="s">
        <v>423</v>
      </c>
      <c r="C11" s="27">
        <v>2</v>
      </c>
      <c r="I11" s="27">
        <v>3</v>
      </c>
      <c r="K11" s="27">
        <v>1</v>
      </c>
      <c r="O11" s="27">
        <f t="shared" si="0"/>
        <v>6</v>
      </c>
      <c r="Q11" s="5" t="s">
        <v>432</v>
      </c>
      <c r="R11">
        <v>8</v>
      </c>
      <c r="S11" s="28"/>
    </row>
    <row r="12" spans="1:19" x14ac:dyDescent="0.25">
      <c r="A12" s="27" t="s">
        <v>435</v>
      </c>
      <c r="B12" s="27" t="s">
        <v>423</v>
      </c>
      <c r="D12" s="27">
        <v>1</v>
      </c>
      <c r="H12" s="27">
        <v>1</v>
      </c>
      <c r="J12" s="27">
        <v>3</v>
      </c>
      <c r="O12" s="27">
        <f t="shared" si="0"/>
        <v>5</v>
      </c>
      <c r="Q12" s="5" t="s">
        <v>434</v>
      </c>
      <c r="R12">
        <v>6</v>
      </c>
      <c r="S12" s="28"/>
    </row>
    <row r="13" spans="1:19" x14ac:dyDescent="0.25">
      <c r="A13" s="27" t="s">
        <v>436</v>
      </c>
      <c r="B13" s="27" t="s">
        <v>437</v>
      </c>
      <c r="G13" s="27">
        <v>4</v>
      </c>
      <c r="K13" s="27">
        <v>1</v>
      </c>
      <c r="O13" s="27">
        <f t="shared" si="0"/>
        <v>5</v>
      </c>
      <c r="Q13" s="5" t="s">
        <v>438</v>
      </c>
      <c r="R13">
        <v>5</v>
      </c>
      <c r="S13" s="28"/>
    </row>
    <row r="14" spans="1:19" x14ac:dyDescent="0.25">
      <c r="A14" s="27" t="s">
        <v>438</v>
      </c>
      <c r="B14" s="27" t="s">
        <v>423</v>
      </c>
      <c r="G14" s="27">
        <v>1</v>
      </c>
      <c r="H14" s="27">
        <v>1</v>
      </c>
      <c r="J14" s="27">
        <v>1</v>
      </c>
      <c r="L14" s="27">
        <v>1</v>
      </c>
      <c r="M14" s="27">
        <v>1</v>
      </c>
      <c r="O14" s="27">
        <f t="shared" si="0"/>
        <v>5</v>
      </c>
      <c r="Q14" s="5" t="s">
        <v>439</v>
      </c>
      <c r="R14">
        <v>5</v>
      </c>
      <c r="S14" s="28"/>
    </row>
    <row r="15" spans="1:19" x14ac:dyDescent="0.25">
      <c r="A15" s="27" t="s">
        <v>439</v>
      </c>
      <c r="B15" s="27" t="s">
        <v>423</v>
      </c>
      <c r="C15" s="27">
        <v>1</v>
      </c>
      <c r="G15" s="27">
        <v>2</v>
      </c>
      <c r="I15" s="27">
        <v>1</v>
      </c>
      <c r="L15" s="27">
        <v>1</v>
      </c>
      <c r="O15" s="27">
        <f t="shared" si="0"/>
        <v>5</v>
      </c>
      <c r="Q15" s="5" t="s">
        <v>435</v>
      </c>
      <c r="R15">
        <v>5</v>
      </c>
      <c r="S15" s="28"/>
    </row>
    <row r="16" spans="1:19" x14ac:dyDescent="0.25">
      <c r="A16" s="27" t="s">
        <v>440</v>
      </c>
      <c r="B16" s="27" t="s">
        <v>423</v>
      </c>
      <c r="H16" s="27">
        <v>2</v>
      </c>
      <c r="I16" s="27">
        <v>1</v>
      </c>
      <c r="L16" s="27">
        <v>1</v>
      </c>
      <c r="O16" s="27">
        <f t="shared" si="0"/>
        <v>4</v>
      </c>
      <c r="Q16" s="5" t="s">
        <v>436</v>
      </c>
      <c r="R16">
        <v>5</v>
      </c>
      <c r="S16" s="28"/>
    </row>
    <row r="17" spans="1:19" x14ac:dyDescent="0.25">
      <c r="A17" s="27" t="s">
        <v>441</v>
      </c>
      <c r="B17" s="27" t="s">
        <v>430</v>
      </c>
      <c r="J17" s="27">
        <v>3</v>
      </c>
      <c r="O17" s="27">
        <f t="shared" si="0"/>
        <v>3</v>
      </c>
      <c r="Q17" s="5" t="s">
        <v>440</v>
      </c>
      <c r="R17">
        <v>4</v>
      </c>
      <c r="S17" s="28"/>
    </row>
    <row r="18" spans="1:19" x14ac:dyDescent="0.25">
      <c r="A18" s="27" t="s">
        <v>442</v>
      </c>
      <c r="B18" s="27" t="s">
        <v>430</v>
      </c>
      <c r="G18" s="27">
        <v>2</v>
      </c>
      <c r="O18" s="27">
        <f t="shared" si="0"/>
        <v>2</v>
      </c>
      <c r="Q18" s="5" t="s">
        <v>441</v>
      </c>
      <c r="R18">
        <v>3</v>
      </c>
      <c r="S18" s="28"/>
    </row>
    <row r="19" spans="1:19" x14ac:dyDescent="0.25">
      <c r="A19" s="27" t="s">
        <v>443</v>
      </c>
      <c r="B19" s="27" t="s">
        <v>423</v>
      </c>
      <c r="E19" s="27">
        <v>1</v>
      </c>
      <c r="O19" s="27">
        <f t="shared" si="0"/>
        <v>1</v>
      </c>
      <c r="Q19" s="5" t="s">
        <v>442</v>
      </c>
      <c r="R19">
        <v>2</v>
      </c>
      <c r="S19" s="28"/>
    </row>
    <row r="20" spans="1:19" ht="15.75" thickBot="1" x14ac:dyDescent="0.3">
      <c r="C20" s="31">
        <f t="shared" ref="C20:N20" si="1">SUM(C4:C19)</f>
        <v>6</v>
      </c>
      <c r="D20" s="31">
        <f t="shared" si="1"/>
        <v>7</v>
      </c>
      <c r="E20" s="31">
        <f t="shared" si="1"/>
        <v>4</v>
      </c>
      <c r="F20" s="31">
        <f t="shared" si="1"/>
        <v>8</v>
      </c>
      <c r="G20" s="31">
        <f t="shared" si="1"/>
        <v>9</v>
      </c>
      <c r="H20" s="31">
        <f t="shared" si="1"/>
        <v>7</v>
      </c>
      <c r="I20" s="31">
        <f t="shared" si="1"/>
        <v>18</v>
      </c>
      <c r="J20" s="31">
        <f t="shared" si="1"/>
        <v>13</v>
      </c>
      <c r="K20" s="31">
        <f t="shared" si="1"/>
        <v>12</v>
      </c>
      <c r="L20" s="31">
        <f t="shared" si="1"/>
        <v>8</v>
      </c>
      <c r="M20" s="31">
        <f t="shared" si="1"/>
        <v>2</v>
      </c>
      <c r="N20" s="31">
        <f t="shared" si="1"/>
        <v>0</v>
      </c>
      <c r="Q20" s="5" t="s">
        <v>443</v>
      </c>
      <c r="R20">
        <v>1</v>
      </c>
      <c r="S20" s="28"/>
    </row>
    <row r="21" spans="1:19" ht="15.75" thickTop="1" x14ac:dyDescent="0.25">
      <c r="Q21" s="5" t="s">
        <v>350</v>
      </c>
      <c r="R21">
        <v>94</v>
      </c>
    </row>
    <row r="22" spans="1:19" x14ac:dyDescent="0.25">
      <c r="C22" s="27">
        <v>2018</v>
      </c>
      <c r="Q22" s="28"/>
      <c r="R22" s="28"/>
    </row>
    <row r="23" spans="1:19" x14ac:dyDescent="0.25">
      <c r="C23" s="27" t="s">
        <v>444</v>
      </c>
      <c r="Q23" s="28"/>
      <c r="R23" s="28"/>
    </row>
    <row r="24" spans="1:19" x14ac:dyDescent="0.25">
      <c r="C24" s="32" t="s">
        <v>445</v>
      </c>
      <c r="D24" s="32"/>
      <c r="Q24" s="28"/>
      <c r="R24" s="28"/>
    </row>
    <row r="25" spans="1:19" x14ac:dyDescent="0.25">
      <c r="Q25" s="28"/>
      <c r="R25" s="28"/>
    </row>
    <row r="26" spans="1:19" x14ac:dyDescent="0.25">
      <c r="Q26" s="28"/>
      <c r="R26" s="28"/>
    </row>
    <row r="27" spans="1:19" x14ac:dyDescent="0.25">
      <c r="Q27" s="28"/>
      <c r="R27" s="28"/>
    </row>
    <row r="28" spans="1:19" x14ac:dyDescent="0.25">
      <c r="Q28" s="28"/>
      <c r="R28" s="28"/>
    </row>
    <row r="29" spans="1:19" x14ac:dyDescent="0.25">
      <c r="Q29" s="28"/>
      <c r="R29" s="28"/>
    </row>
    <row r="30" spans="1:19" x14ac:dyDescent="0.25">
      <c r="Q30" s="28"/>
      <c r="R30" s="28"/>
    </row>
    <row r="31" spans="1:19" x14ac:dyDescent="0.25">
      <c r="Q31" s="28"/>
      <c r="R31" s="28"/>
    </row>
    <row r="32" spans="1:19" x14ac:dyDescent="0.25">
      <c r="Q32" s="28"/>
      <c r="R32" s="28"/>
    </row>
    <row r="33" spans="17:18" x14ac:dyDescent="0.25">
      <c r="Q33" s="28"/>
      <c r="R33" s="28"/>
    </row>
    <row r="34" spans="17:18" x14ac:dyDescent="0.25">
      <c r="Q34" s="28"/>
      <c r="R34" s="28"/>
    </row>
    <row r="35" spans="17:18" x14ac:dyDescent="0.25">
      <c r="Q35" s="28"/>
      <c r="R35" s="28"/>
    </row>
    <row r="36" spans="17:18" x14ac:dyDescent="0.25">
      <c r="Q36" s="28"/>
      <c r="R36" s="28"/>
    </row>
    <row r="37" spans="17:18" x14ac:dyDescent="0.25">
      <c r="Q37" s="28"/>
      <c r="R37" s="28"/>
    </row>
    <row r="38" spans="17:18" x14ac:dyDescent="0.25">
      <c r="Q38" s="28"/>
      <c r="R38" s="28"/>
    </row>
  </sheetData>
  <autoFilter ref="A2:O20" xr:uid="{CB2A1F1B-A752-4A59-A64A-9367162F5AA5}">
    <sortState xmlns:xlrd2="http://schemas.microsoft.com/office/spreadsheetml/2017/richdata2" ref="A3:O20">
      <sortCondition descending="1" ref="O2:O20"/>
    </sortState>
  </autoFilter>
  <pageMargins left="0.7" right="0.7" top="0.75" bottom="0.75" header="0.3" footer="0.3"/>
  <pageSetup orientation="portrait" horizontalDpi="4294967293" verticalDpi="4294967293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659F-E8BF-43C0-A871-9922D1CD2FF5}">
  <dimension ref="A1:K74"/>
  <sheetViews>
    <sheetView topLeftCell="D1" workbookViewId="0">
      <selection activeCell="B1" sqref="B1:D1048576"/>
    </sheetView>
  </sheetViews>
  <sheetFormatPr defaultColWidth="9" defaultRowHeight="19.149999999999999" customHeight="1" x14ac:dyDescent="0.25"/>
  <cols>
    <col min="1" max="1" width="8.5703125" bestFit="1" customWidth="1"/>
    <col min="2" max="2" width="47" bestFit="1" customWidth="1"/>
    <col min="3" max="4" width="47" customWidth="1"/>
    <col min="5" max="5" width="11.5703125" customWidth="1"/>
    <col min="6" max="6" width="14" bestFit="1" customWidth="1"/>
    <col min="7" max="8" width="8.5703125" bestFit="1" customWidth="1"/>
    <col min="9" max="9" width="9.7109375" customWidth="1"/>
    <col min="10" max="11" width="8.5703125" bestFit="1" customWidth="1"/>
  </cols>
  <sheetData>
    <row r="1" spans="1:11" ht="45" x14ac:dyDescent="0.25">
      <c r="A1" s="33" t="s">
        <v>803</v>
      </c>
      <c r="B1" s="33" t="s">
        <v>463</v>
      </c>
      <c r="C1" s="33" t="s">
        <v>811</v>
      </c>
      <c r="D1" s="33" t="s">
        <v>407</v>
      </c>
      <c r="E1" s="33" t="s">
        <v>810</v>
      </c>
      <c r="F1" s="33" t="s">
        <v>804</v>
      </c>
      <c r="G1" s="33" t="s">
        <v>805</v>
      </c>
      <c r="H1" s="33" t="s">
        <v>806</v>
      </c>
      <c r="I1" s="33" t="s">
        <v>807</v>
      </c>
      <c r="J1" s="33" t="s">
        <v>808</v>
      </c>
      <c r="K1" s="33" t="s">
        <v>809</v>
      </c>
    </row>
    <row r="2" spans="1:11" ht="27.6" customHeight="1" x14ac:dyDescent="0.25">
      <c r="A2" s="34">
        <v>2</v>
      </c>
      <c r="B2" s="34" t="s">
        <v>587</v>
      </c>
      <c r="C2" s="34" t="s">
        <v>462</v>
      </c>
      <c r="D2" s="34" t="s">
        <v>960</v>
      </c>
      <c r="E2" s="34" t="s">
        <v>491</v>
      </c>
      <c r="F2" s="34" t="s">
        <v>584</v>
      </c>
      <c r="G2" s="34" t="s">
        <v>588</v>
      </c>
      <c r="H2" s="34" t="s">
        <v>589</v>
      </c>
      <c r="I2" s="34">
        <v>161</v>
      </c>
      <c r="J2" s="34">
        <v>7</v>
      </c>
      <c r="K2" s="34">
        <v>12</v>
      </c>
    </row>
    <row r="3" spans="1:11" ht="19.149999999999999" customHeight="1" x14ac:dyDescent="0.25">
      <c r="A3" s="34">
        <v>5</v>
      </c>
      <c r="B3" s="34" t="s">
        <v>596</v>
      </c>
      <c r="C3" s="34" t="s">
        <v>462</v>
      </c>
      <c r="D3" s="34" t="s">
        <v>960</v>
      </c>
      <c r="E3" s="34" t="s">
        <v>491</v>
      </c>
      <c r="F3" s="34" t="s">
        <v>584</v>
      </c>
      <c r="G3" s="34" t="s">
        <v>597</v>
      </c>
      <c r="H3" s="34" t="s">
        <v>598</v>
      </c>
      <c r="I3" s="34">
        <v>171</v>
      </c>
      <c r="J3" s="34">
        <v>18</v>
      </c>
      <c r="K3" s="34">
        <v>38</v>
      </c>
    </row>
    <row r="4" spans="1:11" ht="19.149999999999999" customHeight="1" x14ac:dyDescent="0.25">
      <c r="A4" s="34">
        <v>7</v>
      </c>
      <c r="B4" s="34" t="s">
        <v>602</v>
      </c>
      <c r="C4" s="34" t="s">
        <v>462</v>
      </c>
      <c r="D4" s="34" t="s">
        <v>960</v>
      </c>
      <c r="E4" s="34" t="s">
        <v>491</v>
      </c>
      <c r="F4" s="34" t="s">
        <v>584</v>
      </c>
      <c r="G4" s="34" t="s">
        <v>603</v>
      </c>
      <c r="H4" s="34" t="s">
        <v>604</v>
      </c>
      <c r="I4" s="34">
        <v>97</v>
      </c>
      <c r="J4" s="34">
        <v>22</v>
      </c>
      <c r="K4" s="34">
        <v>28</v>
      </c>
    </row>
    <row r="5" spans="1:11" ht="19.149999999999999" customHeight="1" x14ac:dyDescent="0.25">
      <c r="A5" s="34">
        <v>9</v>
      </c>
      <c r="B5" s="34" t="s">
        <v>608</v>
      </c>
      <c r="C5" s="34" t="s">
        <v>462</v>
      </c>
      <c r="D5" s="34" t="s">
        <v>960</v>
      </c>
      <c r="E5" s="34" t="s">
        <v>491</v>
      </c>
      <c r="F5" s="34" t="s">
        <v>584</v>
      </c>
      <c r="G5" s="34" t="s">
        <v>609</v>
      </c>
      <c r="H5" s="34" t="s">
        <v>610</v>
      </c>
      <c r="I5" s="34">
        <v>68</v>
      </c>
      <c r="J5" s="34">
        <v>33</v>
      </c>
      <c r="K5" s="34">
        <v>55</v>
      </c>
    </row>
    <row r="6" spans="1:11" ht="19.149999999999999" customHeight="1" x14ac:dyDescent="0.25">
      <c r="A6" s="34">
        <v>16</v>
      </c>
      <c r="B6" s="34" t="s">
        <v>626</v>
      </c>
      <c r="C6" s="34" t="s">
        <v>462</v>
      </c>
      <c r="D6" s="34" t="s">
        <v>960</v>
      </c>
      <c r="E6" s="34" t="s">
        <v>491</v>
      </c>
      <c r="F6" s="34" t="s">
        <v>584</v>
      </c>
      <c r="G6" s="34" t="s">
        <v>627</v>
      </c>
      <c r="H6" s="34" t="s">
        <v>628</v>
      </c>
      <c r="I6" s="34">
        <v>72</v>
      </c>
      <c r="J6" s="34">
        <v>46</v>
      </c>
      <c r="K6" s="34">
        <v>83</v>
      </c>
    </row>
    <row r="7" spans="1:11" ht="19.149999999999999" customHeight="1" x14ac:dyDescent="0.25">
      <c r="A7" s="34">
        <v>21</v>
      </c>
      <c r="B7" s="34" t="s">
        <v>638</v>
      </c>
      <c r="C7" s="34" t="s">
        <v>462</v>
      </c>
      <c r="D7" s="34" t="s">
        <v>960</v>
      </c>
      <c r="E7" s="34" t="s">
        <v>491</v>
      </c>
      <c r="F7" s="34" t="s">
        <v>584</v>
      </c>
      <c r="G7" s="34" t="s">
        <v>639</v>
      </c>
      <c r="H7" s="34" t="s">
        <v>640</v>
      </c>
      <c r="I7" s="34">
        <v>86</v>
      </c>
      <c r="J7" s="34">
        <v>30</v>
      </c>
      <c r="K7" s="34">
        <v>126</v>
      </c>
    </row>
    <row r="8" spans="1:11" ht="19.149999999999999" customHeight="1" x14ac:dyDescent="0.25">
      <c r="A8" s="34">
        <v>34</v>
      </c>
      <c r="B8" s="34" t="s">
        <v>671</v>
      </c>
      <c r="C8" s="34" t="s">
        <v>462</v>
      </c>
      <c r="D8" s="34" t="s">
        <v>960</v>
      </c>
      <c r="E8" s="34" t="s">
        <v>491</v>
      </c>
      <c r="F8" s="34" t="s">
        <v>584</v>
      </c>
      <c r="G8" s="34" t="s">
        <v>672</v>
      </c>
      <c r="H8" s="34" t="s">
        <v>673</v>
      </c>
      <c r="I8" s="34">
        <v>115</v>
      </c>
      <c r="J8" s="34">
        <v>22</v>
      </c>
      <c r="K8" s="34">
        <v>28</v>
      </c>
    </row>
    <row r="9" spans="1:11" ht="19.149999999999999" customHeight="1" x14ac:dyDescent="0.25">
      <c r="A9" s="34">
        <v>68</v>
      </c>
      <c r="B9" s="34" t="s">
        <v>733</v>
      </c>
      <c r="C9" s="34" t="s">
        <v>462</v>
      </c>
      <c r="D9" s="34" t="s">
        <v>960</v>
      </c>
      <c r="E9" s="34" t="s">
        <v>491</v>
      </c>
      <c r="F9" s="34" t="s">
        <v>584</v>
      </c>
      <c r="G9" s="34" t="s">
        <v>734</v>
      </c>
      <c r="H9" s="34" t="s">
        <v>735</v>
      </c>
      <c r="I9" s="34">
        <v>80</v>
      </c>
      <c r="J9" s="34">
        <v>60</v>
      </c>
      <c r="K9" s="34">
        <v>96</v>
      </c>
    </row>
    <row r="10" spans="1:11" ht="19.149999999999999" customHeight="1" x14ac:dyDescent="0.25">
      <c r="A10" s="34">
        <v>78</v>
      </c>
      <c r="B10" s="34" t="s">
        <v>757</v>
      </c>
      <c r="C10" s="34" t="s">
        <v>462</v>
      </c>
      <c r="D10" s="34" t="s">
        <v>960</v>
      </c>
      <c r="E10" s="34" t="s">
        <v>491</v>
      </c>
      <c r="F10" s="34" t="s">
        <v>584</v>
      </c>
      <c r="G10" s="34" t="s">
        <v>758</v>
      </c>
      <c r="H10" s="34" t="s">
        <v>759</v>
      </c>
      <c r="I10" s="34">
        <v>49</v>
      </c>
      <c r="J10" s="34">
        <v>151</v>
      </c>
      <c r="K10" s="34">
        <v>180</v>
      </c>
    </row>
    <row r="11" spans="1:11" ht="19.149999999999999" customHeight="1" x14ac:dyDescent="0.25">
      <c r="A11" s="34">
        <v>87</v>
      </c>
      <c r="B11" s="34" t="s">
        <v>778</v>
      </c>
      <c r="C11" s="34" t="s">
        <v>462</v>
      </c>
      <c r="D11" s="34" t="s">
        <v>960</v>
      </c>
      <c r="E11" s="34" t="s">
        <v>491</v>
      </c>
      <c r="F11" s="34" t="s">
        <v>584</v>
      </c>
      <c r="G11" s="34" t="s">
        <v>779</v>
      </c>
      <c r="H11" s="34" t="s">
        <v>780</v>
      </c>
      <c r="I11" s="34">
        <v>48</v>
      </c>
      <c r="J11" s="34">
        <v>102</v>
      </c>
      <c r="K11" s="34">
        <v>96</v>
      </c>
    </row>
    <row r="12" spans="1:11" ht="19.149999999999999" customHeight="1" x14ac:dyDescent="0.25">
      <c r="A12" s="34">
        <v>93</v>
      </c>
      <c r="B12" s="34" t="s">
        <v>790</v>
      </c>
      <c r="C12" s="34" t="s">
        <v>462</v>
      </c>
      <c r="D12" s="34" t="s">
        <v>960</v>
      </c>
      <c r="E12" s="34" t="s">
        <v>491</v>
      </c>
      <c r="F12" s="34" t="s">
        <v>584</v>
      </c>
      <c r="G12" s="34" t="s">
        <v>791</v>
      </c>
      <c r="H12" s="34" t="s">
        <v>792</v>
      </c>
      <c r="I12" s="34">
        <v>33</v>
      </c>
      <c r="J12" s="34">
        <v>208</v>
      </c>
      <c r="K12" s="34">
        <v>210</v>
      </c>
    </row>
    <row r="13" spans="1:11" ht="19.149999999999999" customHeight="1" x14ac:dyDescent="0.25">
      <c r="A13" s="34">
        <v>12</v>
      </c>
      <c r="B13" s="34" t="s">
        <v>799</v>
      </c>
      <c r="C13" s="34" t="s">
        <v>462</v>
      </c>
      <c r="D13" s="34" t="s">
        <v>960</v>
      </c>
      <c r="E13" s="34" t="s">
        <v>491</v>
      </c>
      <c r="F13" s="34" t="s">
        <v>800</v>
      </c>
      <c r="G13" s="34" t="s">
        <v>801</v>
      </c>
      <c r="H13" s="34" t="s">
        <v>802</v>
      </c>
      <c r="I13" s="34">
        <v>102</v>
      </c>
      <c r="J13" s="34">
        <v>49</v>
      </c>
      <c r="K13" s="34">
        <v>65</v>
      </c>
    </row>
    <row r="14" spans="1:11" ht="19.149999999999999" customHeight="1" x14ac:dyDescent="0.25">
      <c r="A14" s="34">
        <v>6</v>
      </c>
      <c r="B14" s="34" t="s">
        <v>599</v>
      </c>
      <c r="C14" s="34" t="s">
        <v>465</v>
      </c>
      <c r="D14" s="34" t="s">
        <v>964</v>
      </c>
      <c r="E14" s="34" t="s">
        <v>491</v>
      </c>
      <c r="F14" s="34" t="s">
        <v>584</v>
      </c>
      <c r="G14" s="34" t="s">
        <v>600</v>
      </c>
      <c r="H14" s="34" t="s">
        <v>601</v>
      </c>
      <c r="I14" s="34">
        <v>84</v>
      </c>
      <c r="J14" s="34">
        <v>1</v>
      </c>
      <c r="K14" s="34">
        <v>2</v>
      </c>
    </row>
    <row r="15" spans="1:11" ht="19.149999999999999" customHeight="1" x14ac:dyDescent="0.25">
      <c r="A15" s="34">
        <v>53</v>
      </c>
      <c r="B15" s="34" t="s">
        <v>707</v>
      </c>
      <c r="C15" s="34" t="s">
        <v>465</v>
      </c>
      <c r="D15" s="34" t="s">
        <v>964</v>
      </c>
      <c r="E15" s="34" t="s">
        <v>491</v>
      </c>
      <c r="F15" s="34" t="s">
        <v>584</v>
      </c>
      <c r="G15" s="34" t="s">
        <v>708</v>
      </c>
      <c r="H15" s="34" t="s">
        <v>709</v>
      </c>
      <c r="I15" s="34">
        <v>43</v>
      </c>
      <c r="J15" s="34">
        <v>89</v>
      </c>
      <c r="K15" s="34">
        <v>101</v>
      </c>
    </row>
    <row r="16" spans="1:11" ht="19.149999999999999" customHeight="1" x14ac:dyDescent="0.25">
      <c r="A16" s="34">
        <v>30</v>
      </c>
      <c r="B16" s="34" t="s">
        <v>659</v>
      </c>
      <c r="C16" s="34" t="s">
        <v>813</v>
      </c>
      <c r="D16" s="34" t="s">
        <v>968</v>
      </c>
      <c r="E16" s="34" t="s">
        <v>491</v>
      </c>
      <c r="F16" s="34" t="s">
        <v>584</v>
      </c>
      <c r="G16" s="34" t="s">
        <v>660</v>
      </c>
      <c r="H16" s="34" t="s">
        <v>661</v>
      </c>
      <c r="I16" s="34">
        <v>64</v>
      </c>
      <c r="J16" s="34">
        <v>22</v>
      </c>
      <c r="K16" s="34">
        <v>12</v>
      </c>
    </row>
    <row r="17" spans="1:11" ht="19.149999999999999" customHeight="1" x14ac:dyDescent="0.25">
      <c r="A17" s="34">
        <v>89</v>
      </c>
      <c r="B17" s="34" t="s">
        <v>781</v>
      </c>
      <c r="C17" s="34" t="s">
        <v>813</v>
      </c>
      <c r="D17" s="34" t="s">
        <v>968</v>
      </c>
      <c r="E17" s="34" t="s">
        <v>491</v>
      </c>
      <c r="F17" s="34" t="s">
        <v>584</v>
      </c>
      <c r="G17" s="34" t="s">
        <v>782</v>
      </c>
      <c r="H17" s="34" t="s">
        <v>783</v>
      </c>
      <c r="I17" s="34">
        <v>42</v>
      </c>
      <c r="J17" s="34">
        <v>89</v>
      </c>
      <c r="K17" s="34">
        <v>101</v>
      </c>
    </row>
    <row r="18" spans="1:11" ht="19.149999999999999" customHeight="1" x14ac:dyDescent="0.25">
      <c r="A18" s="34">
        <v>10</v>
      </c>
      <c r="B18" s="34" t="s">
        <v>611</v>
      </c>
      <c r="C18" s="34" t="s">
        <v>490</v>
      </c>
      <c r="D18" s="34" t="s">
        <v>970</v>
      </c>
      <c r="E18" s="34" t="s">
        <v>491</v>
      </c>
      <c r="F18" s="34" t="s">
        <v>584</v>
      </c>
      <c r="G18" s="34" t="s">
        <v>612</v>
      </c>
      <c r="H18" s="34" t="s">
        <v>613</v>
      </c>
      <c r="I18" s="34">
        <v>92</v>
      </c>
      <c r="J18" s="34">
        <v>33</v>
      </c>
      <c r="K18" s="34">
        <v>65</v>
      </c>
    </row>
    <row r="19" spans="1:11" ht="19.149999999999999" customHeight="1" x14ac:dyDescent="0.25">
      <c r="A19" s="34">
        <v>43</v>
      </c>
      <c r="B19" s="34" t="s">
        <v>689</v>
      </c>
      <c r="C19" s="34" t="s">
        <v>490</v>
      </c>
      <c r="D19" s="34" t="s">
        <v>970</v>
      </c>
      <c r="E19" s="34" t="s">
        <v>491</v>
      </c>
      <c r="F19" s="34" t="s">
        <v>584</v>
      </c>
      <c r="G19" s="34" t="s">
        <v>690</v>
      </c>
      <c r="H19" s="34" t="s">
        <v>691</v>
      </c>
      <c r="I19" s="34">
        <v>84</v>
      </c>
      <c r="J19" s="34">
        <v>102</v>
      </c>
      <c r="K19" s="34">
        <v>147</v>
      </c>
    </row>
    <row r="20" spans="1:11" ht="19.149999999999999" customHeight="1" x14ac:dyDescent="0.25">
      <c r="A20" s="34">
        <v>74</v>
      </c>
      <c r="B20" s="34" t="s">
        <v>745</v>
      </c>
      <c r="C20" s="34" t="s">
        <v>490</v>
      </c>
      <c r="D20" s="34" t="s">
        <v>970</v>
      </c>
      <c r="E20" s="34" t="s">
        <v>491</v>
      </c>
      <c r="F20" s="34" t="s">
        <v>584</v>
      </c>
      <c r="G20" s="34" t="s">
        <v>746</v>
      </c>
      <c r="H20" s="34" t="s">
        <v>747</v>
      </c>
      <c r="I20" s="34">
        <v>75</v>
      </c>
      <c r="J20" s="34">
        <v>71</v>
      </c>
      <c r="K20" s="34">
        <v>117</v>
      </c>
    </row>
    <row r="21" spans="1:11" ht="19.149999999999999" customHeight="1" x14ac:dyDescent="0.25">
      <c r="A21" s="34">
        <v>22</v>
      </c>
      <c r="B21" s="34" t="s">
        <v>641</v>
      </c>
      <c r="C21" s="34" t="s">
        <v>495</v>
      </c>
      <c r="D21" s="34" t="s">
        <v>972</v>
      </c>
      <c r="E21" s="34" t="s">
        <v>491</v>
      </c>
      <c r="F21" s="34" t="s">
        <v>584</v>
      </c>
      <c r="G21" s="34" t="s">
        <v>642</v>
      </c>
      <c r="H21" s="34" t="s">
        <v>643</v>
      </c>
      <c r="I21" s="34">
        <v>76</v>
      </c>
      <c r="J21" s="34">
        <v>60</v>
      </c>
      <c r="K21" s="34">
        <v>96</v>
      </c>
    </row>
    <row r="22" spans="1:11" ht="19.149999999999999" customHeight="1" x14ac:dyDescent="0.25">
      <c r="A22" s="34">
        <v>26</v>
      </c>
      <c r="B22" s="34" t="s">
        <v>650</v>
      </c>
      <c r="C22" s="34" t="s">
        <v>495</v>
      </c>
      <c r="D22" s="34" t="s">
        <v>972</v>
      </c>
      <c r="E22" s="34" t="s">
        <v>491</v>
      </c>
      <c r="F22" s="34" t="s">
        <v>584</v>
      </c>
      <c r="G22" s="34" t="s">
        <v>651</v>
      </c>
      <c r="H22" s="34" t="s">
        <v>652</v>
      </c>
      <c r="I22" s="34">
        <v>42</v>
      </c>
      <c r="J22" s="34">
        <v>33</v>
      </c>
      <c r="K22" s="34">
        <v>83</v>
      </c>
    </row>
    <row r="23" spans="1:11" ht="19.149999999999999" customHeight="1" x14ac:dyDescent="0.25">
      <c r="A23" s="34">
        <v>33</v>
      </c>
      <c r="B23" s="34" t="s">
        <v>668</v>
      </c>
      <c r="C23" s="34" t="s">
        <v>484</v>
      </c>
      <c r="D23" s="34" t="s">
        <v>976</v>
      </c>
      <c r="E23" s="34" t="s">
        <v>491</v>
      </c>
      <c r="F23" s="34" t="s">
        <v>584</v>
      </c>
      <c r="G23" s="34" t="s">
        <v>669</v>
      </c>
      <c r="H23" s="34" t="s">
        <v>670</v>
      </c>
      <c r="I23" s="34">
        <v>49</v>
      </c>
      <c r="J23" s="34">
        <v>8</v>
      </c>
      <c r="K23" s="34">
        <v>21</v>
      </c>
    </row>
    <row r="24" spans="1:11" ht="19.149999999999999" customHeight="1" x14ac:dyDescent="0.25">
      <c r="A24" s="34">
        <v>42</v>
      </c>
      <c r="B24" s="34" t="s">
        <v>686</v>
      </c>
      <c r="C24" s="34" t="s">
        <v>484</v>
      </c>
      <c r="D24" s="34" t="s">
        <v>976</v>
      </c>
      <c r="E24" s="34" t="s">
        <v>491</v>
      </c>
      <c r="F24" s="34" t="s">
        <v>584</v>
      </c>
      <c r="G24" s="34" t="s">
        <v>687</v>
      </c>
      <c r="H24" s="34" t="s">
        <v>688</v>
      </c>
      <c r="I24" s="34">
        <v>33</v>
      </c>
      <c r="J24" s="34">
        <v>60</v>
      </c>
      <c r="K24" s="34">
        <v>83</v>
      </c>
    </row>
    <row r="25" spans="1:11" ht="19.149999999999999" customHeight="1" x14ac:dyDescent="0.25">
      <c r="A25" s="34">
        <v>29</v>
      </c>
      <c r="B25" s="34" t="s">
        <v>656</v>
      </c>
      <c r="C25" s="34" t="s">
        <v>503</v>
      </c>
      <c r="D25" s="34" t="s">
        <v>978</v>
      </c>
      <c r="E25" s="34" t="s">
        <v>491</v>
      </c>
      <c r="F25" s="34" t="s">
        <v>584</v>
      </c>
      <c r="G25" s="34" t="s">
        <v>657</v>
      </c>
      <c r="H25" s="34" t="s">
        <v>658</v>
      </c>
      <c r="I25" s="34">
        <v>60</v>
      </c>
      <c r="J25" s="34">
        <v>18</v>
      </c>
      <c r="K25" s="34">
        <v>2</v>
      </c>
    </row>
    <row r="26" spans="1:11" ht="19.149999999999999" customHeight="1" x14ac:dyDescent="0.25">
      <c r="A26" s="34">
        <v>50</v>
      </c>
      <c r="B26" s="34" t="s">
        <v>701</v>
      </c>
      <c r="C26" s="34" t="s">
        <v>503</v>
      </c>
      <c r="D26" s="34" t="s">
        <v>978</v>
      </c>
      <c r="E26" s="34" t="s">
        <v>491</v>
      </c>
      <c r="F26" s="34" t="s">
        <v>584</v>
      </c>
      <c r="G26" s="34" t="s">
        <v>702</v>
      </c>
      <c r="H26" s="34" t="s">
        <v>703</v>
      </c>
      <c r="I26" s="34">
        <v>49</v>
      </c>
      <c r="J26" s="34">
        <v>76</v>
      </c>
      <c r="K26" s="34">
        <v>191</v>
      </c>
    </row>
    <row r="27" spans="1:11" ht="19.149999999999999" customHeight="1" x14ac:dyDescent="0.25">
      <c r="A27" s="34">
        <v>82</v>
      </c>
      <c r="B27" s="34" t="s">
        <v>766</v>
      </c>
      <c r="C27" s="34" t="s">
        <v>503</v>
      </c>
      <c r="D27" s="34" t="s">
        <v>978</v>
      </c>
      <c r="E27" s="34" t="s">
        <v>491</v>
      </c>
      <c r="F27" s="34" t="s">
        <v>584</v>
      </c>
      <c r="G27" s="34" t="s">
        <v>767</v>
      </c>
      <c r="H27" s="34" t="s">
        <v>768</v>
      </c>
      <c r="I27" s="34">
        <v>42</v>
      </c>
      <c r="J27" s="34">
        <v>242</v>
      </c>
      <c r="K27" s="34">
        <v>170</v>
      </c>
    </row>
    <row r="28" spans="1:11" ht="19.149999999999999" customHeight="1" x14ac:dyDescent="0.25">
      <c r="A28" s="34">
        <v>81</v>
      </c>
      <c r="B28" s="34" t="s">
        <v>763</v>
      </c>
      <c r="C28" s="34" t="s">
        <v>518</v>
      </c>
      <c r="D28" s="34" t="s">
        <v>985</v>
      </c>
      <c r="E28" s="34" t="s">
        <v>491</v>
      </c>
      <c r="F28" s="34" t="s">
        <v>584</v>
      </c>
      <c r="G28" s="34" t="s">
        <v>764</v>
      </c>
      <c r="H28" s="34" t="s">
        <v>765</v>
      </c>
      <c r="I28" s="34">
        <v>34</v>
      </c>
      <c r="J28" s="34">
        <v>52</v>
      </c>
      <c r="K28" s="34">
        <v>101</v>
      </c>
    </row>
    <row r="29" spans="1:11" ht="19.149999999999999" customHeight="1" x14ac:dyDescent="0.25">
      <c r="A29" s="34">
        <v>36</v>
      </c>
      <c r="B29" s="34" t="s">
        <v>674</v>
      </c>
      <c r="C29" s="34" t="s">
        <v>565</v>
      </c>
      <c r="D29" s="34" t="s">
        <v>988</v>
      </c>
      <c r="E29" s="34" t="s">
        <v>491</v>
      </c>
      <c r="F29" s="34" t="s">
        <v>584</v>
      </c>
      <c r="G29" s="34" t="s">
        <v>675</v>
      </c>
      <c r="H29" s="34" t="s">
        <v>676</v>
      </c>
      <c r="I29" s="34">
        <v>47</v>
      </c>
      <c r="J29" s="34">
        <v>89</v>
      </c>
      <c r="K29" s="34">
        <v>75</v>
      </c>
    </row>
    <row r="30" spans="1:11" ht="19.149999999999999" customHeight="1" x14ac:dyDescent="0.25">
      <c r="A30" s="34">
        <v>1</v>
      </c>
      <c r="B30" s="34" t="s">
        <v>583</v>
      </c>
      <c r="C30" s="34" t="s">
        <v>566</v>
      </c>
      <c r="D30" s="34" t="s">
        <v>990</v>
      </c>
      <c r="E30" s="34" t="s">
        <v>491</v>
      </c>
      <c r="F30" s="34" t="s">
        <v>584</v>
      </c>
      <c r="G30" s="34" t="s">
        <v>585</v>
      </c>
      <c r="H30" s="34" t="s">
        <v>586</v>
      </c>
      <c r="I30" s="34">
        <v>101</v>
      </c>
      <c r="J30" s="34">
        <v>1</v>
      </c>
      <c r="K30" s="34">
        <v>1</v>
      </c>
    </row>
    <row r="31" spans="1:11" ht="19.149999999999999" customHeight="1" x14ac:dyDescent="0.25">
      <c r="A31" s="34">
        <v>37</v>
      </c>
      <c r="B31" s="34" t="s">
        <v>677</v>
      </c>
      <c r="C31" s="34" t="s">
        <v>566</v>
      </c>
      <c r="D31" s="34" t="s">
        <v>990</v>
      </c>
      <c r="E31" s="34" t="s">
        <v>491</v>
      </c>
      <c r="F31" s="34" t="s">
        <v>584</v>
      </c>
      <c r="G31" s="34" t="s">
        <v>678</v>
      </c>
      <c r="H31" s="34" t="s">
        <v>679</v>
      </c>
      <c r="I31" s="34">
        <v>64</v>
      </c>
      <c r="J31" s="34">
        <v>46</v>
      </c>
      <c r="K31" s="34">
        <v>28</v>
      </c>
    </row>
    <row r="32" spans="1:11" ht="19.149999999999999" customHeight="1" x14ac:dyDescent="0.25">
      <c r="A32" s="34">
        <v>58</v>
      </c>
      <c r="B32" s="34" t="s">
        <v>713</v>
      </c>
      <c r="C32" s="34" t="s">
        <v>566</v>
      </c>
      <c r="D32" s="34" t="s">
        <v>990</v>
      </c>
      <c r="E32" s="34" t="s">
        <v>491</v>
      </c>
      <c r="F32" s="34" t="s">
        <v>584</v>
      </c>
      <c r="G32" s="34" t="s">
        <v>714</v>
      </c>
      <c r="H32" s="34" t="s">
        <v>715</v>
      </c>
      <c r="I32" s="34">
        <v>98</v>
      </c>
      <c r="J32" s="34">
        <v>52</v>
      </c>
      <c r="K32" s="34">
        <v>83</v>
      </c>
    </row>
    <row r="33" spans="1:11" ht="19.149999999999999" customHeight="1" x14ac:dyDescent="0.25">
      <c r="A33" s="34">
        <v>77</v>
      </c>
      <c r="B33" s="34" t="s">
        <v>754</v>
      </c>
      <c r="C33" s="34" t="s">
        <v>566</v>
      </c>
      <c r="D33" s="34" t="s">
        <v>990</v>
      </c>
      <c r="E33" s="34" t="s">
        <v>491</v>
      </c>
      <c r="F33" s="34" t="s">
        <v>584</v>
      </c>
      <c r="G33" s="34" t="s">
        <v>755</v>
      </c>
      <c r="H33" s="34" t="s">
        <v>756</v>
      </c>
      <c r="I33" s="34">
        <v>39</v>
      </c>
      <c r="J33" s="34">
        <v>102</v>
      </c>
      <c r="K33" s="34">
        <v>160</v>
      </c>
    </row>
    <row r="34" spans="1:11" ht="19.149999999999999" customHeight="1" x14ac:dyDescent="0.25">
      <c r="A34" s="34">
        <v>13</v>
      </c>
      <c r="B34" s="34" t="s">
        <v>617</v>
      </c>
      <c r="C34" s="34" t="s">
        <v>486</v>
      </c>
      <c r="D34" s="34" t="s">
        <v>992</v>
      </c>
      <c r="E34" s="34" t="s">
        <v>491</v>
      </c>
      <c r="F34" s="34" t="s">
        <v>584</v>
      </c>
      <c r="G34" s="34" t="s">
        <v>618</v>
      </c>
      <c r="H34" s="34" t="s">
        <v>619</v>
      </c>
      <c r="I34" s="34">
        <v>70</v>
      </c>
      <c r="J34" s="34">
        <v>27</v>
      </c>
      <c r="K34" s="34">
        <v>43</v>
      </c>
    </row>
    <row r="35" spans="1:11" ht="19.149999999999999" customHeight="1" x14ac:dyDescent="0.25">
      <c r="A35" s="34">
        <v>75</v>
      </c>
      <c r="B35" s="34" t="s">
        <v>748</v>
      </c>
      <c r="C35" s="34" t="s">
        <v>486</v>
      </c>
      <c r="D35" s="34" t="s">
        <v>992</v>
      </c>
      <c r="E35" s="34" t="s">
        <v>491</v>
      </c>
      <c r="F35" s="34" t="s">
        <v>584</v>
      </c>
      <c r="G35" s="34" t="s">
        <v>749</v>
      </c>
      <c r="H35" s="34" t="s">
        <v>750</v>
      </c>
      <c r="I35" s="34">
        <v>65</v>
      </c>
      <c r="J35" s="34">
        <v>208</v>
      </c>
      <c r="K35" s="34">
        <v>170</v>
      </c>
    </row>
    <row r="36" spans="1:11" ht="19.149999999999999" customHeight="1" x14ac:dyDescent="0.25">
      <c r="A36" s="34">
        <v>83</v>
      </c>
      <c r="B36" s="34" t="s">
        <v>769</v>
      </c>
      <c r="C36" s="34" t="s">
        <v>567</v>
      </c>
      <c r="D36" s="34" t="s">
        <v>994</v>
      </c>
      <c r="E36" s="34" t="s">
        <v>491</v>
      </c>
      <c r="F36" s="34" t="s">
        <v>584</v>
      </c>
      <c r="G36" s="34" t="s">
        <v>770</v>
      </c>
      <c r="H36" s="34" t="s">
        <v>771</v>
      </c>
      <c r="I36" s="34">
        <v>32</v>
      </c>
      <c r="J36" s="34">
        <v>162</v>
      </c>
      <c r="K36" s="34">
        <v>170</v>
      </c>
    </row>
    <row r="37" spans="1:11" ht="19.149999999999999" customHeight="1" x14ac:dyDescent="0.25">
      <c r="A37" s="34">
        <v>15</v>
      </c>
      <c r="B37" s="34" t="s">
        <v>623</v>
      </c>
      <c r="C37" s="34" t="s">
        <v>815</v>
      </c>
      <c r="D37" s="34" t="s">
        <v>1006</v>
      </c>
      <c r="E37" s="34" t="s">
        <v>491</v>
      </c>
      <c r="F37" s="34" t="s">
        <v>584</v>
      </c>
      <c r="G37" s="34" t="s">
        <v>624</v>
      </c>
      <c r="H37" s="34" t="s">
        <v>625</v>
      </c>
      <c r="I37" s="34">
        <v>65</v>
      </c>
      <c r="J37" s="34">
        <v>12</v>
      </c>
      <c r="K37" s="34">
        <v>12</v>
      </c>
    </row>
    <row r="38" spans="1:11" ht="19.149999999999999" customHeight="1" x14ac:dyDescent="0.25">
      <c r="A38" s="34">
        <v>3</v>
      </c>
      <c r="B38" s="34" t="s">
        <v>590</v>
      </c>
      <c r="C38" s="34" t="s">
        <v>816</v>
      </c>
      <c r="D38" s="34" t="s">
        <v>1008</v>
      </c>
      <c r="E38" s="34" t="s">
        <v>491</v>
      </c>
      <c r="F38" s="34" t="s">
        <v>584</v>
      </c>
      <c r="G38" s="34" t="s">
        <v>591</v>
      </c>
      <c r="H38" s="34" t="s">
        <v>592</v>
      </c>
      <c r="I38" s="34">
        <v>72</v>
      </c>
      <c r="J38" s="34">
        <v>1</v>
      </c>
      <c r="K38" s="34">
        <v>2</v>
      </c>
    </row>
    <row r="39" spans="1:11" ht="19.149999999999999" customHeight="1" x14ac:dyDescent="0.25">
      <c r="A39" s="34">
        <v>69</v>
      </c>
      <c r="B39" s="34" t="s">
        <v>736</v>
      </c>
      <c r="C39" s="34" t="s">
        <v>816</v>
      </c>
      <c r="D39" s="34" t="s">
        <v>1008</v>
      </c>
      <c r="E39" s="34" t="s">
        <v>491</v>
      </c>
      <c r="F39" s="34" t="s">
        <v>584</v>
      </c>
      <c r="G39" s="34" t="s">
        <v>737</v>
      </c>
      <c r="H39" s="34" t="s">
        <v>738</v>
      </c>
      <c r="I39" s="34">
        <v>25</v>
      </c>
      <c r="J39" s="34">
        <v>76</v>
      </c>
      <c r="K39" s="34">
        <v>137</v>
      </c>
    </row>
    <row r="40" spans="1:11" ht="19.149999999999999" customHeight="1" x14ac:dyDescent="0.25">
      <c r="A40" s="34">
        <v>14</v>
      </c>
      <c r="B40" s="34" t="s">
        <v>620</v>
      </c>
      <c r="C40" s="34" t="s">
        <v>818</v>
      </c>
      <c r="D40" s="34" t="s">
        <v>1012</v>
      </c>
      <c r="E40" s="34" t="s">
        <v>491</v>
      </c>
      <c r="F40" s="34" t="s">
        <v>584</v>
      </c>
      <c r="G40" s="34" t="s">
        <v>621</v>
      </c>
      <c r="H40" s="34" t="s">
        <v>622</v>
      </c>
      <c r="I40" s="34">
        <v>106</v>
      </c>
      <c r="J40" s="34">
        <v>1</v>
      </c>
      <c r="K40" s="34">
        <v>5</v>
      </c>
    </row>
    <row r="41" spans="1:11" ht="19.149999999999999" customHeight="1" x14ac:dyDescent="0.25">
      <c r="A41" s="34">
        <v>31</v>
      </c>
      <c r="B41" s="34" t="s">
        <v>662</v>
      </c>
      <c r="C41" s="34" t="s">
        <v>818</v>
      </c>
      <c r="D41" s="34" t="s">
        <v>1012</v>
      </c>
      <c r="E41" s="34" t="s">
        <v>491</v>
      </c>
      <c r="F41" s="34" t="s">
        <v>584</v>
      </c>
      <c r="G41" s="34" t="s">
        <v>663</v>
      </c>
      <c r="H41" s="34" t="s">
        <v>664</v>
      </c>
      <c r="I41" s="34">
        <v>95</v>
      </c>
      <c r="J41" s="34">
        <v>16</v>
      </c>
      <c r="K41" s="34">
        <v>21</v>
      </c>
    </row>
    <row r="42" spans="1:11" ht="19.149999999999999" customHeight="1" x14ac:dyDescent="0.25">
      <c r="A42" s="34">
        <v>49</v>
      </c>
      <c r="B42" s="34" t="s">
        <v>698</v>
      </c>
      <c r="C42" s="34" t="s">
        <v>818</v>
      </c>
      <c r="D42" s="34" t="s">
        <v>1012</v>
      </c>
      <c r="E42" s="34" t="s">
        <v>491</v>
      </c>
      <c r="F42" s="34" t="s">
        <v>584</v>
      </c>
      <c r="G42" s="34" t="s">
        <v>699</v>
      </c>
      <c r="H42" s="34" t="s">
        <v>700</v>
      </c>
      <c r="I42" s="34">
        <v>39</v>
      </c>
      <c r="J42" s="34">
        <v>63</v>
      </c>
      <c r="K42" s="34">
        <v>43</v>
      </c>
    </row>
    <row r="43" spans="1:11" ht="19.149999999999999" customHeight="1" x14ac:dyDescent="0.25">
      <c r="A43" s="34">
        <v>84</v>
      </c>
      <c r="B43" s="34" t="s">
        <v>772</v>
      </c>
      <c r="C43" s="34" t="s">
        <v>818</v>
      </c>
      <c r="D43" s="34" t="s">
        <v>1012</v>
      </c>
      <c r="E43" s="34" t="s">
        <v>491</v>
      </c>
      <c r="F43" s="34" t="s">
        <v>584</v>
      </c>
      <c r="G43" s="34" t="s">
        <v>773</v>
      </c>
      <c r="H43" s="34" t="s">
        <v>774</v>
      </c>
      <c r="I43" s="34">
        <v>47</v>
      </c>
      <c r="J43" s="34">
        <v>71</v>
      </c>
      <c r="K43" s="34">
        <v>126</v>
      </c>
    </row>
    <row r="44" spans="1:11" ht="19.149999999999999" customHeight="1" x14ac:dyDescent="0.25">
      <c r="A44" s="34">
        <v>4</v>
      </c>
      <c r="B44" s="34" t="s">
        <v>593</v>
      </c>
      <c r="C44" s="34" t="s">
        <v>819</v>
      </c>
      <c r="D44" s="34" t="s">
        <v>1014</v>
      </c>
      <c r="E44" s="34" t="s">
        <v>491</v>
      </c>
      <c r="F44" s="34" t="s">
        <v>584</v>
      </c>
      <c r="G44" s="34" t="s">
        <v>594</v>
      </c>
      <c r="H44" s="34" t="s">
        <v>595</v>
      </c>
      <c r="I44" s="34">
        <v>89</v>
      </c>
      <c r="J44" s="34">
        <v>30</v>
      </c>
      <c r="K44" s="34">
        <v>43</v>
      </c>
    </row>
    <row r="45" spans="1:11" ht="19.149999999999999" customHeight="1" x14ac:dyDescent="0.25">
      <c r="A45" s="34">
        <v>11</v>
      </c>
      <c r="B45" s="34" t="s">
        <v>614</v>
      </c>
      <c r="C45" s="34" t="s">
        <v>819</v>
      </c>
      <c r="D45" s="34" t="s">
        <v>1014</v>
      </c>
      <c r="E45" s="34" t="s">
        <v>491</v>
      </c>
      <c r="F45" s="34" t="s">
        <v>584</v>
      </c>
      <c r="G45" s="34" t="s">
        <v>615</v>
      </c>
      <c r="H45" s="34" t="s">
        <v>616</v>
      </c>
      <c r="I45" s="34">
        <v>127</v>
      </c>
      <c r="J45" s="34">
        <v>8</v>
      </c>
      <c r="K45" s="34">
        <v>8</v>
      </c>
    </row>
    <row r="46" spans="1:11" ht="19.149999999999999" customHeight="1" x14ac:dyDescent="0.25">
      <c r="A46" s="34">
        <v>40</v>
      </c>
      <c r="B46" s="34" t="s">
        <v>683</v>
      </c>
      <c r="C46" s="34" t="s">
        <v>819</v>
      </c>
      <c r="D46" s="34" t="s">
        <v>1014</v>
      </c>
      <c r="E46" s="34" t="s">
        <v>491</v>
      </c>
      <c r="F46" s="34" t="s">
        <v>584</v>
      </c>
      <c r="G46" s="34" t="s">
        <v>684</v>
      </c>
      <c r="H46" s="34" t="s">
        <v>685</v>
      </c>
      <c r="I46" s="34">
        <v>48</v>
      </c>
      <c r="J46" s="34">
        <v>27</v>
      </c>
      <c r="K46" s="34">
        <v>55</v>
      </c>
    </row>
    <row r="47" spans="1:11" ht="19.149999999999999" customHeight="1" x14ac:dyDescent="0.25">
      <c r="A47" s="34">
        <v>59</v>
      </c>
      <c r="B47" s="34" t="s">
        <v>716</v>
      </c>
      <c r="C47" s="34" t="s">
        <v>819</v>
      </c>
      <c r="D47" s="34" t="s">
        <v>1014</v>
      </c>
      <c r="E47" s="34" t="s">
        <v>491</v>
      </c>
      <c r="F47" s="34" t="s">
        <v>584</v>
      </c>
      <c r="G47" s="34" t="s">
        <v>717</v>
      </c>
      <c r="H47" s="34" t="s">
        <v>718</v>
      </c>
      <c r="I47" s="34">
        <v>35</v>
      </c>
      <c r="J47" s="34">
        <v>50</v>
      </c>
      <c r="K47" s="34">
        <v>21</v>
      </c>
    </row>
    <row r="48" spans="1:11" ht="19.149999999999999" customHeight="1" x14ac:dyDescent="0.25">
      <c r="A48" s="34">
        <v>64</v>
      </c>
      <c r="B48" s="34" t="s">
        <v>725</v>
      </c>
      <c r="C48" s="34" t="s">
        <v>819</v>
      </c>
      <c r="D48" s="34" t="s">
        <v>1014</v>
      </c>
      <c r="E48" s="34" t="s">
        <v>491</v>
      </c>
      <c r="F48" s="34" t="s">
        <v>584</v>
      </c>
      <c r="G48" s="34" t="s">
        <v>726</v>
      </c>
      <c r="H48" s="34" t="s">
        <v>727</v>
      </c>
      <c r="I48" s="34">
        <v>73</v>
      </c>
      <c r="J48" s="34">
        <v>177</v>
      </c>
      <c r="K48" s="34">
        <v>180</v>
      </c>
    </row>
    <row r="49" spans="1:11" ht="19.149999999999999" customHeight="1" x14ac:dyDescent="0.25">
      <c r="A49" s="34">
        <v>73</v>
      </c>
      <c r="B49" s="34" t="s">
        <v>742</v>
      </c>
      <c r="C49" s="34" t="s">
        <v>819</v>
      </c>
      <c r="D49" s="34" t="s">
        <v>1014</v>
      </c>
      <c r="E49" s="34" t="s">
        <v>491</v>
      </c>
      <c r="F49" s="34" t="s">
        <v>584</v>
      </c>
      <c r="G49" s="34" t="s">
        <v>743</v>
      </c>
      <c r="H49" s="34" t="s">
        <v>744</v>
      </c>
      <c r="I49" s="34">
        <v>51</v>
      </c>
      <c r="J49" s="34">
        <v>139</v>
      </c>
      <c r="K49" s="34">
        <v>244</v>
      </c>
    </row>
    <row r="50" spans="1:11" ht="19.149999999999999" customHeight="1" x14ac:dyDescent="0.25">
      <c r="A50" s="34">
        <v>86</v>
      </c>
      <c r="B50" s="34" t="s">
        <v>775</v>
      </c>
      <c r="C50" s="34" t="s">
        <v>819</v>
      </c>
      <c r="D50" s="34" t="s">
        <v>1014</v>
      </c>
      <c r="E50" s="34" t="s">
        <v>491</v>
      </c>
      <c r="F50" s="34" t="s">
        <v>584</v>
      </c>
      <c r="G50" s="34" t="s">
        <v>776</v>
      </c>
      <c r="H50" s="34" t="s">
        <v>777</v>
      </c>
      <c r="I50" s="34">
        <v>43</v>
      </c>
      <c r="J50" s="34">
        <v>102</v>
      </c>
      <c r="K50" s="34">
        <v>101</v>
      </c>
    </row>
    <row r="51" spans="1:11" ht="19.149999999999999" customHeight="1" x14ac:dyDescent="0.25">
      <c r="A51" s="34">
        <v>91</v>
      </c>
      <c r="B51" s="34" t="s">
        <v>787</v>
      </c>
      <c r="C51" s="34" t="s">
        <v>819</v>
      </c>
      <c r="D51" s="34" t="s">
        <v>1014</v>
      </c>
      <c r="E51" s="34" t="s">
        <v>491</v>
      </c>
      <c r="F51" s="34" t="s">
        <v>584</v>
      </c>
      <c r="G51" s="34" t="s">
        <v>788</v>
      </c>
      <c r="H51" s="34" t="s">
        <v>789</v>
      </c>
      <c r="I51" s="34">
        <v>59</v>
      </c>
      <c r="J51" s="34">
        <v>182</v>
      </c>
      <c r="K51" s="34">
        <v>244</v>
      </c>
    </row>
    <row r="52" spans="1:11" ht="19.149999999999999" customHeight="1" x14ac:dyDescent="0.25">
      <c r="A52" s="34">
        <v>38</v>
      </c>
      <c r="B52" s="34" t="s">
        <v>680</v>
      </c>
      <c r="C52" s="34" t="s">
        <v>536</v>
      </c>
      <c r="D52" s="34" t="s">
        <v>1017</v>
      </c>
      <c r="E52" s="34" t="s">
        <v>491</v>
      </c>
      <c r="F52" s="34" t="s">
        <v>584</v>
      </c>
      <c r="G52" s="34" t="s">
        <v>681</v>
      </c>
      <c r="H52" s="34" t="s">
        <v>682</v>
      </c>
      <c r="I52" s="34">
        <v>51</v>
      </c>
      <c r="J52" s="34">
        <v>76</v>
      </c>
      <c r="K52" s="34">
        <v>101</v>
      </c>
    </row>
    <row r="53" spans="1:11" ht="19.149999999999999" customHeight="1" x14ac:dyDescent="0.25">
      <c r="A53" s="34">
        <v>17</v>
      </c>
      <c r="B53" s="34" t="s">
        <v>629</v>
      </c>
      <c r="C53" s="34" t="s">
        <v>570</v>
      </c>
      <c r="D53" s="34" t="s">
        <v>1023</v>
      </c>
      <c r="E53" s="34" t="s">
        <v>491</v>
      </c>
      <c r="F53" s="34" t="s">
        <v>584</v>
      </c>
      <c r="G53" s="34" t="s">
        <v>630</v>
      </c>
      <c r="H53" s="34" t="s">
        <v>631</v>
      </c>
      <c r="I53" s="34">
        <v>70</v>
      </c>
      <c r="J53" s="34">
        <v>8</v>
      </c>
      <c r="K53" s="34">
        <v>8</v>
      </c>
    </row>
    <row r="54" spans="1:11" ht="19.149999999999999" customHeight="1" x14ac:dyDescent="0.25">
      <c r="A54" s="34">
        <v>52</v>
      </c>
      <c r="B54" s="34" t="s">
        <v>704</v>
      </c>
      <c r="C54" s="34" t="s">
        <v>570</v>
      </c>
      <c r="D54" s="34" t="s">
        <v>1023</v>
      </c>
      <c r="E54" s="34" t="s">
        <v>491</v>
      </c>
      <c r="F54" s="34" t="s">
        <v>584</v>
      </c>
      <c r="G54" s="34" t="s">
        <v>705</v>
      </c>
      <c r="H54" s="34" t="s">
        <v>706</v>
      </c>
      <c r="I54" s="34">
        <v>82</v>
      </c>
      <c r="J54" s="34">
        <v>82</v>
      </c>
      <c r="K54" s="34">
        <v>75</v>
      </c>
    </row>
    <row r="55" spans="1:11" ht="19.149999999999999" customHeight="1" x14ac:dyDescent="0.25">
      <c r="A55" s="34">
        <v>62</v>
      </c>
      <c r="B55" s="34" t="s">
        <v>719</v>
      </c>
      <c r="C55" s="34" t="s">
        <v>570</v>
      </c>
      <c r="D55" s="34" t="s">
        <v>1023</v>
      </c>
      <c r="E55" s="34" t="s">
        <v>491</v>
      </c>
      <c r="F55" s="34" t="s">
        <v>584</v>
      </c>
      <c r="G55" s="34" t="s">
        <v>720</v>
      </c>
      <c r="H55" s="34" t="s">
        <v>721</v>
      </c>
      <c r="I55" s="34">
        <v>58</v>
      </c>
      <c r="J55" s="34">
        <v>67</v>
      </c>
      <c r="K55" s="34">
        <v>43</v>
      </c>
    </row>
    <row r="56" spans="1:11" ht="19.149999999999999" customHeight="1" x14ac:dyDescent="0.25">
      <c r="A56" s="34">
        <v>76</v>
      </c>
      <c r="B56" s="34" t="s">
        <v>751</v>
      </c>
      <c r="C56" s="34" t="s">
        <v>570</v>
      </c>
      <c r="D56" s="34" t="s">
        <v>1023</v>
      </c>
      <c r="E56" s="34" t="s">
        <v>491</v>
      </c>
      <c r="F56" s="34" t="s">
        <v>584</v>
      </c>
      <c r="G56" s="34" t="s">
        <v>752</v>
      </c>
      <c r="H56" s="34" t="s">
        <v>753</v>
      </c>
      <c r="I56" s="34">
        <v>34</v>
      </c>
      <c r="J56" s="34">
        <v>102</v>
      </c>
      <c r="K56" s="34">
        <v>117</v>
      </c>
    </row>
    <row r="57" spans="1:11" ht="19.149999999999999" customHeight="1" x14ac:dyDescent="0.25">
      <c r="A57" s="34">
        <v>80</v>
      </c>
      <c r="B57" s="34" t="s">
        <v>760</v>
      </c>
      <c r="C57" s="34" t="s">
        <v>570</v>
      </c>
      <c r="D57" s="34" t="s">
        <v>1023</v>
      </c>
      <c r="E57" s="34" t="s">
        <v>491</v>
      </c>
      <c r="F57" s="34" t="s">
        <v>584</v>
      </c>
      <c r="G57" s="34" t="s">
        <v>761</v>
      </c>
      <c r="H57" s="34" t="s">
        <v>762</v>
      </c>
      <c r="I57" s="34">
        <v>24</v>
      </c>
      <c r="J57" s="34">
        <v>71</v>
      </c>
      <c r="K57" s="34">
        <v>55</v>
      </c>
    </row>
    <row r="58" spans="1:11" ht="19.149999999999999" customHeight="1" x14ac:dyDescent="0.25">
      <c r="A58" s="34">
        <v>90</v>
      </c>
      <c r="B58" s="34" t="s">
        <v>784</v>
      </c>
      <c r="C58" s="34" t="s">
        <v>570</v>
      </c>
      <c r="D58" s="34" t="s">
        <v>1023</v>
      </c>
      <c r="E58" s="34" t="s">
        <v>491</v>
      </c>
      <c r="F58" s="34" t="s">
        <v>584</v>
      </c>
      <c r="G58" s="34" t="s">
        <v>785</v>
      </c>
      <c r="H58" s="34" t="s">
        <v>786</v>
      </c>
      <c r="I58" s="34">
        <v>28</v>
      </c>
      <c r="J58" s="34">
        <v>92</v>
      </c>
      <c r="K58" s="34">
        <v>43</v>
      </c>
    </row>
    <row r="59" spans="1:11" ht="19.149999999999999" customHeight="1" x14ac:dyDescent="0.25">
      <c r="A59" s="34">
        <v>94</v>
      </c>
      <c r="B59" s="34" t="s">
        <v>793</v>
      </c>
      <c r="C59" s="34" t="s">
        <v>570</v>
      </c>
      <c r="D59" s="34" t="s">
        <v>1023</v>
      </c>
      <c r="E59" s="34" t="s">
        <v>491</v>
      </c>
      <c r="F59" s="34" t="s">
        <v>584</v>
      </c>
      <c r="G59" s="34" t="s">
        <v>794</v>
      </c>
      <c r="H59" s="34" t="s">
        <v>795</v>
      </c>
      <c r="I59" s="34">
        <v>19</v>
      </c>
      <c r="J59" s="34">
        <v>92</v>
      </c>
      <c r="K59" s="34">
        <v>43</v>
      </c>
    </row>
    <row r="60" spans="1:11" ht="19.149999999999999" customHeight="1" x14ac:dyDescent="0.25">
      <c r="A60" s="34">
        <v>18</v>
      </c>
      <c r="B60" s="34" t="s">
        <v>632</v>
      </c>
      <c r="C60" s="34" t="s">
        <v>822</v>
      </c>
      <c r="D60" s="34" t="s">
        <v>1025</v>
      </c>
      <c r="E60" s="34" t="s">
        <v>491</v>
      </c>
      <c r="F60" s="34" t="s">
        <v>584</v>
      </c>
      <c r="G60" s="34" t="s">
        <v>633</v>
      </c>
      <c r="H60" s="34" t="s">
        <v>634</v>
      </c>
      <c r="I60" s="34">
        <v>82</v>
      </c>
      <c r="J60" s="34">
        <v>14</v>
      </c>
      <c r="K60" s="34">
        <v>5</v>
      </c>
    </row>
    <row r="61" spans="1:11" ht="19.149999999999999" customHeight="1" x14ac:dyDescent="0.25">
      <c r="A61" s="34">
        <v>44</v>
      </c>
      <c r="B61" s="34" t="s">
        <v>692</v>
      </c>
      <c r="C61" s="34" t="s">
        <v>823</v>
      </c>
      <c r="D61" s="34" t="s">
        <v>1027</v>
      </c>
      <c r="E61" s="34" t="s">
        <v>491</v>
      </c>
      <c r="F61" s="34" t="s">
        <v>584</v>
      </c>
      <c r="G61" s="34" t="s">
        <v>693</v>
      </c>
      <c r="H61" s="34" t="s">
        <v>694</v>
      </c>
      <c r="I61" s="34">
        <v>87</v>
      </c>
      <c r="J61" s="34">
        <v>95</v>
      </c>
      <c r="K61" s="34">
        <v>126</v>
      </c>
    </row>
    <row r="62" spans="1:11" ht="19.149999999999999" customHeight="1" x14ac:dyDescent="0.25">
      <c r="A62" s="34">
        <v>20</v>
      </c>
      <c r="B62" s="34" t="s">
        <v>635</v>
      </c>
      <c r="C62" s="34" t="s">
        <v>483</v>
      </c>
      <c r="D62" s="34" t="s">
        <v>1031</v>
      </c>
      <c r="E62" s="34" t="s">
        <v>491</v>
      </c>
      <c r="F62" s="34" t="s">
        <v>584</v>
      </c>
      <c r="G62" s="34" t="s">
        <v>636</v>
      </c>
      <c r="H62" s="34" t="s">
        <v>637</v>
      </c>
      <c r="I62" s="34">
        <v>73</v>
      </c>
      <c r="J62" s="34">
        <v>14</v>
      </c>
      <c r="K62" s="34">
        <v>28</v>
      </c>
    </row>
    <row r="63" spans="1:11" ht="19.149999999999999" customHeight="1" x14ac:dyDescent="0.25">
      <c r="A63" s="34">
        <v>28</v>
      </c>
      <c r="B63" s="34" t="s">
        <v>653</v>
      </c>
      <c r="C63" s="34" t="s">
        <v>559</v>
      </c>
      <c r="D63" s="34" t="s">
        <v>1033</v>
      </c>
      <c r="E63" s="34" t="s">
        <v>491</v>
      </c>
      <c r="F63" s="34" t="s">
        <v>584</v>
      </c>
      <c r="G63" s="34" t="s">
        <v>654</v>
      </c>
      <c r="H63" s="34" t="s">
        <v>655</v>
      </c>
      <c r="I63" s="34">
        <v>80</v>
      </c>
      <c r="J63" s="34">
        <v>67</v>
      </c>
      <c r="K63" s="34">
        <v>137</v>
      </c>
    </row>
    <row r="64" spans="1:11" ht="19.149999999999999" customHeight="1" x14ac:dyDescent="0.25">
      <c r="A64" s="34">
        <v>32</v>
      </c>
      <c r="B64" s="34" t="s">
        <v>665</v>
      </c>
      <c r="C64" s="34" t="s">
        <v>559</v>
      </c>
      <c r="D64" s="34" t="s">
        <v>1033</v>
      </c>
      <c r="E64" s="34" t="s">
        <v>491</v>
      </c>
      <c r="F64" s="34" t="s">
        <v>584</v>
      </c>
      <c r="G64" s="34" t="s">
        <v>666</v>
      </c>
      <c r="H64" s="34" t="s">
        <v>667</v>
      </c>
      <c r="I64" s="34">
        <v>50</v>
      </c>
      <c r="J64" s="34">
        <v>16</v>
      </c>
      <c r="K64" s="34">
        <v>38</v>
      </c>
    </row>
    <row r="65" spans="1:11" ht="19.149999999999999" customHeight="1" x14ac:dyDescent="0.25">
      <c r="A65" s="34">
        <v>54</v>
      </c>
      <c r="B65" s="34" t="s">
        <v>710</v>
      </c>
      <c r="C65" s="34" t="s">
        <v>559</v>
      </c>
      <c r="D65" s="34" t="s">
        <v>1033</v>
      </c>
      <c r="E65" s="34" t="s">
        <v>491</v>
      </c>
      <c r="F65" s="34" t="s">
        <v>584</v>
      </c>
      <c r="G65" s="34" t="s">
        <v>711</v>
      </c>
      <c r="H65" s="34" t="s">
        <v>712</v>
      </c>
      <c r="I65" s="34">
        <v>75</v>
      </c>
      <c r="J65" s="34">
        <v>95</v>
      </c>
      <c r="K65" s="34">
        <v>147</v>
      </c>
    </row>
    <row r="66" spans="1:11" ht="19.149999999999999" customHeight="1" x14ac:dyDescent="0.25">
      <c r="A66" s="34">
        <v>99</v>
      </c>
      <c r="B66" s="34" t="s">
        <v>796</v>
      </c>
      <c r="C66" s="34" t="s">
        <v>559</v>
      </c>
      <c r="D66" s="34" t="s">
        <v>1033</v>
      </c>
      <c r="E66" s="34" t="s">
        <v>491</v>
      </c>
      <c r="F66" s="34" t="s">
        <v>584</v>
      </c>
      <c r="G66" s="34" t="s">
        <v>797</v>
      </c>
      <c r="H66" s="34" t="s">
        <v>798</v>
      </c>
      <c r="I66" s="34">
        <v>38</v>
      </c>
      <c r="J66" s="34">
        <v>82</v>
      </c>
      <c r="K66" s="34">
        <v>147</v>
      </c>
    </row>
    <row r="67" spans="1:11" ht="19.149999999999999" customHeight="1" x14ac:dyDescent="0.25">
      <c r="A67" s="34">
        <v>72</v>
      </c>
      <c r="B67" s="34" t="s">
        <v>739</v>
      </c>
      <c r="C67" s="34" t="s">
        <v>572</v>
      </c>
      <c r="D67" s="34" t="s">
        <v>1034</v>
      </c>
      <c r="E67" s="34" t="s">
        <v>491</v>
      </c>
      <c r="F67" s="34" t="s">
        <v>584</v>
      </c>
      <c r="G67" s="34" t="s">
        <v>740</v>
      </c>
      <c r="H67" s="34" t="s">
        <v>741</v>
      </c>
      <c r="I67" s="34">
        <v>23</v>
      </c>
      <c r="J67" s="34">
        <v>95</v>
      </c>
      <c r="K67" s="34">
        <v>137</v>
      </c>
    </row>
    <row r="68" spans="1:11" ht="19.149999999999999" customHeight="1" x14ac:dyDescent="0.25">
      <c r="A68" s="34">
        <v>8</v>
      </c>
      <c r="B68" s="34" t="s">
        <v>605</v>
      </c>
      <c r="C68" s="34" t="s">
        <v>576</v>
      </c>
      <c r="D68" s="34" t="s">
        <v>1038</v>
      </c>
      <c r="E68" s="34" t="s">
        <v>491</v>
      </c>
      <c r="F68" s="34" t="s">
        <v>584</v>
      </c>
      <c r="G68" s="34" t="s">
        <v>606</v>
      </c>
      <c r="H68" s="34" t="s">
        <v>607</v>
      </c>
      <c r="I68" s="34">
        <v>62</v>
      </c>
      <c r="J68" s="34">
        <v>25</v>
      </c>
      <c r="K68" s="34">
        <v>21</v>
      </c>
    </row>
    <row r="69" spans="1:11" ht="19.149999999999999" customHeight="1" x14ac:dyDescent="0.25">
      <c r="A69" s="34">
        <v>24</v>
      </c>
      <c r="B69" s="34" t="s">
        <v>647</v>
      </c>
      <c r="C69" s="34" t="s">
        <v>576</v>
      </c>
      <c r="D69" s="34" t="s">
        <v>1038</v>
      </c>
      <c r="E69" s="34" t="s">
        <v>491</v>
      </c>
      <c r="F69" s="34" t="s">
        <v>584</v>
      </c>
      <c r="G69" s="34" t="s">
        <v>648</v>
      </c>
      <c r="H69" s="34" t="s">
        <v>649</v>
      </c>
      <c r="I69" s="34">
        <v>44</v>
      </c>
      <c r="J69" s="34">
        <v>46</v>
      </c>
      <c r="K69" s="34">
        <v>43</v>
      </c>
    </row>
    <row r="70" spans="1:11" ht="19.149999999999999" customHeight="1" x14ac:dyDescent="0.25">
      <c r="A70" s="34">
        <v>63</v>
      </c>
      <c r="B70" s="34" t="s">
        <v>722</v>
      </c>
      <c r="C70" s="34" t="s">
        <v>576</v>
      </c>
      <c r="D70" s="34" t="s">
        <v>1038</v>
      </c>
      <c r="E70" s="34" t="s">
        <v>491</v>
      </c>
      <c r="F70" s="34" t="s">
        <v>584</v>
      </c>
      <c r="G70" s="34" t="s">
        <v>723</v>
      </c>
      <c r="H70" s="34" t="s">
        <v>724</v>
      </c>
      <c r="I70" s="34">
        <v>53</v>
      </c>
      <c r="J70" s="34">
        <v>162</v>
      </c>
      <c r="K70" s="34">
        <v>101</v>
      </c>
    </row>
    <row r="71" spans="1:11" ht="19.149999999999999" customHeight="1" x14ac:dyDescent="0.25">
      <c r="A71" s="34">
        <v>65</v>
      </c>
      <c r="B71" s="34" t="s">
        <v>728</v>
      </c>
      <c r="C71" s="34" t="s">
        <v>576</v>
      </c>
      <c r="D71" s="34" t="s">
        <v>1038</v>
      </c>
      <c r="E71" s="34" t="s">
        <v>491</v>
      </c>
      <c r="F71" s="34" t="s">
        <v>584</v>
      </c>
      <c r="G71" s="34" t="s">
        <v>729</v>
      </c>
      <c r="H71" s="34" t="s">
        <v>640</v>
      </c>
      <c r="I71" s="34">
        <v>31</v>
      </c>
      <c r="J71" s="34">
        <v>132</v>
      </c>
      <c r="K71" s="34">
        <v>101</v>
      </c>
    </row>
    <row r="72" spans="1:11" ht="19.149999999999999" customHeight="1" x14ac:dyDescent="0.25">
      <c r="A72" s="34">
        <v>67</v>
      </c>
      <c r="B72" s="34" t="s">
        <v>730</v>
      </c>
      <c r="C72" s="34" t="s">
        <v>576</v>
      </c>
      <c r="D72" s="34" t="s">
        <v>1038</v>
      </c>
      <c r="E72" s="34" t="s">
        <v>491</v>
      </c>
      <c r="F72" s="34" t="s">
        <v>584</v>
      </c>
      <c r="G72" s="34" t="s">
        <v>731</v>
      </c>
      <c r="H72" s="34" t="s">
        <v>732</v>
      </c>
      <c r="I72" s="34">
        <v>32</v>
      </c>
      <c r="J72" s="34">
        <v>75</v>
      </c>
      <c r="K72" s="34">
        <v>55</v>
      </c>
    </row>
    <row r="73" spans="1:11" ht="19.149999999999999" customHeight="1" x14ac:dyDescent="0.25">
      <c r="A73" s="34">
        <v>23</v>
      </c>
      <c r="B73" s="34" t="s">
        <v>644</v>
      </c>
      <c r="C73" s="34" t="s">
        <v>487</v>
      </c>
      <c r="D73" s="34" t="s">
        <v>1040</v>
      </c>
      <c r="E73" s="34" t="s">
        <v>491</v>
      </c>
      <c r="F73" s="34" t="s">
        <v>584</v>
      </c>
      <c r="G73" s="34" t="s">
        <v>645</v>
      </c>
      <c r="H73" s="34" t="s">
        <v>646</v>
      </c>
      <c r="I73" s="34">
        <v>51</v>
      </c>
      <c r="J73" s="34">
        <v>82</v>
      </c>
      <c r="K73" s="34">
        <v>96</v>
      </c>
    </row>
    <row r="74" spans="1:11" ht="19.149999999999999" customHeight="1" x14ac:dyDescent="0.25">
      <c r="A74" s="34">
        <v>46</v>
      </c>
      <c r="B74" s="34" t="s">
        <v>695</v>
      </c>
      <c r="C74" s="34" t="s">
        <v>571</v>
      </c>
      <c r="D74" s="34" t="s">
        <v>1044</v>
      </c>
      <c r="E74" s="34" t="s">
        <v>491</v>
      </c>
      <c r="F74" s="34" t="s">
        <v>584</v>
      </c>
      <c r="G74" s="34" t="s">
        <v>696</v>
      </c>
      <c r="H74" s="34" t="s">
        <v>697</v>
      </c>
      <c r="I74" s="34">
        <v>30</v>
      </c>
      <c r="J74" s="34">
        <v>67</v>
      </c>
      <c r="K74" s="34">
        <v>83</v>
      </c>
    </row>
  </sheetData>
  <autoFilter ref="A1:K74" xr:uid="{DB51946A-0BB7-4DDD-9719-A78836706746}">
    <sortState xmlns:xlrd2="http://schemas.microsoft.com/office/spreadsheetml/2017/richdata2" ref="A2:K74">
      <sortCondition ref="C1:C7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CA4B-15A4-420F-A162-BC4AA70EA33A}">
  <dimension ref="A1:H351"/>
  <sheetViews>
    <sheetView topLeftCell="A141" workbookViewId="0">
      <selection activeCell="A142" sqref="A1:A1048576"/>
    </sheetView>
  </sheetViews>
  <sheetFormatPr defaultColWidth="19.7109375" defaultRowHeight="15" x14ac:dyDescent="0.25"/>
  <cols>
    <col min="2" max="4" width="0" hidden="1" customWidth="1"/>
    <col min="6" max="8" width="0" hidden="1" customWidth="1"/>
  </cols>
  <sheetData>
    <row r="1" spans="1:8" x14ac:dyDescent="0.25">
      <c r="A1" s="33" t="s">
        <v>909</v>
      </c>
      <c r="B1" s="33" t="s">
        <v>1065</v>
      </c>
      <c r="C1" s="33" t="s">
        <v>1066</v>
      </c>
      <c r="D1" s="33" t="s">
        <v>913</v>
      </c>
      <c r="E1" s="33" t="s">
        <v>448</v>
      </c>
      <c r="F1" s="33" t="s">
        <v>1067</v>
      </c>
      <c r="G1" s="33" t="s">
        <v>1068</v>
      </c>
      <c r="H1" s="33" t="s">
        <v>1069</v>
      </c>
    </row>
    <row r="2" spans="1:8" ht="30" x14ac:dyDescent="0.25">
      <c r="A2" s="34" t="s">
        <v>1714</v>
      </c>
      <c r="B2" s="34" t="s">
        <v>1715</v>
      </c>
      <c r="C2" s="34" t="s">
        <v>1099</v>
      </c>
      <c r="D2" s="34" t="s">
        <v>446</v>
      </c>
      <c r="E2" s="34" t="s">
        <v>559</v>
      </c>
      <c r="F2" s="34" t="s">
        <v>1716</v>
      </c>
      <c r="G2" s="34">
        <v>5315</v>
      </c>
      <c r="H2" s="34" t="s">
        <v>1186</v>
      </c>
    </row>
    <row r="3" spans="1:8" ht="45" x14ac:dyDescent="0.25">
      <c r="A3" s="34" t="s">
        <v>1076</v>
      </c>
      <c r="B3" s="34" t="s">
        <v>1077</v>
      </c>
      <c r="C3" s="34" t="s">
        <v>1078</v>
      </c>
      <c r="D3" s="34" t="s">
        <v>832</v>
      </c>
      <c r="E3" s="34" t="s">
        <v>447</v>
      </c>
      <c r="F3" s="34" t="s">
        <v>448</v>
      </c>
      <c r="G3" s="34">
        <v>6001</v>
      </c>
      <c r="H3" s="34" t="s">
        <v>1079</v>
      </c>
    </row>
    <row r="4" spans="1:8" ht="30" x14ac:dyDescent="0.25">
      <c r="A4" s="34" t="s">
        <v>1084</v>
      </c>
      <c r="B4" s="34" t="s">
        <v>1085</v>
      </c>
      <c r="C4" s="34" t="s">
        <v>1086</v>
      </c>
      <c r="D4" s="34" t="s">
        <v>830</v>
      </c>
      <c r="E4" s="34" t="s">
        <v>447</v>
      </c>
      <c r="F4" s="34" t="s">
        <v>448</v>
      </c>
      <c r="G4" s="34">
        <v>5475</v>
      </c>
      <c r="H4" s="34" t="s">
        <v>1079</v>
      </c>
    </row>
    <row r="5" spans="1:8" ht="30" x14ac:dyDescent="0.25">
      <c r="A5" s="34" t="s">
        <v>1090</v>
      </c>
      <c r="B5" s="34" t="s">
        <v>1091</v>
      </c>
      <c r="C5" s="34" t="s">
        <v>1092</v>
      </c>
      <c r="D5" s="34" t="s">
        <v>1093</v>
      </c>
      <c r="E5" s="34" t="s">
        <v>525</v>
      </c>
      <c r="F5" s="34" t="s">
        <v>448</v>
      </c>
      <c r="G5" s="34">
        <v>3523</v>
      </c>
      <c r="H5" s="34" t="s">
        <v>1079</v>
      </c>
    </row>
    <row r="6" spans="1:8" x14ac:dyDescent="0.25">
      <c r="A6" s="34" t="s">
        <v>1717</v>
      </c>
      <c r="B6" s="34" t="s">
        <v>908</v>
      </c>
      <c r="C6" s="34" t="s">
        <v>1231</v>
      </c>
      <c r="D6" s="34" t="s">
        <v>487</v>
      </c>
      <c r="E6" s="34" t="s">
        <v>813</v>
      </c>
      <c r="F6" s="34" t="s">
        <v>1718</v>
      </c>
      <c r="G6" s="34">
        <v>14311</v>
      </c>
      <c r="H6" s="34" t="s">
        <v>1719</v>
      </c>
    </row>
    <row r="7" spans="1:8" ht="30" x14ac:dyDescent="0.25">
      <c r="A7" s="34" t="s">
        <v>742</v>
      </c>
      <c r="B7" s="34" t="s">
        <v>1094</v>
      </c>
      <c r="C7" s="34" t="s">
        <v>1095</v>
      </c>
      <c r="D7" s="34" t="s">
        <v>1096</v>
      </c>
      <c r="E7" s="34" t="s">
        <v>819</v>
      </c>
      <c r="F7" s="34" t="s">
        <v>448</v>
      </c>
      <c r="G7" s="34">
        <v>14311</v>
      </c>
      <c r="H7" s="34" t="s">
        <v>1097</v>
      </c>
    </row>
    <row r="8" spans="1:8" ht="30" x14ac:dyDescent="0.25">
      <c r="A8" s="34" t="s">
        <v>1102</v>
      </c>
      <c r="B8" s="34" t="s">
        <v>1103</v>
      </c>
      <c r="C8" s="34" t="s">
        <v>1104</v>
      </c>
      <c r="D8" s="34" t="s">
        <v>1105</v>
      </c>
      <c r="E8" s="34" t="s">
        <v>449</v>
      </c>
      <c r="F8" s="34" t="s">
        <v>448</v>
      </c>
      <c r="G8" s="34">
        <v>51585</v>
      </c>
      <c r="H8" s="34" t="s">
        <v>1101</v>
      </c>
    </row>
    <row r="9" spans="1:8" ht="30" x14ac:dyDescent="0.25">
      <c r="A9" s="34" t="s">
        <v>1114</v>
      </c>
      <c r="B9" s="34" t="s">
        <v>1115</v>
      </c>
      <c r="C9" s="34" t="s">
        <v>1116</v>
      </c>
      <c r="D9" s="34" t="s">
        <v>911</v>
      </c>
      <c r="E9" s="34" t="s">
        <v>450</v>
      </c>
      <c r="F9" s="34" t="s">
        <v>448</v>
      </c>
      <c r="G9" s="34">
        <v>14074</v>
      </c>
      <c r="H9" s="34" t="s">
        <v>1097</v>
      </c>
    </row>
    <row r="10" spans="1:8" ht="30" x14ac:dyDescent="0.25">
      <c r="A10" s="34" t="s">
        <v>1117</v>
      </c>
      <c r="B10" s="34" t="s">
        <v>451</v>
      </c>
      <c r="C10" s="34" t="s">
        <v>1118</v>
      </c>
      <c r="D10" s="34" t="s">
        <v>451</v>
      </c>
      <c r="E10" s="34" t="s">
        <v>447</v>
      </c>
      <c r="F10" s="34" t="s">
        <v>448</v>
      </c>
      <c r="G10" s="34">
        <v>30440</v>
      </c>
      <c r="H10" s="34" t="s">
        <v>1075</v>
      </c>
    </row>
    <row r="11" spans="1:8" ht="30" x14ac:dyDescent="0.25">
      <c r="A11" s="34" t="s">
        <v>1119</v>
      </c>
      <c r="B11" s="34" t="s">
        <v>1120</v>
      </c>
      <c r="C11" s="34" t="s">
        <v>1121</v>
      </c>
      <c r="D11" s="34" t="s">
        <v>1122</v>
      </c>
      <c r="E11" s="34" t="s">
        <v>483</v>
      </c>
      <c r="F11" s="34" t="s">
        <v>448</v>
      </c>
      <c r="G11" s="34">
        <v>9835</v>
      </c>
      <c r="H11" s="34" t="s">
        <v>1123</v>
      </c>
    </row>
    <row r="12" spans="1:8" ht="30" x14ac:dyDescent="0.25">
      <c r="A12" s="34" t="s">
        <v>1124</v>
      </c>
      <c r="B12" s="34" t="s">
        <v>1125</v>
      </c>
      <c r="C12" s="34" t="s">
        <v>1126</v>
      </c>
      <c r="D12" s="34" t="s">
        <v>921</v>
      </c>
      <c r="E12" s="34" t="s">
        <v>503</v>
      </c>
      <c r="F12" s="34" t="s">
        <v>448</v>
      </c>
      <c r="G12" s="34">
        <v>22513</v>
      </c>
      <c r="H12" s="34" t="s">
        <v>1072</v>
      </c>
    </row>
    <row r="13" spans="1:8" x14ac:dyDescent="0.25">
      <c r="A13" s="34" t="s">
        <v>1720</v>
      </c>
      <c r="B13" s="34" t="s">
        <v>453</v>
      </c>
      <c r="C13" s="34" t="s">
        <v>1425</v>
      </c>
      <c r="D13" s="34" t="s">
        <v>1721</v>
      </c>
      <c r="E13" s="34" t="s">
        <v>559</v>
      </c>
      <c r="F13" s="34" t="s">
        <v>1722</v>
      </c>
      <c r="G13" s="34">
        <v>18033</v>
      </c>
      <c r="H13" s="34" t="s">
        <v>1326</v>
      </c>
    </row>
    <row r="14" spans="1:8" ht="30" x14ac:dyDescent="0.25">
      <c r="A14" s="34" t="s">
        <v>1723</v>
      </c>
      <c r="B14" s="34" t="s">
        <v>454</v>
      </c>
      <c r="C14" s="34" t="s">
        <v>1152</v>
      </c>
      <c r="D14" s="34" t="s">
        <v>1618</v>
      </c>
      <c r="E14" s="34" t="s">
        <v>483</v>
      </c>
      <c r="F14" s="34" t="s">
        <v>1724</v>
      </c>
      <c r="G14" s="34">
        <v>8260</v>
      </c>
      <c r="H14" s="34" t="s">
        <v>1123</v>
      </c>
    </row>
    <row r="15" spans="1:8" ht="30" x14ac:dyDescent="0.25">
      <c r="A15" s="34" t="s">
        <v>1725</v>
      </c>
      <c r="B15" s="34" t="s">
        <v>1726</v>
      </c>
      <c r="C15" s="34" t="s">
        <v>1099</v>
      </c>
      <c r="D15" s="34" t="s">
        <v>1727</v>
      </c>
      <c r="E15" s="34" t="s">
        <v>490</v>
      </c>
      <c r="F15" s="34" t="s">
        <v>1718</v>
      </c>
      <c r="G15" s="34">
        <v>3773</v>
      </c>
      <c r="H15" s="34" t="s">
        <v>1232</v>
      </c>
    </row>
    <row r="16" spans="1:8" ht="30" x14ac:dyDescent="0.25">
      <c r="A16" s="34" t="s">
        <v>1127</v>
      </c>
      <c r="B16" s="34" t="s">
        <v>556</v>
      </c>
      <c r="C16" s="34" t="s">
        <v>1128</v>
      </c>
      <c r="D16" s="34" t="s">
        <v>1129</v>
      </c>
      <c r="E16" s="34" t="s">
        <v>818</v>
      </c>
      <c r="F16" s="34" t="s">
        <v>448</v>
      </c>
      <c r="G16" s="34">
        <v>18147</v>
      </c>
      <c r="H16" s="34" t="s">
        <v>1089</v>
      </c>
    </row>
    <row r="17" spans="1:8" ht="30" x14ac:dyDescent="0.25">
      <c r="A17" s="34" t="s">
        <v>1130</v>
      </c>
      <c r="B17" s="34" t="s">
        <v>1131</v>
      </c>
      <c r="C17" s="34" t="s">
        <v>1132</v>
      </c>
      <c r="D17" s="34" t="s">
        <v>455</v>
      </c>
      <c r="E17" s="34" t="s">
        <v>502</v>
      </c>
      <c r="F17" s="34" t="s">
        <v>448</v>
      </c>
      <c r="G17" s="34">
        <v>25540</v>
      </c>
      <c r="H17" s="34" t="s">
        <v>1133</v>
      </c>
    </row>
    <row r="18" spans="1:8" ht="30" x14ac:dyDescent="0.25">
      <c r="A18" s="34" t="s">
        <v>677</v>
      </c>
      <c r="B18" s="34" t="s">
        <v>677</v>
      </c>
      <c r="C18" s="34" t="s">
        <v>1231</v>
      </c>
      <c r="D18" s="34" t="s">
        <v>1728</v>
      </c>
      <c r="E18" s="34" t="s">
        <v>566</v>
      </c>
      <c r="F18" s="34" t="s">
        <v>1729</v>
      </c>
      <c r="G18" s="34">
        <v>14559</v>
      </c>
      <c r="H18" s="34" t="s">
        <v>1211</v>
      </c>
    </row>
    <row r="19" spans="1:8" ht="30" x14ac:dyDescent="0.25">
      <c r="A19" s="34" t="s">
        <v>713</v>
      </c>
      <c r="B19" s="34" t="s">
        <v>713</v>
      </c>
      <c r="C19" s="34" t="s">
        <v>1730</v>
      </c>
      <c r="D19" s="34" t="s">
        <v>456</v>
      </c>
      <c r="E19" s="34" t="s">
        <v>566</v>
      </c>
      <c r="F19" s="34" t="s">
        <v>1731</v>
      </c>
      <c r="G19" s="34">
        <v>34262</v>
      </c>
      <c r="H19" s="34" t="s">
        <v>1719</v>
      </c>
    </row>
    <row r="20" spans="1:8" ht="30" x14ac:dyDescent="0.25">
      <c r="A20" s="34" t="s">
        <v>1134</v>
      </c>
      <c r="B20" s="34" t="s">
        <v>1135</v>
      </c>
      <c r="C20" s="34" t="s">
        <v>1136</v>
      </c>
      <c r="D20" s="34" t="s">
        <v>1135</v>
      </c>
      <c r="E20" s="34" t="s">
        <v>536</v>
      </c>
      <c r="F20" s="34" t="s">
        <v>448</v>
      </c>
      <c r="G20" s="34">
        <v>20395</v>
      </c>
      <c r="H20" s="34" t="s">
        <v>1072</v>
      </c>
    </row>
    <row r="21" spans="1:8" ht="30" x14ac:dyDescent="0.25">
      <c r="A21" s="34" t="s">
        <v>1732</v>
      </c>
      <c r="B21" s="34" t="s">
        <v>457</v>
      </c>
      <c r="C21" s="34" t="s">
        <v>1733</v>
      </c>
      <c r="D21" s="34" t="s">
        <v>1734</v>
      </c>
      <c r="E21" s="34" t="s">
        <v>484</v>
      </c>
      <c r="F21" s="34" t="s">
        <v>1731</v>
      </c>
      <c r="G21" s="34">
        <v>4636</v>
      </c>
      <c r="H21" s="34" t="s">
        <v>1735</v>
      </c>
    </row>
    <row r="22" spans="1:8" ht="30" x14ac:dyDescent="0.25">
      <c r="A22" s="34" t="s">
        <v>739</v>
      </c>
      <c r="B22" s="34" t="s">
        <v>1736</v>
      </c>
      <c r="C22" s="34" t="s">
        <v>1203</v>
      </c>
      <c r="D22" s="34" t="s">
        <v>1737</v>
      </c>
      <c r="E22" s="34" t="s">
        <v>572</v>
      </c>
      <c r="F22" s="34" t="s">
        <v>1738</v>
      </c>
      <c r="G22" s="34">
        <v>33633</v>
      </c>
      <c r="H22" s="34" t="s">
        <v>1739</v>
      </c>
    </row>
    <row r="23" spans="1:8" ht="30" x14ac:dyDescent="0.25">
      <c r="A23" s="34" t="s">
        <v>632</v>
      </c>
      <c r="B23" s="34" t="s">
        <v>458</v>
      </c>
      <c r="C23" s="34" t="s">
        <v>1506</v>
      </c>
      <c r="D23" s="34" t="s">
        <v>543</v>
      </c>
      <c r="E23" s="34" t="s">
        <v>822</v>
      </c>
      <c r="F23" s="34" t="s">
        <v>1731</v>
      </c>
      <c r="G23" s="34">
        <v>10333</v>
      </c>
      <c r="H23" s="34" t="s">
        <v>1740</v>
      </c>
    </row>
    <row r="24" spans="1:8" ht="30" x14ac:dyDescent="0.25">
      <c r="A24" s="34" t="s">
        <v>1741</v>
      </c>
      <c r="B24" s="34" t="s">
        <v>459</v>
      </c>
      <c r="C24" s="34" t="s">
        <v>1168</v>
      </c>
      <c r="D24" s="34" t="s">
        <v>1742</v>
      </c>
      <c r="E24" s="34" t="s">
        <v>822</v>
      </c>
      <c r="F24" s="34" t="s">
        <v>1731</v>
      </c>
      <c r="G24" s="34">
        <v>3751</v>
      </c>
      <c r="H24" s="34" t="s">
        <v>1191</v>
      </c>
    </row>
    <row r="25" spans="1:8" ht="30" x14ac:dyDescent="0.25">
      <c r="A25" s="34" t="s">
        <v>784</v>
      </c>
      <c r="B25" s="34" t="s">
        <v>460</v>
      </c>
      <c r="C25" s="34" t="s">
        <v>1490</v>
      </c>
      <c r="D25" s="34" t="s">
        <v>1743</v>
      </c>
      <c r="E25" s="34" t="s">
        <v>570</v>
      </c>
      <c r="F25" s="34" t="s">
        <v>1731</v>
      </c>
      <c r="G25" s="34">
        <v>3600</v>
      </c>
      <c r="H25" s="34" t="s">
        <v>1719</v>
      </c>
    </row>
    <row r="26" spans="1:8" ht="30" x14ac:dyDescent="0.25">
      <c r="A26" s="34" t="s">
        <v>1744</v>
      </c>
      <c r="B26" s="34" t="s">
        <v>461</v>
      </c>
      <c r="C26" s="34" t="s">
        <v>1168</v>
      </c>
      <c r="D26" s="34" t="s">
        <v>504</v>
      </c>
      <c r="E26" s="34" t="s">
        <v>503</v>
      </c>
      <c r="F26" s="34" t="s">
        <v>1731</v>
      </c>
      <c r="G26" s="34">
        <v>4481</v>
      </c>
      <c r="H26" s="34" t="s">
        <v>1745</v>
      </c>
    </row>
    <row r="27" spans="1:8" ht="45" x14ac:dyDescent="0.25">
      <c r="A27" s="34" t="s">
        <v>1153</v>
      </c>
      <c r="B27" s="34" t="s">
        <v>1154</v>
      </c>
      <c r="C27" s="34" t="s">
        <v>1155</v>
      </c>
      <c r="D27" s="34" t="s">
        <v>1156</v>
      </c>
      <c r="E27" s="34" t="s">
        <v>462</v>
      </c>
      <c r="F27" s="34" t="s">
        <v>448</v>
      </c>
      <c r="G27" s="34">
        <v>21242</v>
      </c>
      <c r="H27" s="34" t="s">
        <v>1145</v>
      </c>
    </row>
    <row r="28" spans="1:8" ht="45" x14ac:dyDescent="0.25">
      <c r="A28" s="34" t="s">
        <v>1163</v>
      </c>
      <c r="B28" s="34" t="s">
        <v>1164</v>
      </c>
      <c r="C28" s="34" t="s">
        <v>1165</v>
      </c>
      <c r="D28" s="34" t="s">
        <v>836</v>
      </c>
      <c r="E28" s="34" t="s">
        <v>462</v>
      </c>
      <c r="F28" s="34" t="s">
        <v>448</v>
      </c>
      <c r="G28" s="34">
        <v>11199</v>
      </c>
      <c r="H28" s="34" t="s">
        <v>1149</v>
      </c>
    </row>
    <row r="29" spans="1:8" ht="30" x14ac:dyDescent="0.25">
      <c r="A29" s="34" t="s">
        <v>1166</v>
      </c>
      <c r="B29" s="34" t="s">
        <v>1167</v>
      </c>
      <c r="C29" s="34" t="s">
        <v>1168</v>
      </c>
      <c r="D29" s="34" t="s">
        <v>837</v>
      </c>
      <c r="E29" s="34" t="s">
        <v>462</v>
      </c>
      <c r="F29" s="34" t="s">
        <v>448</v>
      </c>
      <c r="G29" s="34">
        <v>24139</v>
      </c>
      <c r="H29" s="34" t="s">
        <v>1133</v>
      </c>
    </row>
    <row r="30" spans="1:8" ht="30" x14ac:dyDescent="0.25">
      <c r="A30" s="34" t="s">
        <v>1169</v>
      </c>
      <c r="B30" s="34" t="s">
        <v>1170</v>
      </c>
      <c r="C30" s="34" t="s">
        <v>1171</v>
      </c>
      <c r="D30" s="34" t="s">
        <v>838</v>
      </c>
      <c r="E30" s="34" t="s">
        <v>462</v>
      </c>
      <c r="F30" s="34" t="s">
        <v>448</v>
      </c>
      <c r="G30" s="34">
        <v>39868</v>
      </c>
      <c r="H30" s="34" t="s">
        <v>1149</v>
      </c>
    </row>
    <row r="31" spans="1:8" ht="45" x14ac:dyDescent="0.25">
      <c r="A31" s="34" t="s">
        <v>1172</v>
      </c>
      <c r="B31" s="34" t="s">
        <v>1173</v>
      </c>
      <c r="C31" s="34" t="s">
        <v>1174</v>
      </c>
      <c r="D31" s="34" t="s">
        <v>839</v>
      </c>
      <c r="E31" s="34" t="s">
        <v>462</v>
      </c>
      <c r="F31" s="34" t="s">
        <v>448</v>
      </c>
      <c r="G31" s="34">
        <v>38074</v>
      </c>
      <c r="H31" s="34" t="s">
        <v>1149</v>
      </c>
    </row>
    <row r="32" spans="1:8" ht="45" x14ac:dyDescent="0.25">
      <c r="A32" s="34" t="s">
        <v>1175</v>
      </c>
      <c r="B32" s="34" t="s">
        <v>1176</v>
      </c>
      <c r="C32" s="34" t="s">
        <v>1177</v>
      </c>
      <c r="D32" s="34" t="s">
        <v>841</v>
      </c>
      <c r="E32" s="34" t="s">
        <v>462</v>
      </c>
      <c r="F32" s="34" t="s">
        <v>448</v>
      </c>
      <c r="G32" s="34">
        <v>38391</v>
      </c>
      <c r="H32" s="34" t="s">
        <v>1149</v>
      </c>
    </row>
    <row r="33" spans="1:8" ht="45" x14ac:dyDescent="0.25">
      <c r="A33" s="34" t="s">
        <v>1178</v>
      </c>
      <c r="B33" s="34" t="s">
        <v>1179</v>
      </c>
      <c r="C33" s="34" t="s">
        <v>1180</v>
      </c>
      <c r="D33" s="34" t="s">
        <v>842</v>
      </c>
      <c r="E33" s="34" t="s">
        <v>462</v>
      </c>
      <c r="F33" s="34" t="s">
        <v>448</v>
      </c>
      <c r="G33" s="34">
        <v>31156</v>
      </c>
      <c r="H33" s="34" t="s">
        <v>1181</v>
      </c>
    </row>
    <row r="34" spans="1:8" ht="30" x14ac:dyDescent="0.25">
      <c r="A34" s="34" t="s">
        <v>1746</v>
      </c>
      <c r="B34" s="34" t="s">
        <v>464</v>
      </c>
      <c r="C34" s="34" t="s">
        <v>1747</v>
      </c>
      <c r="D34" s="34" t="s">
        <v>1748</v>
      </c>
      <c r="E34" s="34" t="s">
        <v>819</v>
      </c>
      <c r="F34" s="34" t="s">
        <v>1722</v>
      </c>
      <c r="G34" s="34">
        <v>7121</v>
      </c>
      <c r="H34" s="34" t="s">
        <v>1353</v>
      </c>
    </row>
    <row r="35" spans="1:8" ht="30" x14ac:dyDescent="0.25">
      <c r="A35" s="34" t="s">
        <v>1749</v>
      </c>
      <c r="B35" s="34" t="s">
        <v>932</v>
      </c>
      <c r="C35" s="34" t="s">
        <v>1750</v>
      </c>
      <c r="D35" s="34" t="s">
        <v>883</v>
      </c>
      <c r="E35" s="34" t="s">
        <v>818</v>
      </c>
      <c r="F35" s="34" t="s">
        <v>1729</v>
      </c>
      <c r="G35" s="34">
        <v>3464</v>
      </c>
      <c r="H35" s="34" t="s">
        <v>1751</v>
      </c>
    </row>
    <row r="36" spans="1:8" ht="30" x14ac:dyDescent="0.25">
      <c r="A36" s="34" t="s">
        <v>1187</v>
      </c>
      <c r="B36" s="34" t="s">
        <v>1188</v>
      </c>
      <c r="C36" s="34" t="s">
        <v>1189</v>
      </c>
      <c r="D36" s="34" t="s">
        <v>1190</v>
      </c>
      <c r="E36" s="34" t="s">
        <v>465</v>
      </c>
      <c r="F36" s="34" t="s">
        <v>448</v>
      </c>
      <c r="G36" s="34">
        <v>11822</v>
      </c>
      <c r="H36" s="34" t="s">
        <v>1191</v>
      </c>
    </row>
    <row r="37" spans="1:8" ht="30" x14ac:dyDescent="0.25">
      <c r="A37" s="34" t="s">
        <v>1197</v>
      </c>
      <c r="B37" s="34" t="s">
        <v>1198</v>
      </c>
      <c r="C37" s="34" t="s">
        <v>1199</v>
      </c>
      <c r="D37" s="34" t="s">
        <v>1200</v>
      </c>
      <c r="E37" s="34" t="s">
        <v>486</v>
      </c>
      <c r="F37" s="34" t="s">
        <v>448</v>
      </c>
      <c r="G37" s="34">
        <v>21705</v>
      </c>
      <c r="H37" s="34" t="s">
        <v>1072</v>
      </c>
    </row>
    <row r="38" spans="1:8" ht="30" x14ac:dyDescent="0.25">
      <c r="A38" s="34" t="s">
        <v>1752</v>
      </c>
      <c r="B38" s="34" t="s">
        <v>1753</v>
      </c>
      <c r="C38" s="34" t="s">
        <v>1754</v>
      </c>
      <c r="D38" s="34" t="s">
        <v>1755</v>
      </c>
      <c r="E38" s="34" t="s">
        <v>823</v>
      </c>
      <c r="F38" s="34" t="s">
        <v>1722</v>
      </c>
      <c r="G38" s="34">
        <v>3724</v>
      </c>
      <c r="H38" s="34" t="s">
        <v>1353</v>
      </c>
    </row>
    <row r="39" spans="1:8" ht="30" x14ac:dyDescent="0.25">
      <c r="A39" s="34" t="s">
        <v>1205</v>
      </c>
      <c r="B39" s="34" t="s">
        <v>1206</v>
      </c>
      <c r="C39" s="34" t="s">
        <v>1203</v>
      </c>
      <c r="D39" s="34" t="s">
        <v>468</v>
      </c>
      <c r="E39" s="34" t="s">
        <v>484</v>
      </c>
      <c r="F39" s="34" t="s">
        <v>448</v>
      </c>
      <c r="G39" s="34">
        <v>2964</v>
      </c>
      <c r="H39" s="34" t="s">
        <v>1207</v>
      </c>
    </row>
    <row r="40" spans="1:8" ht="30" x14ac:dyDescent="0.25">
      <c r="A40" s="34" t="s">
        <v>692</v>
      </c>
      <c r="B40" s="34" t="s">
        <v>469</v>
      </c>
      <c r="C40" s="34" t="s">
        <v>1118</v>
      </c>
      <c r="D40" s="34" t="s">
        <v>469</v>
      </c>
      <c r="E40" s="34" t="s">
        <v>823</v>
      </c>
      <c r="F40" s="34" t="s">
        <v>448</v>
      </c>
      <c r="G40" s="34">
        <v>24951</v>
      </c>
      <c r="H40" s="34" t="s">
        <v>1211</v>
      </c>
    </row>
    <row r="41" spans="1:8" ht="30" x14ac:dyDescent="0.25">
      <c r="A41" s="34" t="s">
        <v>1212</v>
      </c>
      <c r="B41" s="34" t="s">
        <v>1213</v>
      </c>
      <c r="C41" s="34" t="s">
        <v>1214</v>
      </c>
      <c r="D41" s="34" t="s">
        <v>470</v>
      </c>
      <c r="E41" s="34" t="s">
        <v>536</v>
      </c>
      <c r="F41" s="34" t="s">
        <v>448</v>
      </c>
      <c r="G41" s="34">
        <v>15648</v>
      </c>
      <c r="H41" s="34" t="s">
        <v>1215</v>
      </c>
    </row>
    <row r="42" spans="1:8" ht="30" x14ac:dyDescent="0.25">
      <c r="A42" s="34" t="s">
        <v>1216</v>
      </c>
      <c r="B42" s="34" t="s">
        <v>1217</v>
      </c>
      <c r="C42" s="34" t="s">
        <v>1218</v>
      </c>
      <c r="D42" s="34" t="s">
        <v>1185</v>
      </c>
      <c r="E42" s="34" t="s">
        <v>823</v>
      </c>
      <c r="F42" s="34" t="s">
        <v>448</v>
      </c>
      <c r="G42" s="34">
        <v>10484</v>
      </c>
      <c r="H42" s="34" t="s">
        <v>1097</v>
      </c>
    </row>
    <row r="43" spans="1:8" ht="30" x14ac:dyDescent="0.25">
      <c r="A43" s="34" t="s">
        <v>698</v>
      </c>
      <c r="B43" s="34" t="s">
        <v>471</v>
      </c>
      <c r="C43" s="34" t="s">
        <v>1706</v>
      </c>
      <c r="D43" s="34" t="s">
        <v>934</v>
      </c>
      <c r="E43" s="34" t="s">
        <v>818</v>
      </c>
      <c r="F43" s="34" t="s">
        <v>1731</v>
      </c>
      <c r="G43" s="34">
        <v>2958</v>
      </c>
      <c r="H43" s="34" t="s">
        <v>1719</v>
      </c>
    </row>
    <row r="44" spans="1:8" ht="30" x14ac:dyDescent="0.25">
      <c r="A44" s="34" t="s">
        <v>1201</v>
      </c>
      <c r="B44" s="34" t="s">
        <v>1202</v>
      </c>
      <c r="C44" s="34" t="s">
        <v>1203</v>
      </c>
      <c r="D44" s="34" t="s">
        <v>466</v>
      </c>
      <c r="E44" s="34" t="s">
        <v>823</v>
      </c>
      <c r="F44" s="34" t="s">
        <v>448</v>
      </c>
      <c r="G44" s="34">
        <v>10488</v>
      </c>
      <c r="H44" s="34" t="s">
        <v>1204</v>
      </c>
    </row>
    <row r="45" spans="1:8" ht="30" x14ac:dyDescent="0.25">
      <c r="A45" s="34" t="s">
        <v>1818</v>
      </c>
      <c r="B45" s="34" t="s">
        <v>1819</v>
      </c>
      <c r="C45" s="34" t="s">
        <v>1820</v>
      </c>
      <c r="D45" s="34" t="s">
        <v>926</v>
      </c>
      <c r="E45" s="34" t="s">
        <v>566</v>
      </c>
      <c r="F45" s="34" t="s">
        <v>1729</v>
      </c>
      <c r="G45" s="34">
        <v>3142</v>
      </c>
      <c r="H45" s="34" t="s">
        <v>1719</v>
      </c>
    </row>
    <row r="46" spans="1:8" ht="30" x14ac:dyDescent="0.25">
      <c r="A46" s="34" t="s">
        <v>647</v>
      </c>
      <c r="B46" s="34" t="s">
        <v>1693</v>
      </c>
      <c r="C46" s="34" t="s">
        <v>1694</v>
      </c>
      <c r="D46" s="34" t="s">
        <v>1695</v>
      </c>
      <c r="E46" s="34" t="s">
        <v>576</v>
      </c>
      <c r="F46" s="34" t="s">
        <v>448</v>
      </c>
      <c r="G46" s="34">
        <v>8817</v>
      </c>
      <c r="H46" s="34" t="s">
        <v>1204</v>
      </c>
    </row>
    <row r="47" spans="1:8" ht="30" x14ac:dyDescent="0.25">
      <c r="A47" s="34" t="s">
        <v>1221</v>
      </c>
      <c r="B47" s="34" t="s">
        <v>1222</v>
      </c>
      <c r="C47" s="34" t="s">
        <v>1223</v>
      </c>
      <c r="D47" s="34" t="s">
        <v>1224</v>
      </c>
      <c r="E47" s="34" t="s">
        <v>472</v>
      </c>
      <c r="F47" s="34" t="s">
        <v>448</v>
      </c>
      <c r="G47" s="34">
        <v>28691</v>
      </c>
      <c r="H47" s="34" t="s">
        <v>1133</v>
      </c>
    </row>
    <row r="48" spans="1:8" ht="30" x14ac:dyDescent="0.25">
      <c r="A48" s="34" t="s">
        <v>620</v>
      </c>
      <c r="B48" s="34" t="s">
        <v>473</v>
      </c>
      <c r="C48" s="34" t="s">
        <v>1756</v>
      </c>
      <c r="D48" s="34" t="s">
        <v>519</v>
      </c>
      <c r="E48" s="34" t="s">
        <v>818</v>
      </c>
      <c r="F48" s="34" t="s">
        <v>1731</v>
      </c>
      <c r="G48" s="34">
        <v>33413</v>
      </c>
      <c r="H48" s="34" t="s">
        <v>1740</v>
      </c>
    </row>
    <row r="49" spans="1:8" ht="30" x14ac:dyDescent="0.25">
      <c r="A49" s="34" t="s">
        <v>1229</v>
      </c>
      <c r="B49" s="34" t="s">
        <v>1230</v>
      </c>
      <c r="C49" s="34" t="s">
        <v>1231</v>
      </c>
      <c r="D49" s="34" t="s">
        <v>868</v>
      </c>
      <c r="E49" s="34" t="s">
        <v>565</v>
      </c>
      <c r="F49" s="34" t="s">
        <v>448</v>
      </c>
      <c r="G49" s="34">
        <v>2724</v>
      </c>
      <c r="H49" s="34" t="s">
        <v>1232</v>
      </c>
    </row>
    <row r="50" spans="1:8" ht="30" x14ac:dyDescent="0.25">
      <c r="A50" s="34" t="s">
        <v>662</v>
      </c>
      <c r="B50" s="34" t="s">
        <v>474</v>
      </c>
      <c r="C50" s="34" t="s">
        <v>1757</v>
      </c>
      <c r="D50" s="34" t="s">
        <v>935</v>
      </c>
      <c r="E50" s="34" t="s">
        <v>818</v>
      </c>
      <c r="F50" s="34" t="s">
        <v>1758</v>
      </c>
      <c r="G50" s="34">
        <v>24027</v>
      </c>
      <c r="H50" s="34" t="s">
        <v>1740</v>
      </c>
    </row>
    <row r="51" spans="1:8" x14ac:dyDescent="0.25">
      <c r="A51" s="34" t="s">
        <v>1759</v>
      </c>
      <c r="B51" s="34" t="s">
        <v>475</v>
      </c>
      <c r="C51" s="34" t="s">
        <v>1760</v>
      </c>
      <c r="D51" s="34" t="s">
        <v>878</v>
      </c>
      <c r="E51" s="34" t="s">
        <v>568</v>
      </c>
      <c r="F51" s="34" t="s">
        <v>1729</v>
      </c>
      <c r="G51" s="34">
        <v>8910</v>
      </c>
      <c r="H51" s="34" t="s">
        <v>1228</v>
      </c>
    </row>
    <row r="52" spans="1:8" ht="30" x14ac:dyDescent="0.25">
      <c r="A52" s="34" t="s">
        <v>623</v>
      </c>
      <c r="B52" s="34" t="s">
        <v>476</v>
      </c>
      <c r="C52" s="34" t="s">
        <v>1761</v>
      </c>
      <c r="D52" s="34" t="s">
        <v>919</v>
      </c>
      <c r="E52" s="34" t="s">
        <v>815</v>
      </c>
      <c r="F52" s="34" t="s">
        <v>1731</v>
      </c>
      <c r="G52" s="34">
        <v>6608</v>
      </c>
      <c r="H52" s="34" t="s">
        <v>1740</v>
      </c>
    </row>
    <row r="53" spans="1:8" ht="30" x14ac:dyDescent="0.25">
      <c r="A53" s="34" t="s">
        <v>716</v>
      </c>
      <c r="B53" s="34" t="s">
        <v>477</v>
      </c>
      <c r="C53" s="34" t="s">
        <v>1099</v>
      </c>
      <c r="D53" s="34" t="s">
        <v>477</v>
      </c>
      <c r="E53" s="34" t="s">
        <v>819</v>
      </c>
      <c r="F53" s="34" t="s">
        <v>1762</v>
      </c>
      <c r="G53" s="34">
        <v>1843</v>
      </c>
      <c r="H53" s="34" t="s">
        <v>1763</v>
      </c>
    </row>
    <row r="54" spans="1:8" ht="30" x14ac:dyDescent="0.25">
      <c r="A54" s="34" t="s">
        <v>1233</v>
      </c>
      <c r="B54" s="34" t="s">
        <v>1234</v>
      </c>
      <c r="C54" s="34" t="s">
        <v>1086</v>
      </c>
      <c r="D54" s="34" t="s">
        <v>1235</v>
      </c>
      <c r="E54" s="34" t="s">
        <v>478</v>
      </c>
      <c r="F54" s="34" t="s">
        <v>448</v>
      </c>
      <c r="G54" s="34">
        <v>4872</v>
      </c>
      <c r="H54" s="34" t="s">
        <v>1232</v>
      </c>
    </row>
    <row r="55" spans="1:8" x14ac:dyDescent="0.25">
      <c r="A55" s="34" t="s">
        <v>1771</v>
      </c>
      <c r="B55" s="34" t="s">
        <v>479</v>
      </c>
      <c r="C55" s="34" t="s">
        <v>1772</v>
      </c>
      <c r="D55" s="34" t="s">
        <v>468</v>
      </c>
      <c r="E55" s="34" t="s">
        <v>484</v>
      </c>
      <c r="F55" s="34" t="s">
        <v>1729</v>
      </c>
      <c r="G55" s="34">
        <v>22437</v>
      </c>
      <c r="H55" s="34" t="s">
        <v>1228</v>
      </c>
    </row>
    <row r="56" spans="1:8" ht="30" x14ac:dyDescent="0.25">
      <c r="A56" s="34" t="s">
        <v>1775</v>
      </c>
      <c r="B56" s="34" t="s">
        <v>480</v>
      </c>
      <c r="C56" s="34" t="s">
        <v>1168</v>
      </c>
      <c r="D56" s="34" t="s">
        <v>1776</v>
      </c>
      <c r="E56" s="34" t="s">
        <v>506</v>
      </c>
      <c r="F56" s="34" t="s">
        <v>1731</v>
      </c>
      <c r="G56" s="34">
        <v>3164</v>
      </c>
      <c r="H56" s="34" t="s">
        <v>1777</v>
      </c>
    </row>
    <row r="57" spans="1:8" ht="30" x14ac:dyDescent="0.25">
      <c r="A57" s="34" t="s">
        <v>1778</v>
      </c>
      <c r="B57" s="34" t="s">
        <v>481</v>
      </c>
      <c r="C57" s="34" t="s">
        <v>1779</v>
      </c>
      <c r="D57" s="34" t="s">
        <v>943</v>
      </c>
      <c r="E57" s="34" t="s">
        <v>570</v>
      </c>
      <c r="F57" s="34" t="s">
        <v>1731</v>
      </c>
      <c r="G57" s="34">
        <v>24190</v>
      </c>
      <c r="H57" s="34" t="s">
        <v>1204</v>
      </c>
    </row>
    <row r="58" spans="1:8" ht="30" x14ac:dyDescent="0.25">
      <c r="A58" s="34" t="s">
        <v>614</v>
      </c>
      <c r="B58" s="34" t="s">
        <v>482</v>
      </c>
      <c r="C58" s="34" t="s">
        <v>1189</v>
      </c>
      <c r="D58" s="34" t="s">
        <v>1451</v>
      </c>
      <c r="E58" s="34" t="s">
        <v>819</v>
      </c>
      <c r="F58" s="34" t="s">
        <v>1731</v>
      </c>
      <c r="G58" s="34">
        <v>15892</v>
      </c>
      <c r="H58" s="34" t="s">
        <v>1211</v>
      </c>
    </row>
    <row r="59" spans="1:8" ht="30" x14ac:dyDescent="0.25">
      <c r="A59" s="34" t="s">
        <v>1780</v>
      </c>
      <c r="B59" s="34" t="s">
        <v>1781</v>
      </c>
      <c r="C59" s="34" t="s">
        <v>1333</v>
      </c>
      <c r="D59" s="34" t="s">
        <v>944</v>
      </c>
      <c r="E59" s="34" t="s">
        <v>570</v>
      </c>
      <c r="F59" s="34" t="s">
        <v>1729</v>
      </c>
      <c r="G59" s="34">
        <v>9344</v>
      </c>
      <c r="H59" s="34" t="s">
        <v>1782</v>
      </c>
    </row>
    <row r="60" spans="1:8" ht="30" x14ac:dyDescent="0.25">
      <c r="A60" s="34" t="s">
        <v>1236</v>
      </c>
      <c r="B60" s="34" t="s">
        <v>1237</v>
      </c>
      <c r="C60" s="34" t="s">
        <v>1238</v>
      </c>
      <c r="D60" s="34" t="s">
        <v>917</v>
      </c>
      <c r="E60" s="34" t="s">
        <v>819</v>
      </c>
      <c r="F60" s="34" t="s">
        <v>448</v>
      </c>
      <c r="G60" s="34">
        <v>29131</v>
      </c>
      <c r="H60" s="34" t="s">
        <v>1196</v>
      </c>
    </row>
    <row r="61" spans="1:8" ht="30" x14ac:dyDescent="0.25">
      <c r="A61" s="34" t="s">
        <v>1239</v>
      </c>
      <c r="B61" s="34" t="s">
        <v>1240</v>
      </c>
      <c r="C61" s="34" t="s">
        <v>1241</v>
      </c>
      <c r="D61" s="34" t="s">
        <v>1242</v>
      </c>
      <c r="E61" s="34" t="s">
        <v>483</v>
      </c>
      <c r="F61" s="34" t="s">
        <v>448</v>
      </c>
      <c r="G61" s="34">
        <v>14334</v>
      </c>
      <c r="H61" s="34" t="s">
        <v>1210</v>
      </c>
    </row>
    <row r="62" spans="1:8" ht="30" x14ac:dyDescent="0.25">
      <c r="A62" s="34" t="s">
        <v>1243</v>
      </c>
      <c r="B62" s="34" t="s">
        <v>1244</v>
      </c>
      <c r="C62" s="34" t="s">
        <v>1245</v>
      </c>
      <c r="D62" s="34" t="s">
        <v>466</v>
      </c>
      <c r="E62" s="34" t="s">
        <v>484</v>
      </c>
      <c r="F62" s="34" t="s">
        <v>448</v>
      </c>
      <c r="G62" s="34">
        <v>7806</v>
      </c>
      <c r="H62" s="34" t="s">
        <v>1123</v>
      </c>
    </row>
    <row r="63" spans="1:8" ht="30" x14ac:dyDescent="0.25">
      <c r="A63" s="34" t="s">
        <v>1246</v>
      </c>
      <c r="B63" s="34" t="s">
        <v>1247</v>
      </c>
      <c r="C63" s="34" t="s">
        <v>1248</v>
      </c>
      <c r="D63" s="34" t="s">
        <v>922</v>
      </c>
      <c r="E63" s="34" t="s">
        <v>485</v>
      </c>
      <c r="F63" s="34" t="s">
        <v>448</v>
      </c>
      <c r="G63" s="34">
        <v>15816</v>
      </c>
      <c r="H63" s="34" t="s">
        <v>1123</v>
      </c>
    </row>
    <row r="64" spans="1:8" ht="30" x14ac:dyDescent="0.25">
      <c r="A64" s="34" t="s">
        <v>1249</v>
      </c>
      <c r="B64" s="34" t="s">
        <v>1250</v>
      </c>
      <c r="C64" s="34" t="s">
        <v>1231</v>
      </c>
      <c r="D64" s="34" t="s">
        <v>1251</v>
      </c>
      <c r="E64" s="34" t="s">
        <v>486</v>
      </c>
      <c r="F64" s="34" t="s">
        <v>448</v>
      </c>
      <c r="G64" s="34">
        <v>20313</v>
      </c>
      <c r="H64" s="34" t="s">
        <v>1072</v>
      </c>
    </row>
    <row r="65" spans="1:8" ht="30" x14ac:dyDescent="0.25">
      <c r="A65" s="34" t="s">
        <v>1252</v>
      </c>
      <c r="B65" s="34" t="s">
        <v>1253</v>
      </c>
      <c r="C65" s="34" t="s">
        <v>1231</v>
      </c>
      <c r="D65" s="34" t="s">
        <v>1254</v>
      </c>
      <c r="E65" s="34" t="s">
        <v>487</v>
      </c>
      <c r="F65" s="34" t="s">
        <v>448</v>
      </c>
      <c r="G65" s="34">
        <v>12607</v>
      </c>
      <c r="H65" s="34" t="s">
        <v>1181</v>
      </c>
    </row>
    <row r="66" spans="1:8" ht="30" x14ac:dyDescent="0.25">
      <c r="A66" s="34" t="s">
        <v>775</v>
      </c>
      <c r="B66" s="34" t="s">
        <v>488</v>
      </c>
      <c r="C66" s="34" t="s">
        <v>910</v>
      </c>
      <c r="D66" s="34" t="s">
        <v>488</v>
      </c>
      <c r="E66" s="34" t="s">
        <v>819</v>
      </c>
      <c r="F66" s="34" t="s">
        <v>1731</v>
      </c>
      <c r="G66" s="34">
        <v>6791</v>
      </c>
      <c r="H66" s="34" t="s">
        <v>1204</v>
      </c>
    </row>
    <row r="67" spans="1:8" ht="30" x14ac:dyDescent="0.25">
      <c r="A67" s="34" t="s">
        <v>1785</v>
      </c>
      <c r="B67" s="34" t="s">
        <v>489</v>
      </c>
      <c r="C67" s="34" t="s">
        <v>1786</v>
      </c>
      <c r="D67" s="34" t="s">
        <v>489</v>
      </c>
      <c r="E67" s="34" t="s">
        <v>465</v>
      </c>
      <c r="F67" s="34" t="s">
        <v>1729</v>
      </c>
      <c r="G67" s="34">
        <v>5192</v>
      </c>
      <c r="H67" s="34" t="s">
        <v>1751</v>
      </c>
    </row>
    <row r="68" spans="1:8" ht="30" x14ac:dyDescent="0.25">
      <c r="A68" s="34" t="s">
        <v>1787</v>
      </c>
      <c r="B68" s="34" t="s">
        <v>1788</v>
      </c>
      <c r="C68" s="34" t="s">
        <v>1194</v>
      </c>
      <c r="D68" s="34" t="s">
        <v>1789</v>
      </c>
      <c r="E68" s="34" t="s">
        <v>816</v>
      </c>
      <c r="F68" s="34" t="s">
        <v>1731</v>
      </c>
      <c r="G68" s="34">
        <v>8590</v>
      </c>
      <c r="H68" s="34" t="s">
        <v>1191</v>
      </c>
    </row>
    <row r="69" spans="1:8" ht="30" x14ac:dyDescent="0.25">
      <c r="A69" s="34" t="s">
        <v>1257</v>
      </c>
      <c r="B69" s="34" t="s">
        <v>1258</v>
      </c>
      <c r="C69" s="34" t="s">
        <v>1259</v>
      </c>
      <c r="D69" s="34" t="s">
        <v>1260</v>
      </c>
      <c r="E69" s="34" t="s">
        <v>490</v>
      </c>
      <c r="F69" s="34" t="s">
        <v>448</v>
      </c>
      <c r="G69" s="34">
        <v>10031</v>
      </c>
      <c r="H69" s="34" t="s">
        <v>1232</v>
      </c>
    </row>
    <row r="70" spans="1:8" ht="30" x14ac:dyDescent="0.25">
      <c r="A70" s="34" t="s">
        <v>1261</v>
      </c>
      <c r="B70" s="34" t="s">
        <v>1262</v>
      </c>
      <c r="C70" s="34" t="s">
        <v>1263</v>
      </c>
      <c r="D70" s="34" t="s">
        <v>1264</v>
      </c>
      <c r="E70" s="34" t="s">
        <v>490</v>
      </c>
      <c r="F70" s="34" t="s">
        <v>448</v>
      </c>
      <c r="G70" s="34">
        <v>30808</v>
      </c>
      <c r="H70" s="34" t="s">
        <v>1083</v>
      </c>
    </row>
    <row r="71" spans="1:8" ht="30" x14ac:dyDescent="0.25">
      <c r="A71" s="34" t="s">
        <v>1265</v>
      </c>
      <c r="B71" s="34" t="s">
        <v>1266</v>
      </c>
      <c r="C71" s="34" t="s">
        <v>1231</v>
      </c>
      <c r="D71" s="34" t="s">
        <v>1267</v>
      </c>
      <c r="E71" s="34" t="s">
        <v>490</v>
      </c>
      <c r="F71" s="34" t="s">
        <v>448</v>
      </c>
      <c r="G71" s="34">
        <v>15080</v>
      </c>
      <c r="H71" s="34" t="s">
        <v>1268</v>
      </c>
    </row>
    <row r="72" spans="1:8" ht="30" x14ac:dyDescent="0.25">
      <c r="A72" s="34" t="s">
        <v>1269</v>
      </c>
      <c r="B72" s="34" t="s">
        <v>1270</v>
      </c>
      <c r="C72" s="34" t="s">
        <v>1245</v>
      </c>
      <c r="D72" s="34" t="s">
        <v>524</v>
      </c>
      <c r="E72" s="34" t="s">
        <v>490</v>
      </c>
      <c r="F72" s="34" t="s">
        <v>448</v>
      </c>
      <c r="G72" s="34">
        <v>58787</v>
      </c>
      <c r="H72" s="34" t="s">
        <v>1083</v>
      </c>
    </row>
    <row r="73" spans="1:8" ht="30" x14ac:dyDescent="0.25">
      <c r="A73" s="34" t="s">
        <v>689</v>
      </c>
      <c r="B73" s="34" t="s">
        <v>1271</v>
      </c>
      <c r="C73" s="34" t="s">
        <v>1272</v>
      </c>
      <c r="D73" s="34" t="s">
        <v>1260</v>
      </c>
      <c r="E73" s="34" t="s">
        <v>490</v>
      </c>
      <c r="F73" s="34" t="s">
        <v>448</v>
      </c>
      <c r="G73" s="34">
        <v>41551</v>
      </c>
      <c r="H73" s="34" t="s">
        <v>1211</v>
      </c>
    </row>
    <row r="74" spans="1:8" ht="30" x14ac:dyDescent="0.25">
      <c r="A74" s="34" t="s">
        <v>1790</v>
      </c>
      <c r="B74" s="34" t="s">
        <v>492</v>
      </c>
      <c r="C74" s="34" t="s">
        <v>1223</v>
      </c>
      <c r="D74" s="34" t="s">
        <v>1791</v>
      </c>
      <c r="E74" s="34" t="s">
        <v>818</v>
      </c>
      <c r="F74" s="34" t="s">
        <v>1729</v>
      </c>
      <c r="G74" s="34">
        <v>16037</v>
      </c>
      <c r="H74" s="34" t="s">
        <v>1792</v>
      </c>
    </row>
    <row r="75" spans="1:8" ht="30" x14ac:dyDescent="0.25">
      <c r="A75" s="34" t="s">
        <v>1793</v>
      </c>
      <c r="B75" s="34" t="s">
        <v>493</v>
      </c>
      <c r="C75" s="34" t="s">
        <v>1794</v>
      </c>
      <c r="D75" s="34" t="s">
        <v>917</v>
      </c>
      <c r="E75" s="34" t="s">
        <v>823</v>
      </c>
      <c r="F75" s="34" t="s">
        <v>1731</v>
      </c>
      <c r="G75" s="34">
        <v>2662</v>
      </c>
      <c r="H75" s="34" t="s">
        <v>1210</v>
      </c>
    </row>
    <row r="76" spans="1:8" ht="30" x14ac:dyDescent="0.25">
      <c r="A76" s="34" t="s">
        <v>1795</v>
      </c>
      <c r="B76" s="34" t="s">
        <v>1796</v>
      </c>
      <c r="C76" s="34" t="s">
        <v>1797</v>
      </c>
      <c r="D76" s="34" t="s">
        <v>1798</v>
      </c>
      <c r="E76" s="34" t="s">
        <v>819</v>
      </c>
      <c r="F76" s="34" t="s">
        <v>1722</v>
      </c>
      <c r="G76" s="34">
        <v>3600</v>
      </c>
      <c r="H76" s="34" t="s">
        <v>1353</v>
      </c>
    </row>
    <row r="77" spans="1:8" ht="30" x14ac:dyDescent="0.25">
      <c r="A77" s="34" t="s">
        <v>1273</v>
      </c>
      <c r="B77" s="34" t="s">
        <v>1274</v>
      </c>
      <c r="C77" s="34" t="s">
        <v>1275</v>
      </c>
      <c r="D77" s="34" t="s">
        <v>1276</v>
      </c>
      <c r="E77" s="34" t="s">
        <v>576</v>
      </c>
      <c r="F77" s="34" t="s">
        <v>448</v>
      </c>
      <c r="G77" s="34">
        <v>38255</v>
      </c>
      <c r="H77" s="34" t="s">
        <v>1277</v>
      </c>
    </row>
    <row r="78" spans="1:8" ht="30" x14ac:dyDescent="0.25">
      <c r="A78" s="34" t="s">
        <v>781</v>
      </c>
      <c r="B78" s="34" t="s">
        <v>1799</v>
      </c>
      <c r="C78" s="34" t="s">
        <v>1800</v>
      </c>
      <c r="D78" s="34" t="s">
        <v>487</v>
      </c>
      <c r="E78" s="34" t="s">
        <v>813</v>
      </c>
      <c r="F78" s="34" t="s">
        <v>1731</v>
      </c>
      <c r="G78" s="34">
        <v>27159</v>
      </c>
      <c r="H78" s="34" t="s">
        <v>1277</v>
      </c>
    </row>
    <row r="79" spans="1:8" ht="30" x14ac:dyDescent="0.25">
      <c r="A79" s="34" t="s">
        <v>659</v>
      </c>
      <c r="B79" s="34" t="s">
        <v>494</v>
      </c>
      <c r="C79" s="34" t="s">
        <v>1801</v>
      </c>
      <c r="D79" s="34" t="s">
        <v>487</v>
      </c>
      <c r="E79" s="34" t="s">
        <v>813</v>
      </c>
      <c r="F79" s="34" t="s">
        <v>1729</v>
      </c>
      <c r="G79" s="34">
        <v>19005</v>
      </c>
      <c r="H79" s="34" t="s">
        <v>1802</v>
      </c>
    </row>
    <row r="80" spans="1:8" ht="30" x14ac:dyDescent="0.25">
      <c r="A80" s="34" t="s">
        <v>856</v>
      </c>
      <c r="B80" s="34" t="s">
        <v>650</v>
      </c>
      <c r="C80" s="34" t="s">
        <v>1279</v>
      </c>
      <c r="D80" s="34" t="s">
        <v>915</v>
      </c>
      <c r="E80" s="34" t="s">
        <v>495</v>
      </c>
      <c r="F80" s="34" t="s">
        <v>448</v>
      </c>
      <c r="G80" s="34">
        <v>32718</v>
      </c>
      <c r="H80" s="34" t="s">
        <v>1211</v>
      </c>
    </row>
    <row r="81" spans="1:8" ht="30" x14ac:dyDescent="0.25">
      <c r="A81" s="34" t="s">
        <v>857</v>
      </c>
      <c r="B81" s="34" t="s">
        <v>1280</v>
      </c>
      <c r="C81" s="34" t="s">
        <v>1281</v>
      </c>
      <c r="D81" s="34" t="s">
        <v>1282</v>
      </c>
      <c r="E81" s="34" t="s">
        <v>495</v>
      </c>
      <c r="F81" s="34" t="s">
        <v>448</v>
      </c>
      <c r="G81" s="34">
        <v>26054</v>
      </c>
      <c r="H81" s="34" t="s">
        <v>1097</v>
      </c>
    </row>
    <row r="82" spans="1:8" ht="30" x14ac:dyDescent="0.25">
      <c r="A82" s="34" t="s">
        <v>858</v>
      </c>
      <c r="B82" s="34" t="s">
        <v>1283</v>
      </c>
      <c r="C82" s="34" t="s">
        <v>1245</v>
      </c>
      <c r="D82" s="34" t="s">
        <v>915</v>
      </c>
      <c r="E82" s="34" t="s">
        <v>495</v>
      </c>
      <c r="F82" s="34" t="s">
        <v>448</v>
      </c>
      <c r="G82" s="34">
        <v>52814</v>
      </c>
      <c r="H82" s="34" t="s">
        <v>1097</v>
      </c>
    </row>
    <row r="83" spans="1:8" ht="30" x14ac:dyDescent="0.25">
      <c r="A83" s="34" t="s">
        <v>1803</v>
      </c>
      <c r="B83" s="34" t="s">
        <v>496</v>
      </c>
      <c r="C83" s="34" t="s">
        <v>1168</v>
      </c>
      <c r="D83" s="34" t="s">
        <v>950</v>
      </c>
      <c r="E83" s="34" t="s">
        <v>487</v>
      </c>
      <c r="F83" s="34" t="s">
        <v>1729</v>
      </c>
      <c r="G83" s="34">
        <v>7501</v>
      </c>
      <c r="H83" s="34" t="s">
        <v>1739</v>
      </c>
    </row>
    <row r="84" spans="1:8" ht="30" x14ac:dyDescent="0.25">
      <c r="A84" s="34" t="s">
        <v>1284</v>
      </c>
      <c r="B84" s="34" t="s">
        <v>497</v>
      </c>
      <c r="C84" s="34" t="s">
        <v>1285</v>
      </c>
      <c r="D84" s="34" t="s">
        <v>497</v>
      </c>
      <c r="E84" s="34" t="s">
        <v>518</v>
      </c>
      <c r="F84" s="34" t="s">
        <v>448</v>
      </c>
      <c r="G84" s="34">
        <v>5232</v>
      </c>
      <c r="H84" s="34" t="s">
        <v>1079</v>
      </c>
    </row>
    <row r="85" spans="1:8" ht="30" x14ac:dyDescent="0.25">
      <c r="A85" s="34" t="s">
        <v>1804</v>
      </c>
      <c r="B85" s="34" t="s">
        <v>1805</v>
      </c>
      <c r="C85" s="34" t="s">
        <v>1806</v>
      </c>
      <c r="D85" s="34" t="s">
        <v>910</v>
      </c>
      <c r="E85" s="34" t="s">
        <v>449</v>
      </c>
      <c r="F85" s="34" t="s">
        <v>1724</v>
      </c>
      <c r="G85" s="34">
        <v>25000</v>
      </c>
      <c r="H85" s="34" t="s">
        <v>1207</v>
      </c>
    </row>
    <row r="86" spans="1:8" ht="30" x14ac:dyDescent="0.25">
      <c r="A86" s="34" t="s">
        <v>1807</v>
      </c>
      <c r="B86" s="34" t="s">
        <v>498</v>
      </c>
      <c r="C86" s="34" t="s">
        <v>1238</v>
      </c>
      <c r="D86" s="34" t="s">
        <v>498</v>
      </c>
      <c r="E86" s="34" t="s">
        <v>576</v>
      </c>
      <c r="F86" s="34" t="s">
        <v>1731</v>
      </c>
      <c r="G86" s="34">
        <v>4646</v>
      </c>
      <c r="H86" s="34" t="s">
        <v>1353</v>
      </c>
    </row>
    <row r="87" spans="1:8" ht="30" x14ac:dyDescent="0.25">
      <c r="A87" s="34" t="s">
        <v>583</v>
      </c>
      <c r="B87" s="34" t="s">
        <v>499</v>
      </c>
      <c r="C87" s="34" t="s">
        <v>1811</v>
      </c>
      <c r="D87" s="34" t="s">
        <v>1812</v>
      </c>
      <c r="E87" s="34" t="s">
        <v>566</v>
      </c>
      <c r="F87" s="34" t="s">
        <v>1731</v>
      </c>
      <c r="G87" s="34">
        <v>20970</v>
      </c>
      <c r="H87" s="34" t="s">
        <v>1740</v>
      </c>
    </row>
    <row r="88" spans="1:8" ht="30" x14ac:dyDescent="0.25">
      <c r="A88" s="34" t="s">
        <v>1813</v>
      </c>
      <c r="B88" s="34" t="s">
        <v>1814</v>
      </c>
      <c r="C88" s="34" t="s">
        <v>1245</v>
      </c>
      <c r="D88" s="34" t="s">
        <v>1814</v>
      </c>
      <c r="E88" s="34" t="s">
        <v>819</v>
      </c>
      <c r="F88" s="34" t="s">
        <v>1718</v>
      </c>
      <c r="G88" s="34">
        <v>5200</v>
      </c>
      <c r="H88" s="34" t="s">
        <v>1353</v>
      </c>
    </row>
    <row r="89" spans="1:8" ht="30" x14ac:dyDescent="0.25">
      <c r="A89" s="34" t="s">
        <v>1815</v>
      </c>
      <c r="B89" s="34" t="s">
        <v>500</v>
      </c>
      <c r="C89" s="34" t="s">
        <v>1816</v>
      </c>
      <c r="D89" s="34" t="s">
        <v>1817</v>
      </c>
      <c r="E89" s="34" t="s">
        <v>818</v>
      </c>
      <c r="F89" s="34" t="s">
        <v>1731</v>
      </c>
      <c r="G89" s="34">
        <v>10871</v>
      </c>
      <c r="H89" s="34" t="s">
        <v>1204</v>
      </c>
    </row>
    <row r="90" spans="1:8" ht="30" x14ac:dyDescent="0.25">
      <c r="A90" s="34" t="s">
        <v>1821</v>
      </c>
      <c r="B90" s="34" t="s">
        <v>1822</v>
      </c>
      <c r="C90" s="34" t="s">
        <v>1226</v>
      </c>
      <c r="D90" s="34" t="s">
        <v>550</v>
      </c>
      <c r="E90" s="34" t="s">
        <v>559</v>
      </c>
      <c r="F90" s="34" t="s">
        <v>1722</v>
      </c>
      <c r="G90" s="34">
        <v>3741</v>
      </c>
      <c r="H90" s="34" t="s">
        <v>1186</v>
      </c>
    </row>
    <row r="91" spans="1:8" ht="30" x14ac:dyDescent="0.25">
      <c r="A91" s="34" t="s">
        <v>1823</v>
      </c>
      <c r="B91" s="34" t="s">
        <v>501</v>
      </c>
      <c r="C91" s="34" t="s">
        <v>1824</v>
      </c>
      <c r="D91" s="34" t="s">
        <v>487</v>
      </c>
      <c r="E91" s="34" t="s">
        <v>813</v>
      </c>
      <c r="F91" s="34" t="s">
        <v>1731</v>
      </c>
      <c r="G91" s="34">
        <v>9399</v>
      </c>
      <c r="H91" s="34" t="s">
        <v>1232</v>
      </c>
    </row>
    <row r="92" spans="1:8" ht="30" x14ac:dyDescent="0.25">
      <c r="A92" s="34" t="s">
        <v>1294</v>
      </c>
      <c r="B92" s="34" t="s">
        <v>1295</v>
      </c>
      <c r="C92" s="34" t="s">
        <v>1296</v>
      </c>
      <c r="D92" s="34" t="s">
        <v>1297</v>
      </c>
      <c r="E92" s="34" t="s">
        <v>502</v>
      </c>
      <c r="F92" s="34" t="s">
        <v>448</v>
      </c>
      <c r="G92" s="34">
        <v>12425</v>
      </c>
      <c r="H92" s="34" t="s">
        <v>1181</v>
      </c>
    </row>
    <row r="93" spans="1:8" ht="30" x14ac:dyDescent="0.25">
      <c r="A93" s="34" t="s">
        <v>1301</v>
      </c>
      <c r="B93" s="34" t="s">
        <v>1302</v>
      </c>
      <c r="C93" s="34" t="s">
        <v>1303</v>
      </c>
      <c r="D93" s="34" t="s">
        <v>1304</v>
      </c>
      <c r="E93" s="34" t="s">
        <v>484</v>
      </c>
      <c r="F93" s="34" t="s">
        <v>448</v>
      </c>
      <c r="G93" s="34">
        <v>20635</v>
      </c>
      <c r="H93" s="34" t="s">
        <v>1305</v>
      </c>
    </row>
    <row r="94" spans="1:8" ht="30" x14ac:dyDescent="0.25">
      <c r="A94" s="34" t="s">
        <v>1312</v>
      </c>
      <c r="B94" s="34" t="s">
        <v>1313</v>
      </c>
      <c r="C94" s="34" t="s">
        <v>1314</v>
      </c>
      <c r="D94" s="34" t="s">
        <v>1315</v>
      </c>
      <c r="E94" s="34" t="s">
        <v>503</v>
      </c>
      <c r="F94" s="34" t="s">
        <v>448</v>
      </c>
      <c r="G94" s="34">
        <v>12531</v>
      </c>
      <c r="H94" s="34" t="s">
        <v>1305</v>
      </c>
    </row>
    <row r="95" spans="1:8" x14ac:dyDescent="0.25">
      <c r="A95" s="34" t="s">
        <v>766</v>
      </c>
      <c r="B95" s="34" t="s">
        <v>503</v>
      </c>
      <c r="C95" s="34" t="s">
        <v>1310</v>
      </c>
      <c r="D95" s="34" t="s">
        <v>1311</v>
      </c>
      <c r="E95" s="34" t="s">
        <v>503</v>
      </c>
      <c r="F95" s="34" t="s">
        <v>448</v>
      </c>
      <c r="G95" s="34">
        <v>43710</v>
      </c>
      <c r="H95" s="34" t="s">
        <v>1309</v>
      </c>
    </row>
    <row r="96" spans="1:8" ht="45" x14ac:dyDescent="0.25">
      <c r="A96" s="34" t="s">
        <v>1316</v>
      </c>
      <c r="B96" s="34" t="s">
        <v>1317</v>
      </c>
      <c r="C96" s="34" t="s">
        <v>1318</v>
      </c>
      <c r="D96" s="34" t="s">
        <v>504</v>
      </c>
      <c r="E96" s="34" t="s">
        <v>503</v>
      </c>
      <c r="F96" s="34" t="s">
        <v>448</v>
      </c>
      <c r="G96" s="34">
        <v>30105</v>
      </c>
      <c r="H96" s="34" t="s">
        <v>1215</v>
      </c>
    </row>
    <row r="97" spans="1:8" ht="30" x14ac:dyDescent="0.25">
      <c r="A97" s="34" t="s">
        <v>1827</v>
      </c>
      <c r="B97" s="34" t="s">
        <v>505</v>
      </c>
      <c r="C97" s="34" t="s">
        <v>1828</v>
      </c>
      <c r="D97" s="34" t="s">
        <v>1829</v>
      </c>
      <c r="E97" s="34" t="s">
        <v>818</v>
      </c>
      <c r="F97" s="34" t="s">
        <v>1729</v>
      </c>
      <c r="G97" s="34">
        <v>3926</v>
      </c>
      <c r="H97" s="34" t="s">
        <v>1751</v>
      </c>
    </row>
    <row r="98" spans="1:8" ht="30" x14ac:dyDescent="0.25">
      <c r="A98" s="34" t="s">
        <v>1322</v>
      </c>
      <c r="B98" s="34" t="s">
        <v>1323</v>
      </c>
      <c r="C98" s="34" t="s">
        <v>1324</v>
      </c>
      <c r="D98" s="34" t="s">
        <v>1325</v>
      </c>
      <c r="E98" s="34" t="s">
        <v>506</v>
      </c>
      <c r="F98" s="34" t="s">
        <v>448</v>
      </c>
      <c r="G98" s="34">
        <v>33391</v>
      </c>
      <c r="H98" s="34" t="s">
        <v>1326</v>
      </c>
    </row>
    <row r="99" spans="1:8" ht="30" x14ac:dyDescent="0.25">
      <c r="A99" s="34" t="s">
        <v>1327</v>
      </c>
      <c r="B99" s="34" t="s">
        <v>1328</v>
      </c>
      <c r="C99" s="34" t="s">
        <v>1285</v>
      </c>
      <c r="D99" s="34" t="s">
        <v>507</v>
      </c>
      <c r="E99" s="34" t="s">
        <v>525</v>
      </c>
      <c r="F99" s="34" t="s">
        <v>448</v>
      </c>
      <c r="G99" s="34">
        <v>7020</v>
      </c>
      <c r="H99" s="34" t="s">
        <v>1079</v>
      </c>
    </row>
    <row r="100" spans="1:8" ht="30" x14ac:dyDescent="0.25">
      <c r="A100" s="34" t="s">
        <v>1329</v>
      </c>
      <c r="B100" s="34" t="s">
        <v>1330</v>
      </c>
      <c r="C100" s="34" t="s">
        <v>1331</v>
      </c>
      <c r="D100" s="34" t="s">
        <v>508</v>
      </c>
      <c r="E100" s="34" t="s">
        <v>447</v>
      </c>
      <c r="F100" s="34" t="s">
        <v>448</v>
      </c>
      <c r="G100" s="34">
        <v>9021</v>
      </c>
      <c r="H100" s="34" t="s">
        <v>1123</v>
      </c>
    </row>
    <row r="101" spans="1:8" ht="30" x14ac:dyDescent="0.25">
      <c r="A101" s="34" t="s">
        <v>1830</v>
      </c>
      <c r="B101" s="34" t="s">
        <v>508</v>
      </c>
      <c r="C101" s="34" t="s">
        <v>1831</v>
      </c>
      <c r="D101" s="34" t="s">
        <v>508</v>
      </c>
      <c r="E101" s="34" t="s">
        <v>490</v>
      </c>
      <c r="F101" s="34" t="s">
        <v>1731</v>
      </c>
      <c r="G101" s="34">
        <v>4174</v>
      </c>
      <c r="H101" s="34" t="s">
        <v>1832</v>
      </c>
    </row>
    <row r="102" spans="1:8" ht="30" x14ac:dyDescent="0.25">
      <c r="A102" s="34" t="s">
        <v>728</v>
      </c>
      <c r="B102" s="34" t="s">
        <v>1332</v>
      </c>
      <c r="C102" s="34" t="s">
        <v>1333</v>
      </c>
      <c r="D102" s="34" t="s">
        <v>1334</v>
      </c>
      <c r="E102" s="34" t="s">
        <v>576</v>
      </c>
      <c r="F102" s="34" t="s">
        <v>448</v>
      </c>
      <c r="G102" s="34">
        <v>22667</v>
      </c>
      <c r="H102" s="34" t="s">
        <v>1204</v>
      </c>
    </row>
    <row r="103" spans="1:8" ht="30" x14ac:dyDescent="0.25">
      <c r="A103" s="34" t="s">
        <v>1337</v>
      </c>
      <c r="B103" s="34" t="s">
        <v>1338</v>
      </c>
      <c r="C103" s="34" t="s">
        <v>1099</v>
      </c>
      <c r="D103" s="34" t="s">
        <v>519</v>
      </c>
      <c r="E103" s="34" t="s">
        <v>510</v>
      </c>
      <c r="F103" s="34" t="s">
        <v>448</v>
      </c>
      <c r="G103" s="34">
        <v>21719</v>
      </c>
      <c r="H103" s="34" t="s">
        <v>1326</v>
      </c>
    </row>
    <row r="104" spans="1:8" ht="30" x14ac:dyDescent="0.25">
      <c r="A104" s="34" t="s">
        <v>859</v>
      </c>
      <c r="B104" s="34" t="s">
        <v>1339</v>
      </c>
      <c r="C104" s="34" t="s">
        <v>1340</v>
      </c>
      <c r="D104" s="34" t="s">
        <v>511</v>
      </c>
      <c r="E104" s="34" t="s">
        <v>495</v>
      </c>
      <c r="F104" s="34" t="s">
        <v>448</v>
      </c>
      <c r="G104" s="34">
        <v>35420</v>
      </c>
      <c r="H104" s="34" t="s">
        <v>1341</v>
      </c>
    </row>
    <row r="105" spans="1:8" ht="30" x14ac:dyDescent="0.25">
      <c r="A105" s="34" t="s">
        <v>1342</v>
      </c>
      <c r="B105" s="34" t="s">
        <v>1343</v>
      </c>
      <c r="C105" s="34" t="s">
        <v>1344</v>
      </c>
      <c r="D105" s="34" t="s">
        <v>925</v>
      </c>
      <c r="E105" s="34" t="s">
        <v>536</v>
      </c>
      <c r="F105" s="34" t="s">
        <v>448</v>
      </c>
      <c r="G105" s="34">
        <v>26804</v>
      </c>
      <c r="H105" s="34" t="s">
        <v>1072</v>
      </c>
    </row>
    <row r="106" spans="1:8" ht="30" x14ac:dyDescent="0.25">
      <c r="A106" s="34" t="s">
        <v>1833</v>
      </c>
      <c r="B106" s="34" t="s">
        <v>1834</v>
      </c>
      <c r="C106" s="34" t="s">
        <v>1835</v>
      </c>
      <c r="D106" s="34" t="s">
        <v>943</v>
      </c>
      <c r="E106" s="34" t="s">
        <v>570</v>
      </c>
      <c r="F106" s="34" t="s">
        <v>1729</v>
      </c>
      <c r="G106" s="34">
        <v>30545</v>
      </c>
      <c r="H106" s="34" t="s">
        <v>1277</v>
      </c>
    </row>
    <row r="107" spans="1:8" x14ac:dyDescent="0.25">
      <c r="A107" s="34" t="s">
        <v>793</v>
      </c>
      <c r="B107" s="34" t="s">
        <v>512</v>
      </c>
      <c r="C107" s="34" t="s">
        <v>1836</v>
      </c>
      <c r="D107" s="34" t="s">
        <v>1837</v>
      </c>
      <c r="E107" s="34" t="s">
        <v>570</v>
      </c>
      <c r="F107" s="34" t="s">
        <v>1762</v>
      </c>
      <c r="G107" s="34">
        <v>2610</v>
      </c>
      <c r="H107" s="34" t="s">
        <v>1719</v>
      </c>
    </row>
    <row r="108" spans="1:8" ht="30" x14ac:dyDescent="0.25">
      <c r="A108" s="34" t="s">
        <v>1347</v>
      </c>
      <c r="B108" s="34" t="s">
        <v>513</v>
      </c>
      <c r="C108" s="34" t="s">
        <v>1348</v>
      </c>
      <c r="D108" s="34" t="s">
        <v>1349</v>
      </c>
      <c r="E108" s="34" t="s">
        <v>559</v>
      </c>
      <c r="F108" s="34" t="s">
        <v>448</v>
      </c>
      <c r="G108" s="34">
        <v>15460</v>
      </c>
      <c r="H108" s="34" t="s">
        <v>1186</v>
      </c>
    </row>
    <row r="109" spans="1:8" ht="30" x14ac:dyDescent="0.25">
      <c r="A109" s="34" t="s">
        <v>760</v>
      </c>
      <c r="B109" s="34" t="s">
        <v>514</v>
      </c>
      <c r="C109" s="34" t="s">
        <v>1838</v>
      </c>
      <c r="D109" s="34" t="s">
        <v>1839</v>
      </c>
      <c r="E109" s="34" t="s">
        <v>570</v>
      </c>
      <c r="F109" s="34" t="s">
        <v>1731</v>
      </c>
      <c r="G109" s="34">
        <v>6849</v>
      </c>
      <c r="H109" s="34" t="s">
        <v>1719</v>
      </c>
    </row>
    <row r="110" spans="1:8" ht="30" x14ac:dyDescent="0.25">
      <c r="A110" s="34" t="s">
        <v>1840</v>
      </c>
      <c r="B110" s="34" t="s">
        <v>515</v>
      </c>
      <c r="C110" s="34" t="s">
        <v>1841</v>
      </c>
      <c r="D110" s="34" t="s">
        <v>948</v>
      </c>
      <c r="E110" s="34" t="s">
        <v>576</v>
      </c>
      <c r="F110" s="34" t="s">
        <v>1724</v>
      </c>
      <c r="G110" s="34">
        <v>45935</v>
      </c>
      <c r="H110" s="34" t="s">
        <v>1842</v>
      </c>
    </row>
    <row r="111" spans="1:8" ht="30" x14ac:dyDescent="0.25">
      <c r="A111" s="34" t="s">
        <v>1843</v>
      </c>
      <c r="B111" s="34" t="s">
        <v>516</v>
      </c>
      <c r="C111" s="34" t="s">
        <v>1844</v>
      </c>
      <c r="D111" s="34" t="s">
        <v>1618</v>
      </c>
      <c r="E111" s="34" t="s">
        <v>483</v>
      </c>
      <c r="F111" s="34" t="s">
        <v>1716</v>
      </c>
      <c r="G111" s="34">
        <v>4632</v>
      </c>
      <c r="H111" s="34" t="s">
        <v>1268</v>
      </c>
    </row>
    <row r="112" spans="1:8" ht="30" x14ac:dyDescent="0.25">
      <c r="A112" s="34" t="s">
        <v>1845</v>
      </c>
      <c r="B112" s="34" t="s">
        <v>1846</v>
      </c>
      <c r="C112" s="34" t="s">
        <v>1847</v>
      </c>
      <c r="D112" s="34" t="s">
        <v>933</v>
      </c>
      <c r="E112" s="34" t="s">
        <v>818</v>
      </c>
      <c r="F112" s="34" t="s">
        <v>1731</v>
      </c>
      <c r="G112" s="34">
        <v>15197</v>
      </c>
      <c r="H112" s="34" t="s">
        <v>1191</v>
      </c>
    </row>
    <row r="113" spans="1:8" ht="30" x14ac:dyDescent="0.25">
      <c r="A113" s="34" t="s">
        <v>1350</v>
      </c>
      <c r="B113" s="34" t="s">
        <v>517</v>
      </c>
      <c r="C113" s="34" t="s">
        <v>1351</v>
      </c>
      <c r="D113" s="34" t="s">
        <v>1352</v>
      </c>
      <c r="E113" s="34" t="s">
        <v>576</v>
      </c>
      <c r="F113" s="34" t="s">
        <v>448</v>
      </c>
      <c r="G113" s="34">
        <v>5096</v>
      </c>
      <c r="H113" s="34" t="s">
        <v>1353</v>
      </c>
    </row>
    <row r="114" spans="1:8" ht="30" x14ac:dyDescent="0.25">
      <c r="A114" s="34" t="s">
        <v>1360</v>
      </c>
      <c r="B114" s="34" t="s">
        <v>1361</v>
      </c>
      <c r="C114" s="34" t="s">
        <v>1362</v>
      </c>
      <c r="D114" s="34" t="s">
        <v>863</v>
      </c>
      <c r="E114" s="34" t="s">
        <v>518</v>
      </c>
      <c r="F114" s="34" t="s">
        <v>448</v>
      </c>
      <c r="G114" s="34">
        <v>25920</v>
      </c>
      <c r="H114" s="34" t="s">
        <v>1075</v>
      </c>
    </row>
    <row r="115" spans="1:8" ht="30" x14ac:dyDescent="0.25">
      <c r="A115" s="34" t="s">
        <v>1363</v>
      </c>
      <c r="B115" s="34" t="s">
        <v>1364</v>
      </c>
      <c r="C115" s="34" t="s">
        <v>1365</v>
      </c>
      <c r="D115" s="34" t="s">
        <v>1366</v>
      </c>
      <c r="E115" s="34" t="s">
        <v>518</v>
      </c>
      <c r="F115" s="34" t="s">
        <v>448</v>
      </c>
      <c r="G115" s="34">
        <v>11957</v>
      </c>
      <c r="H115" s="34" t="s">
        <v>1083</v>
      </c>
    </row>
    <row r="116" spans="1:8" ht="30" x14ac:dyDescent="0.25">
      <c r="A116" s="34" t="s">
        <v>1854</v>
      </c>
      <c r="B116" s="34" t="s">
        <v>1855</v>
      </c>
      <c r="C116" s="34" t="s">
        <v>1756</v>
      </c>
      <c r="D116" s="34" t="s">
        <v>840</v>
      </c>
      <c r="E116" s="34" t="s">
        <v>462</v>
      </c>
      <c r="F116" s="34" t="s">
        <v>1729</v>
      </c>
      <c r="G116" s="34">
        <v>9695</v>
      </c>
      <c r="H116" s="34" t="s">
        <v>1739</v>
      </c>
    </row>
    <row r="117" spans="1:8" ht="30" x14ac:dyDescent="0.25">
      <c r="A117" s="34" t="s">
        <v>1848</v>
      </c>
      <c r="B117" s="34" t="s">
        <v>1849</v>
      </c>
      <c r="C117" s="34" t="s">
        <v>1850</v>
      </c>
      <c r="D117" s="34" t="s">
        <v>468</v>
      </c>
      <c r="E117" s="34" t="s">
        <v>484</v>
      </c>
      <c r="F117" s="34" t="s">
        <v>1729</v>
      </c>
      <c r="G117" s="34">
        <v>17159</v>
      </c>
      <c r="H117" s="34" t="s">
        <v>1735</v>
      </c>
    </row>
    <row r="118" spans="1:8" ht="30" x14ac:dyDescent="0.25">
      <c r="A118" s="34" t="s">
        <v>1851</v>
      </c>
      <c r="B118" s="34" t="s">
        <v>1852</v>
      </c>
      <c r="C118" s="34" t="s">
        <v>1853</v>
      </c>
      <c r="D118" s="34" t="s">
        <v>868</v>
      </c>
      <c r="E118" s="34" t="s">
        <v>565</v>
      </c>
      <c r="F118" s="34" t="s">
        <v>1729</v>
      </c>
      <c r="G118" s="34">
        <v>6050</v>
      </c>
      <c r="H118" s="34" t="s">
        <v>1719</v>
      </c>
    </row>
    <row r="119" spans="1:8" ht="30" x14ac:dyDescent="0.25">
      <c r="A119" s="34" t="s">
        <v>1856</v>
      </c>
      <c r="B119" s="34" t="s">
        <v>519</v>
      </c>
      <c r="C119" s="34" t="s">
        <v>1857</v>
      </c>
      <c r="D119" s="34" t="s">
        <v>1858</v>
      </c>
      <c r="E119" s="34" t="s">
        <v>818</v>
      </c>
      <c r="F119" s="34" t="s">
        <v>1729</v>
      </c>
      <c r="G119" s="34">
        <v>3195</v>
      </c>
      <c r="H119" s="34" t="s">
        <v>1751</v>
      </c>
    </row>
    <row r="120" spans="1:8" ht="45" x14ac:dyDescent="0.25">
      <c r="A120" s="34" t="s">
        <v>1859</v>
      </c>
      <c r="B120" s="34" t="s">
        <v>520</v>
      </c>
      <c r="C120" s="34" t="s">
        <v>1860</v>
      </c>
      <c r="D120" s="34" t="s">
        <v>1861</v>
      </c>
      <c r="E120" s="34" t="s">
        <v>818</v>
      </c>
      <c r="F120" s="34" t="s">
        <v>1729</v>
      </c>
      <c r="G120" s="34">
        <v>6657</v>
      </c>
      <c r="H120" s="34" t="s">
        <v>1862</v>
      </c>
    </row>
    <row r="121" spans="1:8" ht="30" x14ac:dyDescent="0.25">
      <c r="A121" s="34" t="s">
        <v>1863</v>
      </c>
      <c r="B121" s="34" t="s">
        <v>521</v>
      </c>
      <c r="C121" s="34" t="s">
        <v>1621</v>
      </c>
      <c r="D121" s="34" t="s">
        <v>903</v>
      </c>
      <c r="E121" s="34" t="s">
        <v>571</v>
      </c>
      <c r="F121" s="34" t="s">
        <v>1729</v>
      </c>
      <c r="G121" s="34">
        <v>11800</v>
      </c>
      <c r="H121" s="34" t="s">
        <v>1228</v>
      </c>
    </row>
    <row r="122" spans="1:8" x14ac:dyDescent="0.25">
      <c r="A122" s="34" t="s">
        <v>1370</v>
      </c>
      <c r="B122" s="34" t="s">
        <v>522</v>
      </c>
      <c r="C122" s="34" t="s">
        <v>1371</v>
      </c>
      <c r="D122" s="34" t="s">
        <v>920</v>
      </c>
      <c r="E122" s="34" t="s">
        <v>826</v>
      </c>
      <c r="F122" s="34" t="s">
        <v>448</v>
      </c>
      <c r="G122" s="34">
        <v>13204</v>
      </c>
      <c r="H122" s="34" t="s">
        <v>1083</v>
      </c>
    </row>
    <row r="123" spans="1:8" ht="30" x14ac:dyDescent="0.25">
      <c r="A123" s="34" t="s">
        <v>1389</v>
      </c>
      <c r="B123" s="34" t="s">
        <v>1390</v>
      </c>
      <c r="C123" s="34" t="s">
        <v>1391</v>
      </c>
      <c r="D123" s="34" t="s">
        <v>1392</v>
      </c>
      <c r="E123" s="34" t="s">
        <v>518</v>
      </c>
      <c r="F123" s="34" t="s">
        <v>448</v>
      </c>
      <c r="G123" s="34">
        <v>7626</v>
      </c>
      <c r="H123" s="34" t="s">
        <v>1186</v>
      </c>
    </row>
    <row r="124" spans="1:8" ht="30" x14ac:dyDescent="0.25">
      <c r="A124" s="34" t="s">
        <v>1864</v>
      </c>
      <c r="B124" s="34" t="s">
        <v>523</v>
      </c>
      <c r="C124" s="34" t="s">
        <v>1506</v>
      </c>
      <c r="D124" s="34" t="s">
        <v>916</v>
      </c>
      <c r="E124" s="34" t="s">
        <v>495</v>
      </c>
      <c r="F124" s="34" t="s">
        <v>1731</v>
      </c>
      <c r="G124" s="34">
        <v>8677</v>
      </c>
      <c r="H124" s="34" t="s">
        <v>1210</v>
      </c>
    </row>
    <row r="125" spans="1:8" ht="30" x14ac:dyDescent="0.25">
      <c r="A125" s="34" t="s">
        <v>1394</v>
      </c>
      <c r="B125" s="34" t="s">
        <v>1395</v>
      </c>
      <c r="C125" s="34" t="s">
        <v>1396</v>
      </c>
      <c r="D125" s="34" t="s">
        <v>1397</v>
      </c>
      <c r="E125" s="34" t="s">
        <v>536</v>
      </c>
      <c r="F125" s="34" t="s">
        <v>448</v>
      </c>
      <c r="G125" s="34">
        <v>19752</v>
      </c>
      <c r="H125" s="34" t="s">
        <v>1072</v>
      </c>
    </row>
    <row r="126" spans="1:8" ht="30" x14ac:dyDescent="0.25">
      <c r="A126" s="34" t="s">
        <v>748</v>
      </c>
      <c r="B126" s="34" t="s">
        <v>1399</v>
      </c>
      <c r="C126" s="34" t="s">
        <v>1400</v>
      </c>
      <c r="D126" s="34" t="s">
        <v>1401</v>
      </c>
      <c r="E126" s="34" t="s">
        <v>486</v>
      </c>
      <c r="F126" s="34" t="s">
        <v>448</v>
      </c>
      <c r="G126" s="34">
        <v>49809</v>
      </c>
      <c r="H126" s="34" t="s">
        <v>1309</v>
      </c>
    </row>
    <row r="127" spans="1:8" ht="30" x14ac:dyDescent="0.25">
      <c r="A127" s="34" t="s">
        <v>1402</v>
      </c>
      <c r="B127" s="34" t="s">
        <v>1403</v>
      </c>
      <c r="C127" s="34" t="s">
        <v>1404</v>
      </c>
      <c r="D127" s="34" t="s">
        <v>1405</v>
      </c>
      <c r="E127" s="34" t="s">
        <v>483</v>
      </c>
      <c r="F127" s="34" t="s">
        <v>448</v>
      </c>
      <c r="G127" s="34">
        <v>21913</v>
      </c>
      <c r="H127" s="34" t="s">
        <v>1083</v>
      </c>
    </row>
    <row r="128" spans="1:8" ht="30" x14ac:dyDescent="0.25">
      <c r="A128" s="34" t="s">
        <v>1411</v>
      </c>
      <c r="B128" s="34" t="s">
        <v>1412</v>
      </c>
      <c r="C128" s="34" t="s">
        <v>1168</v>
      </c>
      <c r="D128" s="34" t="s">
        <v>1413</v>
      </c>
      <c r="E128" s="34" t="s">
        <v>525</v>
      </c>
      <c r="F128" s="34" t="s">
        <v>448</v>
      </c>
      <c r="G128" s="34">
        <v>22226</v>
      </c>
      <c r="H128" s="34" t="s">
        <v>1075</v>
      </c>
    </row>
    <row r="129" spans="1:8" ht="30" x14ac:dyDescent="0.25">
      <c r="A129" s="34" t="s">
        <v>1414</v>
      </c>
      <c r="B129" s="34" t="s">
        <v>1415</v>
      </c>
      <c r="C129" s="34" t="s">
        <v>1416</v>
      </c>
      <c r="D129" s="34" t="s">
        <v>1417</v>
      </c>
      <c r="E129" s="34" t="s">
        <v>525</v>
      </c>
      <c r="F129" s="34" t="s">
        <v>448</v>
      </c>
      <c r="G129" s="34">
        <v>2406</v>
      </c>
      <c r="H129" s="34" t="s">
        <v>1079</v>
      </c>
    </row>
    <row r="130" spans="1:8" ht="30" x14ac:dyDescent="0.25">
      <c r="A130" s="34" t="s">
        <v>1423</v>
      </c>
      <c r="B130" s="34" t="s">
        <v>1424</v>
      </c>
      <c r="C130" s="34" t="s">
        <v>1425</v>
      </c>
      <c r="D130" s="34" t="s">
        <v>862</v>
      </c>
      <c r="E130" s="34" t="s">
        <v>526</v>
      </c>
      <c r="F130" s="34" t="s">
        <v>448</v>
      </c>
      <c r="G130" s="34">
        <v>23450</v>
      </c>
      <c r="H130" s="34" t="s">
        <v>1305</v>
      </c>
    </row>
    <row r="131" spans="1:8" ht="45" x14ac:dyDescent="0.25">
      <c r="A131" s="34" t="s">
        <v>1868</v>
      </c>
      <c r="B131" s="34" t="s">
        <v>527</v>
      </c>
      <c r="C131" s="34" t="s">
        <v>1809</v>
      </c>
      <c r="D131" s="34" t="s">
        <v>1869</v>
      </c>
      <c r="E131" s="34" t="s">
        <v>816</v>
      </c>
      <c r="F131" s="34" t="s">
        <v>1731</v>
      </c>
      <c r="G131" s="34">
        <v>6167</v>
      </c>
      <c r="H131" s="34" t="s">
        <v>1870</v>
      </c>
    </row>
    <row r="132" spans="1:8" ht="30" x14ac:dyDescent="0.25">
      <c r="A132" s="34" t="s">
        <v>1428</v>
      </c>
      <c r="B132" s="34" t="s">
        <v>1429</v>
      </c>
      <c r="C132" s="34" t="s">
        <v>1430</v>
      </c>
      <c r="D132" s="34" t="s">
        <v>875</v>
      </c>
      <c r="E132" s="34" t="s">
        <v>528</v>
      </c>
      <c r="F132" s="34" t="s">
        <v>448</v>
      </c>
      <c r="G132" s="34">
        <v>16766</v>
      </c>
      <c r="H132" s="34" t="s">
        <v>1181</v>
      </c>
    </row>
    <row r="133" spans="1:8" ht="30" x14ac:dyDescent="0.25">
      <c r="A133" s="34" t="s">
        <v>1431</v>
      </c>
      <c r="B133" s="34" t="s">
        <v>1432</v>
      </c>
      <c r="C133" s="34" t="s">
        <v>1231</v>
      </c>
      <c r="D133" s="34" t="s">
        <v>529</v>
      </c>
      <c r="E133" s="34" t="s">
        <v>485</v>
      </c>
      <c r="F133" s="34" t="s">
        <v>448</v>
      </c>
      <c r="G133" s="34">
        <v>9660</v>
      </c>
      <c r="H133" s="34" t="s">
        <v>1433</v>
      </c>
    </row>
    <row r="134" spans="1:8" ht="30" x14ac:dyDescent="0.25">
      <c r="A134" s="34" t="s">
        <v>1434</v>
      </c>
      <c r="B134" s="34" t="s">
        <v>1435</v>
      </c>
      <c r="C134" s="34" t="s">
        <v>1425</v>
      </c>
      <c r="D134" s="34" t="s">
        <v>868</v>
      </c>
      <c r="E134" s="34" t="s">
        <v>565</v>
      </c>
      <c r="F134" s="34" t="s">
        <v>448</v>
      </c>
      <c r="G134" s="34">
        <v>7698</v>
      </c>
      <c r="H134" s="34" t="s">
        <v>1232</v>
      </c>
    </row>
    <row r="135" spans="1:8" ht="30" x14ac:dyDescent="0.25">
      <c r="A135" s="34" t="s">
        <v>1871</v>
      </c>
      <c r="B135" s="34" t="s">
        <v>1872</v>
      </c>
      <c r="C135" s="34" t="s">
        <v>1095</v>
      </c>
      <c r="D135" s="34" t="s">
        <v>1873</v>
      </c>
      <c r="E135" s="34" t="s">
        <v>565</v>
      </c>
      <c r="F135" s="34" t="s">
        <v>1729</v>
      </c>
      <c r="G135" s="34">
        <v>2240</v>
      </c>
      <c r="H135" s="34" t="s">
        <v>1191</v>
      </c>
    </row>
    <row r="136" spans="1:8" ht="30" x14ac:dyDescent="0.25">
      <c r="A136" s="34" t="s">
        <v>1436</v>
      </c>
      <c r="B136" s="34" t="s">
        <v>1437</v>
      </c>
      <c r="C136" s="34" t="s">
        <v>1438</v>
      </c>
      <c r="D136" s="34" t="s">
        <v>530</v>
      </c>
      <c r="E136" s="34" t="s">
        <v>485</v>
      </c>
      <c r="F136" s="34" t="s">
        <v>448</v>
      </c>
      <c r="G136" s="34">
        <v>9466</v>
      </c>
      <c r="H136" s="34" t="s">
        <v>1123</v>
      </c>
    </row>
    <row r="137" spans="1:8" ht="30" x14ac:dyDescent="0.25">
      <c r="A137" s="34" t="s">
        <v>1452</v>
      </c>
      <c r="B137" s="34" t="s">
        <v>1453</v>
      </c>
      <c r="C137" s="34" t="s">
        <v>1159</v>
      </c>
      <c r="D137" s="34" t="s">
        <v>881</v>
      </c>
      <c r="E137" s="34" t="s">
        <v>816</v>
      </c>
      <c r="F137" s="34" t="s">
        <v>448</v>
      </c>
      <c r="G137" s="34">
        <v>11518</v>
      </c>
      <c r="H137" s="34" t="s">
        <v>1089</v>
      </c>
    </row>
    <row r="138" spans="1:8" ht="30" x14ac:dyDescent="0.25">
      <c r="A138" s="34" t="s">
        <v>1457</v>
      </c>
      <c r="B138" s="34" t="s">
        <v>1458</v>
      </c>
      <c r="C138" s="34" t="s">
        <v>1144</v>
      </c>
      <c r="D138" s="34" t="s">
        <v>1459</v>
      </c>
      <c r="E138" s="34" t="s">
        <v>817</v>
      </c>
      <c r="F138" s="34" t="s">
        <v>448</v>
      </c>
      <c r="G138" s="34">
        <v>24041</v>
      </c>
      <c r="H138" s="34" t="s">
        <v>1460</v>
      </c>
    </row>
    <row r="139" spans="1:8" ht="30" x14ac:dyDescent="0.25">
      <c r="A139" s="34" t="s">
        <v>1874</v>
      </c>
      <c r="B139" s="34" t="s">
        <v>531</v>
      </c>
      <c r="C139" s="34" t="s">
        <v>1875</v>
      </c>
      <c r="D139" s="34" t="s">
        <v>1876</v>
      </c>
      <c r="E139" s="34" t="s">
        <v>818</v>
      </c>
      <c r="F139" s="34" t="s">
        <v>1729</v>
      </c>
      <c r="G139" s="34">
        <v>3763</v>
      </c>
      <c r="H139" s="34" t="s">
        <v>1751</v>
      </c>
    </row>
    <row r="140" spans="1:8" ht="30" x14ac:dyDescent="0.25">
      <c r="A140" s="34" t="s">
        <v>1462</v>
      </c>
      <c r="B140" s="34" t="s">
        <v>532</v>
      </c>
      <c r="C140" s="34" t="s">
        <v>1248</v>
      </c>
      <c r="D140" s="34" t="s">
        <v>1463</v>
      </c>
      <c r="E140" s="34" t="s">
        <v>518</v>
      </c>
      <c r="F140" s="34" t="s">
        <v>448</v>
      </c>
      <c r="G140" s="34">
        <v>6366</v>
      </c>
      <c r="H140" s="34" t="s">
        <v>1186</v>
      </c>
    </row>
    <row r="141" spans="1:8" ht="30" x14ac:dyDescent="0.25">
      <c r="A141" s="34" t="s">
        <v>1464</v>
      </c>
      <c r="B141" s="34" t="s">
        <v>1465</v>
      </c>
      <c r="C141" s="34" t="s">
        <v>1400</v>
      </c>
      <c r="D141" s="34" t="s">
        <v>533</v>
      </c>
      <c r="E141" s="34" t="s">
        <v>576</v>
      </c>
      <c r="F141" s="34" t="s">
        <v>448</v>
      </c>
      <c r="G141" s="34">
        <v>5616</v>
      </c>
      <c r="H141" s="34" t="s">
        <v>1232</v>
      </c>
    </row>
    <row r="142" spans="1:8" ht="60" x14ac:dyDescent="0.25">
      <c r="A142" s="34" t="s">
        <v>1466</v>
      </c>
      <c r="B142" s="34" t="s">
        <v>1467</v>
      </c>
      <c r="C142" s="34" t="s">
        <v>1144</v>
      </c>
      <c r="D142" s="34" t="s">
        <v>888</v>
      </c>
      <c r="E142" s="34" t="s">
        <v>819</v>
      </c>
      <c r="F142" s="34" t="s">
        <v>448</v>
      </c>
      <c r="G142" s="34">
        <v>12142</v>
      </c>
      <c r="H142" s="34" t="s">
        <v>1468</v>
      </c>
    </row>
    <row r="143" spans="1:8" ht="30" x14ac:dyDescent="0.25">
      <c r="A143" s="34" t="s">
        <v>1471</v>
      </c>
      <c r="B143" s="34" t="s">
        <v>1472</v>
      </c>
      <c r="C143" s="34" t="s">
        <v>1231</v>
      </c>
      <c r="D143" s="34" t="s">
        <v>1451</v>
      </c>
      <c r="E143" s="34" t="s">
        <v>819</v>
      </c>
      <c r="F143" s="34" t="s">
        <v>448</v>
      </c>
      <c r="G143" s="34">
        <v>8207</v>
      </c>
      <c r="H143" s="34" t="s">
        <v>1232</v>
      </c>
    </row>
    <row r="144" spans="1:8" ht="30" x14ac:dyDescent="0.25">
      <c r="A144" s="34" t="s">
        <v>725</v>
      </c>
      <c r="B144" s="34" t="s">
        <v>1478</v>
      </c>
      <c r="C144" s="34" t="s">
        <v>1479</v>
      </c>
      <c r="D144" s="34" t="s">
        <v>1480</v>
      </c>
      <c r="E144" s="34" t="s">
        <v>819</v>
      </c>
      <c r="F144" s="34" t="s">
        <v>448</v>
      </c>
      <c r="G144" s="34">
        <v>35479</v>
      </c>
      <c r="H144" s="34" t="s">
        <v>1211</v>
      </c>
    </row>
    <row r="145" spans="1:8" ht="30" x14ac:dyDescent="0.25">
      <c r="A145" s="34" t="s">
        <v>1488</v>
      </c>
      <c r="B145" s="34" t="s">
        <v>1489</v>
      </c>
      <c r="C145" s="34" t="s">
        <v>1490</v>
      </c>
      <c r="D145" s="34" t="s">
        <v>1491</v>
      </c>
      <c r="E145" s="34" t="s">
        <v>820</v>
      </c>
      <c r="F145" s="34" t="s">
        <v>448</v>
      </c>
      <c r="G145" s="34">
        <v>13173</v>
      </c>
      <c r="H145" s="34" t="s">
        <v>1492</v>
      </c>
    </row>
    <row r="146" spans="1:8" ht="30" x14ac:dyDescent="0.25">
      <c r="A146" s="34" t="s">
        <v>1877</v>
      </c>
      <c r="B146" s="34" t="s">
        <v>918</v>
      </c>
      <c r="C146" s="34" t="s">
        <v>1226</v>
      </c>
      <c r="D146" s="34" t="s">
        <v>456</v>
      </c>
      <c r="E146" s="34" t="s">
        <v>566</v>
      </c>
      <c r="F146" s="34" t="s">
        <v>1731</v>
      </c>
      <c r="G146" s="34">
        <v>27391</v>
      </c>
      <c r="H146" s="34" t="s">
        <v>1204</v>
      </c>
    </row>
    <row r="147" spans="1:8" ht="30" x14ac:dyDescent="0.25">
      <c r="A147" s="34" t="s">
        <v>1500</v>
      </c>
      <c r="B147" s="34" t="s">
        <v>1501</v>
      </c>
      <c r="C147" s="34" t="s">
        <v>1502</v>
      </c>
      <c r="D147" s="34" t="s">
        <v>1503</v>
      </c>
      <c r="E147" s="34" t="s">
        <v>449</v>
      </c>
      <c r="F147" s="34" t="s">
        <v>448</v>
      </c>
      <c r="G147" s="34">
        <v>30736</v>
      </c>
      <c r="H147" s="34" t="s">
        <v>1181</v>
      </c>
    </row>
    <row r="148" spans="1:8" ht="30" x14ac:dyDescent="0.25">
      <c r="A148" s="34" t="s">
        <v>1508</v>
      </c>
      <c r="B148" s="34" t="s">
        <v>1509</v>
      </c>
      <c r="C148" s="34" t="s">
        <v>1226</v>
      </c>
      <c r="D148" s="34" t="s">
        <v>1510</v>
      </c>
      <c r="E148" s="34" t="s">
        <v>484</v>
      </c>
      <c r="F148" s="34" t="s">
        <v>448</v>
      </c>
      <c r="G148" s="34">
        <v>20015</v>
      </c>
      <c r="H148" s="34" t="s">
        <v>1072</v>
      </c>
    </row>
    <row r="149" spans="1:8" ht="30" x14ac:dyDescent="0.25">
      <c r="A149" s="34" t="s">
        <v>1514</v>
      </c>
      <c r="B149" s="34" t="s">
        <v>1515</v>
      </c>
      <c r="C149" s="34" t="s">
        <v>1516</v>
      </c>
      <c r="D149" s="34" t="s">
        <v>1517</v>
      </c>
      <c r="E149" s="34" t="s">
        <v>485</v>
      </c>
      <c r="F149" s="34" t="s">
        <v>448</v>
      </c>
      <c r="G149" s="34">
        <v>14566</v>
      </c>
      <c r="H149" s="34" t="s">
        <v>1215</v>
      </c>
    </row>
    <row r="150" spans="1:8" ht="30" x14ac:dyDescent="0.25">
      <c r="A150" s="34" t="s">
        <v>1518</v>
      </c>
      <c r="B150" s="34" t="s">
        <v>1519</v>
      </c>
      <c r="C150" s="34" t="s">
        <v>1520</v>
      </c>
      <c r="D150" s="34" t="s">
        <v>1521</v>
      </c>
      <c r="E150" s="34" t="s">
        <v>518</v>
      </c>
      <c r="F150" s="34" t="s">
        <v>448</v>
      </c>
      <c r="G150" s="34">
        <v>11081</v>
      </c>
      <c r="H150" s="34" t="s">
        <v>1186</v>
      </c>
    </row>
    <row r="151" spans="1:8" ht="30" x14ac:dyDescent="0.25">
      <c r="A151" s="34" t="s">
        <v>668</v>
      </c>
      <c r="B151" s="34" t="s">
        <v>534</v>
      </c>
      <c r="C151" s="34" t="s">
        <v>1099</v>
      </c>
      <c r="D151" s="34" t="s">
        <v>1878</v>
      </c>
      <c r="E151" s="34" t="s">
        <v>484</v>
      </c>
      <c r="F151" s="34" t="s">
        <v>1731</v>
      </c>
      <c r="G151" s="34">
        <v>21946</v>
      </c>
      <c r="H151" s="34" t="s">
        <v>1309</v>
      </c>
    </row>
    <row r="152" spans="1:8" x14ac:dyDescent="0.25">
      <c r="A152" s="34" t="s">
        <v>1522</v>
      </c>
      <c r="B152" s="34" t="s">
        <v>535</v>
      </c>
      <c r="C152" s="34" t="s">
        <v>1523</v>
      </c>
      <c r="D152" s="34" t="s">
        <v>929</v>
      </c>
      <c r="E152" s="34" t="s">
        <v>486</v>
      </c>
      <c r="F152" s="34" t="s">
        <v>448</v>
      </c>
      <c r="G152" s="34">
        <v>20012</v>
      </c>
      <c r="H152" s="34" t="s">
        <v>1215</v>
      </c>
    </row>
    <row r="153" spans="1:8" ht="30" x14ac:dyDescent="0.25">
      <c r="A153" s="34" t="s">
        <v>1524</v>
      </c>
      <c r="B153" s="34" t="s">
        <v>536</v>
      </c>
      <c r="C153" s="34" t="s">
        <v>1430</v>
      </c>
      <c r="D153" s="34" t="s">
        <v>904</v>
      </c>
      <c r="E153" s="34" t="s">
        <v>536</v>
      </c>
      <c r="F153" s="34" t="s">
        <v>448</v>
      </c>
      <c r="G153" s="34">
        <v>33044</v>
      </c>
      <c r="H153" s="34" t="s">
        <v>1072</v>
      </c>
    </row>
    <row r="154" spans="1:8" ht="45" x14ac:dyDescent="0.25">
      <c r="A154" s="34" t="s">
        <v>1531</v>
      </c>
      <c r="B154" s="34" t="s">
        <v>1532</v>
      </c>
      <c r="C154" s="34" t="s">
        <v>1391</v>
      </c>
      <c r="D154" s="34" t="s">
        <v>1533</v>
      </c>
      <c r="E154" s="34" t="s">
        <v>537</v>
      </c>
      <c r="F154" s="34" t="s">
        <v>448</v>
      </c>
      <c r="G154" s="34">
        <v>24041</v>
      </c>
      <c r="H154" s="34" t="s">
        <v>1326</v>
      </c>
    </row>
    <row r="155" spans="1:8" ht="30" x14ac:dyDescent="0.25">
      <c r="A155" s="34" t="s">
        <v>1534</v>
      </c>
      <c r="B155" s="34" t="s">
        <v>1535</v>
      </c>
      <c r="C155" s="34" t="s">
        <v>1536</v>
      </c>
      <c r="D155" s="34" t="s">
        <v>533</v>
      </c>
      <c r="E155" s="34" t="s">
        <v>576</v>
      </c>
      <c r="F155" s="34" t="s">
        <v>448</v>
      </c>
      <c r="G155" s="34">
        <v>25000</v>
      </c>
      <c r="H155" s="34" t="s">
        <v>1083</v>
      </c>
    </row>
    <row r="156" spans="1:8" ht="30" x14ac:dyDescent="0.25">
      <c r="A156" s="34" t="s">
        <v>1883</v>
      </c>
      <c r="B156" s="34" t="s">
        <v>1884</v>
      </c>
      <c r="C156" s="34" t="s">
        <v>1621</v>
      </c>
      <c r="D156" s="34" t="s">
        <v>941</v>
      </c>
      <c r="E156" s="34" t="s">
        <v>537</v>
      </c>
      <c r="F156" s="34" t="s">
        <v>1724</v>
      </c>
      <c r="G156" s="34">
        <v>4000</v>
      </c>
      <c r="H156" s="34" t="s">
        <v>1422</v>
      </c>
    </row>
    <row r="157" spans="1:8" ht="30" x14ac:dyDescent="0.25">
      <c r="A157" s="34" t="s">
        <v>1539</v>
      </c>
      <c r="B157" s="34" t="s">
        <v>1540</v>
      </c>
      <c r="C157" s="34" t="s">
        <v>1541</v>
      </c>
      <c r="D157" s="34" t="s">
        <v>1542</v>
      </c>
      <c r="E157" s="34" t="s">
        <v>821</v>
      </c>
      <c r="F157" s="34" t="s">
        <v>448</v>
      </c>
      <c r="G157" s="34">
        <v>31719</v>
      </c>
      <c r="H157" s="34" t="s">
        <v>1101</v>
      </c>
    </row>
    <row r="158" spans="1:8" ht="30" x14ac:dyDescent="0.25">
      <c r="A158" s="34" t="s">
        <v>1888</v>
      </c>
      <c r="B158" s="34" t="s">
        <v>704</v>
      </c>
      <c r="C158" s="34" t="s">
        <v>1889</v>
      </c>
      <c r="D158" s="34" t="s">
        <v>1890</v>
      </c>
      <c r="E158" s="34" t="s">
        <v>570</v>
      </c>
      <c r="F158" s="34" t="s">
        <v>1891</v>
      </c>
      <c r="G158" s="34">
        <v>46723</v>
      </c>
      <c r="H158" s="34" t="s">
        <v>1309</v>
      </c>
    </row>
    <row r="159" spans="1:8" ht="30" x14ac:dyDescent="0.25">
      <c r="A159" s="34" t="s">
        <v>733</v>
      </c>
      <c r="B159" s="34" t="s">
        <v>539</v>
      </c>
      <c r="C159" s="34" t="s">
        <v>1892</v>
      </c>
      <c r="D159" s="34" t="s">
        <v>1893</v>
      </c>
      <c r="E159" s="34" t="s">
        <v>462</v>
      </c>
      <c r="F159" s="34" t="s">
        <v>1716</v>
      </c>
      <c r="G159" s="34">
        <v>7961</v>
      </c>
      <c r="H159" s="34" t="s">
        <v>1739</v>
      </c>
    </row>
    <row r="160" spans="1:8" ht="30" x14ac:dyDescent="0.25">
      <c r="A160" s="34" t="s">
        <v>1543</v>
      </c>
      <c r="B160" s="34" t="s">
        <v>1544</v>
      </c>
      <c r="C160" s="34" t="s">
        <v>1214</v>
      </c>
      <c r="D160" s="34" t="s">
        <v>540</v>
      </c>
      <c r="E160" s="34" t="s">
        <v>821</v>
      </c>
      <c r="F160" s="34" t="s">
        <v>448</v>
      </c>
      <c r="G160" s="34">
        <v>26012</v>
      </c>
      <c r="H160" s="34" t="s">
        <v>1181</v>
      </c>
    </row>
    <row r="161" spans="1:8" ht="30" x14ac:dyDescent="0.25">
      <c r="A161" s="34" t="s">
        <v>898</v>
      </c>
      <c r="B161" s="34" t="s">
        <v>1545</v>
      </c>
      <c r="C161" s="34" t="s">
        <v>1546</v>
      </c>
      <c r="D161" s="34" t="s">
        <v>1547</v>
      </c>
      <c r="E161" s="34" t="s">
        <v>559</v>
      </c>
      <c r="F161" s="34" t="s">
        <v>448</v>
      </c>
      <c r="G161" s="34">
        <v>8940</v>
      </c>
      <c r="H161" s="34" t="s">
        <v>1079</v>
      </c>
    </row>
    <row r="162" spans="1:8" ht="30" x14ac:dyDescent="0.25">
      <c r="A162" s="34" t="s">
        <v>1897</v>
      </c>
      <c r="B162" s="34" t="s">
        <v>541</v>
      </c>
      <c r="C162" s="34" t="s">
        <v>1898</v>
      </c>
      <c r="D162" s="34" t="s">
        <v>1899</v>
      </c>
      <c r="E162" s="34" t="s">
        <v>823</v>
      </c>
      <c r="F162" s="34" t="s">
        <v>1762</v>
      </c>
      <c r="G162" s="34">
        <v>1172</v>
      </c>
      <c r="H162" s="34" t="s">
        <v>1900</v>
      </c>
    </row>
    <row r="163" spans="1:8" ht="30" x14ac:dyDescent="0.25">
      <c r="A163" s="34" t="s">
        <v>590</v>
      </c>
      <c r="B163" s="34" t="s">
        <v>542</v>
      </c>
      <c r="C163" s="34" t="s">
        <v>1118</v>
      </c>
      <c r="D163" s="34" t="s">
        <v>542</v>
      </c>
      <c r="E163" s="34" t="s">
        <v>816</v>
      </c>
      <c r="F163" s="34" t="s">
        <v>1731</v>
      </c>
      <c r="G163" s="34">
        <v>8374</v>
      </c>
      <c r="H163" s="34" t="s">
        <v>1740</v>
      </c>
    </row>
    <row r="164" spans="1:8" x14ac:dyDescent="0.25">
      <c r="A164" s="34" t="s">
        <v>1901</v>
      </c>
      <c r="B164" s="34" t="s">
        <v>543</v>
      </c>
      <c r="C164" s="34" t="s">
        <v>1902</v>
      </c>
      <c r="D164" s="34" t="s">
        <v>543</v>
      </c>
      <c r="E164" s="34" t="s">
        <v>822</v>
      </c>
      <c r="F164" s="34" t="s">
        <v>1729</v>
      </c>
      <c r="G164" s="34">
        <v>4890</v>
      </c>
      <c r="H164" s="34" t="s">
        <v>1228</v>
      </c>
    </row>
    <row r="165" spans="1:8" x14ac:dyDescent="0.25">
      <c r="A165" s="34" t="s">
        <v>701</v>
      </c>
      <c r="B165" s="34" t="s">
        <v>544</v>
      </c>
      <c r="C165" s="34" t="s">
        <v>1548</v>
      </c>
      <c r="D165" s="34" t="s">
        <v>1549</v>
      </c>
      <c r="E165" s="34" t="s">
        <v>503</v>
      </c>
      <c r="F165" s="34" t="s">
        <v>448</v>
      </c>
      <c r="G165" s="34">
        <v>43411</v>
      </c>
      <c r="H165" s="34" t="s">
        <v>1309</v>
      </c>
    </row>
    <row r="166" spans="1:8" ht="30" x14ac:dyDescent="0.25">
      <c r="A166" s="34" t="s">
        <v>1550</v>
      </c>
      <c r="B166" s="34" t="s">
        <v>1551</v>
      </c>
      <c r="C166" s="34" t="s">
        <v>1552</v>
      </c>
      <c r="D166" s="34" t="s">
        <v>1553</v>
      </c>
      <c r="E166" s="34" t="s">
        <v>503</v>
      </c>
      <c r="F166" s="34" t="s">
        <v>448</v>
      </c>
      <c r="G166" s="34">
        <v>10208</v>
      </c>
      <c r="H166" s="34" t="s">
        <v>1215</v>
      </c>
    </row>
    <row r="167" spans="1:8" ht="30" x14ac:dyDescent="0.25">
      <c r="A167" s="34" t="s">
        <v>1903</v>
      </c>
      <c r="B167" s="34" t="s">
        <v>545</v>
      </c>
      <c r="C167" s="34" t="s">
        <v>1430</v>
      </c>
      <c r="D167" s="34" t="s">
        <v>1904</v>
      </c>
      <c r="E167" s="34" t="s">
        <v>465</v>
      </c>
      <c r="F167" s="34" t="s">
        <v>1731</v>
      </c>
      <c r="G167" s="34">
        <v>10207</v>
      </c>
      <c r="H167" s="34" t="s">
        <v>1751</v>
      </c>
    </row>
    <row r="168" spans="1:8" ht="30" x14ac:dyDescent="0.25">
      <c r="A168" s="34" t="s">
        <v>1554</v>
      </c>
      <c r="B168" s="34" t="s">
        <v>546</v>
      </c>
      <c r="C168" s="34" t="s">
        <v>1159</v>
      </c>
      <c r="D168" s="34" t="s">
        <v>546</v>
      </c>
      <c r="E168" s="34" t="s">
        <v>576</v>
      </c>
      <c r="F168" s="34" t="s">
        <v>448</v>
      </c>
      <c r="G168" s="34">
        <v>9410</v>
      </c>
      <c r="H168" s="34" t="s">
        <v>1353</v>
      </c>
    </row>
    <row r="169" spans="1:8" ht="30" x14ac:dyDescent="0.25">
      <c r="A169" s="34" t="s">
        <v>665</v>
      </c>
      <c r="B169" s="34" t="s">
        <v>547</v>
      </c>
      <c r="C169" s="34" t="s">
        <v>1263</v>
      </c>
      <c r="D169" s="34" t="s">
        <v>550</v>
      </c>
      <c r="E169" s="34" t="s">
        <v>559</v>
      </c>
      <c r="F169" s="34" t="s">
        <v>1731</v>
      </c>
      <c r="G169" s="34">
        <v>7124</v>
      </c>
      <c r="H169" s="34" t="s">
        <v>1083</v>
      </c>
    </row>
    <row r="170" spans="1:8" ht="30" x14ac:dyDescent="0.25">
      <c r="A170" s="34" t="s">
        <v>1906</v>
      </c>
      <c r="B170" s="34" t="s">
        <v>548</v>
      </c>
      <c r="C170" s="34" t="s">
        <v>1907</v>
      </c>
      <c r="D170" s="34" t="s">
        <v>1908</v>
      </c>
      <c r="E170" s="34" t="s">
        <v>816</v>
      </c>
      <c r="F170" s="34" t="s">
        <v>1731</v>
      </c>
      <c r="G170" s="34">
        <v>4825</v>
      </c>
      <c r="H170" s="34" t="s">
        <v>1751</v>
      </c>
    </row>
    <row r="171" spans="1:8" ht="30" x14ac:dyDescent="0.25">
      <c r="A171" s="34" t="s">
        <v>1909</v>
      </c>
      <c r="B171" s="34" t="s">
        <v>1910</v>
      </c>
      <c r="C171" s="34" t="s">
        <v>1800</v>
      </c>
      <c r="D171" s="34" t="s">
        <v>1911</v>
      </c>
      <c r="E171" s="34" t="s">
        <v>570</v>
      </c>
      <c r="F171" s="34" t="s">
        <v>1731</v>
      </c>
      <c r="G171" s="34">
        <v>4005</v>
      </c>
      <c r="H171" s="34" t="s">
        <v>1215</v>
      </c>
    </row>
    <row r="172" spans="1:8" x14ac:dyDescent="0.25">
      <c r="A172" s="34" t="s">
        <v>736</v>
      </c>
      <c r="B172" s="34" t="s">
        <v>549</v>
      </c>
      <c r="C172" s="34" t="s">
        <v>1912</v>
      </c>
      <c r="D172" s="34" t="s">
        <v>880</v>
      </c>
      <c r="E172" s="34" t="s">
        <v>816</v>
      </c>
      <c r="F172" s="34" t="s">
        <v>1913</v>
      </c>
      <c r="G172" s="34">
        <v>50254</v>
      </c>
      <c r="H172" s="34" t="s">
        <v>1309</v>
      </c>
    </row>
    <row r="173" spans="1:8" ht="30" x14ac:dyDescent="0.25">
      <c r="A173" s="34" t="s">
        <v>1914</v>
      </c>
      <c r="B173" s="34" t="s">
        <v>1915</v>
      </c>
      <c r="C173" s="34" t="s">
        <v>1770</v>
      </c>
      <c r="D173" s="34" t="s">
        <v>489</v>
      </c>
      <c r="E173" s="34" t="s">
        <v>465</v>
      </c>
      <c r="F173" s="34" t="s">
        <v>1729</v>
      </c>
      <c r="G173" s="34">
        <v>5428</v>
      </c>
      <c r="H173" s="34" t="s">
        <v>1191</v>
      </c>
    </row>
    <row r="174" spans="1:8" ht="30" x14ac:dyDescent="0.25">
      <c r="A174" s="34" t="s">
        <v>1921</v>
      </c>
      <c r="B174" s="34" t="s">
        <v>1922</v>
      </c>
      <c r="C174" s="34" t="s">
        <v>1923</v>
      </c>
      <c r="D174" s="34" t="s">
        <v>1924</v>
      </c>
      <c r="E174" s="34" t="s">
        <v>570</v>
      </c>
      <c r="F174" s="34" t="s">
        <v>1729</v>
      </c>
      <c r="G174" s="34">
        <v>1658</v>
      </c>
      <c r="H174" s="34" t="s">
        <v>1191</v>
      </c>
    </row>
    <row r="175" spans="1:8" ht="30" x14ac:dyDescent="0.25">
      <c r="A175" s="34" t="s">
        <v>1929</v>
      </c>
      <c r="B175" s="34" t="s">
        <v>1930</v>
      </c>
      <c r="C175" s="34" t="s">
        <v>1809</v>
      </c>
      <c r="D175" s="34" t="s">
        <v>943</v>
      </c>
      <c r="E175" s="34" t="s">
        <v>570</v>
      </c>
      <c r="F175" s="34" t="s">
        <v>1729</v>
      </c>
      <c r="G175" s="34">
        <v>8086</v>
      </c>
      <c r="H175" s="34" t="s">
        <v>1277</v>
      </c>
    </row>
    <row r="176" spans="1:8" ht="30" x14ac:dyDescent="0.25">
      <c r="A176" s="34" t="s">
        <v>1931</v>
      </c>
      <c r="B176" s="34" t="s">
        <v>1932</v>
      </c>
      <c r="C176" s="34" t="s">
        <v>1933</v>
      </c>
      <c r="D176" s="34" t="s">
        <v>874</v>
      </c>
      <c r="E176" s="34" t="s">
        <v>526</v>
      </c>
      <c r="F176" s="34" t="s">
        <v>1729</v>
      </c>
      <c r="G176" s="34">
        <v>12649</v>
      </c>
      <c r="H176" s="34" t="s">
        <v>1277</v>
      </c>
    </row>
    <row r="177" spans="1:8" ht="30" x14ac:dyDescent="0.25">
      <c r="A177" s="34" t="s">
        <v>1934</v>
      </c>
      <c r="B177" s="34" t="s">
        <v>1935</v>
      </c>
      <c r="C177" s="34" t="s">
        <v>1828</v>
      </c>
      <c r="D177" s="34" t="s">
        <v>1936</v>
      </c>
      <c r="E177" s="34" t="s">
        <v>462</v>
      </c>
      <c r="F177" s="34" t="s">
        <v>1729</v>
      </c>
      <c r="G177" s="34">
        <v>3761</v>
      </c>
      <c r="H177" s="34" t="s">
        <v>1739</v>
      </c>
    </row>
    <row r="178" spans="1:8" ht="30" x14ac:dyDescent="0.25">
      <c r="A178" s="34" t="s">
        <v>1937</v>
      </c>
      <c r="B178" s="34" t="s">
        <v>1938</v>
      </c>
      <c r="C178" s="34" t="s">
        <v>1939</v>
      </c>
      <c r="D178" s="34" t="s">
        <v>1940</v>
      </c>
      <c r="E178" s="34" t="s">
        <v>816</v>
      </c>
      <c r="F178" s="34" t="s">
        <v>1729</v>
      </c>
      <c r="G178" s="34">
        <v>3553</v>
      </c>
      <c r="H178" s="34" t="s">
        <v>1751</v>
      </c>
    </row>
    <row r="179" spans="1:8" ht="30" x14ac:dyDescent="0.25">
      <c r="A179" s="34" t="s">
        <v>1557</v>
      </c>
      <c r="B179" s="34" t="s">
        <v>1558</v>
      </c>
      <c r="C179" s="34" t="s">
        <v>1559</v>
      </c>
      <c r="D179" s="34" t="s">
        <v>832</v>
      </c>
      <c r="E179" s="34" t="s">
        <v>559</v>
      </c>
      <c r="F179" s="34" t="s">
        <v>448</v>
      </c>
      <c r="G179" s="34">
        <v>21213</v>
      </c>
      <c r="H179" s="34" t="s">
        <v>1186</v>
      </c>
    </row>
    <row r="180" spans="1:8" ht="30" x14ac:dyDescent="0.25">
      <c r="A180" s="34" t="s">
        <v>1941</v>
      </c>
      <c r="B180" s="34" t="s">
        <v>551</v>
      </c>
      <c r="C180" s="34" t="s">
        <v>1168</v>
      </c>
      <c r="D180" s="34" t="s">
        <v>1942</v>
      </c>
      <c r="E180" s="34" t="s">
        <v>447</v>
      </c>
      <c r="F180" s="34" t="s">
        <v>1722</v>
      </c>
      <c r="G180" s="34">
        <v>5692</v>
      </c>
      <c r="H180" s="34" t="s">
        <v>1210</v>
      </c>
    </row>
    <row r="181" spans="1:8" ht="30" x14ac:dyDescent="0.25">
      <c r="A181" s="34" t="s">
        <v>844</v>
      </c>
      <c r="B181" s="34" t="s">
        <v>1560</v>
      </c>
      <c r="C181" s="34" t="s">
        <v>1561</v>
      </c>
      <c r="D181" s="34" t="s">
        <v>850</v>
      </c>
      <c r="E181" s="34" t="s">
        <v>462</v>
      </c>
      <c r="F181" s="34" t="s">
        <v>448</v>
      </c>
      <c r="G181" s="34">
        <v>35081</v>
      </c>
      <c r="H181" s="34" t="s">
        <v>1133</v>
      </c>
    </row>
    <row r="182" spans="1:8" ht="30" x14ac:dyDescent="0.25">
      <c r="A182" s="34" t="s">
        <v>845</v>
      </c>
      <c r="B182" s="34" t="s">
        <v>1562</v>
      </c>
      <c r="C182" s="34" t="s">
        <v>1400</v>
      </c>
      <c r="D182" s="34" t="s">
        <v>1563</v>
      </c>
      <c r="E182" s="34" t="s">
        <v>462</v>
      </c>
      <c r="F182" s="34" t="s">
        <v>448</v>
      </c>
      <c r="G182" s="34">
        <v>33282</v>
      </c>
      <c r="H182" s="34" t="s">
        <v>1133</v>
      </c>
    </row>
    <row r="183" spans="1:8" ht="30" x14ac:dyDescent="0.25">
      <c r="A183" s="34" t="s">
        <v>778</v>
      </c>
      <c r="B183" s="34" t="s">
        <v>1948</v>
      </c>
      <c r="C183" s="34" t="s">
        <v>1132</v>
      </c>
      <c r="D183" s="34" t="s">
        <v>1948</v>
      </c>
      <c r="E183" s="34" t="s">
        <v>462</v>
      </c>
      <c r="F183" s="34" t="s">
        <v>1729</v>
      </c>
      <c r="G183" s="34">
        <v>9015</v>
      </c>
      <c r="H183" s="34" t="s">
        <v>1739</v>
      </c>
    </row>
    <row r="184" spans="1:8" ht="30" x14ac:dyDescent="0.25">
      <c r="A184" s="34" t="s">
        <v>1949</v>
      </c>
      <c r="B184" s="34" t="s">
        <v>552</v>
      </c>
      <c r="C184" s="34" t="s">
        <v>1396</v>
      </c>
      <c r="D184" s="34" t="s">
        <v>552</v>
      </c>
      <c r="E184" s="34" t="s">
        <v>487</v>
      </c>
      <c r="F184" s="34" t="s">
        <v>1729</v>
      </c>
      <c r="G184" s="34">
        <v>7291</v>
      </c>
      <c r="H184" s="34" t="s">
        <v>1207</v>
      </c>
    </row>
    <row r="185" spans="1:8" x14ac:dyDescent="0.25">
      <c r="A185" s="34" t="s">
        <v>1950</v>
      </c>
      <c r="B185" s="34" t="s">
        <v>1951</v>
      </c>
      <c r="C185" s="34" t="s">
        <v>1952</v>
      </c>
      <c r="D185" s="34" t="s">
        <v>1953</v>
      </c>
      <c r="E185" s="34" t="s">
        <v>816</v>
      </c>
      <c r="F185" s="34" t="s">
        <v>1729</v>
      </c>
      <c r="G185" s="34">
        <v>6000</v>
      </c>
      <c r="H185" s="34" t="s">
        <v>1228</v>
      </c>
    </row>
    <row r="186" spans="1:8" ht="30" x14ac:dyDescent="0.25">
      <c r="A186" s="34" t="s">
        <v>1954</v>
      </c>
      <c r="B186" s="34" t="s">
        <v>553</v>
      </c>
      <c r="C186" s="34" t="s">
        <v>1955</v>
      </c>
      <c r="D186" s="34" t="s">
        <v>1956</v>
      </c>
      <c r="E186" s="34" t="s">
        <v>818</v>
      </c>
      <c r="F186" s="34" t="s">
        <v>1729</v>
      </c>
      <c r="G186" s="34">
        <v>3214</v>
      </c>
      <c r="H186" s="34" t="s">
        <v>1751</v>
      </c>
    </row>
    <row r="187" spans="1:8" ht="30" x14ac:dyDescent="0.25">
      <c r="A187" s="34" t="s">
        <v>1567</v>
      </c>
      <c r="B187" s="34" t="s">
        <v>1568</v>
      </c>
      <c r="C187" s="34" t="s">
        <v>1078</v>
      </c>
      <c r="D187" s="34" t="s">
        <v>1569</v>
      </c>
      <c r="E187" s="34" t="s">
        <v>823</v>
      </c>
      <c r="F187" s="34" t="s">
        <v>448</v>
      </c>
      <c r="G187" s="34">
        <v>2905</v>
      </c>
      <c r="H187" s="34" t="s">
        <v>1232</v>
      </c>
    </row>
    <row r="188" spans="1:8" ht="30" x14ac:dyDescent="0.25">
      <c r="A188" s="34" t="s">
        <v>1575</v>
      </c>
      <c r="B188" s="34" t="s">
        <v>1576</v>
      </c>
      <c r="C188" s="34" t="s">
        <v>1577</v>
      </c>
      <c r="D188" s="34" t="s">
        <v>1578</v>
      </c>
      <c r="E188" s="34" t="s">
        <v>824</v>
      </c>
      <c r="F188" s="34" t="s">
        <v>448</v>
      </c>
      <c r="G188" s="34">
        <v>12613</v>
      </c>
      <c r="H188" s="34" t="s">
        <v>1492</v>
      </c>
    </row>
    <row r="189" spans="1:8" ht="30" x14ac:dyDescent="0.25">
      <c r="A189" s="34" t="s">
        <v>1581</v>
      </c>
      <c r="B189" s="34" t="s">
        <v>1582</v>
      </c>
      <c r="C189" s="34" t="s">
        <v>1396</v>
      </c>
      <c r="D189" s="34" t="s">
        <v>1583</v>
      </c>
      <c r="E189" s="34" t="s">
        <v>526</v>
      </c>
      <c r="F189" s="34" t="s">
        <v>448</v>
      </c>
      <c r="G189" s="34">
        <v>10603</v>
      </c>
      <c r="H189" s="34" t="s">
        <v>1123</v>
      </c>
    </row>
    <row r="190" spans="1:8" ht="30" x14ac:dyDescent="0.25">
      <c r="A190" s="34" t="s">
        <v>1584</v>
      </c>
      <c r="B190" s="34" t="s">
        <v>1585</v>
      </c>
      <c r="C190" s="34" t="s">
        <v>1586</v>
      </c>
      <c r="D190" s="34" t="s">
        <v>1587</v>
      </c>
      <c r="E190" s="34" t="s">
        <v>518</v>
      </c>
      <c r="F190" s="34" t="s">
        <v>448</v>
      </c>
      <c r="G190" s="34">
        <v>14298</v>
      </c>
      <c r="H190" s="34" t="s">
        <v>1186</v>
      </c>
    </row>
    <row r="191" spans="1:8" ht="45" x14ac:dyDescent="0.25">
      <c r="A191" s="34" t="s">
        <v>1590</v>
      </c>
      <c r="B191" s="34" t="s">
        <v>1591</v>
      </c>
      <c r="C191" s="34" t="s">
        <v>1592</v>
      </c>
      <c r="D191" s="34" t="s">
        <v>860</v>
      </c>
      <c r="E191" s="34" t="s">
        <v>484</v>
      </c>
      <c r="F191" s="34" t="s">
        <v>448</v>
      </c>
      <c r="G191" s="34">
        <v>11695</v>
      </c>
      <c r="H191" s="34" t="s">
        <v>1305</v>
      </c>
    </row>
    <row r="192" spans="1:8" ht="45" x14ac:dyDescent="0.25">
      <c r="A192" s="34" t="s">
        <v>1593</v>
      </c>
      <c r="B192" s="34" t="s">
        <v>1594</v>
      </c>
      <c r="C192" s="34" t="s">
        <v>1203</v>
      </c>
      <c r="D192" s="34" t="s">
        <v>861</v>
      </c>
      <c r="E192" s="34" t="s">
        <v>484</v>
      </c>
      <c r="F192" s="34" t="s">
        <v>448</v>
      </c>
      <c r="G192" s="34">
        <v>14142</v>
      </c>
      <c r="H192" s="34" t="s">
        <v>1123</v>
      </c>
    </row>
    <row r="193" spans="1:8" ht="30" x14ac:dyDescent="0.25">
      <c r="A193" s="34" t="s">
        <v>796</v>
      </c>
      <c r="B193" s="34" t="s">
        <v>1959</v>
      </c>
      <c r="C193" s="34" t="s">
        <v>1155</v>
      </c>
      <c r="D193" s="34" t="s">
        <v>1960</v>
      </c>
      <c r="E193" s="34" t="s">
        <v>559</v>
      </c>
      <c r="F193" s="34" t="s">
        <v>1718</v>
      </c>
      <c r="G193" s="34">
        <v>11824</v>
      </c>
      <c r="H193" s="34" t="s">
        <v>1196</v>
      </c>
    </row>
    <row r="194" spans="1:8" ht="30" x14ac:dyDescent="0.25">
      <c r="A194" s="34" t="s">
        <v>1588</v>
      </c>
      <c r="B194" s="34" t="s">
        <v>467</v>
      </c>
      <c r="C194" s="34" t="s">
        <v>1589</v>
      </c>
      <c r="D194" s="34" t="s">
        <v>863</v>
      </c>
      <c r="E194" s="34" t="s">
        <v>518</v>
      </c>
      <c r="F194" s="34" t="s">
        <v>448</v>
      </c>
      <c r="G194" s="34">
        <v>7091</v>
      </c>
      <c r="H194" s="34" t="s">
        <v>1079</v>
      </c>
    </row>
    <row r="195" spans="1:8" ht="30" x14ac:dyDescent="0.25">
      <c r="A195" s="34" t="s">
        <v>1599</v>
      </c>
      <c r="B195" s="34" t="s">
        <v>1600</v>
      </c>
      <c r="C195" s="34" t="s">
        <v>1601</v>
      </c>
      <c r="D195" s="34" t="s">
        <v>1602</v>
      </c>
      <c r="E195" s="34" t="s">
        <v>572</v>
      </c>
      <c r="F195" s="34" t="s">
        <v>448</v>
      </c>
      <c r="G195" s="34">
        <v>11224</v>
      </c>
      <c r="H195" s="34" t="s">
        <v>1181</v>
      </c>
    </row>
    <row r="196" spans="1:8" ht="30" x14ac:dyDescent="0.25">
      <c r="A196" s="34" t="s">
        <v>1916</v>
      </c>
      <c r="B196" s="34" t="s">
        <v>1917</v>
      </c>
      <c r="C196" s="34" t="s">
        <v>1918</v>
      </c>
      <c r="D196" s="34" t="s">
        <v>1917</v>
      </c>
      <c r="E196" s="34" t="s">
        <v>818</v>
      </c>
      <c r="F196" s="34" t="s">
        <v>1729</v>
      </c>
      <c r="G196" s="34">
        <v>1850</v>
      </c>
      <c r="H196" s="34" t="s">
        <v>1277</v>
      </c>
    </row>
    <row r="197" spans="1:8" ht="30" x14ac:dyDescent="0.25">
      <c r="A197" s="34" t="s">
        <v>1919</v>
      </c>
      <c r="B197" s="34" t="s">
        <v>1920</v>
      </c>
      <c r="C197" s="34" t="s">
        <v>1730</v>
      </c>
      <c r="D197" s="34" t="s">
        <v>933</v>
      </c>
      <c r="E197" s="34" t="s">
        <v>818</v>
      </c>
      <c r="F197" s="34" t="s">
        <v>1729</v>
      </c>
      <c r="G197" s="34">
        <v>2413</v>
      </c>
      <c r="H197" s="34" t="s">
        <v>1191</v>
      </c>
    </row>
    <row r="198" spans="1:8" x14ac:dyDescent="0.25">
      <c r="A198" s="34" t="s">
        <v>1925</v>
      </c>
      <c r="B198" s="34" t="s">
        <v>1926</v>
      </c>
      <c r="C198" s="34" t="s">
        <v>1927</v>
      </c>
      <c r="D198" s="34" t="s">
        <v>1928</v>
      </c>
      <c r="E198" s="34" t="s">
        <v>818</v>
      </c>
      <c r="F198" s="34" t="s">
        <v>1729</v>
      </c>
      <c r="G198" s="34">
        <v>21087</v>
      </c>
      <c r="H198" s="34" t="s">
        <v>1228</v>
      </c>
    </row>
    <row r="199" spans="1:8" ht="30" x14ac:dyDescent="0.25">
      <c r="A199" s="34" t="s">
        <v>587</v>
      </c>
      <c r="B199" s="34" t="s">
        <v>554</v>
      </c>
      <c r="C199" s="34" t="s">
        <v>1961</v>
      </c>
      <c r="D199" s="34" t="s">
        <v>1962</v>
      </c>
      <c r="E199" s="34" t="s">
        <v>462</v>
      </c>
      <c r="F199" s="34" t="s">
        <v>1731</v>
      </c>
      <c r="G199" s="34">
        <v>17249</v>
      </c>
      <c r="H199" s="34" t="s">
        <v>1101</v>
      </c>
    </row>
    <row r="200" spans="1:8" ht="30" x14ac:dyDescent="0.25">
      <c r="A200" s="34" t="s">
        <v>1603</v>
      </c>
      <c r="B200" s="34" t="s">
        <v>1604</v>
      </c>
      <c r="C200" s="34" t="s">
        <v>1605</v>
      </c>
      <c r="D200" s="34" t="s">
        <v>1606</v>
      </c>
      <c r="E200" s="34" t="s">
        <v>559</v>
      </c>
      <c r="F200" s="34" t="s">
        <v>448</v>
      </c>
      <c r="G200" s="34">
        <v>13144</v>
      </c>
      <c r="H200" s="34" t="s">
        <v>1186</v>
      </c>
    </row>
    <row r="201" spans="1:8" ht="30" x14ac:dyDescent="0.25">
      <c r="A201" s="34" t="s">
        <v>1963</v>
      </c>
      <c r="B201" s="34" t="s">
        <v>555</v>
      </c>
      <c r="C201" s="34" t="s">
        <v>1964</v>
      </c>
      <c r="D201" s="34" t="s">
        <v>1965</v>
      </c>
      <c r="E201" s="34" t="s">
        <v>490</v>
      </c>
      <c r="F201" s="34" t="s">
        <v>1731</v>
      </c>
      <c r="G201" s="34">
        <v>4330</v>
      </c>
      <c r="H201" s="34" t="s">
        <v>1966</v>
      </c>
    </row>
    <row r="202" spans="1:8" ht="30" x14ac:dyDescent="0.25">
      <c r="A202" s="34" t="s">
        <v>1607</v>
      </c>
      <c r="B202" s="34" t="s">
        <v>884</v>
      </c>
      <c r="C202" s="34" t="s">
        <v>1608</v>
      </c>
      <c r="D202" s="34" t="s">
        <v>884</v>
      </c>
      <c r="E202" s="34" t="s">
        <v>818</v>
      </c>
      <c r="F202" s="34" t="s">
        <v>448</v>
      </c>
      <c r="G202" s="34">
        <v>26814</v>
      </c>
      <c r="H202" s="34" t="s">
        <v>1089</v>
      </c>
    </row>
    <row r="203" spans="1:8" ht="30" x14ac:dyDescent="0.25">
      <c r="A203" s="34" t="s">
        <v>772</v>
      </c>
      <c r="B203" s="34" t="s">
        <v>557</v>
      </c>
      <c r="C203" s="34" t="s">
        <v>1967</v>
      </c>
      <c r="D203" s="34" t="s">
        <v>557</v>
      </c>
      <c r="E203" s="34" t="s">
        <v>818</v>
      </c>
      <c r="F203" s="34" t="s">
        <v>1731</v>
      </c>
      <c r="G203" s="34">
        <v>22850</v>
      </c>
      <c r="H203" s="34" t="s">
        <v>1211</v>
      </c>
    </row>
    <row r="204" spans="1:8" ht="30" x14ac:dyDescent="0.25">
      <c r="A204" s="34" t="s">
        <v>1968</v>
      </c>
      <c r="B204" s="34" t="s">
        <v>558</v>
      </c>
      <c r="C204" s="34" t="s">
        <v>1263</v>
      </c>
      <c r="D204" s="34" t="s">
        <v>943</v>
      </c>
      <c r="E204" s="34" t="s">
        <v>570</v>
      </c>
      <c r="F204" s="34" t="s">
        <v>1891</v>
      </c>
      <c r="G204" s="34">
        <v>39088</v>
      </c>
      <c r="H204" s="34" t="s">
        <v>1196</v>
      </c>
    </row>
    <row r="205" spans="1:8" ht="30" x14ac:dyDescent="0.25">
      <c r="A205" s="34" t="s">
        <v>1616</v>
      </c>
      <c r="B205" s="34" t="s">
        <v>1617</v>
      </c>
      <c r="C205" s="34" t="s">
        <v>1285</v>
      </c>
      <c r="D205" s="34" t="s">
        <v>1618</v>
      </c>
      <c r="E205" s="34" t="s">
        <v>483</v>
      </c>
      <c r="F205" s="34" t="s">
        <v>448</v>
      </c>
      <c r="G205" s="34">
        <v>7774</v>
      </c>
      <c r="H205" s="34" t="s">
        <v>1123</v>
      </c>
    </row>
    <row r="206" spans="1:8" ht="45" x14ac:dyDescent="0.25">
      <c r="A206" s="34" t="s">
        <v>1619</v>
      </c>
      <c r="B206" s="34" t="s">
        <v>1620</v>
      </c>
      <c r="C206" s="34" t="s">
        <v>1621</v>
      </c>
      <c r="D206" s="34" t="s">
        <v>1622</v>
      </c>
      <c r="E206" s="34" t="s">
        <v>483</v>
      </c>
      <c r="F206" s="34" t="s">
        <v>448</v>
      </c>
      <c r="G206" s="34">
        <v>10504</v>
      </c>
      <c r="H206" s="34" t="s">
        <v>1123</v>
      </c>
    </row>
    <row r="207" spans="1:8" ht="30" x14ac:dyDescent="0.25">
      <c r="A207" s="34" t="s">
        <v>710</v>
      </c>
      <c r="B207" s="34" t="s">
        <v>1623</v>
      </c>
      <c r="C207" s="34" t="s">
        <v>1144</v>
      </c>
      <c r="D207" s="34" t="s">
        <v>896</v>
      </c>
      <c r="E207" s="34" t="s">
        <v>559</v>
      </c>
      <c r="F207" s="34" t="s">
        <v>448</v>
      </c>
      <c r="G207" s="34">
        <v>69465</v>
      </c>
      <c r="H207" s="34" t="s">
        <v>1075</v>
      </c>
    </row>
    <row r="208" spans="1:8" ht="45" x14ac:dyDescent="0.25">
      <c r="A208" s="34" t="s">
        <v>1624</v>
      </c>
      <c r="B208" s="34" t="s">
        <v>1625</v>
      </c>
      <c r="C208" s="34" t="s">
        <v>1626</v>
      </c>
      <c r="D208" s="34" t="s">
        <v>897</v>
      </c>
      <c r="E208" s="34" t="s">
        <v>559</v>
      </c>
      <c r="F208" s="34" t="s">
        <v>448</v>
      </c>
      <c r="G208" s="34">
        <v>11929</v>
      </c>
      <c r="H208" s="34" t="s">
        <v>1186</v>
      </c>
    </row>
    <row r="209" spans="1:8" ht="30" x14ac:dyDescent="0.25">
      <c r="A209" s="34" t="s">
        <v>1969</v>
      </c>
      <c r="B209" s="34" t="s">
        <v>1970</v>
      </c>
      <c r="C209" s="34" t="s">
        <v>1971</v>
      </c>
      <c r="D209" s="34" t="s">
        <v>1972</v>
      </c>
      <c r="E209" s="34" t="s">
        <v>559</v>
      </c>
      <c r="F209" s="34" t="s">
        <v>1973</v>
      </c>
      <c r="G209" s="34">
        <v>10394</v>
      </c>
      <c r="H209" s="34" t="s">
        <v>1326</v>
      </c>
    </row>
    <row r="210" spans="1:8" ht="30" x14ac:dyDescent="0.25">
      <c r="A210" s="34" t="s">
        <v>1640</v>
      </c>
      <c r="B210" s="34" t="s">
        <v>1641</v>
      </c>
      <c r="C210" s="34" t="s">
        <v>1285</v>
      </c>
      <c r="D210" s="34" t="s">
        <v>550</v>
      </c>
      <c r="E210" s="34" t="s">
        <v>559</v>
      </c>
      <c r="F210" s="34" t="s">
        <v>448</v>
      </c>
      <c r="G210" s="34">
        <v>10237</v>
      </c>
      <c r="H210" s="34" t="s">
        <v>1079</v>
      </c>
    </row>
    <row r="211" spans="1:8" ht="30" x14ac:dyDescent="0.25">
      <c r="A211" s="34" t="s">
        <v>1642</v>
      </c>
      <c r="B211" s="34" t="s">
        <v>1643</v>
      </c>
      <c r="C211" s="34" t="s">
        <v>1430</v>
      </c>
      <c r="D211" s="34" t="s">
        <v>843</v>
      </c>
      <c r="E211" s="34" t="s">
        <v>559</v>
      </c>
      <c r="F211" s="34" t="s">
        <v>448</v>
      </c>
      <c r="G211" s="34">
        <v>38231</v>
      </c>
      <c r="H211" s="34" t="s">
        <v>1097</v>
      </c>
    </row>
    <row r="212" spans="1:8" ht="30" x14ac:dyDescent="0.25">
      <c r="A212" s="34" t="s">
        <v>1644</v>
      </c>
      <c r="B212" s="34" t="s">
        <v>1645</v>
      </c>
      <c r="C212" s="34" t="s">
        <v>1646</v>
      </c>
      <c r="D212" s="34" t="s">
        <v>946</v>
      </c>
      <c r="E212" s="34" t="s">
        <v>559</v>
      </c>
      <c r="F212" s="34" t="s">
        <v>448</v>
      </c>
      <c r="G212" s="34">
        <v>38209</v>
      </c>
      <c r="H212" s="34" t="s">
        <v>1326</v>
      </c>
    </row>
    <row r="213" spans="1:8" ht="30" x14ac:dyDescent="0.25">
      <c r="A213" s="34" t="s">
        <v>1209</v>
      </c>
      <c r="B213" s="34" t="s">
        <v>1209</v>
      </c>
      <c r="C213" s="34" t="s">
        <v>1168</v>
      </c>
      <c r="D213" s="34" t="s">
        <v>466</v>
      </c>
      <c r="E213" s="34" t="s">
        <v>823</v>
      </c>
      <c r="F213" s="34" t="s">
        <v>448</v>
      </c>
      <c r="G213" s="34">
        <v>3693</v>
      </c>
      <c r="H213" s="34" t="s">
        <v>1210</v>
      </c>
    </row>
    <row r="214" spans="1:8" ht="30" x14ac:dyDescent="0.25">
      <c r="A214" s="34" t="s">
        <v>1525</v>
      </c>
      <c r="B214" s="34" t="s">
        <v>1526</v>
      </c>
      <c r="C214" s="34" t="s">
        <v>1527</v>
      </c>
      <c r="D214" s="34" t="s">
        <v>890</v>
      </c>
      <c r="E214" s="34" t="s">
        <v>536</v>
      </c>
      <c r="F214" s="34" t="s">
        <v>448</v>
      </c>
      <c r="G214" s="34">
        <v>61391</v>
      </c>
      <c r="H214" s="34" t="s">
        <v>1309</v>
      </c>
    </row>
    <row r="215" spans="1:8" ht="30" x14ac:dyDescent="0.25">
      <c r="A215" s="34" t="s">
        <v>1649</v>
      </c>
      <c r="B215" s="34" t="s">
        <v>560</v>
      </c>
      <c r="C215" s="34" t="s">
        <v>1118</v>
      </c>
      <c r="D215" s="34" t="s">
        <v>560</v>
      </c>
      <c r="E215" s="34" t="s">
        <v>565</v>
      </c>
      <c r="F215" s="34" t="s">
        <v>448</v>
      </c>
      <c r="G215" s="34">
        <v>22285</v>
      </c>
      <c r="H215" s="34" t="s">
        <v>1204</v>
      </c>
    </row>
    <row r="216" spans="1:8" x14ac:dyDescent="0.25">
      <c r="A216" s="34" t="s">
        <v>1650</v>
      </c>
      <c r="B216" s="34" t="s">
        <v>561</v>
      </c>
      <c r="C216" s="34" t="s">
        <v>1110</v>
      </c>
      <c r="D216" s="34" t="s">
        <v>561</v>
      </c>
      <c r="E216" s="34" t="s">
        <v>447</v>
      </c>
      <c r="F216" s="34" t="s">
        <v>448</v>
      </c>
      <c r="G216" s="34">
        <v>18086</v>
      </c>
      <c r="H216" s="34" t="s">
        <v>1097</v>
      </c>
    </row>
    <row r="217" spans="1:8" ht="30" x14ac:dyDescent="0.25">
      <c r="A217" s="34" t="s">
        <v>763</v>
      </c>
      <c r="B217" s="34" t="s">
        <v>562</v>
      </c>
      <c r="C217" s="34" t="s">
        <v>1974</v>
      </c>
      <c r="D217" s="34" t="s">
        <v>865</v>
      </c>
      <c r="E217" s="34" t="s">
        <v>518</v>
      </c>
      <c r="F217" s="34" t="s">
        <v>1731</v>
      </c>
      <c r="G217" s="34">
        <v>14062</v>
      </c>
      <c r="H217" s="34" t="s">
        <v>1196</v>
      </c>
    </row>
    <row r="218" spans="1:8" ht="30" x14ac:dyDescent="0.25">
      <c r="A218" s="34" t="s">
        <v>1977</v>
      </c>
      <c r="B218" s="34" t="s">
        <v>1978</v>
      </c>
      <c r="C218" s="34" t="s">
        <v>1136</v>
      </c>
      <c r="D218" s="34" t="s">
        <v>854</v>
      </c>
      <c r="E218" s="34" t="s">
        <v>472</v>
      </c>
      <c r="F218" s="34" t="s">
        <v>1979</v>
      </c>
      <c r="G218" s="34">
        <v>4237</v>
      </c>
      <c r="H218" s="34" t="s">
        <v>1133</v>
      </c>
    </row>
    <row r="219" spans="1:8" ht="30" x14ac:dyDescent="0.25">
      <c r="A219" s="34" t="s">
        <v>1980</v>
      </c>
      <c r="B219" s="34" t="s">
        <v>1981</v>
      </c>
      <c r="C219" s="34" t="s">
        <v>1982</v>
      </c>
      <c r="D219" s="34" t="s">
        <v>1983</v>
      </c>
      <c r="E219" s="34" t="s">
        <v>818</v>
      </c>
      <c r="F219" s="34" t="s">
        <v>1979</v>
      </c>
      <c r="G219" s="34">
        <v>4294</v>
      </c>
      <c r="H219" s="34" t="s">
        <v>1984</v>
      </c>
    </row>
    <row r="220" spans="1:8" ht="30" x14ac:dyDescent="0.25">
      <c r="A220" s="34" t="s">
        <v>1985</v>
      </c>
      <c r="B220" s="34" t="s">
        <v>1986</v>
      </c>
      <c r="C220" s="34" t="s">
        <v>1987</v>
      </c>
      <c r="D220" s="34" t="s">
        <v>1988</v>
      </c>
      <c r="E220" s="34" t="s">
        <v>565</v>
      </c>
      <c r="F220" s="34" t="s">
        <v>1979</v>
      </c>
      <c r="G220" s="34">
        <v>4576</v>
      </c>
      <c r="H220" s="34" t="s">
        <v>1989</v>
      </c>
    </row>
    <row r="221" spans="1:8" ht="30" x14ac:dyDescent="0.25">
      <c r="A221" s="34" t="s">
        <v>1087</v>
      </c>
      <c r="B221" s="34" t="s">
        <v>882</v>
      </c>
      <c r="C221" s="34" t="s">
        <v>1088</v>
      </c>
      <c r="D221" s="34" t="s">
        <v>882</v>
      </c>
      <c r="E221" s="34" t="s">
        <v>818</v>
      </c>
      <c r="F221" s="34" t="s">
        <v>448</v>
      </c>
      <c r="G221" s="34">
        <v>17743</v>
      </c>
      <c r="H221" s="34" t="s">
        <v>1089</v>
      </c>
    </row>
    <row r="222" spans="1:8" ht="30" x14ac:dyDescent="0.25">
      <c r="A222" s="34" t="s">
        <v>1137</v>
      </c>
      <c r="B222" s="34" t="s">
        <v>883</v>
      </c>
      <c r="C222" s="34" t="s">
        <v>1138</v>
      </c>
      <c r="D222" s="34" t="s">
        <v>883</v>
      </c>
      <c r="E222" s="34" t="s">
        <v>818</v>
      </c>
      <c r="F222" s="34" t="s">
        <v>448</v>
      </c>
      <c r="G222" s="34">
        <v>31923</v>
      </c>
      <c r="H222" s="34" t="s">
        <v>1072</v>
      </c>
    </row>
    <row r="223" spans="1:8" ht="30" x14ac:dyDescent="0.25">
      <c r="A223" s="34" t="s">
        <v>1070</v>
      </c>
      <c r="B223" s="34" t="s">
        <v>938</v>
      </c>
      <c r="C223" s="34" t="s">
        <v>1071</v>
      </c>
      <c r="D223" s="34" t="s">
        <v>938</v>
      </c>
      <c r="E223" s="34" t="s">
        <v>536</v>
      </c>
      <c r="F223" s="34" t="s">
        <v>448</v>
      </c>
      <c r="G223" s="34">
        <v>16407</v>
      </c>
      <c r="H223" s="34" t="s">
        <v>1072</v>
      </c>
    </row>
    <row r="224" spans="1:8" ht="30" x14ac:dyDescent="0.25">
      <c r="A224" s="34" t="s">
        <v>1073</v>
      </c>
      <c r="B224" s="34" t="s">
        <v>447</v>
      </c>
      <c r="C224" s="34" t="s">
        <v>1074</v>
      </c>
      <c r="D224" s="34" t="s">
        <v>905</v>
      </c>
      <c r="E224" s="34" t="s">
        <v>447</v>
      </c>
      <c r="F224" s="34" t="s">
        <v>448</v>
      </c>
      <c r="G224" s="34">
        <v>33305</v>
      </c>
      <c r="H224" s="34" t="s">
        <v>1075</v>
      </c>
    </row>
    <row r="225" spans="1:8" ht="45" x14ac:dyDescent="0.25">
      <c r="A225" s="34" t="s">
        <v>1080</v>
      </c>
      <c r="B225" s="34" t="s">
        <v>1081</v>
      </c>
      <c r="C225" s="34" t="s">
        <v>1082</v>
      </c>
      <c r="D225" s="34" t="s">
        <v>831</v>
      </c>
      <c r="E225" s="34" t="s">
        <v>447</v>
      </c>
      <c r="F225" s="34" t="s">
        <v>448</v>
      </c>
      <c r="G225" s="34">
        <v>22080</v>
      </c>
      <c r="H225" s="34" t="s">
        <v>1083</v>
      </c>
    </row>
    <row r="226" spans="1:8" x14ac:dyDescent="0.25">
      <c r="A226" s="34" t="s">
        <v>1098</v>
      </c>
      <c r="B226" s="34" t="s">
        <v>449</v>
      </c>
      <c r="C226" s="34" t="s">
        <v>1099</v>
      </c>
      <c r="D226" s="34" t="s">
        <v>1100</v>
      </c>
      <c r="E226" s="34" t="s">
        <v>449</v>
      </c>
      <c r="F226" s="34" t="s">
        <v>448</v>
      </c>
      <c r="G226" s="34">
        <v>45918</v>
      </c>
      <c r="H226" s="34" t="s">
        <v>1101</v>
      </c>
    </row>
    <row r="227" spans="1:8" ht="45" x14ac:dyDescent="0.25">
      <c r="A227" s="34" t="s">
        <v>1106</v>
      </c>
      <c r="B227" s="34" t="s">
        <v>450</v>
      </c>
      <c r="C227" s="34" t="s">
        <v>1107</v>
      </c>
      <c r="D227" s="34" t="s">
        <v>833</v>
      </c>
      <c r="E227" s="34" t="s">
        <v>450</v>
      </c>
      <c r="F227" s="34" t="s">
        <v>448</v>
      </c>
      <c r="G227" s="34">
        <v>27778</v>
      </c>
      <c r="H227" s="34" t="s">
        <v>1075</v>
      </c>
    </row>
    <row r="228" spans="1:8" ht="45" x14ac:dyDescent="0.25">
      <c r="A228" s="34" t="s">
        <v>1108</v>
      </c>
      <c r="B228" s="34" t="s">
        <v>1109</v>
      </c>
      <c r="C228" s="34" t="s">
        <v>1110</v>
      </c>
      <c r="D228" s="34" t="s">
        <v>834</v>
      </c>
      <c r="E228" s="34" t="s">
        <v>450</v>
      </c>
      <c r="F228" s="34" t="s">
        <v>448</v>
      </c>
      <c r="G228" s="34">
        <v>27778</v>
      </c>
      <c r="H228" s="34" t="s">
        <v>1097</v>
      </c>
    </row>
    <row r="229" spans="1:8" ht="45" x14ac:dyDescent="0.25">
      <c r="A229" s="34" t="s">
        <v>1111</v>
      </c>
      <c r="B229" s="34" t="s">
        <v>1112</v>
      </c>
      <c r="C229" s="34" t="s">
        <v>1113</v>
      </c>
      <c r="D229" s="34" t="s">
        <v>835</v>
      </c>
      <c r="E229" s="34" t="s">
        <v>450</v>
      </c>
      <c r="F229" s="34" t="s">
        <v>448</v>
      </c>
      <c r="G229" s="34">
        <v>2498</v>
      </c>
      <c r="H229" s="34" t="s">
        <v>1079</v>
      </c>
    </row>
    <row r="230" spans="1:8" ht="30" x14ac:dyDescent="0.25">
      <c r="A230" s="34" t="s">
        <v>1139</v>
      </c>
      <c r="B230" s="34" t="s">
        <v>1140</v>
      </c>
      <c r="C230" s="34" t="s">
        <v>1141</v>
      </c>
      <c r="D230" s="34" t="s">
        <v>846</v>
      </c>
      <c r="E230" s="34" t="s">
        <v>462</v>
      </c>
      <c r="F230" s="34" t="s">
        <v>448</v>
      </c>
      <c r="G230" s="34">
        <v>43204</v>
      </c>
      <c r="H230" s="34" t="s">
        <v>1101</v>
      </c>
    </row>
    <row r="231" spans="1:8" ht="30" x14ac:dyDescent="0.25">
      <c r="A231" s="34" t="s">
        <v>1142</v>
      </c>
      <c r="B231" s="34" t="s">
        <v>1143</v>
      </c>
      <c r="C231" s="34" t="s">
        <v>1144</v>
      </c>
      <c r="D231" s="34" t="s">
        <v>847</v>
      </c>
      <c r="E231" s="34" t="s">
        <v>462</v>
      </c>
      <c r="F231" s="34" t="s">
        <v>448</v>
      </c>
      <c r="G231" s="34">
        <v>39152</v>
      </c>
      <c r="H231" s="34" t="s">
        <v>1145</v>
      </c>
    </row>
    <row r="232" spans="1:8" ht="30" x14ac:dyDescent="0.25">
      <c r="A232" s="34" t="s">
        <v>1146</v>
      </c>
      <c r="B232" s="34" t="s">
        <v>1147</v>
      </c>
      <c r="C232" s="34" t="s">
        <v>1148</v>
      </c>
      <c r="D232" s="34" t="s">
        <v>848</v>
      </c>
      <c r="E232" s="34" t="s">
        <v>462</v>
      </c>
      <c r="F232" s="34" t="s">
        <v>448</v>
      </c>
      <c r="G232" s="34">
        <v>35220</v>
      </c>
      <c r="H232" s="34" t="s">
        <v>1149</v>
      </c>
    </row>
    <row r="233" spans="1:8" ht="45" x14ac:dyDescent="0.25">
      <c r="A233" s="34" t="s">
        <v>1150</v>
      </c>
      <c r="B233" s="34" t="s">
        <v>1151</v>
      </c>
      <c r="C233" s="34" t="s">
        <v>1152</v>
      </c>
      <c r="D233" s="34" t="s">
        <v>840</v>
      </c>
      <c r="E233" s="34" t="s">
        <v>462</v>
      </c>
      <c r="F233" s="34" t="s">
        <v>448</v>
      </c>
      <c r="G233" s="34">
        <v>45742</v>
      </c>
      <c r="H233" s="34" t="s">
        <v>1101</v>
      </c>
    </row>
    <row r="234" spans="1:8" ht="30" x14ac:dyDescent="0.25">
      <c r="A234" s="34" t="s">
        <v>1157</v>
      </c>
      <c r="B234" s="34" t="s">
        <v>1158</v>
      </c>
      <c r="C234" s="34" t="s">
        <v>1159</v>
      </c>
      <c r="D234" s="34" t="s">
        <v>849</v>
      </c>
      <c r="E234" s="34" t="s">
        <v>462</v>
      </c>
      <c r="F234" s="34" t="s">
        <v>448</v>
      </c>
      <c r="G234" s="34">
        <v>25548</v>
      </c>
      <c r="H234" s="34" t="s">
        <v>1149</v>
      </c>
    </row>
    <row r="235" spans="1:8" ht="45" x14ac:dyDescent="0.25">
      <c r="A235" s="34" t="s">
        <v>1160</v>
      </c>
      <c r="B235" s="34" t="s">
        <v>1161</v>
      </c>
      <c r="C235" s="34" t="s">
        <v>1162</v>
      </c>
      <c r="D235" s="34" t="s">
        <v>852</v>
      </c>
      <c r="E235" s="34" t="s">
        <v>462</v>
      </c>
      <c r="F235" s="34" t="s">
        <v>448</v>
      </c>
      <c r="G235" s="34">
        <v>26314</v>
      </c>
      <c r="H235" s="34" t="s">
        <v>1149</v>
      </c>
    </row>
    <row r="236" spans="1:8" ht="30" x14ac:dyDescent="0.25">
      <c r="A236" s="34" t="s">
        <v>1182</v>
      </c>
      <c r="B236" s="34" t="s">
        <v>1183</v>
      </c>
      <c r="C236" s="34" t="s">
        <v>1184</v>
      </c>
      <c r="D236" s="34" t="s">
        <v>1185</v>
      </c>
      <c r="E236" s="34" t="s">
        <v>450</v>
      </c>
      <c r="F236" s="34" t="s">
        <v>448</v>
      </c>
      <c r="G236" s="34">
        <v>11487</v>
      </c>
      <c r="H236" s="34" t="s">
        <v>1186</v>
      </c>
    </row>
    <row r="237" spans="1:8" ht="30" x14ac:dyDescent="0.25">
      <c r="A237" s="34" t="s">
        <v>1192</v>
      </c>
      <c r="B237" s="34" t="s">
        <v>1193</v>
      </c>
      <c r="C237" s="34" t="s">
        <v>1194</v>
      </c>
      <c r="D237" s="34" t="s">
        <v>1195</v>
      </c>
      <c r="E237" s="34" t="s">
        <v>490</v>
      </c>
      <c r="F237" s="34" t="s">
        <v>448</v>
      </c>
      <c r="G237" s="34">
        <v>69525</v>
      </c>
      <c r="H237" s="34" t="s">
        <v>1196</v>
      </c>
    </row>
    <row r="238" spans="1:8" ht="30" x14ac:dyDescent="0.25">
      <c r="A238" s="34" t="s">
        <v>1208</v>
      </c>
      <c r="B238" s="34" t="s">
        <v>937</v>
      </c>
      <c r="C238" s="34" t="s">
        <v>1128</v>
      </c>
      <c r="D238" s="34" t="s">
        <v>937</v>
      </c>
      <c r="E238" s="34" t="s">
        <v>536</v>
      </c>
      <c r="F238" s="34" t="s">
        <v>448</v>
      </c>
      <c r="G238" s="34">
        <v>46388</v>
      </c>
      <c r="H238" s="34" t="s">
        <v>1196</v>
      </c>
    </row>
    <row r="239" spans="1:8" ht="30" x14ac:dyDescent="0.25">
      <c r="A239" s="34" t="s">
        <v>1219</v>
      </c>
      <c r="B239" s="34" t="s">
        <v>472</v>
      </c>
      <c r="C239" s="34" t="s">
        <v>1220</v>
      </c>
      <c r="D239" s="34" t="s">
        <v>853</v>
      </c>
      <c r="E239" s="34" t="s">
        <v>472</v>
      </c>
      <c r="F239" s="34" t="s">
        <v>448</v>
      </c>
      <c r="G239" s="34">
        <v>35528</v>
      </c>
      <c r="H239" s="34" t="s">
        <v>1101</v>
      </c>
    </row>
    <row r="240" spans="1:8" ht="30" x14ac:dyDescent="0.25">
      <c r="A240" s="34" t="s">
        <v>707</v>
      </c>
      <c r="B240" s="34" t="s">
        <v>1225</v>
      </c>
      <c r="C240" s="34" t="s">
        <v>1226</v>
      </c>
      <c r="D240" s="34" t="s">
        <v>1227</v>
      </c>
      <c r="E240" s="34" t="s">
        <v>465</v>
      </c>
      <c r="F240" s="34" t="s">
        <v>448</v>
      </c>
      <c r="G240" s="34">
        <v>32257</v>
      </c>
      <c r="H240" s="34" t="s">
        <v>1228</v>
      </c>
    </row>
    <row r="241" spans="1:8" ht="30" x14ac:dyDescent="0.25">
      <c r="A241" s="34" t="s">
        <v>1764</v>
      </c>
      <c r="B241" s="34" t="s">
        <v>939</v>
      </c>
      <c r="C241" s="34" t="s">
        <v>1765</v>
      </c>
      <c r="D241" s="34" t="s">
        <v>939</v>
      </c>
      <c r="E241" s="34" t="s">
        <v>536</v>
      </c>
      <c r="F241" s="34" t="s">
        <v>1729</v>
      </c>
      <c r="G241" s="34">
        <v>8516</v>
      </c>
      <c r="H241" s="34" t="s">
        <v>1763</v>
      </c>
    </row>
    <row r="242" spans="1:8" ht="30" x14ac:dyDescent="0.25">
      <c r="A242" s="34" t="s">
        <v>1766</v>
      </c>
      <c r="B242" s="34" t="s">
        <v>478</v>
      </c>
      <c r="C242" s="34" t="s">
        <v>1767</v>
      </c>
      <c r="D242" s="34" t="s">
        <v>881</v>
      </c>
      <c r="E242" s="34" t="s">
        <v>478</v>
      </c>
      <c r="F242" s="34" t="s">
        <v>1768</v>
      </c>
      <c r="G242" s="34">
        <v>24120</v>
      </c>
      <c r="H242" s="34" t="s">
        <v>1204</v>
      </c>
    </row>
    <row r="243" spans="1:8" ht="30" x14ac:dyDescent="0.25">
      <c r="A243" s="34" t="s">
        <v>1769</v>
      </c>
      <c r="B243" s="34" t="s">
        <v>855</v>
      </c>
      <c r="C243" s="34" t="s">
        <v>1770</v>
      </c>
      <c r="D243" s="34" t="s">
        <v>855</v>
      </c>
      <c r="E243" s="34" t="s">
        <v>472</v>
      </c>
      <c r="F243" s="34" t="s">
        <v>1731</v>
      </c>
      <c r="G243" s="34">
        <v>12931</v>
      </c>
      <c r="H243" s="34" t="s">
        <v>1422</v>
      </c>
    </row>
    <row r="244" spans="1:8" ht="30" x14ac:dyDescent="0.25">
      <c r="A244" s="34" t="s">
        <v>1773</v>
      </c>
      <c r="B244" s="34" t="s">
        <v>1774</v>
      </c>
      <c r="C244" s="34" t="s">
        <v>1171</v>
      </c>
      <c r="D244" s="34" t="s">
        <v>563</v>
      </c>
      <c r="E244" s="34" t="s">
        <v>486</v>
      </c>
      <c r="F244" s="34" t="s">
        <v>1729</v>
      </c>
      <c r="G244" s="34">
        <v>5080</v>
      </c>
      <c r="H244" s="34" t="s">
        <v>1215</v>
      </c>
    </row>
    <row r="245" spans="1:8" ht="30" x14ac:dyDescent="0.25">
      <c r="A245" s="34" t="s">
        <v>1783</v>
      </c>
      <c r="B245" s="34" t="s">
        <v>923</v>
      </c>
      <c r="C245" s="34" t="s">
        <v>1784</v>
      </c>
      <c r="D245" s="34" t="s">
        <v>923</v>
      </c>
      <c r="E245" s="34" t="s">
        <v>503</v>
      </c>
      <c r="F245" s="34" t="s">
        <v>1718</v>
      </c>
      <c r="G245" s="34">
        <v>2526</v>
      </c>
      <c r="H245" s="34" t="s">
        <v>1735</v>
      </c>
    </row>
    <row r="246" spans="1:8" ht="30" x14ac:dyDescent="0.25">
      <c r="A246" s="34" t="s">
        <v>611</v>
      </c>
      <c r="B246" s="34" t="s">
        <v>490</v>
      </c>
      <c r="C246" s="34" t="s">
        <v>1255</v>
      </c>
      <c r="D246" s="34" t="s">
        <v>1256</v>
      </c>
      <c r="E246" s="34" t="s">
        <v>490</v>
      </c>
      <c r="F246" s="34" t="s">
        <v>448</v>
      </c>
      <c r="G246" s="34">
        <v>52492</v>
      </c>
      <c r="H246" s="34" t="s">
        <v>1075</v>
      </c>
    </row>
    <row r="247" spans="1:8" ht="30" x14ac:dyDescent="0.25">
      <c r="A247" s="34" t="s">
        <v>641</v>
      </c>
      <c r="B247" s="34" t="s">
        <v>495</v>
      </c>
      <c r="C247" s="34" t="s">
        <v>1278</v>
      </c>
      <c r="D247" s="34" t="s">
        <v>904</v>
      </c>
      <c r="E247" s="34" t="s">
        <v>495</v>
      </c>
      <c r="F247" s="34" t="s">
        <v>448</v>
      </c>
      <c r="G247" s="34">
        <v>38245</v>
      </c>
      <c r="H247" s="34" t="s">
        <v>1075</v>
      </c>
    </row>
    <row r="248" spans="1:8" ht="30" x14ac:dyDescent="0.25">
      <c r="A248" s="34" t="s">
        <v>1808</v>
      </c>
      <c r="B248" s="34" t="s">
        <v>912</v>
      </c>
      <c r="C248" s="34" t="s">
        <v>1809</v>
      </c>
      <c r="D248" s="34" t="s">
        <v>1810</v>
      </c>
      <c r="E248" s="34" t="s">
        <v>465</v>
      </c>
      <c r="F248" s="34" t="s">
        <v>1731</v>
      </c>
      <c r="G248" s="34">
        <v>6792</v>
      </c>
      <c r="H248" s="34" t="s">
        <v>1089</v>
      </c>
    </row>
    <row r="249" spans="1:8" ht="45" x14ac:dyDescent="0.25">
      <c r="A249" s="34" t="s">
        <v>1286</v>
      </c>
      <c r="B249" s="34" t="s">
        <v>564</v>
      </c>
      <c r="C249" s="34" t="s">
        <v>1287</v>
      </c>
      <c r="D249" s="34" t="s">
        <v>1288</v>
      </c>
      <c r="E249" s="34" t="s">
        <v>564</v>
      </c>
      <c r="F249" s="34" t="s">
        <v>448</v>
      </c>
      <c r="G249" s="34">
        <v>17710</v>
      </c>
      <c r="H249" s="34" t="s">
        <v>1289</v>
      </c>
    </row>
    <row r="250" spans="1:8" ht="30" x14ac:dyDescent="0.25">
      <c r="A250" s="34" t="s">
        <v>1290</v>
      </c>
      <c r="B250" s="34" t="s">
        <v>550</v>
      </c>
      <c r="C250" s="34" t="s">
        <v>1203</v>
      </c>
      <c r="D250" s="34" t="s">
        <v>550</v>
      </c>
      <c r="E250" s="34" t="s">
        <v>559</v>
      </c>
      <c r="F250" s="34" t="s">
        <v>448</v>
      </c>
      <c r="G250" s="34">
        <v>46148</v>
      </c>
      <c r="H250" s="34" t="s">
        <v>1196</v>
      </c>
    </row>
    <row r="251" spans="1:8" x14ac:dyDescent="0.25">
      <c r="A251" s="34" t="s">
        <v>1291</v>
      </c>
      <c r="B251" s="34" t="s">
        <v>502</v>
      </c>
      <c r="C251" s="34" t="s">
        <v>1292</v>
      </c>
      <c r="D251" s="34" t="s">
        <v>1293</v>
      </c>
      <c r="E251" s="34" t="s">
        <v>502</v>
      </c>
      <c r="F251" s="34" t="s">
        <v>448</v>
      </c>
      <c r="G251" s="34">
        <v>11534</v>
      </c>
      <c r="H251" s="34" t="s">
        <v>1181</v>
      </c>
    </row>
    <row r="252" spans="1:8" ht="30" x14ac:dyDescent="0.25">
      <c r="A252" s="34" t="s">
        <v>1298</v>
      </c>
      <c r="B252" s="34" t="s">
        <v>1299</v>
      </c>
      <c r="C252" s="34" t="s">
        <v>1300</v>
      </c>
      <c r="D252" s="34" t="s">
        <v>468</v>
      </c>
      <c r="E252" s="34" t="s">
        <v>484</v>
      </c>
      <c r="F252" s="34" t="s">
        <v>448</v>
      </c>
      <c r="G252" s="34">
        <v>33390</v>
      </c>
      <c r="H252" s="34" t="s">
        <v>1215</v>
      </c>
    </row>
    <row r="253" spans="1:8" ht="45" x14ac:dyDescent="0.25">
      <c r="A253" s="34" t="s">
        <v>1306</v>
      </c>
      <c r="B253" s="34" t="s">
        <v>484</v>
      </c>
      <c r="C253" s="34" t="s">
        <v>1307</v>
      </c>
      <c r="D253" s="34" t="s">
        <v>1308</v>
      </c>
      <c r="E253" s="34" t="s">
        <v>484</v>
      </c>
      <c r="F253" s="34" t="s">
        <v>448</v>
      </c>
      <c r="G253" s="34">
        <v>51196</v>
      </c>
      <c r="H253" s="34" t="s">
        <v>1309</v>
      </c>
    </row>
    <row r="254" spans="1:8" x14ac:dyDescent="0.25">
      <c r="A254" s="34" t="s">
        <v>1319</v>
      </c>
      <c r="B254" s="34" t="s">
        <v>506</v>
      </c>
      <c r="C254" s="34" t="s">
        <v>1320</v>
      </c>
      <c r="D254" s="34" t="s">
        <v>1321</v>
      </c>
      <c r="E254" s="34" t="s">
        <v>506</v>
      </c>
      <c r="F254" s="34" t="s">
        <v>448</v>
      </c>
      <c r="G254" s="34">
        <v>32948</v>
      </c>
      <c r="H254" s="34" t="s">
        <v>1309</v>
      </c>
    </row>
    <row r="255" spans="1:8" x14ac:dyDescent="0.25">
      <c r="A255" s="34" t="s">
        <v>1335</v>
      </c>
      <c r="B255" s="34" t="s">
        <v>510</v>
      </c>
      <c r="C255" s="34" t="s">
        <v>1336</v>
      </c>
      <c r="D255" s="34" t="s">
        <v>928</v>
      </c>
      <c r="E255" s="34" t="s">
        <v>510</v>
      </c>
      <c r="F255" s="34" t="s">
        <v>448</v>
      </c>
      <c r="G255" s="34">
        <v>28423</v>
      </c>
      <c r="H255" s="34" t="s">
        <v>1326</v>
      </c>
    </row>
    <row r="256" spans="1:8" ht="30" x14ac:dyDescent="0.25">
      <c r="A256" s="34" t="s">
        <v>1345</v>
      </c>
      <c r="B256" s="34" t="s">
        <v>485</v>
      </c>
      <c r="C256" s="34" t="s">
        <v>1099</v>
      </c>
      <c r="D256" s="34" t="s">
        <v>1346</v>
      </c>
      <c r="E256" s="34" t="s">
        <v>485</v>
      </c>
      <c r="F256" s="34" t="s">
        <v>448</v>
      </c>
      <c r="G256" s="34">
        <v>30545</v>
      </c>
      <c r="H256" s="34" t="s">
        <v>1075</v>
      </c>
    </row>
    <row r="257" spans="1:8" ht="45" x14ac:dyDescent="0.25">
      <c r="A257" s="34" t="s">
        <v>1354</v>
      </c>
      <c r="B257" s="34" t="s">
        <v>1355</v>
      </c>
      <c r="C257" s="34" t="s">
        <v>1356</v>
      </c>
      <c r="D257" s="34" t="s">
        <v>512</v>
      </c>
      <c r="E257" s="34" t="s">
        <v>518</v>
      </c>
      <c r="F257" s="34" t="s">
        <v>448</v>
      </c>
      <c r="G257" s="34">
        <v>16934</v>
      </c>
      <c r="H257" s="34" t="s">
        <v>1097</v>
      </c>
    </row>
    <row r="258" spans="1:8" ht="30" x14ac:dyDescent="0.25">
      <c r="A258" s="34" t="s">
        <v>1357</v>
      </c>
      <c r="B258" s="34" t="s">
        <v>1358</v>
      </c>
      <c r="C258" s="34" t="s">
        <v>1359</v>
      </c>
      <c r="D258" s="34" t="s">
        <v>866</v>
      </c>
      <c r="E258" s="34" t="s">
        <v>518</v>
      </c>
      <c r="F258" s="34" t="s">
        <v>448</v>
      </c>
      <c r="G258" s="34">
        <v>8854</v>
      </c>
      <c r="H258" s="34" t="s">
        <v>1097</v>
      </c>
    </row>
    <row r="259" spans="1:8" ht="30" x14ac:dyDescent="0.25">
      <c r="A259" s="34" t="s">
        <v>1367</v>
      </c>
      <c r="B259" s="34" t="s">
        <v>924</v>
      </c>
      <c r="C259" s="34" t="s">
        <v>1126</v>
      </c>
      <c r="D259" s="34" t="s">
        <v>924</v>
      </c>
      <c r="E259" s="34" t="s">
        <v>485</v>
      </c>
      <c r="F259" s="34" t="s">
        <v>448</v>
      </c>
      <c r="G259" s="34">
        <v>21430</v>
      </c>
      <c r="H259" s="34" t="s">
        <v>1211</v>
      </c>
    </row>
    <row r="260" spans="1:8" ht="30" x14ac:dyDescent="0.25">
      <c r="A260" s="34" t="s">
        <v>1368</v>
      </c>
      <c r="B260" s="34" t="s">
        <v>814</v>
      </c>
      <c r="C260" s="34" t="s">
        <v>1369</v>
      </c>
      <c r="D260" s="34" t="s">
        <v>867</v>
      </c>
      <c r="E260" s="34" t="s">
        <v>814</v>
      </c>
      <c r="F260" s="34" t="s">
        <v>448</v>
      </c>
      <c r="G260" s="34">
        <v>11561</v>
      </c>
      <c r="H260" s="34" t="s">
        <v>1089</v>
      </c>
    </row>
    <row r="261" spans="1:8" ht="45" x14ac:dyDescent="0.25">
      <c r="A261" s="34" t="s">
        <v>1378</v>
      </c>
      <c r="B261" s="34" t="s">
        <v>1379</v>
      </c>
      <c r="C261" s="34" t="s">
        <v>1380</v>
      </c>
      <c r="D261" s="34" t="s">
        <v>1381</v>
      </c>
      <c r="E261" s="34" t="s">
        <v>565</v>
      </c>
      <c r="F261" s="34" t="s">
        <v>448</v>
      </c>
      <c r="G261" s="34">
        <v>2333</v>
      </c>
      <c r="H261" s="34" t="s">
        <v>1232</v>
      </c>
    </row>
    <row r="262" spans="1:8" ht="45" x14ac:dyDescent="0.25">
      <c r="A262" s="34" t="s">
        <v>1372</v>
      </c>
      <c r="B262" s="34" t="s">
        <v>1373</v>
      </c>
      <c r="C262" s="34" t="s">
        <v>1374</v>
      </c>
      <c r="D262" s="34" t="s">
        <v>1375</v>
      </c>
      <c r="E262" s="34" t="s">
        <v>565</v>
      </c>
      <c r="F262" s="34" t="s">
        <v>448</v>
      </c>
      <c r="G262" s="34">
        <v>13602</v>
      </c>
      <c r="H262" s="34" t="s">
        <v>1089</v>
      </c>
    </row>
    <row r="263" spans="1:8" ht="45" x14ac:dyDescent="0.25">
      <c r="A263" s="34" t="s">
        <v>1376</v>
      </c>
      <c r="B263" s="34" t="s">
        <v>565</v>
      </c>
      <c r="C263" s="34" t="s">
        <v>1377</v>
      </c>
      <c r="D263" s="34" t="s">
        <v>869</v>
      </c>
      <c r="E263" s="34" t="s">
        <v>565</v>
      </c>
      <c r="F263" s="34" t="s">
        <v>448</v>
      </c>
      <c r="G263" s="34">
        <v>41200</v>
      </c>
      <c r="H263" s="34" t="s">
        <v>1309</v>
      </c>
    </row>
    <row r="264" spans="1:8" ht="45" x14ac:dyDescent="0.25">
      <c r="A264" s="34" t="s">
        <v>1382</v>
      </c>
      <c r="B264" s="34" t="s">
        <v>1383</v>
      </c>
      <c r="C264" s="34" t="s">
        <v>1384</v>
      </c>
      <c r="D264" s="34" t="s">
        <v>870</v>
      </c>
      <c r="E264" s="34" t="s">
        <v>566</v>
      </c>
      <c r="F264" s="34" t="s">
        <v>448</v>
      </c>
      <c r="G264" s="34">
        <v>30593</v>
      </c>
      <c r="H264" s="34" t="s">
        <v>1385</v>
      </c>
    </row>
    <row r="265" spans="1:8" ht="45" x14ac:dyDescent="0.25">
      <c r="A265" s="34" t="s">
        <v>1386</v>
      </c>
      <c r="B265" s="34" t="s">
        <v>1387</v>
      </c>
      <c r="C265" s="34" t="s">
        <v>1388</v>
      </c>
      <c r="D265" s="34" t="s">
        <v>871</v>
      </c>
      <c r="E265" s="34" t="s">
        <v>566</v>
      </c>
      <c r="F265" s="34" t="s">
        <v>448</v>
      </c>
      <c r="G265" s="34">
        <v>18338</v>
      </c>
      <c r="H265" s="34" t="s">
        <v>1089</v>
      </c>
    </row>
    <row r="266" spans="1:8" ht="30" x14ac:dyDescent="0.25">
      <c r="A266" s="34" t="s">
        <v>1393</v>
      </c>
      <c r="B266" s="34" t="s">
        <v>895</v>
      </c>
      <c r="C266" s="34" t="s">
        <v>1118</v>
      </c>
      <c r="D266" s="34" t="s">
        <v>895</v>
      </c>
      <c r="E266" s="34" t="s">
        <v>483</v>
      </c>
      <c r="F266" s="34" t="s">
        <v>448</v>
      </c>
      <c r="G266" s="34">
        <v>22044</v>
      </c>
      <c r="H266" s="34" t="s">
        <v>1196</v>
      </c>
    </row>
    <row r="267" spans="1:8" ht="30" x14ac:dyDescent="0.25">
      <c r="A267" s="34" t="s">
        <v>745</v>
      </c>
      <c r="B267" s="34" t="s">
        <v>1865</v>
      </c>
      <c r="C267" s="34" t="s">
        <v>1866</v>
      </c>
      <c r="D267" s="34" t="s">
        <v>1867</v>
      </c>
      <c r="E267" s="34" t="s">
        <v>490</v>
      </c>
      <c r="F267" s="34" t="s">
        <v>1731</v>
      </c>
      <c r="G267" s="34">
        <v>17811</v>
      </c>
      <c r="H267" s="34" t="s">
        <v>1211</v>
      </c>
    </row>
    <row r="268" spans="1:8" ht="30" x14ac:dyDescent="0.25">
      <c r="A268" s="34" t="s">
        <v>617</v>
      </c>
      <c r="B268" s="34" t="s">
        <v>486</v>
      </c>
      <c r="C268" s="34" t="s">
        <v>1398</v>
      </c>
      <c r="D268" s="34" t="s">
        <v>872</v>
      </c>
      <c r="E268" s="34" t="s">
        <v>486</v>
      </c>
      <c r="F268" s="34" t="s">
        <v>448</v>
      </c>
      <c r="G268" s="34">
        <v>46002</v>
      </c>
      <c r="H268" s="34" t="s">
        <v>1309</v>
      </c>
    </row>
    <row r="269" spans="1:8" ht="30" x14ac:dyDescent="0.25">
      <c r="A269" s="34" t="s">
        <v>769</v>
      </c>
      <c r="B269" s="34" t="s">
        <v>567</v>
      </c>
      <c r="C269" s="34" t="s">
        <v>1406</v>
      </c>
      <c r="D269" s="34" t="s">
        <v>1407</v>
      </c>
      <c r="E269" s="34" t="s">
        <v>567</v>
      </c>
      <c r="F269" s="34" t="s">
        <v>448</v>
      </c>
      <c r="G269" s="34">
        <v>49148</v>
      </c>
      <c r="H269" s="34" t="s">
        <v>1309</v>
      </c>
    </row>
    <row r="270" spans="1:8" ht="30" x14ac:dyDescent="0.25">
      <c r="A270" s="34" t="s">
        <v>1408</v>
      </c>
      <c r="B270" s="34" t="s">
        <v>1409</v>
      </c>
      <c r="C270" s="34" t="s">
        <v>1410</v>
      </c>
      <c r="D270" s="34" t="s">
        <v>1397</v>
      </c>
      <c r="E270" s="34" t="s">
        <v>525</v>
      </c>
      <c r="F270" s="34" t="s">
        <v>448</v>
      </c>
      <c r="G270" s="34">
        <v>23258</v>
      </c>
      <c r="H270" s="34" t="s">
        <v>1075</v>
      </c>
    </row>
    <row r="271" spans="1:8" ht="30" x14ac:dyDescent="0.25">
      <c r="A271" s="34" t="s">
        <v>1418</v>
      </c>
      <c r="B271" s="34" t="s">
        <v>526</v>
      </c>
      <c r="C271" s="34" t="s">
        <v>1118</v>
      </c>
      <c r="D271" s="34" t="s">
        <v>473</v>
      </c>
      <c r="E271" s="34" t="s">
        <v>526</v>
      </c>
      <c r="F271" s="34" t="s">
        <v>448</v>
      </c>
      <c r="G271" s="34">
        <v>30046</v>
      </c>
      <c r="H271" s="34" t="s">
        <v>1075</v>
      </c>
    </row>
    <row r="272" spans="1:8" ht="30" x14ac:dyDescent="0.25">
      <c r="A272" s="34" t="s">
        <v>1419</v>
      </c>
      <c r="B272" s="34" t="s">
        <v>1420</v>
      </c>
      <c r="C272" s="34" t="s">
        <v>1421</v>
      </c>
      <c r="D272" s="34" t="s">
        <v>873</v>
      </c>
      <c r="E272" s="34" t="s">
        <v>526</v>
      </c>
      <c r="F272" s="34" t="s">
        <v>448</v>
      </c>
      <c r="G272" s="34">
        <v>16944</v>
      </c>
      <c r="H272" s="34" t="s">
        <v>1422</v>
      </c>
    </row>
    <row r="273" spans="1:8" ht="30" x14ac:dyDescent="0.25">
      <c r="A273" s="34" t="s">
        <v>1426</v>
      </c>
      <c r="B273" s="34" t="s">
        <v>528</v>
      </c>
      <c r="C273" s="34" t="s">
        <v>1427</v>
      </c>
      <c r="D273" s="34" t="s">
        <v>876</v>
      </c>
      <c r="E273" s="34" t="s">
        <v>528</v>
      </c>
      <c r="F273" s="34" t="s">
        <v>448</v>
      </c>
      <c r="G273" s="34">
        <v>10962</v>
      </c>
      <c r="H273" s="34" t="s">
        <v>1181</v>
      </c>
    </row>
    <row r="274" spans="1:8" ht="30" x14ac:dyDescent="0.25">
      <c r="A274" s="34" t="s">
        <v>1441</v>
      </c>
      <c r="B274" s="34" t="s">
        <v>1442</v>
      </c>
      <c r="C274" s="34" t="s">
        <v>1443</v>
      </c>
      <c r="D274" s="34" t="s">
        <v>878</v>
      </c>
      <c r="E274" s="34" t="s">
        <v>568</v>
      </c>
      <c r="F274" s="34" t="s">
        <v>448</v>
      </c>
      <c r="G274" s="34">
        <v>15526</v>
      </c>
      <c r="H274" s="34" t="s">
        <v>1422</v>
      </c>
    </row>
    <row r="275" spans="1:8" ht="30" x14ac:dyDescent="0.25">
      <c r="A275" s="34" t="s">
        <v>1439</v>
      </c>
      <c r="B275" s="34" t="s">
        <v>568</v>
      </c>
      <c r="C275" s="34" t="s">
        <v>1440</v>
      </c>
      <c r="D275" s="34" t="s">
        <v>877</v>
      </c>
      <c r="E275" s="34" t="s">
        <v>568</v>
      </c>
      <c r="F275" s="34" t="s">
        <v>448</v>
      </c>
      <c r="G275" s="34">
        <v>25820</v>
      </c>
      <c r="H275" s="34" t="s">
        <v>1309</v>
      </c>
    </row>
    <row r="276" spans="1:8" ht="30" x14ac:dyDescent="0.25">
      <c r="A276" s="34" t="s">
        <v>1444</v>
      </c>
      <c r="B276" s="34" t="s">
        <v>1445</v>
      </c>
      <c r="C276" s="34" t="s">
        <v>1446</v>
      </c>
      <c r="D276" s="34" t="s">
        <v>1447</v>
      </c>
      <c r="E276" s="34" t="s">
        <v>569</v>
      </c>
      <c r="F276" s="34" t="s">
        <v>448</v>
      </c>
      <c r="G276" s="34">
        <v>31171</v>
      </c>
      <c r="H276" s="34" t="s">
        <v>1133</v>
      </c>
    </row>
    <row r="277" spans="1:8" ht="30" x14ac:dyDescent="0.25">
      <c r="A277" s="34" t="s">
        <v>1448</v>
      </c>
      <c r="B277" s="34" t="s">
        <v>569</v>
      </c>
      <c r="C277" s="34" t="s">
        <v>1449</v>
      </c>
      <c r="D277" s="34" t="s">
        <v>879</v>
      </c>
      <c r="E277" s="34" t="s">
        <v>569</v>
      </c>
      <c r="F277" s="34" t="s">
        <v>448</v>
      </c>
      <c r="G277" s="34">
        <v>21657</v>
      </c>
      <c r="H277" s="34" t="s">
        <v>1133</v>
      </c>
    </row>
    <row r="278" spans="1:8" ht="30" x14ac:dyDescent="0.25">
      <c r="A278" s="34" t="s">
        <v>1450</v>
      </c>
      <c r="B278" s="34" t="s">
        <v>815</v>
      </c>
      <c r="C278" s="34" t="s">
        <v>1099</v>
      </c>
      <c r="D278" s="34" t="s">
        <v>1451</v>
      </c>
      <c r="E278" s="34" t="s">
        <v>815</v>
      </c>
      <c r="F278" s="34" t="s">
        <v>448</v>
      </c>
      <c r="G278" s="34">
        <v>14784</v>
      </c>
      <c r="H278" s="34" t="s">
        <v>1089</v>
      </c>
    </row>
    <row r="279" spans="1:8" ht="30" x14ac:dyDescent="0.25">
      <c r="A279" s="34" t="s">
        <v>1454</v>
      </c>
      <c r="B279" s="34" t="s">
        <v>817</v>
      </c>
      <c r="C279" s="34" t="s">
        <v>1455</v>
      </c>
      <c r="D279" s="34" t="s">
        <v>1456</v>
      </c>
      <c r="E279" s="34" t="s">
        <v>817</v>
      </c>
      <c r="F279" s="34" t="s">
        <v>448</v>
      </c>
      <c r="G279" s="34">
        <v>26278</v>
      </c>
      <c r="H279" s="34" t="s">
        <v>1133</v>
      </c>
    </row>
    <row r="280" spans="1:8" ht="30" x14ac:dyDescent="0.25">
      <c r="A280" s="34" t="s">
        <v>864</v>
      </c>
      <c r="B280" s="34" t="s">
        <v>865</v>
      </c>
      <c r="C280" s="34" t="s">
        <v>1461</v>
      </c>
      <c r="D280" s="34" t="s">
        <v>865</v>
      </c>
      <c r="E280" s="34" t="s">
        <v>518</v>
      </c>
      <c r="F280" s="34" t="s">
        <v>448</v>
      </c>
      <c r="G280" s="34">
        <v>7976</v>
      </c>
      <c r="H280" s="34" t="s">
        <v>1186</v>
      </c>
    </row>
    <row r="281" spans="1:8" ht="30" x14ac:dyDescent="0.25">
      <c r="A281" s="34" t="s">
        <v>1469</v>
      </c>
      <c r="B281" s="34" t="s">
        <v>1470</v>
      </c>
      <c r="C281" s="34" t="s">
        <v>1168</v>
      </c>
      <c r="D281" s="34" t="s">
        <v>885</v>
      </c>
      <c r="E281" s="34" t="s">
        <v>819</v>
      </c>
      <c r="F281" s="34" t="s">
        <v>448</v>
      </c>
      <c r="G281" s="34">
        <v>3765</v>
      </c>
      <c r="H281" s="34" t="s">
        <v>1353</v>
      </c>
    </row>
    <row r="282" spans="1:8" ht="45" x14ac:dyDescent="0.25">
      <c r="A282" s="34" t="s">
        <v>593</v>
      </c>
      <c r="B282" s="34" t="s">
        <v>819</v>
      </c>
      <c r="C282" s="34" t="s">
        <v>1473</v>
      </c>
      <c r="D282" s="34" t="s">
        <v>886</v>
      </c>
      <c r="E282" s="34" t="s">
        <v>819</v>
      </c>
      <c r="F282" s="34" t="s">
        <v>448</v>
      </c>
      <c r="G282" s="34">
        <v>30011</v>
      </c>
      <c r="H282" s="34" t="s">
        <v>1211</v>
      </c>
    </row>
    <row r="283" spans="1:8" ht="30" x14ac:dyDescent="0.25">
      <c r="A283" s="34" t="s">
        <v>1474</v>
      </c>
      <c r="B283" s="34" t="s">
        <v>887</v>
      </c>
      <c r="C283" s="34" t="s">
        <v>1475</v>
      </c>
      <c r="D283" s="34" t="s">
        <v>887</v>
      </c>
      <c r="E283" s="34" t="s">
        <v>819</v>
      </c>
      <c r="F283" s="34" t="s">
        <v>448</v>
      </c>
      <c r="G283" s="34">
        <v>29710</v>
      </c>
      <c r="H283" s="34" t="s">
        <v>1083</v>
      </c>
    </row>
    <row r="284" spans="1:8" ht="45" x14ac:dyDescent="0.25">
      <c r="A284" s="34" t="s">
        <v>1476</v>
      </c>
      <c r="B284" s="34" t="s">
        <v>1477</v>
      </c>
      <c r="C284" s="34" t="s">
        <v>1400</v>
      </c>
      <c r="D284" s="34" t="s">
        <v>888</v>
      </c>
      <c r="E284" s="34" t="s">
        <v>819</v>
      </c>
      <c r="F284" s="34" t="s">
        <v>448</v>
      </c>
      <c r="G284" s="34">
        <v>20106</v>
      </c>
      <c r="H284" s="34" t="s">
        <v>1210</v>
      </c>
    </row>
    <row r="285" spans="1:8" ht="45" x14ac:dyDescent="0.25">
      <c r="A285" s="34" t="s">
        <v>1481</v>
      </c>
      <c r="B285" s="34" t="s">
        <v>1482</v>
      </c>
      <c r="C285" s="34" t="s">
        <v>1483</v>
      </c>
      <c r="D285" s="34" t="s">
        <v>889</v>
      </c>
      <c r="E285" s="34" t="s">
        <v>819</v>
      </c>
      <c r="F285" s="34" t="s">
        <v>448</v>
      </c>
      <c r="G285" s="34">
        <v>16747</v>
      </c>
      <c r="H285" s="34" t="s">
        <v>1204</v>
      </c>
    </row>
    <row r="286" spans="1:8" ht="30" x14ac:dyDescent="0.25">
      <c r="A286" s="34" t="s">
        <v>1484</v>
      </c>
      <c r="B286" s="34" t="s">
        <v>820</v>
      </c>
      <c r="C286" s="34" t="s">
        <v>1485</v>
      </c>
      <c r="D286" s="34" t="s">
        <v>1486</v>
      </c>
      <c r="E286" s="34" t="s">
        <v>820</v>
      </c>
      <c r="F286" s="34" t="s">
        <v>448</v>
      </c>
      <c r="G286" s="34">
        <v>13581</v>
      </c>
      <c r="H286" s="34" t="s">
        <v>1487</v>
      </c>
    </row>
    <row r="287" spans="1:8" ht="30" x14ac:dyDescent="0.25">
      <c r="A287" s="34" t="s">
        <v>1493</v>
      </c>
      <c r="B287" s="34" t="s">
        <v>1494</v>
      </c>
      <c r="C287" s="34" t="s">
        <v>1495</v>
      </c>
      <c r="D287" s="34" t="s">
        <v>508</v>
      </c>
      <c r="E287" s="34" t="s">
        <v>490</v>
      </c>
      <c r="F287" s="34" t="s">
        <v>448</v>
      </c>
      <c r="G287" s="34">
        <v>17002</v>
      </c>
      <c r="H287" s="34" t="s">
        <v>1268</v>
      </c>
    </row>
    <row r="288" spans="1:8" ht="30" x14ac:dyDescent="0.25">
      <c r="A288" s="34" t="s">
        <v>1496</v>
      </c>
      <c r="B288" s="34" t="s">
        <v>1497</v>
      </c>
      <c r="C288" s="34" t="s">
        <v>1498</v>
      </c>
      <c r="D288" s="34" t="s">
        <v>1499</v>
      </c>
      <c r="E288" s="34" t="s">
        <v>559</v>
      </c>
      <c r="F288" s="34" t="s">
        <v>448</v>
      </c>
      <c r="G288" s="34">
        <v>39193</v>
      </c>
      <c r="H288" s="34" t="s">
        <v>1083</v>
      </c>
    </row>
    <row r="289" spans="1:8" ht="30" x14ac:dyDescent="0.25">
      <c r="A289" s="34" t="s">
        <v>1504</v>
      </c>
      <c r="B289" s="34" t="s">
        <v>1505</v>
      </c>
      <c r="C289" s="34" t="s">
        <v>1506</v>
      </c>
      <c r="D289" s="34" t="s">
        <v>1507</v>
      </c>
      <c r="E289" s="34" t="s">
        <v>472</v>
      </c>
      <c r="F289" s="34" t="s">
        <v>448</v>
      </c>
      <c r="G289" s="34">
        <v>12084</v>
      </c>
      <c r="H289" s="34" t="s">
        <v>1181</v>
      </c>
    </row>
    <row r="290" spans="1:8" ht="30" x14ac:dyDescent="0.25">
      <c r="A290" s="34" t="s">
        <v>1511</v>
      </c>
      <c r="B290" s="34" t="s">
        <v>1512</v>
      </c>
      <c r="C290" s="34" t="s">
        <v>1245</v>
      </c>
      <c r="D290" s="34" t="s">
        <v>1513</v>
      </c>
      <c r="E290" s="34" t="s">
        <v>506</v>
      </c>
      <c r="F290" s="34" t="s">
        <v>448</v>
      </c>
      <c r="G290" s="34">
        <v>10497</v>
      </c>
      <c r="H290" s="34" t="s">
        <v>1305</v>
      </c>
    </row>
    <row r="291" spans="1:8" ht="30" x14ac:dyDescent="0.25">
      <c r="A291" s="34" t="s">
        <v>656</v>
      </c>
      <c r="B291" s="34" t="s">
        <v>1879</v>
      </c>
      <c r="C291" s="34" t="s">
        <v>1880</v>
      </c>
      <c r="D291" s="34" t="s">
        <v>1881</v>
      </c>
      <c r="E291" s="34" t="s">
        <v>503</v>
      </c>
      <c r="F291" s="34" t="s">
        <v>1729</v>
      </c>
      <c r="G291" s="34">
        <v>12614</v>
      </c>
      <c r="H291" s="34" t="s">
        <v>1882</v>
      </c>
    </row>
    <row r="292" spans="1:8" ht="30" x14ac:dyDescent="0.25">
      <c r="A292" s="34" t="s">
        <v>1528</v>
      </c>
      <c r="B292" s="34" t="s">
        <v>537</v>
      </c>
      <c r="C292" s="34" t="s">
        <v>1529</v>
      </c>
      <c r="D292" s="34" t="s">
        <v>1530</v>
      </c>
      <c r="E292" s="34" t="s">
        <v>537</v>
      </c>
      <c r="F292" s="34" t="s">
        <v>448</v>
      </c>
      <c r="G292" s="34">
        <v>28564</v>
      </c>
      <c r="H292" s="34" t="s">
        <v>1326</v>
      </c>
    </row>
    <row r="293" spans="1:8" x14ac:dyDescent="0.25">
      <c r="A293" s="34" t="s">
        <v>1537</v>
      </c>
      <c r="B293" s="34" t="s">
        <v>821</v>
      </c>
      <c r="C293" s="34" t="s">
        <v>1538</v>
      </c>
      <c r="D293" s="34" t="s">
        <v>942</v>
      </c>
      <c r="E293" s="34" t="s">
        <v>821</v>
      </c>
      <c r="F293" s="34" t="s">
        <v>448</v>
      </c>
      <c r="G293" s="34">
        <v>22615</v>
      </c>
      <c r="H293" s="34" t="s">
        <v>1101</v>
      </c>
    </row>
    <row r="294" spans="1:8" ht="30" x14ac:dyDescent="0.25">
      <c r="A294" s="34" t="s">
        <v>1886</v>
      </c>
      <c r="B294" s="34" t="s">
        <v>538</v>
      </c>
      <c r="C294" s="34" t="s">
        <v>1887</v>
      </c>
      <c r="D294" s="34" t="s">
        <v>943</v>
      </c>
      <c r="E294" s="34" t="s">
        <v>570</v>
      </c>
      <c r="F294" s="34" t="s">
        <v>1731</v>
      </c>
      <c r="G294" s="34">
        <v>22432</v>
      </c>
      <c r="H294" s="34" t="s">
        <v>1740</v>
      </c>
    </row>
    <row r="295" spans="1:8" ht="30" x14ac:dyDescent="0.25">
      <c r="A295" s="34" t="s">
        <v>751</v>
      </c>
      <c r="B295" s="34" t="s">
        <v>1894</v>
      </c>
      <c r="C295" s="34" t="s">
        <v>1245</v>
      </c>
      <c r="D295" s="34" t="s">
        <v>944</v>
      </c>
      <c r="E295" s="34" t="s">
        <v>570</v>
      </c>
      <c r="F295" s="34" t="s">
        <v>1891</v>
      </c>
      <c r="G295" s="34">
        <v>28391</v>
      </c>
      <c r="H295" s="34" t="s">
        <v>1211</v>
      </c>
    </row>
    <row r="296" spans="1:8" ht="30" x14ac:dyDescent="0.25">
      <c r="A296" s="34" t="s">
        <v>1895</v>
      </c>
      <c r="B296" s="34" t="s">
        <v>540</v>
      </c>
      <c r="C296" s="34" t="s">
        <v>1896</v>
      </c>
      <c r="D296" s="34" t="s">
        <v>540</v>
      </c>
      <c r="E296" s="34" t="s">
        <v>821</v>
      </c>
      <c r="F296" s="34" t="s">
        <v>1729</v>
      </c>
      <c r="G296" s="34">
        <v>4205</v>
      </c>
      <c r="H296" s="34" t="s">
        <v>1739</v>
      </c>
    </row>
    <row r="297" spans="1:8" ht="30" x14ac:dyDescent="0.25">
      <c r="A297" s="34" t="s">
        <v>1555</v>
      </c>
      <c r="B297" s="34" t="s">
        <v>822</v>
      </c>
      <c r="C297" s="34" t="s">
        <v>1223</v>
      </c>
      <c r="D297" s="34" t="s">
        <v>1556</v>
      </c>
      <c r="E297" s="34" t="s">
        <v>822</v>
      </c>
      <c r="F297" s="34" t="s">
        <v>448</v>
      </c>
      <c r="G297" s="34">
        <v>17064</v>
      </c>
      <c r="H297" s="34" t="s">
        <v>1277</v>
      </c>
    </row>
    <row r="298" spans="1:8" ht="30" x14ac:dyDescent="0.25">
      <c r="A298" s="34" t="s">
        <v>730</v>
      </c>
      <c r="B298" s="34" t="s">
        <v>922</v>
      </c>
      <c r="C298" s="34" t="s">
        <v>1905</v>
      </c>
      <c r="D298" s="34" t="s">
        <v>922</v>
      </c>
      <c r="E298" s="34" t="s">
        <v>576</v>
      </c>
      <c r="F298" s="34" t="s">
        <v>1731</v>
      </c>
      <c r="G298" s="34">
        <v>4002</v>
      </c>
      <c r="H298" s="34" t="s">
        <v>1277</v>
      </c>
    </row>
    <row r="299" spans="1:8" ht="30" x14ac:dyDescent="0.25">
      <c r="A299" s="34" t="s">
        <v>1943</v>
      </c>
      <c r="B299" s="34" t="s">
        <v>850</v>
      </c>
      <c r="C299" s="34" t="s">
        <v>1944</v>
      </c>
      <c r="D299" s="34" t="s">
        <v>850</v>
      </c>
      <c r="E299" s="34" t="s">
        <v>462</v>
      </c>
      <c r="F299" s="34" t="s">
        <v>1729</v>
      </c>
      <c r="G299" s="34">
        <v>5741</v>
      </c>
      <c r="H299" s="34" t="s">
        <v>1945</v>
      </c>
    </row>
    <row r="300" spans="1:8" ht="30" x14ac:dyDescent="0.25">
      <c r="A300" s="34" t="s">
        <v>1946</v>
      </c>
      <c r="B300" s="34" t="s">
        <v>851</v>
      </c>
      <c r="C300" s="34" t="s">
        <v>1947</v>
      </c>
      <c r="D300" s="34" t="s">
        <v>851</v>
      </c>
      <c r="E300" s="34" t="s">
        <v>462</v>
      </c>
      <c r="F300" s="34" t="s">
        <v>1729</v>
      </c>
      <c r="G300" s="34">
        <v>10636</v>
      </c>
      <c r="H300" s="34" t="s">
        <v>1739</v>
      </c>
    </row>
    <row r="301" spans="1:8" ht="30" x14ac:dyDescent="0.25">
      <c r="A301" s="34" t="s">
        <v>1564</v>
      </c>
      <c r="B301" s="34" t="s">
        <v>1565</v>
      </c>
      <c r="C301" s="34" t="s">
        <v>1318</v>
      </c>
      <c r="D301" s="34" t="s">
        <v>906</v>
      </c>
      <c r="E301" s="34" t="s">
        <v>447</v>
      </c>
      <c r="F301" s="34" t="s">
        <v>448</v>
      </c>
      <c r="G301" s="34">
        <v>15093</v>
      </c>
      <c r="H301" s="34" t="s">
        <v>1097</v>
      </c>
    </row>
    <row r="302" spans="1:8" ht="30" x14ac:dyDescent="0.25">
      <c r="A302" s="34" t="s">
        <v>1566</v>
      </c>
      <c r="B302" s="34" t="s">
        <v>823</v>
      </c>
      <c r="C302" s="34" t="s">
        <v>1331</v>
      </c>
      <c r="D302" s="34" t="s">
        <v>473</v>
      </c>
      <c r="E302" s="34" t="s">
        <v>823</v>
      </c>
      <c r="F302" s="34" t="s">
        <v>448</v>
      </c>
      <c r="G302" s="34">
        <v>35364</v>
      </c>
      <c r="H302" s="34" t="s">
        <v>1075</v>
      </c>
    </row>
    <row r="303" spans="1:8" ht="30" x14ac:dyDescent="0.25">
      <c r="A303" s="34" t="s">
        <v>1570</v>
      </c>
      <c r="B303" s="34" t="s">
        <v>1571</v>
      </c>
      <c r="C303" s="34" t="s">
        <v>1400</v>
      </c>
      <c r="D303" s="34" t="s">
        <v>891</v>
      </c>
      <c r="E303" s="34" t="s">
        <v>823</v>
      </c>
      <c r="F303" s="34" t="s">
        <v>448</v>
      </c>
      <c r="G303" s="34">
        <v>5996</v>
      </c>
      <c r="H303" s="34" t="s">
        <v>1353</v>
      </c>
    </row>
    <row r="304" spans="1:8" ht="30" x14ac:dyDescent="0.25">
      <c r="A304" s="34" t="s">
        <v>1572</v>
      </c>
      <c r="B304" s="34" t="s">
        <v>824</v>
      </c>
      <c r="C304" s="34" t="s">
        <v>1573</v>
      </c>
      <c r="D304" s="34" t="s">
        <v>1574</v>
      </c>
      <c r="E304" s="34" t="s">
        <v>824</v>
      </c>
      <c r="F304" s="34" t="s">
        <v>448</v>
      </c>
      <c r="G304" s="34">
        <v>9971</v>
      </c>
      <c r="H304" s="34" t="s">
        <v>1492</v>
      </c>
    </row>
    <row r="305" spans="1:8" ht="30" x14ac:dyDescent="0.25">
      <c r="A305" s="34" t="s">
        <v>1579</v>
      </c>
      <c r="B305" s="34" t="s">
        <v>1580</v>
      </c>
      <c r="C305" s="34" t="s">
        <v>1138</v>
      </c>
      <c r="D305" s="34" t="s">
        <v>914</v>
      </c>
      <c r="E305" s="34" t="s">
        <v>490</v>
      </c>
      <c r="F305" s="34" t="s">
        <v>448</v>
      </c>
      <c r="G305" s="34">
        <v>50755</v>
      </c>
      <c r="H305" s="34" t="s">
        <v>1196</v>
      </c>
    </row>
    <row r="306" spans="1:8" ht="30" x14ac:dyDescent="0.25">
      <c r="A306" s="34" t="s">
        <v>671</v>
      </c>
      <c r="B306" s="34" t="s">
        <v>1957</v>
      </c>
      <c r="C306" s="34" t="s">
        <v>1958</v>
      </c>
      <c r="D306" s="34" t="s">
        <v>840</v>
      </c>
      <c r="E306" s="34" t="s">
        <v>462</v>
      </c>
      <c r="F306" s="34" t="s">
        <v>1731</v>
      </c>
      <c r="G306" s="34">
        <v>48321</v>
      </c>
      <c r="H306" s="34" t="s">
        <v>1101</v>
      </c>
    </row>
    <row r="307" spans="1:8" ht="30" x14ac:dyDescent="0.25">
      <c r="A307" s="34" t="s">
        <v>1595</v>
      </c>
      <c r="B307" s="34" t="s">
        <v>1596</v>
      </c>
      <c r="C307" s="34" t="s">
        <v>1597</v>
      </c>
      <c r="D307" s="34" t="s">
        <v>1598</v>
      </c>
      <c r="E307" s="34" t="s">
        <v>525</v>
      </c>
      <c r="F307" s="34" t="s">
        <v>448</v>
      </c>
      <c r="G307" s="34">
        <v>14133</v>
      </c>
      <c r="H307" s="34" t="s">
        <v>1083</v>
      </c>
    </row>
    <row r="308" spans="1:8" ht="30" x14ac:dyDescent="0.25">
      <c r="A308" s="34" t="s">
        <v>1609</v>
      </c>
      <c r="B308" s="34" t="s">
        <v>483</v>
      </c>
      <c r="C308" s="34" t="s">
        <v>1610</v>
      </c>
      <c r="D308" s="34" t="s">
        <v>893</v>
      </c>
      <c r="E308" s="34" t="s">
        <v>483</v>
      </c>
      <c r="F308" s="34" t="s">
        <v>448</v>
      </c>
      <c r="G308" s="34">
        <v>28894</v>
      </c>
      <c r="H308" s="34" t="s">
        <v>1075</v>
      </c>
    </row>
    <row r="309" spans="1:8" ht="45" x14ac:dyDescent="0.25">
      <c r="A309" s="34" t="s">
        <v>1611</v>
      </c>
      <c r="B309" s="34" t="s">
        <v>892</v>
      </c>
      <c r="C309" s="34" t="s">
        <v>1612</v>
      </c>
      <c r="D309" s="34" t="s">
        <v>892</v>
      </c>
      <c r="E309" s="34" t="s">
        <v>483</v>
      </c>
      <c r="F309" s="34" t="s">
        <v>448</v>
      </c>
      <c r="G309" s="34">
        <v>10239</v>
      </c>
      <c r="H309" s="34" t="s">
        <v>1210</v>
      </c>
    </row>
    <row r="310" spans="1:8" ht="30" x14ac:dyDescent="0.25">
      <c r="A310" s="34" t="s">
        <v>1613</v>
      </c>
      <c r="B310" s="34" t="s">
        <v>1614</v>
      </c>
      <c r="C310" s="34" t="s">
        <v>1615</v>
      </c>
      <c r="D310" s="34" t="s">
        <v>894</v>
      </c>
      <c r="E310" s="34" t="s">
        <v>483</v>
      </c>
      <c r="F310" s="34" t="s">
        <v>448</v>
      </c>
      <c r="G310" s="34">
        <v>6705</v>
      </c>
      <c r="H310" s="34" t="s">
        <v>1123</v>
      </c>
    </row>
    <row r="311" spans="1:8" ht="30" x14ac:dyDescent="0.25">
      <c r="A311" s="34" t="s">
        <v>1627</v>
      </c>
      <c r="B311" s="34" t="s">
        <v>1628</v>
      </c>
      <c r="C311" s="34" t="s">
        <v>1443</v>
      </c>
      <c r="D311" s="34" t="s">
        <v>899</v>
      </c>
      <c r="E311" s="34" t="s">
        <v>559</v>
      </c>
      <c r="F311" s="34" t="s">
        <v>448</v>
      </c>
      <c r="G311" s="34">
        <v>43863</v>
      </c>
      <c r="H311" s="34" t="s">
        <v>1097</v>
      </c>
    </row>
    <row r="312" spans="1:8" ht="30" x14ac:dyDescent="0.25">
      <c r="A312" s="34" t="s">
        <v>1629</v>
      </c>
      <c r="B312" s="34" t="s">
        <v>559</v>
      </c>
      <c r="C312" s="34" t="s">
        <v>1630</v>
      </c>
      <c r="D312" s="34" t="s">
        <v>452</v>
      </c>
      <c r="E312" s="34" t="s">
        <v>559</v>
      </c>
      <c r="F312" s="34" t="s">
        <v>448</v>
      </c>
      <c r="G312" s="34">
        <v>51832</v>
      </c>
      <c r="H312" s="34" t="s">
        <v>1326</v>
      </c>
    </row>
    <row r="313" spans="1:8" ht="30" x14ac:dyDescent="0.25">
      <c r="A313" s="34" t="s">
        <v>1631</v>
      </c>
      <c r="B313" s="34" t="s">
        <v>1632</v>
      </c>
      <c r="C313" s="34" t="s">
        <v>1633</v>
      </c>
      <c r="D313" s="34" t="s">
        <v>900</v>
      </c>
      <c r="E313" s="34" t="s">
        <v>559</v>
      </c>
      <c r="F313" s="34" t="s">
        <v>448</v>
      </c>
      <c r="G313" s="34">
        <v>25151</v>
      </c>
      <c r="H313" s="34" t="s">
        <v>1083</v>
      </c>
    </row>
    <row r="314" spans="1:8" ht="30" x14ac:dyDescent="0.25">
      <c r="A314" s="34" t="s">
        <v>1638</v>
      </c>
      <c r="B314" s="34" t="s">
        <v>1639</v>
      </c>
      <c r="C314" s="34" t="s">
        <v>1165</v>
      </c>
      <c r="D314" s="34" t="s">
        <v>901</v>
      </c>
      <c r="E314" s="34" t="s">
        <v>559</v>
      </c>
      <c r="F314" s="34" t="s">
        <v>448</v>
      </c>
      <c r="G314" s="34">
        <v>32594</v>
      </c>
      <c r="H314" s="34" t="s">
        <v>1083</v>
      </c>
    </row>
    <row r="315" spans="1:8" ht="30" x14ac:dyDescent="0.25">
      <c r="A315" s="34" t="s">
        <v>1634</v>
      </c>
      <c r="B315" s="34" t="s">
        <v>1635</v>
      </c>
      <c r="C315" s="34" t="s">
        <v>1636</v>
      </c>
      <c r="D315" s="34" t="s">
        <v>1637</v>
      </c>
      <c r="E315" s="34" t="s">
        <v>559</v>
      </c>
      <c r="F315" s="34" t="s">
        <v>448</v>
      </c>
      <c r="G315" s="34">
        <v>29619</v>
      </c>
      <c r="H315" s="34" t="s">
        <v>1207</v>
      </c>
    </row>
    <row r="316" spans="1:8" ht="30" x14ac:dyDescent="0.25">
      <c r="A316" s="34" t="s">
        <v>1825</v>
      </c>
      <c r="B316" s="34" t="s">
        <v>1826</v>
      </c>
      <c r="C316" s="34" t="s">
        <v>1126</v>
      </c>
      <c r="D316" s="34" t="s">
        <v>901</v>
      </c>
      <c r="E316" s="34" t="s">
        <v>559</v>
      </c>
      <c r="F316" s="34" t="s">
        <v>1729</v>
      </c>
      <c r="G316" s="34">
        <v>10226</v>
      </c>
      <c r="H316" s="34" t="s">
        <v>1186</v>
      </c>
    </row>
    <row r="317" spans="1:8" ht="30" x14ac:dyDescent="0.25">
      <c r="A317" s="34" t="s">
        <v>1885</v>
      </c>
      <c r="B317" s="34" t="s">
        <v>907</v>
      </c>
      <c r="C317" s="34" t="s">
        <v>1118</v>
      </c>
      <c r="D317" s="34" t="s">
        <v>931</v>
      </c>
      <c r="E317" s="34" t="s">
        <v>462</v>
      </c>
      <c r="F317" s="34" t="s">
        <v>1718</v>
      </c>
      <c r="G317" s="34">
        <v>6447</v>
      </c>
      <c r="H317" s="34" t="s">
        <v>1739</v>
      </c>
    </row>
    <row r="318" spans="1:8" ht="30" x14ac:dyDescent="0.25">
      <c r="A318" s="34" t="s">
        <v>1647</v>
      </c>
      <c r="B318" s="34" t="s">
        <v>940</v>
      </c>
      <c r="C318" s="34" t="s">
        <v>1648</v>
      </c>
      <c r="D318" s="34" t="s">
        <v>940</v>
      </c>
      <c r="E318" s="34" t="s">
        <v>536</v>
      </c>
      <c r="F318" s="34" t="s">
        <v>448</v>
      </c>
      <c r="G318" s="34">
        <v>19782</v>
      </c>
      <c r="H318" s="34" t="s">
        <v>1072</v>
      </c>
    </row>
    <row r="319" spans="1:8" ht="30" x14ac:dyDescent="0.25">
      <c r="A319" s="34" t="s">
        <v>1975</v>
      </c>
      <c r="B319" s="34" t="s">
        <v>941</v>
      </c>
      <c r="C319" s="34" t="s">
        <v>1976</v>
      </c>
      <c r="D319" s="34" t="s">
        <v>941</v>
      </c>
      <c r="E319" s="34" t="s">
        <v>537</v>
      </c>
      <c r="F319" s="34" t="s">
        <v>1762</v>
      </c>
      <c r="G319" s="34">
        <v>4352</v>
      </c>
      <c r="H319" s="34" t="s">
        <v>1196</v>
      </c>
    </row>
    <row r="320" spans="1:8" x14ac:dyDescent="0.25">
      <c r="A320" s="34" t="s">
        <v>1651</v>
      </c>
      <c r="B320" s="34" t="s">
        <v>572</v>
      </c>
      <c r="C320" s="34" t="s">
        <v>1652</v>
      </c>
      <c r="D320" s="34" t="s">
        <v>1653</v>
      </c>
      <c r="E320" s="34" t="s">
        <v>572</v>
      </c>
      <c r="F320" s="34" t="s">
        <v>448</v>
      </c>
      <c r="G320" s="34">
        <v>32818</v>
      </c>
      <c r="H320" s="34" t="s">
        <v>1101</v>
      </c>
    </row>
    <row r="321" spans="1:8" ht="30" x14ac:dyDescent="0.25">
      <c r="A321" s="34" t="s">
        <v>1659</v>
      </c>
      <c r="B321" s="34" t="s">
        <v>825</v>
      </c>
      <c r="C321" s="34" t="s">
        <v>1660</v>
      </c>
      <c r="D321" s="34" t="s">
        <v>947</v>
      </c>
      <c r="E321" s="34" t="s">
        <v>825</v>
      </c>
      <c r="F321" s="34" t="s">
        <v>448</v>
      </c>
      <c r="G321" s="34">
        <v>10700</v>
      </c>
      <c r="H321" s="34" t="s">
        <v>1089</v>
      </c>
    </row>
    <row r="322" spans="1:8" ht="30" x14ac:dyDescent="0.25">
      <c r="A322" s="34" t="s">
        <v>605</v>
      </c>
      <c r="B322" s="34" t="s">
        <v>576</v>
      </c>
      <c r="C322" s="34" t="s">
        <v>1661</v>
      </c>
      <c r="D322" s="34" t="s">
        <v>1662</v>
      </c>
      <c r="E322" s="34" t="s">
        <v>576</v>
      </c>
      <c r="F322" s="34" t="s">
        <v>448</v>
      </c>
      <c r="G322" s="34">
        <v>24639</v>
      </c>
      <c r="H322" s="34" t="s">
        <v>1211</v>
      </c>
    </row>
    <row r="323" spans="1:8" ht="30" x14ac:dyDescent="0.25">
      <c r="A323" s="34" t="s">
        <v>644</v>
      </c>
      <c r="B323" s="34" t="s">
        <v>487</v>
      </c>
      <c r="C323" s="34" t="s">
        <v>1226</v>
      </c>
      <c r="D323" s="34" t="s">
        <v>552</v>
      </c>
      <c r="E323" s="34" t="s">
        <v>487</v>
      </c>
      <c r="F323" s="34" t="s">
        <v>448</v>
      </c>
      <c r="G323" s="34">
        <v>47571</v>
      </c>
      <c r="H323" s="34" t="s">
        <v>1101</v>
      </c>
    </row>
    <row r="324" spans="1:8" ht="45" x14ac:dyDescent="0.25">
      <c r="A324" s="34" t="s">
        <v>1698</v>
      </c>
      <c r="B324" s="34" t="s">
        <v>1699</v>
      </c>
      <c r="C324" s="34" t="s">
        <v>910</v>
      </c>
      <c r="D324" s="34" t="s">
        <v>902</v>
      </c>
      <c r="E324" s="34" t="s">
        <v>571</v>
      </c>
      <c r="F324" s="34" t="s">
        <v>448</v>
      </c>
      <c r="G324" s="34">
        <v>8443</v>
      </c>
      <c r="H324" s="34" t="s">
        <v>1215</v>
      </c>
    </row>
    <row r="325" spans="1:8" ht="30" x14ac:dyDescent="0.25">
      <c r="A325" s="34" t="s">
        <v>1700</v>
      </c>
      <c r="B325" s="34" t="s">
        <v>571</v>
      </c>
      <c r="C325" s="34" t="s">
        <v>1701</v>
      </c>
      <c r="D325" s="34" t="s">
        <v>509</v>
      </c>
      <c r="E325" s="34" t="s">
        <v>571</v>
      </c>
      <c r="F325" s="34" t="s">
        <v>448</v>
      </c>
      <c r="G325" s="34">
        <v>44413</v>
      </c>
      <c r="H325" s="34" t="s">
        <v>1309</v>
      </c>
    </row>
    <row r="326" spans="1:8" ht="45" x14ac:dyDescent="0.25">
      <c r="A326" s="34" t="s">
        <v>1702</v>
      </c>
      <c r="B326" s="34" t="s">
        <v>1703</v>
      </c>
      <c r="C326" s="34" t="s">
        <v>1245</v>
      </c>
      <c r="D326" s="34" t="s">
        <v>903</v>
      </c>
      <c r="E326" s="34" t="s">
        <v>571</v>
      </c>
      <c r="F326" s="34" t="s">
        <v>448</v>
      </c>
      <c r="G326" s="34">
        <v>26037</v>
      </c>
      <c r="H326" s="34" t="s">
        <v>1215</v>
      </c>
    </row>
    <row r="327" spans="1:8" ht="30" x14ac:dyDescent="0.25">
      <c r="A327" s="34" t="s">
        <v>1708</v>
      </c>
      <c r="B327" s="34" t="s">
        <v>827</v>
      </c>
      <c r="C327" s="34" t="s">
        <v>1391</v>
      </c>
      <c r="D327" s="34" t="s">
        <v>1709</v>
      </c>
      <c r="E327" s="34" t="s">
        <v>827</v>
      </c>
      <c r="F327" s="34" t="s">
        <v>448</v>
      </c>
      <c r="G327" s="34">
        <v>12450</v>
      </c>
      <c r="H327" s="34" t="s">
        <v>1133</v>
      </c>
    </row>
    <row r="328" spans="1:8" ht="30" x14ac:dyDescent="0.25">
      <c r="A328" s="34" t="s">
        <v>1654</v>
      </c>
      <c r="B328" s="34" t="s">
        <v>1655</v>
      </c>
      <c r="C328" s="34" t="s">
        <v>1144</v>
      </c>
      <c r="D328" s="34" t="s">
        <v>930</v>
      </c>
      <c r="E328" s="34" t="s">
        <v>572</v>
      </c>
      <c r="F328" s="34" t="s">
        <v>448</v>
      </c>
      <c r="G328" s="34">
        <v>27810</v>
      </c>
      <c r="H328" s="34" t="s">
        <v>1133</v>
      </c>
    </row>
    <row r="329" spans="1:8" ht="30" x14ac:dyDescent="0.25">
      <c r="A329" s="34" t="s">
        <v>1656</v>
      </c>
      <c r="B329" s="34" t="s">
        <v>1657</v>
      </c>
      <c r="C329" s="34" t="s">
        <v>1398</v>
      </c>
      <c r="D329" s="34" t="s">
        <v>1658</v>
      </c>
      <c r="E329" s="34" t="s">
        <v>572</v>
      </c>
      <c r="F329" s="34" t="s">
        <v>448</v>
      </c>
      <c r="G329" s="34">
        <v>41728</v>
      </c>
      <c r="H329" s="34" t="s">
        <v>1207</v>
      </c>
    </row>
    <row r="330" spans="1:8" ht="30" x14ac:dyDescent="0.25">
      <c r="A330" s="34" t="s">
        <v>1990</v>
      </c>
      <c r="B330" s="34" t="s">
        <v>1991</v>
      </c>
      <c r="C330" s="34" t="s">
        <v>1820</v>
      </c>
      <c r="D330" s="34" t="s">
        <v>573</v>
      </c>
      <c r="E330" s="34" t="s">
        <v>503</v>
      </c>
      <c r="F330" s="34" t="s">
        <v>1992</v>
      </c>
      <c r="G330" s="34">
        <v>4500</v>
      </c>
      <c r="H330" s="34" t="s">
        <v>1777</v>
      </c>
    </row>
    <row r="331" spans="1:8" ht="30" x14ac:dyDescent="0.25">
      <c r="A331" s="34" t="s">
        <v>635</v>
      </c>
      <c r="B331" s="34" t="s">
        <v>574</v>
      </c>
      <c r="C331" s="34" t="s">
        <v>1993</v>
      </c>
      <c r="D331" s="34" t="s">
        <v>1618</v>
      </c>
      <c r="E331" s="34" t="s">
        <v>483</v>
      </c>
      <c r="F331" s="34" t="s">
        <v>1731</v>
      </c>
      <c r="G331" s="34">
        <v>13131</v>
      </c>
      <c r="H331" s="34" t="s">
        <v>1075</v>
      </c>
    </row>
    <row r="332" spans="1:8" x14ac:dyDescent="0.25">
      <c r="A332" s="34" t="s">
        <v>719</v>
      </c>
      <c r="B332" s="34" t="s">
        <v>575</v>
      </c>
      <c r="C332" s="34" t="s">
        <v>1099</v>
      </c>
      <c r="D332" s="34" t="s">
        <v>1994</v>
      </c>
      <c r="E332" s="34" t="s">
        <v>570</v>
      </c>
      <c r="F332" s="34" t="s">
        <v>1729</v>
      </c>
      <c r="G332" s="34">
        <v>10842</v>
      </c>
      <c r="H332" s="34" t="s">
        <v>1228</v>
      </c>
    </row>
    <row r="333" spans="1:8" ht="45" x14ac:dyDescent="0.25">
      <c r="A333" s="34" t="s">
        <v>1663</v>
      </c>
      <c r="B333" s="34" t="s">
        <v>1664</v>
      </c>
      <c r="C333" s="34" t="s">
        <v>1223</v>
      </c>
      <c r="D333" s="34" t="s">
        <v>922</v>
      </c>
      <c r="E333" s="34" t="s">
        <v>576</v>
      </c>
      <c r="F333" s="34" t="s">
        <v>448</v>
      </c>
      <c r="G333" s="34">
        <v>31242</v>
      </c>
      <c r="H333" s="34" t="s">
        <v>1277</v>
      </c>
    </row>
    <row r="334" spans="1:8" ht="30" x14ac:dyDescent="0.25">
      <c r="A334" s="34" t="s">
        <v>1665</v>
      </c>
      <c r="B334" s="34" t="s">
        <v>1666</v>
      </c>
      <c r="C334" s="34" t="s">
        <v>1667</v>
      </c>
      <c r="D334" s="34" t="s">
        <v>1346</v>
      </c>
      <c r="E334" s="34" t="s">
        <v>576</v>
      </c>
      <c r="F334" s="34" t="s">
        <v>448</v>
      </c>
      <c r="G334" s="34">
        <v>1685</v>
      </c>
      <c r="H334" s="34" t="s">
        <v>1210</v>
      </c>
    </row>
    <row r="335" spans="1:8" ht="30" x14ac:dyDescent="0.25">
      <c r="A335" s="34" t="s">
        <v>1668</v>
      </c>
      <c r="B335" s="34" t="s">
        <v>722</v>
      </c>
      <c r="C335" s="34" t="s">
        <v>1669</v>
      </c>
      <c r="D335" s="34" t="s">
        <v>1670</v>
      </c>
      <c r="E335" s="34" t="s">
        <v>576</v>
      </c>
      <c r="F335" s="34" t="s">
        <v>448</v>
      </c>
      <c r="G335" s="34">
        <v>33403</v>
      </c>
      <c r="H335" s="34" t="s">
        <v>1211</v>
      </c>
    </row>
    <row r="336" spans="1:8" ht="30" x14ac:dyDescent="0.25">
      <c r="A336" s="34" t="s">
        <v>1995</v>
      </c>
      <c r="B336" s="34" t="s">
        <v>577</v>
      </c>
      <c r="C336" s="34" t="s">
        <v>1483</v>
      </c>
      <c r="D336" s="34" t="s">
        <v>1996</v>
      </c>
      <c r="E336" s="34" t="s">
        <v>818</v>
      </c>
      <c r="F336" s="34" t="s">
        <v>1992</v>
      </c>
      <c r="G336" s="34">
        <v>2200</v>
      </c>
      <c r="H336" s="34" t="s">
        <v>1191</v>
      </c>
    </row>
    <row r="337" spans="1:8" ht="30" x14ac:dyDescent="0.25">
      <c r="A337" s="34" t="s">
        <v>683</v>
      </c>
      <c r="B337" s="34" t="s">
        <v>1997</v>
      </c>
      <c r="C337" s="34" t="s">
        <v>1998</v>
      </c>
      <c r="D337" s="34" t="s">
        <v>936</v>
      </c>
      <c r="E337" s="34" t="s">
        <v>819</v>
      </c>
      <c r="F337" s="34" t="s">
        <v>1731</v>
      </c>
      <c r="G337" s="34">
        <v>8495</v>
      </c>
      <c r="H337" s="34" t="s">
        <v>1211</v>
      </c>
    </row>
    <row r="338" spans="1:8" ht="30" x14ac:dyDescent="0.25">
      <c r="A338" s="34" t="s">
        <v>1671</v>
      </c>
      <c r="B338" s="34" t="s">
        <v>1672</v>
      </c>
      <c r="C338" s="34" t="s">
        <v>1203</v>
      </c>
      <c r="D338" s="34" t="s">
        <v>949</v>
      </c>
      <c r="E338" s="34" t="s">
        <v>487</v>
      </c>
      <c r="F338" s="34" t="s">
        <v>448</v>
      </c>
      <c r="G338" s="34">
        <v>20286</v>
      </c>
      <c r="H338" s="34" t="s">
        <v>1101</v>
      </c>
    </row>
    <row r="339" spans="1:8" ht="30" x14ac:dyDescent="0.25">
      <c r="A339" s="34" t="s">
        <v>1673</v>
      </c>
      <c r="B339" s="34" t="s">
        <v>1674</v>
      </c>
      <c r="C339" s="34" t="s">
        <v>1099</v>
      </c>
      <c r="D339" s="34" t="s">
        <v>1675</v>
      </c>
      <c r="E339" s="34" t="s">
        <v>572</v>
      </c>
      <c r="F339" s="34" t="s">
        <v>448</v>
      </c>
      <c r="G339" s="34">
        <v>26681</v>
      </c>
      <c r="H339" s="34" t="s">
        <v>1181</v>
      </c>
    </row>
    <row r="340" spans="1:8" ht="30" x14ac:dyDescent="0.25">
      <c r="A340" s="34" t="s">
        <v>1676</v>
      </c>
      <c r="B340" s="34" t="s">
        <v>826</v>
      </c>
      <c r="C340" s="34" t="s">
        <v>1095</v>
      </c>
      <c r="D340" s="34" t="s">
        <v>1677</v>
      </c>
      <c r="E340" s="34" t="s">
        <v>826</v>
      </c>
      <c r="F340" s="34" t="s">
        <v>448</v>
      </c>
      <c r="G340" s="34">
        <v>21155</v>
      </c>
      <c r="H340" s="34" t="s">
        <v>1326</v>
      </c>
    </row>
    <row r="341" spans="1:8" ht="30" x14ac:dyDescent="0.25">
      <c r="A341" s="34" t="s">
        <v>1678</v>
      </c>
      <c r="B341" s="34" t="s">
        <v>1679</v>
      </c>
      <c r="C341" s="34" t="s">
        <v>1660</v>
      </c>
      <c r="D341" s="34" t="s">
        <v>1680</v>
      </c>
      <c r="E341" s="34" t="s">
        <v>819</v>
      </c>
      <c r="F341" s="34" t="s">
        <v>448</v>
      </c>
      <c r="G341" s="34">
        <v>12167</v>
      </c>
      <c r="H341" s="34" t="s">
        <v>1210</v>
      </c>
    </row>
    <row r="342" spans="1:8" ht="30" x14ac:dyDescent="0.25">
      <c r="A342" s="34" t="s">
        <v>1681</v>
      </c>
      <c r="B342" s="34" t="s">
        <v>1682</v>
      </c>
      <c r="C342" s="34" t="s">
        <v>1683</v>
      </c>
      <c r="D342" s="34" t="s">
        <v>1684</v>
      </c>
      <c r="E342" s="34" t="s">
        <v>484</v>
      </c>
      <c r="F342" s="34" t="s">
        <v>448</v>
      </c>
      <c r="G342" s="34">
        <v>5880</v>
      </c>
      <c r="H342" s="34" t="s">
        <v>1492</v>
      </c>
    </row>
    <row r="343" spans="1:8" ht="30" x14ac:dyDescent="0.25">
      <c r="A343" s="34" t="s">
        <v>1685</v>
      </c>
      <c r="B343" s="34" t="s">
        <v>1686</v>
      </c>
      <c r="C343" s="34" t="s">
        <v>1687</v>
      </c>
      <c r="D343" s="34" t="s">
        <v>1135</v>
      </c>
      <c r="E343" s="34" t="s">
        <v>485</v>
      </c>
      <c r="F343" s="34" t="s">
        <v>448</v>
      </c>
      <c r="G343" s="34">
        <v>20277</v>
      </c>
      <c r="H343" s="34" t="s">
        <v>1083</v>
      </c>
    </row>
    <row r="344" spans="1:8" ht="30" x14ac:dyDescent="0.25">
      <c r="A344" s="34" t="s">
        <v>1688</v>
      </c>
      <c r="B344" s="34" t="s">
        <v>1689</v>
      </c>
      <c r="C344" s="34" t="s">
        <v>1132</v>
      </c>
      <c r="D344" s="34" t="s">
        <v>927</v>
      </c>
      <c r="E344" s="34" t="s">
        <v>486</v>
      </c>
      <c r="F344" s="34" t="s">
        <v>448</v>
      </c>
      <c r="G344" s="34">
        <v>21470</v>
      </c>
      <c r="H344" s="34" t="s">
        <v>1072</v>
      </c>
    </row>
    <row r="345" spans="1:8" ht="30" x14ac:dyDescent="0.25">
      <c r="A345" s="34" t="s">
        <v>1690</v>
      </c>
      <c r="B345" s="34" t="s">
        <v>1691</v>
      </c>
      <c r="C345" s="34" t="s">
        <v>1692</v>
      </c>
      <c r="D345" s="34" t="s">
        <v>578</v>
      </c>
      <c r="E345" s="34" t="s">
        <v>510</v>
      </c>
      <c r="F345" s="34" t="s">
        <v>448</v>
      </c>
      <c r="G345" s="34">
        <v>16058</v>
      </c>
      <c r="H345" s="34" t="s">
        <v>1196</v>
      </c>
    </row>
    <row r="346" spans="1:8" ht="30" x14ac:dyDescent="0.25">
      <c r="A346" s="34" t="s">
        <v>1696</v>
      </c>
      <c r="B346" s="34" t="s">
        <v>945</v>
      </c>
      <c r="C346" s="34" t="s">
        <v>1231</v>
      </c>
      <c r="D346" s="34" t="s">
        <v>1697</v>
      </c>
      <c r="E346" s="34" t="s">
        <v>823</v>
      </c>
      <c r="F346" s="34" t="s">
        <v>448</v>
      </c>
      <c r="G346" s="34">
        <v>6073</v>
      </c>
      <c r="H346" s="34" t="s">
        <v>1353</v>
      </c>
    </row>
    <row r="347" spans="1:8" ht="30" x14ac:dyDescent="0.25">
      <c r="A347" s="34" t="s">
        <v>1999</v>
      </c>
      <c r="B347" s="34" t="s">
        <v>579</v>
      </c>
      <c r="C347" s="34" t="s">
        <v>1730</v>
      </c>
      <c r="D347" s="34" t="s">
        <v>891</v>
      </c>
      <c r="E347" s="34" t="s">
        <v>823</v>
      </c>
      <c r="F347" s="34" t="s">
        <v>1718</v>
      </c>
      <c r="G347" s="34">
        <v>1720</v>
      </c>
      <c r="H347" s="34" t="s">
        <v>1210</v>
      </c>
    </row>
    <row r="348" spans="1:8" ht="30" x14ac:dyDescent="0.25">
      <c r="A348" s="34" t="s">
        <v>1704</v>
      </c>
      <c r="B348" s="34" t="s">
        <v>1705</v>
      </c>
      <c r="C348" s="34" t="s">
        <v>1706</v>
      </c>
      <c r="D348" s="34" t="s">
        <v>1707</v>
      </c>
      <c r="E348" s="34" t="s">
        <v>536</v>
      </c>
      <c r="F348" s="34" t="s">
        <v>448</v>
      </c>
      <c r="G348" s="34">
        <v>12423</v>
      </c>
      <c r="H348" s="34" t="s">
        <v>1215</v>
      </c>
    </row>
    <row r="349" spans="1:8" x14ac:dyDescent="0.25">
      <c r="A349" s="34" t="s">
        <v>2000</v>
      </c>
      <c r="B349" s="34" t="s">
        <v>580</v>
      </c>
      <c r="C349" s="34" t="s">
        <v>2001</v>
      </c>
      <c r="D349" s="34" t="s">
        <v>937</v>
      </c>
      <c r="E349" s="34" t="s">
        <v>536</v>
      </c>
      <c r="F349" s="34" t="s">
        <v>1729</v>
      </c>
      <c r="G349" s="34">
        <v>7127</v>
      </c>
      <c r="H349" s="34" t="s">
        <v>1228</v>
      </c>
    </row>
    <row r="350" spans="1:8" ht="30" x14ac:dyDescent="0.25">
      <c r="A350" s="34" t="s">
        <v>599</v>
      </c>
      <c r="B350" s="34" t="s">
        <v>581</v>
      </c>
      <c r="C350" s="34" t="s">
        <v>1168</v>
      </c>
      <c r="D350" s="34" t="s">
        <v>2002</v>
      </c>
      <c r="E350" s="34" t="s">
        <v>465</v>
      </c>
      <c r="F350" s="34" t="s">
        <v>1731</v>
      </c>
      <c r="G350" s="34">
        <v>13609</v>
      </c>
      <c r="H350" s="34" t="s">
        <v>1740</v>
      </c>
    </row>
    <row r="351" spans="1:8" ht="30" x14ac:dyDescent="0.25">
      <c r="A351" s="34" t="s">
        <v>1710</v>
      </c>
      <c r="B351" s="34" t="s">
        <v>1711</v>
      </c>
      <c r="C351" s="34" t="s">
        <v>1712</v>
      </c>
      <c r="D351" s="34" t="s">
        <v>582</v>
      </c>
      <c r="E351" s="34" t="s">
        <v>536</v>
      </c>
      <c r="F351" s="34" t="s">
        <v>448</v>
      </c>
      <c r="G351" s="34">
        <v>12155</v>
      </c>
      <c r="H351" s="34" t="s">
        <v>1713</v>
      </c>
    </row>
  </sheetData>
  <autoFilter ref="A1:H351" xr:uid="{76045045-C7C2-45FC-9033-485FA84D4712}">
    <sortState xmlns:xlrd2="http://schemas.microsoft.com/office/spreadsheetml/2017/richdata2" ref="A2:H351">
      <sortCondition ref="A1:A35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D322-F5F7-40B7-9807-DF6DCCB63475}">
  <dimension ref="A1:D60"/>
  <sheetViews>
    <sheetView workbookViewId="0">
      <selection activeCell="B11" sqref="B1:B1048576"/>
    </sheetView>
  </sheetViews>
  <sheetFormatPr defaultColWidth="19.140625" defaultRowHeight="15" x14ac:dyDescent="0.25"/>
  <sheetData>
    <row r="1" spans="1:4" x14ac:dyDescent="0.25">
      <c r="A1" t="s">
        <v>810</v>
      </c>
      <c r="B1" s="34" t="s">
        <v>448</v>
      </c>
      <c r="C1" s="34" t="s">
        <v>951</v>
      </c>
      <c r="D1" s="34" t="s">
        <v>1047</v>
      </c>
    </row>
    <row r="2" spans="1:4" x14ac:dyDescent="0.25">
      <c r="A2" t="s">
        <v>491</v>
      </c>
      <c r="B2" s="34" t="s">
        <v>447</v>
      </c>
      <c r="C2" s="34" t="s">
        <v>952</v>
      </c>
      <c r="D2" s="34" t="s">
        <v>953</v>
      </c>
    </row>
    <row r="3" spans="1:4" x14ac:dyDescent="0.25">
      <c r="A3" t="s">
        <v>491</v>
      </c>
      <c r="B3" s="34" t="s">
        <v>812</v>
      </c>
      <c r="C3" s="34" t="s">
        <v>812</v>
      </c>
      <c r="D3" s="34" t="s">
        <v>954</v>
      </c>
    </row>
    <row r="4" spans="1:4" x14ac:dyDescent="0.25">
      <c r="A4" t="s">
        <v>491</v>
      </c>
      <c r="B4" s="34" t="s">
        <v>1048</v>
      </c>
      <c r="C4" s="34"/>
      <c r="D4" s="34" t="s">
        <v>1049</v>
      </c>
    </row>
    <row r="5" spans="1:4" x14ac:dyDescent="0.25">
      <c r="A5" t="s">
        <v>491</v>
      </c>
      <c r="B5" s="34" t="s">
        <v>449</v>
      </c>
      <c r="C5" s="34" t="s">
        <v>955</v>
      </c>
      <c r="D5" s="34" t="s">
        <v>956</v>
      </c>
    </row>
    <row r="6" spans="1:4" x14ac:dyDescent="0.25">
      <c r="A6" t="s">
        <v>491</v>
      </c>
      <c r="B6" s="34" t="s">
        <v>450</v>
      </c>
      <c r="C6" s="34" t="s">
        <v>957</v>
      </c>
      <c r="D6" s="34" t="s">
        <v>958</v>
      </c>
    </row>
    <row r="7" spans="1:4" x14ac:dyDescent="0.25">
      <c r="A7" t="s">
        <v>491</v>
      </c>
      <c r="B7" s="34" t="s">
        <v>462</v>
      </c>
      <c r="C7" s="34" t="s">
        <v>959</v>
      </c>
      <c r="D7" s="34" t="s">
        <v>960</v>
      </c>
    </row>
    <row r="8" spans="1:4" x14ac:dyDescent="0.25">
      <c r="A8" t="s">
        <v>491</v>
      </c>
      <c r="B8" s="34" t="s">
        <v>472</v>
      </c>
      <c r="C8" s="34" t="s">
        <v>961</v>
      </c>
      <c r="D8" s="34" t="s">
        <v>962</v>
      </c>
    </row>
    <row r="9" spans="1:4" x14ac:dyDescent="0.25">
      <c r="A9" t="s">
        <v>491</v>
      </c>
      <c r="B9" s="34" t="s">
        <v>465</v>
      </c>
      <c r="C9" s="34" t="s">
        <v>963</v>
      </c>
      <c r="D9" s="34" t="s">
        <v>964</v>
      </c>
    </row>
    <row r="10" spans="1:4" x14ac:dyDescent="0.25">
      <c r="A10" t="s">
        <v>491</v>
      </c>
      <c r="B10" s="34" t="s">
        <v>478</v>
      </c>
      <c r="C10" s="34" t="s">
        <v>965</v>
      </c>
      <c r="D10" s="34" t="s">
        <v>966</v>
      </c>
    </row>
    <row r="11" spans="1:4" x14ac:dyDescent="0.25">
      <c r="A11" t="s">
        <v>491</v>
      </c>
      <c r="B11" s="34" t="s">
        <v>1050</v>
      </c>
      <c r="C11" s="34" t="s">
        <v>967</v>
      </c>
      <c r="D11" s="34" t="s">
        <v>968</v>
      </c>
    </row>
    <row r="12" spans="1:4" x14ac:dyDescent="0.25">
      <c r="A12" t="s">
        <v>491</v>
      </c>
      <c r="B12" s="34" t="s">
        <v>490</v>
      </c>
      <c r="C12" s="34" t="s">
        <v>969</v>
      </c>
      <c r="D12" s="34" t="s">
        <v>970</v>
      </c>
    </row>
    <row r="13" spans="1:4" x14ac:dyDescent="0.25">
      <c r="A13" t="s">
        <v>491</v>
      </c>
      <c r="B13" s="34" t="s">
        <v>495</v>
      </c>
      <c r="C13" s="34" t="s">
        <v>971</v>
      </c>
      <c r="D13" s="34" t="s">
        <v>972</v>
      </c>
    </row>
    <row r="14" spans="1:4" x14ac:dyDescent="0.25">
      <c r="A14" t="s">
        <v>491</v>
      </c>
      <c r="B14" s="34" t="s">
        <v>828</v>
      </c>
      <c r="C14" s="34" t="s">
        <v>828</v>
      </c>
      <c r="D14" s="34" t="s">
        <v>1051</v>
      </c>
    </row>
    <row r="15" spans="1:4" x14ac:dyDescent="0.25">
      <c r="A15" t="s">
        <v>491</v>
      </c>
      <c r="B15" s="34" t="s">
        <v>564</v>
      </c>
      <c r="C15" s="34" t="s">
        <v>564</v>
      </c>
      <c r="D15" s="34" t="s">
        <v>973</v>
      </c>
    </row>
    <row r="16" spans="1:4" x14ac:dyDescent="0.25">
      <c r="A16" t="s">
        <v>491</v>
      </c>
      <c r="B16" s="34" t="s">
        <v>502</v>
      </c>
      <c r="C16" s="34" t="s">
        <v>502</v>
      </c>
      <c r="D16" s="34" t="s">
        <v>974</v>
      </c>
    </row>
    <row r="17" spans="1:4" x14ac:dyDescent="0.25">
      <c r="A17" t="s">
        <v>491</v>
      </c>
      <c r="B17" s="34" t="s">
        <v>484</v>
      </c>
      <c r="C17" s="34" t="s">
        <v>975</v>
      </c>
      <c r="D17" s="34" t="s">
        <v>976</v>
      </c>
    </row>
    <row r="18" spans="1:4" x14ac:dyDescent="0.25">
      <c r="A18" t="s">
        <v>491</v>
      </c>
      <c r="B18" s="34" t="s">
        <v>503</v>
      </c>
      <c r="C18" s="34" t="s">
        <v>977</v>
      </c>
      <c r="D18" s="34" t="s">
        <v>978</v>
      </c>
    </row>
    <row r="19" spans="1:4" x14ac:dyDescent="0.25">
      <c r="A19" t="s">
        <v>491</v>
      </c>
      <c r="B19" s="34" t="s">
        <v>506</v>
      </c>
      <c r="C19" s="34" t="s">
        <v>506</v>
      </c>
      <c r="D19" s="34" t="s">
        <v>979</v>
      </c>
    </row>
    <row r="20" spans="1:4" x14ac:dyDescent="0.25">
      <c r="A20" t="s">
        <v>491</v>
      </c>
      <c r="B20" s="34" t="s">
        <v>510</v>
      </c>
      <c r="C20" s="34" t="s">
        <v>980</v>
      </c>
      <c r="D20" s="34" t="s">
        <v>981</v>
      </c>
    </row>
    <row r="21" spans="1:4" x14ac:dyDescent="0.25">
      <c r="A21" t="s">
        <v>491</v>
      </c>
      <c r="B21" s="34" t="s">
        <v>485</v>
      </c>
      <c r="C21" s="34" t="s">
        <v>982</v>
      </c>
      <c r="D21" s="34" t="s">
        <v>983</v>
      </c>
    </row>
    <row r="22" spans="1:4" x14ac:dyDescent="0.25">
      <c r="A22" t="s">
        <v>491</v>
      </c>
      <c r="B22" s="34" t="s">
        <v>518</v>
      </c>
      <c r="C22" s="34" t="s">
        <v>984</v>
      </c>
      <c r="D22" s="34" t="s">
        <v>985</v>
      </c>
    </row>
    <row r="23" spans="1:4" x14ac:dyDescent="0.25">
      <c r="A23" t="s">
        <v>491</v>
      </c>
      <c r="B23" s="34" t="s">
        <v>814</v>
      </c>
      <c r="C23" s="34" t="s">
        <v>814</v>
      </c>
      <c r="D23" s="34" t="s">
        <v>986</v>
      </c>
    </row>
    <row r="24" spans="1:4" x14ac:dyDescent="0.25">
      <c r="A24" t="s">
        <v>491</v>
      </c>
      <c r="B24" s="34" t="s">
        <v>565</v>
      </c>
      <c r="C24" s="34" t="s">
        <v>987</v>
      </c>
      <c r="D24" s="34" t="s">
        <v>988</v>
      </c>
    </row>
    <row r="25" spans="1:4" x14ac:dyDescent="0.25">
      <c r="A25" t="s">
        <v>491</v>
      </c>
      <c r="B25" s="34" t="s">
        <v>1052</v>
      </c>
      <c r="C25" s="34"/>
      <c r="D25" s="34" t="s">
        <v>1053</v>
      </c>
    </row>
    <row r="26" spans="1:4" x14ac:dyDescent="0.25">
      <c r="A26" t="s">
        <v>491</v>
      </c>
      <c r="B26" s="34" t="s">
        <v>566</v>
      </c>
      <c r="C26" s="34" t="s">
        <v>989</v>
      </c>
      <c r="D26" s="34" t="s">
        <v>990</v>
      </c>
    </row>
    <row r="27" spans="1:4" x14ac:dyDescent="0.25">
      <c r="A27" t="s">
        <v>491</v>
      </c>
      <c r="B27" s="34" t="s">
        <v>486</v>
      </c>
      <c r="C27" s="34" t="s">
        <v>991</v>
      </c>
      <c r="D27" s="34" t="s">
        <v>992</v>
      </c>
    </row>
    <row r="28" spans="1:4" x14ac:dyDescent="0.25">
      <c r="A28" t="s">
        <v>491</v>
      </c>
      <c r="B28" s="34" t="s">
        <v>1054</v>
      </c>
      <c r="C28" s="34"/>
      <c r="D28" s="34" t="s">
        <v>1055</v>
      </c>
    </row>
    <row r="29" spans="1:4" x14ac:dyDescent="0.25">
      <c r="A29" t="s">
        <v>491</v>
      </c>
      <c r="B29" s="34" t="s">
        <v>567</v>
      </c>
      <c r="C29" s="34" t="s">
        <v>993</v>
      </c>
      <c r="D29" s="34" t="s">
        <v>994</v>
      </c>
    </row>
    <row r="30" spans="1:4" x14ac:dyDescent="0.25">
      <c r="A30" t="s">
        <v>491</v>
      </c>
      <c r="B30" s="34" t="s">
        <v>525</v>
      </c>
      <c r="C30" s="34" t="s">
        <v>995</v>
      </c>
      <c r="D30" s="34" t="s">
        <v>996</v>
      </c>
    </row>
    <row r="31" spans="1:4" x14ac:dyDescent="0.25">
      <c r="A31" t="s">
        <v>491</v>
      </c>
      <c r="B31" s="34" t="s">
        <v>526</v>
      </c>
      <c r="C31" s="34" t="s">
        <v>997</v>
      </c>
      <c r="D31" s="34" t="s">
        <v>998</v>
      </c>
    </row>
    <row r="32" spans="1:4" x14ac:dyDescent="0.25">
      <c r="A32" t="s">
        <v>491</v>
      </c>
      <c r="B32" s="34" t="s">
        <v>528</v>
      </c>
      <c r="C32" s="34" t="s">
        <v>999</v>
      </c>
      <c r="D32" s="34" t="s">
        <v>1000</v>
      </c>
    </row>
    <row r="33" spans="1:4" x14ac:dyDescent="0.25">
      <c r="A33" t="s">
        <v>491</v>
      </c>
      <c r="B33" s="34" t="s">
        <v>568</v>
      </c>
      <c r="C33" s="34" t="s">
        <v>1001</v>
      </c>
      <c r="D33" s="34" t="s">
        <v>1002</v>
      </c>
    </row>
    <row r="34" spans="1:4" x14ac:dyDescent="0.25">
      <c r="A34" t="s">
        <v>491</v>
      </c>
      <c r="B34" s="34" t="s">
        <v>569</v>
      </c>
      <c r="C34" s="34" t="s">
        <v>1003</v>
      </c>
      <c r="D34" s="34" t="s">
        <v>1004</v>
      </c>
    </row>
    <row r="35" spans="1:4" x14ac:dyDescent="0.25">
      <c r="A35" t="s">
        <v>491</v>
      </c>
      <c r="B35" s="34" t="s">
        <v>815</v>
      </c>
      <c r="C35" s="34" t="s">
        <v>1005</v>
      </c>
      <c r="D35" s="34" t="s">
        <v>1006</v>
      </c>
    </row>
    <row r="36" spans="1:4" x14ac:dyDescent="0.25">
      <c r="A36" t="s">
        <v>491</v>
      </c>
      <c r="B36" s="34" t="s">
        <v>816</v>
      </c>
      <c r="C36" s="34" t="s">
        <v>1007</v>
      </c>
      <c r="D36" s="34" t="s">
        <v>1008</v>
      </c>
    </row>
    <row r="37" spans="1:4" x14ac:dyDescent="0.25">
      <c r="A37" t="s">
        <v>491</v>
      </c>
      <c r="B37" s="34" t="s">
        <v>817</v>
      </c>
      <c r="C37" s="34" t="s">
        <v>1009</v>
      </c>
      <c r="D37" s="34" t="s">
        <v>1010</v>
      </c>
    </row>
    <row r="38" spans="1:4" x14ac:dyDescent="0.25">
      <c r="A38" t="s">
        <v>491</v>
      </c>
      <c r="B38" s="34" t="s">
        <v>818</v>
      </c>
      <c r="C38" s="34" t="s">
        <v>1011</v>
      </c>
      <c r="D38" s="34" t="s">
        <v>1012</v>
      </c>
    </row>
    <row r="39" spans="1:4" x14ac:dyDescent="0.25">
      <c r="A39" t="s">
        <v>491</v>
      </c>
      <c r="B39" s="34" t="s">
        <v>819</v>
      </c>
      <c r="C39" s="34" t="s">
        <v>1013</v>
      </c>
      <c r="D39" s="34" t="s">
        <v>1014</v>
      </c>
    </row>
    <row r="40" spans="1:4" x14ac:dyDescent="0.25">
      <c r="A40" t="s">
        <v>491</v>
      </c>
      <c r="B40" s="34" t="s">
        <v>820</v>
      </c>
      <c r="C40" s="34" t="s">
        <v>1015</v>
      </c>
      <c r="D40" s="34" t="s">
        <v>1016</v>
      </c>
    </row>
    <row r="41" spans="1:4" x14ac:dyDescent="0.25">
      <c r="A41" t="s">
        <v>491</v>
      </c>
      <c r="B41" s="34" t="s">
        <v>1056</v>
      </c>
      <c r="C41" s="34"/>
      <c r="D41" s="34" t="s">
        <v>1057</v>
      </c>
    </row>
    <row r="42" spans="1:4" x14ac:dyDescent="0.25">
      <c r="A42" t="s">
        <v>491</v>
      </c>
      <c r="B42" s="34" t="s">
        <v>536</v>
      </c>
      <c r="C42" s="34" t="s">
        <v>536</v>
      </c>
      <c r="D42" s="34" t="s">
        <v>1017</v>
      </c>
    </row>
    <row r="43" spans="1:4" x14ac:dyDescent="0.25">
      <c r="A43" t="s">
        <v>491</v>
      </c>
      <c r="B43" s="34" t="s">
        <v>537</v>
      </c>
      <c r="C43" s="34" t="s">
        <v>1018</v>
      </c>
      <c r="D43" s="34" t="s">
        <v>1019</v>
      </c>
    </row>
    <row r="44" spans="1:4" x14ac:dyDescent="0.25">
      <c r="A44" t="s">
        <v>491</v>
      </c>
      <c r="B44" s="34" t="s">
        <v>821</v>
      </c>
      <c r="C44" s="34" t="s">
        <v>1020</v>
      </c>
      <c r="D44" s="34" t="s">
        <v>1021</v>
      </c>
    </row>
    <row r="45" spans="1:4" x14ac:dyDescent="0.25">
      <c r="A45" t="s">
        <v>491</v>
      </c>
      <c r="B45" s="34" t="s">
        <v>1058</v>
      </c>
      <c r="C45" s="34"/>
      <c r="D45" s="34" t="s">
        <v>1059</v>
      </c>
    </row>
    <row r="46" spans="1:4" x14ac:dyDescent="0.25">
      <c r="A46" t="s">
        <v>491</v>
      </c>
      <c r="B46" s="34" t="s">
        <v>570</v>
      </c>
      <c r="C46" s="34" t="s">
        <v>1022</v>
      </c>
      <c r="D46" s="34" t="s">
        <v>1023</v>
      </c>
    </row>
    <row r="47" spans="1:4" x14ac:dyDescent="0.25">
      <c r="A47" t="s">
        <v>491</v>
      </c>
      <c r="B47" s="34" t="s">
        <v>829</v>
      </c>
      <c r="C47" s="34" t="s">
        <v>1060</v>
      </c>
      <c r="D47" s="34" t="s">
        <v>1061</v>
      </c>
    </row>
    <row r="48" spans="1:4" x14ac:dyDescent="0.25">
      <c r="A48" t="s">
        <v>491</v>
      </c>
      <c r="B48" s="34" t="s">
        <v>822</v>
      </c>
      <c r="C48" s="34" t="s">
        <v>1024</v>
      </c>
      <c r="D48" s="34" t="s">
        <v>1025</v>
      </c>
    </row>
    <row r="49" spans="1:4" x14ac:dyDescent="0.25">
      <c r="A49" t="s">
        <v>491</v>
      </c>
      <c r="B49" s="34" t="s">
        <v>823</v>
      </c>
      <c r="C49" s="34" t="s">
        <v>1026</v>
      </c>
      <c r="D49" s="34" t="s">
        <v>1027</v>
      </c>
    </row>
    <row r="50" spans="1:4" x14ac:dyDescent="0.25">
      <c r="A50" t="s">
        <v>491</v>
      </c>
      <c r="B50" s="34" t="s">
        <v>824</v>
      </c>
      <c r="C50" s="34" t="s">
        <v>1028</v>
      </c>
      <c r="D50" s="34" t="s">
        <v>1029</v>
      </c>
    </row>
    <row r="51" spans="1:4" x14ac:dyDescent="0.25">
      <c r="A51" t="s">
        <v>491</v>
      </c>
      <c r="B51" s="34" t="s">
        <v>483</v>
      </c>
      <c r="C51" s="34" t="s">
        <v>1030</v>
      </c>
      <c r="D51" s="34" t="s">
        <v>1031</v>
      </c>
    </row>
    <row r="52" spans="1:4" x14ac:dyDescent="0.25">
      <c r="A52" t="s">
        <v>491</v>
      </c>
      <c r="B52" s="34" t="s">
        <v>559</v>
      </c>
      <c r="C52" s="34" t="s">
        <v>1032</v>
      </c>
      <c r="D52" s="34" t="s">
        <v>1033</v>
      </c>
    </row>
    <row r="53" spans="1:4" x14ac:dyDescent="0.25">
      <c r="A53" t="s">
        <v>491</v>
      </c>
      <c r="B53" s="34" t="s">
        <v>572</v>
      </c>
      <c r="C53" s="34" t="s">
        <v>572</v>
      </c>
      <c r="D53" s="34" t="s">
        <v>1034</v>
      </c>
    </row>
    <row r="54" spans="1:4" x14ac:dyDescent="0.25">
      <c r="A54" t="s">
        <v>491</v>
      </c>
      <c r="B54" s="34" t="s">
        <v>825</v>
      </c>
      <c r="C54" s="34" t="s">
        <v>1035</v>
      </c>
      <c r="D54" s="34" t="s">
        <v>1036</v>
      </c>
    </row>
    <row r="55" spans="1:4" x14ac:dyDescent="0.25">
      <c r="A55" t="s">
        <v>491</v>
      </c>
      <c r="B55" s="34" t="s">
        <v>576</v>
      </c>
      <c r="C55" s="34" t="s">
        <v>1037</v>
      </c>
      <c r="D55" s="34" t="s">
        <v>1038</v>
      </c>
    </row>
    <row r="56" spans="1:4" x14ac:dyDescent="0.25">
      <c r="A56" t="s">
        <v>491</v>
      </c>
      <c r="B56" s="34" t="s">
        <v>1062</v>
      </c>
      <c r="C56" s="34" t="s">
        <v>1063</v>
      </c>
      <c r="D56" s="34" t="s">
        <v>1064</v>
      </c>
    </row>
    <row r="57" spans="1:4" x14ac:dyDescent="0.25">
      <c r="A57" t="s">
        <v>491</v>
      </c>
      <c r="B57" s="34" t="s">
        <v>487</v>
      </c>
      <c r="C57" s="34" t="s">
        <v>1039</v>
      </c>
      <c r="D57" s="34" t="s">
        <v>1040</v>
      </c>
    </row>
    <row r="58" spans="1:4" x14ac:dyDescent="0.25">
      <c r="A58" t="s">
        <v>491</v>
      </c>
      <c r="B58" s="34" t="s">
        <v>826</v>
      </c>
      <c r="C58" s="34" t="s">
        <v>1041</v>
      </c>
      <c r="D58" s="34" t="s">
        <v>1042</v>
      </c>
    </row>
    <row r="59" spans="1:4" x14ac:dyDescent="0.25">
      <c r="A59" t="s">
        <v>491</v>
      </c>
      <c r="B59" s="34" t="s">
        <v>571</v>
      </c>
      <c r="C59" s="34" t="s">
        <v>1043</v>
      </c>
      <c r="D59" s="34" t="s">
        <v>1044</v>
      </c>
    </row>
    <row r="60" spans="1:4" x14ac:dyDescent="0.25">
      <c r="A60" t="s">
        <v>491</v>
      </c>
      <c r="B60" s="34" t="s">
        <v>827</v>
      </c>
      <c r="C60" s="34" t="s">
        <v>1045</v>
      </c>
      <c r="D60" s="34" t="s">
        <v>1046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35C3-8EEA-4D95-A187-06BE46B517AA}">
  <sheetPr codeName="Sheet1"/>
  <dimension ref="A1:D83"/>
  <sheetViews>
    <sheetView zoomScaleNormal="100" workbookViewId="0">
      <selection activeCell="D9" sqref="D9"/>
    </sheetView>
  </sheetViews>
  <sheetFormatPr defaultRowHeight="15" x14ac:dyDescent="0.25"/>
  <cols>
    <col min="1" max="1" width="23" bestFit="1" customWidth="1"/>
    <col min="2" max="2" width="10" bestFit="1" customWidth="1"/>
    <col min="3" max="3" width="18.7109375" bestFit="1" customWidth="1"/>
    <col min="4" max="4" width="43.7109375" style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">
        <v>14</v>
      </c>
      <c r="B2" t="s">
        <v>4</v>
      </c>
      <c r="C2" t="s">
        <v>4</v>
      </c>
      <c r="D2" s="1" t="s">
        <v>211</v>
      </c>
    </row>
    <row r="3" spans="1:4" ht="105" x14ac:dyDescent="0.25">
      <c r="A3" t="s">
        <v>20</v>
      </c>
      <c r="B3" t="s">
        <v>4</v>
      </c>
      <c r="C3" t="s">
        <v>4</v>
      </c>
      <c r="D3" s="1" t="s">
        <v>21</v>
      </c>
    </row>
    <row r="4" spans="1:4" ht="90" x14ac:dyDescent="0.25">
      <c r="A4" t="s">
        <v>22</v>
      </c>
      <c r="B4" t="s">
        <v>4</v>
      </c>
      <c r="C4" t="s">
        <v>4</v>
      </c>
      <c r="D4" s="1" t="s">
        <v>23</v>
      </c>
    </row>
    <row r="5" spans="1:4" ht="45" x14ac:dyDescent="0.25">
      <c r="A5" t="s">
        <v>34</v>
      </c>
      <c r="B5" t="s">
        <v>4</v>
      </c>
      <c r="C5" t="s">
        <v>4</v>
      </c>
      <c r="D5" s="1" t="s">
        <v>35</v>
      </c>
    </row>
    <row r="6" spans="1:4" ht="90" x14ac:dyDescent="0.25">
      <c r="A6" t="s">
        <v>36</v>
      </c>
      <c r="B6" t="s">
        <v>4</v>
      </c>
      <c r="C6" t="s">
        <v>4</v>
      </c>
      <c r="D6" s="1" t="s">
        <v>37</v>
      </c>
    </row>
    <row r="7" spans="1:4" x14ac:dyDescent="0.25">
      <c r="A7" t="s">
        <v>46</v>
      </c>
      <c r="B7" t="s">
        <v>4</v>
      </c>
      <c r="C7" t="s">
        <v>4</v>
      </c>
      <c r="D7" s="1" t="s">
        <v>47</v>
      </c>
    </row>
    <row r="8" spans="1:4" ht="45" x14ac:dyDescent="0.25">
      <c r="A8" t="s">
        <v>61</v>
      </c>
      <c r="B8" t="s">
        <v>4</v>
      </c>
      <c r="C8" t="s">
        <v>4</v>
      </c>
      <c r="D8" s="1" t="s">
        <v>62</v>
      </c>
    </row>
    <row r="9" spans="1:4" ht="75" x14ac:dyDescent="0.25">
      <c r="A9" t="s">
        <v>108</v>
      </c>
      <c r="B9" t="s">
        <v>4</v>
      </c>
      <c r="C9" t="s">
        <v>4</v>
      </c>
      <c r="D9" s="1" t="s">
        <v>109</v>
      </c>
    </row>
    <row r="10" spans="1:4" ht="45" x14ac:dyDescent="0.25">
      <c r="A10" t="s">
        <v>110</v>
      </c>
      <c r="B10" t="s">
        <v>4</v>
      </c>
      <c r="C10" t="s">
        <v>4</v>
      </c>
      <c r="D10" s="1" t="s">
        <v>111</v>
      </c>
    </row>
    <row r="11" spans="1:4" ht="90" x14ac:dyDescent="0.25">
      <c r="A11" t="s">
        <v>117</v>
      </c>
      <c r="B11" t="s">
        <v>4</v>
      </c>
      <c r="C11" t="s">
        <v>4</v>
      </c>
      <c r="D11" s="1" t="s">
        <v>118</v>
      </c>
    </row>
    <row r="12" spans="1:4" ht="60" x14ac:dyDescent="0.25">
      <c r="A12" t="s">
        <v>135</v>
      </c>
      <c r="B12" t="s">
        <v>4</v>
      </c>
      <c r="C12" t="s">
        <v>4</v>
      </c>
      <c r="D12" s="1" t="s">
        <v>136</v>
      </c>
    </row>
    <row r="13" spans="1:4" ht="165" x14ac:dyDescent="0.25">
      <c r="A13" t="s">
        <v>145</v>
      </c>
      <c r="B13" t="s">
        <v>4</v>
      </c>
      <c r="C13" t="s">
        <v>4</v>
      </c>
      <c r="D13" s="1" t="s">
        <v>146</v>
      </c>
    </row>
    <row r="14" spans="1:4" ht="60" x14ac:dyDescent="0.25">
      <c r="A14" t="s">
        <v>147</v>
      </c>
      <c r="B14" t="s">
        <v>4</v>
      </c>
      <c r="C14" t="s">
        <v>4</v>
      </c>
      <c r="D14" s="1" t="s">
        <v>148</v>
      </c>
    </row>
    <row r="15" spans="1:4" ht="90" x14ac:dyDescent="0.25">
      <c r="A15" t="s">
        <v>149</v>
      </c>
      <c r="B15" t="s">
        <v>4</v>
      </c>
      <c r="C15" t="s">
        <v>4</v>
      </c>
      <c r="D15" s="1" t="s">
        <v>150</v>
      </c>
    </row>
    <row r="16" spans="1:4" ht="120" x14ac:dyDescent="0.25">
      <c r="A16" t="s">
        <v>186</v>
      </c>
      <c r="B16" t="s">
        <v>4</v>
      </c>
      <c r="C16" t="s">
        <v>4</v>
      </c>
      <c r="D16" s="1" t="s">
        <v>187</v>
      </c>
    </row>
    <row r="17" spans="1:4" ht="75" x14ac:dyDescent="0.25">
      <c r="A17" t="s">
        <v>204</v>
      </c>
      <c r="B17" t="s">
        <v>4</v>
      </c>
      <c r="C17" t="s">
        <v>4</v>
      </c>
      <c r="D17" s="1" t="s">
        <v>205</v>
      </c>
    </row>
    <row r="18" spans="1:4" x14ac:dyDescent="0.25">
      <c r="A18" t="s">
        <v>96</v>
      </c>
      <c r="B18" t="s">
        <v>4</v>
      </c>
      <c r="C18" t="s">
        <v>97</v>
      </c>
    </row>
    <row r="19" spans="1:4" ht="90" x14ac:dyDescent="0.25">
      <c r="A19" t="s">
        <v>50</v>
      </c>
      <c r="B19" t="s">
        <v>4</v>
      </c>
      <c r="C19" t="s">
        <v>51</v>
      </c>
      <c r="D19" s="1" t="s">
        <v>52</v>
      </c>
    </row>
    <row r="20" spans="1:4" ht="45" x14ac:dyDescent="0.25">
      <c r="A20" t="s">
        <v>76</v>
      </c>
      <c r="B20" t="s">
        <v>4</v>
      </c>
      <c r="C20" t="s">
        <v>77</v>
      </c>
      <c r="D20" s="1" t="s">
        <v>78</v>
      </c>
    </row>
    <row r="21" spans="1:4" ht="60" x14ac:dyDescent="0.25">
      <c r="A21" t="s">
        <v>24</v>
      </c>
      <c r="B21" t="s">
        <v>4</v>
      </c>
      <c r="C21" t="s">
        <v>25</v>
      </c>
      <c r="D21" s="1" t="s">
        <v>26</v>
      </c>
    </row>
    <row r="22" spans="1:4" x14ac:dyDescent="0.25">
      <c r="A22" t="s">
        <v>191</v>
      </c>
      <c r="B22" t="s">
        <v>4</v>
      </c>
      <c r="C22" t="s">
        <v>192</v>
      </c>
    </row>
    <row r="23" spans="1:4" ht="45" x14ac:dyDescent="0.25">
      <c r="A23" t="s">
        <v>91</v>
      </c>
      <c r="B23" t="s">
        <v>4</v>
      </c>
      <c r="C23" t="s">
        <v>92</v>
      </c>
      <c r="D23" s="1" t="s">
        <v>93</v>
      </c>
    </row>
    <row r="24" spans="1:4" x14ac:dyDescent="0.25">
      <c r="A24" t="s">
        <v>165</v>
      </c>
      <c r="B24" t="s">
        <v>4</v>
      </c>
      <c r="C24" t="s">
        <v>166</v>
      </c>
    </row>
    <row r="25" spans="1:4" ht="45" x14ac:dyDescent="0.25">
      <c r="A25" t="s">
        <v>41</v>
      </c>
      <c r="B25" t="s">
        <v>4</v>
      </c>
      <c r="C25" t="s">
        <v>42</v>
      </c>
      <c r="D25" s="1" t="s">
        <v>43</v>
      </c>
    </row>
    <row r="26" spans="1:4" ht="90" x14ac:dyDescent="0.25">
      <c r="A26" t="s">
        <v>85</v>
      </c>
      <c r="B26" t="s">
        <v>4</v>
      </c>
      <c r="C26" t="s">
        <v>86</v>
      </c>
      <c r="D26" s="1" t="s">
        <v>87</v>
      </c>
    </row>
    <row r="27" spans="1:4" x14ac:dyDescent="0.25">
      <c r="A27" t="s">
        <v>193</v>
      </c>
      <c r="B27" t="s">
        <v>4</v>
      </c>
      <c r="C27" t="s">
        <v>194</v>
      </c>
    </row>
    <row r="28" spans="1:4" x14ac:dyDescent="0.25">
      <c r="A28" t="s">
        <v>98</v>
      </c>
      <c r="B28" t="s">
        <v>4</v>
      </c>
      <c r="C28" t="s">
        <v>99</v>
      </c>
    </row>
    <row r="29" spans="1:4" ht="45" x14ac:dyDescent="0.25">
      <c r="A29" t="s">
        <v>100</v>
      </c>
      <c r="B29" t="s">
        <v>4</v>
      </c>
      <c r="C29" t="s">
        <v>101</v>
      </c>
      <c r="D29" s="1" t="s">
        <v>102</v>
      </c>
    </row>
    <row r="30" spans="1:4" ht="45" x14ac:dyDescent="0.25">
      <c r="A30" t="s">
        <v>8</v>
      </c>
      <c r="B30" t="s">
        <v>4</v>
      </c>
      <c r="C30" t="s">
        <v>9</v>
      </c>
      <c r="D30" s="1" t="s">
        <v>10</v>
      </c>
    </row>
    <row r="31" spans="1:4" ht="90" x14ac:dyDescent="0.25">
      <c r="A31" t="s">
        <v>53</v>
      </c>
      <c r="B31" t="s">
        <v>4</v>
      </c>
      <c r="C31" t="s">
        <v>54</v>
      </c>
      <c r="D31" s="1" t="s">
        <v>55</v>
      </c>
    </row>
    <row r="32" spans="1:4" ht="45" x14ac:dyDescent="0.25">
      <c r="A32" t="s">
        <v>82</v>
      </c>
      <c r="B32" t="s">
        <v>4</v>
      </c>
      <c r="C32" t="s">
        <v>83</v>
      </c>
      <c r="D32" s="1" t="s">
        <v>84</v>
      </c>
    </row>
    <row r="33" spans="1:4" ht="45" x14ac:dyDescent="0.25">
      <c r="A33" t="s">
        <v>11</v>
      </c>
      <c r="B33" t="s">
        <v>4</v>
      </c>
      <c r="C33" t="s">
        <v>12</v>
      </c>
      <c r="D33" s="1" t="s">
        <v>13</v>
      </c>
    </row>
    <row r="34" spans="1:4" ht="120" x14ac:dyDescent="0.25">
      <c r="A34" t="s">
        <v>183</v>
      </c>
      <c r="B34" t="s">
        <v>4</v>
      </c>
      <c r="C34" t="s">
        <v>184</v>
      </c>
      <c r="D34" s="1" t="s">
        <v>185</v>
      </c>
    </row>
    <row r="35" spans="1:4" x14ac:dyDescent="0.25">
      <c r="A35" t="s">
        <v>59</v>
      </c>
      <c r="B35" t="s">
        <v>4</v>
      </c>
      <c r="C35" t="s">
        <v>60</v>
      </c>
    </row>
    <row r="36" spans="1:4" ht="45" x14ac:dyDescent="0.25">
      <c r="A36" t="s">
        <v>122</v>
      </c>
      <c r="B36" t="s">
        <v>4</v>
      </c>
      <c r="C36" t="s">
        <v>123</v>
      </c>
      <c r="D36" s="1" t="s">
        <v>124</v>
      </c>
    </row>
    <row r="37" spans="1:4" ht="105" x14ac:dyDescent="0.25">
      <c r="A37" t="s">
        <v>88</v>
      </c>
      <c r="B37" t="s">
        <v>4</v>
      </c>
      <c r="C37" t="s">
        <v>89</v>
      </c>
      <c r="D37" s="1" t="s">
        <v>90</v>
      </c>
    </row>
    <row r="38" spans="1:4" x14ac:dyDescent="0.25">
      <c r="A38" t="s">
        <v>68</v>
      </c>
      <c r="B38" t="s">
        <v>4</v>
      </c>
      <c r="C38" t="s">
        <v>69</v>
      </c>
    </row>
    <row r="39" spans="1:4" ht="30" x14ac:dyDescent="0.25">
      <c r="A39" t="s">
        <v>206</v>
      </c>
      <c r="B39" t="s">
        <v>4</v>
      </c>
      <c r="C39" t="s">
        <v>207</v>
      </c>
      <c r="D39" s="1" t="s">
        <v>208</v>
      </c>
    </row>
    <row r="40" spans="1:4" ht="30" x14ac:dyDescent="0.25">
      <c r="A40" t="s">
        <v>177</v>
      </c>
      <c r="B40" t="s">
        <v>4</v>
      </c>
      <c r="C40" t="s">
        <v>178</v>
      </c>
      <c r="D40" s="1" t="s">
        <v>179</v>
      </c>
    </row>
    <row r="41" spans="1:4" ht="45" x14ac:dyDescent="0.25">
      <c r="A41" t="s">
        <v>70</v>
      </c>
      <c r="B41" t="s">
        <v>4</v>
      </c>
      <c r="C41" t="s">
        <v>71</v>
      </c>
      <c r="D41" s="1" t="s">
        <v>72</v>
      </c>
    </row>
    <row r="42" spans="1:4" ht="45" x14ac:dyDescent="0.25">
      <c r="A42" t="s">
        <v>142</v>
      </c>
      <c r="B42" t="s">
        <v>4</v>
      </c>
      <c r="C42" t="s">
        <v>143</v>
      </c>
      <c r="D42" s="1" t="s">
        <v>144</v>
      </c>
    </row>
    <row r="43" spans="1:4" ht="30" x14ac:dyDescent="0.25">
      <c r="A43" t="s">
        <v>38</v>
      </c>
      <c r="B43" t="s">
        <v>4</v>
      </c>
      <c r="C43" t="s">
        <v>39</v>
      </c>
      <c r="D43" s="1" t="s">
        <v>40</v>
      </c>
    </row>
    <row r="44" spans="1:4" x14ac:dyDescent="0.25">
      <c r="A44" t="s">
        <v>160</v>
      </c>
      <c r="B44" t="s">
        <v>4</v>
      </c>
      <c r="C44" t="s">
        <v>161</v>
      </c>
    </row>
    <row r="45" spans="1:4" x14ac:dyDescent="0.25">
      <c r="A45" t="s">
        <v>115</v>
      </c>
      <c r="B45" t="s">
        <v>4</v>
      </c>
      <c r="C45" t="s">
        <v>116</v>
      </c>
    </row>
    <row r="46" spans="1:4" x14ac:dyDescent="0.25">
      <c r="A46" t="s">
        <v>154</v>
      </c>
      <c r="B46" t="s">
        <v>4</v>
      </c>
      <c r="C46" t="s">
        <v>155</v>
      </c>
      <c r="D46" s="1" t="s">
        <v>156</v>
      </c>
    </row>
    <row r="47" spans="1:4" ht="90" x14ac:dyDescent="0.25">
      <c r="A47" t="s">
        <v>162</v>
      </c>
      <c r="B47" t="s">
        <v>4</v>
      </c>
      <c r="C47" t="s">
        <v>163</v>
      </c>
      <c r="D47" s="1" t="s">
        <v>164</v>
      </c>
    </row>
    <row r="48" spans="1:4" ht="90" x14ac:dyDescent="0.25">
      <c r="A48" t="s">
        <v>167</v>
      </c>
      <c r="B48" t="s">
        <v>4</v>
      </c>
      <c r="C48" t="s">
        <v>168</v>
      </c>
      <c r="D48" s="1" t="s">
        <v>169</v>
      </c>
    </row>
    <row r="49" spans="1:4" x14ac:dyDescent="0.25">
      <c r="A49" t="s">
        <v>29</v>
      </c>
      <c r="B49" t="s">
        <v>4</v>
      </c>
      <c r="C49" t="s">
        <v>30</v>
      </c>
      <c r="D49" s="1" t="s">
        <v>31</v>
      </c>
    </row>
    <row r="50" spans="1:4" x14ac:dyDescent="0.25">
      <c r="A50" t="s">
        <v>195</v>
      </c>
      <c r="B50" t="s">
        <v>4</v>
      </c>
      <c r="C50" t="s">
        <v>196</v>
      </c>
      <c r="D50" s="1" t="s">
        <v>197</v>
      </c>
    </row>
    <row r="51" spans="1:4" ht="75" x14ac:dyDescent="0.25">
      <c r="A51" t="s">
        <v>66</v>
      </c>
      <c r="B51" t="s">
        <v>4</v>
      </c>
      <c r="C51" t="s">
        <v>57</v>
      </c>
      <c r="D51" s="1" t="s">
        <v>67</v>
      </c>
    </row>
    <row r="52" spans="1:4" ht="45" x14ac:dyDescent="0.25">
      <c r="A52" t="s">
        <v>56</v>
      </c>
      <c r="B52" t="s">
        <v>4</v>
      </c>
      <c r="C52" t="s">
        <v>57</v>
      </c>
      <c r="D52" s="1" t="s">
        <v>58</v>
      </c>
    </row>
    <row r="53" spans="1:4" x14ac:dyDescent="0.25">
      <c r="A53" t="s">
        <v>103</v>
      </c>
      <c r="B53" t="s">
        <v>4</v>
      </c>
      <c r="C53" t="s">
        <v>104</v>
      </c>
    </row>
    <row r="54" spans="1:4" x14ac:dyDescent="0.25">
      <c r="A54" t="s">
        <v>48</v>
      </c>
      <c r="B54" t="s">
        <v>4</v>
      </c>
      <c r="C54" t="s">
        <v>49</v>
      </c>
    </row>
    <row r="55" spans="1:4" x14ac:dyDescent="0.25">
      <c r="A55" t="s">
        <v>119</v>
      </c>
      <c r="B55" t="s">
        <v>4</v>
      </c>
      <c r="C55" t="s">
        <v>120</v>
      </c>
      <c r="D55" s="1" t="s">
        <v>121</v>
      </c>
    </row>
    <row r="56" spans="1:4" ht="90" x14ac:dyDescent="0.25">
      <c r="A56" t="s">
        <v>180</v>
      </c>
      <c r="B56" t="s">
        <v>4</v>
      </c>
      <c r="C56" t="s">
        <v>181</v>
      </c>
      <c r="D56" s="1" t="s">
        <v>182</v>
      </c>
    </row>
    <row r="57" spans="1:4" x14ac:dyDescent="0.25">
      <c r="A57" t="s">
        <v>128</v>
      </c>
      <c r="B57" t="s">
        <v>4</v>
      </c>
      <c r="C57" t="s">
        <v>129</v>
      </c>
    </row>
    <row r="58" spans="1:4" x14ac:dyDescent="0.25">
      <c r="A58" t="s">
        <v>44</v>
      </c>
      <c r="B58" t="s">
        <v>4</v>
      </c>
      <c r="C58" t="s">
        <v>45</v>
      </c>
    </row>
    <row r="59" spans="1:4" ht="45" x14ac:dyDescent="0.25">
      <c r="A59" t="s">
        <v>171</v>
      </c>
      <c r="B59" t="s">
        <v>4</v>
      </c>
      <c r="C59" t="s">
        <v>172</v>
      </c>
      <c r="D59" s="1" t="s">
        <v>173</v>
      </c>
    </row>
    <row r="60" spans="1:4" x14ac:dyDescent="0.25">
      <c r="A60" t="s">
        <v>32</v>
      </c>
      <c r="B60" t="s">
        <v>4</v>
      </c>
      <c r="C60" t="s">
        <v>33</v>
      </c>
    </row>
    <row r="61" spans="1:4" ht="75" x14ac:dyDescent="0.25">
      <c r="A61" t="s">
        <v>157</v>
      </c>
      <c r="B61" t="s">
        <v>4</v>
      </c>
      <c r="C61" t="s">
        <v>158</v>
      </c>
      <c r="D61" s="1" t="s">
        <v>159</v>
      </c>
    </row>
    <row r="62" spans="1:4" ht="120" x14ac:dyDescent="0.25">
      <c r="A62" t="s">
        <v>5</v>
      </c>
      <c r="B62" t="s">
        <v>4</v>
      </c>
      <c r="C62" t="s">
        <v>6</v>
      </c>
      <c r="D62" s="1" t="s">
        <v>7</v>
      </c>
    </row>
    <row r="63" spans="1:4" ht="45" x14ac:dyDescent="0.25">
      <c r="A63" t="s">
        <v>198</v>
      </c>
      <c r="B63" t="s">
        <v>4</v>
      </c>
      <c r="C63" t="s">
        <v>199</v>
      </c>
      <c r="D63" s="1" t="s">
        <v>200</v>
      </c>
    </row>
    <row r="64" spans="1:4" ht="75" x14ac:dyDescent="0.25">
      <c r="A64" t="s">
        <v>125</v>
      </c>
      <c r="B64" t="s">
        <v>4</v>
      </c>
      <c r="C64" t="s">
        <v>126</v>
      </c>
      <c r="D64" s="1" t="s">
        <v>127</v>
      </c>
    </row>
    <row r="65" spans="1:4" x14ac:dyDescent="0.25">
      <c r="A65" t="s">
        <v>170</v>
      </c>
      <c r="B65" t="s">
        <v>4</v>
      </c>
      <c r="C65" t="s">
        <v>126</v>
      </c>
    </row>
    <row r="66" spans="1:4" x14ac:dyDescent="0.25">
      <c r="A66" t="s">
        <v>63</v>
      </c>
      <c r="B66" t="s">
        <v>4</v>
      </c>
      <c r="C66" t="s">
        <v>64</v>
      </c>
      <c r="D66" s="1" t="s">
        <v>65</v>
      </c>
    </row>
    <row r="67" spans="1:4" ht="30" x14ac:dyDescent="0.25">
      <c r="A67" t="s">
        <v>133</v>
      </c>
      <c r="B67" t="s">
        <v>4</v>
      </c>
      <c r="C67" t="s">
        <v>64</v>
      </c>
      <c r="D67" s="1" t="s">
        <v>134</v>
      </c>
    </row>
    <row r="68" spans="1:4" x14ac:dyDescent="0.25">
      <c r="A68" t="s">
        <v>94</v>
      </c>
      <c r="B68" t="s">
        <v>4</v>
      </c>
      <c r="C68" t="s">
        <v>95</v>
      </c>
    </row>
    <row r="69" spans="1:4" ht="45" x14ac:dyDescent="0.25">
      <c r="A69" t="s">
        <v>112</v>
      </c>
      <c r="B69" t="s">
        <v>4</v>
      </c>
      <c r="C69" t="s">
        <v>113</v>
      </c>
      <c r="D69" s="1" t="s">
        <v>114</v>
      </c>
    </row>
    <row r="70" spans="1:4" x14ac:dyDescent="0.25">
      <c r="A70" t="s">
        <v>188</v>
      </c>
      <c r="B70" t="s">
        <v>4</v>
      </c>
      <c r="C70" t="s">
        <v>189</v>
      </c>
      <c r="D70" s="1" t="s">
        <v>190</v>
      </c>
    </row>
    <row r="71" spans="1:4" ht="45" x14ac:dyDescent="0.25">
      <c r="A71" t="s">
        <v>79</v>
      </c>
      <c r="B71" t="s">
        <v>4</v>
      </c>
      <c r="C71" t="s">
        <v>80</v>
      </c>
      <c r="D71" s="1" t="s">
        <v>81</v>
      </c>
    </row>
    <row r="72" spans="1:4" x14ac:dyDescent="0.25">
      <c r="A72" t="s">
        <v>151</v>
      </c>
      <c r="B72" t="s">
        <v>4</v>
      </c>
      <c r="C72" t="s">
        <v>152</v>
      </c>
      <c r="D72" s="1" t="s">
        <v>153</v>
      </c>
    </row>
    <row r="73" spans="1:4" x14ac:dyDescent="0.25">
      <c r="A73" t="s">
        <v>140</v>
      </c>
      <c r="B73" t="s">
        <v>4</v>
      </c>
      <c r="C73" t="s">
        <v>141</v>
      </c>
    </row>
    <row r="74" spans="1:4" ht="75" x14ac:dyDescent="0.25">
      <c r="A74" t="s">
        <v>174</v>
      </c>
      <c r="B74" t="s">
        <v>4</v>
      </c>
      <c r="C74" t="s">
        <v>175</v>
      </c>
      <c r="D74" s="1" t="s">
        <v>176</v>
      </c>
    </row>
    <row r="75" spans="1:4" x14ac:dyDescent="0.25">
      <c r="A75" t="s">
        <v>18</v>
      </c>
      <c r="B75" t="s">
        <v>4</v>
      </c>
      <c r="C75" t="s">
        <v>19</v>
      </c>
    </row>
    <row r="76" spans="1:4" ht="45" x14ac:dyDescent="0.25">
      <c r="A76" t="s">
        <v>201</v>
      </c>
      <c r="B76" t="s">
        <v>4</v>
      </c>
      <c r="C76" t="s">
        <v>202</v>
      </c>
      <c r="D76" s="1" t="s">
        <v>203</v>
      </c>
    </row>
    <row r="77" spans="1:4" x14ac:dyDescent="0.25">
      <c r="A77" t="s">
        <v>27</v>
      </c>
      <c r="B77" t="s">
        <v>4</v>
      </c>
      <c r="C77" t="s">
        <v>28</v>
      </c>
    </row>
    <row r="78" spans="1:4" ht="30" x14ac:dyDescent="0.25">
      <c r="A78" t="s">
        <v>15</v>
      </c>
      <c r="B78" t="s">
        <v>4</v>
      </c>
      <c r="C78" t="s">
        <v>16</v>
      </c>
      <c r="D78" s="1" t="s">
        <v>17</v>
      </c>
    </row>
    <row r="79" spans="1:4" ht="60" x14ac:dyDescent="0.25">
      <c r="A79" t="s">
        <v>130</v>
      </c>
      <c r="B79" t="s">
        <v>4</v>
      </c>
      <c r="C79" t="s">
        <v>131</v>
      </c>
      <c r="D79" s="1" t="s">
        <v>132</v>
      </c>
    </row>
    <row r="80" spans="1:4" x14ac:dyDescent="0.25">
      <c r="A80" t="s">
        <v>209</v>
      </c>
      <c r="B80" t="s">
        <v>4</v>
      </c>
      <c r="C80" t="s">
        <v>210</v>
      </c>
    </row>
    <row r="81" spans="1:4" ht="45" x14ac:dyDescent="0.25">
      <c r="A81" t="s">
        <v>137</v>
      </c>
      <c r="B81" t="s">
        <v>4</v>
      </c>
      <c r="C81" t="s">
        <v>138</v>
      </c>
      <c r="D81" s="1" t="s">
        <v>139</v>
      </c>
    </row>
    <row r="82" spans="1:4" x14ac:dyDescent="0.25">
      <c r="A82" t="s">
        <v>105</v>
      </c>
      <c r="B82" t="s">
        <v>4</v>
      </c>
      <c r="C82" t="s">
        <v>106</v>
      </c>
      <c r="D82" s="1" t="s">
        <v>107</v>
      </c>
    </row>
    <row r="83" spans="1:4" ht="30" x14ac:dyDescent="0.25">
      <c r="A83" t="s">
        <v>73</v>
      </c>
      <c r="B83" t="s">
        <v>4</v>
      </c>
      <c r="C83" t="s">
        <v>74</v>
      </c>
      <c r="D83" s="1" t="s">
        <v>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7 e 4 2 0 a - 9 5 8 f - 4 d 0 3 - 8 9 c d - 4 b 7 9 4 c 0 9 b f 0 d "   x m l n s = " h t t p : / / s c h e m a s . m i c r o s o f t . c o m / D a t a M a s h u p " > A A A A A B Q D A A B Q S w M E F A A C A A g A y 0 t c U c w H 5 H i k A A A A 9 Q A A A B I A H A B D b 2 5 m a W c v U G F j a 2 F n Z S 5 4 b W w g o h g A K K A U A A A A A A A A A A A A A A A A A A A A A A A A A A A A h Y / B C o J A G I R f R f b u r l m R y O 9 K d E 0 I g o h u y 7 r p k v 6 G u 7 a + W 4 c e q V f I K K t b x 5 l v B m b u 1 x u k f V 1 5 F 9 U a 3 W B C J j Q g n k L Z 5 B q L h H T 2 6 E c k 5 b A R 8 i Q K 5 Q 1 h N H F v d E J K a 8 8 x Y 8 4 5 6 q a 0 a Q s W B s G E 7 b P 1 V p a q F r 5 G Y w V K R T 6 t / H + L c N i 9 x v C Q R n O 6 m A 2 T g I 0 e Z B q / P B z Y k / 6 Y s O o q 2 7 W K K / Q P S 2 C j B P a + w B 9 Q S w M E F A A C A A g A y 0 t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L X F E o i k e 4 D g A A A B E A A A A T A B w A R m 9 y b X V s Y X M v U 2 V j d G l v b j E u b S C i G A A o o B Q A A A A A A A A A A A A A A A A A A A A A A A A A A A A r T k 0 u y c z P U w i G 0 I b W A F B L A Q I t A B Q A A g A I A M t L X F H M B + R 4 p A A A A P U A A A A S A A A A A A A A A A A A A A A A A A A A A A B D b 2 5 m a W c v U G F j a 2 F n Z S 5 4 b W x Q S w E C L Q A U A A I A C A D L S 1 x R D 8 r p q 6 Q A A A D p A A A A E w A A A A A A A A A A A A A A A A D w A A A A W 0 N v b n R l b n R f V H l w Z X N d L n h t b F B L A Q I t A B Q A A g A I A M t L X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A y F L s n x 0 R b b B j U o b C 6 y o A A A A A A I A A A A A A B B m A A A A A Q A A I A A A A H C A C J Y Z g O Z W F K H G o L 1 p Y C 1 G q M s n Z 1 p 4 x F s b g Q 0 E a R l 0 A A A A A A 6 A A A A A A g A A I A A A A F E 8 Z P o V q r 5 w G A n k N 6 1 6 a M D M C E c v k n O x N X I l z W 5 7 k C I 3 U A A A A F m S 8 S o z 0 h M l J G 9 3 6 0 A b S i J Y 1 H + x 2 i / 1 N q s J f L 0 h f 7 s w 0 7 g E n F / X A M 3 s j g x K N v H 7 9 2 K m v H s 5 A r Q a E c 0 a g x A W 6 o o Q 0 V U w e f Q 9 U H p 6 r 8 / x m p 7 R Q A A A A E V a K l N m + e s 1 G T S Y + h i 6 k I x 4 m Z 7 r r D g Y 0 e N 5 2 o 4 9 h L O p h z 2 a G N r Q J p 2 u l s q + 0 M M u Y O U m V g a 0 4 v F / 4 A F P X K 5 + P N A = < / D a t a M a s h u p > 
</file>

<file path=customXml/itemProps1.xml><?xml version="1.0" encoding="utf-8"?>
<ds:datastoreItem xmlns:ds="http://schemas.openxmlformats.org/officeDocument/2006/customXml" ds:itemID="{94B36D76-A1B8-4E78-A445-BE20262627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DASHBOARD</vt:lpstr>
      <vt:lpstr>WTA TOP 100 </vt:lpstr>
      <vt:lpstr>height of grand slam winner</vt:lpstr>
      <vt:lpstr>ITF JUNIOR CALENDAR</vt:lpstr>
      <vt:lpstr>div one uni</vt:lpstr>
      <vt:lpstr>Sheet7</vt:lpstr>
      <vt:lpstr>USA CODES</vt:lpstr>
      <vt:lpstr>COACHES</vt:lpstr>
      <vt:lpstr>NEIGBORS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Smith</dc:creator>
  <cp:lastModifiedBy>Paul Smith</cp:lastModifiedBy>
  <dcterms:created xsi:type="dcterms:W3CDTF">2019-02-06T11:59:22Z</dcterms:created>
  <dcterms:modified xsi:type="dcterms:W3CDTF">2023-05-25T09:26:12Z</dcterms:modified>
</cp:coreProperties>
</file>