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course/4490/Jan.29/allen/"/>
    </mc:Choice>
  </mc:AlternateContent>
  <xr:revisionPtr revIDLastSave="0" documentId="13_ncr:1_{5F8D7F4B-8832-6147-87B2-631B3CB41584}" xr6:coauthVersionLast="46" xr6:coauthVersionMax="46" xr10:uidLastSave="{00000000-0000-0000-0000-000000000000}"/>
  <bookViews>
    <workbookView xWindow="0" yWindow="460" windowWidth="33600" windowHeight="20540" activeTab="4" xr2:uid="{AC1511F3-6BA7-BE48-A015-DD3B5079386A}"/>
  </bookViews>
  <sheets>
    <sheet name="order diff_0.1" sheetId="1" r:id="rId1"/>
    <sheet name="50" sheetId="3" r:id="rId2"/>
    <sheet name="100" sheetId="4" r:id="rId3"/>
    <sheet name="1000" sheetId="2" r:id="rId4"/>
    <sheet name="random_forest" sheetId="5" r:id="rId5"/>
    <sheet name="Sheet1" sheetId="6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4" i="5" l="1"/>
  <c r="AI44" i="5"/>
  <c r="AJ44" i="5"/>
  <c r="AH44" i="5"/>
  <c r="AL44" i="5"/>
  <c r="U49" i="5"/>
  <c r="T51" i="5"/>
  <c r="U51" i="5"/>
  <c r="AB44" i="5"/>
  <c r="AA44" i="5"/>
  <c r="V44" i="5"/>
  <c r="AM44" i="5"/>
  <c r="E4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" i="6"/>
  <c r="W53" i="5"/>
  <c r="V51" i="5"/>
  <c r="W51" i="5"/>
  <c r="W49" i="5"/>
  <c r="AR44" i="5"/>
  <c r="Z44" i="5"/>
  <c r="W44" i="5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S24" i="3"/>
  <c r="T24" i="3"/>
  <c r="S23" i="3"/>
  <c r="T23" i="3"/>
  <c r="S22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R45" i="1"/>
  <c r="AX45" i="5"/>
  <c r="AW45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F2" i="5"/>
  <c r="V45" i="4"/>
  <c r="W45" i="4"/>
  <c r="Y45" i="4"/>
  <c r="Z45" i="4"/>
  <c r="AB45" i="4"/>
  <c r="AC45" i="4"/>
  <c r="R45" i="4"/>
  <c r="V45" i="3"/>
  <c r="W45" i="3"/>
  <c r="Y45" i="3"/>
  <c r="Z45" i="3"/>
  <c r="AB45" i="3"/>
  <c r="AC45" i="3"/>
  <c r="R45" i="3"/>
  <c r="Y45" i="1"/>
  <c r="Z45" i="1"/>
  <c r="AB45" i="1"/>
  <c r="AC45" i="1"/>
  <c r="W45" i="1"/>
  <c r="V45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S22" i="1"/>
  <c r="T22" i="1"/>
  <c r="S23" i="1"/>
  <c r="T23" i="1"/>
  <c r="S24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R44" i="2"/>
  <c r="AC44" i="2"/>
  <c r="AB44" i="2"/>
  <c r="Z44" i="2"/>
  <c r="Y44" i="2"/>
  <c r="W44" i="2"/>
  <c r="V44" i="2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S24" i="4"/>
  <c r="T24" i="4"/>
  <c r="T23" i="4"/>
  <c r="S23" i="4"/>
  <c r="S22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S24" i="2"/>
  <c r="T24" i="2"/>
  <c r="T23" i="2"/>
  <c r="S23" i="2"/>
  <c r="T22" i="2"/>
  <c r="S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<sst xmlns="http://schemas.openxmlformats.org/spreadsheetml/2006/main" count="2063" uniqueCount="186">
  <si>
    <t>gender</t>
  </si>
  <si>
    <t>between_classification</t>
  </si>
  <si>
    <t>within_classification</t>
  </si>
  <si>
    <t>signal_condition</t>
  </si>
  <si>
    <t>ID_boy</t>
  </si>
  <si>
    <t>ID_girl</t>
  </si>
  <si>
    <t>ID</t>
  </si>
  <si>
    <t>age</t>
  </si>
  <si>
    <t>exp_time</t>
  </si>
  <si>
    <t>race</t>
  </si>
  <si>
    <t>handiness</t>
  </si>
  <si>
    <t>sleep condition</t>
  </si>
  <si>
    <t>Exp_ID</t>
  </si>
  <si>
    <t>16 (M7)</t>
  </si>
  <si>
    <t>evening</t>
  </si>
  <si>
    <t>asian</t>
  </si>
  <si>
    <t>right</t>
  </si>
  <si>
    <t>M</t>
  </si>
  <si>
    <t>Q11</t>
  </si>
  <si>
    <t>Q12</t>
  </si>
  <si>
    <t>Q13</t>
  </si>
  <si>
    <t>Q14</t>
  </si>
  <si>
    <t>No</t>
  </si>
  <si>
    <t>5_8</t>
  </si>
  <si>
    <t>15 (M8)</t>
  </si>
  <si>
    <t>afternoon</t>
  </si>
  <si>
    <t>Yes</t>
  </si>
  <si>
    <t>1_1</t>
  </si>
  <si>
    <t>A30 A31 A32</t>
  </si>
  <si>
    <t>27 (M10)</t>
  </si>
  <si>
    <t>note</t>
  </si>
  <si>
    <t>epilepsy *</t>
  </si>
  <si>
    <t>hispanic</t>
  </si>
  <si>
    <t>3_1</t>
  </si>
  <si>
    <t>20 (M11)</t>
  </si>
  <si>
    <t>6_4</t>
  </si>
  <si>
    <t>bad signal (matlab)</t>
  </si>
  <si>
    <t>just finish exam</t>
  </si>
  <si>
    <t>3_8</t>
  </si>
  <si>
    <t>36_8 (M13)</t>
  </si>
  <si>
    <t>32_16 (M12)</t>
  </si>
  <si>
    <t>morning</t>
  </si>
  <si>
    <t>aisan</t>
  </si>
  <si>
    <t>3_2</t>
  </si>
  <si>
    <t>31 (M14)</t>
  </si>
  <si>
    <t>3_5</t>
  </si>
  <si>
    <t>34 (M15)</t>
  </si>
  <si>
    <t>good</t>
  </si>
  <si>
    <t>2_3</t>
  </si>
  <si>
    <t>24 (M16)</t>
  </si>
  <si>
    <t>12 (M5)</t>
  </si>
  <si>
    <t>caucasion</t>
  </si>
  <si>
    <t>2_1</t>
  </si>
  <si>
    <t>B26</t>
  </si>
  <si>
    <t>7 (M2)</t>
  </si>
  <si>
    <t>very bad! trigger at each image trial, no cube</t>
  </si>
  <si>
    <t>NA</t>
  </si>
  <si>
    <t>8 (M3)</t>
  </si>
  <si>
    <t>sometimes</t>
  </si>
  <si>
    <t>more neutral</t>
  </si>
  <si>
    <t>4 = 0.7</t>
  </si>
  <si>
    <t>2 = 0.3</t>
  </si>
  <si>
    <t>1 &lt; 0.3</t>
  </si>
  <si>
    <t>A32 B19</t>
  </si>
  <si>
    <t>stress</t>
  </si>
  <si>
    <t>5 (M4)</t>
  </si>
  <si>
    <t>Black/Caucasian</t>
  </si>
  <si>
    <t>NA(maybe-2)</t>
  </si>
  <si>
    <t>65_35</t>
  </si>
  <si>
    <t>6 (M1)</t>
  </si>
  <si>
    <t>very bad</t>
  </si>
  <si>
    <t>B19</t>
  </si>
  <si>
    <t>1  &lt; 0.3</t>
  </si>
  <si>
    <t>equal</t>
  </si>
  <si>
    <t>3 = 0.5</t>
  </si>
  <si>
    <t>13 (M9)</t>
  </si>
  <si>
    <t>Black</t>
  </si>
  <si>
    <t>2_4</t>
  </si>
  <si>
    <t>0 (sleepy)</t>
  </si>
  <si>
    <t>sleepy</t>
  </si>
  <si>
    <t>38 (M17)</t>
  </si>
  <si>
    <t>Asian</t>
  </si>
  <si>
    <t>no</t>
  </si>
  <si>
    <t>10_13</t>
  </si>
  <si>
    <t>39 (M18)</t>
  </si>
  <si>
    <t>40 (F23)</t>
  </si>
  <si>
    <t>F</t>
  </si>
  <si>
    <t>yes</t>
  </si>
  <si>
    <t>41 (F24)</t>
  </si>
  <si>
    <t>Caucasian</t>
  </si>
  <si>
    <t>depression</t>
  </si>
  <si>
    <t>42 (M19)</t>
  </si>
  <si>
    <t>1_2</t>
  </si>
  <si>
    <t>43 (F25)</t>
  </si>
  <si>
    <t>44 (M20)</t>
  </si>
  <si>
    <t>45 (M21)</t>
  </si>
  <si>
    <t>left</t>
  </si>
  <si>
    <t>1_5</t>
  </si>
  <si>
    <t>7_10</t>
  </si>
  <si>
    <t>A32</t>
  </si>
  <si>
    <t>33set_ID</t>
  </si>
  <si>
    <t>39set_ID</t>
  </si>
  <si>
    <t>42set_ID</t>
  </si>
  <si>
    <t>between_classification_all</t>
  </si>
  <si>
    <t>17 (F8)</t>
  </si>
  <si>
    <t>18 (F9)</t>
  </si>
  <si>
    <t xml:space="preserve">Hipanic </t>
  </si>
  <si>
    <t>4_1</t>
  </si>
  <si>
    <t>bad signal (A30 A31 A32)</t>
  </si>
  <si>
    <t>22 (F10)</t>
  </si>
  <si>
    <t>Asian/Caucasian</t>
  </si>
  <si>
    <t>1_3</t>
  </si>
  <si>
    <t>bad signal (A26 A27 A28 A29 A30 A31 A32)</t>
  </si>
  <si>
    <t>19 (F11)</t>
  </si>
  <si>
    <t>2_8</t>
  </si>
  <si>
    <t>14 (F12)</t>
  </si>
  <si>
    <t>A26 A27 A28 A29 A30 A31 A32</t>
  </si>
  <si>
    <t>30 (F13)</t>
  </si>
  <si>
    <t>8_2</t>
  </si>
  <si>
    <t>29(4) (F15)</t>
  </si>
  <si>
    <t>25 (F17)</t>
  </si>
  <si>
    <t>33(17) (F18)</t>
  </si>
  <si>
    <t>35 (F19)</t>
  </si>
  <si>
    <t>26 (F21)</t>
  </si>
  <si>
    <t>28 (F22)</t>
  </si>
  <si>
    <t>11 (F5)</t>
  </si>
  <si>
    <t>black</t>
  </si>
  <si>
    <t>5 &gt; 0.7</t>
  </si>
  <si>
    <t>B19, D27, A30</t>
  </si>
  <si>
    <t>10 (F7)</t>
  </si>
  <si>
    <t>more stressful month than usual</t>
  </si>
  <si>
    <t>A31 A32</t>
  </si>
  <si>
    <t>EEG data 标记有误?</t>
  </si>
  <si>
    <t>23 (F16)</t>
  </si>
  <si>
    <t>37(10) (F20)</t>
  </si>
  <si>
    <t>4 (F4)</t>
  </si>
  <si>
    <t>3 (F3)</t>
  </si>
  <si>
    <t>4= 0.7</t>
  </si>
  <si>
    <t>2 (F2)</t>
  </si>
  <si>
    <t>test person</t>
  </si>
  <si>
    <t>39 trials</t>
  </si>
  <si>
    <t>trais no.</t>
  </si>
  <si>
    <t>between_stressGroup</t>
  </si>
  <si>
    <t>stressGroup</t>
  </si>
  <si>
    <t>Raw_within_logistic</t>
  </si>
  <si>
    <t>within_classification_logistic</t>
  </si>
  <si>
    <t>Within_netVSneg</t>
  </si>
  <si>
    <t>raw_between_stressGroup</t>
  </si>
  <si>
    <t>between_stressGroup_netural_vs_negative</t>
  </si>
  <si>
    <t>High: 0.7365740740740742</t>
  </si>
  <si>
    <t>High: 0.7162037037037038</t>
  </si>
  <si>
    <t>High: 0.7207070707070706</t>
  </si>
  <si>
    <t>High: 0.5468082264957265</t>
  </si>
  <si>
    <t>Medium: 0.7347222222222223</t>
  </si>
  <si>
    <t>Medium: 0.71765873015873</t>
  </si>
  <si>
    <t>Medium: 0.6921296296296297</t>
  </si>
  <si>
    <t>Medium: 0.552240728021978</t>
  </si>
  <si>
    <t>Low:  0.775</t>
  </si>
  <si>
    <t>Low: 0.7634920634920633</t>
  </si>
  <si>
    <t>Low: 0.7543650793650791</t>
  </si>
  <si>
    <t>Low: 0.5723443223443223</t>
  </si>
  <si>
    <t>Raw_within_RF</t>
  </si>
  <si>
    <t>correlation with Stress</t>
  </si>
  <si>
    <t>correlation with stress</t>
  </si>
  <si>
    <t>correaltion with raw data</t>
  </si>
  <si>
    <t>Within_netVSneg_RF</t>
  </si>
  <si>
    <t>Between_RandomGroup</t>
  </si>
  <si>
    <t>Between_GenderGroup</t>
  </si>
  <si>
    <t>raw_betweenNeutral2Negative</t>
  </si>
  <si>
    <t>raw_StressGroupbetweenNeutral2Negative</t>
  </si>
  <si>
    <t>Within_netVSneg_logistic</t>
  </si>
  <si>
    <t>Between_Feature_asymmtry</t>
  </si>
  <si>
    <t>Between_Feature_Less</t>
  </si>
  <si>
    <t>Raw_within_netVSneg_RF</t>
  </si>
  <si>
    <t>Raw_within_netVSneg_logistic</t>
  </si>
  <si>
    <t>within_Feature_asymmtry_RF</t>
  </si>
  <si>
    <t>within_Feature_Less_RF</t>
  </si>
  <si>
    <t>within_Feature_Less_Logistic</t>
  </si>
  <si>
    <t>Q13_r</t>
  </si>
  <si>
    <t>Negative</t>
  </si>
  <si>
    <t>Equal</t>
  </si>
  <si>
    <t>Neutral</t>
  </si>
  <si>
    <t>Between_Stress2groups_RF</t>
  </si>
  <si>
    <t>Between_Stress2groups_log</t>
  </si>
  <si>
    <t>Between_sleep_RF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</si>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</sst>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  "/>
    </font>
    <font>
      <sz val="12"/>
      <color rgb="FF313131"/>
      <name val="Arial"/>
      <family val="2"/>
    </font>
    <font>
      <sz val="11"/>
      <color rgb="FF000000"/>
      <name val="Arial"/>
      <family val="2"/>
    </font>
    <font>
      <sz val="11"/>
      <color theme="1"/>
      <name val="Arial  "/>
    </font>
    <font>
      <sz val="11"/>
      <name val="Arial  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D6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3" borderId="0" xfId="0" applyFont="1" applyFill="1"/>
    <xf numFmtId="0" fontId="2" fillId="0" borderId="0" xfId="0" applyFont="1" applyFill="1"/>
    <xf numFmtId="0" fontId="3" fillId="0" borderId="0" xfId="0" applyFont="1" applyAlignment="1">
      <alignment vertical="center"/>
    </xf>
    <xf numFmtId="20" fontId="3" fillId="0" borderId="0" xfId="0" applyNumberFormat="1" applyFont="1" applyFill="1" applyAlignment="1">
      <alignment vertical="center"/>
    </xf>
    <xf numFmtId="49" fontId="1" fillId="0" borderId="0" xfId="1" applyNumberForma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4" borderId="0" xfId="1" applyNumberFormat="1" applyFill="1"/>
    <xf numFmtId="0" fontId="6" fillId="0" borderId="0" xfId="0" applyFont="1" applyAlignment="1">
      <alignment vertical="center"/>
    </xf>
    <xf numFmtId="0" fontId="0" fillId="5" borderId="0" xfId="0" applyFill="1"/>
    <xf numFmtId="49" fontId="1" fillId="5" borderId="0" xfId="1" applyNumberFormat="1" applyFill="1"/>
    <xf numFmtId="49" fontId="8" fillId="0" borderId="0" xfId="0" applyNumberFormat="1" applyFont="1"/>
    <xf numFmtId="0" fontId="1" fillId="4" borderId="0" xfId="1" applyFill="1"/>
    <xf numFmtId="0" fontId="0" fillId="6" borderId="0" xfId="0" applyFill="1"/>
    <xf numFmtId="0" fontId="10" fillId="8" borderId="0" xfId="0" applyFont="1" applyFill="1"/>
    <xf numFmtId="0" fontId="10" fillId="7" borderId="0" xfId="0" applyFont="1" applyFill="1"/>
    <xf numFmtId="0" fontId="10" fillId="9" borderId="0" xfId="0" applyFont="1" applyFill="1"/>
    <xf numFmtId="0" fontId="10" fillId="10" borderId="0" xfId="0" applyFont="1" applyFill="1"/>
    <xf numFmtId="0" fontId="9" fillId="2" borderId="0" xfId="0" applyFont="1" applyFill="1"/>
    <xf numFmtId="49" fontId="8" fillId="4" borderId="0" xfId="1" applyNumberFormat="1" applyFont="1" applyFill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2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0" borderId="0" xfId="0" applyFont="1" applyFill="1" applyAlignment="1">
      <alignment vertical="center"/>
    </xf>
    <xf numFmtId="0" fontId="9" fillId="6" borderId="0" xfId="0" applyFont="1" applyFill="1"/>
    <xf numFmtId="20" fontId="3" fillId="0" borderId="0" xfId="0" applyNumberFormat="1" applyFont="1" applyAlignment="1">
      <alignment vertical="center"/>
    </xf>
    <xf numFmtId="2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0" fillId="14" borderId="0" xfId="0" applyFill="1"/>
    <xf numFmtId="0" fontId="0" fillId="2" borderId="0" xfId="0" applyFill="1"/>
    <xf numFmtId="0" fontId="8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12" fillId="0" borderId="0" xfId="0" applyFont="1" applyAlignment="1">
      <alignment wrapText="1"/>
    </xf>
    <xf numFmtId="20" fontId="3" fillId="15" borderId="0" xfId="0" applyNumberFormat="1" applyFont="1" applyFill="1" applyAlignment="1">
      <alignment vertical="center"/>
    </xf>
    <xf numFmtId="20" fontId="3" fillId="16" borderId="0" xfId="0" applyNumberFormat="1" applyFont="1" applyFill="1" applyAlignment="1">
      <alignment vertical="center"/>
    </xf>
    <xf numFmtId="20" fontId="3" fillId="17" borderId="0" xfId="0" applyNumberFormat="1" applyFont="1" applyFill="1" applyAlignment="1">
      <alignment vertical="center"/>
    </xf>
    <xf numFmtId="0" fontId="0" fillId="18" borderId="0" xfId="0" applyFill="1"/>
    <xf numFmtId="0" fontId="0" fillId="15" borderId="0" xfId="0" applyFill="1"/>
    <xf numFmtId="0" fontId="3" fillId="15" borderId="0" xfId="0" applyFont="1" applyFill="1" applyAlignment="1">
      <alignment vertical="center"/>
    </xf>
    <xf numFmtId="0" fontId="5" fillId="17" borderId="0" xfId="0" applyFont="1" applyFill="1" applyAlignment="1">
      <alignment vertical="center"/>
    </xf>
    <xf numFmtId="0" fontId="5" fillId="18" borderId="0" xfId="0" applyFont="1" applyFill="1" applyAlignment="1">
      <alignment vertical="center"/>
    </xf>
    <xf numFmtId="20" fontId="3" fillId="18" borderId="0" xfId="0" applyNumberFormat="1" applyFont="1" applyFill="1" applyAlignment="1">
      <alignment vertical="center"/>
    </xf>
  </cellXfs>
  <cellStyles count="2">
    <cellStyle name="Normal" xfId="0" builtinId="0"/>
    <cellStyle name="Normal 2" xfId="1" xr:uid="{DFCD7B02-F36F-A646-96E0-40901F3A5B0A}"/>
  </cellStyles>
  <dxfs count="0"/>
  <tableStyles count="0" defaultTableStyle="TableStyleMedium2" defaultPivotStyle="PivotStyleLight16"/>
  <colors>
    <mruColors>
      <color rgb="FFBD6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Sheet1!$A$2:$A$43</c:f>
              <c:numCache>
                <c:formatCode>General</c:formatCode>
                <c:ptCount val="42"/>
                <c:pt idx="0">
                  <c:v>0.88888888888888795</c:v>
                </c:pt>
                <c:pt idx="1">
                  <c:v>0.80555555555555503</c:v>
                </c:pt>
                <c:pt idx="2">
                  <c:v>0.63888888888888795</c:v>
                </c:pt>
                <c:pt idx="3">
                  <c:v>0.69444444444444398</c:v>
                </c:pt>
                <c:pt idx="4">
                  <c:v>0.91666666666666596</c:v>
                </c:pt>
                <c:pt idx="5">
                  <c:v>0.83333333333333304</c:v>
                </c:pt>
                <c:pt idx="6">
                  <c:v>0.91666666666666596</c:v>
                </c:pt>
                <c:pt idx="7">
                  <c:v>0.63888888888888795</c:v>
                </c:pt>
                <c:pt idx="8">
                  <c:v>0.80555555555555503</c:v>
                </c:pt>
                <c:pt idx="9">
                  <c:v>0.72222222222222199</c:v>
                </c:pt>
                <c:pt idx="10">
                  <c:v>0.83333333333333304</c:v>
                </c:pt>
                <c:pt idx="11">
                  <c:v>0.4</c:v>
                </c:pt>
                <c:pt idx="12">
                  <c:v>0.86111111111111105</c:v>
                </c:pt>
                <c:pt idx="13">
                  <c:v>0.76666666666666605</c:v>
                </c:pt>
                <c:pt idx="14">
                  <c:v>0.63888888888888795</c:v>
                </c:pt>
                <c:pt idx="15">
                  <c:v>0.58333333333333304</c:v>
                </c:pt>
                <c:pt idx="16">
                  <c:v>0.77777777777777701</c:v>
                </c:pt>
                <c:pt idx="17">
                  <c:v>0.5</c:v>
                </c:pt>
                <c:pt idx="18">
                  <c:v>0.79166666666666596</c:v>
                </c:pt>
                <c:pt idx="19">
                  <c:v>0.61111111111111105</c:v>
                </c:pt>
                <c:pt idx="20">
                  <c:v>0.77777777777777701</c:v>
                </c:pt>
                <c:pt idx="21">
                  <c:v>0.63888888888888795</c:v>
                </c:pt>
                <c:pt idx="22">
                  <c:v>0.61111111111111105</c:v>
                </c:pt>
                <c:pt idx="23">
                  <c:v>0.80555555555555503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0.77777777777777701</c:v>
                </c:pt>
                <c:pt idx="27">
                  <c:v>0.58333333333333304</c:v>
                </c:pt>
                <c:pt idx="28">
                  <c:v>0.72222222222222199</c:v>
                </c:pt>
                <c:pt idx="29">
                  <c:v>0.69444444444444398</c:v>
                </c:pt>
                <c:pt idx="30">
                  <c:v>0.94444444444444398</c:v>
                </c:pt>
                <c:pt idx="31">
                  <c:v>0.91666666666666596</c:v>
                </c:pt>
                <c:pt idx="32">
                  <c:v>0.55555555555555503</c:v>
                </c:pt>
                <c:pt idx="33">
                  <c:v>0.75</c:v>
                </c:pt>
                <c:pt idx="34">
                  <c:v>0.52777777777777701</c:v>
                </c:pt>
                <c:pt idx="35">
                  <c:v>0.44444444444444398</c:v>
                </c:pt>
                <c:pt idx="36">
                  <c:v>0.77777777777777701</c:v>
                </c:pt>
                <c:pt idx="37">
                  <c:v>0.58333333333333304</c:v>
                </c:pt>
                <c:pt idx="38">
                  <c:v>0.75</c:v>
                </c:pt>
                <c:pt idx="39">
                  <c:v>0.8</c:v>
                </c:pt>
                <c:pt idx="40">
                  <c:v>0.9</c:v>
                </c:pt>
                <c:pt idx="41">
                  <c:v>0.7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0.91666666666666596</c:v>
                </c:pt>
                <c:pt idx="1">
                  <c:v>0.88888888888888795</c:v>
                </c:pt>
                <c:pt idx="2">
                  <c:v>0.83333333333333304</c:v>
                </c:pt>
                <c:pt idx="3">
                  <c:v>0.63888888888888795</c:v>
                </c:pt>
                <c:pt idx="4">
                  <c:v>0.86111111111111105</c:v>
                </c:pt>
                <c:pt idx="5">
                  <c:v>0.77777777777777701</c:v>
                </c:pt>
                <c:pt idx="6">
                  <c:v>0.80555555555555503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0.86111111111111105</c:v>
                </c:pt>
                <c:pt idx="10">
                  <c:v>0.73333333333333295</c:v>
                </c:pt>
                <c:pt idx="11">
                  <c:v>0.5</c:v>
                </c:pt>
                <c:pt idx="12">
                  <c:v>0.83333333333333304</c:v>
                </c:pt>
                <c:pt idx="13">
                  <c:v>0.73333333333333295</c:v>
                </c:pt>
                <c:pt idx="14">
                  <c:v>0.58333333333333304</c:v>
                </c:pt>
                <c:pt idx="15">
                  <c:v>0.77777777777777701</c:v>
                </c:pt>
                <c:pt idx="16">
                  <c:v>0.80555555555555503</c:v>
                </c:pt>
                <c:pt idx="17">
                  <c:v>0.58333333333333304</c:v>
                </c:pt>
                <c:pt idx="18">
                  <c:v>0.66666666666666596</c:v>
                </c:pt>
                <c:pt idx="19">
                  <c:v>0.47222222222222199</c:v>
                </c:pt>
                <c:pt idx="20">
                  <c:v>0.66666666666666596</c:v>
                </c:pt>
                <c:pt idx="21">
                  <c:v>0.61111111111111105</c:v>
                </c:pt>
                <c:pt idx="22">
                  <c:v>0.63888888888888795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0.80555555555555503</c:v>
                </c:pt>
                <c:pt idx="27">
                  <c:v>0.55555555555555503</c:v>
                </c:pt>
                <c:pt idx="28">
                  <c:v>0.75</c:v>
                </c:pt>
                <c:pt idx="29">
                  <c:v>0.77777777777777701</c:v>
                </c:pt>
                <c:pt idx="30">
                  <c:v>0.80555555555555503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0.72222222222222199</c:v>
                </c:pt>
                <c:pt idx="35">
                  <c:v>0.80555555555555503</c:v>
                </c:pt>
                <c:pt idx="36">
                  <c:v>0.69444444444444398</c:v>
                </c:pt>
                <c:pt idx="37">
                  <c:v>0.63888888888888795</c:v>
                </c:pt>
                <c:pt idx="38">
                  <c:v>0.83333333333333304</c:v>
                </c:pt>
                <c:pt idx="39">
                  <c:v>0.86666666666666603</c:v>
                </c:pt>
                <c:pt idx="40">
                  <c:v>0.6</c:v>
                </c:pt>
                <c:pt idx="41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A-47D0-8AF9-CA665571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343032"/>
        <c:axId val="1013340152"/>
      </c:scatterChart>
      <c:valAx>
        <c:axId val="101334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0152"/>
        <c:crosses val="autoZero"/>
        <c:crossBetween val="midCat"/>
      </c:valAx>
      <c:valAx>
        <c:axId val="101334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4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Sheet1!$F$2:$F$41</c:f>
              <c:numCache>
                <c:formatCode>General</c:formatCode>
                <c:ptCount val="40"/>
                <c:pt idx="0">
                  <c:v>22</c:v>
                </c:pt>
                <c:pt idx="1">
                  <c:v>10</c:v>
                </c:pt>
                <c:pt idx="2">
                  <c:v>19</c:v>
                </c:pt>
                <c:pt idx="3">
                  <c:v>17</c:v>
                </c:pt>
                <c:pt idx="4">
                  <c:v>23</c:v>
                </c:pt>
                <c:pt idx="5">
                  <c:v>14</c:v>
                </c:pt>
                <c:pt idx="6">
                  <c:v>9</c:v>
                </c:pt>
                <c:pt idx="7">
                  <c:v>18</c:v>
                </c:pt>
                <c:pt idx="8">
                  <c:v>23</c:v>
                </c:pt>
                <c:pt idx="9">
                  <c:v>10</c:v>
                </c:pt>
                <c:pt idx="10">
                  <c:v>8</c:v>
                </c:pt>
                <c:pt idx="11">
                  <c:v>13</c:v>
                </c:pt>
                <c:pt idx="12">
                  <c:v>12</c:v>
                </c:pt>
                <c:pt idx="13">
                  <c:v>20</c:v>
                </c:pt>
                <c:pt idx="14">
                  <c:v>21</c:v>
                </c:pt>
                <c:pt idx="15">
                  <c:v>13</c:v>
                </c:pt>
                <c:pt idx="16">
                  <c:v>0</c:v>
                </c:pt>
                <c:pt idx="17">
                  <c:v>28</c:v>
                </c:pt>
                <c:pt idx="18">
                  <c:v>13</c:v>
                </c:pt>
                <c:pt idx="19">
                  <c:v>7</c:v>
                </c:pt>
                <c:pt idx="20">
                  <c:v>18</c:v>
                </c:pt>
                <c:pt idx="21">
                  <c:v>13</c:v>
                </c:pt>
                <c:pt idx="22">
                  <c:v>15</c:v>
                </c:pt>
                <c:pt idx="23">
                  <c:v>11</c:v>
                </c:pt>
                <c:pt idx="24">
                  <c:v>13</c:v>
                </c:pt>
                <c:pt idx="25">
                  <c:v>25</c:v>
                </c:pt>
                <c:pt idx="26">
                  <c:v>7</c:v>
                </c:pt>
                <c:pt idx="27">
                  <c:v>28</c:v>
                </c:pt>
                <c:pt idx="28">
                  <c:v>14</c:v>
                </c:pt>
                <c:pt idx="29">
                  <c:v>8</c:v>
                </c:pt>
                <c:pt idx="30">
                  <c:v>13</c:v>
                </c:pt>
                <c:pt idx="31">
                  <c:v>10</c:v>
                </c:pt>
                <c:pt idx="32">
                  <c:v>12</c:v>
                </c:pt>
                <c:pt idx="33">
                  <c:v>11</c:v>
                </c:pt>
                <c:pt idx="34">
                  <c:v>16</c:v>
                </c:pt>
                <c:pt idx="35">
                  <c:v>20</c:v>
                </c:pt>
                <c:pt idx="36">
                  <c:v>25</c:v>
                </c:pt>
                <c:pt idx="37">
                  <c:v>16</c:v>
                </c:pt>
                <c:pt idx="38">
                  <c:v>31</c:v>
                </c:pt>
                <c:pt idx="39">
                  <c:v>9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0.91666666666666596</c:v>
                </c:pt>
                <c:pt idx="1">
                  <c:v>0.88888888888888795</c:v>
                </c:pt>
                <c:pt idx="2">
                  <c:v>0.83333333333333304</c:v>
                </c:pt>
                <c:pt idx="3">
                  <c:v>0.63888888888888795</c:v>
                </c:pt>
                <c:pt idx="4">
                  <c:v>0.86111111111111105</c:v>
                </c:pt>
                <c:pt idx="5">
                  <c:v>0.77777777777777701</c:v>
                </c:pt>
                <c:pt idx="6">
                  <c:v>0.80555555555555503</c:v>
                </c:pt>
                <c:pt idx="7">
                  <c:v>0.66666666666666596</c:v>
                </c:pt>
                <c:pt idx="8">
                  <c:v>0.72222222222222199</c:v>
                </c:pt>
                <c:pt idx="9">
                  <c:v>0.86111111111111105</c:v>
                </c:pt>
                <c:pt idx="10">
                  <c:v>0.73333333333333295</c:v>
                </c:pt>
                <c:pt idx="11">
                  <c:v>0.5</c:v>
                </c:pt>
                <c:pt idx="12">
                  <c:v>0.83333333333333304</c:v>
                </c:pt>
                <c:pt idx="13">
                  <c:v>0.73333333333333295</c:v>
                </c:pt>
                <c:pt idx="14">
                  <c:v>0.58333333333333304</c:v>
                </c:pt>
                <c:pt idx="15">
                  <c:v>0.77777777777777701</c:v>
                </c:pt>
                <c:pt idx="16">
                  <c:v>0.80555555555555503</c:v>
                </c:pt>
                <c:pt idx="17">
                  <c:v>0.58333333333333304</c:v>
                </c:pt>
                <c:pt idx="18">
                  <c:v>0.66666666666666596</c:v>
                </c:pt>
                <c:pt idx="19">
                  <c:v>0.47222222222222199</c:v>
                </c:pt>
                <c:pt idx="20">
                  <c:v>0.66666666666666596</c:v>
                </c:pt>
                <c:pt idx="21">
                  <c:v>0.61111111111111105</c:v>
                </c:pt>
                <c:pt idx="22">
                  <c:v>0.63888888888888795</c:v>
                </c:pt>
                <c:pt idx="23">
                  <c:v>0.88888888888888795</c:v>
                </c:pt>
                <c:pt idx="24">
                  <c:v>0.88888888888888795</c:v>
                </c:pt>
                <c:pt idx="25">
                  <c:v>0.55555555555555503</c:v>
                </c:pt>
                <c:pt idx="26">
                  <c:v>0.80555555555555503</c:v>
                </c:pt>
                <c:pt idx="27">
                  <c:v>0.55555555555555503</c:v>
                </c:pt>
                <c:pt idx="28">
                  <c:v>0.75</c:v>
                </c:pt>
                <c:pt idx="29">
                  <c:v>0.77777777777777701</c:v>
                </c:pt>
                <c:pt idx="30">
                  <c:v>0.80555555555555503</c:v>
                </c:pt>
                <c:pt idx="31">
                  <c:v>0.86111111111111105</c:v>
                </c:pt>
                <c:pt idx="32">
                  <c:v>0.69444444444444398</c:v>
                </c:pt>
                <c:pt idx="33">
                  <c:v>0.77777777777777701</c:v>
                </c:pt>
                <c:pt idx="34">
                  <c:v>0.72222222222222199</c:v>
                </c:pt>
                <c:pt idx="35">
                  <c:v>0.80555555555555503</c:v>
                </c:pt>
                <c:pt idx="36">
                  <c:v>0.69444444444444398</c:v>
                </c:pt>
                <c:pt idx="37">
                  <c:v>0.63888888888888795</c:v>
                </c:pt>
                <c:pt idx="38">
                  <c:v>0.83333333333333304</c:v>
                </c:pt>
                <c:pt idx="39">
                  <c:v>0.86666666666666603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C-4914-89C4-7D0C03447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35632"/>
        <c:axId val="871335312"/>
      </c:scatterChart>
      <c:valAx>
        <c:axId val="87133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5312"/>
        <c:crosses val="autoZero"/>
        <c:crossBetween val="midCat"/>
      </c:valAx>
      <c:valAx>
        <c:axId val="871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540067</xdr:colOff>
      <xdr:row>31</xdr:row>
      <xdr:rowOff>135255</xdr:rowOff>
    </xdr:from>
    <xdr:to>
      <xdr:col>16</xdr:col>
      <xdr:colOff>439102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08F18-1CC0-464E-BA31-139C9919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548640</xdr:colOff>
      <xdr:row>10</xdr:row>
      <xdr:rowOff>68580</xdr:rowOff>
    </xdr:from>
    <xdr:to>
      <xdr:col>15</xdr:col>
      <xdr:colOff>457200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21ED3-6C50-44EA-AA18-02C58A49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771C-02E5-B94B-A122-98B3A6C4731F}">
  <dimension ref="A1:AC45"/>
  <sheetViews>
    <sheetView topLeftCell="P1" zoomScale="70" zoomScaleNormal="70" workbookViewId="0">
      <selection activeCell="AB27" sqref="AB27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0.77777777777777701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0.91666666666666596</v>
      </c>
      <c r="X2" s="29">
        <v>1</v>
      </c>
      <c r="Y2">
        <v>0.88888888888888795</v>
      </c>
      <c r="Z2">
        <v>0.94444444444444398</v>
      </c>
      <c r="AA2" s="31">
        <v>1</v>
      </c>
      <c r="AB2">
        <v>0.91666666666666596</v>
      </c>
      <c r="AC2">
        <v>0.94444444444444398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0.86111111111111105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0.86111111111111105</v>
      </c>
      <c r="W3">
        <v>0.80555555555555503</v>
      </c>
      <c r="X3" s="29">
        <v>2</v>
      </c>
      <c r="Y3">
        <v>0.77777777777777701</v>
      </c>
      <c r="Z3">
        <v>0.80555555555555503</v>
      </c>
      <c r="AA3" s="31">
        <v>2</v>
      </c>
      <c r="AB3">
        <v>0.72222222222222199</v>
      </c>
      <c r="AC3">
        <v>0.80555555555555503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0.55555555555555503</v>
      </c>
      <c r="S4" s="7">
        <v>19</v>
      </c>
      <c r="T4" t="str">
        <f t="shared" si="0"/>
        <v>H</v>
      </c>
      <c r="U4" s="30">
        <v>3</v>
      </c>
      <c r="V4">
        <v>0.66666666666666596</v>
      </c>
      <c r="W4">
        <v>0.72222222222222199</v>
      </c>
      <c r="X4" s="29">
        <v>3</v>
      </c>
      <c r="Y4">
        <v>0.72222222222222199</v>
      </c>
      <c r="Z4">
        <v>0.75</v>
      </c>
      <c r="AA4" s="31">
        <v>3</v>
      </c>
      <c r="AB4">
        <v>0.83333333333333304</v>
      </c>
      <c r="AC4">
        <v>0.83333333333333304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0.63888888888888795</v>
      </c>
      <c r="S5" s="3">
        <v>17</v>
      </c>
      <c r="T5" t="str">
        <f t="shared" si="0"/>
        <v>M</v>
      </c>
      <c r="U5" s="30">
        <v>4</v>
      </c>
      <c r="V5">
        <v>0.75</v>
      </c>
      <c r="W5">
        <v>0.72222222222222199</v>
      </c>
      <c r="X5" s="29">
        <v>4</v>
      </c>
      <c r="Y5">
        <v>0.66666666666666596</v>
      </c>
      <c r="Z5">
        <v>0.55555555555555503</v>
      </c>
      <c r="AA5" s="31">
        <v>4</v>
      </c>
      <c r="AB5">
        <v>0.55555555555555503</v>
      </c>
      <c r="AC5">
        <v>0.55555555555555503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0.86111111111111105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0.94444444444444398</v>
      </c>
      <c r="X6" s="29">
        <v>5</v>
      </c>
      <c r="Y6">
        <v>0.91666666666666596</v>
      </c>
      <c r="Z6">
        <v>0.94444444444444398</v>
      </c>
      <c r="AA6" s="31">
        <v>5</v>
      </c>
      <c r="AB6">
        <v>0.88888888888888795</v>
      </c>
      <c r="AC6">
        <v>0.91666666666666596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0.69444444444444398</v>
      </c>
      <c r="S7" s="7">
        <v>14</v>
      </c>
      <c r="T7" t="str">
        <f t="shared" si="0"/>
        <v>M</v>
      </c>
      <c r="U7" s="30">
        <v>6</v>
      </c>
      <c r="V7">
        <v>0.80555555555555503</v>
      </c>
      <c r="W7">
        <v>0.80555555555555503</v>
      </c>
      <c r="X7" s="29">
        <v>6</v>
      </c>
      <c r="Y7">
        <v>0.77777777777777701</v>
      </c>
      <c r="Z7">
        <v>0.80555555555555503</v>
      </c>
      <c r="AA7" s="31">
        <v>6</v>
      </c>
      <c r="AB7">
        <v>0.77777777777777701</v>
      </c>
      <c r="AC7">
        <v>0.72222222222222199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0.80555555555555503</v>
      </c>
      <c r="X8" s="29">
        <v>7</v>
      </c>
      <c r="Y8">
        <v>0.77777777777777701</v>
      </c>
      <c r="Z8">
        <v>0.80555555555555503</v>
      </c>
      <c r="AA8" s="31">
        <v>7</v>
      </c>
      <c r="AB8">
        <v>0.80555555555555503</v>
      </c>
      <c r="AC8">
        <v>0.86111111111111105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0.16666666666666599</v>
      </c>
      <c r="S9" s="7">
        <v>18</v>
      </c>
      <c r="T9" t="str">
        <f t="shared" si="0"/>
        <v>M</v>
      </c>
      <c r="U9" s="30">
        <v>8</v>
      </c>
      <c r="V9">
        <v>0.69444444444444398</v>
      </c>
      <c r="W9">
        <v>0.72222222222222199</v>
      </c>
      <c r="X9" s="29">
        <v>8</v>
      </c>
      <c r="Y9">
        <v>0.63888888888888795</v>
      </c>
      <c r="Z9">
        <v>0.58333333333333304</v>
      </c>
      <c r="AA9" s="31">
        <v>8</v>
      </c>
      <c r="AB9">
        <v>0.72222222222222199</v>
      </c>
      <c r="AC9">
        <v>0.66666666666666596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5.5555555555555497E-2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0.52777777777777701</v>
      </c>
      <c r="X10" s="29">
        <v>9</v>
      </c>
      <c r="Y10">
        <v>0.58333333333333304</v>
      </c>
      <c r="Z10">
        <v>0.61111111111111105</v>
      </c>
      <c r="AA10" s="31">
        <v>9</v>
      </c>
      <c r="AB10">
        <v>0.61111111111111105</v>
      </c>
      <c r="AC10">
        <v>0.75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0.72222222222222199</v>
      </c>
      <c r="S11" s="7">
        <v>10</v>
      </c>
      <c r="T11" t="str">
        <f t="shared" si="0"/>
        <v>L</v>
      </c>
      <c r="U11" s="30">
        <v>10</v>
      </c>
      <c r="V11">
        <v>0.72222222222222199</v>
      </c>
      <c r="W11">
        <v>0.72222222222222199</v>
      </c>
      <c r="X11" s="29">
        <v>10</v>
      </c>
      <c r="Y11">
        <v>0.77777777777777701</v>
      </c>
      <c r="Z11">
        <v>0.72222222222222199</v>
      </c>
      <c r="AA11" s="31">
        <v>10</v>
      </c>
      <c r="AB11">
        <v>0.75</v>
      </c>
      <c r="AC11">
        <v>0.77777777777777701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0.73333333333333295</v>
      </c>
      <c r="S12" s="7">
        <v>8</v>
      </c>
      <c r="T12" t="str">
        <f t="shared" si="0"/>
        <v>L</v>
      </c>
      <c r="U12" s="30">
        <v>11</v>
      </c>
      <c r="V12">
        <v>0.73333333333333295</v>
      </c>
      <c r="W12">
        <v>0.73333333333333295</v>
      </c>
      <c r="X12" s="29">
        <v>11</v>
      </c>
      <c r="Y12">
        <v>0.76666666666666605</v>
      </c>
      <c r="Z12">
        <v>0.73333333333333295</v>
      </c>
      <c r="AA12">
        <v>11</v>
      </c>
      <c r="AB12">
        <v>0.58333333333333304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3.3333333333333298E-2</v>
      </c>
      <c r="S13" s="7">
        <v>13</v>
      </c>
      <c r="T13" t="str">
        <f t="shared" si="0"/>
        <v>M</v>
      </c>
      <c r="U13" s="30">
        <v>12</v>
      </c>
      <c r="V13">
        <v>0.5</v>
      </c>
      <c r="W13">
        <v>0.53333333333333299</v>
      </c>
      <c r="X13">
        <v>12</v>
      </c>
      <c r="AA13">
        <v>12</v>
      </c>
      <c r="AB13">
        <v>0.72222222222222199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0.75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0.83333333333333304</v>
      </c>
      <c r="X14" s="29">
        <v>13</v>
      </c>
      <c r="Y14">
        <v>0.80555555555555503</v>
      </c>
      <c r="Z14">
        <v>0.83333333333333304</v>
      </c>
      <c r="AA14">
        <v>13</v>
      </c>
      <c r="AB14">
        <v>0.77777777777777701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0.1</v>
      </c>
      <c r="S15" s="7">
        <v>20</v>
      </c>
      <c r="T15" t="str">
        <f t="shared" si="0"/>
        <v>H</v>
      </c>
      <c r="U15" s="30">
        <v>14</v>
      </c>
      <c r="V15">
        <v>0.7</v>
      </c>
      <c r="W15">
        <v>0.76666666666666605</v>
      </c>
      <c r="X15" s="29">
        <v>14</v>
      </c>
      <c r="Y15">
        <v>0.7</v>
      </c>
      <c r="Z15">
        <v>0.8</v>
      </c>
      <c r="AA15">
        <v>14</v>
      </c>
      <c r="AB15">
        <v>0.72222222222222199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</v>
      </c>
      <c r="S16" s="9">
        <v>21</v>
      </c>
      <c r="T16" t="str">
        <f t="shared" si="0"/>
        <v>H</v>
      </c>
      <c r="U16" s="30">
        <v>15</v>
      </c>
      <c r="V16">
        <v>0.5</v>
      </c>
      <c r="W16">
        <v>0.61111111111111105</v>
      </c>
      <c r="X16" s="29">
        <v>15</v>
      </c>
      <c r="Y16">
        <v>0.58333333333333304</v>
      </c>
      <c r="Z16">
        <v>0.55555555555555503</v>
      </c>
      <c r="AA16" s="31">
        <v>15</v>
      </c>
      <c r="AB16">
        <v>0.58333333333333304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0.55555555555555503</v>
      </c>
      <c r="S17" s="9">
        <v>13</v>
      </c>
      <c r="T17" t="str">
        <f t="shared" si="0"/>
        <v>M</v>
      </c>
      <c r="U17" s="30">
        <v>16</v>
      </c>
      <c r="V17">
        <v>0.58333333333333304</v>
      </c>
      <c r="W17">
        <v>0.58333333333333304</v>
      </c>
      <c r="X17" s="29">
        <v>16</v>
      </c>
      <c r="Y17">
        <v>0.75</v>
      </c>
      <c r="Z17">
        <v>0.72222222222222199</v>
      </c>
      <c r="AA17" s="31">
        <v>16</v>
      </c>
      <c r="AB17">
        <v>0.72222222222222199</v>
      </c>
      <c r="AC17">
        <v>0.77777777777777701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0.58333333333333304</v>
      </c>
      <c r="S18" s="7">
        <v>0</v>
      </c>
      <c r="T18" t="str">
        <f t="shared" si="0"/>
        <v>L</v>
      </c>
      <c r="U18" s="30">
        <v>17</v>
      </c>
      <c r="V18">
        <v>0.75</v>
      </c>
      <c r="W18">
        <v>0.75</v>
      </c>
      <c r="X18" s="29">
        <v>17</v>
      </c>
      <c r="Y18">
        <v>0.80555555555555503</v>
      </c>
      <c r="Z18">
        <v>0.75</v>
      </c>
      <c r="AA18" s="31">
        <v>17</v>
      </c>
      <c r="AB18">
        <v>0.77777777777777701</v>
      </c>
      <c r="AC18">
        <v>0.58333333333333304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2.77777777777777E-2</v>
      </c>
      <c r="S19" s="7">
        <v>28</v>
      </c>
      <c r="T19" t="str">
        <f t="shared" si="0"/>
        <v>H</v>
      </c>
      <c r="U19" s="30">
        <v>18</v>
      </c>
      <c r="V19">
        <v>0.47222222222222199</v>
      </c>
      <c r="W19">
        <v>0.61111111111111105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0.72222222222222199</v>
      </c>
      <c r="AC19">
        <v>0.41666666666666602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0.25</v>
      </c>
      <c r="S20" s="7">
        <v>13</v>
      </c>
      <c r="T20" t="str">
        <f t="shared" si="0"/>
        <v>M</v>
      </c>
      <c r="U20" s="30">
        <v>19</v>
      </c>
      <c r="V20">
        <v>0.75</v>
      </c>
      <c r="W20">
        <v>0.70833333333333304</v>
      </c>
      <c r="X20">
        <v>19</v>
      </c>
      <c r="AA20">
        <v>19</v>
      </c>
      <c r="AB20">
        <v>0.52777777777777701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0.22222222222222199</v>
      </c>
      <c r="S21" s="7">
        <v>7</v>
      </c>
      <c r="T21" t="str">
        <f t="shared" si="0"/>
        <v>L</v>
      </c>
      <c r="U21" s="30">
        <v>20</v>
      </c>
      <c r="V21">
        <v>0.66666666666666596</v>
      </c>
      <c r="W21">
        <v>0.47222222222222199</v>
      </c>
      <c r="X21" s="29">
        <v>20</v>
      </c>
      <c r="Y21">
        <v>0.44444444444444398</v>
      </c>
      <c r="Z21">
        <v>0.47222222222222199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0.55555555555555503</v>
      </c>
      <c r="S22" s="9">
        <f>SUM(E22:N22)</f>
        <v>23</v>
      </c>
      <c r="T22" t="str">
        <f t="shared" si="0"/>
        <v>H</v>
      </c>
      <c r="U22" s="30">
        <v>21</v>
      </c>
      <c r="V22">
        <v>0.61111111111111105</v>
      </c>
      <c r="W22">
        <v>0.61111111111111105</v>
      </c>
      <c r="X22" s="29">
        <v>21</v>
      </c>
      <c r="Y22">
        <v>0.58333333333333304</v>
      </c>
      <c r="Z22">
        <v>0.69444444444444398</v>
      </c>
      <c r="AA22" s="31">
        <v>21</v>
      </c>
      <c r="AB22">
        <v>0.69444444444444398</v>
      </c>
      <c r="AC22">
        <v>0.77777777777777701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8.3333333333333301E-2</v>
      </c>
      <c r="S23" s="9">
        <f>SUM(E23:N23)</f>
        <v>24</v>
      </c>
      <c r="T23" t="str">
        <f t="shared" si="0"/>
        <v>H</v>
      </c>
      <c r="U23" s="30">
        <v>22</v>
      </c>
      <c r="V23">
        <v>0.52777777777777701</v>
      </c>
      <c r="W23">
        <v>0.61111111111111105</v>
      </c>
      <c r="X23" s="29">
        <v>22</v>
      </c>
      <c r="Y23">
        <v>0.58333333333333304</v>
      </c>
      <c r="Z23">
        <v>0.66666666666666596</v>
      </c>
      <c r="AA23" s="31">
        <v>22</v>
      </c>
      <c r="AB23">
        <v>0.55555555555555503</v>
      </c>
      <c r="AC23">
        <v>0.83333333333333304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2.77777777777777E-2</v>
      </c>
      <c r="S24" s="9">
        <f>SUM(E24:N24)</f>
        <v>26</v>
      </c>
      <c r="T24" t="str">
        <f t="shared" si="0"/>
        <v>H</v>
      </c>
      <c r="U24" s="30">
        <v>23</v>
      </c>
      <c r="V24">
        <v>0.58333333333333304</v>
      </c>
      <c r="W24">
        <v>0.63888888888888795</v>
      </c>
      <c r="X24" s="29">
        <v>23</v>
      </c>
      <c r="Y24">
        <v>0.63888888888888795</v>
      </c>
      <c r="Z24">
        <v>0.63888888888888795</v>
      </c>
      <c r="AA24" s="31">
        <v>23</v>
      </c>
      <c r="AB24">
        <v>0.66666666666666596</v>
      </c>
      <c r="AC24">
        <v>0.52777777777777701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0.83333333333333304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0.77777777777777701</v>
      </c>
      <c r="X25" s="29">
        <v>24</v>
      </c>
      <c r="Y25">
        <v>0.88888888888888795</v>
      </c>
      <c r="Z25">
        <v>0.77777777777777701</v>
      </c>
      <c r="AA25" s="31">
        <v>24</v>
      </c>
      <c r="AB25">
        <v>0.80555555555555503</v>
      </c>
      <c r="AC25">
        <v>0.63888888888888795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0.88888888888888795</v>
      </c>
      <c r="S26" s="7">
        <v>13</v>
      </c>
      <c r="T26" t="str">
        <f t="shared" si="0"/>
        <v>M</v>
      </c>
      <c r="U26" s="30">
        <v>25</v>
      </c>
      <c r="V26">
        <v>0.63888888888888795</v>
      </c>
      <c r="W26">
        <v>0.63888888888888795</v>
      </c>
      <c r="X26" s="29">
        <v>25</v>
      </c>
      <c r="Y26">
        <v>0.83333333333333304</v>
      </c>
      <c r="Z26">
        <v>0.75</v>
      </c>
      <c r="AA26" s="31">
        <v>25</v>
      </c>
      <c r="AB26">
        <v>0.83333333333333304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2.77777777777777E-2</v>
      </c>
      <c r="S27" s="3">
        <v>25</v>
      </c>
      <c r="T27" t="str">
        <f t="shared" si="0"/>
        <v>H</v>
      </c>
      <c r="U27" s="30">
        <v>26</v>
      </c>
      <c r="V27">
        <v>0.58333333333333304</v>
      </c>
      <c r="W27">
        <v>0.61111111111111105</v>
      </c>
      <c r="X27" s="29">
        <v>26</v>
      </c>
      <c r="Y27">
        <v>0.66666666666666596</v>
      </c>
      <c r="Z27">
        <v>0.58333333333333304</v>
      </c>
      <c r="AA27" s="31">
        <v>26</v>
      </c>
      <c r="AB27">
        <v>0.66666666666666596</v>
      </c>
      <c r="AC27">
        <v>0.61111111111111105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0.86111111111111105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0.83333333333333304</v>
      </c>
      <c r="Z28">
        <v>0.75</v>
      </c>
      <c r="AA28" s="31">
        <v>27</v>
      </c>
      <c r="AB28">
        <v>0.88888888888888795</v>
      </c>
      <c r="AC28">
        <v>0.72222222222222199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0.30555555555555503</v>
      </c>
      <c r="S29" s="7">
        <v>28</v>
      </c>
      <c r="T29" t="str">
        <f t="shared" si="0"/>
        <v>H</v>
      </c>
      <c r="U29" s="30">
        <v>28</v>
      </c>
      <c r="V29">
        <v>0.58333333333333304</v>
      </c>
      <c r="W29">
        <v>0.61111111111111105</v>
      </c>
      <c r="X29" s="29">
        <v>28</v>
      </c>
      <c r="Y29">
        <v>0.63888888888888795</v>
      </c>
      <c r="Z29">
        <v>0.58333333333333304</v>
      </c>
      <c r="AA29" s="31">
        <v>28</v>
      </c>
      <c r="AB29">
        <v>0.61111111111111105</v>
      </c>
      <c r="AC29">
        <v>0.69444444444444398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0.11111111111111099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</v>
      </c>
      <c r="X30" s="29">
        <v>29</v>
      </c>
      <c r="Y30">
        <v>0.69444444444444398</v>
      </c>
      <c r="Z30">
        <v>0.63888888888888795</v>
      </c>
      <c r="AA30" s="31">
        <v>29</v>
      </c>
      <c r="AB30">
        <v>0.66666666666666596</v>
      </c>
      <c r="AC30">
        <v>0.72222222222222199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</v>
      </c>
      <c r="S31" s="7">
        <v>8</v>
      </c>
      <c r="T31" t="str">
        <f t="shared" si="0"/>
        <v>L</v>
      </c>
      <c r="U31" s="30">
        <v>30</v>
      </c>
      <c r="V31">
        <v>0.5</v>
      </c>
      <c r="W31">
        <v>0.75</v>
      </c>
      <c r="X31" s="29">
        <v>30</v>
      </c>
      <c r="Y31">
        <v>0.72222222222222199</v>
      </c>
      <c r="Z31">
        <v>0.75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0.83333333333333304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0.88888888888888795</v>
      </c>
      <c r="AA32" s="31">
        <v>31</v>
      </c>
      <c r="AB32">
        <v>0.91666666666666596</v>
      </c>
      <c r="AC32">
        <v>0.83333333333333304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0.77777777777777701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0.86111111111111105</v>
      </c>
      <c r="Z33">
        <v>0.86111111111111105</v>
      </c>
      <c r="AA33" s="31">
        <v>32</v>
      </c>
      <c r="AB33">
        <v>0.88888888888888795</v>
      </c>
      <c r="AC33">
        <v>0.83333333333333304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0.58333333333333304</v>
      </c>
      <c r="S34" s="7">
        <v>12</v>
      </c>
      <c r="T34" t="str">
        <f t="shared" si="0"/>
        <v>L</v>
      </c>
      <c r="U34" s="30">
        <v>33</v>
      </c>
      <c r="V34">
        <v>0.69444444444444398</v>
      </c>
      <c r="W34">
        <v>0.75</v>
      </c>
      <c r="X34" s="29">
        <v>33</v>
      </c>
      <c r="Y34">
        <v>0.63888888888888795</v>
      </c>
      <c r="Z34">
        <v>0.75</v>
      </c>
      <c r="AA34" s="31">
        <v>33</v>
      </c>
      <c r="AB34">
        <v>0.58333333333333304</v>
      </c>
      <c r="AC34">
        <v>0.58333333333333304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0.63888888888888795</v>
      </c>
      <c r="S35" s="7">
        <v>11</v>
      </c>
      <c r="T35" t="str">
        <f t="shared" si="0"/>
        <v>L</v>
      </c>
      <c r="U35" s="30">
        <v>34</v>
      </c>
      <c r="V35">
        <v>0.58333333333333304</v>
      </c>
      <c r="W35">
        <v>0.77777777777777701</v>
      </c>
      <c r="X35" s="29">
        <v>34</v>
      </c>
      <c r="Y35">
        <v>0.83333333333333304</v>
      </c>
      <c r="Z35">
        <v>0.77777777777777701</v>
      </c>
      <c r="AA35" s="31">
        <v>34</v>
      </c>
      <c r="AB35">
        <v>0.75</v>
      </c>
      <c r="AC35">
        <v>0.61111111111111105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0.5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0.66666666666666596</v>
      </c>
      <c r="AA36" s="31">
        <v>35</v>
      </c>
      <c r="AB36">
        <v>0.63888888888888795</v>
      </c>
      <c r="AC36">
        <v>0.58333333333333304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0.75</v>
      </c>
      <c r="S37" s="9">
        <v>20</v>
      </c>
      <c r="T37" t="str">
        <f t="shared" si="0"/>
        <v>H</v>
      </c>
      <c r="U37" s="30">
        <v>36</v>
      </c>
      <c r="V37">
        <v>0.80555555555555503</v>
      </c>
      <c r="W37">
        <v>0.66666666666666596</v>
      </c>
      <c r="X37" s="29">
        <v>36</v>
      </c>
      <c r="Y37">
        <v>0.75</v>
      </c>
      <c r="Z37">
        <v>0.66666666666666596</v>
      </c>
      <c r="AA37" s="31">
        <v>36</v>
      </c>
      <c r="AB37">
        <v>0.80555555555555503</v>
      </c>
      <c r="AC37">
        <v>0.80555555555555503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2.77777777777777E-2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0.69444444444444398</v>
      </c>
      <c r="X38">
        <v>37</v>
      </c>
      <c r="AA38">
        <v>37</v>
      </c>
      <c r="AB38">
        <v>0.75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0.66666666666666596</v>
      </c>
      <c r="S39" s="7">
        <v>16</v>
      </c>
      <c r="T39" t="str">
        <f t="shared" si="0"/>
        <v>M</v>
      </c>
      <c r="U39" s="30">
        <v>38</v>
      </c>
      <c r="V39">
        <v>0.66666666666666596</v>
      </c>
      <c r="W39">
        <v>0.61111111111111105</v>
      </c>
      <c r="X39" s="29">
        <v>38</v>
      </c>
      <c r="Y39">
        <v>0.77777777777777701</v>
      </c>
      <c r="Z39">
        <v>0.69444444444444398</v>
      </c>
      <c r="AA39" s="31">
        <v>38</v>
      </c>
      <c r="AB39">
        <v>0.75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0.66666666666666596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0.75</v>
      </c>
      <c r="X40" s="29">
        <v>39</v>
      </c>
      <c r="Y40">
        <v>0.86111111111111105</v>
      </c>
      <c r="Z40">
        <v>0.83333333333333304</v>
      </c>
      <c r="AA40" s="31">
        <v>39</v>
      </c>
      <c r="AB40">
        <v>0.91666666666666596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0.7</v>
      </c>
      <c r="S41" s="7">
        <v>9</v>
      </c>
      <c r="T41" t="str">
        <f t="shared" si="0"/>
        <v>L</v>
      </c>
      <c r="U41" s="30">
        <v>40</v>
      </c>
      <c r="V41">
        <v>0.6</v>
      </c>
      <c r="W41">
        <v>0.76666666666666605</v>
      </c>
      <c r="X41" s="29">
        <v>40</v>
      </c>
      <c r="Y41">
        <v>0.76666666666666605</v>
      </c>
      <c r="Z41">
        <v>0.76666666666666605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0.16666666666666599</v>
      </c>
      <c r="S42" t="s">
        <v>56</v>
      </c>
      <c r="T42" t="s">
        <v>56</v>
      </c>
      <c r="U42" s="30">
        <v>41</v>
      </c>
      <c r="V42">
        <v>0.76666666666666605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0.33333333333333298</v>
      </c>
      <c r="S43" s="7" t="s">
        <v>56</v>
      </c>
      <c r="T43" t="s">
        <v>56</v>
      </c>
      <c r="U43" s="30">
        <v>42</v>
      </c>
      <c r="V43">
        <v>0.56666666666666599</v>
      </c>
      <c r="X43" s="29">
        <v>42</v>
      </c>
      <c r="Y43">
        <v>0.8</v>
      </c>
      <c r="AA43">
        <v>42</v>
      </c>
    </row>
    <row r="45" spans="1:29">
      <c r="R45">
        <f>AVERAGE(R2:R44)</f>
        <v>0.4691798941798937</v>
      </c>
      <c r="V45">
        <f>AVERAGE(V2:V44)</f>
        <v>0.6826719576719571</v>
      </c>
      <c r="W45">
        <f>AVERAGE(W2:W44)</f>
        <v>0.69743055555555511</v>
      </c>
      <c r="Y45">
        <f t="shared" ref="Y45:AC45" si="1">AVERAGE(Y2:Y44)</f>
        <v>0.73290598290598241</v>
      </c>
      <c r="Z45">
        <f t="shared" si="1"/>
        <v>0.7235735735735731</v>
      </c>
      <c r="AB45">
        <f t="shared" si="1"/>
        <v>0.72435897435897367</v>
      </c>
      <c r="AC45">
        <f t="shared" si="1"/>
        <v>0.71505376344085947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05F1-7D9C-4A3E-9008-4E1DD69AFCD8}">
  <dimension ref="A1:AC45"/>
  <sheetViews>
    <sheetView topLeftCell="Q1" zoomScale="70" zoomScaleNormal="70" workbookViewId="0">
      <selection activeCell="AB38" sqref="AB3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3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3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7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3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3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7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3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35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7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36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37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37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3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38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9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36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9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0.52777777777777701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38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37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37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AA20">
        <v>19</v>
      </c>
    </row>
    <row r="21" spans="1:29">
      <c r="A21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38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9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9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9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9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9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9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3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7" t="s">
        <v>52</v>
      </c>
      <c r="N25" s="7">
        <v>2</v>
      </c>
      <c r="O25" s="14">
        <v>24</v>
      </c>
      <c r="P25" s="14"/>
      <c r="Q25" s="14">
        <v>1</v>
      </c>
      <c r="R25">
        <v>0.97222222222222199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3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7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3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3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3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7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3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36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3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3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3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3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3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7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3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3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3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9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3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3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3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35" t="s">
        <v>48</v>
      </c>
      <c r="N36" s="7">
        <v>2</v>
      </c>
      <c r="O36" s="14">
        <v>35</v>
      </c>
      <c r="P36" s="14"/>
      <c r="Q36" s="14">
        <v>12</v>
      </c>
      <c r="R36">
        <v>0.69444444444444398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9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37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3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3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3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3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7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9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37" t="s">
        <v>59</v>
      </c>
      <c r="N41" s="7" t="s">
        <v>61</v>
      </c>
      <c r="O41" s="14">
        <v>40</v>
      </c>
      <c r="P41" s="14"/>
      <c r="Q41" s="14">
        <v>17</v>
      </c>
      <c r="R41">
        <v>0.9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0.76666666666666605</v>
      </c>
      <c r="AA41">
        <v>40</v>
      </c>
    </row>
    <row r="42" spans="1:29">
      <c r="A42" t="s">
        <v>138</v>
      </c>
      <c r="C42" t="s">
        <v>140</v>
      </c>
      <c r="D42" t="s">
        <v>139</v>
      </c>
      <c r="E42" s="8" t="s">
        <v>71</v>
      </c>
      <c r="F42" s="3" t="s">
        <v>86</v>
      </c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0.73333333333333295</v>
      </c>
      <c r="X42" s="29">
        <v>41</v>
      </c>
      <c r="Y42">
        <v>0.63333333333333297</v>
      </c>
      <c r="AA42">
        <v>41</v>
      </c>
    </row>
    <row r="43" spans="1:29">
      <c r="A43" s="9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37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0.75753968253968185</v>
      </c>
      <c r="V45">
        <f t="shared" ref="V45:AC45" si="1">AVERAGE(V2:V44)</f>
        <v>0.68366402116402059</v>
      </c>
      <c r="W45">
        <f t="shared" si="1"/>
        <v>0.69069444444444394</v>
      </c>
      <c r="Y45">
        <f t="shared" si="1"/>
        <v>0.71310541310541276</v>
      </c>
      <c r="Z45">
        <f t="shared" si="1"/>
        <v>0.70930930930930869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DC2E-E1E4-4C3F-98EA-2E377D6ECA0B}">
  <dimension ref="A1:AC45"/>
  <sheetViews>
    <sheetView topLeftCell="L1" zoomScale="70" zoomScaleNormal="70" workbookViewId="0">
      <selection activeCell="AB12" sqref="AB12:AB15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0.44444444444444398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0.77777777777777701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0.76666666666666605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0.75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Y21">
        <v>0.5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0.63888888888888795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0.94444444444444398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0.94444444444444398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0.83333333333333304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0.77777777777777701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0.76666666666666605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5" spans="1:29">
      <c r="R45">
        <f>AVERAGE(R2:R44)</f>
        <v>0.75701058201058136</v>
      </c>
      <c r="V45">
        <f t="shared" ref="V45:AC45" si="1">AVERAGE(V2:V44)</f>
        <v>0.6822089947089941</v>
      </c>
      <c r="W45">
        <f t="shared" si="1"/>
        <v>0.69069444444444394</v>
      </c>
      <c r="Y45">
        <f>AVERAGE(Y2:Y44)</f>
        <v>0.70777777777777739</v>
      </c>
      <c r="Z45">
        <f t="shared" si="1"/>
        <v>0.68438438438438398</v>
      </c>
      <c r="AB45">
        <f t="shared" si="1"/>
        <v>0.71969696969696917</v>
      </c>
      <c r="AC45">
        <f t="shared" si="1"/>
        <v>0.6854838709677411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56DE-E356-49C1-8A81-74DF0076A687}">
  <dimension ref="A1:AC44"/>
  <sheetViews>
    <sheetView zoomScale="70" zoomScaleNormal="70" workbookViewId="0">
      <selection activeCell="AC38" sqref="AC38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7.83203125" customWidth="1"/>
    <col min="11" max="11" width="11.5" customWidth="1"/>
    <col min="12" max="12" width="8.6640625" customWidth="1"/>
    <col min="13" max="13" width="12.33203125" customWidth="1"/>
    <col min="14" max="14" width="6.6640625" customWidth="1"/>
    <col min="16" max="16" width="8.33203125" customWidth="1"/>
    <col min="17" max="17" width="8" customWidth="1"/>
    <col min="18" max="18" width="21.5" customWidth="1"/>
    <col min="19" max="19" width="6.83203125" customWidth="1"/>
    <col min="20" max="20" width="9.5" customWidth="1"/>
    <col min="22" max="22" width="21.83203125" customWidth="1"/>
    <col min="23" max="23" width="29.6640625" customWidth="1"/>
    <col min="25" max="25" width="21.83203125" customWidth="1"/>
    <col min="26" max="26" width="29.6640625" customWidth="1"/>
    <col min="28" max="28" width="20.6640625" customWidth="1"/>
    <col min="29" max="29" width="29.6640625" customWidth="1"/>
  </cols>
  <sheetData>
    <row r="1" spans="1:29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18</v>
      </c>
      <c r="L1" s="1" t="s">
        <v>19</v>
      </c>
      <c r="M1" s="1" t="s">
        <v>20</v>
      </c>
      <c r="N1" s="1" t="s">
        <v>21</v>
      </c>
      <c r="O1" s="33" t="s">
        <v>6</v>
      </c>
      <c r="P1" s="33" t="s">
        <v>4</v>
      </c>
      <c r="Q1" s="33" t="s">
        <v>5</v>
      </c>
      <c r="R1" s="15" t="s">
        <v>2</v>
      </c>
      <c r="S1" s="19" t="s">
        <v>64</v>
      </c>
      <c r="T1" s="19" t="s">
        <v>143</v>
      </c>
      <c r="U1" s="16" t="s">
        <v>102</v>
      </c>
      <c r="V1" s="16" t="s">
        <v>103</v>
      </c>
      <c r="W1" s="16" t="s">
        <v>142</v>
      </c>
      <c r="X1" s="17" t="s">
        <v>101</v>
      </c>
      <c r="Y1" s="17" t="s">
        <v>1</v>
      </c>
      <c r="Z1" s="17" t="s">
        <v>142</v>
      </c>
      <c r="AA1" s="18" t="s">
        <v>100</v>
      </c>
      <c r="AB1" s="18" t="s">
        <v>1</v>
      </c>
      <c r="AC1" s="18" t="s">
        <v>142</v>
      </c>
    </row>
    <row r="2" spans="1:29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>
        <v>1</v>
      </c>
      <c r="K2" s="3" t="s">
        <v>22</v>
      </c>
      <c r="L2" s="3">
        <v>0</v>
      </c>
      <c r="M2" s="4" t="s">
        <v>23</v>
      </c>
      <c r="N2" s="3">
        <v>3</v>
      </c>
      <c r="O2" s="14">
        <v>1</v>
      </c>
      <c r="P2" s="14">
        <v>1</v>
      </c>
      <c r="Q2" s="14"/>
      <c r="R2">
        <v>0.91666666666666596</v>
      </c>
      <c r="S2">
        <v>22</v>
      </c>
      <c r="T2" t="str">
        <f>IF(S2&lt;=12,"L",IF(S2&gt;18,"H", "M"))</f>
        <v>H</v>
      </c>
      <c r="U2" s="30">
        <v>1</v>
      </c>
      <c r="V2">
        <v>0.88888888888888795</v>
      </c>
      <c r="W2">
        <v>0.88888888888888795</v>
      </c>
      <c r="X2" s="29">
        <v>1</v>
      </c>
      <c r="Y2">
        <v>0.88888888888888795</v>
      </c>
      <c r="Z2">
        <v>0.88888888888888795</v>
      </c>
      <c r="AA2" s="31">
        <v>1</v>
      </c>
      <c r="AB2">
        <v>0.88888888888888795</v>
      </c>
      <c r="AC2">
        <v>0.88888888888888795</v>
      </c>
    </row>
    <row r="3" spans="1:29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>
        <v>2</v>
      </c>
      <c r="K3" s="3" t="s">
        <v>26</v>
      </c>
      <c r="L3" s="3">
        <v>3</v>
      </c>
      <c r="M3" s="4" t="s">
        <v>27</v>
      </c>
      <c r="N3" s="3">
        <v>3</v>
      </c>
      <c r="O3" s="14">
        <v>2</v>
      </c>
      <c r="P3" s="14">
        <v>2</v>
      </c>
      <c r="Q3" s="14"/>
      <c r="R3">
        <v>0.91666666666666596</v>
      </c>
      <c r="S3" s="3">
        <v>10</v>
      </c>
      <c r="T3" t="str">
        <f t="shared" ref="T3:T41" si="0">IF(S3&lt;=12,"L",IF(S3&gt;18,"H", "M"))</f>
        <v>L</v>
      </c>
      <c r="U3" s="30">
        <v>2</v>
      </c>
      <c r="V3">
        <v>0.83333333333333304</v>
      </c>
      <c r="W3">
        <v>0.80555555555555503</v>
      </c>
      <c r="X3" s="29">
        <v>2</v>
      </c>
      <c r="Y3">
        <v>0.80555555555555503</v>
      </c>
      <c r="Z3">
        <v>0.80555555555555503</v>
      </c>
      <c r="AA3" s="31">
        <v>2</v>
      </c>
      <c r="AB3">
        <v>0.77777777777777701</v>
      </c>
      <c r="AC3">
        <v>0.69444444444444398</v>
      </c>
    </row>
    <row r="4" spans="1:29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>
        <v>-1</v>
      </c>
      <c r="K4" s="7" t="s">
        <v>22</v>
      </c>
      <c r="L4" s="7">
        <v>1</v>
      </c>
      <c r="M4" s="21" t="s">
        <v>33</v>
      </c>
      <c r="N4" s="7">
        <v>1</v>
      </c>
      <c r="O4" s="14">
        <v>3</v>
      </c>
      <c r="P4" s="14">
        <v>3</v>
      </c>
      <c r="Q4" s="14"/>
      <c r="R4">
        <v>0.77777777777777701</v>
      </c>
      <c r="S4" s="7">
        <v>19</v>
      </c>
      <c r="T4" t="str">
        <f t="shared" si="0"/>
        <v>H</v>
      </c>
      <c r="U4" s="30">
        <v>3</v>
      </c>
      <c r="V4">
        <v>0.69444444444444398</v>
      </c>
      <c r="W4">
        <v>0.77777777777777701</v>
      </c>
      <c r="X4" s="29">
        <v>3</v>
      </c>
      <c r="Y4">
        <v>0.80555555555555503</v>
      </c>
      <c r="Z4">
        <v>0.80555555555555503</v>
      </c>
      <c r="AA4" s="31">
        <v>3</v>
      </c>
      <c r="AB4">
        <v>0.77777777777777701</v>
      </c>
      <c r="AC4">
        <v>0.66666666666666596</v>
      </c>
    </row>
    <row r="5" spans="1:29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>
        <v>-1</v>
      </c>
      <c r="K5" s="3" t="s">
        <v>22</v>
      </c>
      <c r="L5" s="3">
        <v>2</v>
      </c>
      <c r="M5" s="22" t="s">
        <v>35</v>
      </c>
      <c r="N5" s="3">
        <v>3</v>
      </c>
      <c r="O5" s="14">
        <v>4</v>
      </c>
      <c r="P5" s="14">
        <v>4</v>
      </c>
      <c r="Q5" s="14"/>
      <c r="R5">
        <v>0.72222222222222199</v>
      </c>
      <c r="S5" s="3">
        <v>17</v>
      </c>
      <c r="T5" t="str">
        <f t="shared" si="0"/>
        <v>M</v>
      </c>
      <c r="U5" s="30">
        <v>4</v>
      </c>
      <c r="V5">
        <v>0.72222222222222199</v>
      </c>
      <c r="W5">
        <v>0.72222222222222199</v>
      </c>
      <c r="X5" s="29">
        <v>4</v>
      </c>
      <c r="Y5">
        <v>0.58333333333333304</v>
      </c>
      <c r="Z5">
        <v>0.47222222222222199</v>
      </c>
      <c r="AA5" s="31">
        <v>4</v>
      </c>
      <c r="AB5">
        <v>0.61111111111111105</v>
      </c>
      <c r="AC5">
        <v>0.47222222222222199</v>
      </c>
    </row>
    <row r="6" spans="1:29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t="s">
        <v>37</v>
      </c>
      <c r="K6" s="3" t="s">
        <v>22</v>
      </c>
      <c r="L6" s="3">
        <v>1</v>
      </c>
      <c r="M6" s="4" t="s">
        <v>38</v>
      </c>
      <c r="N6" s="3">
        <v>3</v>
      </c>
      <c r="O6" s="14">
        <v>5</v>
      </c>
      <c r="P6" s="14">
        <v>5</v>
      </c>
      <c r="Q6" s="14"/>
      <c r="R6">
        <v>0.94444444444444398</v>
      </c>
      <c r="S6">
        <v>23</v>
      </c>
      <c r="T6" t="str">
        <f t="shared" si="0"/>
        <v>H</v>
      </c>
      <c r="U6" s="30">
        <v>5</v>
      </c>
      <c r="V6">
        <v>0.83333333333333304</v>
      </c>
      <c r="W6">
        <v>0.88888888888888795</v>
      </c>
      <c r="X6" s="29">
        <v>5</v>
      </c>
      <c r="Y6">
        <v>0.88888888888888795</v>
      </c>
      <c r="Z6">
        <v>0.86111111111111105</v>
      </c>
      <c r="AA6" s="31">
        <v>5</v>
      </c>
      <c r="AB6">
        <v>0.86111111111111105</v>
      </c>
      <c r="AC6">
        <v>0.77777777777777701</v>
      </c>
    </row>
    <row r="7" spans="1:29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>
        <v>1</v>
      </c>
      <c r="K7" s="7" t="s">
        <v>22</v>
      </c>
      <c r="L7" s="7">
        <v>2</v>
      </c>
      <c r="M7" s="21" t="s">
        <v>43</v>
      </c>
      <c r="N7" s="7">
        <v>3</v>
      </c>
      <c r="O7" s="14">
        <v>6</v>
      </c>
      <c r="P7" s="14">
        <v>6</v>
      </c>
      <c r="Q7" s="14"/>
      <c r="R7">
        <v>0.83333333333333304</v>
      </c>
      <c r="S7" s="7">
        <v>14</v>
      </c>
      <c r="T7" t="str">
        <f t="shared" si="0"/>
        <v>M</v>
      </c>
      <c r="U7" s="30">
        <v>6</v>
      </c>
      <c r="V7">
        <v>0.83333333333333304</v>
      </c>
      <c r="W7">
        <v>0.80555555555555503</v>
      </c>
      <c r="X7" s="29">
        <v>6</v>
      </c>
      <c r="Y7">
        <v>0.80555555555555503</v>
      </c>
      <c r="Z7">
        <v>0.75</v>
      </c>
      <c r="AA7" s="31">
        <v>6</v>
      </c>
      <c r="AB7">
        <v>0.75</v>
      </c>
      <c r="AC7">
        <v>0.75</v>
      </c>
    </row>
    <row r="8" spans="1:29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K8" s="3" t="s">
        <v>22</v>
      </c>
      <c r="L8" s="3">
        <v>1</v>
      </c>
      <c r="M8" s="22" t="s">
        <v>45</v>
      </c>
      <c r="N8" s="3">
        <v>3</v>
      </c>
      <c r="O8" s="14">
        <v>7</v>
      </c>
      <c r="P8" s="14">
        <v>7</v>
      </c>
      <c r="Q8" s="14"/>
      <c r="R8">
        <v>0.80555555555555503</v>
      </c>
      <c r="S8" s="3">
        <v>9</v>
      </c>
      <c r="T8" t="str">
        <f t="shared" si="0"/>
        <v>L</v>
      </c>
      <c r="U8" s="30">
        <v>7</v>
      </c>
      <c r="V8">
        <v>0.88888888888888795</v>
      </c>
      <c r="W8">
        <v>0.77777777777777701</v>
      </c>
      <c r="X8" s="29">
        <v>7</v>
      </c>
      <c r="Y8">
        <v>0.77777777777777701</v>
      </c>
      <c r="Z8">
        <v>0.77777777777777701</v>
      </c>
      <c r="AA8" s="31">
        <v>7</v>
      </c>
      <c r="AB8">
        <v>0.72222222222222199</v>
      </c>
      <c r="AC8">
        <v>0.69444444444444398</v>
      </c>
    </row>
    <row r="9" spans="1:29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>
        <v>-2</v>
      </c>
      <c r="K9" s="7" t="s">
        <v>22</v>
      </c>
      <c r="L9" s="7">
        <v>3</v>
      </c>
      <c r="M9" s="23" t="s">
        <v>48</v>
      </c>
      <c r="N9" s="7">
        <v>3</v>
      </c>
      <c r="O9" s="14">
        <v>8</v>
      </c>
      <c r="P9" s="14">
        <v>8</v>
      </c>
      <c r="Q9" s="14"/>
      <c r="R9">
        <v>0.66666666666666596</v>
      </c>
      <c r="S9" s="7">
        <v>18</v>
      </c>
      <c r="T9" t="str">
        <f t="shared" si="0"/>
        <v>M</v>
      </c>
      <c r="U9" s="30">
        <v>8</v>
      </c>
      <c r="V9">
        <v>0.61111111111111105</v>
      </c>
      <c r="W9">
        <v>0.66666666666666596</v>
      </c>
      <c r="X9" s="29">
        <v>8</v>
      </c>
      <c r="Y9">
        <v>0.47222222222222199</v>
      </c>
      <c r="Z9">
        <v>0.61111111111111105</v>
      </c>
      <c r="AA9" s="31">
        <v>8</v>
      </c>
      <c r="AB9">
        <v>0.52777777777777701</v>
      </c>
      <c r="AC9">
        <v>0.58333333333333304</v>
      </c>
    </row>
    <row r="10" spans="1:29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K10" s="7" t="s">
        <v>22</v>
      </c>
      <c r="L10" s="7">
        <v>0</v>
      </c>
      <c r="M10" s="21" t="s">
        <v>33</v>
      </c>
      <c r="N10" s="7">
        <v>3</v>
      </c>
      <c r="O10" s="14">
        <v>9</v>
      </c>
      <c r="P10" s="14">
        <v>9</v>
      </c>
      <c r="Q10" s="14"/>
      <c r="R10">
        <v>0.77777777777777701</v>
      </c>
      <c r="S10" s="7">
        <v>23</v>
      </c>
      <c r="T10" t="str">
        <f t="shared" si="0"/>
        <v>H</v>
      </c>
      <c r="U10" s="30">
        <v>9</v>
      </c>
      <c r="V10">
        <v>0.63888888888888795</v>
      </c>
      <c r="W10">
        <v>0.61111111111111105</v>
      </c>
      <c r="X10" s="29">
        <v>9</v>
      </c>
      <c r="Y10">
        <v>0.61111111111111105</v>
      </c>
      <c r="Z10">
        <v>0.58333333333333304</v>
      </c>
      <c r="AA10" s="31">
        <v>9</v>
      </c>
      <c r="AB10">
        <v>0.77777777777777701</v>
      </c>
      <c r="AC10">
        <v>0.77777777777777701</v>
      </c>
    </row>
    <row r="11" spans="1:29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>
        <v>-1</v>
      </c>
      <c r="K11" s="7" t="s">
        <v>22</v>
      </c>
      <c r="L11" s="7">
        <v>1</v>
      </c>
      <c r="M11" s="24" t="s">
        <v>52</v>
      </c>
      <c r="N11" s="7">
        <v>3</v>
      </c>
      <c r="O11" s="14">
        <v>10</v>
      </c>
      <c r="P11" s="14">
        <v>10</v>
      </c>
      <c r="Q11" s="14"/>
      <c r="R11">
        <v>0.91666666666666596</v>
      </c>
      <c r="S11" s="7">
        <v>10</v>
      </c>
      <c r="T11" t="str">
        <f t="shared" si="0"/>
        <v>L</v>
      </c>
      <c r="U11" s="30">
        <v>10</v>
      </c>
      <c r="V11">
        <v>0.75</v>
      </c>
      <c r="W11">
        <v>0.72222222222222199</v>
      </c>
      <c r="X11" s="29">
        <v>10</v>
      </c>
      <c r="Y11">
        <v>0.75</v>
      </c>
      <c r="Z11">
        <v>0.72222222222222199</v>
      </c>
      <c r="AA11" s="31">
        <v>10</v>
      </c>
      <c r="AB11">
        <v>0.80555555555555503</v>
      </c>
      <c r="AC11">
        <v>0.63888888888888795</v>
      </c>
    </row>
    <row r="12" spans="1:29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K12" s="7" t="s">
        <v>22</v>
      </c>
      <c r="L12" s="9" t="s">
        <v>62</v>
      </c>
      <c r="M12" s="25" t="s">
        <v>59</v>
      </c>
      <c r="N12" s="9" t="s">
        <v>60</v>
      </c>
      <c r="O12" s="14">
        <v>11</v>
      </c>
      <c r="P12" s="14">
        <v>11</v>
      </c>
      <c r="Q12" s="14"/>
      <c r="R12">
        <v>0.8</v>
      </c>
      <c r="S12" s="7">
        <v>8</v>
      </c>
      <c r="T12" t="str">
        <f t="shared" si="0"/>
        <v>L</v>
      </c>
      <c r="U12" s="30">
        <v>11</v>
      </c>
      <c r="V12">
        <v>0.76666666666666605</v>
      </c>
      <c r="W12">
        <v>0.73333333333333295</v>
      </c>
      <c r="X12" s="29">
        <v>11</v>
      </c>
      <c r="Y12">
        <v>0.56666666666666599</v>
      </c>
      <c r="Z12">
        <v>0.73333333333333295</v>
      </c>
      <c r="AA12">
        <v>11</v>
      </c>
    </row>
    <row r="13" spans="1:29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K13" s="7" t="s">
        <v>58</v>
      </c>
      <c r="L13" s="7" t="s">
        <v>61</v>
      </c>
      <c r="M13" s="25" t="s">
        <v>59</v>
      </c>
      <c r="N13" s="7" t="s">
        <v>60</v>
      </c>
      <c r="O13" s="14">
        <v>12</v>
      </c>
      <c r="P13" s="14">
        <v>12</v>
      </c>
      <c r="Q13" s="14"/>
      <c r="R13">
        <v>0.73333333333333295</v>
      </c>
      <c r="S13" s="7">
        <v>13</v>
      </c>
      <c r="T13" t="str">
        <f t="shared" si="0"/>
        <v>M</v>
      </c>
      <c r="U13" s="30">
        <v>12</v>
      </c>
      <c r="V13">
        <v>0.53333333333333299</v>
      </c>
      <c r="W13">
        <v>0.53333333333333299</v>
      </c>
      <c r="X13">
        <v>12</v>
      </c>
      <c r="AA13">
        <v>12</v>
      </c>
    </row>
    <row r="14" spans="1:29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3" t="s">
        <v>67</v>
      </c>
      <c r="K14" s="3" t="s">
        <v>22</v>
      </c>
      <c r="L14" s="3">
        <v>3</v>
      </c>
      <c r="M14" s="22" t="s">
        <v>68</v>
      </c>
      <c r="N14" s="3">
        <v>4</v>
      </c>
      <c r="O14" s="14">
        <v>13</v>
      </c>
      <c r="P14" s="14">
        <v>13</v>
      </c>
      <c r="Q14" s="14"/>
      <c r="R14">
        <v>0.83333333333333304</v>
      </c>
      <c r="S14" s="7">
        <v>12</v>
      </c>
      <c r="T14" t="str">
        <f t="shared" si="0"/>
        <v>L</v>
      </c>
      <c r="U14" s="30">
        <v>13</v>
      </c>
      <c r="V14">
        <v>0.77777777777777701</v>
      </c>
      <c r="W14">
        <v>0.80555555555555503</v>
      </c>
      <c r="X14" s="29">
        <v>13</v>
      </c>
      <c r="Y14">
        <v>0.86111111111111105</v>
      </c>
      <c r="Z14">
        <v>0.80555555555555503</v>
      </c>
      <c r="AA14">
        <v>13</v>
      </c>
    </row>
    <row r="15" spans="1:29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 s="7" t="s">
        <v>58</v>
      </c>
      <c r="L15" s="9" t="s">
        <v>72</v>
      </c>
      <c r="M15" s="26" t="s">
        <v>73</v>
      </c>
      <c r="N15" s="9" t="s">
        <v>74</v>
      </c>
      <c r="O15" s="14">
        <v>14</v>
      </c>
      <c r="P15" s="14">
        <v>14</v>
      </c>
      <c r="Q15" s="14"/>
      <c r="R15">
        <v>0.73333333333333295</v>
      </c>
      <c r="S15" s="7">
        <v>20</v>
      </c>
      <c r="T15" t="str">
        <f t="shared" si="0"/>
        <v>H</v>
      </c>
      <c r="U15" s="30">
        <v>14</v>
      </c>
      <c r="V15">
        <v>0.66666666666666596</v>
      </c>
      <c r="W15">
        <v>0.73333333333333295</v>
      </c>
      <c r="X15" s="29">
        <v>14</v>
      </c>
      <c r="Y15">
        <v>0.73333333333333295</v>
      </c>
      <c r="Z15">
        <v>0.8</v>
      </c>
      <c r="AA15">
        <v>14</v>
      </c>
    </row>
    <row r="16" spans="1:29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t="s">
        <v>78</v>
      </c>
      <c r="K16" s="7" t="s">
        <v>22</v>
      </c>
      <c r="L16" s="7">
        <v>2</v>
      </c>
      <c r="M16" s="24" t="s">
        <v>77</v>
      </c>
      <c r="N16" s="7">
        <v>2</v>
      </c>
      <c r="O16" s="14">
        <v>15</v>
      </c>
      <c r="P16" s="14">
        <v>15</v>
      </c>
      <c r="Q16" s="14"/>
      <c r="R16">
        <v>0.38888888888888801</v>
      </c>
      <c r="S16" s="9">
        <v>21</v>
      </c>
      <c r="T16" t="str">
        <f t="shared" si="0"/>
        <v>H</v>
      </c>
      <c r="U16" s="30">
        <v>15</v>
      </c>
      <c r="V16">
        <v>0.52777777777777701</v>
      </c>
      <c r="W16">
        <v>0.55555555555555503</v>
      </c>
      <c r="X16" s="29">
        <v>15</v>
      </c>
      <c r="Y16">
        <v>0.55555555555555503</v>
      </c>
      <c r="Z16">
        <v>0.61111111111111105</v>
      </c>
      <c r="AA16" s="31">
        <v>15</v>
      </c>
      <c r="AB16">
        <v>0.61111111111111105</v>
      </c>
      <c r="AC16">
        <v>0.66666666666666596</v>
      </c>
    </row>
    <row r="17" spans="1:29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K17" s="9" t="s">
        <v>82</v>
      </c>
      <c r="L17" s="9">
        <v>0</v>
      </c>
      <c r="M17" s="27" t="s">
        <v>83</v>
      </c>
      <c r="N17" s="9">
        <v>4</v>
      </c>
      <c r="O17" s="14">
        <v>16</v>
      </c>
      <c r="P17" s="14">
        <v>16</v>
      </c>
      <c r="Q17" s="14"/>
      <c r="R17">
        <v>0.72222222222222199</v>
      </c>
      <c r="S17" s="9">
        <v>13</v>
      </c>
      <c r="T17" t="str">
        <f t="shared" si="0"/>
        <v>M</v>
      </c>
      <c r="U17" s="30">
        <v>16</v>
      </c>
      <c r="V17">
        <v>0.5</v>
      </c>
      <c r="W17">
        <v>0.47222222222222199</v>
      </c>
      <c r="X17" s="29">
        <v>16</v>
      </c>
      <c r="Y17">
        <v>0.77777777777777701</v>
      </c>
      <c r="Z17">
        <v>0.69444444444444398</v>
      </c>
      <c r="AA17" s="31">
        <v>16</v>
      </c>
      <c r="AB17">
        <v>0.80555555555555503</v>
      </c>
      <c r="AC17">
        <v>0.63888888888888795</v>
      </c>
    </row>
    <row r="18" spans="1:29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K18" s="9" t="s">
        <v>82</v>
      </c>
      <c r="L18" s="9">
        <v>1</v>
      </c>
      <c r="M18" s="26" t="s">
        <v>52</v>
      </c>
      <c r="N18" s="9">
        <v>2</v>
      </c>
      <c r="O18" s="14">
        <v>17</v>
      </c>
      <c r="P18" s="14">
        <v>17</v>
      </c>
      <c r="Q18" s="14"/>
      <c r="R18">
        <v>0.77777777777777701</v>
      </c>
      <c r="S18" s="7">
        <v>0</v>
      </c>
      <c r="T18" t="str">
        <f t="shared" si="0"/>
        <v>L</v>
      </c>
      <c r="U18" s="30">
        <v>17</v>
      </c>
      <c r="V18">
        <v>0.72222222222222199</v>
      </c>
      <c r="W18">
        <v>0.77777777777777701</v>
      </c>
      <c r="X18" s="29">
        <v>17</v>
      </c>
      <c r="Y18">
        <v>0.83333333333333304</v>
      </c>
      <c r="Z18">
        <v>0.77777777777777701</v>
      </c>
      <c r="AA18" s="31">
        <v>17</v>
      </c>
      <c r="AB18">
        <v>0.80555555555555503</v>
      </c>
      <c r="AC18">
        <v>0.55555555555555503</v>
      </c>
    </row>
    <row r="19" spans="1:29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>
        <v>1</v>
      </c>
      <c r="K19" s="7" t="s">
        <v>87</v>
      </c>
      <c r="L19" s="7">
        <v>2</v>
      </c>
      <c r="M19" s="25" t="s">
        <v>27</v>
      </c>
      <c r="N19" s="7">
        <v>1</v>
      </c>
      <c r="O19" s="14">
        <v>18</v>
      </c>
      <c r="P19" s="14">
        <v>18</v>
      </c>
      <c r="Q19" s="14"/>
      <c r="R19">
        <v>0.66666666666666596</v>
      </c>
      <c r="S19" s="7">
        <v>28</v>
      </c>
      <c r="T19" t="str">
        <f t="shared" si="0"/>
        <v>H</v>
      </c>
      <c r="U19" s="30">
        <v>18</v>
      </c>
      <c r="V19">
        <v>0.44444444444444398</v>
      </c>
      <c r="W19">
        <v>0.66666666666666596</v>
      </c>
      <c r="X19" s="29">
        <v>18</v>
      </c>
      <c r="Y19">
        <v>0.69444444444444398</v>
      </c>
      <c r="Z19">
        <v>0.63888888888888795</v>
      </c>
      <c r="AA19" s="31">
        <v>18</v>
      </c>
      <c r="AB19">
        <v>0.61111111111111105</v>
      </c>
      <c r="AC19">
        <v>0.52777777777777701</v>
      </c>
    </row>
    <row r="20" spans="1:29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>
        <v>-2</v>
      </c>
      <c r="K20" s="7" t="s">
        <v>82</v>
      </c>
      <c r="L20" s="7">
        <v>2</v>
      </c>
      <c r="M20" s="25" t="s">
        <v>52</v>
      </c>
      <c r="N20" s="7">
        <v>0</v>
      </c>
      <c r="O20" s="14">
        <v>19</v>
      </c>
      <c r="P20" s="14">
        <v>19</v>
      </c>
      <c r="Q20" s="14"/>
      <c r="R20">
        <v>0.66666666666666596</v>
      </c>
      <c r="S20" s="7">
        <v>13</v>
      </c>
      <c r="T20" t="str">
        <f t="shared" si="0"/>
        <v>M</v>
      </c>
      <c r="U20" s="30">
        <v>19</v>
      </c>
      <c r="V20">
        <v>0.79166666666666596</v>
      </c>
      <c r="W20">
        <v>0.75</v>
      </c>
      <c r="X20">
        <v>19</v>
      </c>
      <c r="Y20">
        <v>0.5</v>
      </c>
      <c r="AA20">
        <v>19</v>
      </c>
      <c r="AC20">
        <v>-1</v>
      </c>
    </row>
    <row r="21" spans="1:29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K21" s="9" t="s">
        <v>82</v>
      </c>
      <c r="L21" s="9">
        <v>0</v>
      </c>
      <c r="M21" s="26" t="s">
        <v>92</v>
      </c>
      <c r="N21" s="9">
        <v>1</v>
      </c>
      <c r="O21" s="14">
        <v>20</v>
      </c>
      <c r="P21" s="14">
        <v>20</v>
      </c>
      <c r="Q21" s="14"/>
      <c r="R21">
        <v>0.55555555555555503</v>
      </c>
      <c r="S21" s="7">
        <v>7</v>
      </c>
      <c r="T21" t="str">
        <f t="shared" si="0"/>
        <v>L</v>
      </c>
      <c r="U21" s="30">
        <v>20</v>
      </c>
      <c r="V21">
        <v>0.63888888888888795</v>
      </c>
      <c r="W21">
        <v>0.5</v>
      </c>
      <c r="X21" s="29">
        <v>20</v>
      </c>
      <c r="Z21">
        <v>0.5</v>
      </c>
      <c r="AA21" s="31">
        <v>20</v>
      </c>
      <c r="AB21">
        <v>0.52777777777777701</v>
      </c>
      <c r="AC21">
        <v>0.77777777777777701</v>
      </c>
    </row>
    <row r="22" spans="1:29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>
        <v>1</v>
      </c>
      <c r="K22" s="9" t="s">
        <v>22</v>
      </c>
      <c r="L22" s="9">
        <v>1</v>
      </c>
      <c r="M22" s="27" t="s">
        <v>97</v>
      </c>
      <c r="N22" s="9">
        <v>2</v>
      </c>
      <c r="O22" s="14">
        <v>21</v>
      </c>
      <c r="P22" s="14">
        <v>21</v>
      </c>
      <c r="Q22" s="14"/>
      <c r="R22">
        <v>0.77777777777777701</v>
      </c>
      <c r="S22" s="9">
        <f>SUM(E22:N22)</f>
        <v>23</v>
      </c>
      <c r="T22" t="str">
        <f t="shared" si="0"/>
        <v>H</v>
      </c>
      <c r="U22" s="30">
        <v>21</v>
      </c>
      <c r="V22">
        <v>0.66666666666666596</v>
      </c>
      <c r="W22">
        <v>0.61111111111111105</v>
      </c>
      <c r="X22" s="29">
        <v>21</v>
      </c>
      <c r="Y22">
        <v>0.61111111111111105</v>
      </c>
      <c r="Z22">
        <v>0.69444444444444398</v>
      </c>
      <c r="AA22" s="31">
        <v>21</v>
      </c>
      <c r="AB22">
        <v>0.63888888888888795</v>
      </c>
      <c r="AC22">
        <v>0.61111111111111105</v>
      </c>
    </row>
    <row r="23" spans="1:29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>
        <v>1</v>
      </c>
      <c r="K23" s="9" t="s">
        <v>82</v>
      </c>
      <c r="L23" s="9">
        <v>1</v>
      </c>
      <c r="M23" s="27" t="s">
        <v>98</v>
      </c>
      <c r="N23" s="9">
        <v>3</v>
      </c>
      <c r="O23" s="14">
        <v>22</v>
      </c>
      <c r="P23" s="14">
        <v>22</v>
      </c>
      <c r="Q23" s="14"/>
      <c r="R23">
        <v>0.61111111111111105</v>
      </c>
      <c r="S23" s="9">
        <f>SUM(E23:N23)</f>
        <v>24</v>
      </c>
      <c r="T23" t="str">
        <f t="shared" si="0"/>
        <v>H</v>
      </c>
      <c r="U23" s="30">
        <v>22</v>
      </c>
      <c r="V23">
        <v>0.5</v>
      </c>
      <c r="W23">
        <v>0.52777777777777701</v>
      </c>
      <c r="X23" s="29">
        <v>22</v>
      </c>
      <c r="Y23">
        <v>0.61111111111111105</v>
      </c>
      <c r="Z23">
        <v>0.63888888888888795</v>
      </c>
      <c r="AA23" s="31">
        <v>22</v>
      </c>
      <c r="AB23">
        <v>0.5</v>
      </c>
      <c r="AC23">
        <v>0.77777777777777701</v>
      </c>
    </row>
    <row r="24" spans="1:29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K24" s="9" t="s">
        <v>82</v>
      </c>
      <c r="L24" s="9">
        <v>2</v>
      </c>
      <c r="M24" s="27" t="s">
        <v>43</v>
      </c>
      <c r="N24" s="9">
        <v>3</v>
      </c>
      <c r="O24" s="14">
        <v>23</v>
      </c>
      <c r="P24" s="14">
        <v>23</v>
      </c>
      <c r="Q24" s="14"/>
      <c r="R24">
        <v>0.63888888888888795</v>
      </c>
      <c r="S24" s="9">
        <f>SUM(E24:N24)</f>
        <v>26</v>
      </c>
      <c r="T24" t="str">
        <f t="shared" si="0"/>
        <v>H</v>
      </c>
      <c r="U24" s="30">
        <v>23</v>
      </c>
      <c r="V24">
        <v>0.61111111111111105</v>
      </c>
      <c r="W24">
        <v>0.63888888888888795</v>
      </c>
      <c r="X24" s="29">
        <v>23</v>
      </c>
      <c r="Y24">
        <v>0.55555555555555503</v>
      </c>
      <c r="Z24">
        <v>0.52777777777777701</v>
      </c>
      <c r="AA24" s="31">
        <v>23</v>
      </c>
      <c r="AB24">
        <v>0.72222222222222199</v>
      </c>
      <c r="AC24">
        <v>0.58333333333333304</v>
      </c>
    </row>
    <row r="25" spans="1:29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>
        <v>1</v>
      </c>
      <c r="K25" s="7" t="s">
        <v>22</v>
      </c>
      <c r="L25" s="7">
        <v>0</v>
      </c>
      <c r="M25" s="21" t="s">
        <v>52</v>
      </c>
      <c r="N25" s="7">
        <v>2</v>
      </c>
      <c r="O25" s="14">
        <v>24</v>
      </c>
      <c r="P25" s="14"/>
      <c r="Q25" s="14">
        <v>1</v>
      </c>
      <c r="R25">
        <v>0.91666666666666596</v>
      </c>
      <c r="S25" s="7">
        <v>11</v>
      </c>
      <c r="T25" t="str">
        <f t="shared" si="0"/>
        <v>L</v>
      </c>
      <c r="U25" s="30">
        <v>24</v>
      </c>
      <c r="V25">
        <v>0.80555555555555503</v>
      </c>
      <c r="W25">
        <v>0.83333333333333304</v>
      </c>
      <c r="X25" s="29">
        <v>24</v>
      </c>
      <c r="Y25">
        <v>0.86111111111111105</v>
      </c>
      <c r="Z25">
        <v>0.83333333333333304</v>
      </c>
      <c r="AA25" s="31">
        <v>24</v>
      </c>
      <c r="AB25">
        <v>0.83333333333333304</v>
      </c>
      <c r="AC25">
        <v>0.69444444444444398</v>
      </c>
    </row>
    <row r="26" spans="1:29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>
        <v>1</v>
      </c>
      <c r="K26" s="7" t="s">
        <v>22</v>
      </c>
      <c r="L26" s="7">
        <v>2</v>
      </c>
      <c r="M26" s="21" t="s">
        <v>107</v>
      </c>
      <c r="N26" s="7">
        <v>0</v>
      </c>
      <c r="O26" s="14">
        <v>25</v>
      </c>
      <c r="P26" s="14"/>
      <c r="Q26" s="14">
        <v>2</v>
      </c>
      <c r="R26">
        <v>0.97222222222222199</v>
      </c>
      <c r="S26" s="7">
        <v>13</v>
      </c>
      <c r="T26" t="str">
        <f t="shared" si="0"/>
        <v>M</v>
      </c>
      <c r="U26" s="30">
        <v>25</v>
      </c>
      <c r="V26">
        <v>0.75</v>
      </c>
      <c r="W26">
        <v>0.63888888888888795</v>
      </c>
      <c r="X26" s="29">
        <v>25</v>
      </c>
      <c r="Y26">
        <v>0.83333333333333304</v>
      </c>
      <c r="Z26">
        <v>0.69444444444444398</v>
      </c>
      <c r="AA26" s="31">
        <v>25</v>
      </c>
      <c r="AB26">
        <v>0.86111111111111105</v>
      </c>
      <c r="AC26">
        <v>0.66666666666666596</v>
      </c>
    </row>
    <row r="27" spans="1:29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 s="3" t="s">
        <v>26</v>
      </c>
      <c r="L27" s="3">
        <v>2</v>
      </c>
      <c r="M27" s="22" t="s">
        <v>111</v>
      </c>
      <c r="N27" s="3">
        <v>1</v>
      </c>
      <c r="O27" s="14">
        <v>26</v>
      </c>
      <c r="P27" s="14"/>
      <c r="Q27" s="14">
        <v>3</v>
      </c>
      <c r="R27">
        <v>0.61111111111111105</v>
      </c>
      <c r="S27" s="3">
        <v>25</v>
      </c>
      <c r="T27" t="str">
        <f t="shared" si="0"/>
        <v>H</v>
      </c>
      <c r="U27" s="30">
        <v>26</v>
      </c>
      <c r="V27">
        <v>0.55555555555555503</v>
      </c>
      <c r="W27">
        <v>0.52777777777777701</v>
      </c>
      <c r="X27" s="29">
        <v>26</v>
      </c>
      <c r="Y27">
        <v>0.63888888888888795</v>
      </c>
      <c r="Z27">
        <v>0.61111111111111105</v>
      </c>
      <c r="AA27" s="31">
        <v>26</v>
      </c>
      <c r="AB27">
        <v>0.61111111111111105</v>
      </c>
      <c r="AC27">
        <v>0.69444444444444398</v>
      </c>
    </row>
    <row r="28" spans="1:29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K28" s="7" t="s">
        <v>26</v>
      </c>
      <c r="L28" s="7">
        <v>3</v>
      </c>
      <c r="M28" s="21" t="s">
        <v>114</v>
      </c>
      <c r="N28" s="7">
        <v>2</v>
      </c>
      <c r="O28" s="14">
        <v>27</v>
      </c>
      <c r="P28" s="14"/>
      <c r="Q28" s="14">
        <v>4</v>
      </c>
      <c r="R28">
        <v>0.83333333333333304</v>
      </c>
      <c r="S28" s="7">
        <v>7</v>
      </c>
      <c r="T28" t="str">
        <f t="shared" si="0"/>
        <v>L</v>
      </c>
      <c r="U28" s="30">
        <v>27</v>
      </c>
      <c r="V28">
        <v>0.72222222222222199</v>
      </c>
      <c r="W28">
        <v>0.75</v>
      </c>
      <c r="X28" s="29">
        <v>27</v>
      </c>
      <c r="Y28">
        <v>0.86111111111111105</v>
      </c>
      <c r="Z28">
        <v>0.75</v>
      </c>
      <c r="AA28" s="31">
        <v>27</v>
      </c>
      <c r="AB28">
        <v>0.86111111111111105</v>
      </c>
      <c r="AC28">
        <v>0.77777777777777701</v>
      </c>
    </row>
    <row r="29" spans="1:29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>
        <v>-1</v>
      </c>
      <c r="K29" s="7" t="s">
        <v>22</v>
      </c>
      <c r="L29" s="7">
        <v>2</v>
      </c>
      <c r="M29" s="24" t="s">
        <v>33</v>
      </c>
      <c r="N29" s="7">
        <v>1</v>
      </c>
      <c r="O29" s="14">
        <v>28</v>
      </c>
      <c r="P29" s="14"/>
      <c r="Q29" s="14">
        <v>5</v>
      </c>
      <c r="R29">
        <v>0.55555555555555503</v>
      </c>
      <c r="S29" s="7">
        <v>28</v>
      </c>
      <c r="T29" t="str">
        <f t="shared" si="0"/>
        <v>H</v>
      </c>
      <c r="U29" s="30">
        <v>28</v>
      </c>
      <c r="V29">
        <v>0.5</v>
      </c>
      <c r="W29">
        <v>0.61111111111111105</v>
      </c>
      <c r="X29" s="29">
        <v>28</v>
      </c>
      <c r="Y29">
        <v>0.61111111111111105</v>
      </c>
      <c r="Z29">
        <v>0.55555555555555503</v>
      </c>
      <c r="AA29" s="31">
        <v>28</v>
      </c>
      <c r="AB29">
        <v>0.61111111111111105</v>
      </c>
      <c r="AC29">
        <v>0.77777777777777701</v>
      </c>
    </row>
    <row r="30" spans="1:29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>
        <v>1</v>
      </c>
      <c r="K30" s="3" t="s">
        <v>22</v>
      </c>
      <c r="L30" s="3">
        <v>1</v>
      </c>
      <c r="M30" s="22" t="s">
        <v>118</v>
      </c>
      <c r="N30" s="3">
        <v>3</v>
      </c>
      <c r="O30" s="14">
        <v>29</v>
      </c>
      <c r="P30" s="14"/>
      <c r="Q30" s="14">
        <v>6</v>
      </c>
      <c r="R30">
        <v>0.63888888888888795</v>
      </c>
      <c r="S30" s="7">
        <v>14</v>
      </c>
      <c r="T30" t="str">
        <f t="shared" si="0"/>
        <v>M</v>
      </c>
      <c r="U30" s="30">
        <v>29</v>
      </c>
      <c r="V30">
        <v>0.58333333333333304</v>
      </c>
      <c r="W30">
        <v>0.52777777777777701</v>
      </c>
      <c r="X30" s="29">
        <v>29</v>
      </c>
      <c r="Y30">
        <v>0.61111111111111105</v>
      </c>
      <c r="Z30">
        <v>0.69444444444444398</v>
      </c>
      <c r="AA30" s="31">
        <v>29</v>
      </c>
      <c r="AB30">
        <v>0.66666666666666596</v>
      </c>
      <c r="AC30">
        <v>0.66666666666666596</v>
      </c>
    </row>
    <row r="31" spans="1:29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>
        <v>-1</v>
      </c>
      <c r="K31" s="3" t="s">
        <v>22</v>
      </c>
      <c r="L31" s="3">
        <v>1</v>
      </c>
      <c r="M31" s="4" t="s">
        <v>52</v>
      </c>
      <c r="N31" s="3">
        <v>1</v>
      </c>
      <c r="O31" s="14">
        <v>30</v>
      </c>
      <c r="P31" s="14"/>
      <c r="Q31" s="14">
        <v>7</v>
      </c>
      <c r="R31">
        <v>0.66666666666666596</v>
      </c>
      <c r="S31" s="7">
        <v>8</v>
      </c>
      <c r="T31" t="str">
        <f t="shared" si="0"/>
        <v>L</v>
      </c>
      <c r="U31" s="30">
        <v>30</v>
      </c>
      <c r="V31">
        <v>0.52777777777777701</v>
      </c>
      <c r="W31">
        <v>0.69444444444444398</v>
      </c>
      <c r="X31" s="29">
        <v>30</v>
      </c>
      <c r="Y31">
        <v>0.72222222222222199</v>
      </c>
      <c r="Z31">
        <v>0.69444444444444398</v>
      </c>
      <c r="AA31" s="31">
        <v>30</v>
      </c>
      <c r="AB31">
        <v>0.61111111111111105</v>
      </c>
      <c r="AC31">
        <v>0.66666666666666596</v>
      </c>
    </row>
    <row r="32" spans="1:29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K32" s="7" t="s">
        <v>22</v>
      </c>
      <c r="L32" s="7">
        <v>0</v>
      </c>
      <c r="M32" s="21" t="s">
        <v>33</v>
      </c>
      <c r="N32" s="7">
        <v>0</v>
      </c>
      <c r="O32" s="14">
        <v>31</v>
      </c>
      <c r="P32" s="14"/>
      <c r="Q32" s="14">
        <v>8</v>
      </c>
      <c r="R32">
        <v>0.91666666666666596</v>
      </c>
      <c r="S32" s="7">
        <v>13</v>
      </c>
      <c r="T32" t="str">
        <f t="shared" si="0"/>
        <v>M</v>
      </c>
      <c r="U32" s="30">
        <v>31</v>
      </c>
      <c r="V32">
        <v>0.80555555555555503</v>
      </c>
      <c r="W32">
        <v>0.80555555555555503</v>
      </c>
      <c r="X32" s="29">
        <v>31</v>
      </c>
      <c r="Y32">
        <v>0.88888888888888795</v>
      </c>
      <c r="Z32">
        <v>0.77777777777777701</v>
      </c>
      <c r="AA32" s="31">
        <v>31</v>
      </c>
      <c r="AB32">
        <v>0.86111111111111105</v>
      </c>
      <c r="AC32">
        <v>0.61111111111111105</v>
      </c>
    </row>
    <row r="33" spans="1:29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K33" s="3" t="s">
        <v>22</v>
      </c>
      <c r="L33" s="3">
        <v>1</v>
      </c>
      <c r="M33" s="22" t="s">
        <v>111</v>
      </c>
      <c r="N33" s="3">
        <v>2</v>
      </c>
      <c r="O33" s="14">
        <v>32</v>
      </c>
      <c r="P33" s="14"/>
      <c r="Q33" s="14">
        <v>9</v>
      </c>
      <c r="R33">
        <v>0.86111111111111105</v>
      </c>
      <c r="S33" s="7">
        <v>10</v>
      </c>
      <c r="T33" t="str">
        <f t="shared" si="0"/>
        <v>L</v>
      </c>
      <c r="U33" s="30">
        <v>32</v>
      </c>
      <c r="V33">
        <v>0.88888888888888795</v>
      </c>
      <c r="W33">
        <v>0.86111111111111105</v>
      </c>
      <c r="X33" s="29">
        <v>32</v>
      </c>
      <c r="Y33">
        <v>0.88888888888888795</v>
      </c>
      <c r="Z33">
        <v>0.86111111111111105</v>
      </c>
      <c r="AA33" s="31">
        <v>32</v>
      </c>
      <c r="AB33">
        <v>0.88888888888888795</v>
      </c>
      <c r="AC33">
        <v>0.80555555555555503</v>
      </c>
    </row>
    <row r="34" spans="1:29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>
        <v>-1</v>
      </c>
      <c r="K34" s="3" t="s">
        <v>22</v>
      </c>
      <c r="L34" s="3">
        <v>0</v>
      </c>
      <c r="M34" s="27" t="s">
        <v>118</v>
      </c>
      <c r="N34" s="3">
        <v>4</v>
      </c>
      <c r="O34" s="14">
        <v>33</v>
      </c>
      <c r="P34" s="14"/>
      <c r="Q34" s="14">
        <v>10</v>
      </c>
      <c r="R34">
        <v>0.77777777777777701</v>
      </c>
      <c r="S34" s="7">
        <v>12</v>
      </c>
      <c r="T34" t="str">
        <f t="shared" si="0"/>
        <v>L</v>
      </c>
      <c r="U34" s="30">
        <v>33</v>
      </c>
      <c r="V34">
        <v>0.72222222222222199</v>
      </c>
      <c r="W34">
        <v>0.77777777777777701</v>
      </c>
      <c r="X34" s="29">
        <v>33</v>
      </c>
      <c r="Y34">
        <v>0.61111111111111105</v>
      </c>
      <c r="Z34">
        <v>0.77777777777777701</v>
      </c>
      <c r="AA34" s="31">
        <v>33</v>
      </c>
      <c r="AB34">
        <v>0.61111111111111105</v>
      </c>
      <c r="AC34">
        <v>0.66666666666666596</v>
      </c>
    </row>
    <row r="35" spans="1:29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K35" s="3" t="s">
        <v>22</v>
      </c>
      <c r="L35" s="3">
        <v>0</v>
      </c>
      <c r="M35" s="22" t="s">
        <v>33</v>
      </c>
      <c r="N35" s="3">
        <v>1</v>
      </c>
      <c r="O35" s="14">
        <v>34</v>
      </c>
      <c r="P35" s="14"/>
      <c r="Q35" s="14">
        <v>11</v>
      </c>
      <c r="R35">
        <v>0.86111111111111105</v>
      </c>
      <c r="S35" s="7">
        <v>11</v>
      </c>
      <c r="T35" t="str">
        <f t="shared" si="0"/>
        <v>L</v>
      </c>
      <c r="U35" s="30">
        <v>34</v>
      </c>
      <c r="V35">
        <v>0.61111111111111105</v>
      </c>
      <c r="W35">
        <v>0.83333333333333304</v>
      </c>
      <c r="X35" s="29">
        <v>34</v>
      </c>
      <c r="Y35">
        <v>0.75</v>
      </c>
      <c r="Z35">
        <v>0.83333333333333304</v>
      </c>
      <c r="AA35" s="31">
        <v>34</v>
      </c>
      <c r="AB35">
        <v>0.75</v>
      </c>
      <c r="AC35">
        <v>0.69444444444444398</v>
      </c>
    </row>
    <row r="36" spans="1:29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K36" s="7" t="s">
        <v>22</v>
      </c>
      <c r="L36" s="7">
        <v>2</v>
      </c>
      <c r="M36" s="23" t="s">
        <v>48</v>
      </c>
      <c r="N36" s="7">
        <v>2</v>
      </c>
      <c r="O36" s="14">
        <v>35</v>
      </c>
      <c r="P36" s="14"/>
      <c r="Q36" s="14">
        <v>12</v>
      </c>
      <c r="R36">
        <v>0.66666666666666596</v>
      </c>
      <c r="S36" s="7">
        <v>16</v>
      </c>
      <c r="T36" t="str">
        <f t="shared" si="0"/>
        <v>M</v>
      </c>
      <c r="U36" s="30">
        <v>35</v>
      </c>
      <c r="V36">
        <v>0.5</v>
      </c>
      <c r="W36">
        <v>0.41666666666666602</v>
      </c>
      <c r="X36" s="29">
        <v>35</v>
      </c>
      <c r="Y36">
        <v>0.61111111111111105</v>
      </c>
      <c r="Z36">
        <v>0.72222222222222199</v>
      </c>
      <c r="AA36" s="31">
        <v>35</v>
      </c>
      <c r="AB36">
        <v>0.61111111111111105</v>
      </c>
      <c r="AC36">
        <v>0.66666666666666596</v>
      </c>
    </row>
    <row r="37" spans="1:29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K37" s="7" t="s">
        <v>22</v>
      </c>
      <c r="L37" s="7" t="s">
        <v>60</v>
      </c>
      <c r="M37" s="25" t="s">
        <v>73</v>
      </c>
      <c r="N37" s="7" t="s">
        <v>127</v>
      </c>
      <c r="O37" s="14">
        <v>36</v>
      </c>
      <c r="P37" s="14"/>
      <c r="Q37" s="14">
        <v>13</v>
      </c>
      <c r="R37">
        <v>0.72222222222222199</v>
      </c>
      <c r="S37" s="9">
        <v>20</v>
      </c>
      <c r="T37" t="str">
        <f t="shared" si="0"/>
        <v>H</v>
      </c>
      <c r="U37" s="30">
        <v>36</v>
      </c>
      <c r="V37">
        <v>0.83333333333333304</v>
      </c>
      <c r="W37">
        <v>0.55555555555555503</v>
      </c>
      <c r="X37" s="29">
        <v>36</v>
      </c>
      <c r="Y37">
        <v>0.61111111111111105</v>
      </c>
      <c r="Z37">
        <v>0.47222222222222199</v>
      </c>
      <c r="AA37" s="31">
        <v>36</v>
      </c>
      <c r="AB37">
        <v>0.66666666666666596</v>
      </c>
      <c r="AC37">
        <v>0.77777777777777701</v>
      </c>
    </row>
    <row r="38" spans="1:29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7" t="s">
        <v>130</v>
      </c>
      <c r="K38" s="3" t="s">
        <v>22</v>
      </c>
      <c r="L38" s="3">
        <v>1</v>
      </c>
      <c r="M38" s="4" t="s">
        <v>107</v>
      </c>
      <c r="N38" s="3">
        <v>2</v>
      </c>
      <c r="O38" s="14">
        <v>37</v>
      </c>
      <c r="P38" s="14"/>
      <c r="Q38" s="14">
        <v>14</v>
      </c>
      <c r="R38">
        <v>0.63888888888888795</v>
      </c>
      <c r="S38" s="7">
        <v>25</v>
      </c>
      <c r="T38" t="str">
        <f t="shared" si="0"/>
        <v>H</v>
      </c>
      <c r="U38" s="30">
        <v>37</v>
      </c>
      <c r="V38">
        <v>0.61111111111111105</v>
      </c>
      <c r="W38">
        <v>0.63888888888888795</v>
      </c>
      <c r="X38">
        <v>37</v>
      </c>
      <c r="AA38">
        <v>37</v>
      </c>
    </row>
    <row r="39" spans="1:29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>
        <v>1</v>
      </c>
      <c r="K39" s="3" t="s">
        <v>22</v>
      </c>
      <c r="L39" s="3">
        <v>0</v>
      </c>
      <c r="M39" s="22" t="s">
        <v>52</v>
      </c>
      <c r="N39" s="3">
        <v>1</v>
      </c>
      <c r="O39" s="14">
        <v>38</v>
      </c>
      <c r="P39" s="14"/>
      <c r="Q39" s="14">
        <v>15</v>
      </c>
      <c r="R39">
        <v>0.69444444444444398</v>
      </c>
      <c r="S39" s="7">
        <v>16</v>
      </c>
      <c r="T39" t="str">
        <f t="shared" si="0"/>
        <v>M</v>
      </c>
      <c r="U39" s="30">
        <v>38</v>
      </c>
      <c r="V39">
        <v>0.69444444444444398</v>
      </c>
      <c r="W39">
        <v>0.63888888888888795</v>
      </c>
      <c r="X39" s="29">
        <v>38</v>
      </c>
      <c r="Y39">
        <v>0.69444444444444398</v>
      </c>
      <c r="Z39">
        <v>0.72222222222222199</v>
      </c>
      <c r="AA39" s="31">
        <v>38</v>
      </c>
      <c r="AB39">
        <v>0.72222222222222199</v>
      </c>
    </row>
    <row r="40" spans="1:29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>
        <v>2</v>
      </c>
      <c r="K40" s="7" t="s">
        <v>22</v>
      </c>
      <c r="L40" s="7">
        <v>2</v>
      </c>
      <c r="M40" s="21" t="s">
        <v>52</v>
      </c>
      <c r="N40" s="7">
        <v>2</v>
      </c>
      <c r="O40" s="14">
        <v>39</v>
      </c>
      <c r="P40" s="14"/>
      <c r="Q40" s="14">
        <v>16</v>
      </c>
      <c r="R40">
        <v>0.75</v>
      </c>
      <c r="S40" s="7">
        <v>31</v>
      </c>
      <c r="T40" t="str">
        <f t="shared" si="0"/>
        <v>H</v>
      </c>
      <c r="U40" s="30">
        <v>39</v>
      </c>
      <c r="V40">
        <v>0.86111111111111105</v>
      </c>
      <c r="W40">
        <v>0.77777777777777701</v>
      </c>
      <c r="X40" s="29">
        <v>39</v>
      </c>
      <c r="Y40">
        <v>0.86111111111111105</v>
      </c>
      <c r="Z40">
        <v>0.80555555555555503</v>
      </c>
      <c r="AA40" s="31">
        <v>39</v>
      </c>
      <c r="AB40">
        <v>0.86111111111111105</v>
      </c>
    </row>
    <row r="41" spans="1:29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K41" s="7" t="s">
        <v>58</v>
      </c>
      <c r="L41" s="7" t="s">
        <v>74</v>
      </c>
      <c r="M41" s="25" t="s">
        <v>59</v>
      </c>
      <c r="N41" s="7" t="s">
        <v>61</v>
      </c>
      <c r="O41" s="14">
        <v>40</v>
      </c>
      <c r="P41" s="14"/>
      <c r="Q41" s="14">
        <v>17</v>
      </c>
      <c r="R41">
        <v>0.93333333333333302</v>
      </c>
      <c r="S41" s="7">
        <v>9</v>
      </c>
      <c r="T41" t="str">
        <f t="shared" si="0"/>
        <v>L</v>
      </c>
      <c r="U41" s="30">
        <v>40</v>
      </c>
      <c r="V41">
        <v>0.63333333333333297</v>
      </c>
      <c r="W41">
        <v>0.73333333333333295</v>
      </c>
      <c r="X41" s="29">
        <v>40</v>
      </c>
      <c r="Y41">
        <v>0.73333333333333295</v>
      </c>
      <c r="Z41">
        <v>0.73333333333333295</v>
      </c>
      <c r="AA41">
        <v>40</v>
      </c>
    </row>
    <row r="42" spans="1:29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M42" s="28"/>
      <c r="O42" s="14">
        <v>41</v>
      </c>
      <c r="P42" s="14"/>
      <c r="Q42" s="14">
        <v>18</v>
      </c>
      <c r="R42">
        <v>0.73333333333333295</v>
      </c>
      <c r="S42" t="s">
        <v>56</v>
      </c>
      <c r="T42" t="s">
        <v>56</v>
      </c>
      <c r="U42" s="30">
        <v>41</v>
      </c>
      <c r="V42">
        <v>0.7</v>
      </c>
      <c r="X42" s="29">
        <v>41</v>
      </c>
      <c r="Y42">
        <v>0.63333333333333297</v>
      </c>
      <c r="AA42">
        <v>41</v>
      </c>
    </row>
    <row r="43" spans="1:29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K43" s="7">
        <v>3</v>
      </c>
      <c r="L43" s="7" t="s">
        <v>61</v>
      </c>
      <c r="M43" s="25" t="s">
        <v>59</v>
      </c>
      <c r="N43" s="7" t="s">
        <v>137</v>
      </c>
      <c r="O43" s="14">
        <v>42</v>
      </c>
      <c r="P43" s="14"/>
      <c r="Q43" s="14">
        <v>19</v>
      </c>
      <c r="R43">
        <v>0.83333333333333304</v>
      </c>
      <c r="S43" s="7" t="s">
        <v>56</v>
      </c>
      <c r="T43" t="s">
        <v>56</v>
      </c>
      <c r="U43" s="30">
        <v>42</v>
      </c>
      <c r="V43">
        <v>0.53333333333333299</v>
      </c>
      <c r="X43" s="29">
        <v>42</v>
      </c>
      <c r="Y43">
        <v>0.7</v>
      </c>
      <c r="AA43">
        <v>42</v>
      </c>
    </row>
    <row r="44" spans="1:29">
      <c r="R44">
        <f>AVERAGE(R2:R43)</f>
        <v>0.75634920634920577</v>
      </c>
      <c r="V44">
        <f>AVERAGE(V2:V43)</f>
        <v>0.68287037037036968</v>
      </c>
      <c r="W44">
        <f>AVERAGE(W2:W43)</f>
        <v>0.6898611111111107</v>
      </c>
      <c r="Y44">
        <f>AVERAGE(Y2:Y43)</f>
        <v>0.71310541310541276</v>
      </c>
      <c r="Z44">
        <f>AVERAGE(Z2:Z43)</f>
        <v>0.70915915915915861</v>
      </c>
      <c r="AB44">
        <f>AVERAGE(AB2:AB43)</f>
        <v>0.71969696969696917</v>
      </c>
      <c r="AC44">
        <f>AVERAGE(AC2:AC43)</f>
        <v>0.63281249999999922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A8E3-8919-453D-ABD1-0B00F4C48563}">
  <dimension ref="A1:AY53"/>
  <sheetViews>
    <sheetView tabSelected="1" zoomScale="70" zoomScaleNormal="70" workbookViewId="0">
      <selection activeCell="O1" sqref="O1"/>
    </sheetView>
  </sheetViews>
  <sheetFormatPr baseColWidth="10" defaultColWidth="11" defaultRowHeight="16"/>
  <cols>
    <col min="2" max="2" width="12" customWidth="1"/>
    <col min="3" max="3" width="9" customWidth="1"/>
    <col min="4" max="4" width="11.1640625" customWidth="1"/>
    <col min="5" max="5" width="14.6640625" customWidth="1"/>
    <col min="6" max="6" width="6.33203125" customWidth="1"/>
    <col min="7" max="7" width="5.33203125" customWidth="1"/>
    <col min="8" max="8" width="12.83203125" customWidth="1"/>
    <col min="9" max="9" width="10.5" customWidth="1"/>
    <col min="10" max="10" width="12.33203125" customWidth="1"/>
    <col min="11" max="11" width="17.1640625" bestFit="1" customWidth="1"/>
    <col min="12" max="12" width="11.5" customWidth="1"/>
    <col min="13" max="13" width="8.6640625" customWidth="1"/>
    <col min="14" max="14" width="12.33203125" customWidth="1"/>
    <col min="15" max="15" width="12.1640625" customWidth="1"/>
    <col min="16" max="16" width="6.6640625" customWidth="1"/>
    <col min="18" max="18" width="8.33203125" customWidth="1"/>
    <col min="19" max="19" width="8" customWidth="1"/>
    <col min="20" max="20" width="20.5" customWidth="1"/>
    <col min="21" max="21" width="18.1640625" customWidth="1"/>
    <col min="22" max="22" width="26.6640625" customWidth="1"/>
    <col min="23" max="25" width="27.83203125" customWidth="1"/>
    <col min="26" max="26" width="21.5" customWidth="1"/>
    <col min="27" max="27" width="27.6640625" customWidth="1"/>
    <col min="28" max="30" width="28" customWidth="1"/>
    <col min="31" max="31" width="9.5" customWidth="1"/>
    <col min="33" max="34" width="28.1640625" customWidth="1"/>
    <col min="35" max="35" width="32.1640625" customWidth="1"/>
    <col min="36" max="36" width="28.1640625" customWidth="1"/>
    <col min="37" max="43" width="29.6640625" customWidth="1"/>
    <col min="44" max="45" width="34.33203125" customWidth="1"/>
    <col min="46" max="46" width="21.83203125" customWidth="1"/>
    <col min="47" max="47" width="29.6640625" customWidth="1"/>
    <col min="49" max="49" width="20.6640625" customWidth="1"/>
    <col min="50" max="50" width="29.6640625" customWidth="1"/>
  </cols>
  <sheetData>
    <row r="1" spans="1:51" s="2" customFormat="1" ht="33" customHeight="1">
      <c r="A1" s="1" t="s">
        <v>12</v>
      </c>
      <c r="B1" s="1" t="s">
        <v>8</v>
      </c>
      <c r="C1" s="1" t="s">
        <v>141</v>
      </c>
      <c r="D1" s="1" t="s">
        <v>30</v>
      </c>
      <c r="E1" s="1" t="s">
        <v>3</v>
      </c>
      <c r="F1" s="1" t="s">
        <v>0</v>
      </c>
      <c r="G1" s="1" t="s">
        <v>7</v>
      </c>
      <c r="H1" s="1" t="s">
        <v>9</v>
      </c>
      <c r="I1" s="1" t="s">
        <v>10</v>
      </c>
      <c r="J1" s="1" t="s">
        <v>11</v>
      </c>
      <c r="K1" s="41" t="s">
        <v>184</v>
      </c>
      <c r="L1" s="1" t="s">
        <v>18</v>
      </c>
      <c r="M1" s="1" t="s">
        <v>19</v>
      </c>
      <c r="N1" s="1" t="s">
        <v>20</v>
      </c>
      <c r="O1" s="1" t="s">
        <v>178</v>
      </c>
      <c r="P1" s="1" t="s">
        <v>21</v>
      </c>
      <c r="Q1" s="33" t="s">
        <v>6</v>
      </c>
      <c r="R1" s="33" t="s">
        <v>4</v>
      </c>
      <c r="S1" s="33" t="s">
        <v>5</v>
      </c>
      <c r="T1" s="40" t="s">
        <v>161</v>
      </c>
      <c r="U1" s="15" t="s">
        <v>144</v>
      </c>
      <c r="V1" s="15" t="s">
        <v>2</v>
      </c>
      <c r="W1" s="15" t="s">
        <v>145</v>
      </c>
      <c r="X1" s="15" t="s">
        <v>173</v>
      </c>
      <c r="Y1" s="15" t="s">
        <v>174</v>
      </c>
      <c r="Z1" s="15" t="s">
        <v>165</v>
      </c>
      <c r="AA1" s="15" t="s">
        <v>170</v>
      </c>
      <c r="AB1" s="15" t="s">
        <v>175</v>
      </c>
      <c r="AC1" s="15" t="s">
        <v>176</v>
      </c>
      <c r="AD1" s="15" t="s">
        <v>177</v>
      </c>
      <c r="AE1" s="19" t="s">
        <v>64</v>
      </c>
      <c r="AF1" s="19" t="s">
        <v>143</v>
      </c>
      <c r="AG1" s="16" t="s">
        <v>102</v>
      </c>
      <c r="AH1" s="16" t="s">
        <v>103</v>
      </c>
      <c r="AI1" s="16" t="s">
        <v>171</v>
      </c>
      <c r="AJ1" s="16" t="s">
        <v>172</v>
      </c>
      <c r="AK1" s="42" t="s">
        <v>168</v>
      </c>
      <c r="AL1" s="42" t="s">
        <v>169</v>
      </c>
      <c r="AM1" s="42" t="s">
        <v>147</v>
      </c>
      <c r="AN1" s="16" t="s">
        <v>142</v>
      </c>
      <c r="AO1" s="16" t="s">
        <v>182</v>
      </c>
      <c r="AP1" s="16" t="s">
        <v>183</v>
      </c>
      <c r="AQ1" s="16" t="s">
        <v>167</v>
      </c>
      <c r="AR1" s="16" t="s">
        <v>166</v>
      </c>
      <c r="AS1" s="41" t="s">
        <v>148</v>
      </c>
      <c r="AT1" s="17" t="s">
        <v>101</v>
      </c>
      <c r="AU1" s="17" t="s">
        <v>1</v>
      </c>
      <c r="AV1" s="17" t="s">
        <v>142</v>
      </c>
      <c r="AW1" s="18" t="s">
        <v>100</v>
      </c>
      <c r="AX1" s="18" t="s">
        <v>1</v>
      </c>
      <c r="AY1" s="18" t="s">
        <v>142</v>
      </c>
    </row>
    <row r="2" spans="1:51">
      <c r="A2" s="28" t="s">
        <v>13</v>
      </c>
      <c r="B2" t="s">
        <v>14</v>
      </c>
      <c r="E2" t="s">
        <v>47</v>
      </c>
      <c r="F2" t="s">
        <v>17</v>
      </c>
      <c r="G2">
        <v>27</v>
      </c>
      <c r="H2" t="s">
        <v>15</v>
      </c>
      <c r="I2" t="s">
        <v>16</v>
      </c>
      <c r="J2" s="49">
        <v>1</v>
      </c>
      <c r="K2">
        <v>0.88888888888888795</v>
      </c>
      <c r="L2" s="3" t="s">
        <v>22</v>
      </c>
      <c r="M2" s="3">
        <v>0</v>
      </c>
      <c r="N2" s="4" t="s">
        <v>23</v>
      </c>
      <c r="O2" s="46" t="s">
        <v>179</v>
      </c>
      <c r="P2" s="3">
        <v>3</v>
      </c>
      <c r="Q2" s="14">
        <v>1</v>
      </c>
      <c r="R2" s="14">
        <v>1</v>
      </c>
      <c r="S2" s="14"/>
      <c r="T2">
        <v>0.94444444444444398</v>
      </c>
      <c r="U2">
        <v>0.88888888888888795</v>
      </c>
      <c r="V2">
        <v>0.91666666666666596</v>
      </c>
      <c r="W2">
        <v>0.91666666666666596</v>
      </c>
      <c r="X2">
        <v>0.77777777777777701</v>
      </c>
      <c r="Y2">
        <v>0.41666666666666602</v>
      </c>
      <c r="Z2">
        <v>0.71875</v>
      </c>
      <c r="AB2">
        <v>0.61099999999999999</v>
      </c>
      <c r="AC2">
        <v>0.72222222222222199</v>
      </c>
      <c r="AD2" s="45"/>
      <c r="AE2">
        <v>22</v>
      </c>
      <c r="AF2" t="str">
        <f>IF(AE2&lt;=12,"L",IF(AE2&gt;18,"H", "M"))</f>
        <v>H</v>
      </c>
      <c r="AG2" s="30">
        <v>1</v>
      </c>
      <c r="AH2">
        <v>0.88888888888888795</v>
      </c>
      <c r="AI2" s="45">
        <v>0.36099999999999999</v>
      </c>
      <c r="AJ2" s="45">
        <v>0.80555555999999995</v>
      </c>
      <c r="AK2" s="45">
        <v>0.68229167000000002</v>
      </c>
      <c r="AL2">
        <v>0.97222222222222199</v>
      </c>
      <c r="AM2">
        <v>0.97222222222222199</v>
      </c>
      <c r="AN2">
        <v>0.86111111111111105</v>
      </c>
      <c r="AO2">
        <v>0.86111111111111105</v>
      </c>
      <c r="AQ2">
        <v>0.88888888888888795</v>
      </c>
      <c r="AR2">
        <v>0.75322222222222102</v>
      </c>
      <c r="AS2">
        <v>0.64583333333333304</v>
      </c>
      <c r="AT2" s="29">
        <v>1</v>
      </c>
      <c r="AU2">
        <v>0.81</v>
      </c>
      <c r="AV2">
        <v>0.88888888888888795</v>
      </c>
      <c r="AW2" s="31">
        <v>1</v>
      </c>
      <c r="AX2">
        <v>0.88900000000000001</v>
      </c>
      <c r="AY2">
        <v>0.86</v>
      </c>
    </row>
    <row r="3" spans="1:51">
      <c r="A3" s="28" t="s">
        <v>24</v>
      </c>
      <c r="B3" t="s">
        <v>25</v>
      </c>
      <c r="E3" s="8" t="s">
        <v>28</v>
      </c>
      <c r="F3" t="s">
        <v>17</v>
      </c>
      <c r="G3">
        <v>31</v>
      </c>
      <c r="H3" t="s">
        <v>15</v>
      </c>
      <c r="I3" t="s">
        <v>16</v>
      </c>
      <c r="J3" s="49">
        <v>2</v>
      </c>
      <c r="K3">
        <v>0.83333333333333304</v>
      </c>
      <c r="L3" s="3" t="s">
        <v>26</v>
      </c>
      <c r="M3" s="3">
        <v>3</v>
      </c>
      <c r="N3" s="4" t="s">
        <v>27</v>
      </c>
      <c r="O3" s="48" t="s">
        <v>180</v>
      </c>
      <c r="P3" s="3">
        <v>3</v>
      </c>
      <c r="Q3" s="14">
        <v>2</v>
      </c>
      <c r="R3" s="14">
        <v>2</v>
      </c>
      <c r="S3" s="14"/>
      <c r="T3">
        <v>0.83333333333333304</v>
      </c>
      <c r="U3">
        <v>0.80555555555555503</v>
      </c>
      <c r="V3">
        <v>0.83333333333333304</v>
      </c>
      <c r="W3">
        <v>0.88888888888888795</v>
      </c>
      <c r="X3">
        <v>0.72222222222222199</v>
      </c>
      <c r="Y3">
        <v>0.61111111111111105</v>
      </c>
      <c r="Z3">
        <v>0.67708333333333304</v>
      </c>
      <c r="AB3">
        <v>0.58299999999999996</v>
      </c>
      <c r="AC3">
        <v>0.66666666666666596</v>
      </c>
      <c r="AD3" s="45"/>
      <c r="AE3" s="3">
        <v>10</v>
      </c>
      <c r="AF3" t="str">
        <f t="shared" ref="AF3:AF41" si="0">IF(AE3&lt;=12,"L",IF(AE3&gt;18,"H", "M"))</f>
        <v>L</v>
      </c>
      <c r="AG3" s="30">
        <v>2</v>
      </c>
      <c r="AH3">
        <v>0.77777777777777701</v>
      </c>
      <c r="AI3" s="45">
        <v>0.55600000000000005</v>
      </c>
      <c r="AJ3" s="45">
        <v>0.63888889000000004</v>
      </c>
      <c r="AK3" s="45">
        <v>0.56770832999999998</v>
      </c>
      <c r="AL3">
        <v>0.88888888888888795</v>
      </c>
      <c r="AM3">
        <v>0.88888888888888795</v>
      </c>
      <c r="AN3">
        <v>0.86111111111111105</v>
      </c>
      <c r="AO3">
        <v>0.91666666666666596</v>
      </c>
      <c r="AQ3">
        <v>0.83333333333333304</v>
      </c>
      <c r="AR3">
        <v>0.73483333333333301</v>
      </c>
      <c r="AS3">
        <v>0.63020833333333304</v>
      </c>
      <c r="AT3" s="29">
        <v>2</v>
      </c>
      <c r="AU3">
        <v>0.86</v>
      </c>
      <c r="AV3">
        <v>0.83333333333333304</v>
      </c>
      <c r="AW3" s="31">
        <v>2</v>
      </c>
      <c r="AX3">
        <v>0.86099999999999999</v>
      </c>
      <c r="AY3">
        <v>0.75</v>
      </c>
    </row>
    <row r="4" spans="1:51">
      <c r="A4" s="28" t="s">
        <v>29</v>
      </c>
      <c r="B4" t="s">
        <v>25</v>
      </c>
      <c r="D4" s="6" t="s">
        <v>31</v>
      </c>
      <c r="E4" s="5" t="s">
        <v>47</v>
      </c>
      <c r="F4" t="s">
        <v>17</v>
      </c>
      <c r="G4">
        <v>19</v>
      </c>
      <c r="H4" t="s">
        <v>32</v>
      </c>
      <c r="I4" t="s">
        <v>16</v>
      </c>
      <c r="J4" s="50">
        <v>-1</v>
      </c>
      <c r="K4">
        <v>0.77777777777777701</v>
      </c>
      <c r="L4" s="7" t="s">
        <v>22</v>
      </c>
      <c r="M4" s="7">
        <v>1</v>
      </c>
      <c r="N4" s="21" t="s">
        <v>33</v>
      </c>
      <c r="O4" s="47" t="s">
        <v>181</v>
      </c>
      <c r="P4" s="7">
        <v>1</v>
      </c>
      <c r="Q4" s="14">
        <v>3</v>
      </c>
      <c r="R4" s="14">
        <v>3</v>
      </c>
      <c r="S4" s="14"/>
      <c r="T4">
        <v>0.75</v>
      </c>
      <c r="U4">
        <v>0.63888888888888795</v>
      </c>
      <c r="V4">
        <v>0.69444444444444398</v>
      </c>
      <c r="W4">
        <v>0.83333333333333304</v>
      </c>
      <c r="X4">
        <v>0.27777777777777701</v>
      </c>
      <c r="Y4">
        <v>0.41666666666666602</v>
      </c>
      <c r="Z4">
        <v>0.69270833333333304</v>
      </c>
      <c r="AB4">
        <v>0.5</v>
      </c>
      <c r="AC4">
        <v>0.66666666666666596</v>
      </c>
      <c r="AD4" s="45"/>
      <c r="AE4" s="7">
        <v>19</v>
      </c>
      <c r="AF4" t="str">
        <f t="shared" si="0"/>
        <v>H</v>
      </c>
      <c r="AG4" s="30">
        <v>3</v>
      </c>
      <c r="AH4">
        <v>0.80555555555555503</v>
      </c>
      <c r="AI4" s="45">
        <v>0.52800000000000002</v>
      </c>
      <c r="AJ4" s="45">
        <v>0.69444444000000005</v>
      </c>
      <c r="AK4" s="45">
        <v>0.54166667000000002</v>
      </c>
      <c r="AL4">
        <v>0.75</v>
      </c>
      <c r="AM4">
        <v>0.75</v>
      </c>
      <c r="AN4">
        <v>0.63888888888888795</v>
      </c>
      <c r="AO4">
        <v>0.86111111111111105</v>
      </c>
      <c r="AQ4">
        <v>0.86111111111111105</v>
      </c>
      <c r="AR4">
        <v>0.70499999999999996</v>
      </c>
      <c r="AS4">
        <v>0.4375</v>
      </c>
      <c r="AT4" s="29">
        <v>3</v>
      </c>
      <c r="AU4">
        <v>0.72</v>
      </c>
      <c r="AV4">
        <v>0.72222222222222199</v>
      </c>
      <c r="AW4" s="31">
        <v>3</v>
      </c>
      <c r="AX4">
        <v>0.75</v>
      </c>
      <c r="AY4">
        <v>0.69</v>
      </c>
    </row>
    <row r="5" spans="1:51">
      <c r="A5" s="28" t="s">
        <v>34</v>
      </c>
      <c r="B5" t="s">
        <v>25</v>
      </c>
      <c r="E5" t="s">
        <v>47</v>
      </c>
      <c r="F5" t="s">
        <v>17</v>
      </c>
      <c r="G5">
        <v>29</v>
      </c>
      <c r="H5" t="s">
        <v>15</v>
      </c>
      <c r="I5" t="s">
        <v>16</v>
      </c>
      <c r="J5" s="50">
        <v>-1</v>
      </c>
      <c r="K5">
        <v>0.72222222222222199</v>
      </c>
      <c r="L5" s="3" t="s">
        <v>22</v>
      </c>
      <c r="M5" s="3">
        <v>2</v>
      </c>
      <c r="N5" s="22" t="s">
        <v>35</v>
      </c>
      <c r="O5" s="47" t="s">
        <v>181</v>
      </c>
      <c r="P5" s="3">
        <v>3</v>
      </c>
      <c r="Q5" s="14">
        <v>4</v>
      </c>
      <c r="R5" s="14">
        <v>4</v>
      </c>
      <c r="S5" s="14"/>
      <c r="T5">
        <v>0.72222222222222199</v>
      </c>
      <c r="U5">
        <v>0.69444444444444398</v>
      </c>
      <c r="V5">
        <v>0.69444444444444398</v>
      </c>
      <c r="W5">
        <v>0.63888888888888795</v>
      </c>
      <c r="X5">
        <v>0.27777777777777701</v>
      </c>
      <c r="Y5">
        <v>0.41666666666666602</v>
      </c>
      <c r="Z5">
        <v>0.5625</v>
      </c>
      <c r="AB5">
        <v>0.25</v>
      </c>
      <c r="AC5">
        <v>0.55555555555555503</v>
      </c>
      <c r="AD5" s="45"/>
      <c r="AE5" s="3">
        <v>17</v>
      </c>
      <c r="AF5" t="str">
        <f t="shared" si="0"/>
        <v>M</v>
      </c>
      <c r="AG5" s="30">
        <v>4</v>
      </c>
      <c r="AH5">
        <v>0.66666666666666596</v>
      </c>
      <c r="AI5" s="45">
        <v>0.47199999999999998</v>
      </c>
      <c r="AJ5" s="45">
        <v>0.52777777999999997</v>
      </c>
      <c r="AK5" s="45">
        <v>0.515625</v>
      </c>
      <c r="AL5">
        <v>0.72222222222222199</v>
      </c>
      <c r="AM5">
        <v>0.72222222222222199</v>
      </c>
      <c r="AN5">
        <v>0.66666666666666596</v>
      </c>
      <c r="AO5">
        <v>0.75</v>
      </c>
      <c r="AQ5">
        <v>0.75</v>
      </c>
      <c r="AR5">
        <v>0.72241666666666604</v>
      </c>
      <c r="AS5">
        <v>0.515625</v>
      </c>
      <c r="AT5" s="29">
        <v>4</v>
      </c>
      <c r="AU5">
        <v>0.86</v>
      </c>
      <c r="AV5">
        <v>0.61111111111111105</v>
      </c>
      <c r="AW5" s="31">
        <v>4</v>
      </c>
      <c r="AX5">
        <v>0.63900000000000001</v>
      </c>
      <c r="AY5">
        <v>0.61</v>
      </c>
    </row>
    <row r="6" spans="1:51">
      <c r="A6" s="28" t="s">
        <v>40</v>
      </c>
      <c r="D6" s="6" t="s">
        <v>31</v>
      </c>
      <c r="E6" s="10" t="s">
        <v>36</v>
      </c>
      <c r="F6" t="s">
        <v>17</v>
      </c>
      <c r="G6">
        <v>27</v>
      </c>
      <c r="H6" t="s">
        <v>15</v>
      </c>
      <c r="I6" t="s">
        <v>16</v>
      </c>
      <c r="J6" s="50" t="s">
        <v>37</v>
      </c>
      <c r="K6">
        <v>0.91666666666666596</v>
      </c>
      <c r="L6" s="3" t="s">
        <v>22</v>
      </c>
      <c r="M6" s="3">
        <v>1</v>
      </c>
      <c r="N6" s="4" t="s">
        <v>38</v>
      </c>
      <c r="O6" s="46" t="s">
        <v>179</v>
      </c>
      <c r="P6" s="3">
        <v>3</v>
      </c>
      <c r="Q6" s="14">
        <v>5</v>
      </c>
      <c r="R6" s="14">
        <v>5</v>
      </c>
      <c r="S6" s="14"/>
      <c r="T6">
        <v>0.88888888888888795</v>
      </c>
      <c r="U6">
        <v>0.91666666666666596</v>
      </c>
      <c r="V6">
        <v>0.86111111111111105</v>
      </c>
      <c r="W6">
        <v>0.86111111111111105</v>
      </c>
      <c r="X6">
        <v>0.5</v>
      </c>
      <c r="Y6">
        <v>0.63888888888888795</v>
      </c>
      <c r="Z6">
        <v>0.64583333333333304</v>
      </c>
      <c r="AB6">
        <v>0.61099999999999999</v>
      </c>
      <c r="AC6">
        <v>0.61111111111111105</v>
      </c>
      <c r="AD6" s="45"/>
      <c r="AE6">
        <v>23</v>
      </c>
      <c r="AF6" t="str">
        <f t="shared" si="0"/>
        <v>H</v>
      </c>
      <c r="AG6" s="30">
        <v>5</v>
      </c>
      <c r="AH6">
        <v>0.88888888888888795</v>
      </c>
      <c r="AI6" s="45">
        <v>0.38900000000000001</v>
      </c>
      <c r="AJ6" s="45">
        <v>0.75</v>
      </c>
      <c r="AK6" s="45">
        <v>0.63541667000000002</v>
      </c>
      <c r="AL6">
        <v>0.94444444444444398</v>
      </c>
      <c r="AM6">
        <v>0.94444444444444398</v>
      </c>
      <c r="AN6">
        <v>0.88888888888888795</v>
      </c>
      <c r="AO6">
        <v>0.76666666666666605</v>
      </c>
      <c r="AQ6">
        <v>0.83333333333333304</v>
      </c>
      <c r="AR6">
        <v>0.73616666666666597</v>
      </c>
      <c r="AS6">
        <v>0.59895833333333304</v>
      </c>
      <c r="AT6" s="29">
        <v>5</v>
      </c>
      <c r="AU6">
        <v>0.67</v>
      </c>
      <c r="AV6">
        <v>0.86111111111111105</v>
      </c>
      <c r="AW6" s="31">
        <v>5</v>
      </c>
      <c r="AX6">
        <v>0.88900000000000001</v>
      </c>
      <c r="AY6">
        <v>0.81</v>
      </c>
    </row>
    <row r="7" spans="1:51">
      <c r="A7" s="28" t="s">
        <v>39</v>
      </c>
      <c r="B7" t="s">
        <v>41</v>
      </c>
      <c r="E7" t="s">
        <v>47</v>
      </c>
      <c r="F7" t="s">
        <v>17</v>
      </c>
      <c r="G7">
        <v>23</v>
      </c>
      <c r="H7" t="s">
        <v>42</v>
      </c>
      <c r="I7" t="s">
        <v>16</v>
      </c>
      <c r="J7" s="49">
        <v>1</v>
      </c>
      <c r="K7">
        <v>0.91666666666666596</v>
      </c>
      <c r="L7" s="7" t="s">
        <v>22</v>
      </c>
      <c r="M7" s="7">
        <v>2</v>
      </c>
      <c r="N7" s="21" t="s">
        <v>43</v>
      </c>
      <c r="O7" s="47" t="s">
        <v>181</v>
      </c>
      <c r="P7" s="7">
        <v>3</v>
      </c>
      <c r="Q7" s="14">
        <v>6</v>
      </c>
      <c r="R7" s="14">
        <v>6</v>
      </c>
      <c r="S7" s="14"/>
      <c r="T7">
        <v>0.72222222222222199</v>
      </c>
      <c r="U7">
        <v>0.83333333333333304</v>
      </c>
      <c r="V7">
        <v>0.77777777777777701</v>
      </c>
      <c r="W7">
        <v>0.77777777777777701</v>
      </c>
      <c r="X7">
        <v>0.27777777777777701</v>
      </c>
      <c r="Y7">
        <v>0.33333333333333298</v>
      </c>
      <c r="Z7">
        <v>0.671875</v>
      </c>
      <c r="AB7">
        <v>0.66700000000000004</v>
      </c>
      <c r="AC7">
        <v>0.75</v>
      </c>
      <c r="AD7" s="45"/>
      <c r="AE7" s="7">
        <v>14</v>
      </c>
      <c r="AF7" t="str">
        <f t="shared" si="0"/>
        <v>M</v>
      </c>
      <c r="AG7" s="30">
        <v>6</v>
      </c>
      <c r="AH7">
        <v>0.86111111111111105</v>
      </c>
      <c r="AI7" s="45">
        <v>0.52800000000000002</v>
      </c>
      <c r="AJ7" s="45">
        <v>0.75</v>
      </c>
      <c r="AK7" s="45">
        <v>0.65625</v>
      </c>
      <c r="AL7">
        <v>0.86111111111111105</v>
      </c>
      <c r="AM7">
        <v>0.86111111111111105</v>
      </c>
      <c r="AN7">
        <v>0.80555555555555503</v>
      </c>
      <c r="AO7">
        <v>0.53333333333333299</v>
      </c>
      <c r="AQ7">
        <v>0.88888888888888795</v>
      </c>
      <c r="AR7">
        <v>0.727444444444444</v>
      </c>
      <c r="AS7">
        <v>0.50520833333333304</v>
      </c>
      <c r="AT7" s="29">
        <v>6</v>
      </c>
      <c r="AU7">
        <v>0.67</v>
      </c>
      <c r="AV7">
        <v>0.83333333333333304</v>
      </c>
      <c r="AW7" s="31">
        <v>6</v>
      </c>
      <c r="AX7">
        <v>0.86099999999999999</v>
      </c>
      <c r="AY7">
        <v>0.83</v>
      </c>
    </row>
    <row r="8" spans="1:51">
      <c r="A8" s="28" t="s">
        <v>44</v>
      </c>
      <c r="B8" t="s">
        <v>25</v>
      </c>
      <c r="E8" t="s">
        <v>47</v>
      </c>
      <c r="F8" t="s">
        <v>17</v>
      </c>
      <c r="G8">
        <v>29</v>
      </c>
      <c r="H8" t="s">
        <v>15</v>
      </c>
      <c r="I8" t="s">
        <v>16</v>
      </c>
      <c r="J8">
        <v>0</v>
      </c>
      <c r="L8" s="3" t="s">
        <v>22</v>
      </c>
      <c r="M8" s="3">
        <v>1</v>
      </c>
      <c r="N8" s="22" t="s">
        <v>45</v>
      </c>
      <c r="O8" s="46" t="s">
        <v>179</v>
      </c>
      <c r="P8" s="3">
        <v>3</v>
      </c>
      <c r="Q8" s="14">
        <v>7</v>
      </c>
      <c r="R8" s="14">
        <v>7</v>
      </c>
      <c r="S8" s="14"/>
      <c r="T8">
        <v>0.86111111111111105</v>
      </c>
      <c r="U8">
        <v>0.91666666666666596</v>
      </c>
      <c r="V8">
        <v>0.86111111111111105</v>
      </c>
      <c r="W8">
        <v>0.80555555555555503</v>
      </c>
      <c r="X8">
        <v>0.66666666666666596</v>
      </c>
      <c r="Y8">
        <v>0.55555555555555503</v>
      </c>
      <c r="Z8">
        <v>0.6875</v>
      </c>
      <c r="AB8">
        <v>0.58299999999999996</v>
      </c>
      <c r="AC8">
        <v>0.80555555555555503</v>
      </c>
      <c r="AD8" s="45"/>
      <c r="AE8" s="3">
        <v>9</v>
      </c>
      <c r="AF8" t="str">
        <f t="shared" si="0"/>
        <v>L</v>
      </c>
      <c r="AG8" s="30">
        <v>7</v>
      </c>
      <c r="AH8">
        <v>0.86111111111111105</v>
      </c>
      <c r="AI8" s="45">
        <v>0.69399999999999995</v>
      </c>
      <c r="AJ8" s="45">
        <v>0.86111110999999996</v>
      </c>
      <c r="AK8" s="45">
        <v>0.60416667000000002</v>
      </c>
      <c r="AL8">
        <v>0.91666666666666596</v>
      </c>
      <c r="AM8">
        <v>0.91666666666666596</v>
      </c>
      <c r="AN8">
        <v>0.86111111111111105</v>
      </c>
      <c r="AO8">
        <v>0.83333333333333304</v>
      </c>
      <c r="AQ8">
        <v>0.86111111111111105</v>
      </c>
      <c r="AR8">
        <v>0.71875</v>
      </c>
      <c r="AS8">
        <v>0.57291666666666596</v>
      </c>
      <c r="AT8" s="29">
        <v>7</v>
      </c>
      <c r="AU8">
        <v>0.61</v>
      </c>
      <c r="AV8">
        <v>0.88888888888888795</v>
      </c>
      <c r="AW8" s="31">
        <v>7</v>
      </c>
      <c r="AX8">
        <v>0.83299999999999996</v>
      </c>
      <c r="AY8">
        <v>0.86</v>
      </c>
    </row>
    <row r="9" spans="1:51">
      <c r="A9" s="28" t="s">
        <v>46</v>
      </c>
      <c r="B9" t="s">
        <v>41</v>
      </c>
      <c r="E9" t="s">
        <v>47</v>
      </c>
      <c r="F9" t="s">
        <v>17</v>
      </c>
      <c r="G9">
        <v>29</v>
      </c>
      <c r="H9" t="s">
        <v>15</v>
      </c>
      <c r="I9" t="s">
        <v>16</v>
      </c>
      <c r="J9" s="50">
        <v>-2</v>
      </c>
      <c r="K9">
        <v>0.72222222222222199</v>
      </c>
      <c r="L9" s="7" t="s">
        <v>22</v>
      </c>
      <c r="M9" s="7">
        <v>3</v>
      </c>
      <c r="N9" s="23" t="s">
        <v>48</v>
      </c>
      <c r="O9" s="46" t="s">
        <v>179</v>
      </c>
      <c r="P9" s="7">
        <v>3</v>
      </c>
      <c r="Q9" s="14">
        <v>8</v>
      </c>
      <c r="R9" s="14">
        <v>8</v>
      </c>
      <c r="S9" s="14"/>
      <c r="T9">
        <v>0.63888888888888795</v>
      </c>
      <c r="U9">
        <v>0.63888888888888795</v>
      </c>
      <c r="V9">
        <v>0.63888888888888795</v>
      </c>
      <c r="W9">
        <v>0.66666666666666596</v>
      </c>
      <c r="X9">
        <v>0.66666666666666596</v>
      </c>
      <c r="Y9">
        <v>0.75</v>
      </c>
      <c r="Z9">
        <v>0.55208333333333304</v>
      </c>
      <c r="AB9">
        <v>0.55600000000000005</v>
      </c>
      <c r="AC9">
        <v>0.61111111111111105</v>
      </c>
      <c r="AD9" s="45"/>
      <c r="AE9" s="7">
        <v>18</v>
      </c>
      <c r="AF9" t="str">
        <f t="shared" si="0"/>
        <v>M</v>
      </c>
      <c r="AG9" s="30">
        <v>8</v>
      </c>
      <c r="AH9">
        <v>0.72222222222222199</v>
      </c>
      <c r="AI9" s="45">
        <v>0.44400000000000001</v>
      </c>
      <c r="AJ9" s="45">
        <v>0.75</v>
      </c>
      <c r="AK9" s="45">
        <v>0.578125</v>
      </c>
      <c r="AL9">
        <v>0.55555555555555503</v>
      </c>
      <c r="AM9">
        <v>0.55555555555555503</v>
      </c>
      <c r="AN9">
        <v>0.63888888888888795</v>
      </c>
      <c r="AO9">
        <v>0.88888888888888795</v>
      </c>
      <c r="AQ9">
        <v>0.66666666666666596</v>
      </c>
      <c r="AR9">
        <v>0.71830555555555498</v>
      </c>
      <c r="AS9">
        <v>0.54166666666666596</v>
      </c>
      <c r="AT9" s="29">
        <v>8</v>
      </c>
      <c r="AU9">
        <v>0.86</v>
      </c>
      <c r="AV9">
        <v>0.55555555555555503</v>
      </c>
      <c r="AW9" s="31">
        <v>8</v>
      </c>
      <c r="AX9">
        <v>0.63900000000000001</v>
      </c>
      <c r="AY9">
        <v>0.64</v>
      </c>
    </row>
    <row r="10" spans="1:51">
      <c r="A10" s="28" t="s">
        <v>49</v>
      </c>
      <c r="B10" t="s">
        <v>25</v>
      </c>
      <c r="E10" t="s">
        <v>47</v>
      </c>
      <c r="F10" t="s">
        <v>17</v>
      </c>
      <c r="G10">
        <v>25</v>
      </c>
      <c r="H10" t="s">
        <v>15</v>
      </c>
      <c r="I10" t="s">
        <v>16</v>
      </c>
      <c r="J10">
        <v>0</v>
      </c>
      <c r="L10" s="7" t="s">
        <v>22</v>
      </c>
      <c r="M10" s="7">
        <v>0</v>
      </c>
      <c r="N10" s="21" t="s">
        <v>33</v>
      </c>
      <c r="O10" s="47" t="s">
        <v>181</v>
      </c>
      <c r="P10" s="7">
        <v>3</v>
      </c>
      <c r="Q10" s="14">
        <v>9</v>
      </c>
      <c r="R10" s="14">
        <v>9</v>
      </c>
      <c r="S10" s="14"/>
      <c r="T10">
        <v>0.77777777777777701</v>
      </c>
      <c r="U10">
        <v>0.80555555555555503</v>
      </c>
      <c r="V10">
        <v>0.75</v>
      </c>
      <c r="W10">
        <v>0.72222222222222199</v>
      </c>
      <c r="X10">
        <v>0.5</v>
      </c>
      <c r="Y10">
        <v>0.38888888888888801</v>
      </c>
      <c r="Z10">
        <v>0.63541666666666596</v>
      </c>
      <c r="AB10">
        <v>0.58299999999999996</v>
      </c>
      <c r="AC10">
        <v>0.61111111111111105</v>
      </c>
      <c r="AD10" s="45"/>
      <c r="AE10" s="7">
        <v>23</v>
      </c>
      <c r="AF10" t="str">
        <f t="shared" si="0"/>
        <v>H</v>
      </c>
      <c r="AG10" s="30">
        <v>9</v>
      </c>
      <c r="AH10">
        <v>0.66666666666666596</v>
      </c>
      <c r="AI10" s="45">
        <v>0.47199999999999998</v>
      </c>
      <c r="AJ10" s="45">
        <v>0.63888889000000004</v>
      </c>
      <c r="AK10" s="45">
        <v>0.546875</v>
      </c>
      <c r="AL10">
        <v>0.75</v>
      </c>
      <c r="AM10">
        <v>0.75</v>
      </c>
      <c r="AN10">
        <v>0.66666666666666596</v>
      </c>
      <c r="AO10">
        <v>0.63888888888888795</v>
      </c>
      <c r="AQ10">
        <v>0.63888888888888795</v>
      </c>
      <c r="AR10">
        <v>0.71775</v>
      </c>
      <c r="AS10">
        <v>0.52083333333333304</v>
      </c>
      <c r="AT10" s="29">
        <v>9</v>
      </c>
      <c r="AU10">
        <v>0.94</v>
      </c>
      <c r="AV10">
        <v>0.69444444444444398</v>
      </c>
      <c r="AW10" s="31">
        <v>9</v>
      </c>
      <c r="AX10">
        <v>0.69399999999999995</v>
      </c>
      <c r="AY10">
        <v>0.75</v>
      </c>
    </row>
    <row r="11" spans="1:51">
      <c r="A11" s="28" t="s">
        <v>50</v>
      </c>
      <c r="B11" t="s">
        <v>25</v>
      </c>
      <c r="E11" s="8" t="s">
        <v>53</v>
      </c>
      <c r="F11" t="s">
        <v>17</v>
      </c>
      <c r="G11">
        <v>19</v>
      </c>
      <c r="H11" t="s">
        <v>51</v>
      </c>
      <c r="I11" t="s">
        <v>16</v>
      </c>
      <c r="J11" s="50">
        <v>-1</v>
      </c>
      <c r="K11">
        <v>0.69444444444444398</v>
      </c>
      <c r="L11" s="7" t="s">
        <v>22</v>
      </c>
      <c r="M11" s="7">
        <v>1</v>
      </c>
      <c r="N11" s="24" t="s">
        <v>52</v>
      </c>
      <c r="O11" s="47" t="s">
        <v>181</v>
      </c>
      <c r="P11" s="7">
        <v>3</v>
      </c>
      <c r="Q11" s="14">
        <v>10</v>
      </c>
      <c r="R11" s="14">
        <v>10</v>
      </c>
      <c r="S11" s="14"/>
      <c r="T11">
        <v>0.72222222222222199</v>
      </c>
      <c r="U11">
        <v>0.72222222222222199</v>
      </c>
      <c r="V11">
        <v>0.83333333333333304</v>
      </c>
      <c r="W11">
        <v>0.86111111111111105</v>
      </c>
      <c r="X11">
        <v>0.44444444444444398</v>
      </c>
      <c r="Y11">
        <v>0.55555555555555503</v>
      </c>
      <c r="Z11">
        <v>0.63020833333333304</v>
      </c>
      <c r="AB11">
        <v>0.5</v>
      </c>
      <c r="AC11">
        <v>0.5</v>
      </c>
      <c r="AD11" s="45"/>
      <c r="AE11" s="7">
        <v>10</v>
      </c>
      <c r="AF11" t="str">
        <f t="shared" si="0"/>
        <v>L</v>
      </c>
      <c r="AG11" s="30">
        <v>10</v>
      </c>
      <c r="AH11">
        <v>0.72222222222222199</v>
      </c>
      <c r="AI11" s="45">
        <v>0.47199999999999998</v>
      </c>
      <c r="AJ11" s="45">
        <v>0.69444444000000005</v>
      </c>
      <c r="AK11" s="45">
        <v>0.671875</v>
      </c>
      <c r="AL11">
        <v>0.75</v>
      </c>
      <c r="AM11">
        <v>0.75</v>
      </c>
      <c r="AN11">
        <v>0.69444444444444398</v>
      </c>
      <c r="AO11">
        <v>0.75</v>
      </c>
      <c r="AQ11">
        <v>0.75</v>
      </c>
      <c r="AR11">
        <v>0.72411111111111104</v>
      </c>
      <c r="AS11">
        <v>0.625</v>
      </c>
      <c r="AT11" s="29">
        <v>10</v>
      </c>
      <c r="AU11">
        <v>0.69</v>
      </c>
      <c r="AV11">
        <v>0.63888888888888795</v>
      </c>
      <c r="AW11" s="31">
        <v>10</v>
      </c>
      <c r="AX11">
        <v>0.69399999999999995</v>
      </c>
      <c r="AY11">
        <v>0.69</v>
      </c>
    </row>
    <row r="12" spans="1:51">
      <c r="A12" s="28" t="s">
        <v>54</v>
      </c>
      <c r="B12" t="s">
        <v>25</v>
      </c>
      <c r="C12" t="s">
        <v>140</v>
      </c>
      <c r="E12" s="11" t="s">
        <v>55</v>
      </c>
      <c r="F12" t="s">
        <v>17</v>
      </c>
      <c r="G12">
        <v>21</v>
      </c>
      <c r="H12" t="s">
        <v>51</v>
      </c>
      <c r="I12" t="s">
        <v>16</v>
      </c>
      <c r="J12" t="s">
        <v>56</v>
      </c>
      <c r="L12" s="7" t="s">
        <v>22</v>
      </c>
      <c r="M12" s="9" t="s">
        <v>62</v>
      </c>
      <c r="N12" s="25" t="s">
        <v>59</v>
      </c>
      <c r="O12" s="47" t="s">
        <v>181</v>
      </c>
      <c r="P12" s="9" t="s">
        <v>60</v>
      </c>
      <c r="Q12" s="14">
        <v>11</v>
      </c>
      <c r="R12" s="14">
        <v>11</v>
      </c>
      <c r="S12" s="14"/>
      <c r="T12">
        <v>0.8</v>
      </c>
      <c r="U12">
        <v>0.83333333333333304</v>
      </c>
      <c r="V12">
        <v>0.86666666666666603</v>
      </c>
      <c r="W12">
        <v>0.73333333333333295</v>
      </c>
      <c r="X12">
        <v>0.63333333333333297</v>
      </c>
      <c r="Y12">
        <v>0.6</v>
      </c>
      <c r="Z12">
        <v>0.68589743589743501</v>
      </c>
      <c r="AB12">
        <v>0.53300000000000003</v>
      </c>
      <c r="AC12">
        <v>0.73333333333333295</v>
      </c>
      <c r="AD12" s="45"/>
      <c r="AE12" s="7">
        <v>8</v>
      </c>
      <c r="AF12" t="str">
        <f t="shared" si="0"/>
        <v>L</v>
      </c>
      <c r="AG12" s="30">
        <v>11</v>
      </c>
      <c r="AH12">
        <v>0.73333333333333295</v>
      </c>
      <c r="AI12" s="45">
        <v>0.433</v>
      </c>
      <c r="AJ12" s="45">
        <v>0.56666667000000004</v>
      </c>
      <c r="AK12" s="45">
        <v>0.53846154000000002</v>
      </c>
      <c r="AL12">
        <v>0.7</v>
      </c>
      <c r="AM12">
        <v>0.7</v>
      </c>
      <c r="AN12">
        <v>0.73333333333333295</v>
      </c>
      <c r="AO12">
        <v>0.83333333333333304</v>
      </c>
      <c r="AQ12">
        <v>0.76666666666666605</v>
      </c>
      <c r="AR12">
        <v>0.71947222222222196</v>
      </c>
      <c r="AS12">
        <v>0.50641025641025605</v>
      </c>
      <c r="AT12" s="29">
        <v>11</v>
      </c>
      <c r="AU12">
        <v>0.72</v>
      </c>
      <c r="AV12">
        <v>0.6</v>
      </c>
      <c r="AW12">
        <v>11</v>
      </c>
    </row>
    <row r="13" spans="1:51">
      <c r="A13" s="28" t="s">
        <v>57</v>
      </c>
      <c r="B13" t="s">
        <v>41</v>
      </c>
      <c r="C13" t="s">
        <v>140</v>
      </c>
      <c r="E13" s="5" t="s">
        <v>63</v>
      </c>
      <c r="F13" t="s">
        <v>17</v>
      </c>
      <c r="G13">
        <v>23</v>
      </c>
      <c r="H13" t="s">
        <v>42</v>
      </c>
      <c r="I13" t="s">
        <v>16</v>
      </c>
      <c r="L13" s="7" t="s">
        <v>58</v>
      </c>
      <c r="M13" s="7" t="s">
        <v>61</v>
      </c>
      <c r="N13" s="25" t="s">
        <v>59</v>
      </c>
      <c r="O13" s="47" t="s">
        <v>181</v>
      </c>
      <c r="P13" s="7" t="s">
        <v>60</v>
      </c>
      <c r="Q13" s="14">
        <v>12</v>
      </c>
      <c r="R13" s="14">
        <v>12</v>
      </c>
      <c r="S13" s="14"/>
      <c r="T13">
        <v>0.96666666666666601</v>
      </c>
      <c r="U13">
        <v>0.4</v>
      </c>
      <c r="V13">
        <v>0.73333333333333295</v>
      </c>
      <c r="W13">
        <v>0.5</v>
      </c>
      <c r="X13">
        <v>0.66666666666666596</v>
      </c>
      <c r="Y13">
        <v>0.6</v>
      </c>
      <c r="Z13">
        <v>0.737179487179487</v>
      </c>
      <c r="AB13">
        <v>0.66700000000000004</v>
      </c>
      <c r="AC13">
        <v>0.9</v>
      </c>
      <c r="AD13" s="45"/>
      <c r="AE13" s="7">
        <v>13</v>
      </c>
      <c r="AF13" t="str">
        <f t="shared" si="0"/>
        <v>M</v>
      </c>
      <c r="AG13" s="30">
        <v>12</v>
      </c>
      <c r="AH13">
        <v>0.5</v>
      </c>
      <c r="AI13" s="45">
        <v>0.5</v>
      </c>
      <c r="AJ13" s="45">
        <v>0.53333333000000005</v>
      </c>
      <c r="AK13" s="45">
        <v>0.57692308000000003</v>
      </c>
      <c r="AL13">
        <v>0.96666666666666601</v>
      </c>
      <c r="AM13">
        <v>0.96666666666666601</v>
      </c>
      <c r="AN13">
        <v>0.53333333333333299</v>
      </c>
      <c r="AO13">
        <v>0.56666666666666599</v>
      </c>
      <c r="AQ13">
        <v>0.56666666666666599</v>
      </c>
      <c r="AR13">
        <v>0.71983333333333299</v>
      </c>
      <c r="AS13">
        <v>0.52564102564102499</v>
      </c>
      <c r="AT13">
        <v>12</v>
      </c>
      <c r="AU13">
        <v>0</v>
      </c>
      <c r="AV13">
        <v>-1</v>
      </c>
      <c r="AW13">
        <v>12</v>
      </c>
    </row>
    <row r="14" spans="1:51">
      <c r="A14" s="28" t="s">
        <v>65</v>
      </c>
      <c r="B14" t="s">
        <v>41</v>
      </c>
      <c r="E14" s="10" t="s">
        <v>70</v>
      </c>
      <c r="F14" s="3" t="s">
        <v>17</v>
      </c>
      <c r="G14" s="3">
        <v>22</v>
      </c>
      <c r="H14" s="3" t="s">
        <v>66</v>
      </c>
      <c r="I14" t="s">
        <v>16</v>
      </c>
      <c r="J14" s="51" t="s">
        <v>67</v>
      </c>
      <c r="K14">
        <v>0.83333333333333304</v>
      </c>
      <c r="L14" s="3" t="s">
        <v>22</v>
      </c>
      <c r="M14" s="3">
        <v>3</v>
      </c>
      <c r="N14" s="22" t="s">
        <v>68</v>
      </c>
      <c r="O14" s="47" t="s">
        <v>181</v>
      </c>
      <c r="P14" s="3">
        <v>4</v>
      </c>
      <c r="Q14" s="14">
        <v>13</v>
      </c>
      <c r="R14" s="14">
        <v>13</v>
      </c>
      <c r="S14" s="14"/>
      <c r="T14">
        <v>0.86111111111111105</v>
      </c>
      <c r="U14">
        <v>0.86111111111111105</v>
      </c>
      <c r="V14">
        <v>0.72222222222222199</v>
      </c>
      <c r="W14">
        <v>0.83333333333333304</v>
      </c>
      <c r="X14">
        <v>0.61111111111111105</v>
      </c>
      <c r="Y14">
        <v>0.5</v>
      </c>
      <c r="Z14">
        <v>0.65625</v>
      </c>
      <c r="AB14">
        <v>0.61099999999999999</v>
      </c>
      <c r="AC14">
        <v>0.66666666666666596</v>
      </c>
      <c r="AD14" s="45"/>
      <c r="AE14" s="7">
        <v>12</v>
      </c>
      <c r="AF14" t="str">
        <f t="shared" si="0"/>
        <v>L</v>
      </c>
      <c r="AG14" s="30">
        <v>13</v>
      </c>
      <c r="AH14">
        <v>0.91666666666666596</v>
      </c>
      <c r="AI14" s="45">
        <v>0.52800000000000002</v>
      </c>
      <c r="AJ14" s="45">
        <v>0.66666667000000002</v>
      </c>
      <c r="AK14" s="45">
        <v>0.6875</v>
      </c>
      <c r="AL14">
        <v>0.88888888888888795</v>
      </c>
      <c r="AM14">
        <v>0.88888888888888795</v>
      </c>
      <c r="AN14">
        <v>0.88888888888888795</v>
      </c>
      <c r="AO14">
        <v>0.88888888888888795</v>
      </c>
      <c r="AQ14">
        <v>0.88888888888888795</v>
      </c>
      <c r="AR14">
        <v>0.70574999999999999</v>
      </c>
      <c r="AS14">
        <v>0.59895833333333304</v>
      </c>
      <c r="AT14" s="29">
        <v>13</v>
      </c>
      <c r="AU14">
        <v>0.89</v>
      </c>
      <c r="AV14">
        <v>0.91666666666666596</v>
      </c>
      <c r="AW14">
        <v>13</v>
      </c>
    </row>
    <row r="15" spans="1:51">
      <c r="A15" s="28" t="s">
        <v>69</v>
      </c>
      <c r="B15" t="s">
        <v>41</v>
      </c>
      <c r="C15" t="s">
        <v>140</v>
      </c>
      <c r="E15" s="8" t="s">
        <v>71</v>
      </c>
      <c r="F15" s="9" t="s">
        <v>17</v>
      </c>
      <c r="G15" s="9">
        <v>23</v>
      </c>
      <c r="H15" t="s">
        <v>51</v>
      </c>
      <c r="I15" t="s">
        <v>16</v>
      </c>
      <c r="J15" t="s">
        <v>56</v>
      </c>
      <c r="K15">
        <v>0.5</v>
      </c>
      <c r="L15" s="7" t="s">
        <v>58</v>
      </c>
      <c r="M15" s="9" t="s">
        <v>72</v>
      </c>
      <c r="N15" s="26" t="s">
        <v>73</v>
      </c>
      <c r="O15" s="48" t="s">
        <v>180</v>
      </c>
      <c r="P15" s="9" t="s">
        <v>74</v>
      </c>
      <c r="Q15" s="14">
        <v>14</v>
      </c>
      <c r="R15" s="14">
        <v>14</v>
      </c>
      <c r="S15" s="14"/>
      <c r="T15">
        <v>0.76666666666666605</v>
      </c>
      <c r="U15">
        <v>0.76666666666666605</v>
      </c>
      <c r="V15">
        <v>0.73333333333333295</v>
      </c>
      <c r="W15">
        <v>0.73333333333333295</v>
      </c>
      <c r="X15">
        <v>0.53333333333333299</v>
      </c>
      <c r="Y15">
        <v>0.5</v>
      </c>
      <c r="Z15">
        <v>0.71794871794871795</v>
      </c>
      <c r="AB15">
        <v>0.433</v>
      </c>
      <c r="AC15">
        <v>0.46666666666666601</v>
      </c>
      <c r="AD15" s="45"/>
      <c r="AE15" s="7">
        <v>20</v>
      </c>
      <c r="AF15" t="str">
        <f t="shared" si="0"/>
        <v>H</v>
      </c>
      <c r="AG15" s="30">
        <v>14</v>
      </c>
      <c r="AH15">
        <v>0.76666666666666605</v>
      </c>
      <c r="AI15" s="45">
        <v>0.56699999999999995</v>
      </c>
      <c r="AJ15" s="45">
        <v>0.7</v>
      </c>
      <c r="AK15" s="45">
        <v>0.64743589999999995</v>
      </c>
      <c r="AL15">
        <v>0.7</v>
      </c>
      <c r="AM15">
        <v>0.7</v>
      </c>
      <c r="AN15">
        <v>0.73333333333333295</v>
      </c>
      <c r="AO15">
        <v>0.77777777777777701</v>
      </c>
      <c r="AQ15">
        <v>0.73333333333333295</v>
      </c>
      <c r="AR15">
        <v>0.70908333333333295</v>
      </c>
      <c r="AS15">
        <v>0.55128205128205099</v>
      </c>
      <c r="AT15" s="29">
        <v>14</v>
      </c>
      <c r="AU15">
        <v>0.75</v>
      </c>
      <c r="AV15">
        <v>0.73333333333333295</v>
      </c>
      <c r="AW15">
        <v>14</v>
      </c>
    </row>
    <row r="16" spans="1:51">
      <c r="A16" s="32" t="s">
        <v>75</v>
      </c>
      <c r="B16" t="s">
        <v>41</v>
      </c>
      <c r="D16" s="12" t="s">
        <v>79</v>
      </c>
      <c r="E16" t="s">
        <v>47</v>
      </c>
      <c r="F16" s="3" t="s">
        <v>17</v>
      </c>
      <c r="G16" s="3">
        <v>20</v>
      </c>
      <c r="H16" s="3" t="s">
        <v>76</v>
      </c>
      <c r="I16" t="s">
        <v>16</v>
      </c>
      <c r="J16" s="50" t="s">
        <v>78</v>
      </c>
      <c r="L16" s="7" t="s">
        <v>22</v>
      </c>
      <c r="M16" s="7">
        <v>2</v>
      </c>
      <c r="N16" s="24" t="s">
        <v>77</v>
      </c>
      <c r="O16" s="46" t="s">
        <v>179</v>
      </c>
      <c r="P16" s="7">
        <v>2</v>
      </c>
      <c r="Q16" s="14">
        <v>15</v>
      </c>
      <c r="R16" s="14">
        <v>15</v>
      </c>
      <c r="S16" s="14"/>
      <c r="T16">
        <v>0.38888888888888801</v>
      </c>
      <c r="U16">
        <v>0.63888888888888795</v>
      </c>
      <c r="V16">
        <v>0.55555555555555503</v>
      </c>
      <c r="W16">
        <v>0.58333333333333304</v>
      </c>
      <c r="X16">
        <v>0.44444444444444398</v>
      </c>
      <c r="Y16">
        <v>0.55555555555555503</v>
      </c>
      <c r="Z16">
        <v>0.5</v>
      </c>
      <c r="AB16">
        <v>0.63900000000000001</v>
      </c>
      <c r="AC16">
        <v>0.58333333333333304</v>
      </c>
      <c r="AD16" s="45"/>
      <c r="AE16" s="9">
        <v>21</v>
      </c>
      <c r="AF16" t="str">
        <f t="shared" si="0"/>
        <v>H</v>
      </c>
      <c r="AG16" s="30">
        <v>15</v>
      </c>
      <c r="AH16">
        <v>0.55555555555555503</v>
      </c>
      <c r="AI16" s="45">
        <v>0.41699999999999998</v>
      </c>
      <c r="AJ16" s="45">
        <v>0.69444444000000005</v>
      </c>
      <c r="AK16" s="45">
        <v>0.53125</v>
      </c>
      <c r="AL16">
        <v>0.47222222222222199</v>
      </c>
      <c r="AM16">
        <v>0.47222222222222199</v>
      </c>
      <c r="AN16">
        <v>0.5</v>
      </c>
      <c r="AO16">
        <v>0.70833333333333304</v>
      </c>
      <c r="AQ16">
        <v>0.5</v>
      </c>
      <c r="AR16">
        <v>0.72502777777777705</v>
      </c>
      <c r="AS16">
        <v>0.47395833333333298</v>
      </c>
      <c r="AT16" s="29">
        <v>15</v>
      </c>
      <c r="AU16">
        <v>0.81</v>
      </c>
      <c r="AV16">
        <v>0.44444444444444398</v>
      </c>
      <c r="AW16" s="31">
        <v>15</v>
      </c>
      <c r="AX16">
        <v>0.69399999999999995</v>
      </c>
      <c r="AY16">
        <v>0.56000000000000005</v>
      </c>
    </row>
    <row r="17" spans="1:51">
      <c r="A17" s="28" t="s">
        <v>80</v>
      </c>
      <c r="B17" t="s">
        <v>41</v>
      </c>
      <c r="E17" t="s">
        <v>47</v>
      </c>
      <c r="F17" s="9" t="s">
        <v>17</v>
      </c>
      <c r="G17" s="9">
        <v>22</v>
      </c>
      <c r="H17" s="9" t="s">
        <v>81</v>
      </c>
      <c r="I17" t="s">
        <v>16</v>
      </c>
      <c r="J17">
        <v>0</v>
      </c>
      <c r="L17" s="9" t="s">
        <v>82</v>
      </c>
      <c r="M17" s="9">
        <v>0</v>
      </c>
      <c r="N17" s="27" t="s">
        <v>83</v>
      </c>
      <c r="O17" s="46" t="s">
        <v>179</v>
      </c>
      <c r="P17" s="9">
        <v>4</v>
      </c>
      <c r="Q17" s="14">
        <v>16</v>
      </c>
      <c r="R17" s="14">
        <v>16</v>
      </c>
      <c r="S17" s="14"/>
      <c r="T17">
        <v>0.58333333333333304</v>
      </c>
      <c r="U17">
        <v>0.58333333333333304</v>
      </c>
      <c r="V17">
        <v>0.69444444444444398</v>
      </c>
      <c r="W17">
        <v>0.77777777777777701</v>
      </c>
      <c r="X17">
        <v>0.36111111111111099</v>
      </c>
      <c r="Y17">
        <v>0.52777777777777701</v>
      </c>
      <c r="Z17">
        <v>0.64583333333333304</v>
      </c>
      <c r="AB17">
        <v>0.41699999999999998</v>
      </c>
      <c r="AC17">
        <v>0.75</v>
      </c>
      <c r="AD17" s="45"/>
      <c r="AE17" s="9">
        <v>13</v>
      </c>
      <c r="AF17" t="str">
        <f t="shared" si="0"/>
        <v>M</v>
      </c>
      <c r="AG17" s="30">
        <v>16</v>
      </c>
      <c r="AH17">
        <v>0.69444444444444398</v>
      </c>
      <c r="AI17" s="45">
        <v>0.55600000000000005</v>
      </c>
      <c r="AJ17" s="45">
        <v>0.66666667000000002</v>
      </c>
      <c r="AK17" s="45">
        <v>0.49479167000000002</v>
      </c>
      <c r="AL17">
        <v>0.63888888888888795</v>
      </c>
      <c r="AM17">
        <v>0.63888888888888795</v>
      </c>
      <c r="AN17">
        <v>0.69444444444444398</v>
      </c>
      <c r="AO17">
        <v>0.72222222222222199</v>
      </c>
      <c r="AQ17">
        <v>0.72222222222222199</v>
      </c>
      <c r="AR17">
        <v>0.71730555555555497</v>
      </c>
      <c r="AS17">
        <v>0.52604166666666596</v>
      </c>
      <c r="AT17" s="29">
        <v>16</v>
      </c>
      <c r="AU17">
        <v>0.78</v>
      </c>
      <c r="AV17">
        <v>0.72222222222222199</v>
      </c>
      <c r="AW17" s="31">
        <v>16</v>
      </c>
      <c r="AX17">
        <v>0.77800000000000002</v>
      </c>
      <c r="AY17">
        <v>0.72</v>
      </c>
    </row>
    <row r="18" spans="1:51">
      <c r="A18" s="28" t="s">
        <v>84</v>
      </c>
      <c r="B18" t="s">
        <v>25</v>
      </c>
      <c r="E18" s="8" t="s">
        <v>71</v>
      </c>
      <c r="F18" s="9" t="s">
        <v>17</v>
      </c>
      <c r="G18" s="9">
        <v>25</v>
      </c>
      <c r="H18" s="9" t="s">
        <v>81</v>
      </c>
      <c r="I18" t="s">
        <v>16</v>
      </c>
      <c r="J18">
        <v>0</v>
      </c>
      <c r="L18" s="9" t="s">
        <v>82</v>
      </c>
      <c r="M18" s="9">
        <v>1</v>
      </c>
      <c r="N18" s="26" t="s">
        <v>52</v>
      </c>
      <c r="O18" s="47" t="s">
        <v>181</v>
      </c>
      <c r="P18" s="9">
        <v>2</v>
      </c>
      <c r="Q18" s="14">
        <v>17</v>
      </c>
      <c r="R18" s="14">
        <v>17</v>
      </c>
      <c r="S18" s="14"/>
      <c r="T18">
        <v>0.66666666666666596</v>
      </c>
      <c r="U18">
        <v>0.77777777777777701</v>
      </c>
      <c r="V18">
        <v>0.66666666666666596</v>
      </c>
      <c r="W18">
        <v>0.80555555555555503</v>
      </c>
      <c r="X18">
        <v>0.58333333333333304</v>
      </c>
      <c r="Y18">
        <v>0.44444444444444398</v>
      </c>
      <c r="Z18">
        <v>0.61458333333333304</v>
      </c>
      <c r="AB18">
        <v>0.63900000000000001</v>
      </c>
      <c r="AC18">
        <v>0.55555555555555503</v>
      </c>
      <c r="AD18" s="45"/>
      <c r="AE18" s="7">
        <v>0</v>
      </c>
      <c r="AF18" t="str">
        <f t="shared" si="0"/>
        <v>L</v>
      </c>
      <c r="AG18" s="30">
        <v>17</v>
      </c>
      <c r="AH18">
        <v>0.77777777777777701</v>
      </c>
      <c r="AI18" s="45">
        <v>0.61099999999999999</v>
      </c>
      <c r="AJ18" s="45">
        <v>0.69444444000000005</v>
      </c>
      <c r="AK18" s="45">
        <v>0.5</v>
      </c>
      <c r="AL18">
        <v>0.77777777777777701</v>
      </c>
      <c r="AM18">
        <v>0.77777777777777701</v>
      </c>
      <c r="AN18">
        <v>0.80555555555555503</v>
      </c>
      <c r="AO18">
        <v>0.77777777777777701</v>
      </c>
      <c r="AQ18">
        <v>0.80555555555555503</v>
      </c>
      <c r="AR18">
        <v>0.75233333333333396</v>
      </c>
      <c r="AS18">
        <v>0.54166666666666596</v>
      </c>
      <c r="AT18" s="29">
        <v>17</v>
      </c>
      <c r="AU18">
        <v>0.77</v>
      </c>
      <c r="AV18">
        <v>0.77777777777777701</v>
      </c>
      <c r="AW18" s="31">
        <v>17</v>
      </c>
      <c r="AX18">
        <v>0.66700000000000004</v>
      </c>
      <c r="AY18">
        <v>0.5</v>
      </c>
    </row>
    <row r="19" spans="1:51">
      <c r="A19" s="28" t="s">
        <v>85</v>
      </c>
      <c r="B19" t="s">
        <v>25</v>
      </c>
      <c r="E19" t="s">
        <v>47</v>
      </c>
      <c r="F19" s="9" t="s">
        <v>86</v>
      </c>
      <c r="G19" s="9">
        <v>18</v>
      </c>
      <c r="H19" s="9" t="s">
        <v>81</v>
      </c>
      <c r="I19" t="s">
        <v>16</v>
      </c>
      <c r="J19" s="49">
        <v>1</v>
      </c>
      <c r="K19">
        <v>0.66666666666666596</v>
      </c>
      <c r="L19" s="7" t="s">
        <v>87</v>
      </c>
      <c r="M19" s="7">
        <v>2</v>
      </c>
      <c r="N19" s="25" t="s">
        <v>27</v>
      </c>
      <c r="O19" s="48" t="s">
        <v>180</v>
      </c>
      <c r="P19" s="7">
        <v>1</v>
      </c>
      <c r="Q19" s="14">
        <v>18</v>
      </c>
      <c r="R19" s="14">
        <v>18</v>
      </c>
      <c r="S19" s="14"/>
      <c r="T19">
        <v>0.72222222222222199</v>
      </c>
      <c r="U19">
        <v>0.5</v>
      </c>
      <c r="V19">
        <v>0.5</v>
      </c>
      <c r="W19">
        <v>0.58333333333333304</v>
      </c>
      <c r="X19">
        <v>0.52777777777777701</v>
      </c>
      <c r="Y19">
        <v>0.5</v>
      </c>
      <c r="Z19">
        <v>0.57291666666666596</v>
      </c>
      <c r="AB19">
        <v>0.44400000000000001</v>
      </c>
      <c r="AC19">
        <v>0.52777777777777701</v>
      </c>
      <c r="AD19" s="45"/>
      <c r="AE19" s="7">
        <v>28</v>
      </c>
      <c r="AF19" t="str">
        <f t="shared" si="0"/>
        <v>H</v>
      </c>
      <c r="AG19" s="30">
        <v>18</v>
      </c>
      <c r="AH19">
        <v>0.72222222222222199</v>
      </c>
      <c r="AI19" s="45">
        <v>0.30599999999999999</v>
      </c>
      <c r="AJ19" s="45">
        <v>0.61111110999999996</v>
      </c>
      <c r="AK19" s="45">
        <v>0.59375</v>
      </c>
      <c r="AL19">
        <v>0.58333333333333304</v>
      </c>
      <c r="AM19">
        <v>0.58333333333333304</v>
      </c>
      <c r="AN19">
        <v>0.63888888888888795</v>
      </c>
      <c r="AO19">
        <v>0.52777777777777701</v>
      </c>
      <c r="AQ19">
        <v>0.63888888888888795</v>
      </c>
      <c r="AR19">
        <v>0.727138888888889</v>
      </c>
      <c r="AS19">
        <v>0.54166666666666596</v>
      </c>
      <c r="AT19" s="29">
        <v>18</v>
      </c>
      <c r="AU19">
        <v>0.87</v>
      </c>
      <c r="AV19">
        <v>0.61111111111111105</v>
      </c>
      <c r="AW19" s="31">
        <v>18</v>
      </c>
      <c r="AX19">
        <v>0.63900000000000001</v>
      </c>
      <c r="AY19">
        <v>0.61</v>
      </c>
    </row>
    <row r="20" spans="1:51">
      <c r="A20" s="28" t="s">
        <v>88</v>
      </c>
      <c r="B20" t="s">
        <v>41</v>
      </c>
      <c r="D20" t="s">
        <v>90</v>
      </c>
      <c r="E20" t="s">
        <v>47</v>
      </c>
      <c r="F20" s="9" t="s">
        <v>86</v>
      </c>
      <c r="G20" s="9">
        <v>19</v>
      </c>
      <c r="H20" s="9" t="s">
        <v>89</v>
      </c>
      <c r="I20" s="9" t="s">
        <v>16</v>
      </c>
      <c r="J20" s="50">
        <v>-2</v>
      </c>
      <c r="K20">
        <v>0.75</v>
      </c>
      <c r="L20" s="7" t="s">
        <v>82</v>
      </c>
      <c r="M20" s="7">
        <v>2</v>
      </c>
      <c r="N20" s="25" t="s">
        <v>52</v>
      </c>
      <c r="O20" s="47" t="s">
        <v>181</v>
      </c>
      <c r="P20" s="7">
        <v>0</v>
      </c>
      <c r="Q20" s="14">
        <v>19</v>
      </c>
      <c r="R20" s="14">
        <v>19</v>
      </c>
      <c r="S20" s="14"/>
      <c r="T20">
        <v>0.79166666666666596</v>
      </c>
      <c r="U20">
        <v>0.79166666666666596</v>
      </c>
      <c r="V20">
        <v>0.75</v>
      </c>
      <c r="W20">
        <v>0.66666666666666596</v>
      </c>
      <c r="X20">
        <v>0.45833333333333298</v>
      </c>
      <c r="Y20">
        <v>0.54166666666666596</v>
      </c>
      <c r="Z20">
        <v>0.640625</v>
      </c>
      <c r="AB20">
        <v>0.29199999999999998</v>
      </c>
      <c r="AC20">
        <v>0.79166666666666596</v>
      </c>
      <c r="AD20" s="45"/>
      <c r="AE20" s="7">
        <v>13</v>
      </c>
      <c r="AF20" t="str">
        <f t="shared" si="0"/>
        <v>M</v>
      </c>
      <c r="AG20" s="30">
        <v>19</v>
      </c>
      <c r="AH20">
        <v>0.75</v>
      </c>
      <c r="AI20" s="45">
        <v>0.625</v>
      </c>
      <c r="AJ20" s="45">
        <v>0.58333332999999998</v>
      </c>
      <c r="AK20" s="45">
        <v>0.515625</v>
      </c>
      <c r="AL20">
        <v>0.70833333333333304</v>
      </c>
      <c r="AM20">
        <v>0.70833333333333304</v>
      </c>
      <c r="AN20">
        <v>0.79166666666666596</v>
      </c>
      <c r="AO20">
        <v>0.70833333333333304</v>
      </c>
      <c r="AQ20">
        <v>0.58333333333333304</v>
      </c>
      <c r="AR20">
        <v>0.72699999999999898</v>
      </c>
      <c r="AS20">
        <v>0.5078125</v>
      </c>
      <c r="AT20">
        <v>19</v>
      </c>
      <c r="AU20">
        <v>0</v>
      </c>
      <c r="AV20">
        <v>-1</v>
      </c>
      <c r="AW20">
        <v>19</v>
      </c>
    </row>
    <row r="21" spans="1:51">
      <c r="A21" s="28" t="s">
        <v>91</v>
      </c>
      <c r="B21" t="s">
        <v>25</v>
      </c>
      <c r="E21" t="s">
        <v>47</v>
      </c>
      <c r="F21" s="9" t="s">
        <v>17</v>
      </c>
      <c r="G21" s="9">
        <v>21</v>
      </c>
      <c r="H21" s="9" t="s">
        <v>81</v>
      </c>
      <c r="I21" t="s">
        <v>16</v>
      </c>
      <c r="J21">
        <v>0</v>
      </c>
      <c r="L21" s="9" t="s">
        <v>82</v>
      </c>
      <c r="M21" s="9">
        <v>0</v>
      </c>
      <c r="N21" s="26" t="s">
        <v>92</v>
      </c>
      <c r="O21" s="46" t="s">
        <v>179</v>
      </c>
      <c r="P21" s="9">
        <v>1</v>
      </c>
      <c r="Q21" s="14">
        <v>20</v>
      </c>
      <c r="R21" s="14">
        <v>20</v>
      </c>
      <c r="S21" s="14"/>
      <c r="T21">
        <v>0.55555555555555503</v>
      </c>
      <c r="U21">
        <v>0.61111111111111105</v>
      </c>
      <c r="V21">
        <v>0.41666666666666602</v>
      </c>
      <c r="W21">
        <v>0.47222222222222199</v>
      </c>
      <c r="X21">
        <v>0.25</v>
      </c>
      <c r="Y21">
        <v>0.38888888888888801</v>
      </c>
      <c r="Z21">
        <v>0.58333333333333304</v>
      </c>
      <c r="AB21">
        <v>0.77800000000000002</v>
      </c>
      <c r="AC21">
        <v>0.63888888888888795</v>
      </c>
      <c r="AD21" s="45"/>
      <c r="AE21" s="7">
        <v>7</v>
      </c>
      <c r="AF21" t="str">
        <f t="shared" si="0"/>
        <v>L</v>
      </c>
      <c r="AG21" s="30">
        <v>20</v>
      </c>
      <c r="AH21">
        <v>0.63888888888888795</v>
      </c>
      <c r="AI21" s="45">
        <v>0.58299999999999996</v>
      </c>
      <c r="AJ21" s="45">
        <v>0.52777777999999997</v>
      </c>
      <c r="AK21" s="45">
        <v>1</v>
      </c>
      <c r="AL21">
        <v>0.61111111111111105</v>
      </c>
      <c r="AM21">
        <v>0.61111111111111105</v>
      </c>
      <c r="AN21">
        <v>0.61111111111111105</v>
      </c>
      <c r="AO21">
        <v>0.61111111111111105</v>
      </c>
      <c r="AQ21">
        <v>0.69444444444444398</v>
      </c>
      <c r="AR21">
        <v>0.68838888888888805</v>
      </c>
      <c r="AS21">
        <v>0.53125</v>
      </c>
      <c r="AT21" s="29">
        <v>20</v>
      </c>
      <c r="AU21">
        <v>0.89</v>
      </c>
      <c r="AV21">
        <v>0.5</v>
      </c>
      <c r="AW21" s="31">
        <v>20</v>
      </c>
      <c r="AX21">
        <v>0.55600000000000005</v>
      </c>
      <c r="AY21">
        <v>0.75</v>
      </c>
    </row>
    <row r="22" spans="1:51">
      <c r="A22" s="27" t="s">
        <v>93</v>
      </c>
      <c r="B22" t="s">
        <v>41</v>
      </c>
      <c r="E22" t="s">
        <v>47</v>
      </c>
      <c r="F22" s="9" t="s">
        <v>86</v>
      </c>
      <c r="G22" s="9">
        <v>19</v>
      </c>
      <c r="H22" s="9" t="s">
        <v>89</v>
      </c>
      <c r="I22" s="9" t="s">
        <v>16</v>
      </c>
      <c r="J22" s="49">
        <v>1</v>
      </c>
      <c r="K22">
        <v>0.69444444444444398</v>
      </c>
      <c r="L22" s="9" t="s">
        <v>22</v>
      </c>
      <c r="M22" s="9">
        <v>1</v>
      </c>
      <c r="N22" s="27" t="s">
        <v>97</v>
      </c>
      <c r="O22" s="46" t="s">
        <v>179</v>
      </c>
      <c r="P22" s="9">
        <v>2</v>
      </c>
      <c r="Q22" s="14">
        <v>21</v>
      </c>
      <c r="R22" s="14">
        <v>21</v>
      </c>
      <c r="S22" s="14"/>
      <c r="T22">
        <v>0.83333333333333304</v>
      </c>
      <c r="U22">
        <v>0.77777777777777701</v>
      </c>
      <c r="V22">
        <v>0.75</v>
      </c>
      <c r="W22">
        <v>0.66666666666666596</v>
      </c>
      <c r="X22">
        <v>0.66666666666666596</v>
      </c>
      <c r="Y22">
        <v>0.5</v>
      </c>
      <c r="Z22">
        <v>0.63020833333333304</v>
      </c>
      <c r="AB22">
        <v>0.55600000000000005</v>
      </c>
      <c r="AC22">
        <v>0.69444444444444398</v>
      </c>
      <c r="AD22" s="45"/>
      <c r="AE22" s="9">
        <v>18</v>
      </c>
      <c r="AF22" t="str">
        <f t="shared" si="0"/>
        <v>M</v>
      </c>
      <c r="AG22" s="30">
        <v>21</v>
      </c>
      <c r="AH22">
        <v>0.72222222222222199</v>
      </c>
      <c r="AI22" s="45">
        <v>0.36099999999999999</v>
      </c>
      <c r="AJ22" s="45">
        <v>0.63888889000000004</v>
      </c>
      <c r="AK22" s="45">
        <v>1</v>
      </c>
      <c r="AL22">
        <v>0.77777777777777701</v>
      </c>
      <c r="AM22">
        <v>0.77777777777777701</v>
      </c>
      <c r="AN22">
        <v>0.75</v>
      </c>
      <c r="AO22">
        <v>0.63888888888888795</v>
      </c>
      <c r="AQ22">
        <v>0.75</v>
      </c>
      <c r="AR22">
        <v>0.71438888888888796</v>
      </c>
      <c r="AS22">
        <v>0.578125</v>
      </c>
      <c r="AT22" s="29">
        <v>21</v>
      </c>
      <c r="AU22">
        <v>0.86</v>
      </c>
      <c r="AV22">
        <v>0.80555555555555503</v>
      </c>
      <c r="AW22" s="31">
        <v>21</v>
      </c>
      <c r="AX22">
        <v>0.63900000000000001</v>
      </c>
      <c r="AY22">
        <v>0.69</v>
      </c>
    </row>
    <row r="23" spans="1:51">
      <c r="A23" s="27" t="s">
        <v>94</v>
      </c>
      <c r="B23" t="s">
        <v>41</v>
      </c>
      <c r="E23" s="13" t="s">
        <v>99</v>
      </c>
      <c r="F23" s="9" t="s">
        <v>17</v>
      </c>
      <c r="G23" s="9">
        <v>19</v>
      </c>
      <c r="H23" s="9" t="s">
        <v>81</v>
      </c>
      <c r="I23" s="9" t="s">
        <v>96</v>
      </c>
      <c r="J23" s="49">
        <v>1</v>
      </c>
      <c r="K23">
        <v>0.52777777777777701</v>
      </c>
      <c r="L23" s="9" t="s">
        <v>82</v>
      </c>
      <c r="M23" s="9">
        <v>1</v>
      </c>
      <c r="N23" s="27" t="s">
        <v>98</v>
      </c>
      <c r="O23" s="46" t="s">
        <v>179</v>
      </c>
      <c r="P23" s="9">
        <v>3</v>
      </c>
      <c r="Q23" s="14">
        <v>22</v>
      </c>
      <c r="R23" s="14">
        <v>22</v>
      </c>
      <c r="S23" s="14"/>
      <c r="T23">
        <v>0.63888888888888795</v>
      </c>
      <c r="U23">
        <v>0.63888888888888795</v>
      </c>
      <c r="V23">
        <v>0.47222222222222199</v>
      </c>
      <c r="W23">
        <v>0.61111111111111105</v>
      </c>
      <c r="X23">
        <v>0.30555555555555503</v>
      </c>
      <c r="Y23">
        <v>0.55555555555555503</v>
      </c>
      <c r="Z23">
        <v>0.58854166666666596</v>
      </c>
      <c r="AB23">
        <v>0.52800000000000002</v>
      </c>
      <c r="AC23">
        <v>0.55555555555555503</v>
      </c>
      <c r="AD23" s="45"/>
      <c r="AE23" s="9">
        <v>13</v>
      </c>
      <c r="AF23" t="str">
        <f t="shared" si="0"/>
        <v>M</v>
      </c>
      <c r="AG23" s="30">
        <v>22</v>
      </c>
      <c r="AH23">
        <v>0.61111111111111105</v>
      </c>
      <c r="AI23" s="45">
        <v>0.47199999999999998</v>
      </c>
      <c r="AJ23" s="45">
        <v>0.63888889000000004</v>
      </c>
      <c r="AK23" s="45">
        <v>1</v>
      </c>
      <c r="AL23">
        <v>0.72222222222222199</v>
      </c>
      <c r="AM23">
        <v>0.72222222222222199</v>
      </c>
      <c r="AN23">
        <v>0.63888888888888795</v>
      </c>
      <c r="AO23">
        <v>0.63888888888888795</v>
      </c>
      <c r="AQ23">
        <v>0.58333333333333304</v>
      </c>
      <c r="AR23">
        <v>0.73797222222222203</v>
      </c>
      <c r="AS23">
        <v>0.63541666666666596</v>
      </c>
      <c r="AT23" s="29">
        <v>22</v>
      </c>
      <c r="AU23">
        <v>0.69</v>
      </c>
      <c r="AV23">
        <v>0.5</v>
      </c>
      <c r="AW23" s="31">
        <v>22</v>
      </c>
      <c r="AX23">
        <v>0.72199999999999998</v>
      </c>
      <c r="AY23">
        <v>0.92</v>
      </c>
    </row>
    <row r="24" spans="1:51">
      <c r="A24" s="27" t="s">
        <v>95</v>
      </c>
      <c r="B24" t="s">
        <v>25</v>
      </c>
      <c r="E24" t="s">
        <v>47</v>
      </c>
      <c r="F24" s="9" t="s">
        <v>17</v>
      </c>
      <c r="G24" s="9">
        <v>21</v>
      </c>
      <c r="H24" s="9" t="s">
        <v>89</v>
      </c>
      <c r="I24" s="9" t="s">
        <v>16</v>
      </c>
      <c r="J24">
        <v>0</v>
      </c>
      <c r="L24" s="9" t="s">
        <v>82</v>
      </c>
      <c r="M24" s="9">
        <v>2</v>
      </c>
      <c r="N24" s="27" t="s">
        <v>43</v>
      </c>
      <c r="O24" s="53" t="s">
        <v>181</v>
      </c>
      <c r="P24" s="9">
        <v>3</v>
      </c>
      <c r="Q24" s="14">
        <v>23</v>
      </c>
      <c r="R24" s="14">
        <v>23</v>
      </c>
      <c r="S24" s="14"/>
      <c r="T24">
        <v>0.69444444444444398</v>
      </c>
      <c r="U24">
        <v>0.61111111111111105</v>
      </c>
      <c r="V24">
        <v>0.75</v>
      </c>
      <c r="W24">
        <v>0.63888888888888795</v>
      </c>
      <c r="X24">
        <v>0.72222222222222199</v>
      </c>
      <c r="Y24">
        <v>0.58333333333333304</v>
      </c>
      <c r="Z24">
        <v>0.55729166666666596</v>
      </c>
      <c r="AB24">
        <v>0.41699999999999998</v>
      </c>
      <c r="AC24">
        <v>0.5</v>
      </c>
      <c r="AD24" s="45"/>
      <c r="AE24" s="9">
        <v>15</v>
      </c>
      <c r="AF24" t="str">
        <f t="shared" si="0"/>
        <v>M</v>
      </c>
      <c r="AG24" s="30">
        <v>23</v>
      </c>
      <c r="AH24">
        <v>0.58333333333333304</v>
      </c>
      <c r="AI24" s="45">
        <v>0.55600000000000005</v>
      </c>
      <c r="AJ24" s="45">
        <v>0.66666667000000002</v>
      </c>
      <c r="AK24" s="45">
        <v>1</v>
      </c>
      <c r="AL24">
        <v>0.58333333333333304</v>
      </c>
      <c r="AM24">
        <v>0.58333333333333304</v>
      </c>
      <c r="AN24">
        <v>0.69444444444444398</v>
      </c>
      <c r="AO24">
        <v>0.80555555555555503</v>
      </c>
      <c r="AQ24">
        <v>0.66666666666666596</v>
      </c>
      <c r="AR24">
        <v>0.69280555555555501</v>
      </c>
      <c r="AS24">
        <v>0.52604166666666596</v>
      </c>
      <c r="AT24" s="29">
        <v>23</v>
      </c>
      <c r="AU24">
        <v>0.67</v>
      </c>
      <c r="AV24">
        <v>0.61111111111111105</v>
      </c>
      <c r="AW24" s="31">
        <v>23</v>
      </c>
      <c r="AX24">
        <v>0.72199999999999998</v>
      </c>
      <c r="AY24">
        <v>0.47</v>
      </c>
    </row>
    <row r="25" spans="1:51">
      <c r="A25" s="22" t="s">
        <v>104</v>
      </c>
      <c r="B25" t="s">
        <v>25</v>
      </c>
      <c r="E25" t="s">
        <v>47</v>
      </c>
      <c r="F25" s="3" t="s">
        <v>86</v>
      </c>
      <c r="G25" s="3">
        <v>19</v>
      </c>
      <c r="H25" s="3" t="s">
        <v>81</v>
      </c>
      <c r="I25" s="9" t="s">
        <v>16</v>
      </c>
      <c r="J25" s="49">
        <v>1</v>
      </c>
      <c r="K25">
        <v>0.83333333333333304</v>
      </c>
      <c r="L25" s="7" t="s">
        <v>22</v>
      </c>
      <c r="M25" s="7">
        <v>0</v>
      </c>
      <c r="N25" s="21" t="s">
        <v>52</v>
      </c>
      <c r="O25" s="53" t="s">
        <v>181</v>
      </c>
      <c r="P25" s="7">
        <v>2</v>
      </c>
      <c r="Q25" s="14">
        <v>24</v>
      </c>
      <c r="R25" s="14"/>
      <c r="S25" s="14">
        <v>1</v>
      </c>
      <c r="T25">
        <v>0.77777777777777701</v>
      </c>
      <c r="U25">
        <v>0.80555555555555503</v>
      </c>
      <c r="V25">
        <v>0.80555555555555503</v>
      </c>
      <c r="W25">
        <v>0.88888888888888795</v>
      </c>
      <c r="X25">
        <v>0.77777777777777701</v>
      </c>
      <c r="Y25">
        <v>0.75</v>
      </c>
      <c r="Z25">
        <v>0.73958333333333304</v>
      </c>
      <c r="AB25">
        <v>0.66700000000000004</v>
      </c>
      <c r="AC25">
        <v>0.63888888888888795</v>
      </c>
      <c r="AD25" s="45"/>
      <c r="AE25" s="7">
        <v>11</v>
      </c>
      <c r="AF25" t="str">
        <f t="shared" si="0"/>
        <v>L</v>
      </c>
      <c r="AG25" s="30">
        <v>24</v>
      </c>
      <c r="AH25">
        <v>0.75</v>
      </c>
      <c r="AI25" s="45">
        <v>0.47199999999999998</v>
      </c>
      <c r="AJ25" s="45">
        <v>0.72222222000000003</v>
      </c>
      <c r="AK25" s="45">
        <v>0.66666667000000002</v>
      </c>
      <c r="AL25">
        <v>0.80555555555555503</v>
      </c>
      <c r="AM25">
        <v>0.80555555555555503</v>
      </c>
      <c r="AN25">
        <v>0.75</v>
      </c>
      <c r="AO25">
        <v>0.75</v>
      </c>
      <c r="AQ25">
        <v>0.69444444444444398</v>
      </c>
      <c r="AR25">
        <v>0.72838888888888897</v>
      </c>
      <c r="AS25">
        <v>0.671875</v>
      </c>
      <c r="AT25" s="29">
        <v>24</v>
      </c>
      <c r="AU25">
        <v>0.86</v>
      </c>
      <c r="AV25">
        <v>0.75</v>
      </c>
      <c r="AW25" s="31">
        <v>24</v>
      </c>
      <c r="AX25">
        <v>0.66700000000000004</v>
      </c>
      <c r="AY25">
        <v>0.64</v>
      </c>
    </row>
    <row r="26" spans="1:51">
      <c r="A26" s="22" t="s">
        <v>105</v>
      </c>
      <c r="B26" t="s">
        <v>25</v>
      </c>
      <c r="E26" s="10" t="s">
        <v>108</v>
      </c>
      <c r="F26" s="3" t="s">
        <v>86</v>
      </c>
      <c r="G26" s="3">
        <v>18</v>
      </c>
      <c r="H26" s="3" t="s">
        <v>106</v>
      </c>
      <c r="I26" s="9" t="s">
        <v>16</v>
      </c>
      <c r="J26" s="49">
        <v>1</v>
      </c>
      <c r="K26">
        <v>0.83333333333333304</v>
      </c>
      <c r="L26" s="7" t="s">
        <v>22</v>
      </c>
      <c r="M26" s="7">
        <v>2</v>
      </c>
      <c r="N26" s="21" t="s">
        <v>107</v>
      </c>
      <c r="O26" s="53" t="s">
        <v>181</v>
      </c>
      <c r="P26" s="7">
        <v>0</v>
      </c>
      <c r="Q26" s="14">
        <v>25</v>
      </c>
      <c r="R26" s="14"/>
      <c r="S26" s="14">
        <v>2</v>
      </c>
      <c r="T26">
        <v>0.91666666666666596</v>
      </c>
      <c r="U26">
        <v>0.88888888888888795</v>
      </c>
      <c r="V26">
        <v>0.91666666666666596</v>
      </c>
      <c r="W26">
        <v>0.88888888888888795</v>
      </c>
      <c r="X26">
        <v>0.52777777777777701</v>
      </c>
      <c r="Y26">
        <v>0.55555555555555503</v>
      </c>
      <c r="Z26">
        <v>0.71875</v>
      </c>
      <c r="AA26" t="s">
        <v>185</v>
      </c>
      <c r="AB26">
        <v>0.61099999999999999</v>
      </c>
      <c r="AC26">
        <v>0.72222222222222199</v>
      </c>
      <c r="AD26" s="45"/>
      <c r="AE26" s="7">
        <v>13</v>
      </c>
      <c r="AF26" t="str">
        <f t="shared" si="0"/>
        <v>M</v>
      </c>
      <c r="AG26" s="30">
        <v>25</v>
      </c>
      <c r="AH26">
        <v>0.77777777777777701</v>
      </c>
      <c r="AI26" s="45">
        <v>0.61099999999999999</v>
      </c>
      <c r="AJ26" s="45">
        <v>0.66666667000000002</v>
      </c>
      <c r="AK26" s="45">
        <v>0.625</v>
      </c>
      <c r="AL26">
        <v>0.75</v>
      </c>
      <c r="AM26">
        <v>0.75</v>
      </c>
      <c r="AN26">
        <v>0.88888888888888795</v>
      </c>
      <c r="AO26">
        <v>0.83333333333333304</v>
      </c>
      <c r="AQ26">
        <v>0.83333333333333304</v>
      </c>
      <c r="AR26">
        <v>0.72422222222222199</v>
      </c>
      <c r="AS26">
        <v>0.55729166666666596</v>
      </c>
      <c r="AT26" s="29">
        <v>25</v>
      </c>
      <c r="AU26">
        <v>0.89</v>
      </c>
      <c r="AV26">
        <v>0.75</v>
      </c>
      <c r="AW26" s="31">
        <v>25</v>
      </c>
      <c r="AX26">
        <v>0.88900000000000001</v>
      </c>
      <c r="AY26">
        <v>0.64</v>
      </c>
    </row>
    <row r="27" spans="1:51">
      <c r="A27" s="22" t="s">
        <v>109</v>
      </c>
      <c r="B27" t="s">
        <v>25</v>
      </c>
      <c r="E27" s="10" t="s">
        <v>112</v>
      </c>
      <c r="F27" s="3" t="s">
        <v>86</v>
      </c>
      <c r="G27" s="3">
        <v>19</v>
      </c>
      <c r="H27" s="3" t="s">
        <v>110</v>
      </c>
      <c r="I27" s="9" t="s">
        <v>16</v>
      </c>
      <c r="J27">
        <v>0</v>
      </c>
      <c r="K27">
        <v>0.55555555555555503</v>
      </c>
      <c r="L27" s="3" t="s">
        <v>26</v>
      </c>
      <c r="M27" s="3">
        <v>2</v>
      </c>
      <c r="N27" s="22" t="s">
        <v>111</v>
      </c>
      <c r="O27" s="46" t="s">
        <v>179</v>
      </c>
      <c r="P27" s="3">
        <v>1</v>
      </c>
      <c r="Q27" s="14">
        <v>26</v>
      </c>
      <c r="R27" s="14"/>
      <c r="S27" s="14">
        <v>3</v>
      </c>
      <c r="T27">
        <v>0.72222222222222199</v>
      </c>
      <c r="U27">
        <v>0.55555555555555503</v>
      </c>
      <c r="V27">
        <v>0.69444444444444398</v>
      </c>
      <c r="W27">
        <v>0.55555555555555503</v>
      </c>
      <c r="X27">
        <v>0.30555555555555503</v>
      </c>
      <c r="Y27">
        <v>0.5</v>
      </c>
      <c r="Z27">
        <v>0.59895833333333304</v>
      </c>
      <c r="AB27">
        <v>0.61099999999999999</v>
      </c>
      <c r="AC27">
        <v>0.69444444444444398</v>
      </c>
      <c r="AD27" s="45"/>
      <c r="AE27" s="3">
        <v>25</v>
      </c>
      <c r="AF27" t="str">
        <f t="shared" si="0"/>
        <v>H</v>
      </c>
      <c r="AG27" s="30">
        <v>26</v>
      </c>
      <c r="AH27">
        <v>0.72222222222222199</v>
      </c>
      <c r="AI27" s="45">
        <v>0.52800000000000002</v>
      </c>
      <c r="AJ27" s="45">
        <v>0.66666667000000002</v>
      </c>
      <c r="AK27" s="45">
        <v>0.52604167000000002</v>
      </c>
      <c r="AL27">
        <v>0.63888888888888795</v>
      </c>
      <c r="AM27">
        <v>0.63888888888888795</v>
      </c>
      <c r="AN27">
        <v>0.80555555555555503</v>
      </c>
      <c r="AO27">
        <v>0.86111111111111105</v>
      </c>
      <c r="AQ27">
        <v>0.72222222222222199</v>
      </c>
      <c r="AR27">
        <v>0.73199999999999998</v>
      </c>
      <c r="AS27">
        <v>0.48958333333333298</v>
      </c>
      <c r="AT27" s="29">
        <v>26</v>
      </c>
      <c r="AU27">
        <v>0.86</v>
      </c>
      <c r="AV27">
        <v>0.72222222222222199</v>
      </c>
      <c r="AW27" s="31">
        <v>26</v>
      </c>
      <c r="AX27">
        <v>0.55600000000000005</v>
      </c>
      <c r="AY27">
        <v>0.86</v>
      </c>
    </row>
    <row r="28" spans="1:51">
      <c r="A28" s="22" t="s">
        <v>113</v>
      </c>
      <c r="B28" t="s">
        <v>41</v>
      </c>
      <c r="E28" s="8" t="s">
        <v>116</v>
      </c>
      <c r="F28" s="3" t="s">
        <v>86</v>
      </c>
      <c r="G28" s="3">
        <v>25</v>
      </c>
      <c r="H28" s="3" t="s">
        <v>81</v>
      </c>
      <c r="I28" s="9" t="s">
        <v>16</v>
      </c>
      <c r="J28">
        <v>0</v>
      </c>
      <c r="L28" s="7" t="s">
        <v>26</v>
      </c>
      <c r="M28" s="7">
        <v>3</v>
      </c>
      <c r="N28" s="21" t="s">
        <v>114</v>
      </c>
      <c r="O28" s="46" t="s">
        <v>179</v>
      </c>
      <c r="P28" s="7">
        <v>2</v>
      </c>
      <c r="Q28" s="14">
        <v>27</v>
      </c>
      <c r="R28" s="14"/>
      <c r="S28" s="14">
        <v>4</v>
      </c>
      <c r="T28">
        <v>0.91666666666666596</v>
      </c>
      <c r="U28">
        <v>0.77777777777777701</v>
      </c>
      <c r="V28">
        <v>0.83333333333333304</v>
      </c>
      <c r="W28">
        <v>0.80555555555555503</v>
      </c>
      <c r="X28">
        <v>0.91666666666666596</v>
      </c>
      <c r="Y28">
        <v>0.75</v>
      </c>
      <c r="Z28">
        <v>0.61458333333333304</v>
      </c>
      <c r="AB28">
        <v>0.52800000000000002</v>
      </c>
      <c r="AC28">
        <v>0.69444444444444398</v>
      </c>
      <c r="AD28" s="45"/>
      <c r="AE28" s="7">
        <v>7</v>
      </c>
      <c r="AF28" t="str">
        <f t="shared" si="0"/>
        <v>L</v>
      </c>
      <c r="AG28" s="30">
        <v>27</v>
      </c>
      <c r="AH28">
        <v>0.88888888888888795</v>
      </c>
      <c r="AI28" s="45">
        <v>0.61099999999999999</v>
      </c>
      <c r="AJ28" s="45">
        <v>0.72222222000000003</v>
      </c>
      <c r="AK28" s="45">
        <v>0.59375</v>
      </c>
      <c r="AL28">
        <v>0.88888888888888795</v>
      </c>
      <c r="AM28">
        <v>0.88888888888888795</v>
      </c>
      <c r="AN28">
        <v>0.80555555555555503</v>
      </c>
      <c r="AO28">
        <v>0.80555555555555503</v>
      </c>
      <c r="AQ28">
        <v>0.86111111111111105</v>
      </c>
      <c r="AR28">
        <v>0.72161111111111098</v>
      </c>
      <c r="AS28">
        <v>0.55729166666666596</v>
      </c>
      <c r="AT28" s="29">
        <v>27</v>
      </c>
      <c r="AU28">
        <v>0.69</v>
      </c>
      <c r="AV28">
        <v>0.77777777777777701</v>
      </c>
      <c r="AW28" s="31">
        <v>27</v>
      </c>
      <c r="AX28">
        <v>0.72199999999999998</v>
      </c>
      <c r="AY28">
        <v>0.86</v>
      </c>
    </row>
    <row r="29" spans="1:51">
      <c r="A29" s="22" t="s">
        <v>115</v>
      </c>
      <c r="B29" t="s">
        <v>25</v>
      </c>
      <c r="E29" t="s">
        <v>47</v>
      </c>
      <c r="F29" s="3" t="s">
        <v>86</v>
      </c>
      <c r="G29" s="3">
        <v>21</v>
      </c>
      <c r="H29" s="3" t="s">
        <v>89</v>
      </c>
      <c r="I29" s="9" t="s">
        <v>16</v>
      </c>
      <c r="J29" s="50">
        <v>-1</v>
      </c>
      <c r="K29">
        <v>0.55555555555555503</v>
      </c>
      <c r="L29" s="7" t="s">
        <v>22</v>
      </c>
      <c r="M29" s="7">
        <v>2</v>
      </c>
      <c r="N29" s="24" t="s">
        <v>33</v>
      </c>
      <c r="O29" s="53" t="s">
        <v>181</v>
      </c>
      <c r="P29" s="7">
        <v>1</v>
      </c>
      <c r="Q29" s="14">
        <v>28</v>
      </c>
      <c r="R29" s="14"/>
      <c r="S29" s="14">
        <v>5</v>
      </c>
      <c r="T29">
        <v>0.72222222222222199</v>
      </c>
      <c r="U29">
        <v>0.58333333333333304</v>
      </c>
      <c r="V29">
        <v>0.61111111111111105</v>
      </c>
      <c r="W29">
        <v>0.55555555555555503</v>
      </c>
      <c r="X29">
        <v>0.61111111111111105</v>
      </c>
      <c r="Y29">
        <v>0.63888888888888795</v>
      </c>
      <c r="Z29">
        <v>0.57291666666666596</v>
      </c>
      <c r="AB29">
        <v>0.33300000000000002</v>
      </c>
      <c r="AC29">
        <v>0.52777777777777701</v>
      </c>
      <c r="AD29" s="45"/>
      <c r="AE29" s="7">
        <v>28</v>
      </c>
      <c r="AF29" t="str">
        <f t="shared" si="0"/>
        <v>H</v>
      </c>
      <c r="AG29" s="30">
        <v>28</v>
      </c>
      <c r="AH29">
        <v>0.66666666666666596</v>
      </c>
      <c r="AI29" s="45">
        <v>0.63900000000000001</v>
      </c>
      <c r="AJ29" s="45">
        <v>0.63888889000000004</v>
      </c>
      <c r="AK29" s="45">
        <v>0.58333332999999998</v>
      </c>
      <c r="AL29">
        <v>0.58333333333333304</v>
      </c>
      <c r="AM29">
        <v>0.58333333333333304</v>
      </c>
      <c r="AN29">
        <v>0.52777777777777701</v>
      </c>
      <c r="AO29">
        <v>0.88888888888888795</v>
      </c>
      <c r="AQ29">
        <v>0.5</v>
      </c>
      <c r="AR29">
        <v>0.71966666666666601</v>
      </c>
      <c r="AS29">
        <v>0.53125</v>
      </c>
      <c r="AT29" s="29">
        <v>28</v>
      </c>
      <c r="AU29">
        <v>0.57999999999999996</v>
      </c>
      <c r="AV29">
        <v>0.58333333333333304</v>
      </c>
      <c r="AW29" s="31">
        <v>28</v>
      </c>
      <c r="AX29">
        <v>0.72199999999999998</v>
      </c>
      <c r="AY29">
        <v>0.64</v>
      </c>
    </row>
    <row r="30" spans="1:51">
      <c r="A30" s="22" t="s">
        <v>117</v>
      </c>
      <c r="B30" t="s">
        <v>25</v>
      </c>
      <c r="E30" t="s">
        <v>47</v>
      </c>
      <c r="F30" s="3" t="s">
        <v>86</v>
      </c>
      <c r="G30" s="3">
        <v>20</v>
      </c>
      <c r="H30" s="3" t="s">
        <v>81</v>
      </c>
      <c r="I30" s="9" t="s">
        <v>16</v>
      </c>
      <c r="J30" s="49">
        <v>1</v>
      </c>
      <c r="K30">
        <v>0.69444444444444398</v>
      </c>
      <c r="L30" s="3" t="s">
        <v>22</v>
      </c>
      <c r="M30" s="3">
        <v>1</v>
      </c>
      <c r="N30" s="22" t="s">
        <v>118</v>
      </c>
      <c r="O30" s="53" t="s">
        <v>181</v>
      </c>
      <c r="P30" s="3">
        <v>3</v>
      </c>
      <c r="Q30" s="14">
        <v>29</v>
      </c>
      <c r="R30" s="14"/>
      <c r="S30" s="14">
        <v>6</v>
      </c>
      <c r="T30">
        <v>0.75</v>
      </c>
      <c r="U30">
        <v>0.72222222222222199</v>
      </c>
      <c r="V30">
        <v>0.69444444444444398</v>
      </c>
      <c r="W30">
        <v>0.75</v>
      </c>
      <c r="X30">
        <v>0.61111111111111105</v>
      </c>
      <c r="Y30">
        <v>0.52777777777777701</v>
      </c>
      <c r="Z30">
        <v>0.56770833333333304</v>
      </c>
      <c r="AB30">
        <v>0.86099999999999999</v>
      </c>
      <c r="AC30">
        <v>0.55555555555555503</v>
      </c>
      <c r="AD30" s="45"/>
      <c r="AE30" s="7">
        <v>14</v>
      </c>
      <c r="AF30" t="str">
        <f t="shared" si="0"/>
        <v>M</v>
      </c>
      <c r="AG30" s="30">
        <v>29</v>
      </c>
      <c r="AH30">
        <v>0.75</v>
      </c>
      <c r="AI30" s="45">
        <v>0.41699999999999998</v>
      </c>
      <c r="AJ30" s="45">
        <v>0.63888889000000004</v>
      </c>
      <c r="AK30" s="45">
        <v>0.578125</v>
      </c>
      <c r="AL30">
        <v>0.61111111111111105</v>
      </c>
      <c r="AM30">
        <v>0.61111111111111105</v>
      </c>
      <c r="AN30">
        <v>0.72222222222222199</v>
      </c>
      <c r="AO30">
        <v>0.61111111111111105</v>
      </c>
      <c r="AQ30">
        <v>0.69444444444444398</v>
      </c>
      <c r="AR30">
        <v>0.71508333333333296</v>
      </c>
      <c r="AS30">
        <v>0.55208333333333304</v>
      </c>
      <c r="AT30" s="29">
        <v>29</v>
      </c>
      <c r="AU30">
        <v>0.72</v>
      </c>
      <c r="AV30">
        <v>0.72222222222222199</v>
      </c>
      <c r="AW30" s="31">
        <v>29</v>
      </c>
      <c r="AX30">
        <v>0.91700000000000004</v>
      </c>
      <c r="AY30">
        <v>0.72</v>
      </c>
    </row>
    <row r="31" spans="1:51">
      <c r="A31" s="22" t="s">
        <v>119</v>
      </c>
      <c r="B31" t="s">
        <v>41</v>
      </c>
      <c r="E31" t="s">
        <v>47</v>
      </c>
      <c r="F31" s="3" t="s">
        <v>86</v>
      </c>
      <c r="G31" s="3">
        <v>19</v>
      </c>
      <c r="H31" s="3" t="s">
        <v>81</v>
      </c>
      <c r="I31" s="9" t="s">
        <v>16</v>
      </c>
      <c r="J31" s="50">
        <v>-1</v>
      </c>
      <c r="K31">
        <v>0.63888888888888795</v>
      </c>
      <c r="L31" s="3" t="s">
        <v>22</v>
      </c>
      <c r="M31" s="3">
        <v>1</v>
      </c>
      <c r="N31" s="4" t="s">
        <v>52</v>
      </c>
      <c r="O31" s="53" t="s">
        <v>181</v>
      </c>
      <c r="P31" s="3">
        <v>1</v>
      </c>
      <c r="Q31" s="14">
        <v>30</v>
      </c>
      <c r="R31" s="14"/>
      <c r="S31" s="14">
        <v>7</v>
      </c>
      <c r="T31">
        <v>0.69444444444444398</v>
      </c>
      <c r="U31">
        <v>0.69444444444444398</v>
      </c>
      <c r="V31">
        <v>0.66666666666666596</v>
      </c>
      <c r="W31">
        <v>0.77777777777777701</v>
      </c>
      <c r="X31">
        <v>0.5</v>
      </c>
      <c r="Y31">
        <v>0.55555555555555503</v>
      </c>
      <c r="Z31">
        <v>0.65625</v>
      </c>
      <c r="AB31">
        <v>0.55600000000000005</v>
      </c>
      <c r="AC31">
        <v>0.72222222222222199</v>
      </c>
      <c r="AD31" s="45"/>
      <c r="AE31" s="7">
        <v>8</v>
      </c>
      <c r="AF31" t="str">
        <f t="shared" si="0"/>
        <v>L</v>
      </c>
      <c r="AG31" s="30">
        <v>30</v>
      </c>
      <c r="AH31">
        <v>0.63888888888888795</v>
      </c>
      <c r="AI31" s="45">
        <v>0.44400000000000001</v>
      </c>
      <c r="AJ31" s="45">
        <v>0.58333332999999998</v>
      </c>
      <c r="AK31" s="45">
        <v>0.61979167000000002</v>
      </c>
      <c r="AL31">
        <v>0.66666666666666596</v>
      </c>
      <c r="AM31">
        <v>0.66666666666666596</v>
      </c>
      <c r="AN31">
        <v>0.66666666666666596</v>
      </c>
      <c r="AO31">
        <v>0.63888888888888795</v>
      </c>
      <c r="AQ31">
        <v>0.61111111111111105</v>
      </c>
      <c r="AR31">
        <v>0.71163888888888804</v>
      </c>
      <c r="AS31">
        <v>0.58333333333333304</v>
      </c>
      <c r="AT31" s="29">
        <v>30</v>
      </c>
      <c r="AU31">
        <v>0.73</v>
      </c>
      <c r="AV31">
        <v>0.66666666666666596</v>
      </c>
      <c r="AW31" s="31">
        <v>30</v>
      </c>
      <c r="AX31">
        <v>0.86099999999999999</v>
      </c>
      <c r="AY31">
        <v>0.61</v>
      </c>
    </row>
    <row r="32" spans="1:51">
      <c r="A32" s="22" t="s">
        <v>120</v>
      </c>
      <c r="B32" t="s">
        <v>25</v>
      </c>
      <c r="E32" t="s">
        <v>47</v>
      </c>
      <c r="F32" s="3" t="s">
        <v>86</v>
      </c>
      <c r="G32" s="3">
        <v>23</v>
      </c>
      <c r="H32" s="3" t="s">
        <v>81</v>
      </c>
      <c r="I32" s="9" t="s">
        <v>16</v>
      </c>
      <c r="J32">
        <v>0</v>
      </c>
      <c r="L32" s="7" t="s">
        <v>22</v>
      </c>
      <c r="M32" s="7">
        <v>0</v>
      </c>
      <c r="N32" s="21" t="s">
        <v>33</v>
      </c>
      <c r="O32" s="53" t="s">
        <v>181</v>
      </c>
      <c r="P32" s="7">
        <v>0</v>
      </c>
      <c r="Q32" s="14">
        <v>31</v>
      </c>
      <c r="R32" s="14"/>
      <c r="S32" s="14">
        <v>8</v>
      </c>
      <c r="T32">
        <v>0.91666666666666596</v>
      </c>
      <c r="U32">
        <v>0.94444444444444398</v>
      </c>
      <c r="V32">
        <v>0.97222222222222199</v>
      </c>
      <c r="W32">
        <v>0.80555555555555503</v>
      </c>
      <c r="X32">
        <v>0.63888888888888795</v>
      </c>
      <c r="Y32">
        <v>0.55555555555555503</v>
      </c>
      <c r="Z32">
        <v>0.75</v>
      </c>
      <c r="AB32">
        <v>0.52800000000000002</v>
      </c>
      <c r="AC32">
        <v>0.94444444444444398</v>
      </c>
      <c r="AD32" s="45"/>
      <c r="AE32" s="7">
        <v>13</v>
      </c>
      <c r="AF32" t="str">
        <f t="shared" si="0"/>
        <v>M</v>
      </c>
      <c r="AG32" s="30">
        <v>31</v>
      </c>
      <c r="AH32">
        <v>0.91666666666666596</v>
      </c>
      <c r="AI32" s="45">
        <v>0.61099999999999999</v>
      </c>
      <c r="AJ32" s="45">
        <v>0.77777777999999997</v>
      </c>
      <c r="AK32" s="45">
        <v>0.72395832999999998</v>
      </c>
      <c r="AL32">
        <v>0.94444444444444398</v>
      </c>
      <c r="AM32">
        <v>0.94444444444444398</v>
      </c>
      <c r="AN32">
        <v>0.88888888888888795</v>
      </c>
      <c r="AO32">
        <v>0.88888888888888795</v>
      </c>
      <c r="AQ32">
        <v>0.88888888888888795</v>
      </c>
      <c r="AR32">
        <v>0.72052777777777799</v>
      </c>
      <c r="AS32">
        <v>0.60416666666666596</v>
      </c>
      <c r="AT32" s="29">
        <v>31</v>
      </c>
      <c r="AU32">
        <v>0.47</v>
      </c>
      <c r="AV32">
        <v>0.88888888888888795</v>
      </c>
      <c r="AW32" s="31">
        <v>31</v>
      </c>
      <c r="AX32">
        <v>0.69399999999999995</v>
      </c>
      <c r="AY32">
        <v>0.67</v>
      </c>
    </row>
    <row r="33" spans="1:51">
      <c r="A33" s="22" t="s">
        <v>121</v>
      </c>
      <c r="B33" t="s">
        <v>25</v>
      </c>
      <c r="E33" t="s">
        <v>47</v>
      </c>
      <c r="F33" s="3" t="s">
        <v>86</v>
      </c>
      <c r="G33" s="3">
        <v>19</v>
      </c>
      <c r="H33" s="3" t="s">
        <v>81</v>
      </c>
      <c r="I33" s="9" t="s">
        <v>16</v>
      </c>
      <c r="J33">
        <v>0</v>
      </c>
      <c r="L33" s="3" t="s">
        <v>22</v>
      </c>
      <c r="M33" s="3">
        <v>1</v>
      </c>
      <c r="N33" s="22" t="s">
        <v>111</v>
      </c>
      <c r="O33" s="46" t="s">
        <v>179</v>
      </c>
      <c r="P33" s="3">
        <v>2</v>
      </c>
      <c r="Q33" s="14">
        <v>32</v>
      </c>
      <c r="R33" s="14"/>
      <c r="S33" s="14">
        <v>9</v>
      </c>
      <c r="T33">
        <v>0.88888888888888795</v>
      </c>
      <c r="U33">
        <v>0.91666666666666596</v>
      </c>
      <c r="V33">
        <v>0.88888888888888795</v>
      </c>
      <c r="W33">
        <v>0.86111111111111105</v>
      </c>
      <c r="X33">
        <v>0.58333333333333304</v>
      </c>
      <c r="Y33">
        <v>0.38888888888888801</v>
      </c>
      <c r="Z33">
        <v>0.64583333333333304</v>
      </c>
      <c r="AB33">
        <v>0.66700000000000004</v>
      </c>
      <c r="AC33">
        <v>0.80555555555555503</v>
      </c>
      <c r="AD33" s="45"/>
      <c r="AE33" s="7">
        <v>10</v>
      </c>
      <c r="AF33" t="str">
        <f t="shared" si="0"/>
        <v>L</v>
      </c>
      <c r="AG33" s="30">
        <v>32</v>
      </c>
      <c r="AH33">
        <v>0.80555555555555503</v>
      </c>
      <c r="AI33" s="45">
        <v>0.44400000000000001</v>
      </c>
      <c r="AJ33" s="45">
        <v>0.86111110999999996</v>
      </c>
      <c r="AK33" s="45">
        <v>0.66666667000000002</v>
      </c>
      <c r="AL33">
        <v>0.83333333333333304</v>
      </c>
      <c r="AM33">
        <v>0.83333333333333304</v>
      </c>
      <c r="AN33">
        <v>0.88888888888888795</v>
      </c>
      <c r="AO33">
        <v>0.88888888888888795</v>
      </c>
      <c r="AQ33">
        <v>0.80555555555555503</v>
      </c>
      <c r="AR33">
        <v>0.71791666666666598</v>
      </c>
      <c r="AS33">
        <v>0.59375</v>
      </c>
      <c r="AT33" s="29">
        <v>32</v>
      </c>
      <c r="AU33">
        <v>0.89</v>
      </c>
      <c r="AV33">
        <v>0.88888888888888795</v>
      </c>
      <c r="AW33" s="31">
        <v>32</v>
      </c>
      <c r="AX33">
        <v>0.66700000000000004</v>
      </c>
      <c r="AY33">
        <v>0.69</v>
      </c>
    </row>
    <row r="34" spans="1:51">
      <c r="A34" s="22" t="s">
        <v>122</v>
      </c>
      <c r="B34" t="s">
        <v>25</v>
      </c>
      <c r="E34" t="s">
        <v>47</v>
      </c>
      <c r="F34" s="3" t="s">
        <v>86</v>
      </c>
      <c r="G34" s="3">
        <v>22</v>
      </c>
      <c r="H34" s="9" t="s">
        <v>81</v>
      </c>
      <c r="I34" s="9" t="s">
        <v>16</v>
      </c>
      <c r="J34" s="50">
        <v>-1</v>
      </c>
      <c r="K34">
        <v>0.69444444444444398</v>
      </c>
      <c r="L34" s="3" t="s">
        <v>22</v>
      </c>
      <c r="M34" s="3">
        <v>0</v>
      </c>
      <c r="N34" s="27" t="s">
        <v>118</v>
      </c>
      <c r="O34" s="54" t="s">
        <v>181</v>
      </c>
      <c r="P34" s="3">
        <v>4</v>
      </c>
      <c r="Q34" s="14">
        <v>33</v>
      </c>
      <c r="R34" s="14"/>
      <c r="S34" s="14">
        <v>10</v>
      </c>
      <c r="T34">
        <v>0.63888888888888795</v>
      </c>
      <c r="U34">
        <v>0.55555555555555503</v>
      </c>
      <c r="V34">
        <v>0.69444444444444398</v>
      </c>
      <c r="W34">
        <v>0.69444444444444398</v>
      </c>
      <c r="X34">
        <v>0.55555555555555503</v>
      </c>
      <c r="Y34">
        <v>0.44444444444444398</v>
      </c>
      <c r="Z34">
        <v>0.640625</v>
      </c>
      <c r="AB34">
        <v>0.5</v>
      </c>
      <c r="AC34">
        <v>0.75</v>
      </c>
      <c r="AD34" s="45"/>
      <c r="AE34" s="7">
        <v>12</v>
      </c>
      <c r="AF34" t="str">
        <f t="shared" si="0"/>
        <v>L</v>
      </c>
      <c r="AG34" s="30">
        <v>33</v>
      </c>
      <c r="AH34">
        <v>0.75</v>
      </c>
      <c r="AI34" s="45">
        <v>0.33300000000000002</v>
      </c>
      <c r="AJ34" s="45">
        <v>0.75</v>
      </c>
      <c r="AK34" s="45">
        <v>0.59375</v>
      </c>
      <c r="AL34">
        <v>0.63888888888888795</v>
      </c>
      <c r="AM34">
        <v>0.63888888888888795</v>
      </c>
      <c r="AN34">
        <v>0.66666666666666596</v>
      </c>
      <c r="AO34">
        <v>0.69444444444444398</v>
      </c>
      <c r="AQ34">
        <v>0.77777777777777701</v>
      </c>
      <c r="AR34">
        <v>0.70652777777777698</v>
      </c>
      <c r="AS34">
        <v>0.46354166666666602</v>
      </c>
      <c r="AT34" s="29">
        <v>33</v>
      </c>
      <c r="AU34">
        <v>0.77</v>
      </c>
      <c r="AV34">
        <v>0.69444444444444398</v>
      </c>
      <c r="AW34" s="31">
        <v>33</v>
      </c>
      <c r="AX34">
        <v>0.58299999999999996</v>
      </c>
      <c r="AY34">
        <v>0.81</v>
      </c>
    </row>
    <row r="35" spans="1:51">
      <c r="A35" s="22" t="s">
        <v>123</v>
      </c>
      <c r="B35" t="s">
        <v>25</v>
      </c>
      <c r="E35" t="s">
        <v>47</v>
      </c>
      <c r="F35" s="3" t="s">
        <v>86</v>
      </c>
      <c r="G35" s="3">
        <v>25</v>
      </c>
      <c r="H35" s="9" t="s">
        <v>81</v>
      </c>
      <c r="I35" s="9" t="s">
        <v>16</v>
      </c>
      <c r="J35">
        <v>0</v>
      </c>
      <c r="L35" s="3" t="s">
        <v>22</v>
      </c>
      <c r="M35" s="3">
        <v>0</v>
      </c>
      <c r="N35" s="22" t="s">
        <v>33</v>
      </c>
      <c r="O35" s="53" t="s">
        <v>181</v>
      </c>
      <c r="P35" s="3">
        <v>1</v>
      </c>
      <c r="Q35" s="14">
        <v>34</v>
      </c>
      <c r="R35" s="14"/>
      <c r="S35" s="14">
        <v>11</v>
      </c>
      <c r="T35">
        <v>0.88888888888888795</v>
      </c>
      <c r="U35">
        <v>0.75</v>
      </c>
      <c r="V35">
        <v>0.75</v>
      </c>
      <c r="W35">
        <v>0.77777777777777701</v>
      </c>
      <c r="X35">
        <v>0.52777777777777701</v>
      </c>
      <c r="Y35">
        <v>0.55555555555555503</v>
      </c>
      <c r="Z35">
        <v>0.67708333333333304</v>
      </c>
      <c r="AB35">
        <v>0.36099999999999999</v>
      </c>
      <c r="AC35">
        <v>0.66666666666666596</v>
      </c>
      <c r="AD35" s="45"/>
      <c r="AE35" s="7">
        <v>11</v>
      </c>
      <c r="AF35" t="str">
        <f t="shared" si="0"/>
        <v>L</v>
      </c>
      <c r="AG35" s="30">
        <v>34</v>
      </c>
      <c r="AH35">
        <v>0.69444444444444398</v>
      </c>
      <c r="AI35" s="45">
        <v>0.5</v>
      </c>
      <c r="AJ35" s="45">
        <v>0.63888889000000004</v>
      </c>
      <c r="AK35" s="45">
        <v>0.58854167000000002</v>
      </c>
      <c r="AL35">
        <v>0.75</v>
      </c>
      <c r="AM35">
        <v>0.75</v>
      </c>
      <c r="AN35">
        <v>0.72222222222222199</v>
      </c>
      <c r="AO35">
        <v>0.72222222222222199</v>
      </c>
      <c r="AQ35">
        <v>0.69444444444444398</v>
      </c>
      <c r="AR35">
        <v>0.705277777777778</v>
      </c>
      <c r="AS35">
        <v>0.546875</v>
      </c>
      <c r="AT35" s="29">
        <v>34</v>
      </c>
      <c r="AU35">
        <v>0.42</v>
      </c>
      <c r="AV35">
        <v>0.80555555555555503</v>
      </c>
      <c r="AW35" s="31">
        <v>34</v>
      </c>
      <c r="AX35">
        <v>0.86099999999999999</v>
      </c>
    </row>
    <row r="36" spans="1:51">
      <c r="A36" s="22" t="s">
        <v>124</v>
      </c>
      <c r="B36" t="s">
        <v>41</v>
      </c>
      <c r="E36" t="s">
        <v>47</v>
      </c>
      <c r="F36" s="3" t="s">
        <v>86</v>
      </c>
      <c r="G36" s="3">
        <v>28</v>
      </c>
      <c r="H36" s="9" t="s">
        <v>81</v>
      </c>
      <c r="I36" s="9" t="s">
        <v>16</v>
      </c>
      <c r="J36">
        <v>0</v>
      </c>
      <c r="L36" s="7" t="s">
        <v>22</v>
      </c>
      <c r="M36" s="7">
        <v>2</v>
      </c>
      <c r="N36" s="23" t="s">
        <v>48</v>
      </c>
      <c r="O36" s="46" t="s">
        <v>179</v>
      </c>
      <c r="P36" s="7">
        <v>2</v>
      </c>
      <c r="Q36" s="14">
        <v>35</v>
      </c>
      <c r="R36" s="14"/>
      <c r="S36" s="14">
        <v>12</v>
      </c>
      <c r="T36">
        <v>0.55555555555555503</v>
      </c>
      <c r="U36">
        <v>0.52777777777777701</v>
      </c>
      <c r="V36">
        <v>0.72222222222222199</v>
      </c>
      <c r="W36">
        <v>0.72222222222222199</v>
      </c>
      <c r="X36">
        <v>0.33333333333333298</v>
      </c>
      <c r="Y36">
        <v>0.5</v>
      </c>
      <c r="Z36">
        <v>0.5625</v>
      </c>
      <c r="AB36">
        <v>0.63900000000000001</v>
      </c>
      <c r="AC36">
        <v>0.69444444444444398</v>
      </c>
      <c r="AD36" s="45"/>
      <c r="AE36" s="7">
        <v>16</v>
      </c>
      <c r="AF36" t="str">
        <f t="shared" si="0"/>
        <v>M</v>
      </c>
      <c r="AG36" s="30">
        <v>35</v>
      </c>
      <c r="AH36">
        <v>0.63888888888888795</v>
      </c>
      <c r="AI36" s="45">
        <v>0.33300000000000002</v>
      </c>
      <c r="AJ36" s="45">
        <v>0.77777777999999997</v>
      </c>
      <c r="AK36" s="45">
        <v>0.53645832999999998</v>
      </c>
      <c r="AL36">
        <v>0.61111111111111105</v>
      </c>
      <c r="AM36">
        <v>0.61111111111111105</v>
      </c>
      <c r="AN36">
        <v>0.61111111111111105</v>
      </c>
      <c r="AO36">
        <v>0.86111111111111105</v>
      </c>
      <c r="AQ36">
        <v>0.58333333333333304</v>
      </c>
      <c r="AR36">
        <v>0.71786111111111095</v>
      </c>
      <c r="AS36">
        <v>0.55729166666666596</v>
      </c>
      <c r="AT36" s="29">
        <v>35</v>
      </c>
      <c r="AU36">
        <v>0.64</v>
      </c>
      <c r="AV36">
        <v>0.58333333333333304</v>
      </c>
      <c r="AW36" s="31">
        <v>35</v>
      </c>
      <c r="AX36">
        <v>0.72199999999999998</v>
      </c>
    </row>
    <row r="37" spans="1:51">
      <c r="A37" s="27" t="s">
        <v>125</v>
      </c>
      <c r="B37" t="s">
        <v>25</v>
      </c>
      <c r="E37" s="8" t="s">
        <v>128</v>
      </c>
      <c r="F37" s="9" t="s">
        <v>86</v>
      </c>
      <c r="G37" s="9">
        <v>19</v>
      </c>
      <c r="H37" s="9" t="s">
        <v>126</v>
      </c>
      <c r="I37" s="9" t="s">
        <v>16</v>
      </c>
      <c r="J37" s="9" t="s">
        <v>56</v>
      </c>
      <c r="L37" s="7" t="s">
        <v>22</v>
      </c>
      <c r="M37" s="7" t="s">
        <v>60</v>
      </c>
      <c r="N37" s="25" t="s">
        <v>73</v>
      </c>
      <c r="O37" s="48" t="s">
        <v>180</v>
      </c>
      <c r="P37" s="7" t="s">
        <v>127</v>
      </c>
      <c r="Q37" s="14">
        <v>36</v>
      </c>
      <c r="R37" s="14"/>
      <c r="S37" s="14">
        <v>13</v>
      </c>
      <c r="T37">
        <v>0.83333333333333304</v>
      </c>
      <c r="U37">
        <v>0.44444444444444398</v>
      </c>
      <c r="V37">
        <v>0.80555555555555503</v>
      </c>
      <c r="W37">
        <v>0.80555555555555503</v>
      </c>
      <c r="X37">
        <v>0.5</v>
      </c>
      <c r="Y37">
        <v>0.30555555555555503</v>
      </c>
      <c r="Z37">
        <v>0.640625</v>
      </c>
      <c r="AB37">
        <v>0.61099999999999999</v>
      </c>
      <c r="AC37">
        <v>0.77777777777777701</v>
      </c>
      <c r="AD37" s="45"/>
      <c r="AE37" s="9">
        <v>20</v>
      </c>
      <c r="AF37" t="str">
        <f t="shared" si="0"/>
        <v>H</v>
      </c>
      <c r="AG37" s="30">
        <v>36</v>
      </c>
      <c r="AH37">
        <v>0.86111111111111105</v>
      </c>
      <c r="AI37" s="45">
        <v>0.63900000000000001</v>
      </c>
      <c r="AJ37" s="45">
        <v>0.69444444000000005</v>
      </c>
      <c r="AK37" s="45">
        <v>0.578125</v>
      </c>
      <c r="AL37">
        <v>0.83333333333333304</v>
      </c>
      <c r="AM37">
        <v>0.83333333333333304</v>
      </c>
      <c r="AN37">
        <v>0.86111111111111105</v>
      </c>
      <c r="AO37">
        <v>0.88888888888888795</v>
      </c>
      <c r="AQ37">
        <v>0.86111111111111105</v>
      </c>
      <c r="AR37">
        <v>0.729527777777778</v>
      </c>
      <c r="AS37">
        <v>0.515625</v>
      </c>
      <c r="AT37" s="29">
        <v>36</v>
      </c>
      <c r="AU37">
        <v>0.78</v>
      </c>
      <c r="AV37">
        <v>0.86111111111111105</v>
      </c>
      <c r="AW37" s="31">
        <v>36</v>
      </c>
      <c r="AX37">
        <v>0.80600000000000005</v>
      </c>
    </row>
    <row r="38" spans="1:51">
      <c r="A38" s="28" t="s">
        <v>129</v>
      </c>
      <c r="B38" t="s">
        <v>14</v>
      </c>
      <c r="D38" t="s">
        <v>132</v>
      </c>
      <c r="E38" s="8" t="s">
        <v>131</v>
      </c>
      <c r="F38" s="3" t="s">
        <v>86</v>
      </c>
      <c r="G38" s="3">
        <v>26</v>
      </c>
      <c r="H38" s="3" t="s">
        <v>89</v>
      </c>
      <c r="I38" s="9" t="s">
        <v>16</v>
      </c>
      <c r="J38" s="52" t="s">
        <v>130</v>
      </c>
      <c r="L38" s="3" t="s">
        <v>22</v>
      </c>
      <c r="M38" s="3">
        <v>1</v>
      </c>
      <c r="N38" s="4" t="s">
        <v>107</v>
      </c>
      <c r="O38" s="53" t="s">
        <v>181</v>
      </c>
      <c r="P38" s="3">
        <v>2</v>
      </c>
      <c r="Q38" s="14">
        <v>37</v>
      </c>
      <c r="R38" s="14"/>
      <c r="S38" s="14">
        <v>14</v>
      </c>
      <c r="T38">
        <v>0.69444444444444398</v>
      </c>
      <c r="U38">
        <v>0.77777777777777701</v>
      </c>
      <c r="V38">
        <v>0.66666666666666596</v>
      </c>
      <c r="W38">
        <v>0.69444444444444398</v>
      </c>
      <c r="X38">
        <v>0.66666666666666596</v>
      </c>
      <c r="Y38">
        <v>0.52777777777777701</v>
      </c>
      <c r="Z38">
        <v>0.64583333333333304</v>
      </c>
      <c r="AB38">
        <v>0.33300000000000002</v>
      </c>
      <c r="AC38">
        <v>0.66666666666666596</v>
      </c>
      <c r="AD38" s="45"/>
      <c r="AE38" s="7">
        <v>25</v>
      </c>
      <c r="AF38" t="str">
        <f t="shared" si="0"/>
        <v>H</v>
      </c>
      <c r="AG38" s="30">
        <v>37</v>
      </c>
      <c r="AH38">
        <v>0.77777777777777701</v>
      </c>
      <c r="AI38" s="45">
        <v>0.55600000000000005</v>
      </c>
      <c r="AJ38" s="45">
        <v>0.58333332999999998</v>
      </c>
      <c r="AK38" s="45">
        <v>0.70833332999999998</v>
      </c>
      <c r="AL38">
        <v>0.77777777777777701</v>
      </c>
      <c r="AM38">
        <v>0.77777777777777701</v>
      </c>
      <c r="AN38">
        <v>0.69444444444444398</v>
      </c>
      <c r="AO38">
        <v>0.72222222222222199</v>
      </c>
      <c r="AQ38">
        <v>0.77777777777777701</v>
      </c>
      <c r="AR38">
        <v>0.72055555555555495</v>
      </c>
      <c r="AS38">
        <v>0.64583333333333304</v>
      </c>
      <c r="AT38">
        <v>37</v>
      </c>
      <c r="AU38">
        <v>0</v>
      </c>
      <c r="AV38">
        <v>-1</v>
      </c>
      <c r="AW38">
        <v>37</v>
      </c>
    </row>
    <row r="39" spans="1:51">
      <c r="A39" s="22" t="s">
        <v>133</v>
      </c>
      <c r="B39" t="s">
        <v>25</v>
      </c>
      <c r="E39" t="s">
        <v>47</v>
      </c>
      <c r="F39" s="3" t="s">
        <v>86</v>
      </c>
      <c r="G39" s="3">
        <v>22</v>
      </c>
      <c r="H39" s="3" t="s">
        <v>81</v>
      </c>
      <c r="I39" s="9" t="s">
        <v>16</v>
      </c>
      <c r="J39" s="49">
        <v>1</v>
      </c>
      <c r="K39">
        <v>0.80555555555555503</v>
      </c>
      <c r="L39" s="3" t="s">
        <v>22</v>
      </c>
      <c r="M39" s="3">
        <v>0</v>
      </c>
      <c r="N39" s="22" t="s">
        <v>52</v>
      </c>
      <c r="O39" s="53" t="s">
        <v>181</v>
      </c>
      <c r="P39" s="3">
        <v>1</v>
      </c>
      <c r="Q39" s="14">
        <v>38</v>
      </c>
      <c r="R39" s="14"/>
      <c r="S39" s="14">
        <v>15</v>
      </c>
      <c r="T39">
        <v>0.72222222222222199</v>
      </c>
      <c r="U39">
        <v>0.58333333333333304</v>
      </c>
      <c r="V39">
        <v>0.72222222222222199</v>
      </c>
      <c r="W39">
        <v>0.63888888888888795</v>
      </c>
      <c r="X39">
        <v>0.69444444444444398</v>
      </c>
      <c r="Y39">
        <v>0.61111111111111105</v>
      </c>
      <c r="Z39">
        <v>0.56770833333333304</v>
      </c>
      <c r="AB39">
        <v>0.41699999999999998</v>
      </c>
      <c r="AC39">
        <v>0.61111111111111105</v>
      </c>
      <c r="AD39" s="45"/>
      <c r="AE39" s="7">
        <v>16</v>
      </c>
      <c r="AF39" t="str">
        <f t="shared" si="0"/>
        <v>M</v>
      </c>
      <c r="AG39" s="30">
        <v>38</v>
      </c>
      <c r="AH39">
        <v>0.77777777777777701</v>
      </c>
      <c r="AI39" s="45">
        <v>0.58299999999999996</v>
      </c>
      <c r="AJ39" s="45">
        <v>0.63888889000000004</v>
      </c>
      <c r="AK39" s="45">
        <v>0.61979167000000002</v>
      </c>
      <c r="AL39">
        <v>0.83333333333333304</v>
      </c>
      <c r="AM39">
        <v>0.83333333333333304</v>
      </c>
      <c r="AN39">
        <v>0.72222222222222199</v>
      </c>
      <c r="AO39">
        <v>0.72222222222222199</v>
      </c>
      <c r="AQ39">
        <v>0.75</v>
      </c>
      <c r="AR39">
        <v>0.71747222222222196</v>
      </c>
      <c r="AS39">
        <v>0.59895833333333304</v>
      </c>
      <c r="AT39" s="29">
        <v>38</v>
      </c>
      <c r="AU39">
        <v>0.75</v>
      </c>
      <c r="AV39">
        <v>0.72222222222222199</v>
      </c>
      <c r="AW39" s="31">
        <v>38</v>
      </c>
    </row>
    <row r="40" spans="1:51">
      <c r="A40" s="22" t="s">
        <v>134</v>
      </c>
      <c r="B40" t="s">
        <v>25</v>
      </c>
      <c r="E40" t="s">
        <v>47</v>
      </c>
      <c r="F40" s="3" t="s">
        <v>86</v>
      </c>
      <c r="G40" s="3">
        <v>26</v>
      </c>
      <c r="H40" s="3" t="s">
        <v>89</v>
      </c>
      <c r="I40" s="9" t="s">
        <v>16</v>
      </c>
      <c r="J40" s="49">
        <v>2</v>
      </c>
      <c r="K40">
        <v>0.80555555555555503</v>
      </c>
      <c r="L40" s="7" t="s">
        <v>22</v>
      </c>
      <c r="M40" s="7">
        <v>2</v>
      </c>
      <c r="N40" s="21" t="s">
        <v>52</v>
      </c>
      <c r="O40" s="53" t="s">
        <v>181</v>
      </c>
      <c r="P40" s="7">
        <v>2</v>
      </c>
      <c r="Q40" s="14">
        <v>39</v>
      </c>
      <c r="R40" s="14"/>
      <c r="S40" s="14">
        <v>16</v>
      </c>
      <c r="T40">
        <v>0.77777777777777701</v>
      </c>
      <c r="U40">
        <v>0.75</v>
      </c>
      <c r="V40">
        <v>0.75</v>
      </c>
      <c r="W40">
        <v>0.83333333333333304</v>
      </c>
      <c r="X40">
        <v>0.44444444444444398</v>
      </c>
      <c r="Y40">
        <v>0.38888888888888801</v>
      </c>
      <c r="Z40">
        <v>0.75520833333333304</v>
      </c>
      <c r="AB40">
        <v>0.58299999999999996</v>
      </c>
      <c r="AC40">
        <v>0.80555555555555503</v>
      </c>
      <c r="AD40" s="45"/>
      <c r="AE40" s="7">
        <v>31</v>
      </c>
      <c r="AF40" t="str">
        <f t="shared" si="0"/>
        <v>H</v>
      </c>
      <c r="AG40" s="30">
        <v>39</v>
      </c>
      <c r="AH40">
        <v>0.86111111111111105</v>
      </c>
      <c r="AI40" s="45">
        <v>0.44400000000000001</v>
      </c>
      <c r="AJ40" s="45">
        <v>0.83333332999999998</v>
      </c>
      <c r="AK40" s="45">
        <v>0.578125</v>
      </c>
      <c r="AL40">
        <v>0.83333333333333304</v>
      </c>
      <c r="AM40">
        <v>0.83333333333333304</v>
      </c>
      <c r="AN40">
        <v>0.77777777777777701</v>
      </c>
      <c r="AO40">
        <v>0.66666666666666596</v>
      </c>
      <c r="AQ40">
        <v>0.83333333333333304</v>
      </c>
      <c r="AR40">
        <v>0.72350000000000003</v>
      </c>
      <c r="AS40">
        <v>0.609375</v>
      </c>
      <c r="AT40" s="29">
        <v>39</v>
      </c>
      <c r="AU40">
        <v>0.57999999999999996</v>
      </c>
      <c r="AV40">
        <v>0.80555555555555503</v>
      </c>
      <c r="AW40" s="31">
        <v>39</v>
      </c>
    </row>
    <row r="41" spans="1:51">
      <c r="A41" s="27" t="s">
        <v>135</v>
      </c>
      <c r="B41" t="s">
        <v>41</v>
      </c>
      <c r="C41" t="s">
        <v>140</v>
      </c>
      <c r="E41" s="20" t="s">
        <v>99</v>
      </c>
      <c r="F41" s="9" t="s">
        <v>86</v>
      </c>
      <c r="G41" s="9">
        <v>19</v>
      </c>
      <c r="H41" s="9" t="s">
        <v>15</v>
      </c>
      <c r="I41" s="9" t="s">
        <v>16</v>
      </c>
      <c r="J41" s="9" t="s">
        <v>56</v>
      </c>
      <c r="L41" s="7" t="s">
        <v>58</v>
      </c>
      <c r="M41" s="7" t="s">
        <v>74</v>
      </c>
      <c r="N41" s="25" t="s">
        <v>59</v>
      </c>
      <c r="O41" s="53" t="s">
        <v>181</v>
      </c>
      <c r="P41" s="7" t="s">
        <v>61</v>
      </c>
      <c r="Q41" s="14">
        <v>40</v>
      </c>
      <c r="R41" s="14"/>
      <c r="S41" s="14">
        <v>17</v>
      </c>
      <c r="T41">
        <v>0.86666666666666603</v>
      </c>
      <c r="U41">
        <v>0.8</v>
      </c>
      <c r="V41">
        <v>0.83333333333333304</v>
      </c>
      <c r="W41">
        <v>0.86666666666666603</v>
      </c>
      <c r="X41">
        <v>0.56666666666666599</v>
      </c>
      <c r="Y41">
        <v>0.53333333333333299</v>
      </c>
      <c r="Z41">
        <v>0.71153846153846101</v>
      </c>
      <c r="AB41">
        <v>0.6</v>
      </c>
      <c r="AC41">
        <v>0.66666666666666596</v>
      </c>
      <c r="AD41" s="45"/>
      <c r="AE41" s="7">
        <v>9</v>
      </c>
      <c r="AF41" t="str">
        <f t="shared" si="0"/>
        <v>L</v>
      </c>
      <c r="AG41" s="30">
        <v>40</v>
      </c>
      <c r="AH41">
        <v>0.76666666666666605</v>
      </c>
      <c r="AI41" s="45">
        <v>0.6</v>
      </c>
      <c r="AJ41" s="45">
        <v>0.7</v>
      </c>
      <c r="AK41" s="45">
        <v>0.66666667000000002</v>
      </c>
      <c r="AL41">
        <v>0.73333333333333295</v>
      </c>
      <c r="AM41">
        <v>0.73333333333333295</v>
      </c>
      <c r="AN41">
        <v>0.73333333333333295</v>
      </c>
      <c r="AO41">
        <v>0.7</v>
      </c>
      <c r="AQ41">
        <v>0.8</v>
      </c>
      <c r="AR41">
        <v>0.71622222222222198</v>
      </c>
      <c r="AS41">
        <v>0.58974358974358898</v>
      </c>
      <c r="AT41" s="29">
        <v>40</v>
      </c>
      <c r="AU41">
        <v>0.67</v>
      </c>
      <c r="AV41">
        <v>0.76666666666666605</v>
      </c>
      <c r="AW41">
        <v>40</v>
      </c>
    </row>
    <row r="42" spans="1:51">
      <c r="A42" s="28" t="s">
        <v>138</v>
      </c>
      <c r="C42" t="s">
        <v>140</v>
      </c>
      <c r="D42" t="s">
        <v>139</v>
      </c>
      <c r="E42" s="8" t="s">
        <v>71</v>
      </c>
      <c r="F42" s="3" t="s">
        <v>86</v>
      </c>
      <c r="N42" s="28"/>
      <c r="Q42" s="14">
        <v>41</v>
      </c>
      <c r="R42" s="14"/>
      <c r="S42" s="14">
        <v>18</v>
      </c>
      <c r="T42">
        <v>0.86666666666666603</v>
      </c>
      <c r="U42">
        <v>0.9</v>
      </c>
      <c r="V42">
        <v>0.56666666666666599</v>
      </c>
      <c r="W42">
        <v>0.6</v>
      </c>
      <c r="X42">
        <v>0.33333333333333298</v>
      </c>
      <c r="Y42">
        <v>0.6</v>
      </c>
      <c r="Z42">
        <v>0.60897435897435803</v>
      </c>
      <c r="AB42">
        <v>0.63300000000000001</v>
      </c>
      <c r="AC42">
        <v>0.46666666666666601</v>
      </c>
      <c r="AD42" s="45"/>
      <c r="AE42" t="s">
        <v>56</v>
      </c>
      <c r="AF42" t="s">
        <v>56</v>
      </c>
      <c r="AG42" s="30">
        <v>41</v>
      </c>
      <c r="AH42">
        <v>0.76666666666666605</v>
      </c>
      <c r="AI42" s="45">
        <v>0.63300000000000001</v>
      </c>
      <c r="AJ42" s="45">
        <v>0.73333333000000001</v>
      </c>
      <c r="AK42" s="45">
        <v>0.65384615000000001</v>
      </c>
      <c r="AL42" s="42"/>
      <c r="AM42" s="42"/>
      <c r="AN42">
        <v>0</v>
      </c>
      <c r="AQ42">
        <v>0.63333333333333297</v>
      </c>
      <c r="AT42" s="29">
        <v>41</v>
      </c>
      <c r="AV42">
        <v>41</v>
      </c>
      <c r="AW42">
        <v>41</v>
      </c>
    </row>
    <row r="43" spans="1:51">
      <c r="A43" s="27" t="s">
        <v>136</v>
      </c>
      <c r="B43" t="s">
        <v>25</v>
      </c>
      <c r="C43" t="s">
        <v>140</v>
      </c>
      <c r="E43" s="8" t="s">
        <v>71</v>
      </c>
      <c r="F43" s="9" t="s">
        <v>86</v>
      </c>
      <c r="G43" s="9">
        <v>29</v>
      </c>
      <c r="H43" s="9" t="s">
        <v>15</v>
      </c>
      <c r="I43" s="9" t="s">
        <v>16</v>
      </c>
      <c r="J43" s="9" t="s">
        <v>56</v>
      </c>
      <c r="L43" s="7">
        <v>3</v>
      </c>
      <c r="M43" s="7" t="s">
        <v>61</v>
      </c>
      <c r="N43" s="25" t="s">
        <v>59</v>
      </c>
      <c r="O43" s="53" t="s">
        <v>181</v>
      </c>
      <c r="P43" s="7" t="s">
        <v>137</v>
      </c>
      <c r="Q43" s="14">
        <v>42</v>
      </c>
      <c r="R43" s="14"/>
      <c r="S43" s="14">
        <v>19</v>
      </c>
      <c r="T43">
        <v>0.7</v>
      </c>
      <c r="U43">
        <v>0.7</v>
      </c>
      <c r="V43">
        <v>0.63333333333333297</v>
      </c>
      <c r="W43">
        <v>0.86666666666666603</v>
      </c>
      <c r="X43">
        <v>0.36666666666666597</v>
      </c>
      <c r="Y43">
        <v>0.63333333333333297</v>
      </c>
      <c r="Z43">
        <v>0.62179487179487103</v>
      </c>
      <c r="AB43">
        <v>0.46700000000000003</v>
      </c>
      <c r="AC43">
        <v>0.46666666666666601</v>
      </c>
      <c r="AD43" s="45"/>
      <c r="AE43" s="7" t="s">
        <v>56</v>
      </c>
      <c r="AF43" t="s">
        <v>56</v>
      </c>
      <c r="AG43" s="30">
        <v>42</v>
      </c>
      <c r="AH43">
        <v>0.73333333333333295</v>
      </c>
      <c r="AI43" s="45">
        <v>0.4</v>
      </c>
      <c r="AJ43" s="45">
        <v>0.6</v>
      </c>
      <c r="AK43" s="45">
        <v>0.55769230999999997</v>
      </c>
      <c r="AM43">
        <v>0</v>
      </c>
      <c r="AQ43">
        <v>0.56666666666666599</v>
      </c>
      <c r="AS43">
        <v>0.64</v>
      </c>
      <c r="AT43" s="29">
        <v>42</v>
      </c>
      <c r="AU43">
        <v>42</v>
      </c>
      <c r="AW43">
        <v>42</v>
      </c>
    </row>
    <row r="44" spans="1:51">
      <c r="T44" s="41">
        <v>0.58333333333333304</v>
      </c>
      <c r="U44">
        <v>0.61111111111111105</v>
      </c>
      <c r="V44">
        <f>AVERAGE(V2:V43)</f>
        <v>0.73095238095238024</v>
      </c>
      <c r="W44">
        <f>AVERAGE(W2:W43)</f>
        <v>0.73730158730158679</v>
      </c>
      <c r="X44">
        <v>0.25</v>
      </c>
      <c r="Y44">
        <v>0.38888888888888801</v>
      </c>
      <c r="Z44">
        <f>AVERAGE(Z2:Z43)</f>
        <v>0.64050099206349154</v>
      </c>
      <c r="AA44" t="e">
        <f t="shared" ref="AA44" si="1">AVERAGE(AA2:AA43)</f>
        <v>#DIV/0!</v>
      </c>
      <c r="AB44">
        <f>AVERAGE(AB2:AB43)</f>
        <v>0.54533333333333334</v>
      </c>
      <c r="AG44" s="43"/>
      <c r="AH44" s="43">
        <f>AVERAGE(AH2:AH43)</f>
        <v>0.74708994708994658</v>
      </c>
      <c r="AI44" s="43">
        <f t="shared" ref="AI44:AJ44" si="2">AVERAGE(AI2:AI43)</f>
        <v>0.50545238095238088</v>
      </c>
      <c r="AJ44" s="43">
        <f t="shared" si="2"/>
        <v>0.6792328040476191</v>
      </c>
      <c r="AK44" s="43"/>
      <c r="AL44" s="43">
        <f>AVERAGE(AM2:AM43)</f>
        <v>0.73109756097560918</v>
      </c>
      <c r="AM44" s="43">
        <f>AVERAGE(AN2:AN43)</f>
        <v>0.71537940379403742</v>
      </c>
      <c r="AN44" s="43"/>
      <c r="AO44" s="43"/>
      <c r="AP44" s="43"/>
      <c r="AQ44" s="43">
        <f>AVERAGE(AQ2:AQ43)</f>
        <v>0.73240740740740684</v>
      </c>
      <c r="AR44" s="43">
        <f>AVERAGE(AS2:AS41)</f>
        <v>0.55764723557692242</v>
      </c>
      <c r="AT44" s="43"/>
      <c r="AU44" s="43"/>
    </row>
    <row r="45" spans="1:51">
      <c r="T45" s="41">
        <v>0.80555555555555503</v>
      </c>
      <c r="U45">
        <v>0.77777777777777701</v>
      </c>
      <c r="X45">
        <v>0.66666666666666596</v>
      </c>
      <c r="Y45">
        <v>0.5</v>
      </c>
      <c r="AH45" s="44" t="s">
        <v>149</v>
      </c>
      <c r="AI45" s="44"/>
      <c r="AJ45" s="44"/>
      <c r="AK45" s="44"/>
      <c r="AL45" s="44" t="s">
        <v>150</v>
      </c>
      <c r="AM45" s="44" t="s">
        <v>151</v>
      </c>
      <c r="AN45" s="44"/>
      <c r="AO45" s="44"/>
      <c r="AP45" s="44"/>
      <c r="AQ45" s="44"/>
      <c r="AR45" s="44" t="s">
        <v>152</v>
      </c>
      <c r="AW45">
        <f t="shared" ref="AW45:AX45" si="3">AVERAGE(AW2:AW44)</f>
        <v>21.5</v>
      </c>
      <c r="AX45">
        <f t="shared" si="3"/>
        <v>0.73654838709677428</v>
      </c>
    </row>
    <row r="46" spans="1:51">
      <c r="T46" s="41">
        <v>0.61111111111111105</v>
      </c>
      <c r="U46">
        <v>0.63888888888888795</v>
      </c>
      <c r="X46">
        <v>0.27777777777777701</v>
      </c>
      <c r="Y46">
        <v>0.55555555555555503</v>
      </c>
      <c r="AH46" s="44" t="s">
        <v>153</v>
      </c>
      <c r="AI46" s="44"/>
      <c r="AJ46" s="44"/>
      <c r="AK46" s="44"/>
      <c r="AL46" s="44" t="s">
        <v>154</v>
      </c>
      <c r="AM46" s="44" t="s">
        <v>155</v>
      </c>
      <c r="AN46" s="44"/>
      <c r="AO46" s="44"/>
      <c r="AP46" s="44"/>
      <c r="AQ46" s="44"/>
      <c r="AR46" s="44" t="s">
        <v>156</v>
      </c>
    </row>
    <row r="47" spans="1:51">
      <c r="T47" s="41">
        <v>0.75</v>
      </c>
      <c r="U47">
        <v>0.61111111111111105</v>
      </c>
      <c r="X47">
        <v>0.75</v>
      </c>
      <c r="Y47">
        <v>0.58333333333333304</v>
      </c>
      <c r="AH47" t="s">
        <v>157</v>
      </c>
      <c r="AL47" t="s">
        <v>158</v>
      </c>
      <c r="AM47" t="s">
        <v>159</v>
      </c>
      <c r="AR47" t="s">
        <v>160</v>
      </c>
    </row>
    <row r="49" spans="11:23">
      <c r="U49">
        <f>CORREL(T2:T43,V2:V43)</f>
        <v>0.67472057426819099</v>
      </c>
      <c r="W49">
        <f>CORREL(V2:V43, W2:W43)</f>
        <v>0.7025285217516386</v>
      </c>
    </row>
    <row r="50" spans="11:23">
      <c r="T50" t="s">
        <v>163</v>
      </c>
      <c r="W50" t="s">
        <v>162</v>
      </c>
    </row>
    <row r="51" spans="11:23">
      <c r="T51">
        <f>CORREL(T2:T41,AE2:AE41)</f>
        <v>-8.4188344037034332E-2</v>
      </c>
      <c r="U51">
        <f>CORREL(U2:U41,AE2:AE41)</f>
        <v>-0.23934605629440281</v>
      </c>
      <c r="V51">
        <f>CORREL(V2:V41,AE2:AE41)</f>
        <v>-0.17902367979926848</v>
      </c>
      <c r="W51">
        <f>CORREL(W2:W41,AE2:AE41)</f>
        <v>-0.2436928475531249</v>
      </c>
    </row>
    <row r="52" spans="11:23">
      <c r="W52" t="s">
        <v>164</v>
      </c>
    </row>
    <row r="53" spans="11:23">
      <c r="K53">
        <v>-1</v>
      </c>
      <c r="W53">
        <f>CORREL(U2:U43,W2:W43)</f>
        <v>0.58203614668469117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B271-58F6-4C33-ABCF-C0E1498824DF}">
  <dimension ref="A1:G45"/>
  <sheetViews>
    <sheetView workbookViewId="0">
      <selection activeCell="E46" sqref="E46"/>
    </sheetView>
  </sheetViews>
  <sheetFormatPr baseColWidth="10" defaultColWidth="8.83203125" defaultRowHeight="16"/>
  <cols>
    <col min="1" max="1" width="16" customWidth="1"/>
    <col min="2" max="2" width="24" customWidth="1"/>
    <col min="3" max="3" width="19.33203125" customWidth="1"/>
    <col min="5" max="5" width="19.33203125" customWidth="1"/>
  </cols>
  <sheetData>
    <row r="1" spans="1:7" ht="19">
      <c r="A1" t="s">
        <v>144</v>
      </c>
      <c r="B1" s="15" t="s">
        <v>145</v>
      </c>
      <c r="C1" s="15" t="s">
        <v>146</v>
      </c>
      <c r="D1" s="19" t="s">
        <v>64</v>
      </c>
      <c r="E1" s="15"/>
      <c r="F1" s="19" t="s">
        <v>64</v>
      </c>
    </row>
    <row r="2" spans="1:7">
      <c r="A2">
        <v>0.88888888888888795</v>
      </c>
      <c r="B2">
        <v>0.91666666666666596</v>
      </c>
      <c r="C2">
        <v>0.71875</v>
      </c>
      <c r="D2">
        <v>22</v>
      </c>
      <c r="E2">
        <f>B2-A2</f>
        <v>2.7777777777778012E-2</v>
      </c>
      <c r="F2">
        <v>22</v>
      </c>
      <c r="G2">
        <v>0.91666666666666596</v>
      </c>
    </row>
    <row r="3" spans="1:7">
      <c r="A3">
        <v>0.80555555555555503</v>
      </c>
      <c r="B3">
        <v>0.88888888888888795</v>
      </c>
      <c r="C3">
        <v>0.67708333333333304</v>
      </c>
      <c r="D3" s="3">
        <v>10</v>
      </c>
      <c r="E3">
        <f t="shared" ref="E3:E41" si="0">B3-A3</f>
        <v>8.3333333333332926E-2</v>
      </c>
      <c r="F3" s="3">
        <v>10</v>
      </c>
      <c r="G3">
        <v>0.88888888888888795</v>
      </c>
    </row>
    <row r="4" spans="1:7">
      <c r="A4">
        <v>0.63888888888888795</v>
      </c>
      <c r="B4">
        <v>0.83333333333333304</v>
      </c>
      <c r="C4">
        <v>0.69270833333333304</v>
      </c>
      <c r="D4" s="7">
        <v>19</v>
      </c>
      <c r="E4">
        <f t="shared" si="0"/>
        <v>0.19444444444444509</v>
      </c>
      <c r="F4" s="7">
        <v>19</v>
      </c>
      <c r="G4">
        <v>0.83333333333333304</v>
      </c>
    </row>
    <row r="5" spans="1:7">
      <c r="A5">
        <v>0.69444444444444398</v>
      </c>
      <c r="B5">
        <v>0.63888888888888795</v>
      </c>
      <c r="C5">
        <v>0.5625</v>
      </c>
      <c r="D5" s="3">
        <v>17</v>
      </c>
      <c r="E5">
        <f t="shared" si="0"/>
        <v>-5.5555555555556024E-2</v>
      </c>
      <c r="F5" s="3">
        <v>17</v>
      </c>
      <c r="G5">
        <v>0.63888888888888795</v>
      </c>
    </row>
    <row r="6" spans="1:7">
      <c r="A6">
        <v>0.91666666666666596</v>
      </c>
      <c r="B6">
        <v>0.86111111111111105</v>
      </c>
      <c r="C6">
        <v>0.64583333333333304</v>
      </c>
      <c r="D6">
        <v>23</v>
      </c>
      <c r="E6">
        <f t="shared" si="0"/>
        <v>-5.5555555555554914E-2</v>
      </c>
      <c r="F6">
        <v>23</v>
      </c>
      <c r="G6">
        <v>0.86111111111111105</v>
      </c>
    </row>
    <row r="7" spans="1:7">
      <c r="A7">
        <v>0.83333333333333304</v>
      </c>
      <c r="B7">
        <v>0.77777777777777701</v>
      </c>
      <c r="C7">
        <v>0.671875</v>
      </c>
      <c r="D7" s="7">
        <v>14</v>
      </c>
      <c r="E7">
        <f t="shared" si="0"/>
        <v>-5.5555555555556024E-2</v>
      </c>
      <c r="F7" s="7">
        <v>14</v>
      </c>
      <c r="G7">
        <v>0.77777777777777701</v>
      </c>
    </row>
    <row r="8" spans="1:7">
      <c r="A8">
        <v>0.91666666666666596</v>
      </c>
      <c r="B8">
        <v>0.80555555555555503</v>
      </c>
      <c r="C8">
        <v>0.6875</v>
      </c>
      <c r="D8" s="3">
        <v>9</v>
      </c>
      <c r="E8">
        <f t="shared" si="0"/>
        <v>-0.11111111111111094</v>
      </c>
      <c r="F8" s="3">
        <v>9</v>
      </c>
      <c r="G8">
        <v>0.80555555555555503</v>
      </c>
    </row>
    <row r="9" spans="1:7">
      <c r="A9">
        <v>0.63888888888888795</v>
      </c>
      <c r="B9">
        <v>0.66666666666666596</v>
      </c>
      <c r="C9">
        <v>0.55208333333333304</v>
      </c>
      <c r="D9" s="7">
        <v>18</v>
      </c>
      <c r="E9">
        <f t="shared" si="0"/>
        <v>2.7777777777778012E-2</v>
      </c>
      <c r="F9" s="7">
        <v>18</v>
      </c>
      <c r="G9">
        <v>0.66666666666666596</v>
      </c>
    </row>
    <row r="10" spans="1:7">
      <c r="A10">
        <v>0.80555555555555503</v>
      </c>
      <c r="B10">
        <v>0.72222222222222199</v>
      </c>
      <c r="C10">
        <v>0.63541666666666596</v>
      </c>
      <c r="D10" s="7">
        <v>23</v>
      </c>
      <c r="E10">
        <f t="shared" si="0"/>
        <v>-8.3333333333333037E-2</v>
      </c>
      <c r="F10" s="7">
        <v>23</v>
      </c>
      <c r="G10">
        <v>0.72222222222222199</v>
      </c>
    </row>
    <row r="11" spans="1:7">
      <c r="A11">
        <v>0.72222222222222199</v>
      </c>
      <c r="B11">
        <v>0.86111111111111105</v>
      </c>
      <c r="C11">
        <v>0.63020833333333304</v>
      </c>
      <c r="D11" s="7">
        <v>10</v>
      </c>
      <c r="E11">
        <f t="shared" si="0"/>
        <v>0.13888888888888906</v>
      </c>
      <c r="F11" s="7">
        <v>10</v>
      </c>
      <c r="G11">
        <v>0.86111111111111105</v>
      </c>
    </row>
    <row r="12" spans="1:7">
      <c r="A12">
        <v>0.83333333333333304</v>
      </c>
      <c r="B12">
        <v>0.73333333333333295</v>
      </c>
      <c r="C12">
        <v>0.68589743589743501</v>
      </c>
      <c r="D12" s="7">
        <v>8</v>
      </c>
      <c r="E12">
        <f t="shared" si="0"/>
        <v>-0.10000000000000009</v>
      </c>
      <c r="F12" s="7">
        <v>8</v>
      </c>
      <c r="G12">
        <v>0.73333333333333295</v>
      </c>
    </row>
    <row r="13" spans="1:7">
      <c r="A13">
        <v>0.4</v>
      </c>
      <c r="B13">
        <v>0.5</v>
      </c>
      <c r="C13">
        <v>0.737179487179487</v>
      </c>
      <c r="D13" s="7">
        <v>13</v>
      </c>
      <c r="E13">
        <f t="shared" si="0"/>
        <v>9.9999999999999978E-2</v>
      </c>
      <c r="F13" s="7">
        <v>13</v>
      </c>
      <c r="G13">
        <v>0.5</v>
      </c>
    </row>
    <row r="14" spans="1:7">
      <c r="A14">
        <v>0.86111111111111105</v>
      </c>
      <c r="B14">
        <v>0.83333333333333304</v>
      </c>
      <c r="C14">
        <v>0.65625</v>
      </c>
      <c r="D14" s="7">
        <v>12</v>
      </c>
      <c r="E14">
        <f t="shared" si="0"/>
        <v>-2.7777777777778012E-2</v>
      </c>
      <c r="F14" s="7">
        <v>12</v>
      </c>
      <c r="G14">
        <v>0.83333333333333304</v>
      </c>
    </row>
    <row r="15" spans="1:7">
      <c r="A15">
        <v>0.76666666666666605</v>
      </c>
      <c r="B15">
        <v>0.73333333333333295</v>
      </c>
      <c r="C15">
        <v>0.71794871794871795</v>
      </c>
      <c r="D15" s="7">
        <v>20</v>
      </c>
      <c r="E15">
        <f t="shared" si="0"/>
        <v>-3.3333333333333104E-2</v>
      </c>
      <c r="F15" s="7">
        <v>20</v>
      </c>
      <c r="G15">
        <v>0.73333333333333295</v>
      </c>
    </row>
    <row r="16" spans="1:7">
      <c r="A16">
        <v>0.63888888888888795</v>
      </c>
      <c r="B16">
        <v>0.58333333333333304</v>
      </c>
      <c r="C16">
        <v>0.5</v>
      </c>
      <c r="D16" s="9">
        <v>21</v>
      </c>
      <c r="E16">
        <f t="shared" si="0"/>
        <v>-5.5555555555554914E-2</v>
      </c>
      <c r="F16" s="9">
        <v>21</v>
      </c>
      <c r="G16">
        <v>0.58333333333333304</v>
      </c>
    </row>
    <row r="17" spans="1:7">
      <c r="A17">
        <v>0.58333333333333304</v>
      </c>
      <c r="B17">
        <v>0.77777777777777701</v>
      </c>
      <c r="C17">
        <v>0.64583333333333304</v>
      </c>
      <c r="D17" s="9">
        <v>13</v>
      </c>
      <c r="E17">
        <f t="shared" si="0"/>
        <v>0.19444444444444398</v>
      </c>
      <c r="F17" s="9">
        <v>13</v>
      </c>
      <c r="G17">
        <v>0.77777777777777701</v>
      </c>
    </row>
    <row r="18" spans="1:7">
      <c r="A18">
        <v>0.77777777777777701</v>
      </c>
      <c r="B18">
        <v>0.80555555555555503</v>
      </c>
      <c r="C18">
        <v>0.61458333333333304</v>
      </c>
      <c r="D18" s="7">
        <v>0</v>
      </c>
      <c r="E18">
        <f t="shared" si="0"/>
        <v>2.7777777777778012E-2</v>
      </c>
      <c r="F18" s="7">
        <v>0</v>
      </c>
      <c r="G18">
        <v>0.80555555555555503</v>
      </c>
    </row>
    <row r="19" spans="1:7">
      <c r="A19">
        <v>0.5</v>
      </c>
      <c r="B19">
        <v>0.58333333333333304</v>
      </c>
      <c r="C19">
        <v>0.57291666666666596</v>
      </c>
      <c r="D19" s="7">
        <v>28</v>
      </c>
      <c r="E19">
        <f t="shared" si="0"/>
        <v>8.3333333333333037E-2</v>
      </c>
      <c r="F19" s="7">
        <v>28</v>
      </c>
      <c r="G19">
        <v>0.58333333333333304</v>
      </c>
    </row>
    <row r="20" spans="1:7">
      <c r="A20">
        <v>0.79166666666666596</v>
      </c>
      <c r="B20">
        <v>0.66666666666666596</v>
      </c>
      <c r="C20">
        <v>0.640625</v>
      </c>
      <c r="D20" s="7">
        <v>13</v>
      </c>
      <c r="E20">
        <f t="shared" si="0"/>
        <v>-0.125</v>
      </c>
      <c r="F20" s="7">
        <v>13</v>
      </c>
      <c r="G20">
        <v>0.66666666666666596</v>
      </c>
    </row>
    <row r="21" spans="1:7">
      <c r="A21">
        <v>0.61111111111111105</v>
      </c>
      <c r="B21">
        <v>0.47222222222222199</v>
      </c>
      <c r="C21">
        <v>0.58333333333333304</v>
      </c>
      <c r="D21" s="7">
        <v>7</v>
      </c>
      <c r="E21">
        <f t="shared" si="0"/>
        <v>-0.13888888888888906</v>
      </c>
      <c r="F21" s="7">
        <v>7</v>
      </c>
      <c r="G21">
        <v>0.47222222222222199</v>
      </c>
    </row>
    <row r="22" spans="1:7">
      <c r="A22">
        <v>0.77777777777777701</v>
      </c>
      <c r="B22">
        <v>0.66666666666666596</v>
      </c>
      <c r="C22">
        <v>0.63020833333333304</v>
      </c>
      <c r="D22" s="9">
        <v>18</v>
      </c>
      <c r="E22">
        <f t="shared" si="0"/>
        <v>-0.11111111111111105</v>
      </c>
      <c r="F22" s="9">
        <v>18</v>
      </c>
      <c r="G22">
        <v>0.66666666666666596</v>
      </c>
    </row>
    <row r="23" spans="1:7">
      <c r="A23">
        <v>0.63888888888888795</v>
      </c>
      <c r="B23">
        <v>0.61111111111111105</v>
      </c>
      <c r="C23">
        <v>0.58854166666666596</v>
      </c>
      <c r="D23" s="9">
        <v>13</v>
      </c>
      <c r="E23">
        <f t="shared" si="0"/>
        <v>-2.7777777777776902E-2</v>
      </c>
      <c r="F23" s="9">
        <v>13</v>
      </c>
      <c r="G23">
        <v>0.61111111111111105</v>
      </c>
    </row>
    <row r="24" spans="1:7">
      <c r="A24">
        <v>0.61111111111111105</v>
      </c>
      <c r="B24">
        <v>0.63888888888888795</v>
      </c>
      <c r="C24">
        <v>0.55729166666666596</v>
      </c>
      <c r="D24" s="9">
        <v>15</v>
      </c>
      <c r="E24">
        <f t="shared" si="0"/>
        <v>2.7777777777776902E-2</v>
      </c>
      <c r="F24" s="9">
        <v>15</v>
      </c>
      <c r="G24">
        <v>0.63888888888888795</v>
      </c>
    </row>
    <row r="25" spans="1:7">
      <c r="A25">
        <v>0.80555555555555503</v>
      </c>
      <c r="B25">
        <v>0.88888888888888795</v>
      </c>
      <c r="C25">
        <v>0.73958333333333304</v>
      </c>
      <c r="D25" s="7">
        <v>11</v>
      </c>
      <c r="E25">
        <f t="shared" si="0"/>
        <v>8.3333333333332926E-2</v>
      </c>
      <c r="F25" s="7">
        <v>11</v>
      </c>
      <c r="G25">
        <v>0.88888888888888795</v>
      </c>
    </row>
    <row r="26" spans="1:7">
      <c r="A26">
        <v>0.88888888888888795</v>
      </c>
      <c r="B26">
        <v>0.88888888888888795</v>
      </c>
      <c r="C26">
        <v>0.71875</v>
      </c>
      <c r="D26" s="7">
        <v>13</v>
      </c>
      <c r="E26">
        <f t="shared" si="0"/>
        <v>0</v>
      </c>
      <c r="F26" s="7">
        <v>13</v>
      </c>
      <c r="G26">
        <v>0.88888888888888795</v>
      </c>
    </row>
    <row r="27" spans="1:7">
      <c r="A27">
        <v>0.55555555555555503</v>
      </c>
      <c r="B27">
        <v>0.55555555555555503</v>
      </c>
      <c r="C27">
        <v>0.59895833333333304</v>
      </c>
      <c r="D27" s="3">
        <v>25</v>
      </c>
      <c r="E27">
        <f t="shared" si="0"/>
        <v>0</v>
      </c>
      <c r="F27" s="3">
        <v>25</v>
      </c>
      <c r="G27">
        <v>0.55555555555555503</v>
      </c>
    </row>
    <row r="28" spans="1:7">
      <c r="A28">
        <v>0.77777777777777701</v>
      </c>
      <c r="B28">
        <v>0.80555555555555503</v>
      </c>
      <c r="C28">
        <v>0.61458333333333304</v>
      </c>
      <c r="D28" s="7">
        <v>7</v>
      </c>
      <c r="E28">
        <f t="shared" si="0"/>
        <v>2.7777777777778012E-2</v>
      </c>
      <c r="F28" s="7">
        <v>7</v>
      </c>
      <c r="G28">
        <v>0.80555555555555503</v>
      </c>
    </row>
    <row r="29" spans="1:7">
      <c r="A29">
        <v>0.58333333333333304</v>
      </c>
      <c r="B29">
        <v>0.55555555555555503</v>
      </c>
      <c r="C29">
        <v>0.57291666666666596</v>
      </c>
      <c r="D29" s="7">
        <v>28</v>
      </c>
      <c r="E29">
        <f t="shared" si="0"/>
        <v>-2.7777777777778012E-2</v>
      </c>
      <c r="F29" s="7">
        <v>28</v>
      </c>
      <c r="G29">
        <v>0.55555555555555503</v>
      </c>
    </row>
    <row r="30" spans="1:7">
      <c r="A30">
        <v>0.72222222222222199</v>
      </c>
      <c r="B30">
        <v>0.75</v>
      </c>
      <c r="C30">
        <v>0.56770833333333304</v>
      </c>
      <c r="D30" s="7">
        <v>14</v>
      </c>
      <c r="E30">
        <f t="shared" si="0"/>
        <v>2.7777777777778012E-2</v>
      </c>
      <c r="F30" s="7">
        <v>14</v>
      </c>
      <c r="G30">
        <v>0.75</v>
      </c>
    </row>
    <row r="31" spans="1:7">
      <c r="A31">
        <v>0.69444444444444398</v>
      </c>
      <c r="B31">
        <v>0.77777777777777701</v>
      </c>
      <c r="C31">
        <v>0.65625</v>
      </c>
      <c r="D31" s="7">
        <v>8</v>
      </c>
      <c r="E31">
        <f t="shared" si="0"/>
        <v>8.3333333333333037E-2</v>
      </c>
      <c r="F31" s="7">
        <v>8</v>
      </c>
      <c r="G31">
        <v>0.77777777777777701</v>
      </c>
    </row>
    <row r="32" spans="1:7">
      <c r="A32">
        <v>0.94444444444444398</v>
      </c>
      <c r="B32">
        <v>0.80555555555555503</v>
      </c>
      <c r="C32">
        <v>0.75</v>
      </c>
      <c r="D32" s="7">
        <v>13</v>
      </c>
      <c r="E32">
        <f t="shared" si="0"/>
        <v>-0.13888888888888895</v>
      </c>
      <c r="F32" s="7">
        <v>13</v>
      </c>
      <c r="G32">
        <v>0.80555555555555503</v>
      </c>
    </row>
    <row r="33" spans="1:7">
      <c r="A33">
        <v>0.91666666666666596</v>
      </c>
      <c r="B33">
        <v>0.86111111111111105</v>
      </c>
      <c r="C33">
        <v>0.64583333333333304</v>
      </c>
      <c r="D33" s="7">
        <v>10</v>
      </c>
      <c r="E33">
        <f t="shared" si="0"/>
        <v>-5.5555555555554914E-2</v>
      </c>
      <c r="F33" s="7">
        <v>10</v>
      </c>
      <c r="G33">
        <v>0.86111111111111105</v>
      </c>
    </row>
    <row r="34" spans="1:7">
      <c r="A34">
        <v>0.55555555555555503</v>
      </c>
      <c r="B34">
        <v>0.69444444444444398</v>
      </c>
      <c r="C34">
        <v>0.640625</v>
      </c>
      <c r="D34" s="7">
        <v>12</v>
      </c>
      <c r="E34">
        <f t="shared" si="0"/>
        <v>0.13888888888888895</v>
      </c>
      <c r="F34" s="7">
        <v>12</v>
      </c>
      <c r="G34">
        <v>0.69444444444444398</v>
      </c>
    </row>
    <row r="35" spans="1:7">
      <c r="A35">
        <v>0.75</v>
      </c>
      <c r="B35">
        <v>0.77777777777777701</v>
      </c>
      <c r="C35">
        <v>0.67708333333333304</v>
      </c>
      <c r="D35" s="7">
        <v>11</v>
      </c>
      <c r="E35">
        <f t="shared" si="0"/>
        <v>2.7777777777777013E-2</v>
      </c>
      <c r="F35" s="7">
        <v>11</v>
      </c>
      <c r="G35">
        <v>0.77777777777777701</v>
      </c>
    </row>
    <row r="36" spans="1:7">
      <c r="A36">
        <v>0.52777777777777701</v>
      </c>
      <c r="B36">
        <v>0.72222222222222199</v>
      </c>
      <c r="C36">
        <v>0.5625</v>
      </c>
      <c r="D36" s="7">
        <v>16</v>
      </c>
      <c r="E36">
        <f t="shared" si="0"/>
        <v>0.19444444444444497</v>
      </c>
      <c r="F36" s="7">
        <v>16</v>
      </c>
      <c r="G36">
        <v>0.72222222222222199</v>
      </c>
    </row>
    <row r="37" spans="1:7">
      <c r="A37">
        <v>0.44444444444444398</v>
      </c>
      <c r="B37">
        <v>0.80555555555555503</v>
      </c>
      <c r="C37">
        <v>0.640625</v>
      </c>
      <c r="D37" s="9">
        <v>20</v>
      </c>
      <c r="E37">
        <f t="shared" si="0"/>
        <v>0.36111111111111105</v>
      </c>
      <c r="F37" s="9">
        <v>20</v>
      </c>
      <c r="G37">
        <v>0.80555555555555503</v>
      </c>
    </row>
    <row r="38" spans="1:7">
      <c r="A38">
        <v>0.77777777777777701</v>
      </c>
      <c r="B38">
        <v>0.69444444444444398</v>
      </c>
      <c r="C38">
        <v>0.64583333333333304</v>
      </c>
      <c r="D38" s="7">
        <v>25</v>
      </c>
      <c r="E38">
        <f t="shared" si="0"/>
        <v>-8.3333333333333037E-2</v>
      </c>
      <c r="F38" s="7">
        <v>25</v>
      </c>
      <c r="G38">
        <v>0.69444444444444398</v>
      </c>
    </row>
    <row r="39" spans="1:7">
      <c r="A39">
        <v>0.58333333333333304</v>
      </c>
      <c r="B39">
        <v>0.63888888888888795</v>
      </c>
      <c r="C39">
        <v>0.56770833333333304</v>
      </c>
      <c r="D39" s="7">
        <v>16</v>
      </c>
      <c r="E39">
        <f t="shared" si="0"/>
        <v>5.5555555555554914E-2</v>
      </c>
      <c r="F39" s="7">
        <v>16</v>
      </c>
      <c r="G39">
        <v>0.63888888888888795</v>
      </c>
    </row>
    <row r="40" spans="1:7">
      <c r="A40">
        <v>0.75</v>
      </c>
      <c r="B40">
        <v>0.83333333333333304</v>
      </c>
      <c r="C40">
        <v>0.75520833333333304</v>
      </c>
      <c r="D40" s="7">
        <v>31</v>
      </c>
      <c r="E40">
        <f t="shared" si="0"/>
        <v>8.3333333333333037E-2</v>
      </c>
      <c r="F40" s="7">
        <v>31</v>
      </c>
      <c r="G40">
        <v>0.83333333333333304</v>
      </c>
    </row>
    <row r="41" spans="1:7">
      <c r="A41">
        <v>0.8</v>
      </c>
      <c r="B41">
        <v>0.86666666666666603</v>
      </c>
      <c r="C41">
        <v>0.71153846153846101</v>
      </c>
      <c r="D41" s="7">
        <v>9</v>
      </c>
      <c r="E41">
        <f t="shared" si="0"/>
        <v>6.6666666666665986E-2</v>
      </c>
      <c r="F41" s="7">
        <v>9</v>
      </c>
      <c r="G41">
        <v>0.86666666666666603</v>
      </c>
    </row>
    <row r="42" spans="1:7">
      <c r="A42">
        <v>0.9</v>
      </c>
      <c r="B42">
        <v>0.6</v>
      </c>
      <c r="C42">
        <v>0.60897435897435803</v>
      </c>
      <c r="D42" t="s">
        <v>56</v>
      </c>
      <c r="F42" t="s">
        <v>56</v>
      </c>
    </row>
    <row r="43" spans="1:7">
      <c r="A43">
        <v>0.7</v>
      </c>
      <c r="B43">
        <v>0.86666666666666603</v>
      </c>
      <c r="C43">
        <v>0.62179487179487103</v>
      </c>
      <c r="D43" s="7" t="s">
        <v>56</v>
      </c>
      <c r="F43" s="7" t="s">
        <v>56</v>
      </c>
    </row>
    <row r="45" spans="1:7">
      <c r="E45">
        <f>CORREL(D2:D41,E2:E41)</f>
        <v>4.4712643996285037E-2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 diff_0.1</vt:lpstr>
      <vt:lpstr>50</vt:lpstr>
      <vt:lpstr>100</vt:lpstr>
      <vt:lpstr>1000</vt:lpstr>
      <vt:lpstr>random_forest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2021-02-14T19:47:30Z</dcterms:created>
  <dcterms:modified xsi:type="dcterms:W3CDTF">2021-03-15T00:30:03Z</dcterms:modified>
</cp:coreProperties>
</file>