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course/4490/Jan.29/allen/"/>
    </mc:Choice>
  </mc:AlternateContent>
  <xr:revisionPtr revIDLastSave="0" documentId="8_{366770B0-A370-C94D-97C9-CBEF58CCF3C5}" xr6:coauthVersionLast="46" xr6:coauthVersionMax="46" xr10:uidLastSave="{00000000-0000-0000-0000-000000000000}"/>
  <bookViews>
    <workbookView xWindow="5580" yWindow="2360" windowWidth="27640" windowHeight="16940" xr2:uid="{E5D38B0F-FCF1-0749-B5D1-0529D024A8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4" i="1" l="1"/>
  <c r="AB44" i="1"/>
  <c r="Z44" i="1"/>
  <c r="Y44" i="1"/>
  <c r="W44" i="1"/>
  <c r="V44" i="1"/>
  <c r="R44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S24" i="1"/>
  <c r="T24" i="1" s="1"/>
  <c r="S23" i="1"/>
  <c r="T23" i="1" s="1"/>
  <c r="S22" i="1"/>
  <c r="T22" i="1" s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<sst xmlns="http://schemas.openxmlformats.org/spreadsheetml/2006/main" count="395" uniqueCount="144">
  <si>
    <t>Exp_ID</t>
  </si>
  <si>
    <t>exp_time</t>
  </si>
  <si>
    <t>trais no.</t>
  </si>
  <si>
    <t>note</t>
  </si>
  <si>
    <t>signal_condition</t>
  </si>
  <si>
    <t>gender</t>
  </si>
  <si>
    <t>age</t>
  </si>
  <si>
    <t>race</t>
  </si>
  <si>
    <t>handiness</t>
  </si>
  <si>
    <t>sleep condition</t>
  </si>
  <si>
    <t>Q11</t>
  </si>
  <si>
    <t>Q12</t>
  </si>
  <si>
    <t>Q13</t>
  </si>
  <si>
    <t>Q14</t>
  </si>
  <si>
    <t>ID</t>
  </si>
  <si>
    <t>ID_boy</t>
  </si>
  <si>
    <t>ID_girl</t>
  </si>
  <si>
    <t>within_classification</t>
  </si>
  <si>
    <t>stress</t>
  </si>
  <si>
    <t>stressGroup</t>
  </si>
  <si>
    <t>42set_ID</t>
  </si>
  <si>
    <t>between_classification_all</t>
  </si>
  <si>
    <t>between_stressGroup</t>
  </si>
  <si>
    <t>39set_ID</t>
  </si>
  <si>
    <t>between_classification</t>
  </si>
  <si>
    <t>33set_ID</t>
  </si>
  <si>
    <t>16 (M7)</t>
  </si>
  <si>
    <t>evening</t>
  </si>
  <si>
    <t>good</t>
  </si>
  <si>
    <t>M</t>
  </si>
  <si>
    <t>asian</t>
  </si>
  <si>
    <t>right</t>
  </si>
  <si>
    <t>No</t>
  </si>
  <si>
    <t>5_8</t>
  </si>
  <si>
    <t>15 (M8)</t>
  </si>
  <si>
    <t>afternoon</t>
  </si>
  <si>
    <t>A30 A31 A32</t>
  </si>
  <si>
    <t>Yes</t>
  </si>
  <si>
    <t>1_1</t>
  </si>
  <si>
    <t>27 (M10)</t>
  </si>
  <si>
    <t>epilepsy *</t>
  </si>
  <si>
    <t>hispanic</t>
  </si>
  <si>
    <t>3_1</t>
  </si>
  <si>
    <t>20 (M11)</t>
  </si>
  <si>
    <t>6_4</t>
  </si>
  <si>
    <t>32_16 (M12)</t>
  </si>
  <si>
    <t>bad signal (matlab)</t>
  </si>
  <si>
    <t>just finish exam</t>
  </si>
  <si>
    <t>3_8</t>
  </si>
  <si>
    <t>36_8 (M13)</t>
  </si>
  <si>
    <t>morning</t>
  </si>
  <si>
    <t>aisan</t>
  </si>
  <si>
    <t>3_2</t>
  </si>
  <si>
    <t>31 (M14)</t>
  </si>
  <si>
    <t>3_5</t>
  </si>
  <si>
    <t>34 (M15)</t>
  </si>
  <si>
    <t>2_3</t>
  </si>
  <si>
    <t>24 (M16)</t>
  </si>
  <si>
    <t>12 (M5)</t>
  </si>
  <si>
    <t>B26</t>
  </si>
  <si>
    <t>caucasion</t>
  </si>
  <si>
    <t>2_1</t>
  </si>
  <si>
    <t>7 (M2)</t>
  </si>
  <si>
    <t>39 trials</t>
  </si>
  <si>
    <t>very bad! trigger at each image trial, no cube</t>
  </si>
  <si>
    <t>NA</t>
  </si>
  <si>
    <t>1 &lt; 0.3</t>
  </si>
  <si>
    <t>more neutral</t>
  </si>
  <si>
    <t>4 = 0.7</t>
  </si>
  <si>
    <t>8 (M3)</t>
  </si>
  <si>
    <t>A32 B19</t>
  </si>
  <si>
    <t>sometimes</t>
  </si>
  <si>
    <t>2 = 0.3</t>
  </si>
  <si>
    <t>5 (M4)</t>
  </si>
  <si>
    <t>very bad</t>
  </si>
  <si>
    <t>Black/Caucasian</t>
  </si>
  <si>
    <t>NA(maybe-2)</t>
  </si>
  <si>
    <t>65_35</t>
  </si>
  <si>
    <t>6 (M1)</t>
  </si>
  <si>
    <t>B19</t>
  </si>
  <si>
    <t>1  &lt; 0.3</t>
  </si>
  <si>
    <t>equal</t>
  </si>
  <si>
    <t>3 = 0.5</t>
  </si>
  <si>
    <t>13 (M9)</t>
  </si>
  <si>
    <t>sleepy</t>
  </si>
  <si>
    <t>Black</t>
  </si>
  <si>
    <t>0 (sleepy)</t>
  </si>
  <si>
    <t>2_4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</si>
  <si>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</si>
  <si>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</si>
  <si>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</si>
  <si>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</si>
  <si>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</si>
  <si>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</si>
  <si>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</si>
  <si>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</si>
  <si>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</si>
  <si>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depression</t>
  </si>
  <si>
    <t>Caucasian</t>
  </si>
  <si>
    <t>42 (M19)</t>
  </si>
  <si>
    <t>1_2</t>
  </si>
  <si>
    <t>43 (F25)</t>
  </si>
  <si>
    <t>1_5</t>
  </si>
  <si>
    <t>44 (M20)</t>
  </si>
  <si>
    <t>A32</t>
  </si>
  <si>
    <t>left</t>
  </si>
  <si>
    <t>7_10</t>
  </si>
  <si>
    <t>45 (M21)</t>
  </si>
  <si>
    <t>17 (F8)</t>
  </si>
  <si>
    <t>18 (F9)</t>
  </si>
  <si>
    <t>bad signal (A30 A31 A32)</t>
  </si>
  <si>
    <t xml:space="preserve">Hipanic </t>
  </si>
  <si>
    <t>4_1</t>
  </si>
  <si>
    <t>22 (F10)</t>
  </si>
  <si>
    <t>bad signal (A26 A27 A28 A29 A30 A31 A32)</t>
  </si>
  <si>
    <t>Asian/Caucasian</t>
  </si>
  <si>
    <t>1_3</t>
  </si>
  <si>
    <t>19 (F11)</t>
  </si>
  <si>
    <t>A26 A27 A28 A29 A30 A31 A32</t>
  </si>
  <si>
    <t>2_8</t>
  </si>
  <si>
    <t>14 (F12)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</si>
  <si>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</si>
  <si>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</si>
  <si>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</si>
  <si>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</si>
  <si>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</si>
  <si>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</si>
  <si>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</si>
  <si>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</si>
  <si>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</si>
  <si>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B19, D27, A30</t>
  </si>
  <si>
    <t>black</t>
  </si>
  <si>
    <t>5 &gt; 0.7</t>
  </si>
  <si>
    <t>10 (F7)</t>
  </si>
  <si>
    <t>EEG data 标记有误?</t>
  </si>
  <si>
    <t>A31 A32</t>
  </si>
  <si>
    <t>more stressful month than usual</t>
  </si>
  <si>
    <t>23 (F16)</t>
  </si>
  <si>
    <t>37(10) (F20)</t>
  </si>
  <si>
    <t>4 (F4)</t>
  </si>
  <si>
    <t>2 (F2)</t>
  </si>
  <si>
    <t>test person</t>
  </si>
  <si>
    <t>3 (F3)</t>
  </si>
  <si>
    <t>4=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</si>
</sst>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3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5" fillId="0" borderId="0" xfId="0" applyFont="1" applyAlignment="1">
      <alignment vertical="center"/>
    </xf>
    <xf numFmtId="20" fontId="5" fillId="0" borderId="0" xfId="0" applyNumberFormat="1" applyFont="1" applyAlignment="1">
      <alignment vertical="center"/>
    </xf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9" fontId="1" fillId="12" borderId="0" xfId="1" applyNumberFormat="1" applyFill="1"/>
    <xf numFmtId="0" fontId="6" fillId="0" borderId="0" xfId="0" applyFont="1" applyAlignment="1">
      <alignment vertical="center"/>
    </xf>
    <xf numFmtId="49" fontId="1" fillId="0" borderId="0" xfId="1" applyNumberFormat="1"/>
    <xf numFmtId="0" fontId="7" fillId="0" borderId="0" xfId="0" applyFont="1" applyAlignment="1">
      <alignment vertical="center"/>
    </xf>
    <xf numFmtId="0" fontId="0" fillId="13" borderId="0" xfId="0" applyFill="1"/>
    <xf numFmtId="20" fontId="7" fillId="0" borderId="0" xfId="0" applyNumberFormat="1" applyFont="1" applyAlignment="1">
      <alignment vertical="center"/>
    </xf>
    <xf numFmtId="14" fontId="7" fillId="0" borderId="0" xfId="0" applyNumberFormat="1" applyFont="1" applyAlignment="1">
      <alignment vertical="center"/>
    </xf>
    <xf numFmtId="49" fontId="1" fillId="13" borderId="0" xfId="1" applyNumberFormat="1" applyFill="1"/>
    <xf numFmtId="0" fontId="8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10" fillId="0" borderId="0" xfId="0" applyNumberFormat="1" applyFont="1"/>
    <xf numFmtId="0" fontId="1" fillId="12" borderId="0" xfId="1" applyFill="1"/>
    <xf numFmtId="49" fontId="10" fillId="12" borderId="0" xfId="1" applyNumberFormat="1" applyFont="1" applyFill="1"/>
  </cellXfs>
  <cellStyles count="2">
    <cellStyle name="Normal" xfId="0" builtinId="0"/>
    <cellStyle name="Normal 2" xfId="1" xr:uid="{154E0DD1-C1D0-A243-A385-2865725F4A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8B96-D530-0544-88A5-A5DF97C79347}">
  <dimension ref="A1:AC44"/>
  <sheetViews>
    <sheetView tabSelected="1" topLeftCell="K1" workbookViewId="0">
      <selection sqref="A1:AC44"/>
    </sheetView>
  </sheetViews>
  <sheetFormatPr baseColWidth="10" defaultRowHeight="16"/>
  <sheetData>
    <row r="1" spans="1:29" ht="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22</v>
      </c>
      <c r="AA1" s="7" t="s">
        <v>25</v>
      </c>
      <c r="AB1" s="7" t="s">
        <v>24</v>
      </c>
      <c r="AC1" s="7" t="s">
        <v>22</v>
      </c>
    </row>
    <row r="2" spans="1:29">
      <c r="A2" t="s">
        <v>26</v>
      </c>
      <c r="B2" t="s">
        <v>27</v>
      </c>
      <c r="E2" t="s">
        <v>28</v>
      </c>
      <c r="F2" t="s">
        <v>29</v>
      </c>
      <c r="G2">
        <v>27</v>
      </c>
      <c r="H2" t="s">
        <v>30</v>
      </c>
      <c r="I2" t="s">
        <v>31</v>
      </c>
      <c r="J2">
        <v>1</v>
      </c>
      <c r="K2" s="8" t="s">
        <v>32</v>
      </c>
      <c r="L2" s="8">
        <v>0</v>
      </c>
      <c r="M2" s="9" t="s">
        <v>33</v>
      </c>
      <c r="N2" s="8">
        <v>3</v>
      </c>
      <c r="O2" s="10">
        <v>1</v>
      </c>
      <c r="P2" s="10">
        <v>1</v>
      </c>
      <c r="Q2" s="10"/>
      <c r="R2">
        <v>0.88888888888888795</v>
      </c>
      <c r="S2">
        <v>22</v>
      </c>
      <c r="T2" t="str">
        <f>IF(S2&lt;=12,"L",IF(S2&gt;18,"H", "M"))</f>
        <v>H</v>
      </c>
      <c r="U2" s="11">
        <v>1</v>
      </c>
      <c r="V2">
        <v>0.80555555555555503</v>
      </c>
      <c r="W2">
        <v>0.86111111111111105</v>
      </c>
      <c r="X2" s="12">
        <v>1</v>
      </c>
      <c r="Y2">
        <v>0.86111111111111105</v>
      </c>
      <c r="Z2">
        <v>0.88888888888888795</v>
      </c>
      <c r="AA2" s="13">
        <v>1</v>
      </c>
      <c r="AB2">
        <v>0.88888888888888795</v>
      </c>
      <c r="AC2">
        <v>0.86111111111111105</v>
      </c>
    </row>
    <row r="3" spans="1:29">
      <c r="A3" t="s">
        <v>34</v>
      </c>
      <c r="B3" t="s">
        <v>35</v>
      </c>
      <c r="E3" s="14" t="s">
        <v>36</v>
      </c>
      <c r="F3" t="s">
        <v>29</v>
      </c>
      <c r="G3">
        <v>31</v>
      </c>
      <c r="H3" t="s">
        <v>30</v>
      </c>
      <c r="I3" t="s">
        <v>31</v>
      </c>
      <c r="J3">
        <v>2</v>
      </c>
      <c r="K3" s="8" t="s">
        <v>37</v>
      </c>
      <c r="L3" s="8">
        <v>3</v>
      </c>
      <c r="M3" s="9" t="s">
        <v>38</v>
      </c>
      <c r="N3" s="8">
        <v>3</v>
      </c>
      <c r="O3" s="10">
        <v>2</v>
      </c>
      <c r="P3" s="10">
        <v>2</v>
      </c>
      <c r="Q3" s="10"/>
      <c r="R3">
        <v>0.88888888888888795</v>
      </c>
      <c r="S3" s="8">
        <v>10</v>
      </c>
      <c r="T3" t="str">
        <f t="shared" ref="T3:T41" si="0">IF(S3&lt;=12,"L",IF(S3&gt;18,"H", "M"))</f>
        <v>L</v>
      </c>
      <c r="U3" s="11">
        <v>2</v>
      </c>
      <c r="V3">
        <v>0.80555555555555503</v>
      </c>
      <c r="W3">
        <v>0.83333333333333304</v>
      </c>
      <c r="X3" s="12">
        <v>2</v>
      </c>
      <c r="Y3">
        <v>0.86111111111111105</v>
      </c>
      <c r="Z3">
        <v>0.83333333333333304</v>
      </c>
      <c r="AA3" s="13">
        <v>2</v>
      </c>
      <c r="AB3">
        <v>0.77777777777777701</v>
      </c>
      <c r="AC3">
        <v>0.66666666666666596</v>
      </c>
    </row>
    <row r="4" spans="1:29">
      <c r="A4" t="s">
        <v>39</v>
      </c>
      <c r="B4" t="s">
        <v>35</v>
      </c>
      <c r="D4" s="15" t="s">
        <v>40</v>
      </c>
      <c r="E4" s="16" t="s">
        <v>28</v>
      </c>
      <c r="F4" t="s">
        <v>29</v>
      </c>
      <c r="G4">
        <v>19</v>
      </c>
      <c r="H4" t="s">
        <v>41</v>
      </c>
      <c r="I4" t="s">
        <v>31</v>
      </c>
      <c r="J4">
        <v>-1</v>
      </c>
      <c r="K4" s="17" t="s">
        <v>32</v>
      </c>
      <c r="L4" s="17">
        <v>1</v>
      </c>
      <c r="M4" s="17" t="s">
        <v>42</v>
      </c>
      <c r="N4" s="17">
        <v>1</v>
      </c>
      <c r="O4" s="10">
        <v>3</v>
      </c>
      <c r="P4" s="10">
        <v>3</v>
      </c>
      <c r="Q4" s="10"/>
      <c r="R4">
        <v>0.77777777777777701</v>
      </c>
      <c r="S4" s="17">
        <v>19</v>
      </c>
      <c r="T4" t="str">
        <f t="shared" si="0"/>
        <v>H</v>
      </c>
      <c r="U4" s="11">
        <v>3</v>
      </c>
      <c r="V4">
        <v>0.63888888888888795</v>
      </c>
      <c r="W4">
        <v>0.75</v>
      </c>
      <c r="X4" s="12">
        <v>3</v>
      </c>
      <c r="Y4">
        <v>0.75</v>
      </c>
      <c r="Z4">
        <v>0.72222222222222199</v>
      </c>
      <c r="AA4" s="13">
        <v>3</v>
      </c>
      <c r="AB4">
        <v>0.83333333333333304</v>
      </c>
      <c r="AC4">
        <v>0.77777777777777701</v>
      </c>
    </row>
    <row r="5" spans="1:29">
      <c r="A5" t="s">
        <v>43</v>
      </c>
      <c r="B5" t="s">
        <v>35</v>
      </c>
      <c r="E5" t="s">
        <v>28</v>
      </c>
      <c r="F5" t="s">
        <v>29</v>
      </c>
      <c r="G5">
        <v>29</v>
      </c>
      <c r="H5" t="s">
        <v>30</v>
      </c>
      <c r="I5" t="s">
        <v>31</v>
      </c>
      <c r="J5">
        <v>-1</v>
      </c>
      <c r="K5" s="8" t="s">
        <v>32</v>
      </c>
      <c r="L5" s="8">
        <v>2</v>
      </c>
      <c r="M5" s="8" t="s">
        <v>44</v>
      </c>
      <c r="N5" s="8">
        <v>3</v>
      </c>
      <c r="O5" s="10">
        <v>4</v>
      </c>
      <c r="P5" s="10">
        <v>4</v>
      </c>
      <c r="Q5" s="10"/>
      <c r="R5">
        <v>0.66666666666666596</v>
      </c>
      <c r="S5" s="8">
        <v>17</v>
      </c>
      <c r="T5" t="str">
        <f t="shared" si="0"/>
        <v>M</v>
      </c>
      <c r="U5" s="11">
        <v>4</v>
      </c>
      <c r="V5">
        <v>0.55555555555555503</v>
      </c>
      <c r="W5">
        <v>0.55555555555555503</v>
      </c>
      <c r="X5" s="12">
        <v>4</v>
      </c>
      <c r="Y5">
        <v>0.55555555555555503</v>
      </c>
      <c r="Z5">
        <v>0.58333333333333304</v>
      </c>
      <c r="AA5" s="13">
        <v>4</v>
      </c>
      <c r="AB5">
        <v>0.55555555555555503</v>
      </c>
      <c r="AC5">
        <v>0.5</v>
      </c>
    </row>
    <row r="6" spans="1:29">
      <c r="A6" t="s">
        <v>45</v>
      </c>
      <c r="D6" s="15" t="s">
        <v>40</v>
      </c>
      <c r="E6" s="18" t="s">
        <v>46</v>
      </c>
      <c r="F6" t="s">
        <v>29</v>
      </c>
      <c r="G6">
        <v>27</v>
      </c>
      <c r="H6" t="s">
        <v>30</v>
      </c>
      <c r="I6" t="s">
        <v>31</v>
      </c>
      <c r="J6" t="s">
        <v>47</v>
      </c>
      <c r="K6" s="8" t="s">
        <v>32</v>
      </c>
      <c r="L6" s="8">
        <v>1</v>
      </c>
      <c r="M6" s="9" t="s">
        <v>48</v>
      </c>
      <c r="N6" s="8">
        <v>3</v>
      </c>
      <c r="O6" s="10">
        <v>5</v>
      </c>
      <c r="P6" s="10">
        <v>5</v>
      </c>
      <c r="Q6" s="10"/>
      <c r="R6">
        <v>0.86111111111111105</v>
      </c>
      <c r="S6">
        <v>23</v>
      </c>
      <c r="T6" t="str">
        <f t="shared" si="0"/>
        <v>H</v>
      </c>
      <c r="U6" s="11">
        <v>5</v>
      </c>
      <c r="V6">
        <v>0.88888888888888795</v>
      </c>
      <c r="W6">
        <v>0.91666666666666596</v>
      </c>
      <c r="X6" s="12">
        <v>5</v>
      </c>
      <c r="Y6">
        <v>0.91666666666666596</v>
      </c>
      <c r="Z6">
        <v>0.91666666666666596</v>
      </c>
      <c r="AA6" s="13">
        <v>5</v>
      </c>
      <c r="AB6">
        <v>0.86111111111111105</v>
      </c>
      <c r="AC6">
        <v>0.91666666666666596</v>
      </c>
    </row>
    <row r="7" spans="1:29">
      <c r="A7" t="s">
        <v>49</v>
      </c>
      <c r="B7" t="s">
        <v>50</v>
      </c>
      <c r="E7" t="s">
        <v>28</v>
      </c>
      <c r="F7" t="s">
        <v>29</v>
      </c>
      <c r="G7">
        <v>23</v>
      </c>
      <c r="H7" t="s">
        <v>51</v>
      </c>
      <c r="I7" t="s">
        <v>31</v>
      </c>
      <c r="J7">
        <v>1</v>
      </c>
      <c r="K7" s="17" t="s">
        <v>32</v>
      </c>
      <c r="L7" s="17">
        <v>2</v>
      </c>
      <c r="M7" s="17" t="s">
        <v>52</v>
      </c>
      <c r="N7" s="17">
        <v>3</v>
      </c>
      <c r="O7" s="10">
        <v>6</v>
      </c>
      <c r="P7" s="10">
        <v>6</v>
      </c>
      <c r="Q7" s="10"/>
      <c r="R7">
        <v>0.80555555555555503</v>
      </c>
      <c r="S7" s="17">
        <v>14</v>
      </c>
      <c r="T7" t="str">
        <f t="shared" si="0"/>
        <v>M</v>
      </c>
      <c r="U7" s="11">
        <v>6</v>
      </c>
      <c r="V7">
        <v>0.80555555555555503</v>
      </c>
      <c r="W7">
        <v>0.69444444444444398</v>
      </c>
      <c r="X7" s="12">
        <v>6</v>
      </c>
      <c r="Y7">
        <v>0.86111111111111105</v>
      </c>
      <c r="Z7">
        <v>0.72222222222222199</v>
      </c>
      <c r="AA7" s="13">
        <v>6</v>
      </c>
      <c r="AB7">
        <v>0.83333333333333304</v>
      </c>
      <c r="AC7">
        <v>0.77777777777777701</v>
      </c>
    </row>
    <row r="8" spans="1:29">
      <c r="A8" t="s">
        <v>53</v>
      </c>
      <c r="B8" t="s">
        <v>35</v>
      </c>
      <c r="E8" t="s">
        <v>28</v>
      </c>
      <c r="F8" t="s">
        <v>29</v>
      </c>
      <c r="G8">
        <v>29</v>
      </c>
      <c r="H8" t="s">
        <v>30</v>
      </c>
      <c r="I8" t="s">
        <v>31</v>
      </c>
      <c r="J8">
        <v>0</v>
      </c>
      <c r="K8" s="8" t="s">
        <v>32</v>
      </c>
      <c r="L8" s="8">
        <v>1</v>
      </c>
      <c r="M8" s="8" t="s">
        <v>54</v>
      </c>
      <c r="N8" s="8">
        <v>3</v>
      </c>
      <c r="O8" s="10">
        <v>7</v>
      </c>
      <c r="P8" s="10">
        <v>7</v>
      </c>
      <c r="Q8" s="10"/>
      <c r="R8">
        <v>0.80555555555555503</v>
      </c>
      <c r="S8" s="8">
        <v>9</v>
      </c>
      <c r="T8" t="str">
        <f t="shared" si="0"/>
        <v>L</v>
      </c>
      <c r="U8" s="11">
        <v>7</v>
      </c>
      <c r="V8">
        <v>0.83333333333333304</v>
      </c>
      <c r="W8">
        <v>0.77777777777777701</v>
      </c>
      <c r="X8" s="12">
        <v>7</v>
      </c>
      <c r="Y8">
        <v>0.77777777777777701</v>
      </c>
      <c r="Z8">
        <v>0.77777777777777701</v>
      </c>
      <c r="AA8" s="13">
        <v>7</v>
      </c>
      <c r="AB8">
        <v>0.83333333333333304</v>
      </c>
      <c r="AC8">
        <v>0.80555555555555503</v>
      </c>
    </row>
    <row r="9" spans="1:29">
      <c r="A9" t="s">
        <v>55</v>
      </c>
      <c r="B9" t="s">
        <v>50</v>
      </c>
      <c r="E9" t="s">
        <v>28</v>
      </c>
      <c r="F9" t="s">
        <v>29</v>
      </c>
      <c r="G9">
        <v>29</v>
      </c>
      <c r="H9" t="s">
        <v>30</v>
      </c>
      <c r="I9" t="s">
        <v>31</v>
      </c>
      <c r="J9">
        <v>-2</v>
      </c>
      <c r="K9" s="17" t="s">
        <v>32</v>
      </c>
      <c r="L9" s="17">
        <v>3</v>
      </c>
      <c r="M9" s="19" t="s">
        <v>56</v>
      </c>
      <c r="N9" s="17">
        <v>3</v>
      </c>
      <c r="O9" s="10">
        <v>8</v>
      </c>
      <c r="P9" s="10">
        <v>8</v>
      </c>
      <c r="Q9" s="10"/>
      <c r="R9">
        <v>0.66666666666666596</v>
      </c>
      <c r="S9" s="17">
        <v>18</v>
      </c>
      <c r="T9" t="str">
        <f t="shared" si="0"/>
        <v>M</v>
      </c>
      <c r="U9" s="11">
        <v>8</v>
      </c>
      <c r="V9">
        <v>0.63888888888888795</v>
      </c>
      <c r="W9">
        <v>0.61111111111111105</v>
      </c>
      <c r="X9" s="12">
        <v>8</v>
      </c>
      <c r="Y9">
        <v>0.63888888888888795</v>
      </c>
      <c r="Z9">
        <v>0.61111111111111105</v>
      </c>
      <c r="AA9" s="13">
        <v>8</v>
      </c>
      <c r="AB9">
        <v>0.72222222222222199</v>
      </c>
      <c r="AC9">
        <v>0.63888888888888795</v>
      </c>
    </row>
    <row r="10" spans="1:29">
      <c r="A10" t="s">
        <v>57</v>
      </c>
      <c r="B10" t="s">
        <v>35</v>
      </c>
      <c r="E10" t="s">
        <v>28</v>
      </c>
      <c r="F10" t="s">
        <v>29</v>
      </c>
      <c r="G10">
        <v>25</v>
      </c>
      <c r="H10" t="s">
        <v>30</v>
      </c>
      <c r="I10" t="s">
        <v>31</v>
      </c>
      <c r="J10">
        <v>0</v>
      </c>
      <c r="K10" s="17" t="s">
        <v>32</v>
      </c>
      <c r="L10" s="17">
        <v>0</v>
      </c>
      <c r="M10" s="17" t="s">
        <v>42</v>
      </c>
      <c r="N10" s="17">
        <v>3</v>
      </c>
      <c r="O10" s="10">
        <v>9</v>
      </c>
      <c r="P10" s="10">
        <v>9</v>
      </c>
      <c r="Q10" s="10"/>
      <c r="R10">
        <v>0.77777777777777701</v>
      </c>
      <c r="S10" s="17">
        <v>23</v>
      </c>
      <c r="T10" t="str">
        <f t="shared" si="0"/>
        <v>H</v>
      </c>
      <c r="U10" s="11">
        <v>9</v>
      </c>
      <c r="V10">
        <v>0.61111111111111105</v>
      </c>
      <c r="W10">
        <v>0.66666666666666596</v>
      </c>
      <c r="X10" s="12">
        <v>9</v>
      </c>
      <c r="Y10">
        <v>0.63888888888888795</v>
      </c>
      <c r="Z10">
        <v>0.72222222222222199</v>
      </c>
      <c r="AA10" s="13">
        <v>9</v>
      </c>
      <c r="AB10">
        <v>0.61111111111111105</v>
      </c>
      <c r="AC10">
        <v>0.63888888888888795</v>
      </c>
    </row>
    <row r="11" spans="1:29">
      <c r="A11" t="s">
        <v>58</v>
      </c>
      <c r="B11" t="s">
        <v>35</v>
      </c>
      <c r="E11" s="14" t="s">
        <v>59</v>
      </c>
      <c r="F11" t="s">
        <v>29</v>
      </c>
      <c r="G11">
        <v>19</v>
      </c>
      <c r="H11" t="s">
        <v>60</v>
      </c>
      <c r="I11" t="s">
        <v>31</v>
      </c>
      <c r="J11">
        <v>-1</v>
      </c>
      <c r="K11" s="17" t="s">
        <v>32</v>
      </c>
      <c r="L11" s="17">
        <v>1</v>
      </c>
      <c r="M11" s="20" t="s">
        <v>61</v>
      </c>
      <c r="N11" s="17">
        <v>3</v>
      </c>
      <c r="O11" s="10">
        <v>10</v>
      </c>
      <c r="P11" s="10">
        <v>10</v>
      </c>
      <c r="Q11" s="10"/>
      <c r="R11">
        <v>0.88888888888888795</v>
      </c>
      <c r="S11" s="17">
        <v>10</v>
      </c>
      <c r="T11" t="str">
        <f t="shared" si="0"/>
        <v>L</v>
      </c>
      <c r="U11" s="11">
        <v>10</v>
      </c>
      <c r="V11">
        <v>0.5</v>
      </c>
      <c r="W11">
        <v>0.77777777777777701</v>
      </c>
      <c r="X11" s="12">
        <v>10</v>
      </c>
      <c r="Y11">
        <v>0.86111111111111105</v>
      </c>
      <c r="Z11">
        <v>0.77777777777777701</v>
      </c>
      <c r="AA11" s="13">
        <v>10</v>
      </c>
      <c r="AB11">
        <v>0.80555555555555503</v>
      </c>
      <c r="AC11">
        <v>0.63888888888888795</v>
      </c>
    </row>
    <row r="12" spans="1:29">
      <c r="A12" t="s">
        <v>62</v>
      </c>
      <c r="B12" t="s">
        <v>35</v>
      </c>
      <c r="C12" t="s">
        <v>63</v>
      </c>
      <c r="E12" s="21" t="s">
        <v>64</v>
      </c>
      <c r="F12" t="s">
        <v>29</v>
      </c>
      <c r="G12">
        <v>21</v>
      </c>
      <c r="H12" t="s">
        <v>60</v>
      </c>
      <c r="I12" t="s">
        <v>31</v>
      </c>
      <c r="J12" t="s">
        <v>65</v>
      </c>
      <c r="K12" s="17" t="s">
        <v>32</v>
      </c>
      <c r="L12" s="22" t="s">
        <v>66</v>
      </c>
      <c r="M12" s="23" t="s">
        <v>67</v>
      </c>
      <c r="N12" s="22" t="s">
        <v>68</v>
      </c>
      <c r="O12" s="10">
        <v>11</v>
      </c>
      <c r="P12" s="10">
        <v>11</v>
      </c>
      <c r="Q12" s="10"/>
      <c r="R12">
        <v>0.76666666666666605</v>
      </c>
      <c r="S12" s="17">
        <v>8</v>
      </c>
      <c r="T12" t="str">
        <f t="shared" si="0"/>
        <v>L</v>
      </c>
      <c r="U12" s="11">
        <v>11</v>
      </c>
      <c r="V12">
        <v>0.86666666666666603</v>
      </c>
      <c r="W12">
        <v>0.73333333333333295</v>
      </c>
      <c r="X12" s="12">
        <v>11</v>
      </c>
      <c r="Y12">
        <v>0.73333333333333295</v>
      </c>
      <c r="Z12">
        <v>0.73333333333333295</v>
      </c>
      <c r="AA12">
        <v>11</v>
      </c>
    </row>
    <row r="13" spans="1:29">
      <c r="A13" t="s">
        <v>69</v>
      </c>
      <c r="B13" t="s">
        <v>50</v>
      </c>
      <c r="C13" t="s">
        <v>63</v>
      </c>
      <c r="E13" s="16" t="s">
        <v>70</v>
      </c>
      <c r="F13" t="s">
        <v>29</v>
      </c>
      <c r="G13">
        <v>23</v>
      </c>
      <c r="H13" t="s">
        <v>51</v>
      </c>
      <c r="I13" t="s">
        <v>31</v>
      </c>
      <c r="K13" s="17" t="s">
        <v>71</v>
      </c>
      <c r="L13" s="17" t="s">
        <v>72</v>
      </c>
      <c r="M13" s="23" t="s">
        <v>67</v>
      </c>
      <c r="N13" s="17" t="s">
        <v>68</v>
      </c>
      <c r="O13" s="10">
        <v>12</v>
      </c>
      <c r="P13" s="10">
        <v>12</v>
      </c>
      <c r="Q13" s="10"/>
      <c r="R13">
        <v>0.4</v>
      </c>
      <c r="S13" s="17">
        <v>13</v>
      </c>
      <c r="T13" t="str">
        <f t="shared" si="0"/>
        <v>M</v>
      </c>
      <c r="U13" s="11">
        <v>12</v>
      </c>
      <c r="V13">
        <v>0.56666666666666599</v>
      </c>
      <c r="W13">
        <v>0.53333333333333299</v>
      </c>
      <c r="X13">
        <v>12</v>
      </c>
      <c r="AA13">
        <v>12</v>
      </c>
    </row>
    <row r="14" spans="1:29">
      <c r="A14" t="s">
        <v>73</v>
      </c>
      <c r="B14" t="s">
        <v>50</v>
      </c>
      <c r="E14" s="18" t="s">
        <v>74</v>
      </c>
      <c r="F14" s="8" t="s">
        <v>29</v>
      </c>
      <c r="G14" s="8">
        <v>22</v>
      </c>
      <c r="H14" s="8" t="s">
        <v>75</v>
      </c>
      <c r="I14" t="s">
        <v>31</v>
      </c>
      <c r="J14" s="8" t="s">
        <v>76</v>
      </c>
      <c r="K14" s="8" t="s">
        <v>32</v>
      </c>
      <c r="L14" s="8">
        <v>3</v>
      </c>
      <c r="M14" s="8" t="s">
        <v>77</v>
      </c>
      <c r="N14" s="8">
        <v>4</v>
      </c>
      <c r="O14" s="10">
        <v>13</v>
      </c>
      <c r="P14" s="10">
        <v>13</v>
      </c>
      <c r="Q14" s="10"/>
      <c r="R14">
        <v>0.80555555555555503</v>
      </c>
      <c r="S14" s="17">
        <v>12</v>
      </c>
      <c r="T14" t="str">
        <f t="shared" si="0"/>
        <v>L</v>
      </c>
      <c r="U14" s="11">
        <v>13</v>
      </c>
      <c r="V14">
        <v>0.77777777777777701</v>
      </c>
      <c r="W14">
        <v>0.80555555555555503</v>
      </c>
      <c r="X14" s="12">
        <v>13</v>
      </c>
      <c r="Y14">
        <v>0.86111111111111105</v>
      </c>
      <c r="Z14">
        <v>0.80555555555555503</v>
      </c>
      <c r="AA14">
        <v>13</v>
      </c>
    </row>
    <row r="15" spans="1:29">
      <c r="A15" t="s">
        <v>78</v>
      </c>
      <c r="B15" t="s">
        <v>50</v>
      </c>
      <c r="C15" t="s">
        <v>63</v>
      </c>
      <c r="E15" s="14" t="s">
        <v>79</v>
      </c>
      <c r="F15" s="22" t="s">
        <v>29</v>
      </c>
      <c r="G15" s="22">
        <v>23</v>
      </c>
      <c r="H15" t="s">
        <v>60</v>
      </c>
      <c r="I15" t="s">
        <v>31</v>
      </c>
      <c r="J15" t="s">
        <v>65</v>
      </c>
      <c r="K15" s="17" t="s">
        <v>71</v>
      </c>
      <c r="L15" s="22" t="s">
        <v>80</v>
      </c>
      <c r="M15" s="24" t="s">
        <v>81</v>
      </c>
      <c r="N15" s="22" t="s">
        <v>82</v>
      </c>
      <c r="O15" s="10">
        <v>14</v>
      </c>
      <c r="P15" s="10">
        <v>14</v>
      </c>
      <c r="Q15" s="10"/>
      <c r="R15">
        <v>0.66666666666666596</v>
      </c>
      <c r="S15" s="17">
        <v>20</v>
      </c>
      <c r="T15" t="str">
        <f t="shared" si="0"/>
        <v>H</v>
      </c>
      <c r="U15" s="11">
        <v>14</v>
      </c>
      <c r="V15">
        <v>0.56666666666666599</v>
      </c>
      <c r="W15">
        <v>0.73333333333333295</v>
      </c>
      <c r="X15" s="12">
        <v>14</v>
      </c>
      <c r="Y15">
        <v>0.76666666666666605</v>
      </c>
      <c r="Z15">
        <v>0.76666666666666605</v>
      </c>
      <c r="AA15">
        <v>14</v>
      </c>
    </row>
    <row r="16" spans="1:29">
      <c r="A16" s="25" t="s">
        <v>83</v>
      </c>
      <c r="B16" t="s">
        <v>50</v>
      </c>
      <c r="D16" s="26" t="s">
        <v>84</v>
      </c>
      <c r="E16" t="s">
        <v>28</v>
      </c>
      <c r="F16" s="8" t="s">
        <v>29</v>
      </c>
      <c r="G16" s="8">
        <v>20</v>
      </c>
      <c r="H16" s="8" t="s">
        <v>85</v>
      </c>
      <c r="I16" t="s">
        <v>31</v>
      </c>
      <c r="J16" t="s">
        <v>86</v>
      </c>
      <c r="K16" s="17" t="s">
        <v>32</v>
      </c>
      <c r="L16" s="17">
        <v>2</v>
      </c>
      <c r="M16" s="20" t="s">
        <v>87</v>
      </c>
      <c r="N16" s="17">
        <v>2</v>
      </c>
      <c r="O16" s="10">
        <v>15</v>
      </c>
      <c r="P16" s="10">
        <v>15</v>
      </c>
      <c r="Q16" s="10"/>
      <c r="R16">
        <v>0.55555555555555503</v>
      </c>
      <c r="S16" s="22">
        <v>21</v>
      </c>
      <c r="T16" t="str">
        <f t="shared" si="0"/>
        <v>H</v>
      </c>
      <c r="U16" s="11">
        <v>15</v>
      </c>
      <c r="V16">
        <v>0.5</v>
      </c>
      <c r="W16">
        <v>0.41666666666666602</v>
      </c>
      <c r="X16" s="12">
        <v>15</v>
      </c>
      <c r="Y16">
        <v>0.52777777777777701</v>
      </c>
      <c r="Z16">
        <v>0.41666666666666602</v>
      </c>
      <c r="AA16" s="13">
        <v>15</v>
      </c>
      <c r="AB16">
        <v>0.52777777777777701</v>
      </c>
      <c r="AC16">
        <v>0.58333333333333304</v>
      </c>
    </row>
    <row r="17" spans="1:29">
      <c r="A17" t="s">
        <v>88</v>
      </c>
      <c r="B17" t="s">
        <v>50</v>
      </c>
      <c r="E17" t="s">
        <v>28</v>
      </c>
      <c r="F17" s="22" t="s">
        <v>29</v>
      </c>
      <c r="G17" s="22">
        <v>22</v>
      </c>
      <c r="H17" s="22" t="s">
        <v>89</v>
      </c>
      <c r="I17" t="s">
        <v>31</v>
      </c>
      <c r="J17">
        <v>0</v>
      </c>
      <c r="K17" s="22" t="s">
        <v>90</v>
      </c>
      <c r="L17" s="22">
        <v>0</v>
      </c>
      <c r="M17" s="22" t="s">
        <v>91</v>
      </c>
      <c r="N17" s="22">
        <v>4</v>
      </c>
      <c r="O17" s="10">
        <v>16</v>
      </c>
      <c r="P17" s="10">
        <v>16</v>
      </c>
      <c r="Q17" s="10"/>
      <c r="R17">
        <v>0.77777777777777701</v>
      </c>
      <c r="S17" s="22">
        <v>13</v>
      </c>
      <c r="T17" t="str">
        <f t="shared" si="0"/>
        <v>M</v>
      </c>
      <c r="U17" s="11">
        <v>16</v>
      </c>
      <c r="V17">
        <v>0.38888888888888801</v>
      </c>
      <c r="W17">
        <v>0.38888888888888801</v>
      </c>
      <c r="X17" s="12">
        <v>16</v>
      </c>
      <c r="Y17">
        <v>0.72222222222222199</v>
      </c>
      <c r="Z17">
        <v>0.66666666666666596</v>
      </c>
      <c r="AA17" s="13">
        <v>16</v>
      </c>
      <c r="AB17">
        <v>0.72222222222222199</v>
      </c>
      <c r="AC17">
        <v>0.5</v>
      </c>
    </row>
    <row r="18" spans="1:29">
      <c r="A18" t="s">
        <v>92</v>
      </c>
      <c r="B18" t="s">
        <v>35</v>
      </c>
      <c r="E18" s="14" t="s">
        <v>79</v>
      </c>
      <c r="F18" s="22" t="s">
        <v>29</v>
      </c>
      <c r="G18" s="22">
        <v>25</v>
      </c>
      <c r="H18" s="22" t="s">
        <v>89</v>
      </c>
      <c r="I18" t="s">
        <v>31</v>
      </c>
      <c r="J18">
        <v>0</v>
      </c>
      <c r="K18" s="22" t="s">
        <v>90</v>
      </c>
      <c r="L18" s="22">
        <v>1</v>
      </c>
      <c r="M18" s="24" t="s">
        <v>61</v>
      </c>
      <c r="N18" s="22">
        <v>2</v>
      </c>
      <c r="O18" s="10">
        <v>17</v>
      </c>
      <c r="P18" s="10">
        <v>17</v>
      </c>
      <c r="Q18" s="10"/>
      <c r="R18">
        <v>0.77777777777777701</v>
      </c>
      <c r="S18" s="17">
        <v>0</v>
      </c>
      <c r="T18" t="str">
        <f t="shared" si="0"/>
        <v>L</v>
      </c>
      <c r="U18" s="11">
        <v>17</v>
      </c>
      <c r="V18">
        <v>0.69444444444444398</v>
      </c>
      <c r="W18">
        <v>0.80555555555555503</v>
      </c>
      <c r="X18" s="12">
        <v>17</v>
      </c>
      <c r="Y18">
        <v>0.80555555555555503</v>
      </c>
      <c r="Z18">
        <v>0.80555555555555503</v>
      </c>
      <c r="AA18" s="13">
        <v>17</v>
      </c>
      <c r="AB18">
        <v>0.77777777777777701</v>
      </c>
      <c r="AC18">
        <v>0.72222222222222199</v>
      </c>
    </row>
    <row r="19" spans="1:29">
      <c r="A19" t="s">
        <v>93</v>
      </c>
      <c r="B19" t="s">
        <v>35</v>
      </c>
      <c r="E19" t="s">
        <v>28</v>
      </c>
      <c r="F19" s="22" t="s">
        <v>94</v>
      </c>
      <c r="G19" s="22">
        <v>18</v>
      </c>
      <c r="H19" s="22" t="s">
        <v>89</v>
      </c>
      <c r="I19" t="s">
        <v>31</v>
      </c>
      <c r="J19">
        <v>1</v>
      </c>
      <c r="K19" s="17" t="s">
        <v>95</v>
      </c>
      <c r="L19" s="17">
        <v>2</v>
      </c>
      <c r="M19" s="23" t="s">
        <v>38</v>
      </c>
      <c r="N19" s="17">
        <v>1</v>
      </c>
      <c r="O19" s="10">
        <v>18</v>
      </c>
      <c r="P19" s="10">
        <v>18</v>
      </c>
      <c r="Q19" s="10"/>
      <c r="R19">
        <v>0.52777777777777701</v>
      </c>
      <c r="S19" s="17">
        <v>28</v>
      </c>
      <c r="T19" t="str">
        <f t="shared" si="0"/>
        <v>H</v>
      </c>
      <c r="U19" s="11">
        <v>18</v>
      </c>
      <c r="V19">
        <v>0.47222222222222199</v>
      </c>
      <c r="W19">
        <v>0.66666666666666596</v>
      </c>
      <c r="X19" s="12">
        <v>18</v>
      </c>
      <c r="Y19">
        <v>0.75</v>
      </c>
      <c r="Z19">
        <v>0.63888888888888795</v>
      </c>
      <c r="AA19" s="13">
        <v>18</v>
      </c>
      <c r="AB19">
        <v>0.66666666666666596</v>
      </c>
      <c r="AC19">
        <v>0.72222222222222199</v>
      </c>
    </row>
    <row r="20" spans="1:29">
      <c r="A20" t="s">
        <v>96</v>
      </c>
      <c r="B20" t="s">
        <v>50</v>
      </c>
      <c r="D20" t="s">
        <v>97</v>
      </c>
      <c r="E20" t="s">
        <v>28</v>
      </c>
      <c r="F20" s="22" t="s">
        <v>94</v>
      </c>
      <c r="G20" s="22">
        <v>19</v>
      </c>
      <c r="H20" s="22" t="s">
        <v>98</v>
      </c>
      <c r="I20" s="22" t="s">
        <v>31</v>
      </c>
      <c r="J20">
        <v>-2</v>
      </c>
      <c r="K20" s="17" t="s">
        <v>90</v>
      </c>
      <c r="L20" s="17">
        <v>2</v>
      </c>
      <c r="M20" s="23" t="s">
        <v>61</v>
      </c>
      <c r="N20" s="17">
        <v>0</v>
      </c>
      <c r="O20" s="10">
        <v>19</v>
      </c>
      <c r="P20" s="10">
        <v>19</v>
      </c>
      <c r="Q20" s="10"/>
      <c r="R20">
        <v>0.66666666666666596</v>
      </c>
      <c r="S20" s="17">
        <v>13</v>
      </c>
      <c r="T20" t="str">
        <f t="shared" si="0"/>
        <v>M</v>
      </c>
      <c r="U20" s="11">
        <v>19</v>
      </c>
      <c r="V20">
        <v>0.70833333333333304</v>
      </c>
      <c r="W20">
        <v>0.625</v>
      </c>
      <c r="X20">
        <v>19</v>
      </c>
      <c r="AA20">
        <v>19</v>
      </c>
    </row>
    <row r="21" spans="1:29">
      <c r="A21" t="s">
        <v>99</v>
      </c>
      <c r="B21" t="s">
        <v>35</v>
      </c>
      <c r="E21" t="s">
        <v>28</v>
      </c>
      <c r="F21" s="22" t="s">
        <v>29</v>
      </c>
      <c r="G21" s="22">
        <v>21</v>
      </c>
      <c r="H21" s="22" t="s">
        <v>89</v>
      </c>
      <c r="I21" t="s">
        <v>31</v>
      </c>
      <c r="J21">
        <v>0</v>
      </c>
      <c r="K21" s="22" t="s">
        <v>90</v>
      </c>
      <c r="L21" s="22">
        <v>0</v>
      </c>
      <c r="M21" s="24" t="s">
        <v>100</v>
      </c>
      <c r="N21" s="22">
        <v>1</v>
      </c>
      <c r="O21" s="10">
        <v>20</v>
      </c>
      <c r="P21" s="10">
        <v>20</v>
      </c>
      <c r="Q21" s="10"/>
      <c r="R21">
        <v>0.5</v>
      </c>
      <c r="S21" s="17">
        <v>7</v>
      </c>
      <c r="T21" t="str">
        <f t="shared" si="0"/>
        <v>L</v>
      </c>
      <c r="U21" s="11">
        <v>20</v>
      </c>
      <c r="V21">
        <v>0.52777777777777701</v>
      </c>
      <c r="W21">
        <v>0.44444444444444398</v>
      </c>
      <c r="X21" s="12">
        <v>20</v>
      </c>
      <c r="Y21">
        <v>0.5</v>
      </c>
      <c r="Z21">
        <v>0.44444444444444398</v>
      </c>
      <c r="AA21" s="13">
        <v>20</v>
      </c>
      <c r="AB21">
        <v>0.52777777777777701</v>
      </c>
      <c r="AC21">
        <v>0.5</v>
      </c>
    </row>
    <row r="22" spans="1:29">
      <c r="A22" s="22" t="s">
        <v>101</v>
      </c>
      <c r="B22" t="s">
        <v>50</v>
      </c>
      <c r="E22" t="s">
        <v>28</v>
      </c>
      <c r="F22" s="22" t="s">
        <v>94</v>
      </c>
      <c r="G22" s="22">
        <v>19</v>
      </c>
      <c r="H22" s="22" t="s">
        <v>98</v>
      </c>
      <c r="I22" s="22" t="s">
        <v>31</v>
      </c>
      <c r="J22">
        <v>1</v>
      </c>
      <c r="K22" s="22" t="s">
        <v>32</v>
      </c>
      <c r="L22" s="22">
        <v>1</v>
      </c>
      <c r="M22" s="22" t="s">
        <v>102</v>
      </c>
      <c r="N22" s="22">
        <v>2</v>
      </c>
      <c r="O22" s="10">
        <v>21</v>
      </c>
      <c r="P22" s="10">
        <v>21</v>
      </c>
      <c r="Q22" s="10"/>
      <c r="R22">
        <v>0.69444444444444398</v>
      </c>
      <c r="S22" s="22">
        <f>SUM(E22:N22)</f>
        <v>23</v>
      </c>
      <c r="T22" t="str">
        <f t="shared" si="0"/>
        <v>H</v>
      </c>
      <c r="U22" s="11">
        <v>21</v>
      </c>
      <c r="V22">
        <v>0.80555555555555503</v>
      </c>
      <c r="W22">
        <v>0.75</v>
      </c>
      <c r="X22" s="12">
        <v>21</v>
      </c>
      <c r="Y22">
        <v>0.63888888888888795</v>
      </c>
      <c r="Z22">
        <v>0.63888888888888795</v>
      </c>
      <c r="AA22" s="13">
        <v>21</v>
      </c>
      <c r="AB22">
        <v>0.63888888888888795</v>
      </c>
      <c r="AC22">
        <v>0.77777777777777701</v>
      </c>
    </row>
    <row r="23" spans="1:29">
      <c r="A23" s="22" t="s">
        <v>103</v>
      </c>
      <c r="B23" t="s">
        <v>50</v>
      </c>
      <c r="E23" s="27" t="s">
        <v>104</v>
      </c>
      <c r="F23" s="22" t="s">
        <v>29</v>
      </c>
      <c r="G23" s="22">
        <v>19</v>
      </c>
      <c r="H23" s="22" t="s">
        <v>89</v>
      </c>
      <c r="I23" s="22" t="s">
        <v>105</v>
      </c>
      <c r="J23">
        <v>1</v>
      </c>
      <c r="K23" s="22" t="s">
        <v>90</v>
      </c>
      <c r="L23" s="22">
        <v>1</v>
      </c>
      <c r="M23" s="22" t="s">
        <v>106</v>
      </c>
      <c r="N23" s="22">
        <v>3</v>
      </c>
      <c r="O23" s="10">
        <v>22</v>
      </c>
      <c r="P23" s="10">
        <v>22</v>
      </c>
      <c r="Q23" s="10"/>
      <c r="R23">
        <v>0.61111111111111105</v>
      </c>
      <c r="S23" s="22">
        <f>SUM(E23:N23)</f>
        <v>24</v>
      </c>
      <c r="T23" t="str">
        <f t="shared" si="0"/>
        <v>H</v>
      </c>
      <c r="U23" s="11">
        <v>22</v>
      </c>
      <c r="V23">
        <v>0.55555555555555503</v>
      </c>
      <c r="W23">
        <v>0.44444444444444398</v>
      </c>
      <c r="X23" s="12">
        <v>22</v>
      </c>
      <c r="Y23">
        <v>0.52777777777777701</v>
      </c>
      <c r="Z23">
        <v>0.55555555555555503</v>
      </c>
      <c r="AA23" s="13">
        <v>22</v>
      </c>
      <c r="AB23">
        <v>0.58333333333333304</v>
      </c>
      <c r="AC23">
        <v>0.58333333333333304</v>
      </c>
    </row>
    <row r="24" spans="1:29">
      <c r="A24" s="22" t="s">
        <v>107</v>
      </c>
      <c r="B24" t="s">
        <v>35</v>
      </c>
      <c r="E24" t="s">
        <v>28</v>
      </c>
      <c r="F24" s="22" t="s">
        <v>29</v>
      </c>
      <c r="G24" s="22">
        <v>21</v>
      </c>
      <c r="H24" s="22" t="s">
        <v>98</v>
      </c>
      <c r="I24" s="22" t="s">
        <v>31</v>
      </c>
      <c r="J24">
        <v>0</v>
      </c>
      <c r="K24" s="22" t="s">
        <v>90</v>
      </c>
      <c r="L24" s="22">
        <v>2</v>
      </c>
      <c r="M24" s="22" t="s">
        <v>52</v>
      </c>
      <c r="N24" s="22">
        <v>3</v>
      </c>
      <c r="O24" s="10">
        <v>23</v>
      </c>
      <c r="P24" s="10">
        <v>23</v>
      </c>
      <c r="Q24" s="10"/>
      <c r="R24">
        <v>0.63888888888888795</v>
      </c>
      <c r="S24" s="22">
        <f>SUM(E24:N24)</f>
        <v>26</v>
      </c>
      <c r="T24" t="str">
        <f t="shared" si="0"/>
        <v>H</v>
      </c>
      <c r="U24" s="11">
        <v>23</v>
      </c>
      <c r="V24">
        <v>0.61111111111111105</v>
      </c>
      <c r="W24">
        <v>0.55555555555555503</v>
      </c>
      <c r="X24" s="12">
        <v>23</v>
      </c>
      <c r="Y24">
        <v>0.52777777777777701</v>
      </c>
      <c r="Z24">
        <v>0.5</v>
      </c>
      <c r="AA24" s="13">
        <v>23</v>
      </c>
      <c r="AB24">
        <v>0.66666666666666596</v>
      </c>
      <c r="AC24">
        <v>0.55555555555555503</v>
      </c>
    </row>
    <row r="25" spans="1:29">
      <c r="A25" s="8" t="s">
        <v>108</v>
      </c>
      <c r="B25" t="s">
        <v>35</v>
      </c>
      <c r="E25" t="s">
        <v>28</v>
      </c>
      <c r="F25" s="8" t="s">
        <v>94</v>
      </c>
      <c r="G25" s="8">
        <v>19</v>
      </c>
      <c r="H25" s="8" t="s">
        <v>89</v>
      </c>
      <c r="I25" s="22" t="s">
        <v>31</v>
      </c>
      <c r="J25">
        <v>1</v>
      </c>
      <c r="K25" s="17" t="s">
        <v>32</v>
      </c>
      <c r="L25" s="17">
        <v>0</v>
      </c>
      <c r="M25" s="17" t="s">
        <v>61</v>
      </c>
      <c r="N25" s="17">
        <v>2</v>
      </c>
      <c r="O25" s="10">
        <v>24</v>
      </c>
      <c r="P25" s="10"/>
      <c r="Q25" s="10">
        <v>1</v>
      </c>
      <c r="R25">
        <v>0.91666666666666596</v>
      </c>
      <c r="S25" s="17">
        <v>11</v>
      </c>
      <c r="T25" t="str">
        <f t="shared" si="0"/>
        <v>L</v>
      </c>
      <c r="U25" s="11">
        <v>24</v>
      </c>
      <c r="V25">
        <v>0.61111111111111105</v>
      </c>
      <c r="W25">
        <v>0.86111111111111105</v>
      </c>
      <c r="X25" s="12">
        <v>24</v>
      </c>
      <c r="Y25">
        <v>0.86111111111111105</v>
      </c>
      <c r="Z25">
        <v>0.86111111111111105</v>
      </c>
      <c r="AA25" s="13">
        <v>24</v>
      </c>
      <c r="AB25">
        <v>0.83333333333333304</v>
      </c>
      <c r="AC25">
        <v>0.77777777777777701</v>
      </c>
    </row>
    <row r="26" spans="1:29">
      <c r="A26" s="8" t="s">
        <v>109</v>
      </c>
      <c r="B26" t="s">
        <v>35</v>
      </c>
      <c r="E26" s="18" t="s">
        <v>110</v>
      </c>
      <c r="F26" s="8" t="s">
        <v>94</v>
      </c>
      <c r="G26" s="8">
        <v>18</v>
      </c>
      <c r="H26" s="8" t="s">
        <v>111</v>
      </c>
      <c r="I26" s="22" t="s">
        <v>31</v>
      </c>
      <c r="J26">
        <v>1</v>
      </c>
      <c r="K26" s="17" t="s">
        <v>32</v>
      </c>
      <c r="L26" s="17">
        <v>2</v>
      </c>
      <c r="M26" s="17" t="s">
        <v>112</v>
      </c>
      <c r="N26" s="17">
        <v>0</v>
      </c>
      <c r="O26" s="10">
        <v>25</v>
      </c>
      <c r="P26" s="10"/>
      <c r="Q26" s="10">
        <v>2</v>
      </c>
      <c r="R26">
        <v>0.94444444444444398</v>
      </c>
      <c r="S26" s="17">
        <v>13</v>
      </c>
      <c r="T26" t="str">
        <f t="shared" si="0"/>
        <v>M</v>
      </c>
      <c r="U26" s="11">
        <v>25</v>
      </c>
      <c r="V26">
        <v>0.55555555555555503</v>
      </c>
      <c r="W26">
        <v>0.44444444444444398</v>
      </c>
      <c r="X26" s="12">
        <v>25</v>
      </c>
      <c r="Y26">
        <v>0.91666666666666596</v>
      </c>
      <c r="Z26">
        <v>0.80555555555555503</v>
      </c>
      <c r="AA26" s="13">
        <v>25</v>
      </c>
      <c r="AB26">
        <v>0.91666666666666596</v>
      </c>
      <c r="AC26">
        <v>0.86111111111111105</v>
      </c>
    </row>
    <row r="27" spans="1:29">
      <c r="A27" s="8" t="s">
        <v>113</v>
      </c>
      <c r="B27" t="s">
        <v>35</v>
      </c>
      <c r="E27" s="18" t="s">
        <v>114</v>
      </c>
      <c r="F27" s="8" t="s">
        <v>94</v>
      </c>
      <c r="G27" s="8">
        <v>19</v>
      </c>
      <c r="H27" s="8" t="s">
        <v>115</v>
      </c>
      <c r="I27" s="22" t="s">
        <v>31</v>
      </c>
      <c r="J27">
        <v>0</v>
      </c>
      <c r="K27" s="8" t="s">
        <v>37</v>
      </c>
      <c r="L27" s="8">
        <v>2</v>
      </c>
      <c r="M27" s="8" t="s">
        <v>116</v>
      </c>
      <c r="N27" s="8">
        <v>1</v>
      </c>
      <c r="O27" s="10">
        <v>26</v>
      </c>
      <c r="P27" s="10"/>
      <c r="Q27" s="10">
        <v>3</v>
      </c>
      <c r="R27">
        <v>0.5</v>
      </c>
      <c r="S27" s="8">
        <v>25</v>
      </c>
      <c r="T27" t="str">
        <f t="shared" si="0"/>
        <v>H</v>
      </c>
      <c r="U27" s="11">
        <v>26</v>
      </c>
      <c r="V27">
        <v>0.52777777777777701</v>
      </c>
      <c r="W27">
        <v>0.58333333333333304</v>
      </c>
      <c r="X27" s="12">
        <v>26</v>
      </c>
      <c r="Y27">
        <v>0.61111111111111105</v>
      </c>
      <c r="Z27">
        <v>0.66666666666666596</v>
      </c>
      <c r="AA27" s="13">
        <v>26</v>
      </c>
      <c r="AB27">
        <v>0.69444444444444398</v>
      </c>
      <c r="AC27">
        <v>0.63888888888888795</v>
      </c>
    </row>
    <row r="28" spans="1:29">
      <c r="A28" s="8" t="s">
        <v>117</v>
      </c>
      <c r="B28" t="s">
        <v>50</v>
      </c>
      <c r="E28" s="14" t="s">
        <v>118</v>
      </c>
      <c r="F28" s="8" t="s">
        <v>94</v>
      </c>
      <c r="G28" s="8">
        <v>25</v>
      </c>
      <c r="H28" s="8" t="s">
        <v>89</v>
      </c>
      <c r="I28" s="22" t="s">
        <v>31</v>
      </c>
      <c r="J28">
        <v>0</v>
      </c>
      <c r="K28" s="17" t="s">
        <v>37</v>
      </c>
      <c r="L28" s="17">
        <v>3</v>
      </c>
      <c r="M28" s="17" t="s">
        <v>119</v>
      </c>
      <c r="N28" s="17">
        <v>2</v>
      </c>
      <c r="O28" s="10">
        <v>27</v>
      </c>
      <c r="P28" s="10"/>
      <c r="Q28" s="10">
        <v>4</v>
      </c>
      <c r="R28">
        <v>0.80555555555555503</v>
      </c>
      <c r="S28" s="17">
        <v>7</v>
      </c>
      <c r="T28" t="str">
        <f t="shared" si="0"/>
        <v>L</v>
      </c>
      <c r="U28" s="11">
        <v>27</v>
      </c>
      <c r="V28">
        <v>0.69444444444444398</v>
      </c>
      <c r="W28">
        <v>0.72222222222222199</v>
      </c>
      <c r="X28" s="12">
        <v>27</v>
      </c>
      <c r="Y28">
        <v>0.80555555555555503</v>
      </c>
      <c r="Z28">
        <v>0.72222222222222199</v>
      </c>
      <c r="AA28" s="13">
        <v>27</v>
      </c>
      <c r="AB28">
        <v>0.91666666666666596</v>
      </c>
      <c r="AC28">
        <v>0.77777777777777701</v>
      </c>
    </row>
    <row r="29" spans="1:29">
      <c r="A29" s="8" t="s">
        <v>120</v>
      </c>
      <c r="B29" t="s">
        <v>35</v>
      </c>
      <c r="E29" t="s">
        <v>28</v>
      </c>
      <c r="F29" s="8" t="s">
        <v>94</v>
      </c>
      <c r="G29" s="8">
        <v>21</v>
      </c>
      <c r="H29" s="8" t="s">
        <v>98</v>
      </c>
      <c r="I29" s="22" t="s">
        <v>31</v>
      </c>
      <c r="J29">
        <v>-1</v>
      </c>
      <c r="K29" s="17" t="s">
        <v>32</v>
      </c>
      <c r="L29" s="17">
        <v>2</v>
      </c>
      <c r="M29" s="20" t="s">
        <v>42</v>
      </c>
      <c r="N29" s="17">
        <v>1</v>
      </c>
      <c r="O29" s="10">
        <v>28</v>
      </c>
      <c r="P29" s="10"/>
      <c r="Q29" s="10">
        <v>5</v>
      </c>
      <c r="R29">
        <v>0.58333333333333304</v>
      </c>
      <c r="S29" s="17">
        <v>28</v>
      </c>
      <c r="T29" t="str">
        <f t="shared" si="0"/>
        <v>H</v>
      </c>
      <c r="U29" s="11">
        <v>28</v>
      </c>
      <c r="V29">
        <v>0.61111111111111105</v>
      </c>
      <c r="W29">
        <v>0.55555555555555503</v>
      </c>
      <c r="X29" s="12">
        <v>28</v>
      </c>
      <c r="Y29">
        <v>0.63888888888888795</v>
      </c>
      <c r="Z29">
        <v>0.58333333333333304</v>
      </c>
      <c r="AA29" s="13">
        <v>28</v>
      </c>
      <c r="AB29">
        <v>0.66666666666666596</v>
      </c>
      <c r="AC29">
        <v>0.61111111111111105</v>
      </c>
    </row>
    <row r="30" spans="1:29">
      <c r="A30" s="8" t="s">
        <v>121</v>
      </c>
      <c r="B30" t="s">
        <v>35</v>
      </c>
      <c r="E30" t="s">
        <v>28</v>
      </c>
      <c r="F30" s="8" t="s">
        <v>94</v>
      </c>
      <c r="G30" s="8">
        <v>20</v>
      </c>
      <c r="H30" s="8" t="s">
        <v>89</v>
      </c>
      <c r="I30" s="22" t="s">
        <v>31</v>
      </c>
      <c r="J30">
        <v>1</v>
      </c>
      <c r="K30" s="8" t="s">
        <v>32</v>
      </c>
      <c r="L30" s="8">
        <v>1</v>
      </c>
      <c r="M30" s="8" t="s">
        <v>122</v>
      </c>
      <c r="N30" s="8">
        <v>3</v>
      </c>
      <c r="O30" s="10">
        <v>29</v>
      </c>
      <c r="P30" s="10"/>
      <c r="Q30" s="10">
        <v>6</v>
      </c>
      <c r="R30">
        <v>0.75</v>
      </c>
      <c r="S30" s="17">
        <v>14</v>
      </c>
      <c r="T30" t="str">
        <f t="shared" si="0"/>
        <v>M</v>
      </c>
      <c r="U30" s="11">
        <v>29</v>
      </c>
      <c r="V30">
        <v>0.77777777777777701</v>
      </c>
      <c r="W30">
        <v>0.69444444444444398</v>
      </c>
      <c r="X30" s="12">
        <v>29</v>
      </c>
      <c r="Y30">
        <v>0.63888888888888795</v>
      </c>
      <c r="Z30">
        <v>0.58333333333333304</v>
      </c>
      <c r="AA30" s="13">
        <v>29</v>
      </c>
      <c r="AB30">
        <v>0.61111111111111105</v>
      </c>
      <c r="AC30">
        <v>0.61111111111111105</v>
      </c>
    </row>
    <row r="31" spans="1:29">
      <c r="A31" s="8" t="s">
        <v>123</v>
      </c>
      <c r="B31" t="s">
        <v>50</v>
      </c>
      <c r="E31" t="s">
        <v>28</v>
      </c>
      <c r="F31" s="8" t="s">
        <v>94</v>
      </c>
      <c r="G31" s="8">
        <v>19</v>
      </c>
      <c r="H31" s="8" t="s">
        <v>89</v>
      </c>
      <c r="I31" s="22" t="s">
        <v>31</v>
      </c>
      <c r="J31">
        <v>-1</v>
      </c>
      <c r="K31" s="8" t="s">
        <v>32</v>
      </c>
      <c r="L31" s="8">
        <v>1</v>
      </c>
      <c r="M31" s="9" t="s">
        <v>61</v>
      </c>
      <c r="N31" s="8">
        <v>1</v>
      </c>
      <c r="O31" s="10">
        <v>30</v>
      </c>
      <c r="P31" s="10"/>
      <c r="Q31" s="10">
        <v>7</v>
      </c>
      <c r="R31">
        <v>0.80555555555555503</v>
      </c>
      <c r="S31" s="17">
        <v>8</v>
      </c>
      <c r="T31" t="str">
        <f t="shared" si="0"/>
        <v>L</v>
      </c>
      <c r="U31" s="11">
        <v>30</v>
      </c>
      <c r="V31">
        <v>0.5</v>
      </c>
      <c r="W31">
        <v>0.75</v>
      </c>
      <c r="X31" s="12">
        <v>30</v>
      </c>
      <c r="Y31">
        <v>0.69444444444444398</v>
      </c>
      <c r="Z31">
        <v>0.75</v>
      </c>
      <c r="AA31" s="13">
        <v>30</v>
      </c>
      <c r="AB31">
        <v>0.69444444444444398</v>
      </c>
      <c r="AC31">
        <v>0.63888888888888795</v>
      </c>
    </row>
    <row r="32" spans="1:29">
      <c r="A32" s="8" t="s">
        <v>124</v>
      </c>
      <c r="B32" t="s">
        <v>35</v>
      </c>
      <c r="E32" t="s">
        <v>28</v>
      </c>
      <c r="F32" s="8" t="s">
        <v>94</v>
      </c>
      <c r="G32" s="8">
        <v>23</v>
      </c>
      <c r="H32" s="8" t="s">
        <v>89</v>
      </c>
      <c r="I32" s="22" t="s">
        <v>31</v>
      </c>
      <c r="J32">
        <v>0</v>
      </c>
      <c r="K32" s="17" t="s">
        <v>32</v>
      </c>
      <c r="L32" s="17">
        <v>0</v>
      </c>
      <c r="M32" s="17" t="s">
        <v>42</v>
      </c>
      <c r="N32" s="17">
        <v>0</v>
      </c>
      <c r="O32" s="10">
        <v>31</v>
      </c>
      <c r="P32" s="10"/>
      <c r="Q32" s="10">
        <v>8</v>
      </c>
      <c r="R32">
        <v>0.83333333333333304</v>
      </c>
      <c r="S32" s="17">
        <v>13</v>
      </c>
      <c r="T32" t="str">
        <f t="shared" si="0"/>
        <v>M</v>
      </c>
      <c r="U32" s="11">
        <v>31</v>
      </c>
      <c r="V32">
        <v>0.83333333333333304</v>
      </c>
      <c r="W32">
        <v>0.83333333333333304</v>
      </c>
      <c r="X32" s="12">
        <v>31</v>
      </c>
      <c r="Y32">
        <v>0.88888888888888795</v>
      </c>
      <c r="Z32">
        <v>0.83333333333333304</v>
      </c>
      <c r="AA32" s="13">
        <v>31</v>
      </c>
      <c r="AB32">
        <v>0.86111111111111105</v>
      </c>
      <c r="AC32">
        <v>0.94444444444444398</v>
      </c>
    </row>
    <row r="33" spans="1:29">
      <c r="A33" s="8" t="s">
        <v>125</v>
      </c>
      <c r="B33" t="s">
        <v>35</v>
      </c>
      <c r="E33" t="s">
        <v>28</v>
      </c>
      <c r="F33" s="8" t="s">
        <v>94</v>
      </c>
      <c r="G33" s="8">
        <v>19</v>
      </c>
      <c r="H33" s="8" t="s">
        <v>89</v>
      </c>
      <c r="I33" s="22" t="s">
        <v>31</v>
      </c>
      <c r="J33">
        <v>0</v>
      </c>
      <c r="K33" s="8" t="s">
        <v>32</v>
      </c>
      <c r="L33" s="8">
        <v>1</v>
      </c>
      <c r="M33" s="8" t="s">
        <v>116</v>
      </c>
      <c r="N33" s="8">
        <v>2</v>
      </c>
      <c r="O33" s="10">
        <v>32</v>
      </c>
      <c r="P33" s="10"/>
      <c r="Q33" s="10">
        <v>9</v>
      </c>
      <c r="R33">
        <v>0.86111111111111105</v>
      </c>
      <c r="S33" s="17">
        <v>10</v>
      </c>
      <c r="T33" t="str">
        <f t="shared" si="0"/>
        <v>L</v>
      </c>
      <c r="U33" s="11">
        <v>32</v>
      </c>
      <c r="V33">
        <v>0.88888888888888795</v>
      </c>
      <c r="W33">
        <v>0.86111111111111105</v>
      </c>
      <c r="X33" s="12">
        <v>32</v>
      </c>
      <c r="Y33">
        <v>0.88888888888888795</v>
      </c>
      <c r="Z33">
        <v>0.86111111111111105</v>
      </c>
      <c r="AA33" s="13">
        <v>32</v>
      </c>
      <c r="AB33">
        <v>0.88888888888888795</v>
      </c>
      <c r="AC33">
        <v>0.88888888888888795</v>
      </c>
    </row>
    <row r="34" spans="1:29">
      <c r="A34" s="8" t="s">
        <v>126</v>
      </c>
      <c r="B34" t="s">
        <v>35</v>
      </c>
      <c r="E34" t="s">
        <v>28</v>
      </c>
      <c r="F34" s="8" t="s">
        <v>94</v>
      </c>
      <c r="G34" s="8">
        <v>22</v>
      </c>
      <c r="H34" s="22" t="s">
        <v>89</v>
      </c>
      <c r="I34" s="22" t="s">
        <v>31</v>
      </c>
      <c r="J34">
        <v>-1</v>
      </c>
      <c r="K34" s="8" t="s">
        <v>32</v>
      </c>
      <c r="L34" s="8">
        <v>0</v>
      </c>
      <c r="M34" s="22" t="s">
        <v>122</v>
      </c>
      <c r="N34" s="8">
        <v>4</v>
      </c>
      <c r="O34" s="10">
        <v>33</v>
      </c>
      <c r="P34" s="10"/>
      <c r="Q34" s="10">
        <v>10</v>
      </c>
      <c r="R34">
        <v>0.72222222222222199</v>
      </c>
      <c r="S34" s="17">
        <v>12</v>
      </c>
      <c r="T34" t="str">
        <f t="shared" si="0"/>
        <v>L</v>
      </c>
      <c r="U34" s="11">
        <v>33</v>
      </c>
      <c r="V34">
        <v>0.75</v>
      </c>
      <c r="W34">
        <v>0.69444444444444398</v>
      </c>
      <c r="X34" s="12">
        <v>33</v>
      </c>
      <c r="Y34">
        <v>0.63888888888888795</v>
      </c>
      <c r="Z34">
        <v>0.69444444444444398</v>
      </c>
      <c r="AA34" s="13">
        <v>33</v>
      </c>
      <c r="AB34">
        <v>0.61111111111111105</v>
      </c>
      <c r="AC34">
        <v>0.5</v>
      </c>
    </row>
    <row r="35" spans="1:29">
      <c r="A35" s="8" t="s">
        <v>127</v>
      </c>
      <c r="B35" t="s">
        <v>35</v>
      </c>
      <c r="E35" t="s">
        <v>28</v>
      </c>
      <c r="F35" s="8" t="s">
        <v>94</v>
      </c>
      <c r="G35" s="8">
        <v>25</v>
      </c>
      <c r="H35" s="22" t="s">
        <v>89</v>
      </c>
      <c r="I35" s="22" t="s">
        <v>31</v>
      </c>
      <c r="J35">
        <v>0</v>
      </c>
      <c r="K35" s="8" t="s">
        <v>32</v>
      </c>
      <c r="L35" s="8">
        <v>0</v>
      </c>
      <c r="M35" s="8" t="s">
        <v>42</v>
      </c>
      <c r="N35" s="8">
        <v>1</v>
      </c>
      <c r="O35" s="10">
        <v>34</v>
      </c>
      <c r="P35" s="10"/>
      <c r="Q35" s="10">
        <v>11</v>
      </c>
      <c r="R35">
        <v>0.75</v>
      </c>
      <c r="S35" s="17">
        <v>11</v>
      </c>
      <c r="T35" t="str">
        <f t="shared" si="0"/>
        <v>L</v>
      </c>
      <c r="U35" s="11">
        <v>34</v>
      </c>
      <c r="V35">
        <v>0.47222222222222199</v>
      </c>
      <c r="W35">
        <v>0.80555555555555503</v>
      </c>
      <c r="X35" s="12">
        <v>34</v>
      </c>
      <c r="Y35">
        <v>0.69444444444444398</v>
      </c>
      <c r="Z35">
        <v>0.80555555555555503</v>
      </c>
      <c r="AA35" s="13">
        <v>34</v>
      </c>
      <c r="AB35">
        <v>0.72222222222222199</v>
      </c>
      <c r="AC35">
        <v>0.77777777777777701</v>
      </c>
    </row>
    <row r="36" spans="1:29">
      <c r="A36" s="8" t="s">
        <v>128</v>
      </c>
      <c r="B36" t="s">
        <v>50</v>
      </c>
      <c r="E36" t="s">
        <v>28</v>
      </c>
      <c r="F36" s="8" t="s">
        <v>94</v>
      </c>
      <c r="G36" s="8">
        <v>28</v>
      </c>
      <c r="H36" s="22" t="s">
        <v>89</v>
      </c>
      <c r="I36" s="22" t="s">
        <v>31</v>
      </c>
      <c r="J36">
        <v>0</v>
      </c>
      <c r="K36" s="17" t="s">
        <v>32</v>
      </c>
      <c r="L36" s="17">
        <v>2</v>
      </c>
      <c r="M36" s="19" t="s">
        <v>56</v>
      </c>
      <c r="N36" s="17">
        <v>2</v>
      </c>
      <c r="O36" s="10">
        <v>35</v>
      </c>
      <c r="P36" s="10"/>
      <c r="Q36" s="10">
        <v>12</v>
      </c>
      <c r="R36">
        <v>0.72222222222222199</v>
      </c>
      <c r="S36" s="17">
        <v>16</v>
      </c>
      <c r="T36" t="str">
        <f t="shared" si="0"/>
        <v>M</v>
      </c>
      <c r="U36" s="11">
        <v>35</v>
      </c>
      <c r="V36">
        <v>0.44444444444444398</v>
      </c>
      <c r="W36">
        <v>0.47222222222222199</v>
      </c>
      <c r="X36" s="12">
        <v>35</v>
      </c>
      <c r="Y36">
        <v>0.63888888888888795</v>
      </c>
      <c r="Z36">
        <v>0.61111111111111105</v>
      </c>
      <c r="AA36" s="13">
        <v>35</v>
      </c>
      <c r="AB36">
        <v>0.61111111111111105</v>
      </c>
      <c r="AC36">
        <v>0.58333333333333304</v>
      </c>
    </row>
    <row r="37" spans="1:29">
      <c r="A37" s="22" t="s">
        <v>129</v>
      </c>
      <c r="B37" t="s">
        <v>35</v>
      </c>
      <c r="E37" s="14" t="s">
        <v>130</v>
      </c>
      <c r="F37" s="22" t="s">
        <v>94</v>
      </c>
      <c r="G37" s="22">
        <v>19</v>
      </c>
      <c r="H37" s="22" t="s">
        <v>131</v>
      </c>
      <c r="I37" s="22" t="s">
        <v>31</v>
      </c>
      <c r="J37" s="22" t="s">
        <v>65</v>
      </c>
      <c r="K37" s="17" t="s">
        <v>32</v>
      </c>
      <c r="L37" s="17" t="s">
        <v>68</v>
      </c>
      <c r="M37" s="23" t="s">
        <v>81</v>
      </c>
      <c r="N37" s="17" t="s">
        <v>132</v>
      </c>
      <c r="O37" s="10">
        <v>36</v>
      </c>
      <c r="P37" s="10"/>
      <c r="Q37" s="10">
        <v>13</v>
      </c>
      <c r="R37">
        <v>0.83333333333333304</v>
      </c>
      <c r="S37" s="22">
        <v>20</v>
      </c>
      <c r="T37" t="str">
        <f t="shared" si="0"/>
        <v>H</v>
      </c>
      <c r="U37" s="11">
        <v>36</v>
      </c>
      <c r="V37">
        <v>0.75</v>
      </c>
      <c r="W37">
        <v>0.61111111111111105</v>
      </c>
      <c r="X37" s="12">
        <v>36</v>
      </c>
      <c r="Y37">
        <v>0.72222222222222199</v>
      </c>
      <c r="Z37">
        <v>0.61111111111111105</v>
      </c>
      <c r="AA37" s="13">
        <v>36</v>
      </c>
      <c r="AB37">
        <v>0.86111111111111105</v>
      </c>
      <c r="AC37">
        <v>0.75</v>
      </c>
    </row>
    <row r="38" spans="1:29">
      <c r="A38" t="s">
        <v>133</v>
      </c>
      <c r="B38" t="s">
        <v>27</v>
      </c>
      <c r="D38" t="s">
        <v>134</v>
      </c>
      <c r="E38" s="14" t="s">
        <v>135</v>
      </c>
      <c r="F38" s="8" t="s">
        <v>94</v>
      </c>
      <c r="G38" s="8">
        <v>26</v>
      </c>
      <c r="H38" s="8" t="s">
        <v>98</v>
      </c>
      <c r="I38" s="22" t="s">
        <v>31</v>
      </c>
      <c r="J38" s="17" t="s">
        <v>136</v>
      </c>
      <c r="K38" s="8" t="s">
        <v>32</v>
      </c>
      <c r="L38" s="8">
        <v>1</v>
      </c>
      <c r="M38" s="9" t="s">
        <v>112</v>
      </c>
      <c r="N38" s="8">
        <v>2</v>
      </c>
      <c r="O38" s="10">
        <v>37</v>
      </c>
      <c r="P38" s="10"/>
      <c r="Q38" s="10">
        <v>14</v>
      </c>
      <c r="R38">
        <v>0.69444444444444398</v>
      </c>
      <c r="S38" s="17">
        <v>25</v>
      </c>
      <c r="T38" t="str">
        <f t="shared" si="0"/>
        <v>H</v>
      </c>
      <c r="U38" s="11">
        <v>37</v>
      </c>
      <c r="V38">
        <v>0.61111111111111105</v>
      </c>
      <c r="W38">
        <v>0.61111111111111105</v>
      </c>
      <c r="X38">
        <v>37</v>
      </c>
      <c r="AA38">
        <v>37</v>
      </c>
    </row>
    <row r="39" spans="1:29">
      <c r="A39" s="8" t="s">
        <v>137</v>
      </c>
      <c r="B39" t="s">
        <v>35</v>
      </c>
      <c r="E39" t="s">
        <v>28</v>
      </c>
      <c r="F39" s="8" t="s">
        <v>94</v>
      </c>
      <c r="G39" s="8">
        <v>22</v>
      </c>
      <c r="H39" s="8" t="s">
        <v>89</v>
      </c>
      <c r="I39" s="22" t="s">
        <v>31</v>
      </c>
      <c r="J39">
        <v>1</v>
      </c>
      <c r="K39" s="8" t="s">
        <v>32</v>
      </c>
      <c r="L39" s="8">
        <v>0</v>
      </c>
      <c r="M39" s="8" t="s">
        <v>61</v>
      </c>
      <c r="N39" s="8">
        <v>1</v>
      </c>
      <c r="O39" s="10">
        <v>38</v>
      </c>
      <c r="P39" s="10"/>
      <c r="Q39" s="10">
        <v>15</v>
      </c>
      <c r="R39">
        <v>0.69444444444444398</v>
      </c>
      <c r="S39" s="17">
        <v>16</v>
      </c>
      <c r="T39" t="str">
        <f t="shared" si="0"/>
        <v>M</v>
      </c>
      <c r="U39" s="11">
        <v>38</v>
      </c>
      <c r="V39">
        <v>0.55555555555555503</v>
      </c>
      <c r="W39">
        <v>0.61111111111111105</v>
      </c>
      <c r="X39" s="12">
        <v>38</v>
      </c>
      <c r="Y39">
        <v>0.72222222222222199</v>
      </c>
      <c r="Z39">
        <v>0.72222222222222199</v>
      </c>
      <c r="AA39" s="13">
        <v>38</v>
      </c>
      <c r="AB39">
        <v>0.75</v>
      </c>
      <c r="AC39">
        <v>0.69444444444444398</v>
      </c>
    </row>
    <row r="40" spans="1:29">
      <c r="A40" s="8" t="s">
        <v>138</v>
      </c>
      <c r="B40" t="s">
        <v>35</v>
      </c>
      <c r="E40" t="s">
        <v>28</v>
      </c>
      <c r="F40" s="8" t="s">
        <v>94</v>
      </c>
      <c r="G40" s="8">
        <v>26</v>
      </c>
      <c r="H40" s="8" t="s">
        <v>98</v>
      </c>
      <c r="I40" s="22" t="s">
        <v>31</v>
      </c>
      <c r="J40">
        <v>2</v>
      </c>
      <c r="K40" s="17" t="s">
        <v>32</v>
      </c>
      <c r="L40" s="17">
        <v>2</v>
      </c>
      <c r="M40" s="17" t="s">
        <v>61</v>
      </c>
      <c r="N40" s="17">
        <v>2</v>
      </c>
      <c r="O40" s="10">
        <v>39</v>
      </c>
      <c r="P40" s="10"/>
      <c r="Q40" s="10">
        <v>16</v>
      </c>
      <c r="R40">
        <v>0.83333333333333304</v>
      </c>
      <c r="S40" s="17">
        <v>31</v>
      </c>
      <c r="T40" t="str">
        <f t="shared" si="0"/>
        <v>H</v>
      </c>
      <c r="U40" s="11">
        <v>39</v>
      </c>
      <c r="V40">
        <v>0.80555555555555503</v>
      </c>
      <c r="W40">
        <v>0.88888888888888795</v>
      </c>
      <c r="X40" s="12">
        <v>39</v>
      </c>
      <c r="Y40">
        <v>0.83333333333333304</v>
      </c>
      <c r="Z40">
        <v>0.86111111111111105</v>
      </c>
      <c r="AA40" s="13">
        <v>39</v>
      </c>
      <c r="AB40">
        <v>0.83333333333333304</v>
      </c>
      <c r="AC40">
        <v>0.83333333333333304</v>
      </c>
    </row>
    <row r="41" spans="1:29">
      <c r="A41" s="22" t="s">
        <v>139</v>
      </c>
      <c r="B41" t="s">
        <v>50</v>
      </c>
      <c r="C41" t="s">
        <v>63</v>
      </c>
      <c r="E41" s="28" t="s">
        <v>104</v>
      </c>
      <c r="F41" s="22" t="s">
        <v>94</v>
      </c>
      <c r="G41" s="22">
        <v>19</v>
      </c>
      <c r="H41" s="22" t="s">
        <v>30</v>
      </c>
      <c r="I41" s="22" t="s">
        <v>31</v>
      </c>
      <c r="J41" s="22" t="s">
        <v>65</v>
      </c>
      <c r="K41" s="17" t="s">
        <v>71</v>
      </c>
      <c r="L41" s="17" t="s">
        <v>82</v>
      </c>
      <c r="M41" s="23" t="s">
        <v>67</v>
      </c>
      <c r="N41" s="17" t="s">
        <v>72</v>
      </c>
      <c r="O41" s="10">
        <v>40</v>
      </c>
      <c r="P41" s="10"/>
      <c r="Q41" s="10">
        <v>17</v>
      </c>
      <c r="R41">
        <v>0.86666666666666603</v>
      </c>
      <c r="S41" s="17">
        <v>9</v>
      </c>
      <c r="T41" t="str">
        <f t="shared" si="0"/>
        <v>L</v>
      </c>
      <c r="U41" s="11">
        <v>40</v>
      </c>
      <c r="V41">
        <v>0.43333333333333302</v>
      </c>
      <c r="W41">
        <v>0.66666666666666596</v>
      </c>
      <c r="X41" s="12">
        <v>40</v>
      </c>
      <c r="Y41">
        <v>0.73333333333333295</v>
      </c>
      <c r="Z41">
        <v>0.66666666666666596</v>
      </c>
      <c r="AA41">
        <v>40</v>
      </c>
    </row>
    <row r="42" spans="1:29">
      <c r="A42" t="s">
        <v>140</v>
      </c>
      <c r="C42" t="s">
        <v>63</v>
      </c>
      <c r="D42" t="s">
        <v>141</v>
      </c>
      <c r="E42" s="14" t="s">
        <v>79</v>
      </c>
      <c r="F42" s="8" t="s">
        <v>94</v>
      </c>
      <c r="O42" s="10">
        <v>41</v>
      </c>
      <c r="P42" s="10"/>
      <c r="Q42" s="10">
        <v>18</v>
      </c>
      <c r="R42">
        <v>0.56666666666666599</v>
      </c>
      <c r="S42" t="s">
        <v>65</v>
      </c>
      <c r="T42" t="s">
        <v>65</v>
      </c>
      <c r="U42" s="11">
        <v>41</v>
      </c>
      <c r="X42" s="12">
        <v>41</v>
      </c>
      <c r="AA42">
        <v>41</v>
      </c>
    </row>
    <row r="43" spans="1:29">
      <c r="A43" s="22" t="s">
        <v>142</v>
      </c>
      <c r="B43" t="s">
        <v>35</v>
      </c>
      <c r="C43" t="s">
        <v>63</v>
      </c>
      <c r="E43" s="14" t="s">
        <v>79</v>
      </c>
      <c r="F43" s="22" t="s">
        <v>94</v>
      </c>
      <c r="G43" s="22">
        <v>29</v>
      </c>
      <c r="H43" s="22" t="s">
        <v>30</v>
      </c>
      <c r="I43" s="22" t="s">
        <v>31</v>
      </c>
      <c r="J43" s="22" t="s">
        <v>65</v>
      </c>
      <c r="K43" s="17">
        <v>3</v>
      </c>
      <c r="L43" s="17" t="s">
        <v>72</v>
      </c>
      <c r="M43" s="23" t="s">
        <v>67</v>
      </c>
      <c r="N43" s="17" t="s">
        <v>143</v>
      </c>
      <c r="O43" s="10">
        <v>42</v>
      </c>
      <c r="P43" s="10"/>
      <c r="Q43" s="10">
        <v>19</v>
      </c>
      <c r="R43">
        <v>0.86666666666666603</v>
      </c>
      <c r="S43" s="17" t="s">
        <v>65</v>
      </c>
      <c r="T43" t="s">
        <v>65</v>
      </c>
      <c r="U43" s="11">
        <v>42</v>
      </c>
      <c r="X43" s="12">
        <v>42</v>
      </c>
      <c r="AA43">
        <v>42</v>
      </c>
    </row>
    <row r="44" spans="1:29">
      <c r="R44">
        <f>AVERAGE(R2:R43)</f>
        <v>0.73730158730158657</v>
      </c>
      <c r="V44">
        <f>AVERAGE(V2:V43)</f>
        <v>0.64868055555555504</v>
      </c>
      <c r="W44">
        <f>AVERAGE(W2:W43)</f>
        <v>0.67534722222222165</v>
      </c>
      <c r="Y44">
        <f>AVERAGE(Y2:Y43)</f>
        <v>0.73003003003002953</v>
      </c>
      <c r="Z44">
        <f>AVERAGE(Z2:Z43)</f>
        <v>0.70720720720720642</v>
      </c>
      <c r="AB44">
        <f>AVERAGE(AB2:AB43)</f>
        <v>0.73653198653198593</v>
      </c>
      <c r="AC44">
        <f>AVERAGE(AC2:AC43)</f>
        <v>0.69865319865319819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2021-03-07T00:08:56Z</dcterms:created>
  <dcterms:modified xsi:type="dcterms:W3CDTF">2021-03-07T00:09:03Z</dcterms:modified>
</cp:coreProperties>
</file>