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30" windowHeight="4020" activeTab="1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U31" i="4" l="1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79" i="2"/>
  <c r="A78" i="2"/>
  <c r="J82" i="4" l="1"/>
  <c r="K82" i="4"/>
  <c r="L82" i="4"/>
  <c r="M82" i="4"/>
  <c r="N82" i="4"/>
  <c r="O82" i="4"/>
  <c r="P82" i="4"/>
  <c r="Q82" i="4"/>
  <c r="R82" i="4"/>
  <c r="S82" i="4"/>
  <c r="T82" i="4"/>
  <c r="U82" i="4"/>
  <c r="J71" i="4"/>
  <c r="K71" i="4"/>
  <c r="L71" i="4"/>
  <c r="M71" i="4"/>
  <c r="M62" i="4" s="1"/>
  <c r="M80" i="4" s="1"/>
  <c r="N71" i="4"/>
  <c r="N62" i="4" s="1"/>
  <c r="N80" i="4" s="1"/>
  <c r="O71" i="4"/>
  <c r="O62" i="4" s="1"/>
  <c r="O80" i="4" s="1"/>
  <c r="P71" i="4"/>
  <c r="P62" i="4" s="1"/>
  <c r="P80" i="4" s="1"/>
  <c r="Q71" i="4"/>
  <c r="Q62" i="4" s="1"/>
  <c r="Q80" i="4" s="1"/>
  <c r="R71" i="4"/>
  <c r="R62" i="4" s="1"/>
  <c r="R80" i="4" s="1"/>
  <c r="S71" i="4"/>
  <c r="T71" i="4"/>
  <c r="U71" i="4"/>
  <c r="U62" i="4" s="1"/>
  <c r="U80" i="4" s="1"/>
  <c r="J62" i="4"/>
  <c r="J80" i="4" s="1"/>
  <c r="K62" i="4"/>
  <c r="K80" i="4" s="1"/>
  <c r="L62" i="4"/>
  <c r="L80" i="4" s="1"/>
  <c r="S62" i="4"/>
  <c r="S80" i="4" s="1"/>
  <c r="T62" i="4"/>
  <c r="T80" i="4" s="1"/>
  <c r="J45" i="4"/>
  <c r="J56" i="4" s="1"/>
  <c r="K45" i="4"/>
  <c r="K56" i="4" s="1"/>
  <c r="L45" i="4"/>
  <c r="L56" i="4" s="1"/>
  <c r="M45" i="4"/>
  <c r="M56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J33" i="4"/>
  <c r="K33" i="4"/>
  <c r="L33" i="4"/>
  <c r="M33" i="4"/>
  <c r="N33" i="4"/>
  <c r="O33" i="4"/>
  <c r="P33" i="4"/>
  <c r="Q33" i="4"/>
  <c r="R33" i="4"/>
  <c r="S33" i="4"/>
  <c r="T33" i="4"/>
  <c r="U33" i="4"/>
  <c r="J24" i="4"/>
  <c r="K24" i="4"/>
  <c r="L24" i="4"/>
  <c r="M24" i="4"/>
  <c r="N24" i="4"/>
  <c r="O24" i="4"/>
  <c r="P24" i="4"/>
  <c r="Q24" i="4"/>
  <c r="R24" i="4"/>
  <c r="S24" i="4"/>
  <c r="T24" i="4"/>
  <c r="U24" i="4"/>
  <c r="J22" i="4"/>
  <c r="K22" i="4"/>
  <c r="L22" i="4"/>
  <c r="M22" i="4"/>
  <c r="N22" i="4"/>
  <c r="O22" i="4"/>
  <c r="P22" i="4"/>
  <c r="Q22" i="4"/>
  <c r="R22" i="4"/>
  <c r="S22" i="4"/>
  <c r="T22" i="4"/>
  <c r="J11" i="4"/>
  <c r="K11" i="4"/>
  <c r="L11" i="4"/>
  <c r="M11" i="4"/>
  <c r="N11" i="4"/>
  <c r="O11" i="4"/>
  <c r="P11" i="4"/>
  <c r="Q11" i="4"/>
  <c r="R11" i="4"/>
  <c r="S11" i="4"/>
  <c r="T11" i="4"/>
  <c r="U11" i="4"/>
  <c r="J85" i="3"/>
  <c r="J91" i="4" s="1"/>
  <c r="K85" i="3"/>
  <c r="K91" i="4" s="1"/>
  <c r="L85" i="3"/>
  <c r="L91" i="4" s="1"/>
  <c r="M85" i="3"/>
  <c r="M91" i="4" s="1"/>
  <c r="N85" i="3"/>
  <c r="N91" i="4" s="1"/>
  <c r="O85" i="3"/>
  <c r="O91" i="4" s="1"/>
  <c r="P85" i="3"/>
  <c r="P91" i="4" s="1"/>
  <c r="Q85" i="3"/>
  <c r="Q91" i="4" s="1"/>
  <c r="R85" i="3"/>
  <c r="R91" i="4" s="1"/>
  <c r="S85" i="3"/>
  <c r="S91" i="4" s="1"/>
  <c r="T85" i="3"/>
  <c r="T91" i="4" s="1"/>
  <c r="U85" i="3"/>
  <c r="U91" i="4" s="1"/>
  <c r="J57" i="3"/>
  <c r="K57" i="3"/>
  <c r="L57" i="3"/>
  <c r="M57" i="3"/>
  <c r="N57" i="3"/>
  <c r="O57" i="3"/>
  <c r="P57" i="3"/>
  <c r="Q57" i="3"/>
  <c r="R57" i="3"/>
  <c r="S57" i="3"/>
  <c r="T57" i="3"/>
  <c r="U57" i="3"/>
  <c r="J45" i="3"/>
  <c r="J55" i="3" s="1"/>
  <c r="K45" i="3"/>
  <c r="K55" i="3" s="1"/>
  <c r="K93" i="4" s="1"/>
  <c r="L45" i="3"/>
  <c r="L55" i="3" s="1"/>
  <c r="L93" i="4" s="1"/>
  <c r="M45" i="3"/>
  <c r="M55" i="3" s="1"/>
  <c r="N45" i="3"/>
  <c r="N55" i="3" s="1"/>
  <c r="O45" i="3"/>
  <c r="O55" i="3" s="1"/>
  <c r="P45" i="3"/>
  <c r="P55" i="3" s="1"/>
  <c r="Q45" i="3"/>
  <c r="Q55" i="3" s="1"/>
  <c r="R45" i="3"/>
  <c r="R55" i="3" s="1"/>
  <c r="S45" i="3"/>
  <c r="S55" i="3" s="1"/>
  <c r="S93" i="4" s="1"/>
  <c r="T45" i="3"/>
  <c r="T55" i="3" s="1"/>
  <c r="T93" i="4" s="1"/>
  <c r="U45" i="3"/>
  <c r="U55" i="3" s="1"/>
  <c r="J35" i="3"/>
  <c r="K35" i="3"/>
  <c r="L35" i="3"/>
  <c r="M35" i="3"/>
  <c r="N35" i="3"/>
  <c r="O35" i="3"/>
  <c r="P35" i="3"/>
  <c r="Q35" i="3"/>
  <c r="R35" i="3"/>
  <c r="S35" i="3"/>
  <c r="T35" i="3"/>
  <c r="U35" i="3"/>
  <c r="J15" i="3"/>
  <c r="J37" i="3" s="1"/>
  <c r="K15" i="3"/>
  <c r="K37" i="3" s="1"/>
  <c r="L15" i="3"/>
  <c r="L37" i="3" s="1"/>
  <c r="M15" i="3"/>
  <c r="M37" i="3" s="1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J82" i="2"/>
  <c r="K82" i="2"/>
  <c r="L82" i="2"/>
  <c r="M82" i="2"/>
  <c r="N82" i="2"/>
  <c r="O82" i="2"/>
  <c r="P82" i="2"/>
  <c r="Q82" i="2"/>
  <c r="R82" i="2"/>
  <c r="S82" i="2"/>
  <c r="T82" i="2"/>
  <c r="U82" i="2"/>
  <c r="J69" i="2"/>
  <c r="K69" i="2"/>
  <c r="L69" i="2"/>
  <c r="M69" i="2"/>
  <c r="N69" i="2"/>
  <c r="O69" i="2"/>
  <c r="P69" i="2"/>
  <c r="Q69" i="2"/>
  <c r="R69" i="2"/>
  <c r="S69" i="2"/>
  <c r="T69" i="2"/>
  <c r="U69" i="2"/>
  <c r="J67" i="2"/>
  <c r="J70" i="2" s="1"/>
  <c r="K67" i="2"/>
  <c r="K70" i="2" s="1"/>
  <c r="L67" i="2"/>
  <c r="L70" i="2" s="1"/>
  <c r="M67" i="2"/>
  <c r="M70" i="2" s="1"/>
  <c r="N67" i="2"/>
  <c r="N70" i="2" s="1"/>
  <c r="O67" i="2"/>
  <c r="O70" i="2" s="1"/>
  <c r="P67" i="2"/>
  <c r="P70" i="2" s="1"/>
  <c r="Q67" i="2"/>
  <c r="Q70" i="2" s="1"/>
  <c r="R67" i="2"/>
  <c r="R70" i="2" s="1"/>
  <c r="S67" i="2"/>
  <c r="S70" i="2" s="1"/>
  <c r="T67" i="2"/>
  <c r="T70" i="2" s="1"/>
  <c r="U67" i="2"/>
  <c r="U70" i="2" s="1"/>
  <c r="J24" i="2"/>
  <c r="K24" i="2"/>
  <c r="L24" i="2"/>
  <c r="M24" i="2"/>
  <c r="N24" i="2"/>
  <c r="O24" i="2"/>
  <c r="P24" i="2"/>
  <c r="Q24" i="2"/>
  <c r="R24" i="2"/>
  <c r="S24" i="2"/>
  <c r="T24" i="2"/>
  <c r="U24" i="2"/>
  <c r="J20" i="2"/>
  <c r="J36" i="2" s="1"/>
  <c r="J40" i="2" s="1"/>
  <c r="J44" i="2" s="1"/>
  <c r="J48" i="2" s="1"/>
  <c r="J52" i="2" s="1"/>
  <c r="J58" i="2" s="1"/>
  <c r="K20" i="2"/>
  <c r="K36" i="2" s="1"/>
  <c r="K40" i="2" s="1"/>
  <c r="K44" i="2" s="1"/>
  <c r="K48" i="2" s="1"/>
  <c r="K52" i="2" s="1"/>
  <c r="K58" i="2" s="1"/>
  <c r="L20" i="2"/>
  <c r="L36" i="2" s="1"/>
  <c r="L40" i="2" s="1"/>
  <c r="L44" i="2" s="1"/>
  <c r="L48" i="2" s="1"/>
  <c r="L52" i="2" s="1"/>
  <c r="L58" i="2" s="1"/>
  <c r="M20" i="2"/>
  <c r="M36" i="2" s="1"/>
  <c r="M40" i="2" s="1"/>
  <c r="M44" i="2" s="1"/>
  <c r="M48" i="2" s="1"/>
  <c r="M52" i="2" s="1"/>
  <c r="M58" i="2" s="1"/>
  <c r="N20" i="2"/>
  <c r="N36" i="2" s="1"/>
  <c r="N40" i="2" s="1"/>
  <c r="N44" i="2" s="1"/>
  <c r="N48" i="2" s="1"/>
  <c r="N52" i="2" s="1"/>
  <c r="N58" i="2" s="1"/>
  <c r="O20" i="2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R20" i="2"/>
  <c r="R36" i="2" s="1"/>
  <c r="R40" i="2" s="1"/>
  <c r="R44" i="2" s="1"/>
  <c r="R48" i="2" s="1"/>
  <c r="R52" i="2" s="1"/>
  <c r="R58" i="2" s="1"/>
  <c r="S20" i="2"/>
  <c r="S36" i="2" s="1"/>
  <c r="S40" i="2" s="1"/>
  <c r="S44" i="2" s="1"/>
  <c r="S48" i="2" s="1"/>
  <c r="S52" i="2" s="1"/>
  <c r="S58" i="2" s="1"/>
  <c r="T20" i="2"/>
  <c r="T36" i="2" s="1"/>
  <c r="T40" i="2" s="1"/>
  <c r="T44" i="2" s="1"/>
  <c r="T48" i="2" s="1"/>
  <c r="T52" i="2" s="1"/>
  <c r="T58" i="2" s="1"/>
  <c r="U20" i="2"/>
  <c r="U36" i="2" s="1"/>
  <c r="U40" i="2" s="1"/>
  <c r="U44" i="2" s="1"/>
  <c r="U48" i="2" s="1"/>
  <c r="U52" i="2" s="1"/>
  <c r="U58" i="2" s="1"/>
  <c r="O11" i="2"/>
  <c r="O15" i="2" s="1"/>
  <c r="P11" i="2"/>
  <c r="P15" i="2" s="1"/>
  <c r="Q11" i="2"/>
  <c r="Q15" i="2" s="1"/>
  <c r="R11" i="2"/>
  <c r="R15" i="2" s="1"/>
  <c r="S11" i="2"/>
  <c r="S15" i="2" s="1"/>
  <c r="T11" i="2"/>
  <c r="T15" i="2" s="1"/>
  <c r="U11" i="2"/>
  <c r="U15" i="2" s="1"/>
  <c r="J11" i="2"/>
  <c r="J15" i="2" s="1"/>
  <c r="K11" i="2"/>
  <c r="K15" i="2" s="1"/>
  <c r="L11" i="2"/>
  <c r="L15" i="2" s="1"/>
  <c r="M11" i="2"/>
  <c r="M15" i="2" s="1"/>
  <c r="N11" i="2"/>
  <c r="N15" i="2" s="1"/>
  <c r="O93" i="4" l="1"/>
  <c r="R43" i="4"/>
  <c r="R89" i="4" s="1"/>
  <c r="N43" i="4"/>
  <c r="N89" i="4" s="1"/>
  <c r="J43" i="4"/>
  <c r="P93" i="4"/>
  <c r="S43" i="4"/>
  <c r="O43" i="4"/>
  <c r="O89" i="4" s="1"/>
  <c r="K43" i="4"/>
  <c r="O36" i="2"/>
  <c r="O40" i="2" s="1"/>
  <c r="O44" i="2" s="1"/>
  <c r="O48" i="2" s="1"/>
  <c r="O52" i="2" s="1"/>
  <c r="O58" i="2" s="1"/>
  <c r="O60" i="2" s="1"/>
  <c r="O64" i="2" s="1"/>
  <c r="O73" i="2" s="1"/>
  <c r="L17" i="2"/>
  <c r="T17" i="2"/>
  <c r="P17" i="2"/>
  <c r="M17" i="2"/>
  <c r="J60" i="2"/>
  <c r="J64" i="2" s="1"/>
  <c r="J73" i="2" s="1"/>
  <c r="T60" i="2"/>
  <c r="T64" i="2" s="1"/>
  <c r="T73" i="2" s="1"/>
  <c r="P60" i="2"/>
  <c r="P64" i="2" s="1"/>
  <c r="P73" i="2" s="1"/>
  <c r="K17" i="2"/>
  <c r="S60" i="2"/>
  <c r="S64" i="2" s="1"/>
  <c r="S73" i="2" s="1"/>
  <c r="U60" i="2"/>
  <c r="U64" i="2" s="1"/>
  <c r="U73" i="2" s="1"/>
  <c r="Q60" i="2"/>
  <c r="Q64" i="2" s="1"/>
  <c r="Q73" i="2" s="1"/>
  <c r="M60" i="2"/>
  <c r="M64" i="2" s="1"/>
  <c r="M73" i="2" s="1"/>
  <c r="R17" i="2"/>
  <c r="K60" i="2"/>
  <c r="K64" i="2" s="1"/>
  <c r="K73" i="2" s="1"/>
  <c r="N17" i="2"/>
  <c r="R60" i="2"/>
  <c r="R64" i="2" s="1"/>
  <c r="R73" i="2" s="1"/>
  <c r="N60" i="2"/>
  <c r="N64" i="2" s="1"/>
  <c r="N73" i="2" s="1"/>
  <c r="T63" i="3"/>
  <c r="T87" i="3" s="1"/>
  <c r="T95" i="4"/>
  <c r="P95" i="4"/>
  <c r="P63" i="3"/>
  <c r="P87" i="3" s="1"/>
  <c r="L95" i="4"/>
  <c r="L63" i="3"/>
  <c r="L87" i="3" s="1"/>
  <c r="K99" i="4"/>
  <c r="K97" i="4"/>
  <c r="S17" i="2"/>
  <c r="O17" i="2"/>
  <c r="U17" i="2"/>
  <c r="S95" i="4"/>
  <c r="S63" i="3"/>
  <c r="S87" i="3" s="1"/>
  <c r="O95" i="4"/>
  <c r="O63" i="3"/>
  <c r="O87" i="3" s="1"/>
  <c r="K95" i="4"/>
  <c r="K63" i="3"/>
  <c r="K87" i="3" s="1"/>
  <c r="R93" i="4"/>
  <c r="N93" i="4"/>
  <c r="J93" i="4"/>
  <c r="R99" i="4"/>
  <c r="R97" i="4"/>
  <c r="N99" i="4"/>
  <c r="N97" i="4"/>
  <c r="J99" i="4"/>
  <c r="J97" i="4"/>
  <c r="S99" i="4"/>
  <c r="S97" i="4"/>
  <c r="O99" i="4"/>
  <c r="O97" i="4"/>
  <c r="Q17" i="2"/>
  <c r="R95" i="4"/>
  <c r="R63" i="3"/>
  <c r="R87" i="3" s="1"/>
  <c r="N95" i="4"/>
  <c r="N63" i="3"/>
  <c r="N87" i="3" s="1"/>
  <c r="J95" i="4"/>
  <c r="J63" i="3"/>
  <c r="J87" i="3" s="1"/>
  <c r="U93" i="4"/>
  <c r="Q93" i="4"/>
  <c r="M93" i="4"/>
  <c r="U99" i="4"/>
  <c r="U97" i="4"/>
  <c r="Q99" i="4"/>
  <c r="Q97" i="4"/>
  <c r="M99" i="4"/>
  <c r="M97" i="4"/>
  <c r="U63" i="3"/>
  <c r="U87" i="3" s="1"/>
  <c r="U95" i="4"/>
  <c r="Q63" i="3"/>
  <c r="Q87" i="3" s="1"/>
  <c r="Q95" i="4"/>
  <c r="M63" i="3"/>
  <c r="M87" i="3" s="1"/>
  <c r="M95" i="4"/>
  <c r="T99" i="4"/>
  <c r="T97" i="4"/>
  <c r="P99" i="4"/>
  <c r="P97" i="4"/>
  <c r="L99" i="4"/>
  <c r="L97" i="4"/>
  <c r="K89" i="4"/>
  <c r="L60" i="2"/>
  <c r="L64" i="2" s="1"/>
  <c r="L73" i="2" s="1"/>
  <c r="J89" i="4"/>
  <c r="Q43" i="4"/>
  <c r="Q89" i="4" s="1"/>
  <c r="M43" i="4"/>
  <c r="M89" i="4" s="1"/>
  <c r="S89" i="4"/>
  <c r="T43" i="4"/>
  <c r="T89" i="4" s="1"/>
  <c r="P43" i="4"/>
  <c r="P89" i="4" s="1"/>
  <c r="L43" i="4"/>
  <c r="L89" i="4" s="1"/>
  <c r="U22" i="4"/>
  <c r="U43" i="4" s="1"/>
  <c r="U89" i="4" s="1"/>
  <c r="B57" i="3" l="1"/>
  <c r="C57" i="3"/>
  <c r="D57" i="3"/>
  <c r="E57" i="3"/>
  <c r="F57" i="3"/>
  <c r="G57" i="3"/>
  <c r="H57" i="3"/>
  <c r="I57" i="3"/>
  <c r="I11" i="2" l="1"/>
  <c r="H11" i="2"/>
  <c r="G11" i="2"/>
  <c r="F11" i="2"/>
  <c r="E11" i="2"/>
  <c r="D11" i="2"/>
  <c r="C11" i="2"/>
  <c r="B11" i="2"/>
  <c r="I45" i="3" l="1"/>
  <c r="H45" i="3"/>
  <c r="G45" i="3"/>
  <c r="F45" i="3"/>
  <c r="E45" i="3"/>
  <c r="D45" i="3"/>
  <c r="C45" i="3"/>
  <c r="B45" i="3"/>
  <c r="I45" i="4" l="1"/>
  <c r="H45" i="4"/>
  <c r="G45" i="4"/>
  <c r="F45" i="4"/>
  <c r="E45" i="4"/>
  <c r="D45" i="4"/>
  <c r="C45" i="4"/>
  <c r="B45" i="4"/>
  <c r="I71" i="4" l="1"/>
  <c r="H71" i="4"/>
  <c r="G71" i="4"/>
  <c r="F71" i="4"/>
  <c r="E71" i="4"/>
  <c r="D71" i="4"/>
  <c r="C71" i="4"/>
  <c r="B71" i="4"/>
  <c r="I56" i="4"/>
  <c r="H56" i="4"/>
  <c r="G56" i="4"/>
  <c r="F56" i="4"/>
  <c r="E56" i="4"/>
  <c r="D56" i="4"/>
  <c r="C56" i="4"/>
  <c r="B56" i="4"/>
  <c r="I85" i="3"/>
  <c r="H85" i="3"/>
  <c r="G85" i="3"/>
  <c r="F85" i="3"/>
  <c r="E85" i="3"/>
  <c r="D85" i="3"/>
  <c r="C85" i="3"/>
  <c r="B85" i="3"/>
  <c r="I6" i="3" l="1"/>
  <c r="I6" i="4" s="1"/>
  <c r="H6" i="3"/>
  <c r="G6" i="3"/>
  <c r="F6" i="3"/>
  <c r="E6" i="3"/>
  <c r="D6" i="3"/>
  <c r="C6" i="3"/>
  <c r="B6" i="3"/>
  <c r="B15" i="2" l="1"/>
  <c r="C15" i="2"/>
  <c r="D15" i="2"/>
  <c r="E15" i="2"/>
  <c r="F15" i="2"/>
  <c r="G15" i="2"/>
  <c r="H15" i="2"/>
  <c r="I15" i="2"/>
  <c r="J17" i="2" s="1"/>
  <c r="B20" i="2"/>
  <c r="C20" i="2"/>
  <c r="D20" i="2"/>
  <c r="E20" i="2"/>
  <c r="F20" i="2"/>
  <c r="G20" i="2"/>
  <c r="H20" i="2"/>
  <c r="I20" i="2"/>
  <c r="B24" i="2"/>
  <c r="C24" i="2"/>
  <c r="D24" i="2"/>
  <c r="E24" i="2"/>
  <c r="F24" i="2"/>
  <c r="G24" i="2"/>
  <c r="H24" i="2"/>
  <c r="I24" i="2"/>
  <c r="B67" i="2"/>
  <c r="C67" i="2"/>
  <c r="D67" i="2"/>
  <c r="E67" i="2"/>
  <c r="F67" i="2"/>
  <c r="G67" i="2"/>
  <c r="H67" i="2"/>
  <c r="I67" i="2"/>
  <c r="B69" i="2"/>
  <c r="B70" i="2" s="1"/>
  <c r="C69" i="2"/>
  <c r="D69" i="2"/>
  <c r="E69" i="2"/>
  <c r="F69" i="2"/>
  <c r="F70" i="2" s="1"/>
  <c r="G69" i="2"/>
  <c r="H69" i="2"/>
  <c r="I69" i="2"/>
  <c r="I70" i="2"/>
  <c r="B82" i="2"/>
  <c r="C82" i="2"/>
  <c r="D82" i="2"/>
  <c r="E82" i="2"/>
  <c r="F82" i="2"/>
  <c r="G82" i="2"/>
  <c r="H82" i="2"/>
  <c r="I82" i="2"/>
  <c r="D70" i="2" l="1"/>
  <c r="E70" i="2"/>
  <c r="H70" i="2"/>
  <c r="G70" i="2"/>
  <c r="C70" i="2"/>
  <c r="G17" i="2"/>
  <c r="F36" i="2"/>
  <c r="F40" i="2" s="1"/>
  <c r="B36" i="2"/>
  <c r="B40" i="2" s="1"/>
  <c r="C17" i="2"/>
  <c r="E36" i="2"/>
  <c r="E40" i="2" s="1"/>
  <c r="G36" i="2"/>
  <c r="G40" i="2" s="1"/>
  <c r="C36" i="2"/>
  <c r="C40" i="2" s="1"/>
  <c r="I36" i="2"/>
  <c r="I40" i="2" s="1"/>
  <c r="H36" i="2"/>
  <c r="H40" i="2" s="1"/>
  <c r="D36" i="2"/>
  <c r="D40" i="2" s="1"/>
  <c r="I17" i="2"/>
  <c r="E17" i="2"/>
  <c r="F17" i="2"/>
  <c r="B17" i="2"/>
  <c r="D17" i="2"/>
  <c r="H17" i="2"/>
  <c r="B11" i="4"/>
  <c r="C11" i="4"/>
  <c r="D11" i="4"/>
  <c r="E11" i="4"/>
  <c r="F11" i="4"/>
  <c r="G11" i="4"/>
  <c r="H11" i="4"/>
  <c r="I11" i="4"/>
  <c r="B24" i="4"/>
  <c r="C24" i="4"/>
  <c r="D24" i="4"/>
  <c r="E24" i="4"/>
  <c r="F24" i="4"/>
  <c r="G24" i="4"/>
  <c r="H24" i="4"/>
  <c r="I24" i="4"/>
  <c r="B33" i="4"/>
  <c r="C33" i="4"/>
  <c r="D33" i="4"/>
  <c r="E33" i="4"/>
  <c r="F33" i="4"/>
  <c r="G33" i="4"/>
  <c r="H33" i="4"/>
  <c r="I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B82" i="4"/>
  <c r="C82" i="4"/>
  <c r="C91" i="4" s="1"/>
  <c r="D82" i="4"/>
  <c r="E82" i="4"/>
  <c r="F82" i="4"/>
  <c r="G82" i="4"/>
  <c r="G91" i="4" s="1"/>
  <c r="H82" i="4"/>
  <c r="I82" i="4"/>
  <c r="B6" i="4"/>
  <c r="C6" i="4"/>
  <c r="D6" i="4"/>
  <c r="E6" i="4"/>
  <c r="F6" i="4"/>
  <c r="G6" i="4"/>
  <c r="H6" i="4"/>
  <c r="B15" i="3"/>
  <c r="C15" i="3"/>
  <c r="D15" i="3"/>
  <c r="E15" i="3"/>
  <c r="F15" i="3"/>
  <c r="G15" i="3"/>
  <c r="H15" i="3"/>
  <c r="I15" i="3"/>
  <c r="B35" i="3"/>
  <c r="C35" i="3"/>
  <c r="D35" i="3"/>
  <c r="D37" i="3" s="1"/>
  <c r="E35" i="3"/>
  <c r="F35" i="3"/>
  <c r="F37" i="3" s="1"/>
  <c r="G35" i="3"/>
  <c r="G37" i="3" s="1"/>
  <c r="H35" i="3"/>
  <c r="H37" i="3" s="1"/>
  <c r="I35" i="3"/>
  <c r="I37" i="3" s="1"/>
  <c r="B55" i="3"/>
  <c r="C55" i="3"/>
  <c r="D55" i="3"/>
  <c r="E55" i="3"/>
  <c r="F55" i="3"/>
  <c r="G55" i="3"/>
  <c r="H55" i="3"/>
  <c r="I55" i="3"/>
  <c r="G99" i="4" l="1"/>
  <c r="G97" i="4"/>
  <c r="C99" i="4"/>
  <c r="C97" i="4"/>
  <c r="H44" i="2"/>
  <c r="E44" i="2"/>
  <c r="I44" i="2"/>
  <c r="D44" i="2"/>
  <c r="G44" i="2"/>
  <c r="F44" i="2"/>
  <c r="C44" i="2"/>
  <c r="B44" i="2"/>
  <c r="C37" i="3"/>
  <c r="C95" i="4" s="1"/>
  <c r="H95" i="4"/>
  <c r="H63" i="3"/>
  <c r="H87" i="3" s="1"/>
  <c r="G95" i="4"/>
  <c r="G63" i="3"/>
  <c r="G87" i="3" s="1"/>
  <c r="F95" i="4"/>
  <c r="F63" i="3"/>
  <c r="F87" i="3" s="1"/>
  <c r="I95" i="4"/>
  <c r="I63" i="3"/>
  <c r="I87" i="3" s="1"/>
  <c r="D95" i="4"/>
  <c r="D63" i="3"/>
  <c r="D87" i="3" s="1"/>
  <c r="E37" i="3"/>
  <c r="B37" i="3"/>
  <c r="H91" i="4"/>
  <c r="F91" i="4"/>
  <c r="B91" i="4"/>
  <c r="I91" i="4"/>
  <c r="E93" i="4"/>
  <c r="D93" i="4"/>
  <c r="E91" i="4"/>
  <c r="I93" i="4"/>
  <c r="D91" i="4"/>
  <c r="H93" i="4"/>
  <c r="E22" i="4"/>
  <c r="E43" i="4" s="1"/>
  <c r="E89" i="4" s="1"/>
  <c r="F22" i="4"/>
  <c r="F43" i="4" s="1"/>
  <c r="F89" i="4" s="1"/>
  <c r="B22" i="4"/>
  <c r="B43" i="4" s="1"/>
  <c r="B89" i="4" s="1"/>
  <c r="I22" i="4"/>
  <c r="I43" i="4" s="1"/>
  <c r="I89" i="4" s="1"/>
  <c r="D22" i="4"/>
  <c r="D43" i="4" s="1"/>
  <c r="D89" i="4" s="1"/>
  <c r="H22" i="4"/>
  <c r="H43" i="4" s="1"/>
  <c r="H89" i="4" s="1"/>
  <c r="G22" i="4"/>
  <c r="G43" i="4" s="1"/>
  <c r="G89" i="4" s="1"/>
  <c r="C22" i="4"/>
  <c r="C43" i="4" s="1"/>
  <c r="C89" i="4" s="1"/>
  <c r="G93" i="4"/>
  <c r="C93" i="4"/>
  <c r="F93" i="4"/>
  <c r="B93" i="4"/>
  <c r="C63" i="3" l="1"/>
  <c r="C87" i="3" s="1"/>
  <c r="H97" i="4"/>
  <c r="H99" i="4"/>
  <c r="I97" i="4"/>
  <c r="I99" i="4"/>
  <c r="D97" i="4"/>
  <c r="D99" i="4"/>
  <c r="F99" i="4"/>
  <c r="F97" i="4"/>
  <c r="E97" i="4"/>
  <c r="E99" i="4"/>
  <c r="F48" i="2"/>
  <c r="F52" i="2" s="1"/>
  <c r="F58" i="2" s="1"/>
  <c r="F60" i="2" s="1"/>
  <c r="F64" i="2" s="1"/>
  <c r="F73" i="2" s="1"/>
  <c r="E48" i="2"/>
  <c r="E52" i="2" s="1"/>
  <c r="E58" i="2" s="1"/>
  <c r="E60" i="2" s="1"/>
  <c r="E64" i="2" s="1"/>
  <c r="E73" i="2" s="1"/>
  <c r="B48" i="2"/>
  <c r="B52" i="2" s="1"/>
  <c r="B58" i="2" s="1"/>
  <c r="B60" i="2" s="1"/>
  <c r="B64" i="2" s="1"/>
  <c r="B73" i="2" s="1"/>
  <c r="B78" i="2" s="1"/>
  <c r="G48" i="2"/>
  <c r="G52" i="2" s="1"/>
  <c r="G58" i="2" s="1"/>
  <c r="G60" i="2" s="1"/>
  <c r="G64" i="2" s="1"/>
  <c r="G73" i="2" s="1"/>
  <c r="H48" i="2"/>
  <c r="H52" i="2" s="1"/>
  <c r="H58" i="2" s="1"/>
  <c r="H60" i="2" s="1"/>
  <c r="H64" i="2" s="1"/>
  <c r="H73" i="2" s="1"/>
  <c r="D48" i="2"/>
  <c r="D52" i="2" s="1"/>
  <c r="D58" i="2" s="1"/>
  <c r="D60" i="2" s="1"/>
  <c r="D64" i="2" s="1"/>
  <c r="D73" i="2" s="1"/>
  <c r="C48" i="2"/>
  <c r="C52" i="2" s="1"/>
  <c r="C58" i="2" s="1"/>
  <c r="C60" i="2" s="1"/>
  <c r="C64" i="2" s="1"/>
  <c r="C73" i="2" s="1"/>
  <c r="I48" i="2"/>
  <c r="I52" i="2" s="1"/>
  <c r="I58" i="2" s="1"/>
  <c r="I60" i="2" s="1"/>
  <c r="I64" i="2" s="1"/>
  <c r="I73" i="2" s="1"/>
  <c r="B97" i="4"/>
  <c r="B99" i="4"/>
  <c r="B95" i="4"/>
  <c r="B63" i="3"/>
  <c r="B87" i="3" s="1"/>
  <c r="E95" i="4"/>
  <c r="E63" i="3"/>
  <c r="E87" i="3" s="1"/>
  <c r="C5" i="2"/>
  <c r="D5" i="2" s="1"/>
  <c r="E5" i="2" s="1"/>
  <c r="F5" i="2" s="1"/>
  <c r="G5" i="2" s="1"/>
  <c r="H5" i="2" s="1"/>
  <c r="I5" i="2" s="1"/>
  <c r="J5" i="2" s="1"/>
  <c r="C78" i="2" l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K5" i="2"/>
  <c r="J5" i="3"/>
  <c r="J5" i="4"/>
  <c r="B5" i="4"/>
  <c r="B5" i="3"/>
  <c r="C84" i="2" l="1"/>
  <c r="C86" i="2" s="1"/>
  <c r="D84" i="2"/>
  <c r="D86" i="2" s="1"/>
  <c r="L5" i="2"/>
  <c r="K5" i="4"/>
  <c r="K5" i="3"/>
  <c r="H84" i="2"/>
  <c r="H86" i="2" s="1"/>
  <c r="L84" i="2"/>
  <c r="L86" i="2" s="1"/>
  <c r="G84" i="2"/>
  <c r="G86" i="2" s="1"/>
  <c r="B84" i="2"/>
  <c r="B86" i="2" s="1"/>
  <c r="C5" i="4"/>
  <c r="C5" i="3"/>
  <c r="M5" i="2" l="1"/>
  <c r="L5" i="3"/>
  <c r="L5" i="4"/>
  <c r="T84" i="2"/>
  <c r="T86" i="2" s="1"/>
  <c r="P84" i="2"/>
  <c r="P86" i="2" s="1"/>
  <c r="K84" i="2"/>
  <c r="K86" i="2" s="1"/>
  <c r="F84" i="2"/>
  <c r="F86" i="2" s="1"/>
  <c r="E84" i="2"/>
  <c r="E86" i="2" s="1"/>
  <c r="D5" i="4"/>
  <c r="D5" i="3"/>
  <c r="N5" i="2" l="1"/>
  <c r="M5" i="4"/>
  <c r="M5" i="3"/>
  <c r="O84" i="2"/>
  <c r="O86" i="2" s="1"/>
  <c r="S84" i="2"/>
  <c r="S86" i="2" s="1"/>
  <c r="I84" i="2"/>
  <c r="I86" i="2" s="1"/>
  <c r="J84" i="2"/>
  <c r="J86" i="2" s="1"/>
  <c r="E5" i="4"/>
  <c r="E5" i="3"/>
  <c r="O5" i="2" l="1"/>
  <c r="N5" i="4"/>
  <c r="N5" i="3"/>
  <c r="M84" i="2"/>
  <c r="M86" i="2" s="1"/>
  <c r="R84" i="2"/>
  <c r="R86" i="2" s="1"/>
  <c r="N84" i="2"/>
  <c r="N86" i="2" s="1"/>
  <c r="F5" i="4"/>
  <c r="F5" i="3"/>
  <c r="P5" i="2" l="1"/>
  <c r="O5" i="4"/>
  <c r="O5" i="3"/>
  <c r="U84" i="2"/>
  <c r="U86" i="2" s="1"/>
  <c r="Q84" i="2"/>
  <c r="Q86" i="2" s="1"/>
  <c r="G5" i="4"/>
  <c r="G5" i="3"/>
  <c r="Q5" i="2" l="1"/>
  <c r="P5" i="3"/>
  <c r="P5" i="4"/>
  <c r="H5" i="4"/>
  <c r="H5" i="3"/>
  <c r="R5" i="2" l="1"/>
  <c r="Q5" i="4"/>
  <c r="Q5" i="3"/>
  <c r="I5" i="4"/>
  <c r="I5" i="3"/>
  <c r="S5" i="2" l="1"/>
  <c r="R5" i="4"/>
  <c r="R5" i="3"/>
  <c r="T5" i="2" l="1"/>
  <c r="S5" i="4"/>
  <c r="S5" i="3"/>
  <c r="U5" i="2" l="1"/>
  <c r="T5" i="4"/>
  <c r="T5" i="3"/>
  <c r="U5" i="4" l="1"/>
  <c r="U5" i="3"/>
</calcChain>
</file>

<file path=xl/sharedStrings.xml><?xml version="1.0" encoding="utf-8"?>
<sst xmlns="http://schemas.openxmlformats.org/spreadsheetml/2006/main" count="215" uniqueCount="167">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</sst>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30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7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2" fillId="0" borderId="1" xfId="0" applyFont="1" applyBorder="1" applyProtection="1"/>
    <xf numFmtId="0" fontId="0" fillId="0" borderId="1" xfId="0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28" xfId="0" applyNumberFormat="1" applyFont="1" applyFill="1" applyBorder="1" applyAlignment="1" applyProtection="1">
      <alignment horizontal="center" vertical="center" wrapText="1"/>
    </xf>
    <xf numFmtId="0" fontId="3" fillId="6" borderId="28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wrapText="1"/>
      <protection locked="0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6"/>
  <sheetViews>
    <sheetView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19" sqref="B19"/>
    </sheetView>
  </sheetViews>
  <sheetFormatPr defaultColWidth="0" defaultRowHeight="15" zeroHeight="1" x14ac:dyDescent="0.25"/>
  <cols>
    <col min="1" max="1" width="59" style="10" bestFit="1" customWidth="1" collapsed="1"/>
    <col min="2" max="21" width="17.7109375" style="10" customWidth="1" collapsed="1"/>
    <col min="22" max="29" width="9.140625" style="10" hidden="1" customWidth="1"/>
    <col min="30" max="16380" width="9.140625" style="10" hidden="1" collapsed="1"/>
    <col min="16381" max="16384" width="9.140625" style="10" hidden="1"/>
  </cols>
  <sheetData>
    <row r="1" spans="1:16380" ht="16.5" customHeight="1" x14ac:dyDescent="0.25">
      <c r="A1" s="88" t="s">
        <v>96</v>
      </c>
      <c r="B1" s="9"/>
      <c r="C1" s="9"/>
      <c r="D1" s="9"/>
      <c r="E1" s="9"/>
      <c r="F1" s="9"/>
      <c r="G1" s="9"/>
      <c r="H1" s="9"/>
      <c r="I1" s="67"/>
      <c r="J1" s="27" t="s">
        <v>44</v>
      </c>
      <c r="K1" s="27" t="s">
        <v>160</v>
      </c>
      <c r="L1" s="27" t="s">
        <v>161</v>
      </c>
      <c r="M1" s="28" t="s">
        <v>43</v>
      </c>
      <c r="N1" s="28" t="s">
        <v>38</v>
      </c>
      <c r="O1" s="28"/>
    </row>
    <row r="2" spans="1:16380" x14ac:dyDescent="0.25">
      <c r="A2" s="89" t="s">
        <v>42</v>
      </c>
      <c r="B2" s="11"/>
      <c r="C2" s="11"/>
      <c r="D2" s="11"/>
      <c r="E2" s="11"/>
      <c r="F2" s="11"/>
      <c r="G2" s="11"/>
      <c r="H2" s="11"/>
      <c r="I2" s="68"/>
      <c r="J2" s="28" t="s">
        <v>39</v>
      </c>
      <c r="K2" s="28"/>
      <c r="L2" s="28"/>
      <c r="M2" s="28"/>
      <c r="N2" s="28"/>
      <c r="O2" s="28"/>
    </row>
    <row r="3" spans="1:16380" ht="30.75" thickBot="1" x14ac:dyDescent="0.3">
      <c r="A3" s="113" t="s">
        <v>41</v>
      </c>
      <c r="B3" s="12"/>
      <c r="C3" s="12"/>
      <c r="D3" s="12"/>
      <c r="E3" s="12"/>
      <c r="F3" s="12"/>
      <c r="G3" s="12"/>
      <c r="H3" s="12"/>
      <c r="I3" s="69"/>
      <c r="J3" s="28"/>
      <c r="K3" s="28"/>
      <c r="L3" s="28"/>
      <c r="M3" s="28"/>
      <c r="N3" s="28"/>
      <c r="O3" s="28"/>
    </row>
    <row r="4" spans="1:16380" ht="45.75" thickBot="1" x14ac:dyDescent="0.3">
      <c r="A4" s="90" t="s">
        <v>40</v>
      </c>
      <c r="B4" s="80" t="s">
        <v>39</v>
      </c>
      <c r="C4" s="79" t="s">
        <v>38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</row>
    <row r="5" spans="1:16380" ht="18.75" x14ac:dyDescent="0.25">
      <c r="A5" s="14"/>
      <c r="B5" s="20">
        <v>2019</v>
      </c>
      <c r="C5" s="20">
        <f t="shared" ref="C5:H5" si="0">IF(B5&gt;0,B5+1,"")</f>
        <v>2020</v>
      </c>
      <c r="D5" s="20">
        <f t="shared" si="0"/>
        <v>2021</v>
      </c>
      <c r="E5" s="20">
        <f t="shared" si="0"/>
        <v>2022</v>
      </c>
      <c r="F5" s="20">
        <f t="shared" si="0"/>
        <v>2023</v>
      </c>
      <c r="G5" s="20">
        <f t="shared" si="0"/>
        <v>2024</v>
      </c>
      <c r="H5" s="20">
        <f t="shared" si="0"/>
        <v>2025</v>
      </c>
      <c r="I5" s="20">
        <f>IF(H5&gt;0,H5+1,"")</f>
        <v>2026</v>
      </c>
      <c r="J5" s="20">
        <f t="shared" ref="J5:U5" si="1">IF(I5&gt;0,I5+1,"")</f>
        <v>2027</v>
      </c>
      <c r="K5" s="20">
        <f t="shared" si="1"/>
        <v>2028</v>
      </c>
      <c r="L5" s="20">
        <f t="shared" si="1"/>
        <v>2029</v>
      </c>
      <c r="M5" s="20">
        <f t="shared" si="1"/>
        <v>2030</v>
      </c>
      <c r="N5" s="20">
        <f t="shared" si="1"/>
        <v>2031</v>
      </c>
      <c r="O5" s="20">
        <f t="shared" si="1"/>
        <v>2032</v>
      </c>
      <c r="P5" s="20">
        <f t="shared" si="1"/>
        <v>2033</v>
      </c>
      <c r="Q5" s="20">
        <f t="shared" si="1"/>
        <v>2034</v>
      </c>
      <c r="R5" s="20">
        <f t="shared" si="1"/>
        <v>2035</v>
      </c>
      <c r="S5" s="20">
        <f t="shared" si="1"/>
        <v>2036</v>
      </c>
      <c r="T5" s="20">
        <f t="shared" si="1"/>
        <v>2037</v>
      </c>
      <c r="U5" s="65">
        <f t="shared" si="1"/>
        <v>2038</v>
      </c>
    </row>
    <row r="6" spans="1:16380" ht="15.75" thickBot="1" x14ac:dyDescent="0.3">
      <c r="A6" s="1"/>
      <c r="B6" s="72" t="s">
        <v>37</v>
      </c>
      <c r="C6" s="72" t="s">
        <v>37</v>
      </c>
      <c r="D6" s="72" t="s">
        <v>37</v>
      </c>
      <c r="E6" s="72" t="s">
        <v>37</v>
      </c>
      <c r="F6" s="72" t="s">
        <v>37</v>
      </c>
      <c r="G6" s="72" t="s">
        <v>37</v>
      </c>
      <c r="H6" s="72" t="s">
        <v>37</v>
      </c>
      <c r="I6" s="72" t="s">
        <v>37</v>
      </c>
      <c r="J6" s="72" t="s">
        <v>37</v>
      </c>
      <c r="K6" s="72" t="s">
        <v>37</v>
      </c>
      <c r="L6" s="72" t="s">
        <v>37</v>
      </c>
      <c r="M6" s="72" t="s">
        <v>37</v>
      </c>
      <c r="N6" s="72" t="s">
        <v>37</v>
      </c>
      <c r="O6" s="72" t="s">
        <v>37</v>
      </c>
      <c r="P6" s="72" t="s">
        <v>37</v>
      </c>
      <c r="Q6" s="72" t="s">
        <v>37</v>
      </c>
      <c r="R6" s="72" t="s">
        <v>37</v>
      </c>
      <c r="S6" s="72" t="s">
        <v>37</v>
      </c>
      <c r="T6" s="72" t="s">
        <v>37</v>
      </c>
      <c r="U6" s="73" t="s">
        <v>37</v>
      </c>
    </row>
    <row r="7" spans="1:16380" x14ac:dyDescent="0.25">
      <c r="A7" s="15" t="s">
        <v>36</v>
      </c>
      <c r="B7" s="70"/>
      <c r="C7" s="70"/>
      <c r="D7" s="70"/>
      <c r="E7" s="70"/>
      <c r="F7" s="70"/>
      <c r="G7" s="70"/>
      <c r="H7" s="70"/>
      <c r="I7" s="70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16380" x14ac:dyDescent="0.25">
      <c r="A8" s="16" t="s">
        <v>35</v>
      </c>
      <c r="B8" s="4"/>
      <c r="C8" s="4"/>
      <c r="D8" s="4"/>
      <c r="E8" s="4"/>
      <c r="F8" s="4"/>
      <c r="G8" s="4"/>
      <c r="H8" s="4"/>
      <c r="I8" s="4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</row>
    <row r="9" spans="1:16380" x14ac:dyDescent="0.25">
      <c r="A9" s="16" t="s">
        <v>34</v>
      </c>
      <c r="B9" s="4"/>
      <c r="C9" s="4"/>
      <c r="D9" s="4"/>
      <c r="E9" s="4"/>
      <c r="F9" s="4"/>
      <c r="G9" s="4"/>
      <c r="H9" s="4"/>
      <c r="I9" s="4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</row>
    <row r="10" spans="1:16380" x14ac:dyDescent="0.25">
      <c r="A10" s="16" t="s">
        <v>33</v>
      </c>
      <c r="B10" s="4"/>
      <c r="C10" s="4"/>
      <c r="D10" s="4"/>
      <c r="E10" s="4"/>
      <c r="F10" s="4"/>
      <c r="G10" s="4"/>
      <c r="H10" s="4"/>
      <c r="I10" s="4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</row>
    <row r="11" spans="1:16380" x14ac:dyDescent="0.25">
      <c r="A11" s="17" t="s">
        <v>32</v>
      </c>
      <c r="B11" s="21">
        <f t="shared" ref="B11:U11" si="2">SUM(ROUND(B8+B9+B10,2))</f>
        <v>0</v>
      </c>
      <c r="C11" s="21">
        <f t="shared" si="2"/>
        <v>0</v>
      </c>
      <c r="D11" s="21">
        <f t="shared" si="2"/>
        <v>0</v>
      </c>
      <c r="E11" s="21">
        <f t="shared" si="2"/>
        <v>0</v>
      </c>
      <c r="F11" s="21">
        <f t="shared" si="2"/>
        <v>0</v>
      </c>
      <c r="G11" s="21">
        <f t="shared" si="2"/>
        <v>0</v>
      </c>
      <c r="H11" s="21">
        <f t="shared" si="2"/>
        <v>0</v>
      </c>
      <c r="I11" s="21">
        <f t="shared" si="2"/>
        <v>0</v>
      </c>
      <c r="J11" s="21">
        <f t="shared" si="2"/>
        <v>0</v>
      </c>
      <c r="K11" s="21">
        <f t="shared" si="2"/>
        <v>0</v>
      </c>
      <c r="L11" s="21">
        <f t="shared" si="2"/>
        <v>0</v>
      </c>
      <c r="M11" s="21">
        <f t="shared" si="2"/>
        <v>0</v>
      </c>
      <c r="N11" s="21">
        <f t="shared" si="2"/>
        <v>0</v>
      </c>
      <c r="O11" s="21">
        <f t="shared" si="2"/>
        <v>0</v>
      </c>
      <c r="P11" s="21">
        <f t="shared" si="2"/>
        <v>0</v>
      </c>
      <c r="Q11" s="21">
        <f t="shared" si="2"/>
        <v>0</v>
      </c>
      <c r="R11" s="21">
        <f t="shared" si="2"/>
        <v>0</v>
      </c>
      <c r="S11" s="21">
        <f t="shared" si="2"/>
        <v>0</v>
      </c>
      <c r="T11" s="21">
        <f t="shared" si="2"/>
        <v>0</v>
      </c>
      <c r="U11" s="21">
        <f t="shared" si="2"/>
        <v>0</v>
      </c>
    </row>
    <row r="12" spans="1:16380" x14ac:dyDescent="0.25">
      <c r="A12" s="16"/>
      <c r="B12" s="4"/>
      <c r="C12" s="4"/>
      <c r="D12" s="4"/>
      <c r="E12" s="4"/>
      <c r="F12" s="4"/>
      <c r="G12" s="4"/>
      <c r="H12" s="4"/>
      <c r="I12" s="4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</row>
    <row r="13" spans="1:16380" x14ac:dyDescent="0.25">
      <c r="A13" s="16" t="s">
        <v>31</v>
      </c>
      <c r="B13" s="4"/>
      <c r="C13" s="4"/>
      <c r="D13" s="4"/>
      <c r="E13" s="4"/>
      <c r="F13" s="4"/>
      <c r="G13" s="4"/>
      <c r="H13" s="4"/>
      <c r="I13" s="4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</row>
    <row r="14" spans="1:16380" x14ac:dyDescent="0.25">
      <c r="A14" s="16" t="s">
        <v>30</v>
      </c>
      <c r="B14" s="4"/>
      <c r="C14" s="4"/>
      <c r="D14" s="4"/>
      <c r="E14" s="4"/>
      <c r="F14" s="4"/>
      <c r="G14" s="4"/>
      <c r="H14" s="4"/>
      <c r="I14" s="4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</row>
    <row r="15" spans="1:16380" x14ac:dyDescent="0.25">
      <c r="A15" s="17" t="s">
        <v>29</v>
      </c>
      <c r="B15" s="21">
        <f t="shared" ref="B15:U15" si="3">IF(B11=0,0,SUM(ROUND((B11)-(B13+B14),2)))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0</v>
      </c>
      <c r="M15" s="21">
        <f t="shared" si="3"/>
        <v>0</v>
      </c>
      <c r="N15" s="21">
        <f t="shared" si="3"/>
        <v>0</v>
      </c>
      <c r="O15" s="21">
        <f t="shared" si="3"/>
        <v>0</v>
      </c>
      <c r="P15" s="21">
        <f t="shared" si="3"/>
        <v>0</v>
      </c>
      <c r="Q15" s="21">
        <f t="shared" si="3"/>
        <v>0</v>
      </c>
      <c r="R15" s="21">
        <f t="shared" si="3"/>
        <v>0</v>
      </c>
      <c r="S15" s="21">
        <f t="shared" si="3"/>
        <v>0</v>
      </c>
      <c r="T15" s="21">
        <f t="shared" si="3"/>
        <v>0</v>
      </c>
      <c r="U15" s="21">
        <f t="shared" si="3"/>
        <v>0</v>
      </c>
    </row>
    <row r="16" spans="1:16380" x14ac:dyDescent="0.25">
      <c r="A16" s="16"/>
      <c r="B16" s="4"/>
      <c r="C16" s="4"/>
      <c r="D16" s="4"/>
      <c r="E16" s="4"/>
      <c r="F16" s="4"/>
      <c r="G16" s="4"/>
      <c r="H16" s="4"/>
      <c r="I16" s="4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</row>
    <row r="17" spans="1:21" ht="30" x14ac:dyDescent="0.25">
      <c r="A17" s="18" t="s">
        <v>28</v>
      </c>
      <c r="B17" s="22">
        <f>IFERROR(((B15-#REF!)/#REF!),0)</f>
        <v>0</v>
      </c>
      <c r="C17" s="22">
        <f t="shared" ref="C17:I17" si="4">IFERROR(((C15-B15)/B15),0)</f>
        <v>0</v>
      </c>
      <c r="D17" s="22">
        <f t="shared" si="4"/>
        <v>0</v>
      </c>
      <c r="E17" s="22">
        <f t="shared" si="4"/>
        <v>0</v>
      </c>
      <c r="F17" s="22">
        <f t="shared" si="4"/>
        <v>0</v>
      </c>
      <c r="G17" s="22">
        <f t="shared" si="4"/>
        <v>0</v>
      </c>
      <c r="H17" s="22">
        <f t="shared" si="4"/>
        <v>0</v>
      </c>
      <c r="I17" s="22">
        <f t="shared" si="4"/>
        <v>0</v>
      </c>
      <c r="J17" s="22">
        <f t="shared" ref="J17" si="5">IFERROR(((J15-I15)/I15),0)</f>
        <v>0</v>
      </c>
      <c r="K17" s="22">
        <f t="shared" ref="K17" si="6">IFERROR(((K15-J15)/J15),0)</f>
        <v>0</v>
      </c>
      <c r="L17" s="22">
        <f t="shared" ref="L17" si="7">IFERROR(((L15-K15)/K15),0)</f>
        <v>0</v>
      </c>
      <c r="M17" s="22">
        <f t="shared" ref="M17" si="8">IFERROR(((M15-L15)/L15),0)</f>
        <v>0</v>
      </c>
      <c r="N17" s="22">
        <f t="shared" ref="N17" si="9">IFERROR(((N15-M15)/M15),0)</f>
        <v>0</v>
      </c>
      <c r="O17" s="22">
        <f t="shared" ref="O17" si="10">IFERROR(((O15-N15)/N15),0)</f>
        <v>0</v>
      </c>
      <c r="P17" s="22">
        <f t="shared" ref="P17" si="11">IFERROR(((P15-O15)/O15),0)</f>
        <v>0</v>
      </c>
      <c r="Q17" s="22">
        <f t="shared" ref="Q17" si="12">IFERROR(((Q15-P15)/P15),0)</f>
        <v>0</v>
      </c>
      <c r="R17" s="22">
        <f t="shared" ref="R17" si="13">IFERROR(((R15-Q15)/Q15),0)</f>
        <v>0</v>
      </c>
      <c r="S17" s="22">
        <f t="shared" ref="S17" si="14">IFERROR(((S15-R15)/R15),0)</f>
        <v>0</v>
      </c>
      <c r="T17" s="22">
        <f t="shared" ref="T17" si="15">IFERROR(((T15-S15)/S15),0)</f>
        <v>0</v>
      </c>
      <c r="U17" s="22">
        <f t="shared" ref="U17" si="16">IFERROR(((U15-T15)/T15),0)</f>
        <v>0</v>
      </c>
    </row>
    <row r="18" spans="1:21" x14ac:dyDescent="0.25">
      <c r="A18" s="16"/>
      <c r="B18" s="4"/>
      <c r="C18" s="4"/>
      <c r="D18" s="4"/>
      <c r="E18" s="4"/>
      <c r="F18" s="4"/>
      <c r="G18" s="4"/>
      <c r="H18" s="4"/>
      <c r="I18" s="4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1:21" x14ac:dyDescent="0.25">
      <c r="A19" s="16" t="s">
        <v>27</v>
      </c>
      <c r="B19" s="4"/>
      <c r="C19" s="4"/>
      <c r="D19" s="4"/>
      <c r="E19" s="4"/>
      <c r="F19" s="4"/>
      <c r="G19" s="4"/>
      <c r="H19" s="4"/>
      <c r="I19" s="4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30" x14ac:dyDescent="0.25">
      <c r="A20" s="18" t="s">
        <v>26</v>
      </c>
      <c r="B20" s="21">
        <f t="shared" ref="B20:U20" si="17">B21+B22</f>
        <v>0</v>
      </c>
      <c r="C20" s="21">
        <f t="shared" si="17"/>
        <v>0</v>
      </c>
      <c r="D20" s="21">
        <f t="shared" si="17"/>
        <v>0</v>
      </c>
      <c r="E20" s="21">
        <f t="shared" si="17"/>
        <v>0</v>
      </c>
      <c r="F20" s="21">
        <f t="shared" si="17"/>
        <v>0</v>
      </c>
      <c r="G20" s="21">
        <f t="shared" si="17"/>
        <v>0</v>
      </c>
      <c r="H20" s="21">
        <f t="shared" si="17"/>
        <v>0</v>
      </c>
      <c r="I20" s="21">
        <f t="shared" si="17"/>
        <v>0</v>
      </c>
      <c r="J20" s="21">
        <f t="shared" si="17"/>
        <v>0</v>
      </c>
      <c r="K20" s="21">
        <f t="shared" si="17"/>
        <v>0</v>
      </c>
      <c r="L20" s="21">
        <f t="shared" si="17"/>
        <v>0</v>
      </c>
      <c r="M20" s="21">
        <f t="shared" si="17"/>
        <v>0</v>
      </c>
      <c r="N20" s="21">
        <f t="shared" si="17"/>
        <v>0</v>
      </c>
      <c r="O20" s="21">
        <f t="shared" si="17"/>
        <v>0</v>
      </c>
      <c r="P20" s="21">
        <f t="shared" si="17"/>
        <v>0</v>
      </c>
      <c r="Q20" s="21">
        <f t="shared" si="17"/>
        <v>0</v>
      </c>
      <c r="R20" s="21">
        <f t="shared" si="17"/>
        <v>0</v>
      </c>
      <c r="S20" s="21">
        <f t="shared" si="17"/>
        <v>0</v>
      </c>
      <c r="T20" s="21">
        <f t="shared" si="17"/>
        <v>0</v>
      </c>
      <c r="U20" s="21">
        <f t="shared" si="17"/>
        <v>0</v>
      </c>
    </row>
    <row r="21" spans="1:21" x14ac:dyDescent="0.25">
      <c r="A21" s="16" t="s">
        <v>25</v>
      </c>
      <c r="B21" s="4"/>
      <c r="C21" s="4"/>
      <c r="D21" s="4"/>
      <c r="E21" s="4"/>
      <c r="F21" s="4"/>
      <c r="G21" s="4"/>
      <c r="H21" s="4"/>
      <c r="I21" s="4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21" x14ac:dyDescent="0.25">
      <c r="A22" s="16" t="s">
        <v>24</v>
      </c>
      <c r="B22" s="4"/>
      <c r="C22" s="4"/>
      <c r="D22" s="4"/>
      <c r="E22" s="4"/>
      <c r="F22" s="4"/>
      <c r="G22" s="4"/>
      <c r="H22" s="4"/>
      <c r="I22" s="4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21" x14ac:dyDescent="0.25">
      <c r="A23" s="16"/>
      <c r="B23" s="6"/>
      <c r="C23" s="6"/>
      <c r="D23" s="6"/>
      <c r="E23" s="6"/>
      <c r="F23" s="6"/>
      <c r="G23" s="6"/>
      <c r="H23" s="6"/>
      <c r="I23" s="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1:21" x14ac:dyDescent="0.25">
      <c r="A24" s="16" t="s">
        <v>23</v>
      </c>
      <c r="B24" s="21">
        <f t="shared" ref="B24:U24" si="18">B25+B26</f>
        <v>0</v>
      </c>
      <c r="C24" s="21">
        <f t="shared" si="18"/>
        <v>0</v>
      </c>
      <c r="D24" s="21">
        <f t="shared" si="18"/>
        <v>0</v>
      </c>
      <c r="E24" s="21">
        <f t="shared" si="18"/>
        <v>0</v>
      </c>
      <c r="F24" s="21">
        <f t="shared" si="18"/>
        <v>0</v>
      </c>
      <c r="G24" s="21">
        <f t="shared" si="18"/>
        <v>0</v>
      </c>
      <c r="H24" s="21">
        <f t="shared" si="18"/>
        <v>0</v>
      </c>
      <c r="I24" s="21">
        <f t="shared" si="18"/>
        <v>0</v>
      </c>
      <c r="J24" s="21">
        <f t="shared" si="18"/>
        <v>0</v>
      </c>
      <c r="K24" s="21">
        <f t="shared" si="18"/>
        <v>0</v>
      </c>
      <c r="L24" s="21">
        <f t="shared" si="18"/>
        <v>0</v>
      </c>
      <c r="M24" s="21">
        <f t="shared" si="18"/>
        <v>0</v>
      </c>
      <c r="N24" s="21">
        <f t="shared" si="18"/>
        <v>0</v>
      </c>
      <c r="O24" s="21">
        <f t="shared" si="18"/>
        <v>0</v>
      </c>
      <c r="P24" s="21">
        <f t="shared" si="18"/>
        <v>0</v>
      </c>
      <c r="Q24" s="21">
        <f t="shared" si="18"/>
        <v>0</v>
      </c>
      <c r="R24" s="21">
        <f t="shared" si="18"/>
        <v>0</v>
      </c>
      <c r="S24" s="21">
        <f t="shared" si="18"/>
        <v>0</v>
      </c>
      <c r="T24" s="21">
        <f t="shared" si="18"/>
        <v>0</v>
      </c>
      <c r="U24" s="21">
        <f t="shared" si="18"/>
        <v>0</v>
      </c>
    </row>
    <row r="25" spans="1:21" x14ac:dyDescent="0.25">
      <c r="A25" s="16" t="s">
        <v>22</v>
      </c>
      <c r="B25" s="4"/>
      <c r="C25" s="4"/>
      <c r="D25" s="4"/>
      <c r="E25" s="4"/>
      <c r="F25" s="4"/>
      <c r="G25" s="4"/>
      <c r="H25" s="4"/>
      <c r="I25" s="4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</row>
    <row r="26" spans="1:21" x14ac:dyDescent="0.25">
      <c r="A26" s="16" t="s">
        <v>21</v>
      </c>
      <c r="B26" s="4"/>
      <c r="C26" s="4"/>
      <c r="D26" s="4"/>
      <c r="E26" s="4"/>
      <c r="F26" s="4"/>
      <c r="G26" s="4"/>
      <c r="H26" s="4"/>
      <c r="I26" s="4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</row>
    <row r="27" spans="1:21" x14ac:dyDescent="0.25">
      <c r="A27" s="16"/>
      <c r="B27" s="4"/>
      <c r="C27" s="4"/>
      <c r="D27" s="4"/>
      <c r="E27" s="4"/>
      <c r="F27" s="4"/>
      <c r="G27" s="4"/>
      <c r="H27" s="4"/>
      <c r="I27" s="4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</row>
    <row r="28" spans="1:21" x14ac:dyDescent="0.25">
      <c r="A28" s="16" t="s">
        <v>20</v>
      </c>
      <c r="B28" s="4"/>
      <c r="C28" s="4"/>
      <c r="D28" s="4"/>
      <c r="E28" s="4"/>
      <c r="F28" s="4"/>
      <c r="G28" s="4"/>
      <c r="H28" s="4"/>
      <c r="I28" s="4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:21" x14ac:dyDescent="0.25">
      <c r="A29" s="16"/>
      <c r="B29" s="6"/>
      <c r="C29" s="6"/>
      <c r="D29" s="6"/>
      <c r="E29" s="6"/>
      <c r="F29" s="6"/>
      <c r="G29" s="6"/>
      <c r="H29" s="6"/>
      <c r="I29" s="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</row>
    <row r="30" spans="1:21" x14ac:dyDescent="0.25">
      <c r="A30" s="16" t="s">
        <v>19</v>
      </c>
      <c r="B30" s="4"/>
      <c r="C30" s="4"/>
      <c r="D30" s="4"/>
      <c r="E30" s="4"/>
      <c r="F30" s="4"/>
      <c r="G30" s="4"/>
      <c r="H30" s="4"/>
      <c r="I30" s="4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</row>
    <row r="31" spans="1:21" x14ac:dyDescent="0.25">
      <c r="A31" s="16"/>
      <c r="B31" s="4"/>
      <c r="C31" s="4"/>
      <c r="D31" s="4"/>
      <c r="E31" s="4"/>
      <c r="F31" s="4"/>
      <c r="G31" s="4"/>
      <c r="H31" s="4"/>
      <c r="I31" s="4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</row>
    <row r="32" spans="1:21" x14ac:dyDescent="0.25">
      <c r="A32" s="16" t="s">
        <v>18</v>
      </c>
      <c r="B32" s="4"/>
      <c r="C32" s="4"/>
      <c r="D32" s="4"/>
      <c r="E32" s="4"/>
      <c r="F32" s="4"/>
      <c r="G32" s="4"/>
      <c r="H32" s="4"/>
      <c r="I32" s="4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</row>
    <row r="33" spans="1:21" x14ac:dyDescent="0.25">
      <c r="A33" s="16"/>
      <c r="B33" s="6"/>
      <c r="C33" s="6"/>
      <c r="D33" s="6"/>
      <c r="E33" s="6"/>
      <c r="F33" s="6"/>
      <c r="G33" s="6"/>
      <c r="H33" s="6"/>
      <c r="I33" s="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</row>
    <row r="34" spans="1:21" x14ac:dyDescent="0.25">
      <c r="A34" s="16" t="s">
        <v>17</v>
      </c>
      <c r="B34" s="4"/>
      <c r="C34" s="4"/>
      <c r="D34" s="4"/>
      <c r="E34" s="4"/>
      <c r="F34" s="4"/>
      <c r="G34" s="4"/>
      <c r="H34" s="4"/>
      <c r="I34" s="4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</row>
    <row r="35" spans="1:21" x14ac:dyDescent="0.25">
      <c r="A35" s="16"/>
      <c r="B35" s="4"/>
      <c r="C35" s="4"/>
      <c r="D35" s="4"/>
      <c r="E35" s="4"/>
      <c r="F35" s="4"/>
      <c r="G35" s="4"/>
      <c r="H35" s="4"/>
      <c r="I35" s="4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</row>
    <row r="36" spans="1:21" x14ac:dyDescent="0.25">
      <c r="A36" s="16" t="s">
        <v>16</v>
      </c>
      <c r="B36" s="21">
        <f t="shared" ref="B36:U36" si="19">SUM(ROUND(B20+B24+B28+B30+B32+B34,2))</f>
        <v>0</v>
      </c>
      <c r="C36" s="21">
        <f t="shared" si="19"/>
        <v>0</v>
      </c>
      <c r="D36" s="21">
        <f t="shared" si="19"/>
        <v>0</v>
      </c>
      <c r="E36" s="21">
        <f t="shared" si="19"/>
        <v>0</v>
      </c>
      <c r="F36" s="21">
        <f t="shared" si="19"/>
        <v>0</v>
      </c>
      <c r="G36" s="21">
        <f t="shared" si="19"/>
        <v>0</v>
      </c>
      <c r="H36" s="21">
        <f t="shared" si="19"/>
        <v>0</v>
      </c>
      <c r="I36" s="21">
        <f t="shared" si="19"/>
        <v>0</v>
      </c>
      <c r="J36" s="21">
        <f t="shared" si="19"/>
        <v>0</v>
      </c>
      <c r="K36" s="21">
        <f t="shared" si="19"/>
        <v>0</v>
      </c>
      <c r="L36" s="21">
        <f t="shared" si="19"/>
        <v>0</v>
      </c>
      <c r="M36" s="21">
        <f t="shared" si="19"/>
        <v>0</v>
      </c>
      <c r="N36" s="21">
        <f t="shared" si="19"/>
        <v>0</v>
      </c>
      <c r="O36" s="21">
        <f t="shared" si="19"/>
        <v>0</v>
      </c>
      <c r="P36" s="21">
        <f t="shared" si="19"/>
        <v>0</v>
      </c>
      <c r="Q36" s="21">
        <f t="shared" si="19"/>
        <v>0</v>
      </c>
      <c r="R36" s="21">
        <f t="shared" si="19"/>
        <v>0</v>
      </c>
      <c r="S36" s="21">
        <f t="shared" si="19"/>
        <v>0</v>
      </c>
      <c r="T36" s="21">
        <f t="shared" si="19"/>
        <v>0</v>
      </c>
      <c r="U36" s="21">
        <f t="shared" si="19"/>
        <v>0</v>
      </c>
    </row>
    <row r="37" spans="1:21" x14ac:dyDescent="0.25">
      <c r="A37" s="16"/>
      <c r="B37" s="6"/>
      <c r="C37" s="6"/>
      <c r="D37" s="6"/>
      <c r="E37" s="6"/>
      <c r="F37" s="6"/>
      <c r="G37" s="6"/>
      <c r="H37" s="6"/>
      <c r="I37" s="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</row>
    <row r="38" spans="1:21" ht="45" customHeight="1" x14ac:dyDescent="0.25">
      <c r="A38" s="16" t="s">
        <v>15</v>
      </c>
      <c r="B38" s="4"/>
      <c r="C38" s="4"/>
      <c r="D38" s="4"/>
      <c r="E38" s="4"/>
      <c r="F38" s="4"/>
      <c r="G38" s="4"/>
      <c r="H38" s="4"/>
      <c r="I38" s="4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</row>
    <row r="39" spans="1:21" x14ac:dyDescent="0.25">
      <c r="A39" s="16"/>
      <c r="B39" s="4"/>
      <c r="C39" s="4"/>
      <c r="D39" s="4"/>
      <c r="E39" s="4"/>
      <c r="F39" s="4"/>
      <c r="G39" s="4"/>
      <c r="H39" s="4"/>
      <c r="I39" s="4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</row>
    <row r="40" spans="1:21" x14ac:dyDescent="0.25">
      <c r="A40" s="16" t="s">
        <v>14</v>
      </c>
      <c r="B40" s="21">
        <f t="shared" ref="B40:U40" si="20">SUM(ROUND(B36+B38,2))</f>
        <v>0</v>
      </c>
      <c r="C40" s="21">
        <f t="shared" si="20"/>
        <v>0</v>
      </c>
      <c r="D40" s="21">
        <f t="shared" si="20"/>
        <v>0</v>
      </c>
      <c r="E40" s="21">
        <f t="shared" si="20"/>
        <v>0</v>
      </c>
      <c r="F40" s="21">
        <f t="shared" si="20"/>
        <v>0</v>
      </c>
      <c r="G40" s="21">
        <f t="shared" si="20"/>
        <v>0</v>
      </c>
      <c r="H40" s="21">
        <f t="shared" si="20"/>
        <v>0</v>
      </c>
      <c r="I40" s="21">
        <f t="shared" si="20"/>
        <v>0</v>
      </c>
      <c r="J40" s="21">
        <f t="shared" si="20"/>
        <v>0</v>
      </c>
      <c r="K40" s="21">
        <f t="shared" si="20"/>
        <v>0</v>
      </c>
      <c r="L40" s="21">
        <f t="shared" si="20"/>
        <v>0</v>
      </c>
      <c r="M40" s="21">
        <f t="shared" si="20"/>
        <v>0</v>
      </c>
      <c r="N40" s="21">
        <f t="shared" si="20"/>
        <v>0</v>
      </c>
      <c r="O40" s="21">
        <f t="shared" si="20"/>
        <v>0</v>
      </c>
      <c r="P40" s="21">
        <f t="shared" si="20"/>
        <v>0</v>
      </c>
      <c r="Q40" s="21">
        <f t="shared" si="20"/>
        <v>0</v>
      </c>
      <c r="R40" s="21">
        <f t="shared" si="20"/>
        <v>0</v>
      </c>
      <c r="S40" s="21">
        <f t="shared" si="20"/>
        <v>0</v>
      </c>
      <c r="T40" s="21">
        <f t="shared" si="20"/>
        <v>0</v>
      </c>
      <c r="U40" s="21">
        <f t="shared" si="20"/>
        <v>0</v>
      </c>
    </row>
    <row r="41" spans="1:21" ht="15" customHeight="1" x14ac:dyDescent="0.25">
      <c r="A41" s="16"/>
      <c r="B41" s="4"/>
      <c r="C41" s="4"/>
      <c r="D41" s="4"/>
      <c r="E41" s="4"/>
      <c r="F41" s="4"/>
      <c r="G41" s="4"/>
      <c r="H41" s="4"/>
      <c r="I41" s="4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1:21" ht="45" customHeight="1" x14ac:dyDescent="0.25">
      <c r="A42" s="16" t="s">
        <v>13</v>
      </c>
      <c r="B42" s="5"/>
      <c r="C42" s="5"/>
      <c r="D42" s="5"/>
      <c r="E42" s="5"/>
      <c r="F42" s="5"/>
      <c r="G42" s="5"/>
      <c r="H42" s="5"/>
      <c r="I42" s="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</row>
    <row r="43" spans="1:21" x14ac:dyDescent="0.25">
      <c r="A43" s="16"/>
      <c r="B43" s="6"/>
      <c r="C43" s="6"/>
      <c r="D43" s="6"/>
      <c r="E43" s="6"/>
      <c r="F43" s="6"/>
      <c r="G43" s="6"/>
      <c r="H43" s="6"/>
      <c r="I43" s="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</row>
    <row r="44" spans="1:21" x14ac:dyDescent="0.25">
      <c r="A44" s="16" t="s">
        <v>12</v>
      </c>
      <c r="B44" s="23">
        <f t="shared" ref="B44:U44" si="21">B40-B42</f>
        <v>0</v>
      </c>
      <c r="C44" s="23">
        <f t="shared" si="21"/>
        <v>0</v>
      </c>
      <c r="D44" s="23">
        <f t="shared" si="21"/>
        <v>0</v>
      </c>
      <c r="E44" s="23">
        <f t="shared" si="21"/>
        <v>0</v>
      </c>
      <c r="F44" s="23">
        <f t="shared" si="21"/>
        <v>0</v>
      </c>
      <c r="G44" s="23">
        <f t="shared" si="21"/>
        <v>0</v>
      </c>
      <c r="H44" s="23">
        <f t="shared" si="21"/>
        <v>0</v>
      </c>
      <c r="I44" s="23">
        <f t="shared" si="21"/>
        <v>0</v>
      </c>
      <c r="J44" s="23">
        <f t="shared" si="21"/>
        <v>0</v>
      </c>
      <c r="K44" s="23">
        <f t="shared" si="21"/>
        <v>0</v>
      </c>
      <c r="L44" s="23">
        <f t="shared" si="21"/>
        <v>0</v>
      </c>
      <c r="M44" s="23">
        <f t="shared" si="21"/>
        <v>0</v>
      </c>
      <c r="N44" s="23">
        <f t="shared" si="21"/>
        <v>0</v>
      </c>
      <c r="O44" s="23">
        <f t="shared" si="21"/>
        <v>0</v>
      </c>
      <c r="P44" s="23">
        <f t="shared" si="21"/>
        <v>0</v>
      </c>
      <c r="Q44" s="23">
        <f t="shared" si="21"/>
        <v>0</v>
      </c>
      <c r="R44" s="23">
        <f t="shared" si="21"/>
        <v>0</v>
      </c>
      <c r="S44" s="23">
        <f t="shared" si="21"/>
        <v>0</v>
      </c>
      <c r="T44" s="23">
        <f t="shared" si="21"/>
        <v>0</v>
      </c>
      <c r="U44" s="23">
        <f t="shared" si="21"/>
        <v>0</v>
      </c>
    </row>
    <row r="45" spans="1:21" x14ac:dyDescent="0.25">
      <c r="A45" s="16"/>
      <c r="B45" s="5"/>
      <c r="C45" s="5"/>
      <c r="D45" s="5"/>
      <c r="E45" s="5"/>
      <c r="F45" s="5"/>
      <c r="G45" s="5"/>
      <c r="H45" s="5"/>
      <c r="I45" s="5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</row>
    <row r="46" spans="1:21" ht="45.75" customHeight="1" x14ac:dyDescent="0.25">
      <c r="A46" s="16" t="s">
        <v>11</v>
      </c>
      <c r="B46" s="5"/>
      <c r="C46" s="5"/>
      <c r="D46" s="5"/>
      <c r="E46" s="5"/>
      <c r="F46" s="5"/>
      <c r="G46" s="5"/>
      <c r="H46" s="5"/>
      <c r="I46" s="5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</row>
    <row r="47" spans="1:21" x14ac:dyDescent="0.25">
      <c r="A47" s="16"/>
      <c r="B47" s="5"/>
      <c r="C47" s="5"/>
      <c r="D47" s="5"/>
      <c r="E47" s="5"/>
      <c r="F47" s="5"/>
      <c r="G47" s="5"/>
      <c r="H47" s="5"/>
      <c r="I47" s="5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</row>
    <row r="48" spans="1:21" x14ac:dyDescent="0.25">
      <c r="A48" s="16" t="s">
        <v>10</v>
      </c>
      <c r="B48" s="23">
        <f t="shared" ref="B48:U48" si="22">(ROUND(B44+B46,2))</f>
        <v>0</v>
      </c>
      <c r="C48" s="23">
        <f t="shared" si="22"/>
        <v>0</v>
      </c>
      <c r="D48" s="23">
        <f t="shared" si="22"/>
        <v>0</v>
      </c>
      <c r="E48" s="23">
        <f t="shared" si="22"/>
        <v>0</v>
      </c>
      <c r="F48" s="23">
        <f t="shared" si="22"/>
        <v>0</v>
      </c>
      <c r="G48" s="23">
        <f t="shared" si="22"/>
        <v>0</v>
      </c>
      <c r="H48" s="23">
        <f t="shared" si="22"/>
        <v>0</v>
      </c>
      <c r="I48" s="23">
        <f t="shared" si="22"/>
        <v>0</v>
      </c>
      <c r="J48" s="23">
        <f t="shared" si="22"/>
        <v>0</v>
      </c>
      <c r="K48" s="23">
        <f t="shared" si="22"/>
        <v>0</v>
      </c>
      <c r="L48" s="23">
        <f t="shared" si="22"/>
        <v>0</v>
      </c>
      <c r="M48" s="23">
        <f t="shared" si="22"/>
        <v>0</v>
      </c>
      <c r="N48" s="23">
        <f t="shared" si="22"/>
        <v>0</v>
      </c>
      <c r="O48" s="23">
        <f t="shared" si="22"/>
        <v>0</v>
      </c>
      <c r="P48" s="23">
        <f t="shared" si="22"/>
        <v>0</v>
      </c>
      <c r="Q48" s="23">
        <f t="shared" si="22"/>
        <v>0</v>
      </c>
      <c r="R48" s="23">
        <f t="shared" si="22"/>
        <v>0</v>
      </c>
      <c r="S48" s="23">
        <f t="shared" si="22"/>
        <v>0</v>
      </c>
      <c r="T48" s="23">
        <f t="shared" si="22"/>
        <v>0</v>
      </c>
      <c r="U48" s="23">
        <f t="shared" si="22"/>
        <v>0</v>
      </c>
    </row>
    <row r="49" spans="1:21" x14ac:dyDescent="0.25">
      <c r="A49" s="16"/>
      <c r="B49" s="5"/>
      <c r="C49" s="5"/>
      <c r="D49" s="5"/>
      <c r="E49" s="5"/>
      <c r="F49" s="5"/>
      <c r="G49" s="5"/>
      <c r="H49" s="5"/>
      <c r="I49" s="5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</row>
    <row r="50" spans="1:21" ht="45" customHeight="1" x14ac:dyDescent="0.25">
      <c r="A50" s="16" t="s">
        <v>9</v>
      </c>
      <c r="B50" s="5"/>
      <c r="C50" s="5"/>
      <c r="D50" s="5"/>
      <c r="E50" s="5"/>
      <c r="F50" s="5"/>
      <c r="G50" s="5"/>
      <c r="H50" s="5"/>
      <c r="I50" s="5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</row>
    <row r="51" spans="1:21" x14ac:dyDescent="0.25">
      <c r="A51" s="16"/>
      <c r="B51" s="6"/>
      <c r="C51" s="6"/>
      <c r="D51" s="6"/>
      <c r="E51" s="6"/>
      <c r="F51" s="6"/>
      <c r="G51" s="6"/>
      <c r="H51" s="6"/>
      <c r="I51" s="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spans="1:21" x14ac:dyDescent="0.25">
      <c r="A52" s="16" t="s">
        <v>8</v>
      </c>
      <c r="B52" s="23">
        <f t="shared" ref="B52:U52" si="23">(ROUND(B48-B50,2))</f>
        <v>0</v>
      </c>
      <c r="C52" s="23">
        <f t="shared" si="23"/>
        <v>0</v>
      </c>
      <c r="D52" s="23">
        <f t="shared" si="23"/>
        <v>0</v>
      </c>
      <c r="E52" s="23">
        <f t="shared" si="23"/>
        <v>0</v>
      </c>
      <c r="F52" s="23">
        <f t="shared" si="23"/>
        <v>0</v>
      </c>
      <c r="G52" s="23">
        <f t="shared" si="23"/>
        <v>0</v>
      </c>
      <c r="H52" s="23">
        <f t="shared" si="23"/>
        <v>0</v>
      </c>
      <c r="I52" s="23">
        <f t="shared" si="23"/>
        <v>0</v>
      </c>
      <c r="J52" s="23">
        <f t="shared" si="23"/>
        <v>0</v>
      </c>
      <c r="K52" s="23">
        <f t="shared" si="23"/>
        <v>0</v>
      </c>
      <c r="L52" s="23">
        <f t="shared" si="23"/>
        <v>0</v>
      </c>
      <c r="M52" s="23">
        <f t="shared" si="23"/>
        <v>0</v>
      </c>
      <c r="N52" s="23">
        <f t="shared" si="23"/>
        <v>0</v>
      </c>
      <c r="O52" s="23">
        <f t="shared" si="23"/>
        <v>0</v>
      </c>
      <c r="P52" s="23">
        <f t="shared" si="23"/>
        <v>0</v>
      </c>
      <c r="Q52" s="23">
        <f t="shared" si="23"/>
        <v>0</v>
      </c>
      <c r="R52" s="23">
        <f t="shared" si="23"/>
        <v>0</v>
      </c>
      <c r="S52" s="23">
        <f t="shared" si="23"/>
        <v>0</v>
      </c>
      <c r="T52" s="23">
        <f t="shared" si="23"/>
        <v>0</v>
      </c>
      <c r="U52" s="23">
        <f t="shared" si="23"/>
        <v>0</v>
      </c>
    </row>
    <row r="53" spans="1:21" x14ac:dyDescent="0.25">
      <c r="A53" s="16"/>
      <c r="B53" s="6"/>
      <c r="C53" s="6"/>
      <c r="D53" s="6"/>
      <c r="E53" s="6"/>
      <c r="F53" s="6"/>
      <c r="G53" s="6"/>
      <c r="H53" s="6"/>
      <c r="I53" s="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</row>
    <row r="54" spans="1:21" x14ac:dyDescent="0.25">
      <c r="A54" s="16" t="s">
        <v>97</v>
      </c>
      <c r="B54" s="6"/>
      <c r="C54" s="6"/>
      <c r="D54" s="6"/>
      <c r="E54" s="6"/>
      <c r="F54" s="6"/>
      <c r="G54" s="6"/>
      <c r="H54" s="6"/>
      <c r="I54" s="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</row>
    <row r="55" spans="1:21" x14ac:dyDescent="0.25">
      <c r="A55" s="16"/>
      <c r="B55" s="6"/>
      <c r="C55" s="6"/>
      <c r="D55" s="6"/>
      <c r="E55" s="6"/>
      <c r="F55" s="6"/>
      <c r="G55" s="6"/>
      <c r="H55" s="6"/>
      <c r="I55" s="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</row>
    <row r="56" spans="1:21" x14ac:dyDescent="0.25">
      <c r="A56" s="16" t="s">
        <v>98</v>
      </c>
      <c r="B56" s="5"/>
      <c r="C56" s="5"/>
      <c r="D56" s="5"/>
      <c r="E56" s="5"/>
      <c r="F56" s="5"/>
      <c r="G56" s="5"/>
      <c r="H56" s="5"/>
      <c r="I56" s="5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</row>
    <row r="57" spans="1:21" x14ac:dyDescent="0.25">
      <c r="A57" s="16"/>
      <c r="B57" s="6"/>
      <c r="C57" s="6"/>
      <c r="D57" s="6"/>
      <c r="E57" s="6"/>
      <c r="F57" s="6"/>
      <c r="G57" s="6"/>
      <c r="H57" s="6"/>
      <c r="I57" s="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</row>
    <row r="58" spans="1:21" x14ac:dyDescent="0.25">
      <c r="A58" s="16" t="s">
        <v>99</v>
      </c>
      <c r="B58" s="23">
        <f t="shared" ref="B58:U58" si="24">(ROUND(B52+B56+B54,2))</f>
        <v>0</v>
      </c>
      <c r="C58" s="23">
        <f t="shared" si="24"/>
        <v>0</v>
      </c>
      <c r="D58" s="23">
        <f t="shared" si="24"/>
        <v>0</v>
      </c>
      <c r="E58" s="23">
        <f t="shared" si="24"/>
        <v>0</v>
      </c>
      <c r="F58" s="23">
        <f t="shared" si="24"/>
        <v>0</v>
      </c>
      <c r="G58" s="23">
        <f t="shared" si="24"/>
        <v>0</v>
      </c>
      <c r="H58" s="23">
        <f t="shared" si="24"/>
        <v>0</v>
      </c>
      <c r="I58" s="23">
        <f t="shared" si="24"/>
        <v>0</v>
      </c>
      <c r="J58" s="23">
        <f t="shared" si="24"/>
        <v>0</v>
      </c>
      <c r="K58" s="23">
        <f t="shared" si="24"/>
        <v>0</v>
      </c>
      <c r="L58" s="23">
        <f t="shared" si="24"/>
        <v>0</v>
      </c>
      <c r="M58" s="23">
        <f t="shared" si="24"/>
        <v>0</v>
      </c>
      <c r="N58" s="23">
        <f t="shared" si="24"/>
        <v>0</v>
      </c>
      <c r="O58" s="23">
        <f t="shared" si="24"/>
        <v>0</v>
      </c>
      <c r="P58" s="23">
        <f t="shared" si="24"/>
        <v>0</v>
      </c>
      <c r="Q58" s="23">
        <f t="shared" si="24"/>
        <v>0</v>
      </c>
      <c r="R58" s="23">
        <f t="shared" si="24"/>
        <v>0</v>
      </c>
      <c r="S58" s="23">
        <f t="shared" si="24"/>
        <v>0</v>
      </c>
      <c r="T58" s="23">
        <f t="shared" si="24"/>
        <v>0</v>
      </c>
      <c r="U58" s="23">
        <f t="shared" si="24"/>
        <v>0</v>
      </c>
    </row>
    <row r="59" spans="1:21" x14ac:dyDescent="0.25">
      <c r="A59" s="16"/>
      <c r="B59" s="6"/>
      <c r="C59" s="6"/>
      <c r="D59" s="6"/>
      <c r="E59" s="6"/>
      <c r="F59" s="6"/>
      <c r="G59" s="6"/>
      <c r="H59" s="6"/>
      <c r="I59" s="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</row>
    <row r="60" spans="1:21" x14ac:dyDescent="0.25">
      <c r="A60" s="16" t="s">
        <v>100</v>
      </c>
      <c r="B60" s="23">
        <f t="shared" ref="B60:U60" si="25">IF(B58&lt;0,(ROUND(B15+B58,2)),(ROUND(B15-B58,2)))</f>
        <v>0</v>
      </c>
      <c r="C60" s="23">
        <f t="shared" si="25"/>
        <v>0</v>
      </c>
      <c r="D60" s="23">
        <f t="shared" si="25"/>
        <v>0</v>
      </c>
      <c r="E60" s="23">
        <f t="shared" si="25"/>
        <v>0</v>
      </c>
      <c r="F60" s="23">
        <f t="shared" si="25"/>
        <v>0</v>
      </c>
      <c r="G60" s="23">
        <f t="shared" si="25"/>
        <v>0</v>
      </c>
      <c r="H60" s="23">
        <f t="shared" si="25"/>
        <v>0</v>
      </c>
      <c r="I60" s="23">
        <f t="shared" si="25"/>
        <v>0</v>
      </c>
      <c r="J60" s="23">
        <f t="shared" si="25"/>
        <v>0</v>
      </c>
      <c r="K60" s="23">
        <f t="shared" si="25"/>
        <v>0</v>
      </c>
      <c r="L60" s="23">
        <f t="shared" si="25"/>
        <v>0</v>
      </c>
      <c r="M60" s="23">
        <f t="shared" si="25"/>
        <v>0</v>
      </c>
      <c r="N60" s="23">
        <f t="shared" si="25"/>
        <v>0</v>
      </c>
      <c r="O60" s="23">
        <f t="shared" si="25"/>
        <v>0</v>
      </c>
      <c r="P60" s="23">
        <f t="shared" si="25"/>
        <v>0</v>
      </c>
      <c r="Q60" s="23">
        <f t="shared" si="25"/>
        <v>0</v>
      </c>
      <c r="R60" s="23">
        <f t="shared" si="25"/>
        <v>0</v>
      </c>
      <c r="S60" s="23">
        <f t="shared" si="25"/>
        <v>0</v>
      </c>
      <c r="T60" s="23">
        <f t="shared" si="25"/>
        <v>0</v>
      </c>
      <c r="U60" s="23">
        <f t="shared" si="25"/>
        <v>0</v>
      </c>
    </row>
    <row r="61" spans="1:21" x14ac:dyDescent="0.25">
      <c r="A61" s="16"/>
      <c r="B61" s="6"/>
      <c r="C61" s="6"/>
      <c r="D61" s="6"/>
      <c r="E61" s="6"/>
      <c r="F61" s="6"/>
      <c r="G61" s="6"/>
      <c r="H61" s="6"/>
      <c r="I61" s="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</row>
    <row r="62" spans="1:21" x14ac:dyDescent="0.25">
      <c r="A62" s="16" t="s">
        <v>101</v>
      </c>
      <c r="B62" s="5"/>
      <c r="C62" s="5"/>
      <c r="D62" s="5"/>
      <c r="E62" s="5"/>
      <c r="F62" s="5"/>
      <c r="G62" s="5"/>
      <c r="H62" s="5"/>
      <c r="I62" s="5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</row>
    <row r="63" spans="1:21" x14ac:dyDescent="0.25">
      <c r="A63" s="16"/>
      <c r="B63" s="6"/>
      <c r="C63" s="6"/>
      <c r="D63" s="6"/>
      <c r="E63" s="6"/>
      <c r="F63" s="6"/>
      <c r="G63" s="6"/>
      <c r="H63" s="6"/>
      <c r="I63" s="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</row>
    <row r="64" spans="1:21" x14ac:dyDescent="0.25">
      <c r="A64" s="16" t="s">
        <v>102</v>
      </c>
      <c r="B64" s="23">
        <f t="shared" ref="B64:U64" si="26">(ROUND(B60-B62,2))</f>
        <v>0</v>
      </c>
      <c r="C64" s="23">
        <f t="shared" si="26"/>
        <v>0</v>
      </c>
      <c r="D64" s="23">
        <f t="shared" si="26"/>
        <v>0</v>
      </c>
      <c r="E64" s="23">
        <f t="shared" si="26"/>
        <v>0</v>
      </c>
      <c r="F64" s="23">
        <f t="shared" si="26"/>
        <v>0</v>
      </c>
      <c r="G64" s="23">
        <f t="shared" si="26"/>
        <v>0</v>
      </c>
      <c r="H64" s="23">
        <f t="shared" si="26"/>
        <v>0</v>
      </c>
      <c r="I64" s="23">
        <f t="shared" si="26"/>
        <v>0</v>
      </c>
      <c r="J64" s="23">
        <f t="shared" si="26"/>
        <v>0</v>
      </c>
      <c r="K64" s="23">
        <f t="shared" si="26"/>
        <v>0</v>
      </c>
      <c r="L64" s="23">
        <f t="shared" si="26"/>
        <v>0</v>
      </c>
      <c r="M64" s="23">
        <f t="shared" si="26"/>
        <v>0</v>
      </c>
      <c r="N64" s="23">
        <f t="shared" si="26"/>
        <v>0</v>
      </c>
      <c r="O64" s="23">
        <f t="shared" si="26"/>
        <v>0</v>
      </c>
      <c r="P64" s="23">
        <f t="shared" si="26"/>
        <v>0</v>
      </c>
      <c r="Q64" s="23">
        <f t="shared" si="26"/>
        <v>0</v>
      </c>
      <c r="R64" s="23">
        <f t="shared" si="26"/>
        <v>0</v>
      </c>
      <c r="S64" s="23">
        <f t="shared" si="26"/>
        <v>0</v>
      </c>
      <c r="T64" s="23">
        <f t="shared" si="26"/>
        <v>0</v>
      </c>
      <c r="U64" s="23">
        <f t="shared" si="26"/>
        <v>0</v>
      </c>
    </row>
    <row r="65" spans="1:21" x14ac:dyDescent="0.25">
      <c r="A65" s="16"/>
      <c r="B65" s="5"/>
      <c r="C65" s="5"/>
      <c r="D65" s="5"/>
      <c r="E65" s="5"/>
      <c r="F65" s="5"/>
      <c r="G65" s="5"/>
      <c r="H65" s="5"/>
      <c r="I65" s="5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</row>
    <row r="66" spans="1:21" x14ac:dyDescent="0.25">
      <c r="A66" s="16" t="s">
        <v>103</v>
      </c>
      <c r="B66" s="5"/>
      <c r="C66" s="5"/>
      <c r="D66" s="5"/>
      <c r="E66" s="5"/>
      <c r="F66" s="5"/>
      <c r="G66" s="5"/>
      <c r="H66" s="5"/>
      <c r="I66" s="5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</row>
    <row r="67" spans="1:21" x14ac:dyDescent="0.25">
      <c r="A67" s="16" t="s">
        <v>7</v>
      </c>
      <c r="B67" s="23">
        <f t="shared" ref="B67:U67" si="27">B66</f>
        <v>0</v>
      </c>
      <c r="C67" s="23">
        <f t="shared" si="27"/>
        <v>0</v>
      </c>
      <c r="D67" s="23">
        <f t="shared" si="27"/>
        <v>0</v>
      </c>
      <c r="E67" s="23">
        <f t="shared" si="27"/>
        <v>0</v>
      </c>
      <c r="F67" s="23">
        <f t="shared" si="27"/>
        <v>0</v>
      </c>
      <c r="G67" s="23">
        <f t="shared" si="27"/>
        <v>0</v>
      </c>
      <c r="H67" s="23">
        <f t="shared" si="27"/>
        <v>0</v>
      </c>
      <c r="I67" s="23">
        <f t="shared" si="27"/>
        <v>0</v>
      </c>
      <c r="J67" s="23">
        <f t="shared" si="27"/>
        <v>0</v>
      </c>
      <c r="K67" s="23">
        <f t="shared" si="27"/>
        <v>0</v>
      </c>
      <c r="L67" s="23">
        <f t="shared" si="27"/>
        <v>0</v>
      </c>
      <c r="M67" s="23">
        <f t="shared" si="27"/>
        <v>0</v>
      </c>
      <c r="N67" s="23">
        <f t="shared" si="27"/>
        <v>0</v>
      </c>
      <c r="O67" s="23">
        <f t="shared" si="27"/>
        <v>0</v>
      </c>
      <c r="P67" s="23">
        <f t="shared" si="27"/>
        <v>0</v>
      </c>
      <c r="Q67" s="23">
        <f t="shared" si="27"/>
        <v>0</v>
      </c>
      <c r="R67" s="23">
        <f t="shared" si="27"/>
        <v>0</v>
      </c>
      <c r="S67" s="23">
        <f t="shared" si="27"/>
        <v>0</v>
      </c>
      <c r="T67" s="23">
        <f t="shared" si="27"/>
        <v>0</v>
      </c>
      <c r="U67" s="23">
        <f t="shared" si="27"/>
        <v>0</v>
      </c>
    </row>
    <row r="68" spans="1:21" x14ac:dyDescent="0.25">
      <c r="A68" s="16" t="s">
        <v>6</v>
      </c>
      <c r="B68" s="5"/>
      <c r="C68" s="5"/>
      <c r="D68" s="5"/>
      <c r="E68" s="5"/>
      <c r="F68" s="5"/>
      <c r="G68" s="5"/>
      <c r="H68" s="5"/>
      <c r="I68" s="5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</row>
    <row r="69" spans="1:21" x14ac:dyDescent="0.25">
      <c r="A69" s="16" t="s">
        <v>5</v>
      </c>
      <c r="B69" s="23">
        <f t="shared" ref="B69:U69" si="28">B68</f>
        <v>0</v>
      </c>
      <c r="C69" s="23">
        <f t="shared" si="28"/>
        <v>0</v>
      </c>
      <c r="D69" s="23">
        <f t="shared" si="28"/>
        <v>0</v>
      </c>
      <c r="E69" s="23">
        <f t="shared" si="28"/>
        <v>0</v>
      </c>
      <c r="F69" s="23">
        <f t="shared" si="28"/>
        <v>0</v>
      </c>
      <c r="G69" s="23">
        <f t="shared" si="28"/>
        <v>0</v>
      </c>
      <c r="H69" s="23">
        <f t="shared" si="28"/>
        <v>0</v>
      </c>
      <c r="I69" s="23">
        <f t="shared" si="28"/>
        <v>0</v>
      </c>
      <c r="J69" s="23">
        <f t="shared" si="28"/>
        <v>0</v>
      </c>
      <c r="K69" s="23">
        <f t="shared" si="28"/>
        <v>0</v>
      </c>
      <c r="L69" s="23">
        <f t="shared" si="28"/>
        <v>0</v>
      </c>
      <c r="M69" s="23">
        <f t="shared" si="28"/>
        <v>0</v>
      </c>
      <c r="N69" s="23">
        <f t="shared" si="28"/>
        <v>0</v>
      </c>
      <c r="O69" s="23">
        <f t="shared" si="28"/>
        <v>0</v>
      </c>
      <c r="P69" s="23">
        <f t="shared" si="28"/>
        <v>0</v>
      </c>
      <c r="Q69" s="23">
        <f t="shared" si="28"/>
        <v>0</v>
      </c>
      <c r="R69" s="23">
        <f t="shared" si="28"/>
        <v>0</v>
      </c>
      <c r="S69" s="23">
        <f t="shared" si="28"/>
        <v>0</v>
      </c>
      <c r="T69" s="23">
        <f t="shared" si="28"/>
        <v>0</v>
      </c>
      <c r="U69" s="23">
        <f t="shared" si="28"/>
        <v>0</v>
      </c>
    </row>
    <row r="70" spans="1:21" x14ac:dyDescent="0.25">
      <c r="A70" s="16" t="s">
        <v>4</v>
      </c>
      <c r="B70" s="23">
        <f t="shared" ref="B70:U70" si="29">SUM(ROUND(B67-B69,2))</f>
        <v>0</v>
      </c>
      <c r="C70" s="23">
        <f t="shared" si="29"/>
        <v>0</v>
      </c>
      <c r="D70" s="23">
        <f t="shared" si="29"/>
        <v>0</v>
      </c>
      <c r="E70" s="23">
        <f t="shared" si="29"/>
        <v>0</v>
      </c>
      <c r="F70" s="23">
        <f t="shared" si="29"/>
        <v>0</v>
      </c>
      <c r="G70" s="23">
        <f t="shared" si="29"/>
        <v>0</v>
      </c>
      <c r="H70" s="23">
        <f t="shared" si="29"/>
        <v>0</v>
      </c>
      <c r="I70" s="23">
        <f t="shared" si="29"/>
        <v>0</v>
      </c>
      <c r="J70" s="23">
        <f t="shared" si="29"/>
        <v>0</v>
      </c>
      <c r="K70" s="23">
        <f t="shared" si="29"/>
        <v>0</v>
      </c>
      <c r="L70" s="23">
        <f t="shared" si="29"/>
        <v>0</v>
      </c>
      <c r="M70" s="23">
        <f t="shared" si="29"/>
        <v>0</v>
      </c>
      <c r="N70" s="23">
        <f t="shared" si="29"/>
        <v>0</v>
      </c>
      <c r="O70" s="23">
        <f t="shared" si="29"/>
        <v>0</v>
      </c>
      <c r="P70" s="23">
        <f t="shared" si="29"/>
        <v>0</v>
      </c>
      <c r="Q70" s="23">
        <f t="shared" si="29"/>
        <v>0</v>
      </c>
      <c r="R70" s="23">
        <f t="shared" si="29"/>
        <v>0</v>
      </c>
      <c r="S70" s="23">
        <f t="shared" si="29"/>
        <v>0</v>
      </c>
      <c r="T70" s="23">
        <f t="shared" si="29"/>
        <v>0</v>
      </c>
      <c r="U70" s="23">
        <f t="shared" si="29"/>
        <v>0</v>
      </c>
    </row>
    <row r="71" spans="1:21" x14ac:dyDescent="0.25">
      <c r="A71" s="18" t="s">
        <v>3</v>
      </c>
      <c r="B71" s="5"/>
      <c r="C71" s="5"/>
      <c r="D71" s="5"/>
      <c r="E71" s="5"/>
      <c r="F71" s="5"/>
      <c r="G71" s="5"/>
      <c r="H71" s="5"/>
      <c r="I71" s="5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</row>
    <row r="72" spans="1:21" x14ac:dyDescent="0.25">
      <c r="A72" s="16"/>
      <c r="B72" s="5"/>
      <c r="C72" s="5"/>
      <c r="D72" s="5"/>
      <c r="E72" s="5"/>
      <c r="F72" s="5"/>
      <c r="G72" s="5"/>
      <c r="H72" s="5"/>
      <c r="I72" s="5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</row>
    <row r="73" spans="1:21" x14ac:dyDescent="0.25">
      <c r="A73" s="16" t="s">
        <v>104</v>
      </c>
      <c r="B73" s="23">
        <f t="shared" ref="B73:U73" si="30">SUM(ROUND(B64+B70-B71,2))</f>
        <v>0</v>
      </c>
      <c r="C73" s="23">
        <f t="shared" si="30"/>
        <v>0</v>
      </c>
      <c r="D73" s="23">
        <f t="shared" si="30"/>
        <v>0</v>
      </c>
      <c r="E73" s="23">
        <f t="shared" si="30"/>
        <v>0</v>
      </c>
      <c r="F73" s="23">
        <f t="shared" si="30"/>
        <v>0</v>
      </c>
      <c r="G73" s="23">
        <f t="shared" si="30"/>
        <v>0</v>
      </c>
      <c r="H73" s="23">
        <f t="shared" si="30"/>
        <v>0</v>
      </c>
      <c r="I73" s="23">
        <f t="shared" si="30"/>
        <v>0</v>
      </c>
      <c r="J73" s="23">
        <f t="shared" si="30"/>
        <v>0</v>
      </c>
      <c r="K73" s="23">
        <f t="shared" si="30"/>
        <v>0</v>
      </c>
      <c r="L73" s="23">
        <f t="shared" si="30"/>
        <v>0</v>
      </c>
      <c r="M73" s="23">
        <f t="shared" si="30"/>
        <v>0</v>
      </c>
      <c r="N73" s="23">
        <f t="shared" si="30"/>
        <v>0</v>
      </c>
      <c r="O73" s="23">
        <f t="shared" si="30"/>
        <v>0</v>
      </c>
      <c r="P73" s="23">
        <f t="shared" si="30"/>
        <v>0</v>
      </c>
      <c r="Q73" s="23">
        <f t="shared" si="30"/>
        <v>0</v>
      </c>
      <c r="R73" s="23">
        <f t="shared" si="30"/>
        <v>0</v>
      </c>
      <c r="S73" s="23">
        <f t="shared" si="30"/>
        <v>0</v>
      </c>
      <c r="T73" s="23">
        <f t="shared" si="30"/>
        <v>0</v>
      </c>
      <c r="U73" s="23">
        <f t="shared" si="30"/>
        <v>0</v>
      </c>
    </row>
    <row r="74" spans="1:21" x14ac:dyDescent="0.25">
      <c r="A74" s="16"/>
      <c r="B74" s="5"/>
      <c r="C74" s="5"/>
      <c r="D74" s="5"/>
      <c r="E74" s="5"/>
      <c r="F74" s="5"/>
      <c r="G74" s="5"/>
      <c r="H74" s="5"/>
      <c r="I74" s="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</row>
    <row r="75" spans="1:21" x14ac:dyDescent="0.25">
      <c r="A75" s="16" t="s">
        <v>105</v>
      </c>
      <c r="B75" s="5"/>
      <c r="C75" s="5"/>
      <c r="D75" s="5"/>
      <c r="E75" s="5"/>
      <c r="F75" s="5"/>
      <c r="G75" s="5"/>
      <c r="H75" s="5"/>
      <c r="I75" s="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</row>
    <row r="76" spans="1:21" x14ac:dyDescent="0.25">
      <c r="A76" s="85"/>
      <c r="B76" s="7"/>
      <c r="C76" s="7"/>
      <c r="D76" s="7"/>
      <c r="E76" s="7"/>
      <c r="F76" s="7"/>
      <c r="G76" s="7"/>
      <c r="H76" s="7"/>
      <c r="I76" s="7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</row>
    <row r="77" spans="1:21" x14ac:dyDescent="0.25">
      <c r="A77" s="16" t="s">
        <v>1</v>
      </c>
      <c r="B77" s="5"/>
      <c r="C77" s="5"/>
      <c r="D77" s="5"/>
      <c r="E77" s="5"/>
      <c r="F77" s="5"/>
      <c r="G77" s="5"/>
      <c r="H77" s="5"/>
      <c r="I77" s="5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</row>
    <row r="78" spans="1:21" x14ac:dyDescent="0.25">
      <c r="A78" s="16" t="str">
        <f>IF(B79="15. Profit After Tax [for the year]","","15. Net Profit/loss [13-14]")</f>
        <v>15. Net Profit/loss [13-14]</v>
      </c>
      <c r="B78" s="23">
        <f>B73-B75+B76-B77</f>
        <v>0</v>
      </c>
      <c r="C78" s="23">
        <f t="shared" ref="C78:U78" si="31">IF(B78="","",SUM((ROUND((C73+C76)-(C77+C75),2))))</f>
        <v>0</v>
      </c>
      <c r="D78" s="23">
        <f t="shared" si="31"/>
        <v>0</v>
      </c>
      <c r="E78" s="23">
        <f t="shared" si="31"/>
        <v>0</v>
      </c>
      <c r="F78" s="23">
        <f t="shared" si="31"/>
        <v>0</v>
      </c>
      <c r="G78" s="23">
        <f t="shared" si="31"/>
        <v>0</v>
      </c>
      <c r="H78" s="23">
        <f t="shared" si="31"/>
        <v>0</v>
      </c>
      <c r="I78" s="23">
        <f t="shared" si="31"/>
        <v>0</v>
      </c>
      <c r="J78" s="23">
        <f t="shared" si="31"/>
        <v>0</v>
      </c>
      <c r="K78" s="23">
        <f t="shared" si="31"/>
        <v>0</v>
      </c>
      <c r="L78" s="23">
        <f t="shared" si="31"/>
        <v>0</v>
      </c>
      <c r="M78" s="23">
        <f t="shared" si="31"/>
        <v>0</v>
      </c>
      <c r="N78" s="23">
        <f t="shared" si="31"/>
        <v>0</v>
      </c>
      <c r="O78" s="23">
        <f t="shared" si="31"/>
        <v>0</v>
      </c>
      <c r="P78" s="23">
        <f t="shared" si="31"/>
        <v>0</v>
      </c>
      <c r="Q78" s="23">
        <f t="shared" si="31"/>
        <v>0</v>
      </c>
      <c r="R78" s="23">
        <f t="shared" si="31"/>
        <v>0</v>
      </c>
      <c r="S78" s="23">
        <f t="shared" si="31"/>
        <v>0</v>
      </c>
      <c r="T78" s="23">
        <f t="shared" si="31"/>
        <v>0</v>
      </c>
      <c r="U78" s="23">
        <f t="shared" si="31"/>
        <v>0</v>
      </c>
    </row>
    <row r="79" spans="1:21" x14ac:dyDescent="0.25">
      <c r="A79" s="17" t="str">
        <f>IF(OR(B76&gt;0,B76&gt;0,B76&gt;0,B76&gt;0),"14. Profit After Tax [for the year]","")</f>
        <v/>
      </c>
      <c r="B79" s="5"/>
      <c r="C79" s="5"/>
      <c r="D79" s="5"/>
      <c r="E79" s="5"/>
      <c r="F79" s="5"/>
      <c r="G79" s="5"/>
      <c r="H79" s="5"/>
      <c r="I79" s="5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</row>
    <row r="80" spans="1:21" x14ac:dyDescent="0.25">
      <c r="A80" s="16" t="s">
        <v>106</v>
      </c>
      <c r="B80" s="5"/>
      <c r="C80" s="5"/>
      <c r="D80" s="5"/>
      <c r="E80" s="5"/>
      <c r="F80" s="5"/>
      <c r="G80" s="5"/>
      <c r="H80" s="5"/>
      <c r="I80" s="5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</row>
    <row r="81" spans="1:21" x14ac:dyDescent="0.25">
      <c r="A81" s="16"/>
      <c r="B81" s="5"/>
      <c r="C81" s="5"/>
      <c r="D81" s="5"/>
      <c r="E81" s="5"/>
      <c r="F81" s="5"/>
      <c r="G81" s="5"/>
      <c r="H81" s="5"/>
      <c r="I81" s="5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</row>
    <row r="82" spans="1:21" x14ac:dyDescent="0.25">
      <c r="A82" s="16" t="s">
        <v>0</v>
      </c>
      <c r="B82" s="23">
        <f>IFERROR((B80/Liabilities!B67),0)</f>
        <v>0</v>
      </c>
      <c r="C82" s="23">
        <f>IFERROR((C80/Liabilities!C67),0)</f>
        <v>0</v>
      </c>
      <c r="D82" s="23">
        <f>IFERROR((D80/Liabilities!D67),0)</f>
        <v>0</v>
      </c>
      <c r="E82" s="23">
        <f>IFERROR((E80/Liabilities!E67),0)</f>
        <v>0</v>
      </c>
      <c r="F82" s="23">
        <f>IFERROR((F80/Liabilities!F67),0)</f>
        <v>0</v>
      </c>
      <c r="G82" s="23">
        <f>IFERROR((G80/Liabilities!G67),0)</f>
        <v>0</v>
      </c>
      <c r="H82" s="23">
        <f>IFERROR((H80/Liabilities!H67),0)</f>
        <v>0</v>
      </c>
      <c r="I82" s="23">
        <f>IFERROR((I80/Liabilities!I67),0)</f>
        <v>0</v>
      </c>
      <c r="J82" s="23">
        <f>IFERROR((J80/Liabilities!J67),0)</f>
        <v>0</v>
      </c>
      <c r="K82" s="23">
        <f>IFERROR((K80/Liabilities!K67),0)</f>
        <v>0</v>
      </c>
      <c r="L82" s="23">
        <f>IFERROR((L80/Liabilities!L67),0)</f>
        <v>0</v>
      </c>
      <c r="M82" s="23">
        <f>IFERROR((M80/Liabilities!M67),0)</f>
        <v>0</v>
      </c>
      <c r="N82" s="23">
        <f>IFERROR((N80/Liabilities!N67),0)</f>
        <v>0</v>
      </c>
      <c r="O82" s="23">
        <f>IFERROR((O80/Liabilities!O67),0)</f>
        <v>0</v>
      </c>
      <c r="P82" s="23">
        <f>IFERROR((P80/Liabilities!P67),0)</f>
        <v>0</v>
      </c>
      <c r="Q82" s="23">
        <f>IFERROR((Q80/Liabilities!Q67),0)</f>
        <v>0</v>
      </c>
      <c r="R82" s="23">
        <f>IFERROR((R80/Liabilities!R67),0)</f>
        <v>0</v>
      </c>
      <c r="S82" s="23">
        <f>IFERROR((S80/Liabilities!S67),0)</f>
        <v>0</v>
      </c>
      <c r="T82" s="23">
        <f>IFERROR((T80/Liabilities!T67),0)</f>
        <v>0</v>
      </c>
      <c r="U82" s="23">
        <f>IFERROR((U80/Liabilities!U67),0)</f>
        <v>0</v>
      </c>
    </row>
    <row r="83" spans="1:21" x14ac:dyDescent="0.25">
      <c r="A83" s="16"/>
      <c r="B83" s="5"/>
      <c r="C83" s="5"/>
      <c r="D83" s="5"/>
      <c r="E83" s="5"/>
      <c r="F83" s="5"/>
      <c r="G83" s="5"/>
      <c r="H83" s="5"/>
      <c r="I83" s="5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</row>
    <row r="84" spans="1:21" x14ac:dyDescent="0.25">
      <c r="A84" s="16" t="s">
        <v>107</v>
      </c>
      <c r="B84" s="23">
        <f t="shared" ref="B84:U84" si="32">B78-B80</f>
        <v>0</v>
      </c>
      <c r="C84" s="23">
        <f t="shared" si="32"/>
        <v>0</v>
      </c>
      <c r="D84" s="23">
        <f t="shared" si="32"/>
        <v>0</v>
      </c>
      <c r="E84" s="23">
        <f t="shared" si="32"/>
        <v>0</v>
      </c>
      <c r="F84" s="23">
        <f t="shared" si="32"/>
        <v>0</v>
      </c>
      <c r="G84" s="23">
        <f t="shared" si="32"/>
        <v>0</v>
      </c>
      <c r="H84" s="23">
        <f t="shared" si="32"/>
        <v>0</v>
      </c>
      <c r="I84" s="23">
        <f t="shared" si="32"/>
        <v>0</v>
      </c>
      <c r="J84" s="23">
        <f t="shared" si="32"/>
        <v>0</v>
      </c>
      <c r="K84" s="23">
        <f t="shared" si="32"/>
        <v>0</v>
      </c>
      <c r="L84" s="23">
        <f t="shared" si="32"/>
        <v>0</v>
      </c>
      <c r="M84" s="23">
        <f t="shared" si="32"/>
        <v>0</v>
      </c>
      <c r="N84" s="23">
        <f t="shared" si="32"/>
        <v>0</v>
      </c>
      <c r="O84" s="23">
        <f t="shared" si="32"/>
        <v>0</v>
      </c>
      <c r="P84" s="23">
        <f t="shared" si="32"/>
        <v>0</v>
      </c>
      <c r="Q84" s="23">
        <f t="shared" si="32"/>
        <v>0</v>
      </c>
      <c r="R84" s="23">
        <f t="shared" si="32"/>
        <v>0</v>
      </c>
      <c r="S84" s="23">
        <f t="shared" si="32"/>
        <v>0</v>
      </c>
      <c r="T84" s="23">
        <f t="shared" si="32"/>
        <v>0</v>
      </c>
      <c r="U84" s="23">
        <f t="shared" si="32"/>
        <v>0</v>
      </c>
    </row>
    <row r="85" spans="1:21" x14ac:dyDescent="0.25">
      <c r="A85" s="16"/>
      <c r="B85" s="5"/>
      <c r="C85" s="5"/>
      <c r="D85" s="5"/>
      <c r="E85" s="5"/>
      <c r="F85" s="5"/>
      <c r="G85" s="5"/>
      <c r="H85" s="5"/>
      <c r="I85" s="5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</row>
    <row r="86" spans="1:21" ht="15.75" thickBot="1" x14ac:dyDescent="0.3">
      <c r="A86" s="19" t="s">
        <v>108</v>
      </c>
      <c r="B86" s="24">
        <f t="shared" ref="B86:U86" si="33">IFERROR((B84/B78),0)</f>
        <v>0</v>
      </c>
      <c r="C86" s="24">
        <f t="shared" si="33"/>
        <v>0</v>
      </c>
      <c r="D86" s="24">
        <f t="shared" si="33"/>
        <v>0</v>
      </c>
      <c r="E86" s="24">
        <f t="shared" si="33"/>
        <v>0</v>
      </c>
      <c r="F86" s="24">
        <f t="shared" si="33"/>
        <v>0</v>
      </c>
      <c r="G86" s="24">
        <f t="shared" si="33"/>
        <v>0</v>
      </c>
      <c r="H86" s="24">
        <f t="shared" si="33"/>
        <v>0</v>
      </c>
      <c r="I86" s="23">
        <f t="shared" si="33"/>
        <v>0</v>
      </c>
      <c r="J86" s="23">
        <f t="shared" si="33"/>
        <v>0</v>
      </c>
      <c r="K86" s="23">
        <f t="shared" si="33"/>
        <v>0</v>
      </c>
      <c r="L86" s="23">
        <f t="shared" si="33"/>
        <v>0</v>
      </c>
      <c r="M86" s="23">
        <f t="shared" si="33"/>
        <v>0</v>
      </c>
      <c r="N86" s="23">
        <f t="shared" si="33"/>
        <v>0</v>
      </c>
      <c r="O86" s="23">
        <f t="shared" si="33"/>
        <v>0</v>
      </c>
      <c r="P86" s="23">
        <f t="shared" si="33"/>
        <v>0</v>
      </c>
      <c r="Q86" s="23">
        <f t="shared" si="33"/>
        <v>0</v>
      </c>
      <c r="R86" s="23">
        <f t="shared" si="33"/>
        <v>0</v>
      </c>
      <c r="S86" s="23">
        <f t="shared" si="33"/>
        <v>0</v>
      </c>
      <c r="T86" s="23">
        <f t="shared" si="33"/>
        <v>0</v>
      </c>
      <c r="U86" s="23">
        <f t="shared" si="33"/>
        <v>0</v>
      </c>
    </row>
  </sheetData>
  <dataValidations count="2">
    <dataValidation type="decimal" operator="greaterThanOrEqual" allowBlank="1" showInputMessage="1" showErrorMessage="1" sqref="J11:U11 J15:U15 J20:U20 J24:U24 J36:U36 J40:U40 J44:U44 J48:U48 J52:U52 J58:U58 J60:U60 J64:U64 J67:U67 J69:U70 J73:U73 B78:U78 B18:I77 B79:I81 B8:I16">
      <formula1>0</formula1>
    </dataValidation>
    <dataValidation operator="greaterThanOrEqual" allowBlank="1" showInputMessage="1" showErrorMessage="1" sqref="J82:U82 J84:U84 J86:U86 B17:U17 B82:I8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D31" sqref="D31"/>
    </sheetView>
  </sheetViews>
  <sheetFormatPr defaultColWidth="0" defaultRowHeight="15" zeroHeight="1" x14ac:dyDescent="0.25"/>
  <cols>
    <col min="1" max="1" width="59" style="30" bestFit="1" customWidth="1" collapsed="1"/>
    <col min="2" max="21" width="17.7109375" style="30" customWidth="1" collapsed="1"/>
    <col min="22" max="25" width="0" style="30" hidden="1"/>
    <col min="26" max="16384" width="9.140625" style="30" hidden="1" collapsed="1"/>
  </cols>
  <sheetData>
    <row r="1" spans="1:21" s="28" customFormat="1" x14ac:dyDescent="0.25">
      <c r="A1" s="91" t="s">
        <v>73</v>
      </c>
      <c r="B1" s="25"/>
      <c r="C1" s="26"/>
      <c r="D1" s="26"/>
      <c r="E1" s="27" t="s">
        <v>44</v>
      </c>
      <c r="F1" s="27" t="s">
        <v>160</v>
      </c>
      <c r="G1" s="27" t="s">
        <v>161</v>
      </c>
      <c r="H1" s="28" t="s">
        <v>43</v>
      </c>
      <c r="I1" s="28" t="s">
        <v>38</v>
      </c>
    </row>
    <row r="2" spans="1:21" x14ac:dyDescent="0.25">
      <c r="A2" s="92" t="s">
        <v>72</v>
      </c>
      <c r="B2" s="29"/>
      <c r="C2" s="29"/>
      <c r="D2" s="29"/>
      <c r="E2" s="29"/>
      <c r="F2" s="29"/>
      <c r="G2" s="29"/>
      <c r="H2" s="29"/>
      <c r="I2" s="29"/>
    </row>
    <row r="3" spans="1:21" ht="15.75" thickBot="1" x14ac:dyDescent="0.3">
      <c r="A3" s="94" t="s">
        <v>71</v>
      </c>
      <c r="B3" s="31"/>
      <c r="C3" s="31"/>
      <c r="D3" s="31"/>
      <c r="E3" s="31"/>
      <c r="F3" s="31"/>
      <c r="G3" s="31"/>
      <c r="H3" s="31"/>
      <c r="I3" s="31"/>
    </row>
    <row r="4" spans="1:21" ht="45.75" thickBot="1" x14ac:dyDescent="0.3">
      <c r="A4" s="93" t="s">
        <v>40</v>
      </c>
      <c r="B4" s="82" t="s">
        <v>39</v>
      </c>
      <c r="C4" s="81" t="s">
        <v>38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ht="18.75" x14ac:dyDescent="0.25">
      <c r="A5" s="101" t="s">
        <v>70</v>
      </c>
      <c r="B5" s="20">
        <f>'Operating Stmt.'!B5</f>
        <v>2019</v>
      </c>
      <c r="C5" s="20">
        <f>'Operating Stmt.'!C5</f>
        <v>2020</v>
      </c>
      <c r="D5" s="20">
        <f>'Operating Stmt.'!D5</f>
        <v>2021</v>
      </c>
      <c r="E5" s="20">
        <f>'Operating Stmt.'!E5</f>
        <v>2022</v>
      </c>
      <c r="F5" s="20">
        <f>'Operating Stmt.'!F5</f>
        <v>2023</v>
      </c>
      <c r="G5" s="20">
        <f>'Operating Stmt.'!G5</f>
        <v>2024</v>
      </c>
      <c r="H5" s="20">
        <f>'Operating Stmt.'!H5</f>
        <v>2025</v>
      </c>
      <c r="I5" s="20">
        <f>'Operating Stmt.'!I5</f>
        <v>2026</v>
      </c>
      <c r="J5" s="20">
        <f>'Operating Stmt.'!J5</f>
        <v>2027</v>
      </c>
      <c r="K5" s="20">
        <f>'Operating Stmt.'!K5</f>
        <v>2028</v>
      </c>
      <c r="L5" s="20">
        <f>'Operating Stmt.'!L5</f>
        <v>2029</v>
      </c>
      <c r="M5" s="20">
        <f>'Operating Stmt.'!M5</f>
        <v>2030</v>
      </c>
      <c r="N5" s="20">
        <f>'Operating Stmt.'!N5</f>
        <v>2031</v>
      </c>
      <c r="O5" s="20">
        <f>'Operating Stmt.'!O5</f>
        <v>2032</v>
      </c>
      <c r="P5" s="20">
        <f>'Operating Stmt.'!P5</f>
        <v>2033</v>
      </c>
      <c r="Q5" s="20">
        <f>'Operating Stmt.'!Q5</f>
        <v>2034</v>
      </c>
      <c r="R5" s="20">
        <f>'Operating Stmt.'!R5</f>
        <v>2035</v>
      </c>
      <c r="S5" s="20">
        <f>'Operating Stmt.'!S5</f>
        <v>2036</v>
      </c>
      <c r="T5" s="20">
        <f>'Operating Stmt.'!T5</f>
        <v>2037</v>
      </c>
      <c r="U5" s="65">
        <f>'Operating Stmt.'!U5</f>
        <v>2038</v>
      </c>
    </row>
    <row r="6" spans="1:21" ht="3.75" customHeight="1" x14ac:dyDescent="0.25">
      <c r="A6" s="102"/>
      <c r="B6" s="103" t="str">
        <f>+'Operating Stmt.'!B6:B6</f>
        <v>Projected</v>
      </c>
      <c r="C6" s="103" t="str">
        <f>+'Operating Stmt.'!C6:C6</f>
        <v>Projected</v>
      </c>
      <c r="D6" s="103" t="str">
        <f>+'Operating Stmt.'!D6:D6</f>
        <v>Projected</v>
      </c>
      <c r="E6" s="103" t="str">
        <f>+'Operating Stmt.'!E6:E6</f>
        <v>Projected</v>
      </c>
      <c r="F6" s="103" t="str">
        <f>+'Operating Stmt.'!F6:F6</f>
        <v>Projected</v>
      </c>
      <c r="G6" s="103" t="str">
        <f>+'Operating Stmt.'!G6:G6</f>
        <v>Projected</v>
      </c>
      <c r="H6" s="103" t="str">
        <f>+'Operating Stmt.'!H6:H6</f>
        <v>Projected</v>
      </c>
      <c r="I6" s="106" t="str">
        <f>+'Operating Stmt.'!I6:I6</f>
        <v>Projected</v>
      </c>
      <c r="J6" s="95" t="str">
        <f>+'Operating Stmt.'!J6:J6</f>
        <v>Projected</v>
      </c>
      <c r="K6" s="95" t="str">
        <f>+'Operating Stmt.'!K6:K6</f>
        <v>Projected</v>
      </c>
      <c r="L6" s="95" t="str">
        <f>+'Operating Stmt.'!L6:L6</f>
        <v>Projected</v>
      </c>
      <c r="M6" s="95" t="str">
        <f>+'Operating Stmt.'!M6:M6</f>
        <v>Projected</v>
      </c>
      <c r="N6" s="95" t="str">
        <f>+'Operating Stmt.'!N6:N6</f>
        <v>Projected</v>
      </c>
      <c r="O6" s="95" t="str">
        <f>+'Operating Stmt.'!O6:O6</f>
        <v>Projected</v>
      </c>
      <c r="P6" s="95" t="str">
        <f>+'Operating Stmt.'!P6:P6</f>
        <v>Projected</v>
      </c>
      <c r="Q6" s="95" t="str">
        <f>+'Operating Stmt.'!Q6:Q6</f>
        <v>Projected</v>
      </c>
      <c r="R6" s="95" t="str">
        <f>+'Operating Stmt.'!R6:R6</f>
        <v>Projected</v>
      </c>
      <c r="S6" s="95" t="str">
        <f>+'Operating Stmt.'!S6:S6</f>
        <v>Projected</v>
      </c>
      <c r="T6" s="95" t="str">
        <f>+'Operating Stmt.'!T6:T6</f>
        <v>Projected</v>
      </c>
      <c r="U6" s="97" t="str">
        <f>+'Operating Stmt.'!U6:U6</f>
        <v>Projected</v>
      </c>
    </row>
    <row r="7" spans="1:21" ht="15.75" thickBot="1" x14ac:dyDescent="0.3">
      <c r="A7" s="102"/>
      <c r="B7" s="104"/>
      <c r="C7" s="104"/>
      <c r="D7" s="104"/>
      <c r="E7" s="104"/>
      <c r="F7" s="104"/>
      <c r="G7" s="104"/>
      <c r="H7" s="104"/>
      <c r="I7" s="107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8"/>
    </row>
    <row r="8" spans="1:21" x14ac:dyDescent="0.25">
      <c r="A8" s="34" t="s">
        <v>69</v>
      </c>
      <c r="B8" s="75"/>
      <c r="C8" s="75"/>
      <c r="D8" s="75"/>
      <c r="E8" s="75"/>
      <c r="F8" s="75"/>
      <c r="G8" s="75"/>
      <c r="H8" s="75"/>
      <c r="I8" s="75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</row>
    <row r="9" spans="1:21" ht="30" x14ac:dyDescent="0.25">
      <c r="A9" s="18" t="s">
        <v>68</v>
      </c>
      <c r="B9" s="2"/>
      <c r="C9" s="2"/>
      <c r="D9" s="2"/>
      <c r="E9" s="2"/>
      <c r="F9" s="2"/>
      <c r="G9" s="2"/>
      <c r="H9" s="2"/>
      <c r="I9" s="2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 x14ac:dyDescent="0.25">
      <c r="A10" s="16" t="s">
        <v>2</v>
      </c>
      <c r="B10" s="2"/>
      <c r="C10" s="2"/>
      <c r="D10" s="2"/>
      <c r="E10" s="2"/>
      <c r="F10" s="2"/>
      <c r="G10" s="2"/>
      <c r="H10" s="2"/>
      <c r="I10" s="2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 x14ac:dyDescent="0.25">
      <c r="A11" s="16" t="s">
        <v>67</v>
      </c>
      <c r="B11" s="2"/>
      <c r="C11" s="2"/>
      <c r="D11" s="2"/>
      <c r="E11" s="2"/>
      <c r="F11" s="2"/>
      <c r="G11" s="2"/>
      <c r="H11" s="2"/>
      <c r="I11" s="2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 x14ac:dyDescent="0.25">
      <c r="A12" s="16" t="s">
        <v>66</v>
      </c>
      <c r="B12" s="2"/>
      <c r="C12" s="2"/>
      <c r="D12" s="2"/>
      <c r="E12" s="2"/>
      <c r="F12" s="2"/>
      <c r="G12" s="2"/>
      <c r="H12" s="2"/>
      <c r="I12" s="2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 x14ac:dyDescent="0.25">
      <c r="A13" s="16" t="s">
        <v>110</v>
      </c>
      <c r="B13" s="2"/>
      <c r="C13" s="2"/>
      <c r="D13" s="2"/>
      <c r="E13" s="2"/>
      <c r="F13" s="2"/>
      <c r="G13" s="2"/>
      <c r="H13" s="2"/>
      <c r="I13" s="2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 x14ac:dyDescent="0.25">
      <c r="A14" s="16" t="s">
        <v>65</v>
      </c>
      <c r="B14" s="2"/>
      <c r="C14" s="2"/>
      <c r="D14" s="2"/>
      <c r="E14" s="2"/>
      <c r="F14" s="2"/>
      <c r="G14" s="2"/>
      <c r="H14" s="2"/>
      <c r="I14" s="2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 x14ac:dyDescent="0.25">
      <c r="A15" s="16" t="s">
        <v>64</v>
      </c>
      <c r="B15" s="37">
        <f t="shared" ref="B15:U15" si="0">SUM(ROUND(B11+B12,2))</f>
        <v>0</v>
      </c>
      <c r="C15" s="37">
        <f t="shared" si="0"/>
        <v>0</v>
      </c>
      <c r="D15" s="37">
        <f t="shared" si="0"/>
        <v>0</v>
      </c>
      <c r="E15" s="37">
        <f t="shared" si="0"/>
        <v>0</v>
      </c>
      <c r="F15" s="37">
        <f t="shared" si="0"/>
        <v>0</v>
      </c>
      <c r="G15" s="37">
        <f t="shared" si="0"/>
        <v>0</v>
      </c>
      <c r="H15" s="37">
        <f t="shared" si="0"/>
        <v>0</v>
      </c>
      <c r="I15" s="37">
        <f t="shared" si="0"/>
        <v>0</v>
      </c>
      <c r="J15" s="37">
        <f t="shared" si="0"/>
        <v>0</v>
      </c>
      <c r="K15" s="37">
        <f t="shared" si="0"/>
        <v>0</v>
      </c>
      <c r="L15" s="37">
        <f t="shared" si="0"/>
        <v>0</v>
      </c>
      <c r="M15" s="37">
        <f t="shared" si="0"/>
        <v>0</v>
      </c>
      <c r="N15" s="37">
        <f t="shared" si="0"/>
        <v>0</v>
      </c>
      <c r="O15" s="37">
        <f t="shared" si="0"/>
        <v>0</v>
      </c>
      <c r="P15" s="37">
        <f t="shared" si="0"/>
        <v>0</v>
      </c>
      <c r="Q15" s="37">
        <f t="shared" si="0"/>
        <v>0</v>
      </c>
      <c r="R15" s="37">
        <f t="shared" si="0"/>
        <v>0</v>
      </c>
      <c r="S15" s="37">
        <f t="shared" si="0"/>
        <v>0</v>
      </c>
      <c r="T15" s="37">
        <f t="shared" si="0"/>
        <v>0</v>
      </c>
      <c r="U15" s="37">
        <f t="shared" si="0"/>
        <v>0</v>
      </c>
    </row>
    <row r="16" spans="1:21" x14ac:dyDescent="0.25">
      <c r="A16" s="16"/>
      <c r="B16" s="2"/>
      <c r="C16" s="2"/>
      <c r="D16" s="2"/>
      <c r="E16" s="2"/>
      <c r="F16" s="2"/>
      <c r="G16" s="2"/>
      <c r="H16" s="2"/>
      <c r="I16" s="2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 x14ac:dyDescent="0.25">
      <c r="A17" s="16" t="s">
        <v>63</v>
      </c>
      <c r="B17" s="2"/>
      <c r="C17" s="2"/>
      <c r="D17" s="2"/>
      <c r="E17" s="2"/>
      <c r="F17" s="2"/>
      <c r="G17" s="2"/>
      <c r="H17" s="2"/>
      <c r="I17" s="2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 x14ac:dyDescent="0.25">
      <c r="A18" s="16"/>
      <c r="B18" s="2"/>
      <c r="C18" s="2"/>
      <c r="D18" s="2"/>
      <c r="E18" s="2"/>
      <c r="F18" s="2"/>
      <c r="G18" s="2"/>
      <c r="H18" s="2"/>
      <c r="I18" s="2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 x14ac:dyDescent="0.25">
      <c r="A19" s="16" t="s">
        <v>62</v>
      </c>
      <c r="B19" s="2"/>
      <c r="C19" s="2"/>
      <c r="D19" s="2"/>
      <c r="E19" s="2"/>
      <c r="F19" s="2"/>
      <c r="G19" s="2"/>
      <c r="H19" s="2"/>
      <c r="I19" s="2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 x14ac:dyDescent="0.25">
      <c r="A20" s="16"/>
      <c r="B20" s="2"/>
      <c r="C20" s="2"/>
      <c r="D20" s="2"/>
      <c r="E20" s="2"/>
      <c r="F20" s="2"/>
      <c r="G20" s="2"/>
      <c r="H20" s="2"/>
      <c r="I20" s="2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 x14ac:dyDescent="0.25">
      <c r="A21" s="18" t="s">
        <v>61</v>
      </c>
      <c r="B21" s="2"/>
      <c r="C21" s="2"/>
      <c r="D21" s="2"/>
      <c r="E21" s="2"/>
      <c r="F21" s="2"/>
      <c r="G21" s="2"/>
      <c r="H21" s="2"/>
      <c r="I21" s="2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 x14ac:dyDescent="0.25">
      <c r="A22" s="16"/>
      <c r="B22" s="2"/>
      <c r="C22" s="2"/>
      <c r="D22" s="2"/>
      <c r="E22" s="2"/>
      <c r="F22" s="2"/>
      <c r="G22" s="2"/>
      <c r="H22" s="2"/>
      <c r="I22" s="2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 x14ac:dyDescent="0.25">
      <c r="A23" s="16" t="s">
        <v>60</v>
      </c>
      <c r="B23" s="2"/>
      <c r="C23" s="2"/>
      <c r="D23" s="2"/>
      <c r="E23" s="2"/>
      <c r="F23" s="2"/>
      <c r="G23" s="2"/>
      <c r="H23" s="2"/>
      <c r="I23" s="2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 x14ac:dyDescent="0.25">
      <c r="A24" s="16"/>
      <c r="B24" s="2"/>
      <c r="C24" s="2"/>
      <c r="D24" s="2"/>
      <c r="E24" s="2"/>
      <c r="F24" s="2"/>
      <c r="G24" s="2"/>
      <c r="H24" s="2"/>
      <c r="I24" s="2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1:21" x14ac:dyDescent="0.25">
      <c r="A25" s="16" t="s">
        <v>59</v>
      </c>
      <c r="B25" s="2"/>
      <c r="C25" s="2"/>
      <c r="D25" s="2"/>
      <c r="E25" s="2"/>
      <c r="F25" s="2"/>
      <c r="G25" s="2"/>
      <c r="H25" s="2"/>
      <c r="I25" s="2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 x14ac:dyDescent="0.25">
      <c r="A26" s="16"/>
      <c r="B26" s="2"/>
      <c r="C26" s="2"/>
      <c r="D26" s="2"/>
      <c r="E26" s="2"/>
      <c r="F26" s="2"/>
      <c r="G26" s="2"/>
      <c r="H26" s="2"/>
      <c r="I26" s="2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 x14ac:dyDescent="0.25">
      <c r="A27" s="18" t="s">
        <v>58</v>
      </c>
      <c r="B27" s="2"/>
      <c r="C27" s="2"/>
      <c r="D27" s="2"/>
      <c r="E27" s="2"/>
      <c r="F27" s="2"/>
      <c r="G27" s="2"/>
      <c r="H27" s="2"/>
      <c r="I27" s="2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 x14ac:dyDescent="0.25">
      <c r="A28" s="16"/>
      <c r="B28" s="2"/>
      <c r="C28" s="2"/>
      <c r="D28" s="2"/>
      <c r="E28" s="2"/>
      <c r="F28" s="2"/>
      <c r="G28" s="2"/>
      <c r="H28" s="2"/>
      <c r="I28" s="2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ht="30" x14ac:dyDescent="0.25">
      <c r="A29" s="38" t="s">
        <v>57</v>
      </c>
      <c r="B29" s="3"/>
      <c r="C29" s="3"/>
      <c r="D29" s="3"/>
      <c r="E29" s="3"/>
      <c r="F29" s="3"/>
      <c r="G29" s="3"/>
      <c r="H29" s="3"/>
      <c r="I29" s="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1" x14ac:dyDescent="0.25">
      <c r="A30" s="38"/>
      <c r="B30" s="3"/>
      <c r="C30" s="3"/>
      <c r="D30" s="3"/>
      <c r="E30" s="3"/>
      <c r="F30" s="3"/>
      <c r="G30" s="3"/>
      <c r="H30" s="3"/>
      <c r="I30" s="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 x14ac:dyDescent="0.25">
      <c r="A31" s="16"/>
      <c r="B31" s="2"/>
      <c r="C31" s="2"/>
      <c r="D31" s="2"/>
      <c r="E31" s="2"/>
      <c r="F31" s="2"/>
      <c r="G31" s="2"/>
      <c r="H31" s="2"/>
      <c r="I31" s="2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1:21" x14ac:dyDescent="0.25">
      <c r="A32" s="39" t="s">
        <v>56</v>
      </c>
      <c r="B32" s="2"/>
      <c r="C32" s="2"/>
      <c r="D32" s="2"/>
      <c r="E32" s="2"/>
      <c r="F32" s="2"/>
      <c r="G32" s="2"/>
      <c r="H32" s="2"/>
      <c r="I32" s="2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spans="1:21" x14ac:dyDescent="0.25">
      <c r="A33" s="99"/>
      <c r="B33" s="2"/>
      <c r="C33" s="2"/>
      <c r="D33" s="2"/>
      <c r="E33" s="2"/>
      <c r="F33" s="2"/>
      <c r="G33" s="2"/>
      <c r="H33" s="2"/>
      <c r="I33" s="2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1:21" x14ac:dyDescent="0.25">
      <c r="A34" s="100"/>
      <c r="B34" s="2"/>
      <c r="C34" s="2"/>
      <c r="D34" s="2"/>
      <c r="E34" s="2"/>
      <c r="F34" s="2"/>
      <c r="G34" s="2"/>
      <c r="H34" s="2"/>
      <c r="I34" s="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 x14ac:dyDescent="0.25">
      <c r="A35" s="41" t="s">
        <v>55</v>
      </c>
      <c r="B35" s="37">
        <f t="shared" ref="B35:U35" si="1">SUM(ROUND(B17+B19+B21+B23+B25+B27+B29+B32,2))</f>
        <v>0</v>
      </c>
      <c r="C35" s="37">
        <f t="shared" si="1"/>
        <v>0</v>
      </c>
      <c r="D35" s="37">
        <f t="shared" si="1"/>
        <v>0</v>
      </c>
      <c r="E35" s="37">
        <f t="shared" si="1"/>
        <v>0</v>
      </c>
      <c r="F35" s="37">
        <f t="shared" si="1"/>
        <v>0</v>
      </c>
      <c r="G35" s="37">
        <f t="shared" si="1"/>
        <v>0</v>
      </c>
      <c r="H35" s="37">
        <f t="shared" si="1"/>
        <v>0</v>
      </c>
      <c r="I35" s="37">
        <f t="shared" si="1"/>
        <v>0</v>
      </c>
      <c r="J35" s="37">
        <f t="shared" si="1"/>
        <v>0</v>
      </c>
      <c r="K35" s="37">
        <f t="shared" si="1"/>
        <v>0</v>
      </c>
      <c r="L35" s="37">
        <f t="shared" si="1"/>
        <v>0</v>
      </c>
      <c r="M35" s="37">
        <f t="shared" si="1"/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7">
        <f t="shared" si="1"/>
        <v>0</v>
      </c>
      <c r="R35" s="37">
        <f t="shared" si="1"/>
        <v>0</v>
      </c>
      <c r="S35" s="37">
        <f t="shared" si="1"/>
        <v>0</v>
      </c>
      <c r="T35" s="37">
        <f t="shared" si="1"/>
        <v>0</v>
      </c>
      <c r="U35" s="37">
        <f t="shared" si="1"/>
        <v>0</v>
      </c>
    </row>
    <row r="36" spans="1:21" x14ac:dyDescent="0.25">
      <c r="A36" s="16"/>
      <c r="B36" s="2"/>
      <c r="C36" s="2"/>
      <c r="D36" s="2"/>
      <c r="E36" s="2"/>
      <c r="F36" s="2"/>
      <c r="G36" s="2"/>
      <c r="H36" s="2"/>
      <c r="I36" s="2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 x14ac:dyDescent="0.25">
      <c r="A37" s="42" t="s">
        <v>54</v>
      </c>
      <c r="B37" s="37">
        <f t="shared" ref="B37:U37" si="2">SUM(ROUND(B15+B35,2))</f>
        <v>0</v>
      </c>
      <c r="C37" s="37">
        <f t="shared" si="2"/>
        <v>0</v>
      </c>
      <c r="D37" s="37">
        <f t="shared" si="2"/>
        <v>0</v>
      </c>
      <c r="E37" s="37">
        <f t="shared" si="2"/>
        <v>0</v>
      </c>
      <c r="F37" s="37">
        <f t="shared" si="2"/>
        <v>0</v>
      </c>
      <c r="G37" s="37">
        <f t="shared" si="2"/>
        <v>0</v>
      </c>
      <c r="H37" s="37">
        <f t="shared" si="2"/>
        <v>0</v>
      </c>
      <c r="I37" s="37">
        <f t="shared" si="2"/>
        <v>0</v>
      </c>
      <c r="J37" s="37">
        <f t="shared" si="2"/>
        <v>0</v>
      </c>
      <c r="K37" s="37">
        <f t="shared" si="2"/>
        <v>0</v>
      </c>
      <c r="L37" s="37">
        <f t="shared" si="2"/>
        <v>0</v>
      </c>
      <c r="M37" s="37">
        <f t="shared" si="2"/>
        <v>0</v>
      </c>
      <c r="N37" s="37">
        <f t="shared" si="2"/>
        <v>0</v>
      </c>
      <c r="O37" s="37">
        <f t="shared" si="2"/>
        <v>0</v>
      </c>
      <c r="P37" s="37">
        <f t="shared" si="2"/>
        <v>0</v>
      </c>
      <c r="Q37" s="37">
        <f t="shared" si="2"/>
        <v>0</v>
      </c>
      <c r="R37" s="37">
        <f t="shared" si="2"/>
        <v>0</v>
      </c>
      <c r="S37" s="37">
        <f t="shared" si="2"/>
        <v>0</v>
      </c>
      <c r="T37" s="37">
        <f t="shared" si="2"/>
        <v>0</v>
      </c>
      <c r="U37" s="37">
        <f t="shared" si="2"/>
        <v>0</v>
      </c>
    </row>
    <row r="38" spans="1:21" x14ac:dyDescent="0.25">
      <c r="A38" s="43"/>
      <c r="B38" s="33"/>
      <c r="C38" s="33"/>
      <c r="D38" s="33"/>
      <c r="E38" s="33"/>
      <c r="F38" s="33"/>
      <c r="G38" s="33"/>
      <c r="H38" s="33"/>
      <c r="I38" s="33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 x14ac:dyDescent="0.25">
      <c r="A39" s="44" t="s">
        <v>53</v>
      </c>
      <c r="B39" s="2"/>
      <c r="C39" s="2"/>
      <c r="D39" s="2"/>
      <c r="E39" s="2"/>
      <c r="F39" s="2"/>
      <c r="G39" s="2"/>
      <c r="H39" s="2"/>
      <c r="I39" s="2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 x14ac:dyDescent="0.25">
      <c r="A40" s="16"/>
      <c r="B40" s="2"/>
      <c r="C40" s="2"/>
      <c r="D40" s="2"/>
      <c r="E40" s="2"/>
      <c r="F40" s="2"/>
      <c r="G40" s="2"/>
      <c r="H40" s="2"/>
      <c r="I40" s="2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 x14ac:dyDescent="0.25">
      <c r="A41" s="16" t="s">
        <v>52</v>
      </c>
      <c r="B41" s="2"/>
      <c r="C41" s="2"/>
      <c r="D41" s="2"/>
      <c r="E41" s="2"/>
      <c r="F41" s="2"/>
      <c r="G41" s="2"/>
      <c r="H41" s="2"/>
      <c r="I41" s="2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 x14ac:dyDescent="0.25">
      <c r="A42" s="16"/>
      <c r="B42" s="2"/>
      <c r="C42" s="2"/>
      <c r="D42" s="2"/>
      <c r="E42" s="2"/>
      <c r="F42" s="2"/>
      <c r="G42" s="2"/>
      <c r="H42" s="2"/>
      <c r="I42" s="2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 x14ac:dyDescent="0.25">
      <c r="A43" s="18" t="s">
        <v>163</v>
      </c>
      <c r="B43" s="2"/>
      <c r="C43" s="2"/>
      <c r="D43" s="2"/>
      <c r="E43" s="2"/>
      <c r="F43" s="2"/>
      <c r="G43" s="2"/>
      <c r="H43" s="2"/>
      <c r="I43" s="2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 x14ac:dyDescent="0.25">
      <c r="A44" s="16"/>
      <c r="B44" s="2"/>
      <c r="C44" s="2"/>
      <c r="D44" s="2"/>
      <c r="E44" s="2"/>
      <c r="F44" s="2"/>
      <c r="G44" s="2"/>
      <c r="H44" s="2"/>
      <c r="I44" s="2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x14ac:dyDescent="0.25">
      <c r="A45" s="18" t="s">
        <v>51</v>
      </c>
      <c r="B45" s="36">
        <f t="shared" ref="B45:U45" si="3">SUM(ROUND(B46+B47,2))</f>
        <v>0</v>
      </c>
      <c r="C45" s="36">
        <f t="shared" si="3"/>
        <v>0</v>
      </c>
      <c r="D45" s="36">
        <f t="shared" si="3"/>
        <v>0</v>
      </c>
      <c r="E45" s="36">
        <f t="shared" si="3"/>
        <v>0</v>
      </c>
      <c r="F45" s="36">
        <f t="shared" si="3"/>
        <v>0</v>
      </c>
      <c r="G45" s="36">
        <f t="shared" si="3"/>
        <v>0</v>
      </c>
      <c r="H45" s="36">
        <f t="shared" si="3"/>
        <v>0</v>
      </c>
      <c r="I45" s="36">
        <f t="shared" si="3"/>
        <v>0</v>
      </c>
      <c r="J45" s="36">
        <f t="shared" si="3"/>
        <v>0</v>
      </c>
      <c r="K45" s="36">
        <f t="shared" si="3"/>
        <v>0</v>
      </c>
      <c r="L45" s="36">
        <f t="shared" si="3"/>
        <v>0</v>
      </c>
      <c r="M45" s="36">
        <f t="shared" si="3"/>
        <v>0</v>
      </c>
      <c r="N45" s="36">
        <f t="shared" si="3"/>
        <v>0</v>
      </c>
      <c r="O45" s="36">
        <f t="shared" si="3"/>
        <v>0</v>
      </c>
      <c r="P45" s="36">
        <f t="shared" si="3"/>
        <v>0</v>
      </c>
      <c r="Q45" s="36">
        <f t="shared" si="3"/>
        <v>0</v>
      </c>
      <c r="R45" s="36">
        <f t="shared" si="3"/>
        <v>0</v>
      </c>
      <c r="S45" s="36">
        <f t="shared" si="3"/>
        <v>0</v>
      </c>
      <c r="T45" s="36">
        <f t="shared" si="3"/>
        <v>0</v>
      </c>
      <c r="U45" s="36">
        <f t="shared" si="3"/>
        <v>0</v>
      </c>
    </row>
    <row r="46" spans="1:21" x14ac:dyDescent="0.25">
      <c r="A46" s="45" t="s">
        <v>109</v>
      </c>
      <c r="B46" s="2"/>
      <c r="C46" s="2"/>
      <c r="D46" s="2"/>
      <c r="E46" s="2"/>
      <c r="F46" s="2"/>
      <c r="G46" s="2"/>
      <c r="H46" s="2"/>
      <c r="I46" s="2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 x14ac:dyDescent="0.25">
      <c r="A47" s="45" t="s">
        <v>156</v>
      </c>
      <c r="B47" s="2"/>
      <c r="C47" s="2"/>
      <c r="D47" s="2"/>
      <c r="E47" s="2"/>
      <c r="F47" s="2"/>
      <c r="G47" s="2"/>
      <c r="H47" s="2"/>
      <c r="I47" s="2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 x14ac:dyDescent="0.25">
      <c r="A48" s="16"/>
      <c r="B48" s="2"/>
      <c r="C48" s="2"/>
      <c r="D48" s="2"/>
      <c r="E48" s="2"/>
      <c r="F48" s="2"/>
      <c r="G48" s="2"/>
      <c r="H48" s="2"/>
      <c r="I48" s="2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ht="30" x14ac:dyDescent="0.25">
      <c r="A49" s="18" t="s">
        <v>50</v>
      </c>
      <c r="B49" s="2"/>
      <c r="C49" s="2"/>
      <c r="D49" s="2"/>
      <c r="E49" s="2"/>
      <c r="F49" s="2"/>
      <c r="G49" s="2"/>
      <c r="H49" s="2"/>
      <c r="I49" s="2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6" t="s">
        <v>49</v>
      </c>
      <c r="B50" s="2"/>
      <c r="C50" s="2"/>
      <c r="D50" s="2"/>
      <c r="E50" s="2"/>
      <c r="F50" s="2"/>
      <c r="G50" s="2"/>
      <c r="H50" s="2"/>
      <c r="I50" s="2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x14ac:dyDescent="0.25">
      <c r="A51" s="16" t="s">
        <v>48</v>
      </c>
      <c r="B51" s="3"/>
      <c r="C51" s="3"/>
      <c r="D51" s="3"/>
      <c r="E51" s="3"/>
      <c r="F51" s="3"/>
      <c r="G51" s="3"/>
      <c r="H51" s="3"/>
      <c r="I51" s="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x14ac:dyDescent="0.25">
      <c r="A52" s="16"/>
      <c r="B52" s="2"/>
      <c r="C52" s="2"/>
      <c r="D52" s="2"/>
      <c r="E52" s="2"/>
      <c r="F52" s="2"/>
      <c r="G52" s="2"/>
      <c r="H52" s="2"/>
      <c r="I52" s="2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x14ac:dyDescent="0.25">
      <c r="A53" s="16" t="s">
        <v>47</v>
      </c>
      <c r="B53" s="3"/>
      <c r="C53" s="3"/>
      <c r="D53" s="3"/>
      <c r="E53" s="3"/>
      <c r="F53" s="3"/>
      <c r="G53" s="3"/>
      <c r="H53" s="3"/>
      <c r="I53" s="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x14ac:dyDescent="0.25">
      <c r="A54" s="16"/>
      <c r="B54" s="2"/>
      <c r="C54" s="2"/>
      <c r="D54" s="2"/>
      <c r="E54" s="2"/>
      <c r="F54" s="2"/>
      <c r="G54" s="2"/>
      <c r="H54" s="2"/>
      <c r="I54" s="2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46" t="s">
        <v>46</v>
      </c>
      <c r="B55" s="37">
        <f t="shared" ref="B55:U55" si="4">SUM(ROUND(B41+B43+B45+B49+B51+B53,2))</f>
        <v>0</v>
      </c>
      <c r="C55" s="37">
        <f t="shared" si="4"/>
        <v>0</v>
      </c>
      <c r="D55" s="37">
        <f t="shared" si="4"/>
        <v>0</v>
      </c>
      <c r="E55" s="37">
        <f t="shared" si="4"/>
        <v>0</v>
      </c>
      <c r="F55" s="37">
        <f t="shared" si="4"/>
        <v>0</v>
      </c>
      <c r="G55" s="37">
        <f t="shared" si="4"/>
        <v>0</v>
      </c>
      <c r="H55" s="37">
        <f t="shared" si="4"/>
        <v>0</v>
      </c>
      <c r="I55" s="37">
        <f t="shared" si="4"/>
        <v>0</v>
      </c>
      <c r="J55" s="37">
        <f t="shared" si="4"/>
        <v>0</v>
      </c>
      <c r="K55" s="37">
        <f t="shared" si="4"/>
        <v>0</v>
      </c>
      <c r="L55" s="37">
        <f t="shared" si="4"/>
        <v>0</v>
      </c>
      <c r="M55" s="37">
        <f t="shared" si="4"/>
        <v>0</v>
      </c>
      <c r="N55" s="37">
        <f t="shared" si="4"/>
        <v>0</v>
      </c>
      <c r="O55" s="37">
        <f t="shared" si="4"/>
        <v>0</v>
      </c>
      <c r="P55" s="37">
        <f t="shared" si="4"/>
        <v>0</v>
      </c>
      <c r="Q55" s="37">
        <f t="shared" si="4"/>
        <v>0</v>
      </c>
      <c r="R55" s="37">
        <f t="shared" si="4"/>
        <v>0</v>
      </c>
      <c r="S55" s="37">
        <f t="shared" si="4"/>
        <v>0</v>
      </c>
      <c r="T55" s="37">
        <f t="shared" si="4"/>
        <v>0</v>
      </c>
      <c r="U55" s="37">
        <f t="shared" si="4"/>
        <v>0</v>
      </c>
    </row>
    <row r="56" spans="1:21" x14ac:dyDescent="0.25">
      <c r="A56" s="46"/>
      <c r="B56" s="8"/>
      <c r="C56" s="8"/>
      <c r="D56" s="8"/>
      <c r="E56" s="8"/>
      <c r="F56" s="8"/>
      <c r="G56" s="8"/>
      <c r="H56" s="8"/>
      <c r="I56" s="8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x14ac:dyDescent="0.25">
      <c r="A57" s="46" t="s">
        <v>112</v>
      </c>
      <c r="B57" s="36">
        <f t="shared" ref="B57:U57" si="5">SUM(ROUND(B58+B59+B60+B61,2))</f>
        <v>0</v>
      </c>
      <c r="C57" s="36">
        <f t="shared" si="5"/>
        <v>0</v>
      </c>
      <c r="D57" s="36">
        <f t="shared" si="5"/>
        <v>0</v>
      </c>
      <c r="E57" s="36">
        <f t="shared" si="5"/>
        <v>0</v>
      </c>
      <c r="F57" s="36">
        <f t="shared" si="5"/>
        <v>0</v>
      </c>
      <c r="G57" s="36">
        <f t="shared" si="5"/>
        <v>0</v>
      </c>
      <c r="H57" s="36">
        <f t="shared" si="5"/>
        <v>0</v>
      </c>
      <c r="I57" s="36">
        <f t="shared" si="5"/>
        <v>0</v>
      </c>
      <c r="J57" s="36">
        <f t="shared" si="5"/>
        <v>0</v>
      </c>
      <c r="K57" s="36">
        <f t="shared" si="5"/>
        <v>0</v>
      </c>
      <c r="L57" s="36">
        <f t="shared" si="5"/>
        <v>0</v>
      </c>
      <c r="M57" s="36">
        <f t="shared" si="5"/>
        <v>0</v>
      </c>
      <c r="N57" s="36">
        <f t="shared" si="5"/>
        <v>0</v>
      </c>
      <c r="O57" s="36">
        <f t="shared" si="5"/>
        <v>0</v>
      </c>
      <c r="P57" s="36">
        <f t="shared" si="5"/>
        <v>0</v>
      </c>
      <c r="Q57" s="36">
        <f t="shared" si="5"/>
        <v>0</v>
      </c>
      <c r="R57" s="36">
        <f t="shared" si="5"/>
        <v>0</v>
      </c>
      <c r="S57" s="36">
        <f t="shared" si="5"/>
        <v>0</v>
      </c>
      <c r="T57" s="36">
        <f t="shared" si="5"/>
        <v>0</v>
      </c>
      <c r="U57" s="36">
        <f t="shared" si="5"/>
        <v>0</v>
      </c>
    </row>
    <row r="58" spans="1:21" x14ac:dyDescent="0.25">
      <c r="A58" s="47" t="s">
        <v>157</v>
      </c>
      <c r="B58" s="8"/>
      <c r="C58" s="8"/>
      <c r="D58" s="8"/>
      <c r="E58" s="8"/>
      <c r="F58" s="8"/>
      <c r="G58" s="8"/>
      <c r="H58" s="8"/>
      <c r="I58" s="8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x14ac:dyDescent="0.25">
      <c r="A59" s="47" t="s">
        <v>159</v>
      </c>
      <c r="B59" s="8"/>
      <c r="C59" s="8"/>
      <c r="D59" s="8"/>
      <c r="E59" s="8"/>
      <c r="F59" s="8"/>
      <c r="G59" s="8"/>
      <c r="H59" s="8"/>
      <c r="I59" s="8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x14ac:dyDescent="0.25">
      <c r="A60" s="47" t="s">
        <v>158</v>
      </c>
      <c r="B60" s="8"/>
      <c r="C60" s="8"/>
      <c r="D60" s="8"/>
      <c r="E60" s="8"/>
      <c r="F60" s="8"/>
      <c r="G60" s="8"/>
      <c r="H60" s="8"/>
      <c r="I60" s="8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x14ac:dyDescent="0.25">
      <c r="A61" s="47" t="s">
        <v>111</v>
      </c>
      <c r="B61" s="8"/>
      <c r="C61" s="8"/>
      <c r="D61" s="8"/>
      <c r="E61" s="8"/>
      <c r="F61" s="8"/>
      <c r="G61" s="8"/>
      <c r="H61" s="8"/>
      <c r="I61" s="8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 x14ac:dyDescent="0.25">
      <c r="A62" s="16"/>
      <c r="B62" s="2"/>
      <c r="C62" s="2"/>
      <c r="D62" s="2"/>
      <c r="E62" s="2"/>
      <c r="F62" s="2"/>
      <c r="G62" s="2"/>
      <c r="H62" s="2"/>
      <c r="I62" s="2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1:21" x14ac:dyDescent="0.25">
      <c r="A63" s="48" t="s">
        <v>113</v>
      </c>
      <c r="B63" s="37">
        <f t="shared" ref="B63:U63" si="6">SUM(ROUND(B37+B55+B57,2))</f>
        <v>0</v>
      </c>
      <c r="C63" s="37">
        <f t="shared" si="6"/>
        <v>0</v>
      </c>
      <c r="D63" s="37">
        <f t="shared" si="6"/>
        <v>0</v>
      </c>
      <c r="E63" s="37">
        <f t="shared" si="6"/>
        <v>0</v>
      </c>
      <c r="F63" s="37">
        <f t="shared" si="6"/>
        <v>0</v>
      </c>
      <c r="G63" s="37">
        <f t="shared" si="6"/>
        <v>0</v>
      </c>
      <c r="H63" s="37">
        <f t="shared" si="6"/>
        <v>0</v>
      </c>
      <c r="I63" s="37">
        <f t="shared" si="6"/>
        <v>0</v>
      </c>
      <c r="J63" s="37">
        <f t="shared" si="6"/>
        <v>0</v>
      </c>
      <c r="K63" s="37">
        <f t="shared" si="6"/>
        <v>0</v>
      </c>
      <c r="L63" s="37">
        <f t="shared" si="6"/>
        <v>0</v>
      </c>
      <c r="M63" s="37">
        <f t="shared" si="6"/>
        <v>0</v>
      </c>
      <c r="N63" s="37">
        <f t="shared" si="6"/>
        <v>0</v>
      </c>
      <c r="O63" s="37">
        <f t="shared" si="6"/>
        <v>0</v>
      </c>
      <c r="P63" s="37">
        <f t="shared" si="6"/>
        <v>0</v>
      </c>
      <c r="Q63" s="37">
        <f t="shared" si="6"/>
        <v>0</v>
      </c>
      <c r="R63" s="37">
        <f t="shared" si="6"/>
        <v>0</v>
      </c>
      <c r="S63" s="37">
        <f t="shared" si="6"/>
        <v>0</v>
      </c>
      <c r="T63" s="37">
        <f t="shared" si="6"/>
        <v>0</v>
      </c>
      <c r="U63" s="37">
        <f t="shared" si="6"/>
        <v>0</v>
      </c>
    </row>
    <row r="64" spans="1:21" x14ac:dyDescent="0.25">
      <c r="A64" s="16"/>
      <c r="B64" s="2"/>
      <c r="C64" s="2"/>
      <c r="D64" s="2"/>
      <c r="E64" s="2"/>
      <c r="F64" s="2"/>
      <c r="G64" s="2"/>
      <c r="H64" s="2"/>
      <c r="I64" s="2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 x14ac:dyDescent="0.25">
      <c r="A65" s="34" t="s">
        <v>45</v>
      </c>
      <c r="B65" s="2"/>
      <c r="C65" s="2"/>
      <c r="D65" s="2"/>
      <c r="E65" s="2"/>
      <c r="F65" s="2"/>
      <c r="G65" s="2"/>
      <c r="H65" s="2"/>
      <c r="I65" s="2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 x14ac:dyDescent="0.25">
      <c r="A66" s="16"/>
      <c r="B66" s="2"/>
      <c r="C66" s="2"/>
      <c r="D66" s="2"/>
      <c r="E66" s="2"/>
      <c r="F66" s="2"/>
      <c r="G66" s="2"/>
      <c r="H66" s="2"/>
      <c r="I66" s="2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 x14ac:dyDescent="0.25">
      <c r="A67" s="16" t="s">
        <v>114</v>
      </c>
      <c r="B67" s="2"/>
      <c r="C67" s="2"/>
      <c r="D67" s="2"/>
      <c r="E67" s="2"/>
      <c r="F67" s="2"/>
      <c r="G67" s="2"/>
      <c r="H67" s="2"/>
      <c r="I67" s="2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 x14ac:dyDescent="0.25">
      <c r="A68" s="16"/>
      <c r="B68" s="2"/>
      <c r="C68" s="2"/>
      <c r="D68" s="2"/>
      <c r="E68" s="2"/>
      <c r="F68" s="2"/>
      <c r="G68" s="2"/>
      <c r="H68" s="2"/>
      <c r="I68" s="2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 x14ac:dyDescent="0.25">
      <c r="A69" s="16" t="s">
        <v>115</v>
      </c>
      <c r="B69" s="2"/>
      <c r="C69" s="2"/>
      <c r="D69" s="2"/>
      <c r="E69" s="2"/>
      <c r="F69" s="2"/>
      <c r="G69" s="2"/>
      <c r="H69" s="2"/>
      <c r="I69" s="2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 x14ac:dyDescent="0.25">
      <c r="A70" s="16"/>
      <c r="B70" s="2"/>
      <c r="C70" s="2"/>
      <c r="D70" s="2"/>
      <c r="E70" s="2"/>
      <c r="F70" s="2"/>
      <c r="G70" s="2"/>
      <c r="H70" s="2"/>
      <c r="I70" s="2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 x14ac:dyDescent="0.25">
      <c r="A71" s="16" t="s">
        <v>116</v>
      </c>
      <c r="B71" s="2"/>
      <c r="C71" s="2"/>
      <c r="D71" s="2"/>
      <c r="E71" s="2"/>
      <c r="F71" s="2"/>
      <c r="G71" s="2"/>
      <c r="H71" s="2"/>
      <c r="I71" s="2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1" x14ac:dyDescent="0.25">
      <c r="A72" s="16"/>
      <c r="B72" s="2"/>
      <c r="C72" s="2"/>
      <c r="D72" s="2"/>
      <c r="E72" s="2"/>
      <c r="F72" s="2"/>
      <c r="G72" s="2"/>
      <c r="H72" s="2"/>
      <c r="I72" s="2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 x14ac:dyDescent="0.25">
      <c r="A73" s="16" t="s">
        <v>117</v>
      </c>
      <c r="B73" s="2"/>
      <c r="C73" s="2"/>
      <c r="D73" s="2"/>
      <c r="E73" s="2"/>
      <c r="F73" s="2"/>
      <c r="G73" s="2"/>
      <c r="H73" s="2"/>
      <c r="I73" s="2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16"/>
      <c r="B74" s="2"/>
      <c r="C74" s="2"/>
      <c r="D74" s="2"/>
      <c r="E74" s="2"/>
      <c r="F74" s="2"/>
      <c r="G74" s="2"/>
      <c r="H74" s="2"/>
      <c r="I74" s="2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16" t="s">
        <v>118</v>
      </c>
      <c r="B75" s="2"/>
      <c r="C75" s="2"/>
      <c r="D75" s="2"/>
      <c r="E75" s="2"/>
      <c r="F75" s="2"/>
      <c r="G75" s="2"/>
      <c r="H75" s="2"/>
      <c r="I75" s="2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x14ac:dyDescent="0.25">
      <c r="A76" s="16"/>
      <c r="B76" s="2"/>
      <c r="C76" s="2"/>
      <c r="D76" s="2"/>
      <c r="E76" s="2"/>
      <c r="F76" s="2"/>
      <c r="G76" s="2"/>
      <c r="H76" s="2"/>
      <c r="I76" s="2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x14ac:dyDescent="0.25">
      <c r="A77" s="16" t="s">
        <v>119</v>
      </c>
      <c r="B77" s="2"/>
      <c r="C77" s="2"/>
      <c r="D77" s="2"/>
      <c r="E77" s="2"/>
      <c r="F77" s="2"/>
      <c r="G77" s="2"/>
      <c r="H77" s="2"/>
      <c r="I77" s="2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x14ac:dyDescent="0.25">
      <c r="A78" s="16"/>
      <c r="B78" s="2"/>
      <c r="C78" s="2"/>
      <c r="D78" s="2"/>
      <c r="E78" s="2"/>
      <c r="F78" s="2"/>
      <c r="G78" s="2"/>
      <c r="H78" s="2"/>
      <c r="I78" s="2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x14ac:dyDescent="0.25">
      <c r="A79" s="18" t="s">
        <v>120</v>
      </c>
      <c r="B79" s="2"/>
      <c r="C79" s="2"/>
      <c r="D79" s="2"/>
      <c r="E79" s="2"/>
      <c r="F79" s="2"/>
      <c r="G79" s="2"/>
      <c r="H79" s="2"/>
      <c r="I79" s="2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x14ac:dyDescent="0.25">
      <c r="A80" s="16"/>
      <c r="B80" s="2"/>
      <c r="C80" s="2"/>
      <c r="D80" s="2"/>
      <c r="E80" s="2"/>
      <c r="F80" s="2"/>
      <c r="G80" s="2"/>
      <c r="H80" s="2"/>
      <c r="I80" s="2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 x14ac:dyDescent="0.25">
      <c r="A81" s="16" t="s">
        <v>162</v>
      </c>
      <c r="B81" s="2"/>
      <c r="C81" s="2"/>
      <c r="D81" s="2"/>
      <c r="E81" s="2"/>
      <c r="F81" s="2"/>
      <c r="G81" s="2"/>
      <c r="H81" s="2"/>
      <c r="I81" s="2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 x14ac:dyDescent="0.25">
      <c r="A82" s="16"/>
      <c r="B82" s="2"/>
      <c r="C82" s="2"/>
      <c r="D82" s="2"/>
      <c r="E82" s="2"/>
      <c r="F82" s="2"/>
      <c r="G82" s="2"/>
      <c r="H82" s="2"/>
      <c r="I82" s="2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 x14ac:dyDescent="0.25">
      <c r="A83" s="16" t="s">
        <v>121</v>
      </c>
      <c r="B83" s="2"/>
      <c r="C83" s="2"/>
      <c r="D83" s="2"/>
      <c r="E83" s="2"/>
      <c r="F83" s="2"/>
      <c r="G83" s="2"/>
      <c r="H83" s="2"/>
      <c r="I83" s="2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 x14ac:dyDescent="0.25">
      <c r="A84" s="16"/>
      <c r="B84" s="2"/>
      <c r="C84" s="2"/>
      <c r="D84" s="2"/>
      <c r="E84" s="2"/>
      <c r="F84" s="2"/>
      <c r="G84" s="2"/>
      <c r="H84" s="2"/>
      <c r="I84" s="2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 x14ac:dyDescent="0.25">
      <c r="A85" s="16" t="s">
        <v>122</v>
      </c>
      <c r="B85" s="37">
        <f t="shared" ref="B85:U85" si="7">SUM(ROUND(B67+B69+B71+B73+B75+B77+B79+B81+B83,2))</f>
        <v>0</v>
      </c>
      <c r="C85" s="37">
        <f t="shared" si="7"/>
        <v>0</v>
      </c>
      <c r="D85" s="37">
        <f t="shared" si="7"/>
        <v>0</v>
      </c>
      <c r="E85" s="37">
        <f t="shared" si="7"/>
        <v>0</v>
      </c>
      <c r="F85" s="37">
        <f t="shared" si="7"/>
        <v>0</v>
      </c>
      <c r="G85" s="37">
        <f t="shared" si="7"/>
        <v>0</v>
      </c>
      <c r="H85" s="37">
        <f t="shared" si="7"/>
        <v>0</v>
      </c>
      <c r="I85" s="37">
        <f t="shared" si="7"/>
        <v>0</v>
      </c>
      <c r="J85" s="37">
        <f t="shared" si="7"/>
        <v>0</v>
      </c>
      <c r="K85" s="37">
        <f t="shared" si="7"/>
        <v>0</v>
      </c>
      <c r="L85" s="37">
        <f t="shared" si="7"/>
        <v>0</v>
      </c>
      <c r="M85" s="37">
        <f t="shared" si="7"/>
        <v>0</v>
      </c>
      <c r="N85" s="37">
        <f t="shared" si="7"/>
        <v>0</v>
      </c>
      <c r="O85" s="37">
        <f t="shared" si="7"/>
        <v>0</v>
      </c>
      <c r="P85" s="37">
        <f t="shared" si="7"/>
        <v>0</v>
      </c>
      <c r="Q85" s="37">
        <f t="shared" si="7"/>
        <v>0</v>
      </c>
      <c r="R85" s="37">
        <f t="shared" si="7"/>
        <v>0</v>
      </c>
      <c r="S85" s="37">
        <f t="shared" si="7"/>
        <v>0</v>
      </c>
      <c r="T85" s="37">
        <f t="shared" si="7"/>
        <v>0</v>
      </c>
      <c r="U85" s="37">
        <f t="shared" si="7"/>
        <v>0</v>
      </c>
    </row>
    <row r="86" spans="1:21" x14ac:dyDescent="0.25">
      <c r="A86" s="85"/>
      <c r="B86" s="35"/>
      <c r="C86" s="35"/>
      <c r="D86" s="35"/>
      <c r="E86" s="35"/>
      <c r="F86" s="35"/>
      <c r="G86" s="35"/>
      <c r="H86" s="35"/>
      <c r="I86" s="35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</row>
    <row r="87" spans="1:21" ht="15.75" thickBot="1" x14ac:dyDescent="0.3">
      <c r="A87" s="49" t="s">
        <v>123</v>
      </c>
      <c r="B87" s="50">
        <f t="shared" ref="B87:U87" si="8">SUM(ROUND(B63+B85+B86,2))</f>
        <v>0</v>
      </c>
      <c r="C87" s="50">
        <f t="shared" si="8"/>
        <v>0</v>
      </c>
      <c r="D87" s="50">
        <f t="shared" si="8"/>
        <v>0</v>
      </c>
      <c r="E87" s="50">
        <f t="shared" si="8"/>
        <v>0</v>
      </c>
      <c r="F87" s="50">
        <f t="shared" si="8"/>
        <v>0</v>
      </c>
      <c r="G87" s="50">
        <f t="shared" si="8"/>
        <v>0</v>
      </c>
      <c r="H87" s="50">
        <f t="shared" si="8"/>
        <v>0</v>
      </c>
      <c r="I87" s="37">
        <f t="shared" si="8"/>
        <v>0</v>
      </c>
      <c r="J87" s="37">
        <f t="shared" si="8"/>
        <v>0</v>
      </c>
      <c r="K87" s="37">
        <f t="shared" si="8"/>
        <v>0</v>
      </c>
      <c r="L87" s="37">
        <f t="shared" si="8"/>
        <v>0</v>
      </c>
      <c r="M87" s="37">
        <f t="shared" si="8"/>
        <v>0</v>
      </c>
      <c r="N87" s="37">
        <f t="shared" si="8"/>
        <v>0</v>
      </c>
      <c r="O87" s="37">
        <f t="shared" si="8"/>
        <v>0</v>
      </c>
      <c r="P87" s="37">
        <f t="shared" si="8"/>
        <v>0</v>
      </c>
      <c r="Q87" s="37">
        <f t="shared" si="8"/>
        <v>0</v>
      </c>
      <c r="R87" s="37">
        <f t="shared" si="8"/>
        <v>0</v>
      </c>
      <c r="S87" s="37">
        <f t="shared" si="8"/>
        <v>0</v>
      </c>
      <c r="T87" s="37">
        <f t="shared" si="8"/>
        <v>0</v>
      </c>
      <c r="U87" s="37">
        <f t="shared" si="8"/>
        <v>0</v>
      </c>
    </row>
  </sheetData>
  <sheetProtection password="CF53" sheet="1" objects="1" scenarios="1"/>
  <mergeCells count="22">
    <mergeCell ref="I6:I7"/>
    <mergeCell ref="B6:B7"/>
    <mergeCell ref="C6:C7"/>
    <mergeCell ref="G6:G7"/>
    <mergeCell ref="F6:F7"/>
    <mergeCell ref="E6:E7"/>
    <mergeCell ref="A33:A34"/>
    <mergeCell ref="A5:A7"/>
    <mergeCell ref="H6:H7"/>
    <mergeCell ref="D6:D7"/>
    <mergeCell ref="J6:J7"/>
    <mergeCell ref="K6:K7"/>
    <mergeCell ref="L6:L7"/>
    <mergeCell ref="M6:M7"/>
    <mergeCell ref="N6:N7"/>
    <mergeCell ref="T6:T7"/>
    <mergeCell ref="U6:U7"/>
    <mergeCell ref="O6:O7"/>
    <mergeCell ref="P6:P7"/>
    <mergeCell ref="Q6:Q7"/>
    <mergeCell ref="R6:R7"/>
    <mergeCell ref="S6:S7"/>
  </mergeCells>
  <dataValidations count="2">
    <dataValidation type="decimal" operator="greaterThanOrEqual" allowBlank="1" showInputMessage="1" showErrorMessage="1" sqref="J45:U45 B57:U57 B67:I80 B41:I53 B82:I83 B17:I32 B11:I13">
      <formula1>0</formula1>
    </dataValidation>
    <dataValidation type="whole" operator="lessThanOrEqual" allowBlank="1" showInputMessage="1" showErrorMessage="1" sqref="B81:I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29" sqref="B29"/>
    </sheetView>
  </sheetViews>
  <sheetFormatPr defaultColWidth="0" defaultRowHeight="15" zeroHeight="1" x14ac:dyDescent="0.25"/>
  <cols>
    <col min="1" max="1" width="59" style="51" bestFit="1" customWidth="1" collapsed="1"/>
    <col min="2" max="21" width="17.7109375" style="30" customWidth="1" collapsed="1"/>
    <col min="22" max="16378" width="9.140625" style="30" hidden="1" collapsed="1"/>
    <col min="16379" max="16379" width="0" style="30" hidden="1"/>
    <col min="16380" max="16380" width="0" style="30" hidden="1" collapsed="1"/>
    <col min="16381" max="16382" width="9.140625" style="30" hidden="1"/>
    <col min="16383" max="16384" width="0" style="30" hidden="1"/>
  </cols>
  <sheetData>
    <row r="1" spans="1:21" s="28" customFormat="1" x14ac:dyDescent="0.25">
      <c r="A1" s="91" t="s">
        <v>95</v>
      </c>
      <c r="B1" s="26"/>
      <c r="C1" s="26"/>
      <c r="D1" s="26"/>
      <c r="E1" s="27" t="s">
        <v>44</v>
      </c>
      <c r="F1" s="27" t="s">
        <v>160</v>
      </c>
      <c r="G1" s="27" t="s">
        <v>161</v>
      </c>
      <c r="H1" s="28" t="s">
        <v>43</v>
      </c>
      <c r="I1" s="28" t="s">
        <v>38</v>
      </c>
    </row>
    <row r="2" spans="1:21" x14ac:dyDescent="0.25">
      <c r="A2" s="92" t="s">
        <v>72</v>
      </c>
      <c r="B2" s="29"/>
      <c r="C2" s="29"/>
      <c r="D2" s="29"/>
      <c r="E2" s="29"/>
      <c r="F2" s="29"/>
      <c r="G2" s="29"/>
      <c r="H2" s="29"/>
      <c r="I2" s="29"/>
    </row>
    <row r="3" spans="1:21" ht="15.75" thickBot="1" x14ac:dyDescent="0.3">
      <c r="A3" s="94" t="s">
        <v>71</v>
      </c>
      <c r="B3" s="31"/>
      <c r="C3" s="31"/>
      <c r="D3" s="31"/>
      <c r="E3" s="31"/>
      <c r="F3" s="31"/>
      <c r="G3" s="31"/>
      <c r="H3" s="31"/>
      <c r="I3" s="31"/>
    </row>
    <row r="4" spans="1:21" ht="45.75" thickBot="1" x14ac:dyDescent="0.3">
      <c r="A4" s="93" t="s">
        <v>40</v>
      </c>
      <c r="B4" s="83" t="s">
        <v>39</v>
      </c>
      <c r="C4" s="84" t="s">
        <v>38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ht="18.75" x14ac:dyDescent="0.25">
      <c r="A5" s="111" t="s">
        <v>94</v>
      </c>
      <c r="B5" s="52">
        <f>'Operating Stmt.'!B5</f>
        <v>2019</v>
      </c>
      <c r="C5" s="52">
        <f>'Operating Stmt.'!C5</f>
        <v>2020</v>
      </c>
      <c r="D5" s="52">
        <f>'Operating Stmt.'!D5</f>
        <v>2021</v>
      </c>
      <c r="E5" s="52">
        <f>'Operating Stmt.'!E5</f>
        <v>2022</v>
      </c>
      <c r="F5" s="52">
        <f>'Operating Stmt.'!F5</f>
        <v>2023</v>
      </c>
      <c r="G5" s="52">
        <f>'Operating Stmt.'!G5</f>
        <v>2024</v>
      </c>
      <c r="H5" s="52">
        <f>'Operating Stmt.'!H5</f>
        <v>2025</v>
      </c>
      <c r="I5" s="20">
        <f>'Operating Stmt.'!I5</f>
        <v>2026</v>
      </c>
      <c r="J5" s="20">
        <f>'Operating Stmt.'!J5</f>
        <v>2027</v>
      </c>
      <c r="K5" s="20">
        <f>'Operating Stmt.'!K5</f>
        <v>2028</v>
      </c>
      <c r="L5" s="20">
        <f>'Operating Stmt.'!L5</f>
        <v>2029</v>
      </c>
      <c r="M5" s="20">
        <f>'Operating Stmt.'!M5</f>
        <v>2030</v>
      </c>
      <c r="N5" s="20">
        <f>'Operating Stmt.'!N5</f>
        <v>2031</v>
      </c>
      <c r="O5" s="20">
        <f>'Operating Stmt.'!O5</f>
        <v>2032</v>
      </c>
      <c r="P5" s="20">
        <f>'Operating Stmt.'!P5</f>
        <v>2033</v>
      </c>
      <c r="Q5" s="20">
        <f>'Operating Stmt.'!Q5</f>
        <v>2034</v>
      </c>
      <c r="R5" s="20">
        <f>'Operating Stmt.'!R5</f>
        <v>2035</v>
      </c>
      <c r="S5" s="20">
        <f>'Operating Stmt.'!S5</f>
        <v>2036</v>
      </c>
      <c r="T5" s="20">
        <f>'Operating Stmt.'!T5</f>
        <v>2037</v>
      </c>
      <c r="U5" s="65">
        <f>'Operating Stmt.'!U5</f>
        <v>2038</v>
      </c>
    </row>
    <row r="6" spans="1:21" ht="16.5" customHeight="1" x14ac:dyDescent="0.25">
      <c r="A6" s="112"/>
      <c r="B6" s="103" t="str">
        <f>Liabilities!B6</f>
        <v>Projected</v>
      </c>
      <c r="C6" s="103" t="str">
        <f>Liabilities!C6</f>
        <v>Projected</v>
      </c>
      <c r="D6" s="103" t="str">
        <f>Liabilities!D6</f>
        <v>Projected</v>
      </c>
      <c r="E6" s="103" t="str">
        <f>Liabilities!E6</f>
        <v>Projected</v>
      </c>
      <c r="F6" s="103" t="str">
        <f>Liabilities!F6</f>
        <v>Projected</v>
      </c>
      <c r="G6" s="103" t="str">
        <f>Liabilities!G6</f>
        <v>Projected</v>
      </c>
      <c r="H6" s="103" t="str">
        <f>Liabilities!H6</f>
        <v>Projected</v>
      </c>
      <c r="I6" s="106" t="str">
        <f>Liabilities!I6</f>
        <v>Projected</v>
      </c>
      <c r="J6" s="106" t="str">
        <f>Liabilities!J6</f>
        <v>Projected</v>
      </c>
      <c r="K6" s="106" t="str">
        <f>Liabilities!K6</f>
        <v>Projected</v>
      </c>
      <c r="L6" s="106" t="str">
        <f>Liabilities!L6</f>
        <v>Projected</v>
      </c>
      <c r="M6" s="106" t="str">
        <f>Liabilities!M6</f>
        <v>Projected</v>
      </c>
      <c r="N6" s="106" t="str">
        <f>Liabilities!N6</f>
        <v>Projected</v>
      </c>
      <c r="O6" s="106" t="str">
        <f>Liabilities!O6</f>
        <v>Projected</v>
      </c>
      <c r="P6" s="106" t="str">
        <f>Liabilities!P6</f>
        <v>Projected</v>
      </c>
      <c r="Q6" s="106" t="str">
        <f>Liabilities!Q6</f>
        <v>Projected</v>
      </c>
      <c r="R6" s="106" t="str">
        <f>Liabilities!R6</f>
        <v>Projected</v>
      </c>
      <c r="S6" s="106" t="str">
        <f>Liabilities!S6</f>
        <v>Projected</v>
      </c>
      <c r="T6" s="106" t="str">
        <f>Liabilities!T6</f>
        <v>Projected</v>
      </c>
      <c r="U6" s="109" t="str">
        <f>Liabilities!U6</f>
        <v>Projected</v>
      </c>
    </row>
    <row r="7" spans="1:21" ht="15.75" thickBot="1" x14ac:dyDescent="0.3">
      <c r="A7" s="112"/>
      <c r="B7" s="105"/>
      <c r="C7" s="105"/>
      <c r="D7" s="105"/>
      <c r="E7" s="105"/>
      <c r="F7" s="105"/>
      <c r="G7" s="105"/>
      <c r="H7" s="105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10"/>
    </row>
    <row r="8" spans="1:21" x14ac:dyDescent="0.25">
      <c r="A8" s="53" t="s">
        <v>93</v>
      </c>
      <c r="B8" s="77"/>
      <c r="C8" s="77"/>
      <c r="D8" s="77"/>
      <c r="E8" s="77"/>
      <c r="F8" s="77"/>
      <c r="G8" s="77"/>
      <c r="H8" s="77"/>
      <c r="I8" s="78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</row>
    <row r="9" spans="1:21" x14ac:dyDescent="0.25">
      <c r="A9" s="54" t="s">
        <v>127</v>
      </c>
      <c r="B9" s="2"/>
      <c r="C9" s="2"/>
      <c r="D9" s="2"/>
      <c r="E9" s="2"/>
      <c r="F9" s="2"/>
      <c r="G9" s="2"/>
      <c r="H9" s="2"/>
      <c r="I9" s="2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 x14ac:dyDescent="0.25">
      <c r="A10" s="54"/>
      <c r="B10" s="2"/>
      <c r="C10" s="2"/>
      <c r="D10" s="2"/>
      <c r="E10" s="2"/>
      <c r="F10" s="2"/>
      <c r="G10" s="2"/>
      <c r="H10" s="2"/>
      <c r="I10" s="2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 x14ac:dyDescent="0.25">
      <c r="A11" s="56" t="s">
        <v>166</v>
      </c>
      <c r="B11" s="57">
        <f t="shared" ref="B11:U11" si="0">SUM(ROUND(B13+B15,2))</f>
        <v>0</v>
      </c>
      <c r="C11" s="57">
        <f t="shared" si="0"/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  <c r="O11" s="37">
        <f t="shared" si="0"/>
        <v>0</v>
      </c>
      <c r="P11" s="37">
        <f t="shared" si="0"/>
        <v>0</v>
      </c>
      <c r="Q11" s="37">
        <f t="shared" si="0"/>
        <v>0</v>
      </c>
      <c r="R11" s="37">
        <f t="shared" si="0"/>
        <v>0</v>
      </c>
      <c r="S11" s="37">
        <f t="shared" si="0"/>
        <v>0</v>
      </c>
      <c r="T11" s="37">
        <f t="shared" si="0"/>
        <v>0</v>
      </c>
      <c r="U11" s="37">
        <f t="shared" si="0"/>
        <v>0</v>
      </c>
    </row>
    <row r="12" spans="1:21" x14ac:dyDescent="0.25">
      <c r="A12" s="54" t="s">
        <v>83</v>
      </c>
      <c r="B12" s="2"/>
      <c r="C12" s="2"/>
      <c r="D12" s="2"/>
      <c r="E12" s="2"/>
      <c r="F12" s="2"/>
      <c r="G12" s="2"/>
      <c r="H12" s="2"/>
      <c r="I12" s="2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 x14ac:dyDescent="0.25">
      <c r="A13" s="54" t="s">
        <v>92</v>
      </c>
      <c r="B13" s="2"/>
      <c r="C13" s="2"/>
      <c r="D13" s="2"/>
      <c r="E13" s="2"/>
      <c r="F13" s="2"/>
      <c r="G13" s="2"/>
      <c r="H13" s="2"/>
      <c r="I13" s="2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 x14ac:dyDescent="0.25">
      <c r="A14" s="54" t="s">
        <v>77</v>
      </c>
      <c r="B14" s="2"/>
      <c r="C14" s="2"/>
      <c r="D14" s="2"/>
      <c r="E14" s="2"/>
      <c r="F14" s="2"/>
      <c r="G14" s="2"/>
      <c r="H14" s="2"/>
      <c r="I14" s="2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 x14ac:dyDescent="0.25">
      <c r="A15" s="54" t="s">
        <v>91</v>
      </c>
      <c r="B15" s="2"/>
      <c r="C15" s="2"/>
      <c r="D15" s="2"/>
      <c r="E15" s="2"/>
      <c r="F15" s="2"/>
      <c r="G15" s="2"/>
      <c r="H15" s="2"/>
      <c r="I15" s="2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 ht="30" x14ac:dyDescent="0.25">
      <c r="A16" s="56" t="s">
        <v>128</v>
      </c>
      <c r="B16" s="2"/>
      <c r="C16" s="2"/>
      <c r="D16" s="2"/>
      <c r="E16" s="2"/>
      <c r="F16" s="2"/>
      <c r="G16" s="2"/>
      <c r="H16" s="2"/>
      <c r="I16" s="2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 x14ac:dyDescent="0.25">
      <c r="A17" s="54" t="s">
        <v>75</v>
      </c>
      <c r="B17" s="2"/>
      <c r="C17" s="2"/>
      <c r="D17" s="2"/>
      <c r="E17" s="2"/>
      <c r="F17" s="2"/>
      <c r="G17" s="2"/>
      <c r="H17" s="2"/>
      <c r="I17" s="2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 ht="30" x14ac:dyDescent="0.25">
      <c r="A18" s="56" t="s">
        <v>90</v>
      </c>
      <c r="B18" s="2"/>
      <c r="C18" s="2"/>
      <c r="D18" s="2"/>
      <c r="E18" s="2"/>
      <c r="F18" s="2"/>
      <c r="G18" s="2"/>
      <c r="H18" s="2"/>
      <c r="I18" s="2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 x14ac:dyDescent="0.25">
      <c r="A19" s="54" t="s">
        <v>89</v>
      </c>
      <c r="B19" s="2"/>
      <c r="C19" s="2"/>
      <c r="D19" s="2"/>
      <c r="E19" s="2"/>
      <c r="F19" s="2"/>
      <c r="G19" s="2"/>
      <c r="H19" s="2"/>
      <c r="I19" s="2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 x14ac:dyDescent="0.25">
      <c r="A20" s="56" t="s">
        <v>129</v>
      </c>
      <c r="B20" s="2"/>
      <c r="C20" s="2"/>
      <c r="D20" s="2"/>
      <c r="E20" s="2"/>
      <c r="F20" s="2"/>
      <c r="G20" s="2"/>
      <c r="H20" s="2"/>
      <c r="I20" s="2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 x14ac:dyDescent="0.25">
      <c r="A21" s="54"/>
      <c r="B21" s="2"/>
      <c r="C21" s="2"/>
      <c r="D21" s="2"/>
      <c r="E21" s="2"/>
      <c r="F21" s="2"/>
      <c r="G21" s="2"/>
      <c r="H21" s="2"/>
      <c r="I21" s="2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 x14ac:dyDescent="0.25">
      <c r="A22" s="54" t="s">
        <v>130</v>
      </c>
      <c r="B22" s="57">
        <f t="shared" ref="B22:U22" si="1">SUM(ROUND(B24+B29+B31+B33,2))</f>
        <v>0</v>
      </c>
      <c r="C22" s="57">
        <f t="shared" si="1"/>
        <v>0</v>
      </c>
      <c r="D22" s="57">
        <f t="shared" si="1"/>
        <v>0</v>
      </c>
      <c r="E22" s="57">
        <f t="shared" si="1"/>
        <v>0</v>
      </c>
      <c r="F22" s="57">
        <f t="shared" si="1"/>
        <v>0</v>
      </c>
      <c r="G22" s="57">
        <f t="shared" si="1"/>
        <v>0</v>
      </c>
      <c r="H22" s="5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  <c r="U22" s="37">
        <f t="shared" si="1"/>
        <v>0</v>
      </c>
    </row>
    <row r="23" spans="1:21" x14ac:dyDescent="0.25">
      <c r="A23" s="54"/>
      <c r="B23" s="2"/>
      <c r="C23" s="2"/>
      <c r="D23" s="2"/>
      <c r="E23" s="2"/>
      <c r="F23" s="2"/>
      <c r="G23" s="2"/>
      <c r="H23" s="2"/>
      <c r="I23" s="2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 x14ac:dyDescent="0.25">
      <c r="A24" s="54" t="s">
        <v>88</v>
      </c>
      <c r="B24" s="37">
        <f t="shared" ref="B24:U24" si="2">SUM(ROUND(B26+B27,2))</f>
        <v>0</v>
      </c>
      <c r="C24" s="37">
        <f t="shared" si="2"/>
        <v>0</v>
      </c>
      <c r="D24" s="37">
        <f t="shared" si="2"/>
        <v>0</v>
      </c>
      <c r="E24" s="37">
        <f t="shared" si="2"/>
        <v>0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0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 t="shared" si="2"/>
        <v>0</v>
      </c>
      <c r="Q24" s="37">
        <f t="shared" si="2"/>
        <v>0</v>
      </c>
      <c r="R24" s="37">
        <f t="shared" si="2"/>
        <v>0</v>
      </c>
      <c r="S24" s="37">
        <f t="shared" si="2"/>
        <v>0</v>
      </c>
      <c r="T24" s="37">
        <f t="shared" si="2"/>
        <v>0</v>
      </c>
      <c r="U24" s="37">
        <f t="shared" si="2"/>
        <v>0</v>
      </c>
    </row>
    <row r="25" spans="1:21" x14ac:dyDescent="0.25">
      <c r="A25" s="54" t="s">
        <v>77</v>
      </c>
      <c r="B25" s="2"/>
      <c r="C25" s="2"/>
      <c r="D25" s="2"/>
      <c r="E25" s="2"/>
      <c r="F25" s="2"/>
      <c r="G25" s="2"/>
      <c r="H25" s="2"/>
      <c r="I25" s="2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 x14ac:dyDescent="0.25">
      <c r="A26" s="54" t="s">
        <v>84</v>
      </c>
      <c r="B26" s="2"/>
      <c r="C26" s="2"/>
      <c r="D26" s="2"/>
      <c r="E26" s="2"/>
      <c r="F26" s="2"/>
      <c r="G26" s="2"/>
      <c r="H26" s="2"/>
      <c r="I26" s="2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 x14ac:dyDescent="0.25">
      <c r="A27" s="54" t="s">
        <v>164</v>
      </c>
      <c r="B27" s="2"/>
      <c r="C27" s="2"/>
      <c r="D27" s="2"/>
      <c r="E27" s="2"/>
      <c r="F27" s="2"/>
      <c r="G27" s="2"/>
      <c r="H27" s="2"/>
      <c r="I27" s="2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 x14ac:dyDescent="0.25">
      <c r="A28" s="54"/>
      <c r="B28" s="2"/>
      <c r="C28" s="2"/>
      <c r="D28" s="2"/>
      <c r="E28" s="2"/>
      <c r="F28" s="2"/>
      <c r="G28" s="2"/>
      <c r="H28" s="2"/>
      <c r="I28" s="2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x14ac:dyDescent="0.25">
      <c r="A29" s="54" t="s">
        <v>87</v>
      </c>
      <c r="B29" s="57">
        <f>'Operating Stmt.'!B42</f>
        <v>0</v>
      </c>
      <c r="C29" s="57">
        <f>'Operating Stmt.'!C42</f>
        <v>0</v>
      </c>
      <c r="D29" s="57">
        <f>'Operating Stmt.'!D42</f>
        <v>0</v>
      </c>
      <c r="E29" s="57">
        <f>'Operating Stmt.'!E42</f>
        <v>0</v>
      </c>
      <c r="F29" s="57">
        <f>'Operating Stmt.'!F42</f>
        <v>0</v>
      </c>
      <c r="G29" s="57">
        <f>'Operating Stmt.'!G42</f>
        <v>0</v>
      </c>
      <c r="H29" s="57">
        <f>'Operating Stmt.'!H42</f>
        <v>0</v>
      </c>
      <c r="I29" s="57">
        <f>'Operating Stmt.'!I42</f>
        <v>0</v>
      </c>
      <c r="J29" s="57">
        <f>'Operating Stmt.'!J42</f>
        <v>0</v>
      </c>
      <c r="K29" s="57">
        <f>'Operating Stmt.'!K42</f>
        <v>0</v>
      </c>
      <c r="L29" s="57">
        <f>'Operating Stmt.'!L42</f>
        <v>0</v>
      </c>
      <c r="M29" s="57">
        <f>'Operating Stmt.'!M42</f>
        <v>0</v>
      </c>
      <c r="N29" s="57">
        <f>'Operating Stmt.'!N42</f>
        <v>0</v>
      </c>
      <c r="O29" s="57">
        <f>'Operating Stmt.'!O42</f>
        <v>0</v>
      </c>
      <c r="P29" s="57">
        <f>'Operating Stmt.'!P42</f>
        <v>0</v>
      </c>
      <c r="Q29" s="57">
        <f>'Operating Stmt.'!Q42</f>
        <v>0</v>
      </c>
      <c r="R29" s="57">
        <f>'Operating Stmt.'!R42</f>
        <v>0</v>
      </c>
      <c r="S29" s="57">
        <f>'Operating Stmt.'!S42</f>
        <v>0</v>
      </c>
      <c r="T29" s="57">
        <f>'Operating Stmt.'!T42</f>
        <v>0</v>
      </c>
      <c r="U29" s="57">
        <f>'Operating Stmt.'!U42</f>
        <v>0</v>
      </c>
    </row>
    <row r="30" spans="1:21" x14ac:dyDescent="0.25">
      <c r="A30" s="54"/>
      <c r="B30" s="2"/>
      <c r="C30" s="2"/>
      <c r="D30" s="2"/>
      <c r="E30" s="2"/>
      <c r="F30" s="2"/>
      <c r="G30" s="2"/>
      <c r="H30" s="2"/>
      <c r="I30" s="2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 x14ac:dyDescent="0.25">
      <c r="A31" s="54" t="s">
        <v>86</v>
      </c>
      <c r="B31" s="57">
        <f>'Operating Stmt.'!B50</f>
        <v>0</v>
      </c>
      <c r="C31" s="57">
        <f>'Operating Stmt.'!C50</f>
        <v>0</v>
      </c>
      <c r="D31" s="57">
        <f>'Operating Stmt.'!D50</f>
        <v>0</v>
      </c>
      <c r="E31" s="57">
        <f>'Operating Stmt.'!E50</f>
        <v>0</v>
      </c>
      <c r="F31" s="57">
        <f>'Operating Stmt.'!F50</f>
        <v>0</v>
      </c>
      <c r="G31" s="57">
        <f>'Operating Stmt.'!G50</f>
        <v>0</v>
      </c>
      <c r="H31" s="57">
        <f>'Operating Stmt.'!H50</f>
        <v>0</v>
      </c>
      <c r="I31" s="57">
        <f>'Operating Stmt.'!I50</f>
        <v>0</v>
      </c>
      <c r="J31" s="57">
        <f>'Operating Stmt.'!J50</f>
        <v>0</v>
      </c>
      <c r="K31" s="57">
        <f>'Operating Stmt.'!K50</f>
        <v>0</v>
      </c>
      <c r="L31" s="57">
        <f>'Operating Stmt.'!L50</f>
        <v>0</v>
      </c>
      <c r="M31" s="57">
        <f>'Operating Stmt.'!M50</f>
        <v>0</v>
      </c>
      <c r="N31" s="57">
        <f>'Operating Stmt.'!N50</f>
        <v>0</v>
      </c>
      <c r="O31" s="57">
        <f>'Operating Stmt.'!O50</f>
        <v>0</v>
      </c>
      <c r="P31" s="57">
        <f>'Operating Stmt.'!P50</f>
        <v>0</v>
      </c>
      <c r="Q31" s="57">
        <f>'Operating Stmt.'!Q50</f>
        <v>0</v>
      </c>
      <c r="R31" s="57">
        <f>'Operating Stmt.'!R50</f>
        <v>0</v>
      </c>
      <c r="S31" s="57">
        <f>'Operating Stmt.'!S50</f>
        <v>0</v>
      </c>
      <c r="T31" s="57">
        <f>'Operating Stmt.'!T50</f>
        <v>0</v>
      </c>
      <c r="U31" s="57">
        <f>'Operating Stmt.'!U50</f>
        <v>0</v>
      </c>
    </row>
    <row r="32" spans="1:21" x14ac:dyDescent="0.25">
      <c r="A32" s="54"/>
      <c r="B32" s="2"/>
      <c r="C32" s="2"/>
      <c r="D32" s="2"/>
      <c r="E32" s="2"/>
      <c r="F32" s="2"/>
      <c r="G32" s="2"/>
      <c r="H32" s="2"/>
      <c r="I32" s="2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spans="1:21" x14ac:dyDescent="0.25">
      <c r="A33" s="54" t="s">
        <v>85</v>
      </c>
      <c r="B33" s="37">
        <f t="shared" ref="B33:U33" si="3">SUM(ROUND(B34+B35,2))</f>
        <v>0</v>
      </c>
      <c r="C33" s="37">
        <f t="shared" si="3"/>
        <v>0</v>
      </c>
      <c r="D33" s="37">
        <f t="shared" si="3"/>
        <v>0</v>
      </c>
      <c r="E33" s="37">
        <f t="shared" si="3"/>
        <v>0</v>
      </c>
      <c r="F33" s="37">
        <f t="shared" si="3"/>
        <v>0</v>
      </c>
      <c r="G33" s="37">
        <f t="shared" si="3"/>
        <v>0</v>
      </c>
      <c r="H33" s="37">
        <f t="shared" si="3"/>
        <v>0</v>
      </c>
      <c r="I33" s="37">
        <f t="shared" si="3"/>
        <v>0</v>
      </c>
      <c r="J33" s="37">
        <f t="shared" si="3"/>
        <v>0</v>
      </c>
      <c r="K33" s="37">
        <f t="shared" si="3"/>
        <v>0</v>
      </c>
      <c r="L33" s="37">
        <f t="shared" si="3"/>
        <v>0</v>
      </c>
      <c r="M33" s="37">
        <f t="shared" si="3"/>
        <v>0</v>
      </c>
      <c r="N33" s="37">
        <f t="shared" si="3"/>
        <v>0</v>
      </c>
      <c r="O33" s="37">
        <f t="shared" si="3"/>
        <v>0</v>
      </c>
      <c r="P33" s="37">
        <f t="shared" si="3"/>
        <v>0</v>
      </c>
      <c r="Q33" s="37">
        <f t="shared" si="3"/>
        <v>0</v>
      </c>
      <c r="R33" s="37">
        <f t="shared" si="3"/>
        <v>0</v>
      </c>
      <c r="S33" s="37">
        <f t="shared" si="3"/>
        <v>0</v>
      </c>
      <c r="T33" s="37">
        <f t="shared" si="3"/>
        <v>0</v>
      </c>
      <c r="U33" s="37">
        <f t="shared" si="3"/>
        <v>0</v>
      </c>
    </row>
    <row r="34" spans="1:21" x14ac:dyDescent="0.25">
      <c r="A34" s="54" t="s">
        <v>84</v>
      </c>
      <c r="B34" s="2"/>
      <c r="C34" s="2"/>
      <c r="D34" s="2"/>
      <c r="E34" s="2"/>
      <c r="F34" s="2"/>
      <c r="G34" s="2"/>
      <c r="H34" s="2"/>
      <c r="I34" s="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 x14ac:dyDescent="0.25">
      <c r="A35" s="54" t="s">
        <v>164</v>
      </c>
      <c r="B35" s="2"/>
      <c r="C35" s="2"/>
      <c r="D35" s="2"/>
      <c r="E35" s="2"/>
      <c r="F35" s="2"/>
      <c r="G35" s="2"/>
      <c r="H35" s="2"/>
      <c r="I35" s="2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1:21" x14ac:dyDescent="0.25">
      <c r="A36" s="54"/>
      <c r="B36" s="2"/>
      <c r="C36" s="2"/>
      <c r="D36" s="2"/>
      <c r="E36" s="2"/>
      <c r="F36" s="2"/>
      <c r="G36" s="2"/>
      <c r="H36" s="2"/>
      <c r="I36" s="2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 x14ac:dyDescent="0.25">
      <c r="A37" s="56" t="s">
        <v>131</v>
      </c>
      <c r="B37" s="2"/>
      <c r="C37" s="2"/>
      <c r="D37" s="2"/>
      <c r="E37" s="2"/>
      <c r="F37" s="2"/>
      <c r="G37" s="2"/>
      <c r="H37" s="2"/>
      <c r="I37" s="2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1:21" x14ac:dyDescent="0.25">
      <c r="A38" s="54" t="s">
        <v>49</v>
      </c>
      <c r="B38" s="2"/>
      <c r="C38" s="2"/>
      <c r="D38" s="2"/>
      <c r="E38" s="2"/>
      <c r="F38" s="2"/>
      <c r="G38" s="2"/>
      <c r="H38" s="2"/>
      <c r="I38" s="2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 ht="26.25" customHeight="1" x14ac:dyDescent="0.25">
      <c r="A39" s="54" t="s">
        <v>132</v>
      </c>
      <c r="B39" s="2"/>
      <c r="C39" s="2"/>
      <c r="D39" s="2"/>
      <c r="E39" s="2"/>
      <c r="F39" s="2"/>
      <c r="G39" s="2"/>
      <c r="H39" s="2"/>
      <c r="I39" s="2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 x14ac:dyDescent="0.25">
      <c r="A40" s="54"/>
      <c r="B40" s="2"/>
      <c r="C40" s="2"/>
      <c r="D40" s="2"/>
      <c r="E40" s="2"/>
      <c r="F40" s="2"/>
      <c r="G40" s="2"/>
      <c r="H40" s="2"/>
      <c r="I40" s="2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 x14ac:dyDescent="0.25">
      <c r="A41" s="56" t="s">
        <v>133</v>
      </c>
      <c r="B41" s="2"/>
      <c r="C41" s="2"/>
      <c r="D41" s="2"/>
      <c r="E41" s="2"/>
      <c r="F41" s="2"/>
      <c r="G41" s="2"/>
      <c r="H41" s="2"/>
      <c r="I41" s="2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 x14ac:dyDescent="0.25">
      <c r="A42" s="58"/>
      <c r="B42" s="2"/>
      <c r="C42" s="2"/>
      <c r="D42" s="2"/>
      <c r="E42" s="2"/>
      <c r="F42" s="2"/>
      <c r="G42" s="2"/>
      <c r="H42" s="2"/>
      <c r="I42" s="2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 x14ac:dyDescent="0.25">
      <c r="A43" s="54" t="s">
        <v>134</v>
      </c>
      <c r="B43" s="37">
        <f t="shared" ref="B43:U43" si="4">SUM(ROUND(B9+B11+B16+B18+B20+B22+B37+B39+B41,2))</f>
        <v>0</v>
      </c>
      <c r="C43" s="37">
        <f t="shared" si="4"/>
        <v>0</v>
      </c>
      <c r="D43" s="37">
        <f t="shared" si="4"/>
        <v>0</v>
      </c>
      <c r="E43" s="37">
        <f t="shared" si="4"/>
        <v>0</v>
      </c>
      <c r="F43" s="37">
        <f t="shared" si="4"/>
        <v>0</v>
      </c>
      <c r="G43" s="37">
        <f t="shared" si="4"/>
        <v>0</v>
      </c>
      <c r="H43" s="37">
        <f t="shared" si="4"/>
        <v>0</v>
      </c>
      <c r="I43" s="37">
        <f t="shared" si="4"/>
        <v>0</v>
      </c>
      <c r="J43" s="37">
        <f t="shared" si="4"/>
        <v>0</v>
      </c>
      <c r="K43" s="37">
        <f t="shared" si="4"/>
        <v>0</v>
      </c>
      <c r="L43" s="37">
        <f t="shared" si="4"/>
        <v>0</v>
      </c>
      <c r="M43" s="37">
        <f t="shared" si="4"/>
        <v>0</v>
      </c>
      <c r="N43" s="37">
        <f t="shared" si="4"/>
        <v>0</v>
      </c>
      <c r="O43" s="37">
        <f t="shared" si="4"/>
        <v>0</v>
      </c>
      <c r="P43" s="37">
        <f t="shared" si="4"/>
        <v>0</v>
      </c>
      <c r="Q43" s="37">
        <f t="shared" si="4"/>
        <v>0</v>
      </c>
      <c r="R43" s="37">
        <f t="shared" si="4"/>
        <v>0</v>
      </c>
      <c r="S43" s="37">
        <f t="shared" si="4"/>
        <v>0</v>
      </c>
      <c r="T43" s="37">
        <f t="shared" si="4"/>
        <v>0</v>
      </c>
      <c r="U43" s="37">
        <f t="shared" si="4"/>
        <v>0</v>
      </c>
    </row>
    <row r="44" spans="1:21" x14ac:dyDescent="0.25">
      <c r="A44" s="56"/>
      <c r="B44" s="2"/>
      <c r="C44" s="2"/>
      <c r="D44" s="2"/>
      <c r="E44" s="2"/>
      <c r="F44" s="2"/>
      <c r="G44" s="2"/>
      <c r="H44" s="2"/>
      <c r="I44" s="2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x14ac:dyDescent="0.25">
      <c r="A45" s="56" t="s">
        <v>135</v>
      </c>
      <c r="B45" s="55">
        <f t="shared" ref="B45:U45" si="5">SUM(ROUND(B46+B47+B48+B49+B50,2))</f>
        <v>0</v>
      </c>
      <c r="C45" s="55">
        <f t="shared" si="5"/>
        <v>0</v>
      </c>
      <c r="D45" s="55">
        <f t="shared" si="5"/>
        <v>0</v>
      </c>
      <c r="E45" s="55">
        <f t="shared" si="5"/>
        <v>0</v>
      </c>
      <c r="F45" s="55">
        <f t="shared" si="5"/>
        <v>0</v>
      </c>
      <c r="G45" s="55">
        <f t="shared" si="5"/>
        <v>0</v>
      </c>
      <c r="H45" s="55">
        <f t="shared" si="5"/>
        <v>0</v>
      </c>
      <c r="I45" s="35">
        <f t="shared" si="5"/>
        <v>0</v>
      </c>
      <c r="J45" s="35">
        <f t="shared" si="5"/>
        <v>0</v>
      </c>
      <c r="K45" s="35">
        <f t="shared" si="5"/>
        <v>0</v>
      </c>
      <c r="L45" s="35">
        <f t="shared" si="5"/>
        <v>0</v>
      </c>
      <c r="M45" s="35">
        <f t="shared" si="5"/>
        <v>0</v>
      </c>
      <c r="N45" s="35">
        <f t="shared" si="5"/>
        <v>0</v>
      </c>
      <c r="O45" s="35">
        <f t="shared" si="5"/>
        <v>0</v>
      </c>
      <c r="P45" s="35">
        <f t="shared" si="5"/>
        <v>0</v>
      </c>
      <c r="Q45" s="35">
        <f t="shared" si="5"/>
        <v>0</v>
      </c>
      <c r="R45" s="35">
        <f t="shared" si="5"/>
        <v>0</v>
      </c>
      <c r="S45" s="35">
        <f t="shared" si="5"/>
        <v>0</v>
      </c>
      <c r="T45" s="35">
        <f t="shared" si="5"/>
        <v>0</v>
      </c>
      <c r="U45" s="35">
        <f t="shared" si="5"/>
        <v>0</v>
      </c>
    </row>
    <row r="46" spans="1:21" x14ac:dyDescent="0.25">
      <c r="A46" s="59" t="s">
        <v>142</v>
      </c>
      <c r="B46" s="2"/>
      <c r="C46" s="2"/>
      <c r="D46" s="2"/>
      <c r="E46" s="2"/>
      <c r="F46" s="2"/>
      <c r="G46" s="2"/>
      <c r="H46" s="2"/>
      <c r="I46" s="2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 x14ac:dyDescent="0.25">
      <c r="A47" s="59" t="s">
        <v>143</v>
      </c>
      <c r="B47" s="2"/>
      <c r="C47" s="2"/>
      <c r="D47" s="2"/>
      <c r="E47" s="2"/>
      <c r="F47" s="2"/>
      <c r="G47" s="2"/>
      <c r="H47" s="2"/>
      <c r="I47" s="2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 x14ac:dyDescent="0.25">
      <c r="A48" s="59"/>
      <c r="B48" s="2"/>
      <c r="C48" s="2"/>
      <c r="D48" s="2"/>
      <c r="E48" s="2"/>
      <c r="F48" s="2"/>
      <c r="G48" s="2"/>
      <c r="H48" s="2"/>
      <c r="I48" s="2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59"/>
      <c r="B49" s="2"/>
      <c r="C49" s="2"/>
      <c r="D49" s="2"/>
      <c r="E49" s="2"/>
      <c r="F49" s="2"/>
      <c r="G49" s="2"/>
      <c r="H49" s="2"/>
      <c r="I49" s="2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59"/>
      <c r="B50" s="2"/>
      <c r="C50" s="2"/>
      <c r="D50" s="2"/>
      <c r="E50" s="2"/>
      <c r="F50" s="2"/>
      <c r="G50" s="2"/>
      <c r="H50" s="2"/>
      <c r="I50" s="2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x14ac:dyDescent="0.25">
      <c r="A51" s="54" t="s">
        <v>83</v>
      </c>
      <c r="B51" s="2"/>
      <c r="C51" s="2"/>
      <c r="D51" s="2"/>
      <c r="E51" s="2"/>
      <c r="F51" s="2"/>
      <c r="G51" s="2"/>
      <c r="H51" s="2"/>
      <c r="I51" s="2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x14ac:dyDescent="0.25">
      <c r="A52" s="54" t="s">
        <v>136</v>
      </c>
      <c r="B52" s="2"/>
      <c r="C52" s="2"/>
      <c r="D52" s="2"/>
      <c r="E52" s="2"/>
      <c r="F52" s="2"/>
      <c r="G52" s="2"/>
      <c r="H52" s="2"/>
      <c r="I52" s="2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x14ac:dyDescent="0.25">
      <c r="A53" s="54"/>
      <c r="B53" s="2"/>
      <c r="C53" s="2"/>
      <c r="D53" s="2"/>
      <c r="E53" s="2"/>
      <c r="F53" s="2"/>
      <c r="G53" s="2"/>
      <c r="H53" s="2"/>
      <c r="I53" s="2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x14ac:dyDescent="0.25">
      <c r="A54" s="54" t="s">
        <v>137</v>
      </c>
      <c r="B54" s="2"/>
      <c r="C54" s="2"/>
      <c r="D54" s="2"/>
      <c r="E54" s="2"/>
      <c r="F54" s="2"/>
      <c r="G54" s="2"/>
      <c r="H54" s="2"/>
      <c r="I54" s="2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54"/>
      <c r="B55" s="2"/>
      <c r="C55" s="2"/>
      <c r="D55" s="2"/>
      <c r="E55" s="2"/>
      <c r="F55" s="2"/>
      <c r="G55" s="2"/>
      <c r="H55" s="2"/>
      <c r="I55" s="2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x14ac:dyDescent="0.25">
      <c r="A56" s="54" t="s">
        <v>138</v>
      </c>
      <c r="B56" s="57">
        <f t="shared" ref="B56:U56" si="6">SUM(ROUND(B45-B52-B54,2))</f>
        <v>0</v>
      </c>
      <c r="C56" s="57">
        <f t="shared" si="6"/>
        <v>0</v>
      </c>
      <c r="D56" s="57">
        <f t="shared" si="6"/>
        <v>0</v>
      </c>
      <c r="E56" s="57">
        <f t="shared" si="6"/>
        <v>0</v>
      </c>
      <c r="F56" s="57">
        <f t="shared" si="6"/>
        <v>0</v>
      </c>
      <c r="G56" s="57">
        <f t="shared" si="6"/>
        <v>0</v>
      </c>
      <c r="H56" s="57">
        <f t="shared" si="6"/>
        <v>0</v>
      </c>
      <c r="I56" s="37">
        <f t="shared" si="6"/>
        <v>0</v>
      </c>
      <c r="J56" s="37">
        <f t="shared" si="6"/>
        <v>0</v>
      </c>
      <c r="K56" s="37">
        <f t="shared" si="6"/>
        <v>0</v>
      </c>
      <c r="L56" s="37">
        <f t="shared" si="6"/>
        <v>0</v>
      </c>
      <c r="M56" s="37">
        <f t="shared" si="6"/>
        <v>0</v>
      </c>
      <c r="N56" s="37">
        <f t="shared" si="6"/>
        <v>0</v>
      </c>
      <c r="O56" s="37">
        <f t="shared" si="6"/>
        <v>0</v>
      </c>
      <c r="P56" s="37">
        <f t="shared" si="6"/>
        <v>0</v>
      </c>
      <c r="Q56" s="37">
        <f t="shared" si="6"/>
        <v>0</v>
      </c>
      <c r="R56" s="37">
        <f t="shared" si="6"/>
        <v>0</v>
      </c>
      <c r="S56" s="37">
        <f t="shared" si="6"/>
        <v>0</v>
      </c>
      <c r="T56" s="37">
        <f t="shared" si="6"/>
        <v>0</v>
      </c>
      <c r="U56" s="37">
        <f t="shared" si="6"/>
        <v>0</v>
      </c>
    </row>
    <row r="57" spans="1:21" x14ac:dyDescent="0.25">
      <c r="A57" s="54"/>
      <c r="B57" s="2"/>
      <c r="C57" s="2"/>
      <c r="D57" s="2"/>
      <c r="E57" s="2"/>
      <c r="F57" s="2"/>
      <c r="G57" s="2"/>
      <c r="H57" s="2"/>
      <c r="I57" s="2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x14ac:dyDescent="0.25">
      <c r="A58" s="53" t="s">
        <v>82</v>
      </c>
      <c r="B58" s="2"/>
      <c r="C58" s="2"/>
      <c r="D58" s="2"/>
      <c r="E58" s="2"/>
      <c r="F58" s="2"/>
      <c r="G58" s="2"/>
      <c r="H58" s="2"/>
      <c r="I58" s="2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x14ac:dyDescent="0.25">
      <c r="A59" s="54"/>
      <c r="B59" s="2"/>
      <c r="C59" s="2"/>
      <c r="D59" s="2"/>
      <c r="E59" s="2"/>
      <c r="F59" s="2"/>
      <c r="G59" s="2"/>
      <c r="H59" s="2"/>
      <c r="I59" s="2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x14ac:dyDescent="0.25">
      <c r="A60" s="54" t="s">
        <v>144</v>
      </c>
      <c r="B60" s="2"/>
      <c r="C60" s="2"/>
      <c r="D60" s="2"/>
      <c r="E60" s="2"/>
      <c r="F60" s="2"/>
      <c r="G60" s="2"/>
      <c r="H60" s="2"/>
      <c r="I60" s="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x14ac:dyDescent="0.25">
      <c r="A61" s="54"/>
      <c r="B61" s="2"/>
      <c r="C61" s="2"/>
      <c r="D61" s="2"/>
      <c r="E61" s="2"/>
      <c r="F61" s="2"/>
      <c r="G61" s="2"/>
      <c r="H61" s="2"/>
      <c r="I61" s="2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 ht="30" x14ac:dyDescent="0.25">
      <c r="A62" s="56" t="s">
        <v>145</v>
      </c>
      <c r="B62" s="37">
        <f t="shared" ref="B62:U62" si="7">SUM(ROUND(B64+B65+B67+B69+B71,2))</f>
        <v>0</v>
      </c>
      <c r="C62" s="37">
        <f t="shared" si="7"/>
        <v>0</v>
      </c>
      <c r="D62" s="37">
        <f t="shared" si="7"/>
        <v>0</v>
      </c>
      <c r="E62" s="37">
        <f t="shared" si="7"/>
        <v>0</v>
      </c>
      <c r="F62" s="37">
        <f t="shared" si="7"/>
        <v>0</v>
      </c>
      <c r="G62" s="37">
        <f t="shared" si="7"/>
        <v>0</v>
      </c>
      <c r="H62" s="37">
        <f t="shared" si="7"/>
        <v>0</v>
      </c>
      <c r="I62" s="37">
        <f t="shared" si="7"/>
        <v>0</v>
      </c>
      <c r="J62" s="37">
        <f t="shared" si="7"/>
        <v>0</v>
      </c>
      <c r="K62" s="37">
        <f t="shared" si="7"/>
        <v>0</v>
      </c>
      <c r="L62" s="37">
        <f t="shared" si="7"/>
        <v>0</v>
      </c>
      <c r="M62" s="37">
        <f t="shared" si="7"/>
        <v>0</v>
      </c>
      <c r="N62" s="37">
        <f t="shared" si="7"/>
        <v>0</v>
      </c>
      <c r="O62" s="37">
        <f t="shared" si="7"/>
        <v>0</v>
      </c>
      <c r="P62" s="37">
        <f t="shared" si="7"/>
        <v>0</v>
      </c>
      <c r="Q62" s="37">
        <f t="shared" si="7"/>
        <v>0</v>
      </c>
      <c r="R62" s="37">
        <f t="shared" si="7"/>
        <v>0</v>
      </c>
      <c r="S62" s="37">
        <f t="shared" si="7"/>
        <v>0</v>
      </c>
      <c r="T62" s="37">
        <f t="shared" si="7"/>
        <v>0</v>
      </c>
      <c r="U62" s="37">
        <f t="shared" si="7"/>
        <v>0</v>
      </c>
    </row>
    <row r="63" spans="1:21" x14ac:dyDescent="0.25">
      <c r="A63" s="54" t="s">
        <v>81</v>
      </c>
      <c r="B63" s="2"/>
      <c r="C63" s="2"/>
      <c r="D63" s="2"/>
      <c r="E63" s="2"/>
      <c r="F63" s="2"/>
      <c r="G63" s="2"/>
      <c r="H63" s="2"/>
      <c r="I63" s="2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1:21" ht="22.5" customHeight="1" x14ac:dyDescent="0.25">
      <c r="A64" s="56" t="s">
        <v>80</v>
      </c>
      <c r="B64" s="2"/>
      <c r="C64" s="2"/>
      <c r="D64" s="2"/>
      <c r="E64" s="2"/>
      <c r="F64" s="2"/>
      <c r="G64" s="2"/>
      <c r="H64" s="2"/>
      <c r="I64" s="2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 x14ac:dyDescent="0.25">
      <c r="A65" s="54" t="s">
        <v>79</v>
      </c>
      <c r="B65" s="2"/>
      <c r="C65" s="2"/>
      <c r="D65" s="2"/>
      <c r="E65" s="2"/>
      <c r="F65" s="2"/>
      <c r="G65" s="2"/>
      <c r="H65" s="2"/>
      <c r="I65" s="2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 x14ac:dyDescent="0.25">
      <c r="A66" s="54"/>
      <c r="B66" s="2"/>
      <c r="C66" s="2"/>
      <c r="D66" s="2"/>
      <c r="E66" s="2"/>
      <c r="F66" s="2"/>
      <c r="G66" s="2"/>
      <c r="H66" s="2"/>
      <c r="I66" s="2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 x14ac:dyDescent="0.25">
      <c r="A67" s="56" t="s">
        <v>78</v>
      </c>
      <c r="B67" s="2"/>
      <c r="C67" s="2"/>
      <c r="D67" s="2"/>
      <c r="E67" s="2"/>
      <c r="F67" s="2"/>
      <c r="G67" s="2"/>
      <c r="H67" s="2"/>
      <c r="I67" s="2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 x14ac:dyDescent="0.25">
      <c r="A68" s="54" t="s">
        <v>77</v>
      </c>
      <c r="B68" s="2"/>
      <c r="C68" s="2"/>
      <c r="D68" s="2"/>
      <c r="E68" s="2"/>
      <c r="F68" s="2"/>
      <c r="G68" s="2"/>
      <c r="H68" s="2"/>
      <c r="I68" s="2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 x14ac:dyDescent="0.25">
      <c r="A69" s="56" t="s">
        <v>76</v>
      </c>
      <c r="B69" s="2"/>
      <c r="C69" s="2"/>
      <c r="D69" s="2"/>
      <c r="E69" s="2"/>
      <c r="F69" s="2"/>
      <c r="G69" s="2"/>
      <c r="H69" s="2"/>
      <c r="I69" s="2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 x14ac:dyDescent="0.25">
      <c r="A70" s="54" t="s">
        <v>75</v>
      </c>
      <c r="B70" s="2"/>
      <c r="C70" s="2"/>
      <c r="D70" s="2"/>
      <c r="E70" s="2"/>
      <c r="F70" s="2"/>
      <c r="G70" s="2"/>
      <c r="H70" s="2"/>
      <c r="I70" s="2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 x14ac:dyDescent="0.25">
      <c r="A71" s="54" t="s">
        <v>74</v>
      </c>
      <c r="B71" s="40">
        <f t="shared" ref="B71:U71" si="8">SUM(ROUND(B72+B73+B74,2))</f>
        <v>0</v>
      </c>
      <c r="C71" s="40">
        <f t="shared" si="8"/>
        <v>0</v>
      </c>
      <c r="D71" s="40">
        <f t="shared" si="8"/>
        <v>0</v>
      </c>
      <c r="E71" s="40">
        <f t="shared" si="8"/>
        <v>0</v>
      </c>
      <c r="F71" s="40">
        <f t="shared" si="8"/>
        <v>0</v>
      </c>
      <c r="G71" s="40">
        <f t="shared" si="8"/>
        <v>0</v>
      </c>
      <c r="H71" s="40">
        <f t="shared" si="8"/>
        <v>0</v>
      </c>
      <c r="I71" s="36">
        <f t="shared" si="8"/>
        <v>0</v>
      </c>
      <c r="J71" s="36">
        <f t="shared" si="8"/>
        <v>0</v>
      </c>
      <c r="K71" s="36">
        <f t="shared" si="8"/>
        <v>0</v>
      </c>
      <c r="L71" s="36">
        <f t="shared" si="8"/>
        <v>0</v>
      </c>
      <c r="M71" s="36">
        <f t="shared" si="8"/>
        <v>0</v>
      </c>
      <c r="N71" s="36">
        <f t="shared" si="8"/>
        <v>0</v>
      </c>
      <c r="O71" s="36">
        <f t="shared" si="8"/>
        <v>0</v>
      </c>
      <c r="P71" s="36">
        <f t="shared" si="8"/>
        <v>0</v>
      </c>
      <c r="Q71" s="36">
        <f t="shared" si="8"/>
        <v>0</v>
      </c>
      <c r="R71" s="36">
        <f t="shared" si="8"/>
        <v>0</v>
      </c>
      <c r="S71" s="36">
        <f t="shared" si="8"/>
        <v>0</v>
      </c>
      <c r="T71" s="36">
        <f t="shared" si="8"/>
        <v>0</v>
      </c>
      <c r="U71" s="36">
        <f t="shared" si="8"/>
        <v>0</v>
      </c>
    </row>
    <row r="72" spans="1:21" x14ac:dyDescent="0.25">
      <c r="A72" s="60" t="s">
        <v>124</v>
      </c>
      <c r="B72" s="2"/>
      <c r="C72" s="2"/>
      <c r="D72" s="2"/>
      <c r="E72" s="2"/>
      <c r="F72" s="2"/>
      <c r="G72" s="2"/>
      <c r="H72" s="2"/>
      <c r="I72" s="2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 x14ac:dyDescent="0.25">
      <c r="A73" s="60" t="s">
        <v>125</v>
      </c>
      <c r="B73" s="2"/>
      <c r="C73" s="2"/>
      <c r="D73" s="2"/>
      <c r="E73" s="2"/>
      <c r="F73" s="2"/>
      <c r="G73" s="2"/>
      <c r="H73" s="2"/>
      <c r="I73" s="2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60" t="s">
        <v>126</v>
      </c>
      <c r="B74" s="2"/>
      <c r="C74" s="2"/>
      <c r="D74" s="2"/>
      <c r="E74" s="2"/>
      <c r="F74" s="2"/>
      <c r="G74" s="2"/>
      <c r="H74" s="2"/>
      <c r="I74" s="2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54"/>
      <c r="B75" s="2"/>
      <c r="C75" s="2"/>
      <c r="D75" s="2"/>
      <c r="E75" s="2"/>
      <c r="F75" s="2"/>
      <c r="G75" s="2"/>
      <c r="H75" s="2"/>
      <c r="I75" s="2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x14ac:dyDescent="0.25">
      <c r="A76" s="54" t="s">
        <v>146</v>
      </c>
      <c r="B76" s="2"/>
      <c r="C76" s="2"/>
      <c r="D76" s="2"/>
      <c r="E76" s="2"/>
      <c r="F76" s="2"/>
      <c r="G76" s="2"/>
      <c r="H76" s="2"/>
      <c r="I76" s="2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x14ac:dyDescent="0.25">
      <c r="A77" s="54" t="s">
        <v>2</v>
      </c>
      <c r="B77" s="2"/>
      <c r="C77" s="2"/>
      <c r="D77" s="2"/>
      <c r="E77" s="2"/>
      <c r="F77" s="2"/>
      <c r="G77" s="2"/>
      <c r="H77" s="2"/>
      <c r="I77" s="2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x14ac:dyDescent="0.25">
      <c r="A78" s="56" t="s">
        <v>147</v>
      </c>
      <c r="B78" s="2"/>
      <c r="C78" s="2"/>
      <c r="D78" s="2"/>
      <c r="E78" s="2"/>
      <c r="F78" s="2"/>
      <c r="G78" s="2"/>
      <c r="H78" s="2"/>
      <c r="I78" s="2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x14ac:dyDescent="0.25">
      <c r="A79" s="54"/>
      <c r="B79" s="2"/>
      <c r="C79" s="2"/>
      <c r="D79" s="2"/>
      <c r="E79" s="2"/>
      <c r="F79" s="2"/>
      <c r="G79" s="2"/>
      <c r="H79" s="2"/>
      <c r="I79" s="2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x14ac:dyDescent="0.25">
      <c r="A80" s="61" t="s">
        <v>148</v>
      </c>
      <c r="B80" s="57">
        <f t="shared" ref="B80:U80" si="9">SUM(ROUND(B60+B62+B76+B78,2))</f>
        <v>0</v>
      </c>
      <c r="C80" s="57">
        <f t="shared" si="9"/>
        <v>0</v>
      </c>
      <c r="D80" s="57">
        <f t="shared" si="9"/>
        <v>0</v>
      </c>
      <c r="E80" s="57">
        <f t="shared" si="9"/>
        <v>0</v>
      </c>
      <c r="F80" s="57">
        <f t="shared" si="9"/>
        <v>0</v>
      </c>
      <c r="G80" s="57">
        <f t="shared" si="9"/>
        <v>0</v>
      </c>
      <c r="H80" s="57">
        <f t="shared" si="9"/>
        <v>0</v>
      </c>
      <c r="I80" s="37">
        <f t="shared" si="9"/>
        <v>0</v>
      </c>
      <c r="J80" s="37">
        <f t="shared" si="9"/>
        <v>0</v>
      </c>
      <c r="K80" s="37">
        <f t="shared" si="9"/>
        <v>0</v>
      </c>
      <c r="L80" s="37">
        <f t="shared" si="9"/>
        <v>0</v>
      </c>
      <c r="M80" s="37">
        <f t="shared" si="9"/>
        <v>0</v>
      </c>
      <c r="N80" s="37">
        <f t="shared" si="9"/>
        <v>0</v>
      </c>
      <c r="O80" s="37">
        <f t="shared" si="9"/>
        <v>0</v>
      </c>
      <c r="P80" s="37">
        <f t="shared" si="9"/>
        <v>0</v>
      </c>
      <c r="Q80" s="37">
        <f t="shared" si="9"/>
        <v>0</v>
      </c>
      <c r="R80" s="37">
        <f t="shared" si="9"/>
        <v>0</v>
      </c>
      <c r="S80" s="37">
        <f t="shared" si="9"/>
        <v>0</v>
      </c>
      <c r="T80" s="37">
        <f t="shared" si="9"/>
        <v>0</v>
      </c>
      <c r="U80" s="37">
        <f t="shared" si="9"/>
        <v>0</v>
      </c>
    </row>
    <row r="81" spans="1:21" x14ac:dyDescent="0.25">
      <c r="A81" s="54"/>
      <c r="B81" s="2"/>
      <c r="C81" s="2"/>
      <c r="D81" s="2"/>
      <c r="E81" s="2"/>
      <c r="F81" s="2"/>
      <c r="G81" s="2"/>
      <c r="H81" s="2"/>
      <c r="I81" s="2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 ht="30" x14ac:dyDescent="0.25">
      <c r="A82" s="56" t="s">
        <v>149</v>
      </c>
      <c r="B82" s="57">
        <f t="shared" ref="B82:U82" si="10">ROUND(B83+B84+B85+B86+B87,2)</f>
        <v>0</v>
      </c>
      <c r="C82" s="57">
        <f t="shared" si="10"/>
        <v>0</v>
      </c>
      <c r="D82" s="57">
        <f t="shared" si="10"/>
        <v>0</v>
      </c>
      <c r="E82" s="57">
        <f t="shared" si="10"/>
        <v>0</v>
      </c>
      <c r="F82" s="57">
        <f t="shared" si="10"/>
        <v>0</v>
      </c>
      <c r="G82" s="57">
        <f t="shared" si="10"/>
        <v>0</v>
      </c>
      <c r="H82" s="57">
        <f t="shared" si="10"/>
        <v>0</v>
      </c>
      <c r="I82" s="37">
        <f t="shared" si="10"/>
        <v>0</v>
      </c>
      <c r="J82" s="37">
        <f t="shared" si="10"/>
        <v>0</v>
      </c>
      <c r="K82" s="37">
        <f t="shared" si="10"/>
        <v>0</v>
      </c>
      <c r="L82" s="37">
        <f t="shared" si="10"/>
        <v>0</v>
      </c>
      <c r="M82" s="37">
        <f t="shared" si="10"/>
        <v>0</v>
      </c>
      <c r="N82" s="37">
        <f t="shared" si="10"/>
        <v>0</v>
      </c>
      <c r="O82" s="37">
        <f t="shared" si="10"/>
        <v>0</v>
      </c>
      <c r="P82" s="37">
        <f t="shared" si="10"/>
        <v>0</v>
      </c>
      <c r="Q82" s="37">
        <f t="shared" si="10"/>
        <v>0</v>
      </c>
      <c r="R82" s="37">
        <f t="shared" si="10"/>
        <v>0</v>
      </c>
      <c r="S82" s="37">
        <f t="shared" si="10"/>
        <v>0</v>
      </c>
      <c r="T82" s="37">
        <f t="shared" si="10"/>
        <v>0</v>
      </c>
      <c r="U82" s="37">
        <f t="shared" si="10"/>
        <v>0</v>
      </c>
    </row>
    <row r="83" spans="1:21" x14ac:dyDescent="0.25">
      <c r="A83" s="62" t="s">
        <v>139</v>
      </c>
      <c r="B83" s="2"/>
      <c r="C83" s="2"/>
      <c r="D83" s="2"/>
      <c r="E83" s="2"/>
      <c r="F83" s="2"/>
      <c r="G83" s="2"/>
      <c r="H83" s="2"/>
      <c r="I83" s="2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 x14ac:dyDescent="0.25">
      <c r="A84" s="62" t="s">
        <v>140</v>
      </c>
      <c r="B84" s="2"/>
      <c r="C84" s="2"/>
      <c r="D84" s="2"/>
      <c r="E84" s="2"/>
      <c r="F84" s="2"/>
      <c r="G84" s="2"/>
      <c r="H84" s="2"/>
      <c r="I84" s="2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 x14ac:dyDescent="0.25">
      <c r="A85" s="62" t="s">
        <v>165</v>
      </c>
      <c r="B85" s="2"/>
      <c r="C85" s="2"/>
      <c r="D85" s="2"/>
      <c r="E85" s="2"/>
      <c r="F85" s="2"/>
      <c r="G85" s="2"/>
      <c r="H85" s="2"/>
      <c r="I85" s="2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 x14ac:dyDescent="0.25">
      <c r="A86" s="62" t="s">
        <v>141</v>
      </c>
      <c r="B86" s="2"/>
      <c r="C86" s="2"/>
      <c r="D86" s="2"/>
      <c r="E86" s="2"/>
      <c r="F86" s="2"/>
      <c r="G86" s="2"/>
      <c r="H86" s="2"/>
      <c r="I86" s="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 x14ac:dyDescent="0.25">
      <c r="A87" s="62" t="s">
        <v>111</v>
      </c>
      <c r="B87" s="2"/>
      <c r="C87" s="2"/>
      <c r="D87" s="2"/>
      <c r="E87" s="2"/>
      <c r="F87" s="2"/>
      <c r="G87" s="2"/>
      <c r="H87" s="2"/>
      <c r="I87" s="2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 x14ac:dyDescent="0.25">
      <c r="A88" s="85"/>
      <c r="B88" s="35"/>
      <c r="C88" s="35"/>
      <c r="D88" s="35"/>
      <c r="E88" s="35"/>
      <c r="F88" s="35"/>
      <c r="G88" s="35"/>
      <c r="H88" s="35"/>
      <c r="I88" s="35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</row>
    <row r="89" spans="1:21" x14ac:dyDescent="0.25">
      <c r="A89" s="54" t="s">
        <v>153</v>
      </c>
      <c r="B89" s="57">
        <f t="shared" ref="B89:U89" si="11">SUM(ROUND(B43+B56+B80+B82+B88,2))</f>
        <v>0</v>
      </c>
      <c r="C89" s="57">
        <f t="shared" si="11"/>
        <v>0</v>
      </c>
      <c r="D89" s="57">
        <f t="shared" si="11"/>
        <v>0</v>
      </c>
      <c r="E89" s="57">
        <f t="shared" si="11"/>
        <v>0</v>
      </c>
      <c r="F89" s="57">
        <f t="shared" si="11"/>
        <v>0</v>
      </c>
      <c r="G89" s="57">
        <f t="shared" si="11"/>
        <v>0</v>
      </c>
      <c r="H89" s="57">
        <f t="shared" si="11"/>
        <v>0</v>
      </c>
      <c r="I89" s="37">
        <f t="shared" si="11"/>
        <v>0</v>
      </c>
      <c r="J89" s="37">
        <f t="shared" si="11"/>
        <v>0</v>
      </c>
      <c r="K89" s="37">
        <f t="shared" si="11"/>
        <v>0</v>
      </c>
      <c r="L89" s="37">
        <f t="shared" si="11"/>
        <v>0</v>
      </c>
      <c r="M89" s="37">
        <f t="shared" si="11"/>
        <v>0</v>
      </c>
      <c r="N89" s="37">
        <f t="shared" si="11"/>
        <v>0</v>
      </c>
      <c r="O89" s="37">
        <f t="shared" si="11"/>
        <v>0</v>
      </c>
      <c r="P89" s="37">
        <f t="shared" si="11"/>
        <v>0</v>
      </c>
      <c r="Q89" s="37">
        <f t="shared" si="11"/>
        <v>0</v>
      </c>
      <c r="R89" s="37">
        <f t="shared" si="11"/>
        <v>0</v>
      </c>
      <c r="S89" s="37">
        <f t="shared" si="11"/>
        <v>0</v>
      </c>
      <c r="T89" s="37">
        <f t="shared" si="11"/>
        <v>0</v>
      </c>
      <c r="U89" s="37">
        <f t="shared" si="11"/>
        <v>0</v>
      </c>
    </row>
    <row r="90" spans="1:21" x14ac:dyDescent="0.25">
      <c r="A90" s="54"/>
      <c r="B90" s="2"/>
      <c r="C90" s="2"/>
      <c r="D90" s="2"/>
      <c r="E90" s="2"/>
      <c r="F90" s="2"/>
      <c r="G90" s="2"/>
      <c r="H90" s="2"/>
      <c r="I90" s="2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 x14ac:dyDescent="0.25">
      <c r="A91" s="61" t="s">
        <v>154</v>
      </c>
      <c r="B91" s="57">
        <f>ROUND(Liabilities!B85-Liabilities!B75-Asset!B82,2)</f>
        <v>0</v>
      </c>
      <c r="C91" s="57">
        <f>ROUND(Liabilities!C85-Liabilities!C75-Asset!C82,2)</f>
        <v>0</v>
      </c>
      <c r="D91" s="57">
        <f>ROUND(Liabilities!D85-Liabilities!D75-Asset!D82,2)</f>
        <v>0</v>
      </c>
      <c r="E91" s="57">
        <f>ROUND(Liabilities!E85-Liabilities!E75-Asset!E82,2)</f>
        <v>0</v>
      </c>
      <c r="F91" s="57">
        <f>ROUND(Liabilities!F85-Liabilities!F75-Asset!F82,2)</f>
        <v>0</v>
      </c>
      <c r="G91" s="57">
        <f>ROUND(Liabilities!G85-Liabilities!G75-Asset!G82,2)</f>
        <v>0</v>
      </c>
      <c r="H91" s="57">
        <f>ROUND(Liabilities!H85-Liabilities!H75-Asset!H82,2)</f>
        <v>0</v>
      </c>
      <c r="I91" s="37">
        <f>ROUND(Liabilities!I85-Liabilities!I75-Asset!I82,2)</f>
        <v>0</v>
      </c>
      <c r="J91" s="37">
        <f>ROUND(Liabilities!J85-Liabilities!J75-Asset!J82,2)</f>
        <v>0</v>
      </c>
      <c r="K91" s="37">
        <f>ROUND(Liabilities!K85-Liabilities!K75-Asset!K82,2)</f>
        <v>0</v>
      </c>
      <c r="L91" s="37">
        <f>ROUND(Liabilities!L85-Liabilities!L75-Asset!L82,2)</f>
        <v>0</v>
      </c>
      <c r="M91" s="37">
        <f>ROUND(Liabilities!M85-Liabilities!M75-Asset!M82,2)</f>
        <v>0</v>
      </c>
      <c r="N91" s="37">
        <f>ROUND(Liabilities!N85-Liabilities!N75-Asset!N82,2)</f>
        <v>0</v>
      </c>
      <c r="O91" s="37">
        <f>ROUND(Liabilities!O85-Liabilities!O75-Asset!O82,2)</f>
        <v>0</v>
      </c>
      <c r="P91" s="37">
        <f>ROUND(Liabilities!P85-Liabilities!P75-Asset!P82,2)</f>
        <v>0</v>
      </c>
      <c r="Q91" s="37">
        <f>ROUND(Liabilities!Q85-Liabilities!Q75-Asset!Q82,2)</f>
        <v>0</v>
      </c>
      <c r="R91" s="37">
        <f>ROUND(Liabilities!R85-Liabilities!R75-Asset!R82,2)</f>
        <v>0</v>
      </c>
      <c r="S91" s="37">
        <f>ROUND(Liabilities!S85-Liabilities!S75-Asset!S82,2)</f>
        <v>0</v>
      </c>
      <c r="T91" s="37">
        <f>ROUND(Liabilities!T85-Liabilities!T75-Asset!T82,2)</f>
        <v>0</v>
      </c>
      <c r="U91" s="37">
        <f>ROUND(Liabilities!U85-Liabilities!U75-Asset!U82,2)</f>
        <v>0</v>
      </c>
    </row>
    <row r="92" spans="1:21" x14ac:dyDescent="0.25">
      <c r="A92" s="54"/>
      <c r="B92" s="2"/>
      <c r="C92" s="2"/>
      <c r="D92" s="2"/>
      <c r="E92" s="2"/>
      <c r="F92" s="2"/>
      <c r="G92" s="2"/>
      <c r="H92" s="2"/>
      <c r="I92" s="2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 x14ac:dyDescent="0.25">
      <c r="A93" s="54" t="s">
        <v>155</v>
      </c>
      <c r="B93" s="57">
        <f>SUM(ROUND(Liabilities!B55+Liabilities!B85,2))-(ROUND(B56+B80+B82,2))</f>
        <v>0</v>
      </c>
      <c r="C93" s="57">
        <f>SUM(ROUND(Liabilities!C55+Liabilities!C85,2))-(ROUND(C56+C80+C82,2))</f>
        <v>0</v>
      </c>
      <c r="D93" s="57">
        <f>SUM(ROUND(Liabilities!D55+Liabilities!D85,2))-(ROUND(D56+D80+D82,2))</f>
        <v>0</v>
      </c>
      <c r="E93" s="57">
        <f>SUM(ROUND(Liabilities!E55+Liabilities!E85,2))-(ROUND(E56+E80+E82,2))</f>
        <v>0</v>
      </c>
      <c r="F93" s="57">
        <f>SUM(ROUND(Liabilities!F55+Liabilities!F85,2))-(ROUND(F56+F80+F82,2))</f>
        <v>0</v>
      </c>
      <c r="G93" s="57">
        <f>SUM(ROUND(Liabilities!G55+Liabilities!G85,2))-(ROUND(G56+G80+G82,2))</f>
        <v>0</v>
      </c>
      <c r="H93" s="57">
        <f>SUM(ROUND(Liabilities!H55+Liabilities!H85,2))-(ROUND(H56+H80+H82,2))</f>
        <v>0</v>
      </c>
      <c r="I93" s="37">
        <f>SUM(ROUND(Liabilities!I55+Liabilities!I85,2))-(ROUND(I56+I80+I82,2))</f>
        <v>0</v>
      </c>
      <c r="J93" s="37">
        <f>SUM(ROUND(Liabilities!J55+Liabilities!J85,2))-(ROUND(J56+J80+J82,2))</f>
        <v>0</v>
      </c>
      <c r="K93" s="37">
        <f>SUM(ROUND(Liabilities!K55+Liabilities!K85,2))-(ROUND(K56+K80+K82,2))</f>
        <v>0</v>
      </c>
      <c r="L93" s="37">
        <f>SUM(ROUND(Liabilities!L55+Liabilities!L85,2))-(ROUND(L56+L80+L82,2))</f>
        <v>0</v>
      </c>
      <c r="M93" s="37">
        <f>SUM(ROUND(Liabilities!M55+Liabilities!M85,2))-(ROUND(M56+M80+M82,2))</f>
        <v>0</v>
      </c>
      <c r="N93" s="37">
        <f>SUM(ROUND(Liabilities!N55+Liabilities!N85,2))-(ROUND(N56+N80+N82,2))</f>
        <v>0</v>
      </c>
      <c r="O93" s="37">
        <f>SUM(ROUND(Liabilities!O55+Liabilities!O85,2))-(ROUND(O56+O80+O82,2))</f>
        <v>0</v>
      </c>
      <c r="P93" s="37">
        <f>SUM(ROUND(Liabilities!P55+Liabilities!P85,2))-(ROUND(P56+P80+P82,2))</f>
        <v>0</v>
      </c>
      <c r="Q93" s="37">
        <f>SUM(ROUND(Liabilities!Q55+Liabilities!Q85,2))-(ROUND(Q56+Q80+Q82,2))</f>
        <v>0</v>
      </c>
      <c r="R93" s="37">
        <f>SUM(ROUND(Liabilities!R55+Liabilities!R85,2))-(ROUND(R56+R80+R82,2))</f>
        <v>0</v>
      </c>
      <c r="S93" s="37">
        <f>SUM(ROUND(Liabilities!S55+Liabilities!S85,2))-(ROUND(S56+S80+S82,2))</f>
        <v>0</v>
      </c>
      <c r="T93" s="37">
        <f>SUM(ROUND(Liabilities!T55+Liabilities!T85,2))-(ROUND(T56+T80+T82,2))</f>
        <v>0</v>
      </c>
      <c r="U93" s="37">
        <f>SUM(ROUND(Liabilities!U55+Liabilities!U85,2))-(ROUND(U56+U80+U82,2))</f>
        <v>0</v>
      </c>
    </row>
    <row r="94" spans="1:21" x14ac:dyDescent="0.25">
      <c r="A94" s="54"/>
      <c r="B94" s="2"/>
      <c r="C94" s="2"/>
      <c r="D94" s="2"/>
      <c r="E94" s="2"/>
      <c r="F94" s="2"/>
      <c r="G94" s="2"/>
      <c r="H94" s="2"/>
      <c r="I94" s="2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 x14ac:dyDescent="0.25">
      <c r="A95" s="54" t="s">
        <v>150</v>
      </c>
      <c r="B95" s="57">
        <f>IF(Liabilities!B37=0,0,(ROUND(B43/Liabilities!B37,2)))</f>
        <v>0</v>
      </c>
      <c r="C95" s="57">
        <f>IF(Liabilities!C37=0,0,(ROUND(C43/Liabilities!C37,2)))</f>
        <v>0</v>
      </c>
      <c r="D95" s="57">
        <f>IF(Liabilities!D37=0,0,(ROUND(D43/Liabilities!D37,2)))</f>
        <v>0</v>
      </c>
      <c r="E95" s="57">
        <f>IF(Liabilities!E37=0,0,(ROUND(E43/Liabilities!E37,2)))</f>
        <v>0</v>
      </c>
      <c r="F95" s="57">
        <f>IF(Liabilities!F37=0,0,(ROUND(F43/Liabilities!F37,2)))</f>
        <v>0</v>
      </c>
      <c r="G95" s="57">
        <f>IF(Liabilities!G37=0,0,(ROUND(G43/Liabilities!G37,2)))</f>
        <v>0</v>
      </c>
      <c r="H95" s="57">
        <f>IF(Liabilities!H37=0,0,(ROUND(H43/Liabilities!H37,2)))</f>
        <v>0</v>
      </c>
      <c r="I95" s="37">
        <f>IF(Liabilities!I37=0,0,(ROUND(I43/Liabilities!I37,2)))</f>
        <v>0</v>
      </c>
      <c r="J95" s="37">
        <f>IF(Liabilities!J37=0,0,(ROUND(J43/Liabilities!J37,2)))</f>
        <v>0</v>
      </c>
      <c r="K95" s="37">
        <f>IF(Liabilities!K37=0,0,(ROUND(K43/Liabilities!K37,2)))</f>
        <v>0</v>
      </c>
      <c r="L95" s="37">
        <f>IF(Liabilities!L37=0,0,(ROUND(L43/Liabilities!L37,2)))</f>
        <v>0</v>
      </c>
      <c r="M95" s="37">
        <f>IF(Liabilities!M37=0,0,(ROUND(M43/Liabilities!M37,2)))</f>
        <v>0</v>
      </c>
      <c r="N95" s="37">
        <f>IF(Liabilities!N37=0,0,(ROUND(N43/Liabilities!N37,2)))</f>
        <v>0</v>
      </c>
      <c r="O95" s="37">
        <f>IF(Liabilities!O37=0,0,(ROUND(O43/Liabilities!O37,2)))</f>
        <v>0</v>
      </c>
      <c r="P95" s="37">
        <f>IF(Liabilities!P37=0,0,(ROUND(P43/Liabilities!P37,2)))</f>
        <v>0</v>
      </c>
      <c r="Q95" s="37">
        <f>IF(Liabilities!Q37=0,0,(ROUND(Q43/Liabilities!Q37,2)))</f>
        <v>0</v>
      </c>
      <c r="R95" s="37">
        <f>IF(Liabilities!R37=0,0,(ROUND(R43/Liabilities!R37,2)))</f>
        <v>0</v>
      </c>
      <c r="S95" s="37">
        <f>IF(Liabilities!S37=0,0,(ROUND(S43/Liabilities!S37,2)))</f>
        <v>0</v>
      </c>
      <c r="T95" s="37">
        <f>IF(Liabilities!T37=0,0,(ROUND(T43/Liabilities!T37,2)))</f>
        <v>0</v>
      </c>
      <c r="U95" s="37">
        <f>IF(Liabilities!U37=0,0,(ROUND(U43/Liabilities!U37,2)))</f>
        <v>0</v>
      </c>
    </row>
    <row r="96" spans="1:21" x14ac:dyDescent="0.25">
      <c r="A96" s="54"/>
      <c r="B96" s="2"/>
      <c r="C96" s="2"/>
      <c r="D96" s="2"/>
      <c r="E96" s="2"/>
      <c r="F96" s="2"/>
      <c r="G96" s="2"/>
      <c r="H96" s="2"/>
      <c r="I96" s="2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 x14ac:dyDescent="0.25">
      <c r="A97" s="54" t="s">
        <v>151</v>
      </c>
      <c r="B97" s="57">
        <f>IF(B91=0,0,(ROUND(Liabilities!B63/B91,2)))</f>
        <v>0</v>
      </c>
      <c r="C97" s="57">
        <f>IF(C91=0,0,(ROUND(Liabilities!C63/C91,2)))</f>
        <v>0</v>
      </c>
      <c r="D97" s="57">
        <f>IF(D91=0,0,(ROUND(Liabilities!D63/D91,2)))</f>
        <v>0</v>
      </c>
      <c r="E97" s="57">
        <f>IF(E91=0,0,(ROUND(Liabilities!E63/E91,2)))</f>
        <v>0</v>
      </c>
      <c r="F97" s="57">
        <f>IF(F91=0,0,(ROUND(Liabilities!F63/F91,2)))</f>
        <v>0</v>
      </c>
      <c r="G97" s="57">
        <f>IF(G91=0,0,(ROUND(Liabilities!G63/G91,2)))</f>
        <v>0</v>
      </c>
      <c r="H97" s="57">
        <f>IF(H91=0,0,(ROUND(Liabilities!H63/H91,2)))</f>
        <v>0</v>
      </c>
      <c r="I97" s="37">
        <f>IF(I91=0,0,(ROUND(Liabilities!I63/I91,2)))</f>
        <v>0</v>
      </c>
      <c r="J97" s="37">
        <f>IF(J91=0,0,(ROUND(Liabilities!J63/J91,2)))</f>
        <v>0</v>
      </c>
      <c r="K97" s="37">
        <f>IF(K91=0,0,(ROUND(Liabilities!K63/K91,2)))</f>
        <v>0</v>
      </c>
      <c r="L97" s="37">
        <f>IF(L91=0,0,(ROUND(Liabilities!L63/L91,2)))</f>
        <v>0</v>
      </c>
      <c r="M97" s="37">
        <f>IF(M91=0,0,(ROUND(Liabilities!M63/M91,2)))</f>
        <v>0</v>
      </c>
      <c r="N97" s="37">
        <f>IF(N91=0,0,(ROUND(Liabilities!N63/N91,2)))</f>
        <v>0</v>
      </c>
      <c r="O97" s="37">
        <f>IF(O91=0,0,(ROUND(Liabilities!O63/O91,2)))</f>
        <v>0</v>
      </c>
      <c r="P97" s="37">
        <f>IF(P91=0,0,(ROUND(Liabilities!P63/P91,2)))</f>
        <v>0</v>
      </c>
      <c r="Q97" s="37">
        <f>IF(Q91=0,0,(ROUND(Liabilities!Q63/Q91,2)))</f>
        <v>0</v>
      </c>
      <c r="R97" s="37">
        <f>IF(R91=0,0,(ROUND(Liabilities!R63/R91,2)))</f>
        <v>0</v>
      </c>
      <c r="S97" s="37">
        <f>IF(S91=0,0,(ROUND(Liabilities!S63/S91,2)))</f>
        <v>0</v>
      </c>
      <c r="T97" s="37">
        <f>IF(T91=0,0,(ROUND(Liabilities!T63/T91,2)))</f>
        <v>0</v>
      </c>
      <c r="U97" s="37">
        <f>IF(U91=0,0,(ROUND(Liabilities!U63/U91,2)))</f>
        <v>0</v>
      </c>
    </row>
    <row r="98" spans="1:21" x14ac:dyDescent="0.25">
      <c r="A98" s="54"/>
      <c r="B98" s="2"/>
      <c r="C98" s="2"/>
      <c r="D98" s="2"/>
      <c r="E98" s="2"/>
      <c r="F98" s="2"/>
      <c r="G98" s="2"/>
      <c r="H98" s="2"/>
      <c r="I98" s="2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 ht="15.75" thickBot="1" x14ac:dyDescent="0.3">
      <c r="A99" s="63" t="s">
        <v>152</v>
      </c>
      <c r="B99" s="64">
        <f>IF(B91=0,0,(ROUND(Liabilities!B55/B91,2)))</f>
        <v>0</v>
      </c>
      <c r="C99" s="64">
        <f>IF(C91=0,0,(ROUND(Liabilities!C55/C91,2)))</f>
        <v>0</v>
      </c>
      <c r="D99" s="64">
        <f>IF(D91=0,0,(ROUND(Liabilities!D55/D91,2)))</f>
        <v>0</v>
      </c>
      <c r="E99" s="64">
        <f>IF(E91=0,0,(ROUND(Liabilities!E55/E91,2)))</f>
        <v>0</v>
      </c>
      <c r="F99" s="64">
        <f>IF(F91=0,0,(ROUND(Liabilities!F55/F91,2)))</f>
        <v>0</v>
      </c>
      <c r="G99" s="64">
        <f>IF(G91=0,0,(ROUND(Liabilities!G55/G91,2)))</f>
        <v>0</v>
      </c>
      <c r="H99" s="64">
        <f>IF(H91=0,0,(ROUND(Liabilities!H55/H91,2)))</f>
        <v>0</v>
      </c>
      <c r="I99" s="37">
        <f>IF(I91=0,0,(ROUND(Liabilities!I55/I91,2)))</f>
        <v>0</v>
      </c>
      <c r="J99" s="37">
        <f>IF(J91=0,0,(ROUND(Liabilities!J55/J91,2)))</f>
        <v>0</v>
      </c>
      <c r="K99" s="37">
        <f>IF(K91=0,0,(ROUND(Liabilities!K55/K91,2)))</f>
        <v>0</v>
      </c>
      <c r="L99" s="37">
        <f>IF(L91=0,0,(ROUND(Liabilities!L55/L91,2)))</f>
        <v>0</v>
      </c>
      <c r="M99" s="37">
        <f>IF(M91=0,0,(ROUND(Liabilities!M55/M91,2)))</f>
        <v>0</v>
      </c>
      <c r="N99" s="37">
        <f>IF(N91=0,0,(ROUND(Liabilities!N55/N91,2)))</f>
        <v>0</v>
      </c>
      <c r="O99" s="37">
        <f>IF(O91=0,0,(ROUND(Liabilities!O55/O91,2)))</f>
        <v>0</v>
      </c>
      <c r="P99" s="37">
        <f>IF(P91=0,0,(ROUND(Liabilities!P55/P91,2)))</f>
        <v>0</v>
      </c>
      <c r="Q99" s="37">
        <f>IF(Q91=0,0,(ROUND(Liabilities!Q55/Q91,2)))</f>
        <v>0</v>
      </c>
      <c r="R99" s="37">
        <f>IF(R91=0,0,(ROUND(Liabilities!R55/R91,2)))</f>
        <v>0</v>
      </c>
      <c r="S99" s="37">
        <f>IF(S91=0,0,(ROUND(Liabilities!S55/S91,2)))</f>
        <v>0</v>
      </c>
      <c r="T99" s="37">
        <f>IF(T91=0,0,(ROUND(Liabilities!T55/T91,2)))</f>
        <v>0</v>
      </c>
      <c r="U99" s="37">
        <f>IF(U91=0,0,(ROUND(Liabilities!U55/U91,2)))</f>
        <v>0</v>
      </c>
    </row>
  </sheetData>
  <sheetProtection password="CF53" sheet="1" objects="1" scenarios="1"/>
  <mergeCells count="21">
    <mergeCell ref="I6:I7"/>
    <mergeCell ref="A5:A7"/>
    <mergeCell ref="B6:B7"/>
    <mergeCell ref="C6:C7"/>
    <mergeCell ref="D6:D7"/>
    <mergeCell ref="E6:E7"/>
    <mergeCell ref="F6:F7"/>
    <mergeCell ref="G6:G7"/>
    <mergeCell ref="H6:H7"/>
    <mergeCell ref="J6:J7"/>
    <mergeCell ref="K6:K7"/>
    <mergeCell ref="L6:L7"/>
    <mergeCell ref="M6:M7"/>
    <mergeCell ref="N6:N7"/>
    <mergeCell ref="T6:T7"/>
    <mergeCell ref="U6:U7"/>
    <mergeCell ref="O6:O7"/>
    <mergeCell ref="P6:P7"/>
    <mergeCell ref="Q6:Q7"/>
    <mergeCell ref="R6:R7"/>
    <mergeCell ref="S6:S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2018-08-07T10:25:53Z</dcterms:modified>
</cp:coreProperties>
</file>