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workbookProtection workbookAlgorithmName="SHA-512" workbookHashValue="nMIDBcyH02QIBA4bXtkulhW+BkwLjO6uUdnHuLe/vey9rIzKWc8NDkCsYZON8UKSky/yikEzYHsiuF6pBe7KDg==" workbookSaltValue="OCFZwCBGKUImSpaXHpKcuQ==" workbookSpinCount="100000" lockStructure="1"/>
  <bookViews>
    <workbookView xWindow="0" yWindow="0" windowWidth="20490" windowHeight="7755"/>
  </bookViews>
  <sheets>
    <sheet name="Operating Stmt." sheetId="2" r:id="rId1"/>
    <sheet name="Liabilities" sheetId="3" r:id="rId2"/>
    <sheet name="Asset" sheetId="4" r:id="rId3"/>
  </sheets>
  <calcPr calcId="144525"/>
</workbook>
</file>

<file path=xl/calcChain.xml><?xml version="1.0" encoding="utf-8"?>
<calcChain xmlns="http://schemas.openxmlformats.org/spreadsheetml/2006/main">
  <c r="D78" i="2" l="1"/>
  <c r="E78" i="2" s="1"/>
  <c r="C78" i="2"/>
  <c r="E57" i="3" l="1"/>
  <c r="D57" i="3"/>
  <c r="C57" i="3"/>
  <c r="B57" i="3"/>
  <c r="L4" i="3" l="1"/>
  <c r="M4" i="3"/>
  <c r="F5" i="3"/>
  <c r="G5" i="3"/>
  <c r="H5" i="3"/>
  <c r="I5" i="3"/>
  <c r="J5" i="3"/>
  <c r="K5" i="3"/>
  <c r="L5" i="3"/>
  <c r="M5" i="3"/>
  <c r="F6" i="3"/>
  <c r="G6" i="3"/>
  <c r="H6" i="3"/>
  <c r="I6" i="3"/>
  <c r="J6" i="3"/>
  <c r="K6" i="3"/>
  <c r="L6" i="3"/>
  <c r="M6" i="3"/>
  <c r="F15" i="3"/>
  <c r="G15" i="3"/>
  <c r="H15" i="3"/>
  <c r="I15" i="3"/>
  <c r="J15" i="3"/>
  <c r="J37" i="3" s="1"/>
  <c r="J63" i="3" s="1"/>
  <c r="J87" i="3" s="1"/>
  <c r="K15" i="3"/>
  <c r="L15" i="3"/>
  <c r="M15" i="3"/>
  <c r="F35" i="3"/>
  <c r="G35" i="3"/>
  <c r="G37" i="3" s="1"/>
  <c r="G63" i="3" s="1"/>
  <c r="G87" i="3" s="1"/>
  <c r="H35" i="3"/>
  <c r="I35" i="3"/>
  <c r="J35" i="3"/>
  <c r="K35" i="3"/>
  <c r="K37" i="3" s="1"/>
  <c r="L35" i="3"/>
  <c r="M35" i="3"/>
  <c r="F37" i="3"/>
  <c r="H37" i="3"/>
  <c r="H63" i="3" s="1"/>
  <c r="H87" i="3" s="1"/>
  <c r="I37" i="3"/>
  <c r="L37" i="3"/>
  <c r="M37" i="3"/>
  <c r="F45" i="3"/>
  <c r="G45" i="3"/>
  <c r="G55" i="3" s="1"/>
  <c r="H45" i="3"/>
  <c r="I45" i="3"/>
  <c r="I55" i="3" s="1"/>
  <c r="I63" i="3" s="1"/>
  <c r="I87" i="3" s="1"/>
  <c r="J45" i="3"/>
  <c r="K45" i="3"/>
  <c r="K55" i="3" s="1"/>
  <c r="L45" i="3"/>
  <c r="M45" i="3"/>
  <c r="M55" i="3" s="1"/>
  <c r="F55" i="3"/>
  <c r="H55" i="3"/>
  <c r="J55" i="3"/>
  <c r="L55" i="3"/>
  <c r="F57" i="3"/>
  <c r="G57" i="3"/>
  <c r="H57" i="3"/>
  <c r="I57" i="3"/>
  <c r="J57" i="3"/>
  <c r="K57" i="3"/>
  <c r="L57" i="3"/>
  <c r="M57" i="3"/>
  <c r="F63" i="3"/>
  <c r="F87" i="3" s="1"/>
  <c r="L63" i="3"/>
  <c r="L87" i="3" s="1"/>
  <c r="F85" i="3"/>
  <c r="G85" i="3"/>
  <c r="H85" i="3"/>
  <c r="I85" i="3"/>
  <c r="J85" i="3"/>
  <c r="K85" i="3"/>
  <c r="L85" i="3"/>
  <c r="M85" i="3"/>
  <c r="M63" i="3" l="1"/>
  <c r="M87" i="3" s="1"/>
  <c r="K63" i="3"/>
  <c r="K87" i="3" s="1"/>
  <c r="B15" i="3"/>
  <c r="C15" i="3"/>
  <c r="B85" i="3" l="1"/>
  <c r="E11" i="2" l="1"/>
  <c r="D11" i="2"/>
  <c r="C11" i="2"/>
  <c r="B11" i="2"/>
  <c r="E45" i="3" l="1"/>
  <c r="D45" i="3"/>
  <c r="C45" i="3"/>
  <c r="B45" i="3"/>
  <c r="M45" i="4" l="1"/>
  <c r="L45" i="4"/>
  <c r="K45" i="4"/>
  <c r="J45" i="4"/>
  <c r="I45" i="4"/>
  <c r="H45" i="4"/>
  <c r="G45" i="4"/>
  <c r="F45" i="4"/>
  <c r="E45" i="4"/>
  <c r="D45" i="4"/>
  <c r="C45" i="4"/>
  <c r="B45" i="4"/>
  <c r="M71" i="4" l="1"/>
  <c r="L71" i="4"/>
  <c r="K71" i="4"/>
  <c r="J71" i="4"/>
  <c r="I71" i="4"/>
  <c r="H71" i="4"/>
  <c r="G71" i="4"/>
  <c r="F71" i="4"/>
  <c r="E71" i="4"/>
  <c r="D71" i="4"/>
  <c r="C71" i="4"/>
  <c r="B71" i="4"/>
  <c r="M56" i="4"/>
  <c r="L56" i="4"/>
  <c r="K56" i="4"/>
  <c r="J56" i="4"/>
  <c r="I56" i="4"/>
  <c r="H56" i="4"/>
  <c r="G56" i="4"/>
  <c r="F56" i="4"/>
  <c r="E56" i="4"/>
  <c r="D56" i="4"/>
  <c r="C56" i="4"/>
  <c r="B56" i="4"/>
  <c r="E85" i="3"/>
  <c r="D85" i="3"/>
  <c r="C85" i="3"/>
  <c r="M6" i="4" l="1"/>
  <c r="E6" i="3"/>
  <c r="D6" i="3"/>
  <c r="C6" i="3"/>
  <c r="C5" i="2"/>
  <c r="D5" i="2" s="1"/>
  <c r="B6" i="3" l="1"/>
  <c r="B15" i="2" l="1"/>
  <c r="C15" i="2"/>
  <c r="D15" i="2"/>
  <c r="E15" i="2"/>
  <c r="B20" i="2"/>
  <c r="C20" i="2"/>
  <c r="D20" i="2"/>
  <c r="E20" i="2"/>
  <c r="B24" i="2"/>
  <c r="C24" i="2"/>
  <c r="D24" i="2"/>
  <c r="E24" i="2"/>
  <c r="B36" i="2"/>
  <c r="B40" i="2" s="1"/>
  <c r="C36" i="2"/>
  <c r="C40" i="2" s="1"/>
  <c r="B67" i="2"/>
  <c r="C67" i="2"/>
  <c r="D67" i="2"/>
  <c r="E67" i="2"/>
  <c r="B69" i="2"/>
  <c r="C69" i="2"/>
  <c r="C70" i="2" s="1"/>
  <c r="D69" i="2"/>
  <c r="E69" i="2"/>
  <c r="B70" i="2"/>
  <c r="D70" i="2"/>
  <c r="E70" i="2"/>
  <c r="B82" i="2"/>
  <c r="C82" i="2"/>
  <c r="D82" i="2"/>
  <c r="E82" i="2"/>
  <c r="D36" i="2" l="1"/>
  <c r="D40" i="2" s="1"/>
  <c r="D44" i="2" s="1"/>
  <c r="C44" i="2"/>
  <c r="B44" i="2"/>
  <c r="E36" i="2"/>
  <c r="E40" i="2" s="1"/>
  <c r="C17" i="2"/>
  <c r="E17" i="2"/>
  <c r="D17" i="2"/>
  <c r="L4" i="4"/>
  <c r="M4" i="4"/>
  <c r="B5" i="4"/>
  <c r="B11" i="4"/>
  <c r="C11" i="4"/>
  <c r="D11" i="4"/>
  <c r="E11" i="4"/>
  <c r="F11" i="4"/>
  <c r="G11" i="4"/>
  <c r="H11" i="4"/>
  <c r="I11" i="4"/>
  <c r="J11" i="4"/>
  <c r="K11" i="4"/>
  <c r="L11" i="4"/>
  <c r="M11" i="4"/>
  <c r="B24" i="4"/>
  <c r="C24" i="4"/>
  <c r="D24" i="4"/>
  <c r="E24" i="4"/>
  <c r="F24" i="4"/>
  <c r="G24" i="4"/>
  <c r="H24" i="4"/>
  <c r="I24" i="4"/>
  <c r="J24" i="4"/>
  <c r="K24" i="4"/>
  <c r="L24" i="4"/>
  <c r="M24" i="4"/>
  <c r="F29" i="4"/>
  <c r="G29" i="4"/>
  <c r="H29" i="4"/>
  <c r="I29" i="4"/>
  <c r="J29" i="4"/>
  <c r="K29" i="4"/>
  <c r="L29" i="4"/>
  <c r="M29" i="4"/>
  <c r="F31" i="4"/>
  <c r="G31" i="4"/>
  <c r="H31" i="4"/>
  <c r="I31" i="4"/>
  <c r="J31" i="4"/>
  <c r="K31" i="4"/>
  <c r="L31" i="4"/>
  <c r="M31" i="4"/>
  <c r="B33" i="4"/>
  <c r="C33" i="4"/>
  <c r="D33" i="4"/>
  <c r="E33" i="4"/>
  <c r="F33" i="4"/>
  <c r="G33" i="4"/>
  <c r="H33" i="4"/>
  <c r="I33" i="4"/>
  <c r="J33" i="4"/>
  <c r="K33" i="4"/>
  <c r="L33" i="4"/>
  <c r="M33" i="4"/>
  <c r="B62" i="4"/>
  <c r="B80" i="4" s="1"/>
  <c r="C62" i="4"/>
  <c r="C80" i="4" s="1"/>
  <c r="D62" i="4"/>
  <c r="D80" i="4" s="1"/>
  <c r="E62" i="4"/>
  <c r="E80" i="4" s="1"/>
  <c r="F62" i="4"/>
  <c r="F80" i="4" s="1"/>
  <c r="G62" i="4"/>
  <c r="G80" i="4" s="1"/>
  <c r="H62" i="4"/>
  <c r="H80" i="4" s="1"/>
  <c r="I62" i="4"/>
  <c r="I80" i="4" s="1"/>
  <c r="J62" i="4"/>
  <c r="J80" i="4" s="1"/>
  <c r="K62" i="4"/>
  <c r="K80" i="4" s="1"/>
  <c r="L62" i="4"/>
  <c r="L80" i="4" s="1"/>
  <c r="M62" i="4"/>
  <c r="M80" i="4" s="1"/>
  <c r="B82" i="4"/>
  <c r="B91" i="4" s="1"/>
  <c r="C82" i="4"/>
  <c r="C91" i="4" s="1"/>
  <c r="D82" i="4"/>
  <c r="E82" i="4"/>
  <c r="F82" i="4"/>
  <c r="G82" i="4"/>
  <c r="G91" i="4" s="1"/>
  <c r="H82" i="4"/>
  <c r="I82" i="4"/>
  <c r="J82" i="4"/>
  <c r="K82" i="4"/>
  <c r="K91" i="4" s="1"/>
  <c r="L82" i="4"/>
  <c r="M82" i="4"/>
  <c r="B5" i="3"/>
  <c r="C5" i="3"/>
  <c r="B6" i="4"/>
  <c r="C6" i="4"/>
  <c r="D6" i="4"/>
  <c r="E6" i="4"/>
  <c r="F6" i="4"/>
  <c r="G6" i="4"/>
  <c r="H6" i="4"/>
  <c r="I6" i="4"/>
  <c r="J6" i="4"/>
  <c r="K6" i="4"/>
  <c r="L6" i="4"/>
  <c r="D15" i="3"/>
  <c r="E15" i="3"/>
  <c r="B35" i="3"/>
  <c r="C35" i="3"/>
  <c r="D35" i="3"/>
  <c r="E35" i="3"/>
  <c r="B55" i="3"/>
  <c r="C55" i="3"/>
  <c r="D55" i="3"/>
  <c r="E55" i="3"/>
  <c r="C5" i="4"/>
  <c r="A79" i="2"/>
  <c r="A78" i="2" s="1"/>
  <c r="B99" i="4" l="1"/>
  <c r="B97" i="4"/>
  <c r="K97" i="4"/>
  <c r="K99" i="4"/>
  <c r="C97" i="4"/>
  <c r="C99" i="4"/>
  <c r="D48" i="2"/>
  <c r="D52" i="2" s="1"/>
  <c r="D58" i="2" s="1"/>
  <c r="D60" i="2" s="1"/>
  <c r="D64" i="2" s="1"/>
  <c r="D73" i="2" s="1"/>
  <c r="B48" i="2"/>
  <c r="B52" i="2" s="1"/>
  <c r="B58" i="2" s="1"/>
  <c r="B60" i="2" s="1"/>
  <c r="B64" i="2" s="1"/>
  <c r="B73" i="2" s="1"/>
  <c r="B78" i="2" s="1"/>
  <c r="C48" i="2"/>
  <c r="C52" i="2" s="1"/>
  <c r="C58" i="2" s="1"/>
  <c r="C60" i="2" s="1"/>
  <c r="C64" i="2" s="1"/>
  <c r="C73" i="2" s="1"/>
  <c r="G99" i="4"/>
  <c r="G97" i="4"/>
  <c r="E44" i="2"/>
  <c r="G95" i="4"/>
  <c r="L95" i="4"/>
  <c r="K95" i="4"/>
  <c r="J95" i="4"/>
  <c r="M95" i="4"/>
  <c r="H95" i="4"/>
  <c r="E5" i="2"/>
  <c r="E37" i="3"/>
  <c r="E63" i="3" s="1"/>
  <c r="E87" i="3" s="1"/>
  <c r="D37" i="3"/>
  <c r="D63" i="3" s="1"/>
  <c r="D87" i="3" s="1"/>
  <c r="C37" i="3"/>
  <c r="C63" i="3" s="1"/>
  <c r="C87" i="3" s="1"/>
  <c r="B37" i="3"/>
  <c r="B63" i="3" s="1"/>
  <c r="B87" i="3" s="1"/>
  <c r="L91" i="4"/>
  <c r="D91" i="4"/>
  <c r="J91" i="4"/>
  <c r="F91" i="4"/>
  <c r="M91" i="4"/>
  <c r="E91" i="4"/>
  <c r="I93" i="4"/>
  <c r="H93" i="4"/>
  <c r="I91" i="4"/>
  <c r="M93" i="4"/>
  <c r="H91" i="4"/>
  <c r="D93" i="4"/>
  <c r="E93" i="4"/>
  <c r="L93" i="4"/>
  <c r="I22" i="4"/>
  <c r="I43" i="4" s="1"/>
  <c r="I89" i="4" s="1"/>
  <c r="J22" i="4"/>
  <c r="J43" i="4" s="1"/>
  <c r="J89" i="4" s="1"/>
  <c r="F22" i="4"/>
  <c r="F43" i="4" s="1"/>
  <c r="F89" i="4" s="1"/>
  <c r="B22" i="4"/>
  <c r="B43" i="4" s="1"/>
  <c r="B89" i="4" s="1"/>
  <c r="M22" i="4"/>
  <c r="M43" i="4" s="1"/>
  <c r="M89" i="4" s="1"/>
  <c r="H22" i="4"/>
  <c r="H43" i="4" s="1"/>
  <c r="H89" i="4" s="1"/>
  <c r="L22" i="4"/>
  <c r="L43" i="4" s="1"/>
  <c r="L89" i="4" s="1"/>
  <c r="D22" i="4"/>
  <c r="D43" i="4" s="1"/>
  <c r="D89" i="4" s="1"/>
  <c r="E22" i="4"/>
  <c r="E43" i="4" s="1"/>
  <c r="E89" i="4" s="1"/>
  <c r="K22" i="4"/>
  <c r="K43" i="4" s="1"/>
  <c r="K89" i="4" s="1"/>
  <c r="G22" i="4"/>
  <c r="G43" i="4" s="1"/>
  <c r="G89" i="4" s="1"/>
  <c r="C22" i="4"/>
  <c r="C43" i="4" s="1"/>
  <c r="C89" i="4" s="1"/>
  <c r="D5" i="4"/>
  <c r="D5" i="3"/>
  <c r="K93" i="4"/>
  <c r="G93" i="4"/>
  <c r="C93" i="4"/>
  <c r="J93" i="4"/>
  <c r="F93" i="4"/>
  <c r="B93" i="4"/>
  <c r="I99" i="4" l="1"/>
  <c r="I97" i="4"/>
  <c r="M99" i="4"/>
  <c r="M97" i="4"/>
  <c r="L99" i="4"/>
  <c r="L97" i="4"/>
  <c r="H99" i="4"/>
  <c r="H97" i="4"/>
  <c r="J97" i="4"/>
  <c r="J99" i="4"/>
  <c r="D99" i="4"/>
  <c r="D97" i="4"/>
  <c r="C84" i="2"/>
  <c r="C86" i="2" s="1"/>
  <c r="E48" i="2"/>
  <c r="E52" i="2" s="1"/>
  <c r="E58" i="2" s="1"/>
  <c r="E60" i="2" s="1"/>
  <c r="E64" i="2" s="1"/>
  <c r="E73" i="2" s="1"/>
  <c r="F97" i="4"/>
  <c r="F99" i="4"/>
  <c r="E97" i="4"/>
  <c r="E99" i="4"/>
  <c r="B95" i="4"/>
  <c r="F95" i="4"/>
  <c r="E95" i="4"/>
  <c r="I95" i="4"/>
  <c r="C95" i="4"/>
  <c r="D95" i="4"/>
  <c r="D84" i="2"/>
  <c r="D86" i="2" s="1"/>
  <c r="E5" i="4"/>
  <c r="E5" i="3"/>
  <c r="E84" i="2" l="1"/>
  <c r="E86" i="2" s="1"/>
  <c r="B84" i="2"/>
  <c r="B86" i="2" s="1"/>
  <c r="F5" i="4"/>
  <c r="G5" i="4" l="1"/>
  <c r="H5" i="4" l="1"/>
  <c r="I5" i="4" l="1"/>
  <c r="J5" i="4" l="1"/>
  <c r="K5" i="4" l="1"/>
  <c r="L5" i="4" l="1"/>
  <c r="M5" i="4" l="1"/>
</calcChain>
</file>

<file path=xl/sharedStrings.xml><?xml version="1.0" encoding="utf-8"?>
<sst xmlns="http://schemas.openxmlformats.org/spreadsheetml/2006/main" count="202" uniqueCount="171">
  <si>
    <t xml:space="preserve">     [b] Dividend Rate [in %]</t>
  </si>
  <si>
    <t xml:space="preserve">   [b] Provision for Deferred Tax</t>
  </si>
  <si>
    <t xml:space="preserve">   </t>
  </si>
  <si>
    <t xml:space="preserve">    [iii]   Expenses Amortised       </t>
  </si>
  <si>
    <t xml:space="preserve">    [iii] Net of non-op.income/exp</t>
  </si>
  <si>
    <t xml:space="preserve">             Sub-total [expenses]</t>
  </si>
  <si>
    <t xml:space="preserve">     [ii] Deduct other non-op.exp.</t>
  </si>
  <si>
    <t xml:space="preserve">              Sub-total [income]</t>
  </si>
  <si>
    <t>xiii] Sub-Total [Total cost of sales]</t>
  </si>
  <si>
    <t xml:space="preserve"> xii] Deduct: Cl. stock of  F.G.</t>
  </si>
  <si>
    <t xml:space="preserve">           Sub-Total</t>
  </si>
  <si>
    <t xml:space="preserve">  xi] Add: Op.Stock of F.G.</t>
  </si>
  <si>
    <t xml:space="preserve">   x] Cost of Production</t>
  </si>
  <si>
    <t xml:space="preserve">  ix] Deduct: Cl. stocks-in-process</t>
  </si>
  <si>
    <t xml:space="preserve">            Sub-total</t>
  </si>
  <si>
    <t xml:space="preserve"> viii] Add:Op. stocks-in-process</t>
  </si>
  <si>
    <t xml:space="preserve">  vii] SUB-TOTAL [i to vi] </t>
  </si>
  <si>
    <t xml:space="preserve">   vi] Depreciation</t>
  </si>
  <si>
    <t xml:space="preserve">    v] Other mfg. Expenses</t>
  </si>
  <si>
    <t xml:space="preserve">   iv] Direct labour[Factory wages]</t>
  </si>
  <si>
    <t xml:space="preserve">   iii] Power &amp; fuel</t>
  </si>
  <si>
    <t xml:space="preserve">       [b] Indigenous</t>
  </si>
  <si>
    <t xml:space="preserve">       [a] Imported</t>
  </si>
  <si>
    <t xml:space="preserve">    ii] Other spares</t>
  </si>
  <si>
    <t xml:space="preserve">        [b] Indigenous</t>
  </si>
  <si>
    <t xml:space="preserve">        [a] Imported</t>
  </si>
  <si>
    <t xml:space="preserve">     i]  Raw materials[including stores     &amp; other items used in the process of manufacture]</t>
  </si>
  <si>
    <t>5.  Cost of Sales</t>
  </si>
  <si>
    <t>4.  % rise [+] or fall [-]in net sales as compared to last year [annualised]</t>
  </si>
  <si>
    <t>3. Net Sales[item 1 - item 2]</t>
  </si>
  <si>
    <t xml:space="preserve">   Deduct other items</t>
  </si>
  <si>
    <t>2. Less Excise Duty</t>
  </si>
  <si>
    <t xml:space="preserve">     Total</t>
  </si>
  <si>
    <t>[iii]Add other revenue income</t>
  </si>
  <si>
    <t>[ii]  Export Sales</t>
  </si>
  <si>
    <t>[i]   Domestic Sales</t>
  </si>
  <si>
    <t>1. Gross Sales</t>
  </si>
  <si>
    <t>Estimated</t>
  </si>
  <si>
    <t>Audited</t>
  </si>
  <si>
    <t>Absolute</t>
  </si>
  <si>
    <t>Rupees</t>
  </si>
  <si>
    <r>
      <t xml:space="preserve">Note: </t>
    </r>
    <r>
      <rPr>
        <sz val="11"/>
        <rFont val="Calibri"/>
        <family val="2"/>
        <scheme val="minor"/>
      </rPr>
      <t>Kindly ensure currency and denomination  that you choose here should match with the one that you have chosen while filling up one form.</t>
    </r>
  </si>
  <si>
    <t>As per profit and loss account actuals/estimates for the year ended/ending</t>
  </si>
  <si>
    <t xml:space="preserve">  OPERATING STATEMENT</t>
  </si>
  <si>
    <t>Billions</t>
  </si>
  <si>
    <t>Lakhs</t>
  </si>
  <si>
    <t>NET WORTH</t>
  </si>
  <si>
    <t>17. TOTAL TERM LIABILITIES</t>
  </si>
  <si>
    <t>16. Other term liabilities</t>
  </si>
  <si>
    <t>15. Term Deposits [repayable after one year]</t>
  </si>
  <si>
    <t xml:space="preserve">    </t>
  </si>
  <si>
    <t>14. Deferred Payment Credits [excluding instalments due  within one year]</t>
  </si>
  <si>
    <t>13. Term Loans [excld instalments payable within one year]</t>
  </si>
  <si>
    <t>11. Debentures [not maturing within one year]</t>
  </si>
  <si>
    <t>TERM LIABILITIES</t>
  </si>
  <si>
    <t>10.TOTAL CURRENT LIABILITIES [total of 1 to 9 excld 1 [iii]]</t>
  </si>
  <si>
    <t xml:space="preserve">              Sub-Total   [B]</t>
  </si>
  <si>
    <t>9.  Other Current Liabilities &amp;  Provisions[due within 1 year]</t>
  </si>
  <si>
    <t>8.  Deposits/Instalments of term loans/DPGs/Debentures, etc. [payable within one year]</t>
  </si>
  <si>
    <t>7.  Other statutory liabilities   [due within one year]</t>
  </si>
  <si>
    <t>6.  Dividend payable</t>
  </si>
  <si>
    <t>5.  Provision for taxation</t>
  </si>
  <si>
    <t>4.  Advance payment from customers/deposits from dealers</t>
  </si>
  <si>
    <t>3.  Sundry Creditors [Trade]</t>
  </si>
  <si>
    <t>2.  Short term borrowings from  others</t>
  </si>
  <si>
    <t xml:space="preserve">               Sub-Total [A]</t>
  </si>
  <si>
    <t xml:space="preserve">             </t>
  </si>
  <si>
    <t xml:space="preserve">     [ii] From other Banks</t>
  </si>
  <si>
    <t xml:space="preserve">      [i] From applicant Bank</t>
  </si>
  <si>
    <t>1. Short-term borrowings from banks [incld bills purchased, discounted &amp; excess borrowing placed on repayment basis]</t>
  </si>
  <si>
    <t>CURRENT LIABILITIES</t>
  </si>
  <si>
    <t>LIABILITIES</t>
  </si>
  <si>
    <t>As per Balance Sheet as at:</t>
  </si>
  <si>
    <t>ANALYSIS OF BALANCE SHEET</t>
  </si>
  <si>
    <t>FORM III</t>
  </si>
  <si>
    <t xml:space="preserve">     [iv]  Others</t>
  </si>
  <si>
    <t xml:space="preserve">         </t>
  </si>
  <si>
    <t xml:space="preserve">     [iii]  Deferred receivables [maturity exceeding 1 yr]</t>
  </si>
  <si>
    <t xml:space="preserve">          </t>
  </si>
  <si>
    <t xml:space="preserve">      [ii]  Advances to suppliers of capital goods &amp; contractors</t>
  </si>
  <si>
    <t xml:space="preserve">           (b) Others</t>
  </si>
  <si>
    <t xml:space="preserve">       [i] (a) Investments in subsidiary Co.s/affiliates</t>
  </si>
  <si>
    <t xml:space="preserve">  </t>
  </si>
  <si>
    <t>OTHER NON-CURRENT ASSETS</t>
  </si>
  <si>
    <t xml:space="preserve">     </t>
  </si>
  <si>
    <t xml:space="preserve">          [a] Imported</t>
  </si>
  <si>
    <t xml:space="preserve">     [iv] Other consumable spares</t>
  </si>
  <si>
    <t xml:space="preserve">     [iii] Finished goods</t>
  </si>
  <si>
    <t xml:space="preserve">      [ii] Stocks in process</t>
  </si>
  <si>
    <t xml:space="preserve">       [i] Raw Materials[including stores &amp; other items used</t>
  </si>
  <si>
    <t xml:space="preserve">        </t>
  </si>
  <si>
    <t xml:space="preserve">     [ii] Export receivables[including bills purchased and discounted by banks]</t>
  </si>
  <si>
    <t xml:space="preserve">      [ii] Fixed deposits with Banks </t>
  </si>
  <si>
    <t xml:space="preserve">       [i] Government &amp; other Trustee securities</t>
  </si>
  <si>
    <t>CURRENT ASSETS</t>
  </si>
  <si>
    <t>ASSETS</t>
  </si>
  <si>
    <t>FORM III [contd]</t>
  </si>
  <si>
    <t xml:space="preserve"> FORM II</t>
  </si>
  <si>
    <t>6.   Selling and Distribution Expenses</t>
  </si>
  <si>
    <t>7.   General and Administration Expenses</t>
  </si>
  <si>
    <t>8.        SUB-TOTAL [5+6+7]</t>
  </si>
  <si>
    <t>9.  Op.Profit before Interest [3-8]</t>
  </si>
  <si>
    <t>10.   Interest</t>
  </si>
  <si>
    <t>11. Op.profit after Interest [9-10]</t>
  </si>
  <si>
    <t>12.  [i] Add other non-op.income</t>
  </si>
  <si>
    <t>13. Profit before tax/loss     [11+12 (iii)]</t>
  </si>
  <si>
    <t>14. [a] Provision for taxes</t>
  </si>
  <si>
    <t>16. [a] Equity dividend paid-amt [Already paid+B.S.Prov]</t>
  </si>
  <si>
    <t>17. Retained Profit [15-16]</t>
  </si>
  <si>
    <t>18. Retained Profit/Net Profit[in %]</t>
  </si>
  <si>
    <t>Secured</t>
  </si>
  <si>
    <t xml:space="preserve">    [iii] Of which BP &amp; BD</t>
  </si>
  <si>
    <t>Others</t>
  </si>
  <si>
    <t>18. OTHER NON-CURRENT LIABILITIES</t>
  </si>
  <si>
    <t>19. TOTAL OUTSIDE LIABILITIES  [Item 10 plus item 18]</t>
  </si>
  <si>
    <t>20. Ordinary share capital</t>
  </si>
  <si>
    <t>21. Share Warrants &amp; Outstandings</t>
  </si>
  <si>
    <t>22. Minority Interest</t>
  </si>
  <si>
    <t>23. General Reserve</t>
  </si>
  <si>
    <t>24. Revaluation Reserve</t>
  </si>
  <si>
    <t>25. Other reserves [excluding provisions]</t>
  </si>
  <si>
    <t>26. Surplus(+) or Deficit(-) in Profit &amp; Loss Account.</t>
  </si>
  <si>
    <t xml:space="preserve">27 b. Others [specify] </t>
  </si>
  <si>
    <t>28. NET WORTH</t>
  </si>
  <si>
    <t>29. TOTAL LIABILITIES</t>
  </si>
  <si>
    <t>Pre-operative Expenses pending</t>
  </si>
  <si>
    <t>Assets in transit</t>
  </si>
  <si>
    <t>Other</t>
  </si>
  <si>
    <t>30. Cash and Bank balances</t>
  </si>
  <si>
    <t>32.  [i] Receivables other than deferred &amp; exports [incld. bills purchased and discounted by banks]</t>
  </si>
  <si>
    <t>33. Instalments of deferred receivables [due within one year]</t>
  </si>
  <si>
    <t>34. Inventory:</t>
  </si>
  <si>
    <t>35. Advances to suppliers of raw materials &amp; stores/spares</t>
  </si>
  <si>
    <t>36. Advance payment of taxes</t>
  </si>
  <si>
    <t>37. Other current assets [specify]DEPB/ DUTY DRAWBACK</t>
  </si>
  <si>
    <t>38. TOTAL CURRENT ASSETS  [Total of 30 to 37]</t>
  </si>
  <si>
    <t>39. Gross Block [land &amp; building machinery, work-in-progress]</t>
  </si>
  <si>
    <t>40. Depreciation to date</t>
  </si>
  <si>
    <t>41. Impairment of Assets</t>
  </si>
  <si>
    <t>42. NET BLOCK [39-40-41]</t>
  </si>
  <si>
    <t>Patent</t>
  </si>
  <si>
    <t>Goodwill</t>
  </si>
  <si>
    <t>Bad/Doubtful Expenses</t>
  </si>
  <si>
    <t>Land and Building</t>
  </si>
  <si>
    <t>Plant &amp; Machinery</t>
  </si>
  <si>
    <t>43. Capital Work in Progress</t>
  </si>
  <si>
    <t>44. Investments/book debts/advances/deposits which are not Current Assets</t>
  </si>
  <si>
    <t>45. Non-consumable stores &amp; spares</t>
  </si>
  <si>
    <t>46. Other non-current assets including dues from directors</t>
  </si>
  <si>
    <t>47.TOTAL OTHER NON-CURR.ASSETS</t>
  </si>
  <si>
    <t>48. a. Intangible assets (patents,goodwill prelim. Expenses, bad/doubtful expenses not provided for etc.</t>
  </si>
  <si>
    <t>52. Current Ratio</t>
  </si>
  <si>
    <t>53. Total Outside Liabilities/TNW</t>
  </si>
  <si>
    <t>54. Total Term Liabilities/TNW</t>
  </si>
  <si>
    <t>49. TOTAL ASSETS [38+42+47+48]</t>
  </si>
  <si>
    <t>50. TANGIBLE NET WORTH [28-24-48]</t>
  </si>
  <si>
    <t>51. NET WORKING CAPITAL     [(17+28)-(42+47+48)]</t>
  </si>
  <si>
    <t>Unsecured</t>
  </si>
  <si>
    <t>Unsecured loans from promoters</t>
  </si>
  <si>
    <t>Long term provisions</t>
  </si>
  <si>
    <t>Unsecured loans from others</t>
  </si>
  <si>
    <t>Millions</t>
  </si>
  <si>
    <t>Crores</t>
  </si>
  <si>
    <r>
      <t xml:space="preserve">27 a. Deferred Tax Liability/Assets </t>
    </r>
    <r>
      <rPr>
        <b/>
        <sz val="11"/>
        <rFont val="Calibri"/>
        <family val="2"/>
        <scheme val="minor"/>
      </rPr>
      <t>[DTL/DTA]</t>
    </r>
  </si>
  <si>
    <t>12. Preference shares</t>
  </si>
  <si>
    <t xml:space="preserve">          [b] Indigenous</t>
  </si>
  <si>
    <t>Preliminary Expenses</t>
  </si>
  <si>
    <t>31. Investments [other than long-term investments]</t>
  </si>
  <si>
    <t>Other Income: Need to check at the time of Due Diligence</t>
  </si>
  <si>
    <t>Other Liabilities (Need to check at the time of Due Diligence)</t>
  </si>
  <si>
    <t>Other Assets (Need to check at the time of Due Diligence)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</si>
</sst>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2" fillId="0" borderId="10" xfId="0" applyFont="1" applyBorder="1" applyProtection="1"/>
    <xf numFmtId="2" fontId="2" fillId="0" borderId="1" xfId="0" applyNumberFormat="1" applyFont="1" applyFill="1" applyBorder="1" applyProtection="1">
      <protection locked="0"/>
    </xf>
    <xf numFmtId="2" fontId="2" fillId="0" borderId="16" xfId="0" applyNumberFormat="1" applyFont="1" applyFill="1" applyBorder="1" applyProtection="1">
      <protection locked="0"/>
    </xf>
    <xf numFmtId="2" fontId="2" fillId="0" borderId="1" xfId="3" applyNumberFormat="1" applyFont="1" applyFill="1" applyBorder="1" applyProtection="1">
      <protection locked="0"/>
    </xf>
    <xf numFmtId="2" fontId="2" fillId="0" borderId="2" xfId="0" applyNumberFormat="1" applyFont="1" applyFill="1" applyBorder="1" applyProtection="1">
      <protection locked="0"/>
    </xf>
    <xf numFmtId="2" fontId="9" fillId="0" borderId="1" xfId="3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Alignment="1" applyProtection="1">
      <alignment horizontal="right"/>
      <protection locked="0"/>
    </xf>
    <xf numFmtId="2" fontId="9" fillId="0" borderId="1" xfId="0" applyNumberFormat="1" applyFont="1" applyFill="1" applyBorder="1" applyProtection="1">
      <protection locked="0"/>
    </xf>
    <xf numFmtId="2" fontId="9" fillId="0" borderId="1" xfId="3" applyNumberFormat="1" applyFont="1" applyFill="1" applyBorder="1" applyProtection="1">
      <protection locked="0"/>
    </xf>
    <xf numFmtId="0" fontId="9" fillId="0" borderId="1" xfId="0" applyFont="1" applyFill="1" applyBorder="1" applyProtection="1">
      <protection locked="0"/>
    </xf>
    <xf numFmtId="2" fontId="9" fillId="0" borderId="1" xfId="0" applyNumberFormat="1" applyFont="1" applyFill="1" applyBorder="1" applyProtection="1"/>
    <xf numFmtId="2" fontId="9" fillId="0" borderId="2" xfId="0" applyNumberFormat="1" applyFont="1" applyFill="1" applyBorder="1" applyProtection="1"/>
    <xf numFmtId="164" fontId="3" fillId="6" borderId="4" xfId="2" applyFont="1" applyFill="1" applyBorder="1" applyAlignment="1" applyProtection="1">
      <alignment horizontal="center" vertical="center"/>
    </xf>
    <xf numFmtId="0" fontId="3" fillId="6" borderId="4" xfId="0" applyFont="1" applyFill="1" applyBorder="1" applyAlignment="1" applyProtection="1">
      <alignment horizontal="center" vertical="center"/>
    </xf>
    <xf numFmtId="2" fontId="2" fillId="0" borderId="16" xfId="3" applyNumberFormat="1" applyFont="1" applyFill="1" applyBorder="1" applyProtection="1">
      <protection locked="0"/>
    </xf>
    <xf numFmtId="2" fontId="3" fillId="0" borderId="1" xfId="0" applyNumberFormat="1" applyFont="1" applyFill="1" applyBorder="1" applyProtection="1">
      <protection locked="0"/>
    </xf>
    <xf numFmtId="2" fontId="3" fillId="0" borderId="16" xfId="0" applyNumberFormat="1" applyFont="1" applyFill="1" applyBorder="1" applyProtection="1">
      <protection locked="0"/>
    </xf>
    <xf numFmtId="0" fontId="2" fillId="3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Protection="1">
      <protection locked="0"/>
    </xf>
    <xf numFmtId="0" fontId="9" fillId="0" borderId="13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28" xfId="0" applyFont="1" applyBorder="1" applyProtection="1"/>
    <xf numFmtId="0" fontId="2" fillId="0" borderId="28" xfId="0" applyFont="1" applyFill="1" applyBorder="1" applyProtection="1"/>
    <xf numFmtId="0" fontId="2" fillId="0" borderId="10" xfId="0" applyFont="1" applyFill="1" applyBorder="1" applyProtection="1"/>
    <xf numFmtId="0" fontId="3" fillId="0" borderId="10" xfId="0" applyFont="1" applyFill="1" applyBorder="1" applyProtection="1"/>
    <xf numFmtId="0" fontId="2" fillId="0" borderId="10" xfId="0" applyFont="1" applyFill="1" applyBorder="1" applyAlignment="1" applyProtection="1">
      <alignment wrapText="1"/>
    </xf>
    <xf numFmtId="0" fontId="2" fillId="0" borderId="11" xfId="0" applyFont="1" applyFill="1" applyBorder="1" applyProtection="1"/>
    <xf numFmtId="0" fontId="4" fillId="6" borderId="13" xfId="0" applyFont="1" applyFill="1" applyBorder="1" applyAlignment="1" applyProtection="1">
      <alignment horizontal="center" vertical="center"/>
    </xf>
    <xf numFmtId="0" fontId="9" fillId="0" borderId="13" xfId="0" applyFont="1" applyFill="1" applyBorder="1" applyProtection="1"/>
    <xf numFmtId="2" fontId="9" fillId="0" borderId="1" xfId="3" applyNumberFormat="1" applyFont="1" applyFill="1" applyBorder="1" applyAlignment="1" applyProtection="1">
      <alignment horizontal="right"/>
    </xf>
    <xf numFmtId="2" fontId="8" fillId="0" borderId="1" xfId="0" applyNumberFormat="1" applyFont="1" applyFill="1" applyBorder="1" applyAlignment="1" applyProtection="1">
      <alignment horizontal="right"/>
    </xf>
    <xf numFmtId="2" fontId="9" fillId="0" borderId="1" xfId="0" applyNumberFormat="1" applyFont="1" applyFill="1" applyBorder="1" applyAlignment="1" applyProtection="1">
      <alignment horizontal="right"/>
    </xf>
    <xf numFmtId="10" fontId="8" fillId="0" borderId="1" xfId="1" applyNumberFormat="1" applyFont="1" applyFill="1" applyBorder="1" applyAlignment="1" applyProtection="1">
      <alignment horizontal="right"/>
    </xf>
    <xf numFmtId="0" fontId="9" fillId="0" borderId="1" xfId="0" applyFont="1" applyFill="1" applyBorder="1" applyProtection="1"/>
    <xf numFmtId="2" fontId="8" fillId="0" borderId="2" xfId="0" applyNumberFormat="1" applyFont="1" applyFill="1" applyBorder="1" applyAlignment="1" applyProtection="1">
      <alignment horizontal="right"/>
    </xf>
    <xf numFmtId="2" fontId="9" fillId="0" borderId="2" xfId="0" applyNumberFormat="1" applyFont="1" applyFill="1" applyBorder="1" applyAlignment="1" applyProtection="1">
      <alignment horizontal="right"/>
    </xf>
    <xf numFmtId="2" fontId="9" fillId="0" borderId="1" xfId="3" applyNumberFormat="1" applyFont="1" applyFill="1" applyBorder="1" applyProtection="1"/>
    <xf numFmtId="2" fontId="8" fillId="0" borderId="1" xfId="0" applyNumberFormat="1" applyFont="1" applyFill="1" applyBorder="1" applyProtection="1"/>
    <xf numFmtId="2" fontId="8" fillId="0" borderId="14" xfId="0" applyNumberFormat="1" applyFont="1" applyFill="1" applyBorder="1" applyProtection="1"/>
    <xf numFmtId="0" fontId="2" fillId="2" borderId="0" xfId="0" applyFont="1" applyFill="1" applyBorder="1" applyAlignment="1" applyProtection="1">
      <protection locked="0"/>
    </xf>
    <xf numFmtId="0" fontId="10" fillId="2" borderId="0" xfId="0" applyFont="1" applyFill="1" applyBorder="1" applyAlignment="1" applyProtection="1">
      <protection locked="0"/>
    </xf>
    <xf numFmtId="0" fontId="10" fillId="3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0" fillId="0" borderId="0" xfId="0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5" borderId="0" xfId="0" applyFont="1" applyFill="1" applyBorder="1" applyAlignment="1" applyProtection="1">
      <protection locked="0"/>
    </xf>
    <xf numFmtId="0" fontId="3" fillId="4" borderId="0" xfId="0" applyFont="1" applyFill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6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Protection="1">
      <protection locked="0"/>
    </xf>
    <xf numFmtId="0" fontId="2" fillId="0" borderId="16" xfId="0" applyFont="1" applyFill="1" applyBorder="1" applyProtection="1">
      <protection locked="0"/>
    </xf>
    <xf numFmtId="0" fontId="2" fillId="0" borderId="10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2" fontId="2" fillId="0" borderId="1" xfId="0" applyNumberFormat="1" applyFont="1" applyFill="1" applyBorder="1" applyProtection="1"/>
    <xf numFmtId="2" fontId="2" fillId="0" borderId="1" xfId="3" applyNumberFormat="1" applyFont="1" applyFill="1" applyBorder="1" applyProtection="1"/>
    <xf numFmtId="2" fontId="3" fillId="0" borderId="1" xfId="0" applyNumberFormat="1" applyFont="1" applyFill="1" applyBorder="1" applyProtection="1"/>
    <xf numFmtId="49" fontId="2" fillId="0" borderId="10" xfId="0" applyNumberFormat="1" applyFont="1" applyFill="1" applyBorder="1" applyAlignment="1" applyProtection="1">
      <alignment wrapText="1"/>
    </xf>
    <xf numFmtId="0" fontId="2" fillId="0" borderId="30" xfId="0" applyFont="1" applyFill="1" applyBorder="1" applyAlignment="1" applyProtection="1">
      <alignment wrapText="1"/>
    </xf>
    <xf numFmtId="2" fontId="2" fillId="0" borderId="2" xfId="3" applyNumberFormat="1" applyFont="1" applyFill="1" applyBorder="1" applyProtection="1"/>
    <xf numFmtId="0" fontId="2" fillId="0" borderId="6" xfId="0" applyFont="1" applyFill="1" applyBorder="1" applyProtection="1"/>
    <xf numFmtId="49" fontId="3" fillId="0" borderId="10" xfId="0" applyNumberFormat="1" applyFont="1" applyFill="1" applyBorder="1" applyAlignment="1" applyProtection="1">
      <alignment wrapText="1" shrinkToFit="1"/>
    </xf>
    <xf numFmtId="0" fontId="3" fillId="0" borderId="23" xfId="0" applyFont="1" applyFill="1" applyBorder="1" applyProtection="1"/>
    <xf numFmtId="0" fontId="2" fillId="0" borderId="1" xfId="0" applyFont="1" applyFill="1" applyBorder="1" applyProtection="1"/>
    <xf numFmtId="0" fontId="2" fillId="0" borderId="17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right" wrapText="1"/>
    </xf>
    <xf numFmtId="0" fontId="2" fillId="0" borderId="10" xfId="0" applyFont="1" applyFill="1" applyBorder="1" applyAlignment="1" applyProtection="1">
      <alignment shrinkToFit="1"/>
    </xf>
    <xf numFmtId="0" fontId="2" fillId="0" borderId="10" xfId="0" applyFont="1" applyFill="1" applyBorder="1" applyAlignment="1" applyProtection="1">
      <alignment horizontal="right" shrinkToFit="1"/>
    </xf>
    <xf numFmtId="0" fontId="3" fillId="0" borderId="10" xfId="0" applyFont="1" applyFill="1" applyBorder="1" applyAlignment="1" applyProtection="1">
      <alignment wrapText="1" shrinkToFit="1"/>
    </xf>
    <xf numFmtId="0" fontId="3" fillId="0" borderId="11" xfId="0" applyFont="1" applyFill="1" applyBorder="1" applyProtection="1"/>
    <xf numFmtId="2" fontId="3" fillId="0" borderId="14" xfId="0" applyNumberFormat="1" applyFont="1" applyFill="1" applyBorder="1" applyProtection="1"/>
    <xf numFmtId="2" fontId="2" fillId="0" borderId="4" xfId="0" applyNumberFormat="1" applyFont="1" applyFill="1" applyBorder="1" applyAlignment="1" applyProtection="1">
      <alignment horizontal="center"/>
      <protection locked="0"/>
    </xf>
    <xf numFmtId="2" fontId="2" fillId="0" borderId="18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Fill="1" applyProtection="1">
      <protection locked="0"/>
    </xf>
    <xf numFmtId="0" fontId="4" fillId="6" borderId="7" xfId="0" applyFont="1" applyFill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/>
    </xf>
    <xf numFmtId="2" fontId="2" fillId="0" borderId="5" xfId="0" applyNumberFormat="1" applyFont="1" applyFill="1" applyBorder="1" applyAlignment="1" applyProtection="1">
      <alignment horizontal="center"/>
    </xf>
    <xf numFmtId="2" fontId="2" fillId="0" borderId="4" xfId="0" applyNumberFormat="1" applyFont="1" applyFill="1" applyBorder="1" applyAlignment="1" applyProtection="1">
      <alignment horizontal="center"/>
    </xf>
    <xf numFmtId="0" fontId="2" fillId="0" borderId="21" xfId="0" applyFont="1" applyFill="1" applyBorder="1" applyProtection="1"/>
    <xf numFmtId="2" fontId="2" fillId="0" borderId="2" xfId="0" applyNumberFormat="1" applyFont="1" applyFill="1" applyBorder="1" applyProtection="1"/>
    <xf numFmtId="0" fontId="2" fillId="0" borderId="21" xfId="0" applyFont="1" applyFill="1" applyBorder="1" applyAlignment="1" applyProtection="1">
      <alignment wrapText="1"/>
    </xf>
    <xf numFmtId="2" fontId="3" fillId="0" borderId="2" xfId="0" applyNumberFormat="1" applyFont="1" applyFill="1" applyBorder="1" applyProtection="1"/>
    <xf numFmtId="0" fontId="2" fillId="0" borderId="21" xfId="0" applyFont="1" applyFill="1" applyBorder="1" applyAlignment="1" applyProtection="1">
      <alignment vertical="center" wrapText="1"/>
    </xf>
    <xf numFmtId="0" fontId="2" fillId="0" borderId="21" xfId="0" applyFont="1" applyFill="1" applyBorder="1" applyAlignment="1" applyProtection="1">
      <alignment horizontal="right" wrapText="1"/>
    </xf>
    <xf numFmtId="0" fontId="2" fillId="0" borderId="21" xfId="0" applyFont="1" applyFill="1" applyBorder="1" applyAlignment="1" applyProtection="1">
      <alignment horizontal="right"/>
    </xf>
    <xf numFmtId="0" fontId="2" fillId="0" borderId="21" xfId="0" applyFont="1" applyFill="1" applyBorder="1" applyAlignment="1" applyProtection="1">
      <alignment shrinkToFit="1"/>
    </xf>
    <xf numFmtId="43" fontId="2" fillId="0" borderId="21" xfId="4" applyFont="1" applyFill="1" applyBorder="1" applyAlignment="1" applyProtection="1">
      <alignment horizontal="right"/>
    </xf>
    <xf numFmtId="0" fontId="2" fillId="0" borderId="26" xfId="0" applyFont="1" applyFill="1" applyBorder="1" applyProtection="1"/>
    <xf numFmtId="2" fontId="3" fillId="0" borderId="8" xfId="0" applyNumberFormat="1" applyFont="1" applyFill="1" applyBorder="1" applyProtection="1"/>
    <xf numFmtId="0" fontId="4" fillId="6" borderId="15" xfId="0" applyFont="1" applyFill="1" applyBorder="1" applyAlignment="1" applyProtection="1">
      <alignment horizontal="center" vertical="center"/>
    </xf>
    <xf numFmtId="2" fontId="3" fillId="0" borderId="16" xfId="0" applyNumberFormat="1" applyFont="1" applyFill="1" applyBorder="1" applyProtection="1"/>
    <xf numFmtId="2" fontId="3" fillId="0" borderId="19" xfId="0" applyNumberFormat="1" applyFont="1" applyFill="1" applyBorder="1" applyProtection="1"/>
    <xf numFmtId="0" fontId="4" fillId="6" borderId="24" xfId="0" applyFont="1" applyFill="1" applyBorder="1" applyAlignment="1" applyProtection="1">
      <alignment horizontal="center" vertical="center"/>
    </xf>
    <xf numFmtId="2" fontId="3" fillId="0" borderId="25" xfId="0" applyNumberFormat="1" applyFont="1" applyFill="1" applyBorder="1" applyProtection="1"/>
    <xf numFmtId="2" fontId="2" fillId="0" borderId="25" xfId="3" applyNumberFormat="1" applyFont="1" applyFill="1" applyBorder="1" applyProtection="1"/>
    <xf numFmtId="2" fontId="3" fillId="0" borderId="27" xfId="0" applyNumberFormat="1" applyFont="1" applyFill="1" applyBorder="1" applyProtection="1"/>
    <xf numFmtId="0" fontId="3" fillId="4" borderId="12" xfId="0" applyFont="1" applyFill="1" applyBorder="1" applyAlignment="1" applyProtection="1">
      <alignment horizontal="center" vertical="center"/>
    </xf>
    <xf numFmtId="0" fontId="3" fillId="4" borderId="9" xfId="0" applyFont="1" applyFill="1" applyBorder="1" applyAlignment="1" applyProtection="1">
      <alignment horizontal="center" vertical="center"/>
    </xf>
    <xf numFmtId="0" fontId="11" fillId="0" borderId="10" xfId="0" applyFont="1" applyFill="1" applyBorder="1" applyProtection="1"/>
    <xf numFmtId="2" fontId="3" fillId="0" borderId="1" xfId="3" applyNumberFormat="1" applyFont="1" applyFill="1" applyBorder="1" applyProtection="1"/>
    <xf numFmtId="2" fontId="12" fillId="0" borderId="1" xfId="0" applyNumberFormat="1" applyFont="1" applyFill="1" applyBorder="1" applyProtection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2" fillId="2" borderId="31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 wrapText="1"/>
      <protection locked="0"/>
    </xf>
    <xf numFmtId="0" fontId="3" fillId="5" borderId="33" xfId="0" applyFont="1" applyFill="1" applyBorder="1" applyAlignment="1" applyProtection="1">
      <alignment horizontal="center" wrapText="1"/>
      <protection locked="0"/>
    </xf>
    <xf numFmtId="164" fontId="3" fillId="6" borderId="18" xfId="0" applyNumberFormat="1" applyFont="1" applyFill="1" applyBorder="1" applyAlignment="1" applyProtection="1">
      <alignment horizontal="center" vertical="center" wrapText="1"/>
    </xf>
    <xf numFmtId="164" fontId="3" fillId="6" borderId="22" xfId="0" applyNumberFormat="1" applyFont="1" applyFill="1" applyBorder="1" applyAlignment="1" applyProtection="1">
      <alignment horizontal="center" vertical="center" wrapText="1"/>
    </xf>
    <xf numFmtId="164" fontId="3" fillId="6" borderId="4" xfId="0" applyNumberFormat="1" applyFont="1" applyFill="1" applyBorder="1" applyAlignment="1" applyProtection="1">
      <alignment horizontal="center" vertical="center" wrapText="1"/>
    </xf>
    <xf numFmtId="164" fontId="3" fillId="6" borderId="3" xfId="0" applyNumberFormat="1" applyFont="1" applyFill="1" applyBorder="1" applyAlignment="1" applyProtection="1">
      <alignment horizontal="center" vertical="center" wrapText="1"/>
    </xf>
    <xf numFmtId="0" fontId="2" fillId="0" borderId="29" xfId="0" applyFont="1" applyFill="1" applyBorder="1" applyAlignment="1" applyProtection="1">
      <alignment horizontal="center" vertical="center" wrapText="1" shrinkToFit="1"/>
    </xf>
    <xf numFmtId="0" fontId="2" fillId="0" borderId="6" xfId="0" applyFont="1" applyFill="1" applyBorder="1" applyAlignment="1" applyProtection="1">
      <alignment horizontal="center" vertical="center" wrapText="1" shrinkToFit="1"/>
    </xf>
    <xf numFmtId="0" fontId="3" fillId="0" borderId="20" xfId="0" applyFont="1" applyFill="1" applyBorder="1" applyAlignment="1" applyProtection="1">
      <alignment horizontal="center" vertical="center"/>
    </xf>
    <xf numFmtId="0" fontId="3" fillId="0" borderId="2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 vertical="center" wrapText="1"/>
    </xf>
    <xf numFmtId="0" fontId="3" fillId="6" borderId="22" xfId="0" applyFont="1" applyFill="1" applyBorder="1" applyAlignment="1" applyProtection="1">
      <alignment horizontal="center" vertical="center" wrapText="1"/>
    </xf>
    <xf numFmtId="0" fontId="7" fillId="0" borderId="20" xfId="0" applyFont="1" applyFill="1" applyBorder="1" applyAlignment="1" applyProtection="1">
      <alignment horizontal="center" vertical="center"/>
    </xf>
    <xf numFmtId="0" fontId="7" fillId="0" borderId="21" xfId="0" applyFont="1" applyFill="1" applyBorder="1" applyAlignment="1" applyProtection="1">
      <alignment horizontal="center" vertical="center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zoomScale="85" zoomScaleNormal="85" workbookViewId="0">
      <pane xSplit="1" ySplit="6" topLeftCell="B7" activePane="bottomRight" state="frozen"/>
      <selection activeCell="B67" sqref="B67"/>
      <selection pane="topRight" activeCell="B67" sqref="B67"/>
      <selection pane="bottomLeft" activeCell="B67" sqref="B67"/>
      <selection pane="bottomRight" activeCell="B7" sqref="B7"/>
    </sheetView>
  </sheetViews>
  <sheetFormatPr defaultColWidth="0" defaultRowHeight="15" zeroHeight="1" x14ac:dyDescent="0.25"/>
  <cols>
    <col min="1" max="1" width="59" style="19" bestFit="1" customWidth="1" collapsed="1"/>
    <col min="2" max="5" width="17.7109375" style="19" customWidth="1" collapsed="1"/>
    <col min="6" max="7" width="7.5703125" style="19" hidden="1" customWidth="1" collapsed="1"/>
    <col min="8" max="10" width="9.140625" style="19" hidden="1" customWidth="1" collapsed="1"/>
    <col min="11" max="13" width="0" style="19" hidden="1" customWidth="1"/>
    <col min="14" max="15" width="7.5703125" style="19" hidden="1" customWidth="1"/>
    <col min="16" max="18" width="9.140625" style="19" hidden="1" customWidth="1"/>
    <col min="19" max="16384" width="9.140625" style="19" hidden="1" collapsed="1"/>
  </cols>
  <sheetData>
    <row r="1" spans="1:10" ht="16.5" customHeight="1" x14ac:dyDescent="0.25">
      <c r="A1" s="102" t="s">
        <v>97</v>
      </c>
      <c r="B1" s="102"/>
      <c r="C1" s="102"/>
      <c r="D1" s="102"/>
      <c r="E1" s="102"/>
      <c r="F1" s="18" t="s">
        <v>45</v>
      </c>
      <c r="G1" s="18" t="s">
        <v>161</v>
      </c>
      <c r="H1" s="18" t="s">
        <v>162</v>
      </c>
      <c r="I1" s="19" t="s">
        <v>44</v>
      </c>
      <c r="J1" s="19" t="s">
        <v>39</v>
      </c>
    </row>
    <row r="2" spans="1:10" x14ac:dyDescent="0.25">
      <c r="A2" s="103" t="s">
        <v>43</v>
      </c>
      <c r="B2" s="103"/>
      <c r="C2" s="103"/>
      <c r="D2" s="103"/>
      <c r="E2" s="103"/>
      <c r="F2" s="19" t="s">
        <v>40</v>
      </c>
    </row>
    <row r="3" spans="1:10" ht="15.75" thickBot="1" x14ac:dyDescent="0.3">
      <c r="A3" s="104" t="s">
        <v>42</v>
      </c>
      <c r="B3" s="104"/>
      <c r="C3" s="104"/>
      <c r="D3" s="104"/>
      <c r="E3" s="104"/>
    </row>
    <row r="4" spans="1:10" ht="30.75" customHeight="1" thickBot="1" x14ac:dyDescent="0.3">
      <c r="A4" s="105" t="s">
        <v>41</v>
      </c>
      <c r="B4" s="106"/>
      <c r="C4" s="106"/>
      <c r="D4" s="97" t="s">
        <v>40</v>
      </c>
      <c r="E4" s="98" t="s">
        <v>39</v>
      </c>
    </row>
    <row r="5" spans="1:10" ht="18.75" x14ac:dyDescent="0.25">
      <c r="A5" s="22"/>
      <c r="B5" s="28">
        <v>2015</v>
      </c>
      <c r="C5" s="28">
        <f>B5+1</f>
        <v>2016</v>
      </c>
      <c r="D5" s="28">
        <f>C5+1</f>
        <v>2017</v>
      </c>
      <c r="E5" s="28">
        <f>D5+1</f>
        <v>2018</v>
      </c>
    </row>
    <row r="6" spans="1:10" ht="15.75" thickBot="1" x14ac:dyDescent="0.3">
      <c r="A6" s="1"/>
      <c r="B6" s="13" t="s">
        <v>38</v>
      </c>
      <c r="C6" s="13" t="s">
        <v>38</v>
      </c>
      <c r="D6" s="13" t="s">
        <v>38</v>
      </c>
      <c r="E6" s="14" t="s">
        <v>37</v>
      </c>
    </row>
    <row r="7" spans="1:10" x14ac:dyDescent="0.25">
      <c r="A7" s="23" t="s">
        <v>36</v>
      </c>
      <c r="B7" s="29"/>
      <c r="C7" s="29"/>
      <c r="D7" s="29"/>
      <c r="E7" s="20"/>
      <c r="G7" s="21"/>
      <c r="H7" s="21"/>
    </row>
    <row r="8" spans="1:10" x14ac:dyDescent="0.25">
      <c r="A8" s="24" t="s">
        <v>35</v>
      </c>
      <c r="B8" s="30"/>
      <c r="C8" s="30"/>
      <c r="D8" s="30"/>
      <c r="E8" s="6"/>
      <c r="G8" s="21"/>
      <c r="H8" s="21"/>
    </row>
    <row r="9" spans="1:10" x14ac:dyDescent="0.25">
      <c r="A9" s="24" t="s">
        <v>34</v>
      </c>
      <c r="B9" s="30"/>
      <c r="C9" s="30"/>
      <c r="D9" s="30"/>
      <c r="E9" s="6"/>
      <c r="G9" s="21"/>
      <c r="H9" s="21"/>
    </row>
    <row r="10" spans="1:10" x14ac:dyDescent="0.25">
      <c r="A10" s="24" t="s">
        <v>33</v>
      </c>
      <c r="B10" s="30"/>
      <c r="C10" s="30"/>
      <c r="D10" s="30"/>
      <c r="E10" s="6"/>
      <c r="G10" s="21"/>
      <c r="H10" s="21"/>
    </row>
    <row r="11" spans="1:10" x14ac:dyDescent="0.25">
      <c r="A11" s="25" t="s">
        <v>32</v>
      </c>
      <c r="B11" s="31">
        <f>SUM(ROUND(B8+B9+B10,2))</f>
        <v>0</v>
      </c>
      <c r="C11" s="31">
        <f t="shared" ref="C11:E11" si="0">SUM(ROUND(C8+C9+C10,2))</f>
        <v>0</v>
      </c>
      <c r="D11" s="31">
        <f t="shared" si="0"/>
        <v>0</v>
      </c>
      <c r="E11" s="31">
        <f t="shared" si="0"/>
        <v>0</v>
      </c>
      <c r="G11" s="21"/>
      <c r="H11" s="21"/>
    </row>
    <row r="12" spans="1:10" x14ac:dyDescent="0.25">
      <c r="A12" s="24"/>
      <c r="B12" s="32"/>
      <c r="C12" s="32"/>
      <c r="D12" s="32"/>
      <c r="E12" s="7"/>
      <c r="G12" s="21"/>
      <c r="H12" s="21"/>
    </row>
    <row r="13" spans="1:10" x14ac:dyDescent="0.25">
      <c r="A13" s="24" t="s">
        <v>31</v>
      </c>
      <c r="B13" s="30"/>
      <c r="C13" s="30"/>
      <c r="D13" s="30"/>
      <c r="E13" s="6"/>
    </row>
    <row r="14" spans="1:10" x14ac:dyDescent="0.25">
      <c r="A14" s="24" t="s">
        <v>30</v>
      </c>
      <c r="B14" s="30"/>
      <c r="C14" s="30"/>
      <c r="D14" s="30"/>
      <c r="E14" s="6"/>
    </row>
    <row r="15" spans="1:10" x14ac:dyDescent="0.25">
      <c r="A15" s="25" t="s">
        <v>29</v>
      </c>
      <c r="B15" s="31">
        <f t="shared" ref="B15:E15" si="1">IF(B11=0,0,SUM(ROUND((B11)-(B13+B14),2)))</f>
        <v>0</v>
      </c>
      <c r="C15" s="31">
        <f t="shared" si="1"/>
        <v>0</v>
      </c>
      <c r="D15" s="31">
        <f t="shared" si="1"/>
        <v>0</v>
      </c>
      <c r="E15" s="31">
        <f t="shared" si="1"/>
        <v>0</v>
      </c>
    </row>
    <row r="16" spans="1:10" x14ac:dyDescent="0.25">
      <c r="A16" s="24"/>
      <c r="B16" s="32"/>
      <c r="C16" s="32"/>
      <c r="D16" s="32"/>
      <c r="E16" s="7"/>
    </row>
    <row r="17" spans="1:5" ht="30" x14ac:dyDescent="0.25">
      <c r="A17" s="26" t="s">
        <v>28</v>
      </c>
      <c r="B17" s="31"/>
      <c r="C17" s="33">
        <f t="shared" ref="C17:E17" si="2">IFERROR(((C15-B15)/B15),0)</f>
        <v>0</v>
      </c>
      <c r="D17" s="33">
        <f t="shared" si="2"/>
        <v>0</v>
      </c>
      <c r="E17" s="33">
        <f t="shared" si="2"/>
        <v>0</v>
      </c>
    </row>
    <row r="18" spans="1:5" x14ac:dyDescent="0.25">
      <c r="A18" s="24"/>
      <c r="B18" s="32"/>
      <c r="C18" s="32"/>
      <c r="D18" s="32"/>
      <c r="E18" s="7"/>
    </row>
    <row r="19" spans="1:5" x14ac:dyDescent="0.25">
      <c r="A19" s="24" t="s">
        <v>27</v>
      </c>
      <c r="B19" s="32"/>
      <c r="C19" s="32"/>
      <c r="D19" s="32"/>
      <c r="E19" s="7"/>
    </row>
    <row r="20" spans="1:5" ht="30" x14ac:dyDescent="0.25">
      <c r="A20" s="26" t="s">
        <v>26</v>
      </c>
      <c r="B20" s="31">
        <f t="shared" ref="B20:E20" si="3">B21+B22</f>
        <v>0</v>
      </c>
      <c r="C20" s="31">
        <f t="shared" si="3"/>
        <v>0</v>
      </c>
      <c r="D20" s="31">
        <f t="shared" si="3"/>
        <v>0</v>
      </c>
      <c r="E20" s="31">
        <f t="shared" si="3"/>
        <v>0</v>
      </c>
    </row>
    <row r="21" spans="1:5" x14ac:dyDescent="0.25">
      <c r="A21" s="24" t="s">
        <v>25</v>
      </c>
      <c r="B21" s="32"/>
      <c r="C21" s="32"/>
      <c r="D21" s="32"/>
      <c r="E21" s="7"/>
    </row>
    <row r="22" spans="1:5" x14ac:dyDescent="0.25">
      <c r="A22" s="24" t="s">
        <v>24</v>
      </c>
      <c r="B22" s="32"/>
      <c r="C22" s="32"/>
      <c r="D22" s="32"/>
      <c r="E22" s="7"/>
    </row>
    <row r="23" spans="1:5" x14ac:dyDescent="0.25">
      <c r="A23" s="24"/>
      <c r="B23" s="34"/>
      <c r="C23" s="34"/>
      <c r="D23" s="34"/>
      <c r="E23" s="10"/>
    </row>
    <row r="24" spans="1:5" x14ac:dyDescent="0.25">
      <c r="A24" s="24" t="s">
        <v>23</v>
      </c>
      <c r="B24" s="31">
        <f t="shared" ref="B24:E24" si="4">B25+B26</f>
        <v>0</v>
      </c>
      <c r="C24" s="31">
        <f t="shared" si="4"/>
        <v>0</v>
      </c>
      <c r="D24" s="31">
        <f t="shared" si="4"/>
        <v>0</v>
      </c>
      <c r="E24" s="31">
        <f t="shared" si="4"/>
        <v>0</v>
      </c>
    </row>
    <row r="25" spans="1:5" x14ac:dyDescent="0.25">
      <c r="A25" s="24" t="s">
        <v>22</v>
      </c>
      <c r="B25" s="32"/>
      <c r="C25" s="32"/>
      <c r="D25" s="32"/>
      <c r="E25" s="7"/>
    </row>
    <row r="26" spans="1:5" x14ac:dyDescent="0.25">
      <c r="A26" s="24" t="s">
        <v>21</v>
      </c>
      <c r="B26" s="32"/>
      <c r="C26" s="32"/>
      <c r="D26" s="32"/>
      <c r="E26" s="7"/>
    </row>
    <row r="27" spans="1:5" x14ac:dyDescent="0.25">
      <c r="A27" s="24"/>
      <c r="B27" s="32"/>
      <c r="C27" s="32"/>
      <c r="D27" s="32"/>
      <c r="E27" s="7"/>
    </row>
    <row r="28" spans="1:5" x14ac:dyDescent="0.25">
      <c r="A28" s="24" t="s">
        <v>20</v>
      </c>
      <c r="B28" s="30"/>
      <c r="C28" s="30"/>
      <c r="D28" s="30"/>
      <c r="E28" s="6"/>
    </row>
    <row r="29" spans="1:5" x14ac:dyDescent="0.25">
      <c r="A29" s="24"/>
      <c r="B29" s="34"/>
      <c r="C29" s="34"/>
      <c r="D29" s="34"/>
      <c r="E29" s="10"/>
    </row>
    <row r="30" spans="1:5" x14ac:dyDescent="0.25">
      <c r="A30" s="24" t="s">
        <v>19</v>
      </c>
      <c r="B30" s="30"/>
      <c r="C30" s="30"/>
      <c r="D30" s="30"/>
      <c r="E30" s="6"/>
    </row>
    <row r="31" spans="1:5" x14ac:dyDescent="0.25">
      <c r="A31" s="24"/>
      <c r="B31" s="32"/>
      <c r="C31" s="32"/>
      <c r="D31" s="32"/>
      <c r="E31" s="7"/>
    </row>
    <row r="32" spans="1:5" x14ac:dyDescent="0.25">
      <c r="A32" s="24" t="s">
        <v>18</v>
      </c>
      <c r="B32" s="30"/>
      <c r="C32" s="30"/>
      <c r="D32" s="30"/>
      <c r="E32" s="6"/>
    </row>
    <row r="33" spans="1:5" x14ac:dyDescent="0.25">
      <c r="A33" s="24"/>
      <c r="B33" s="34"/>
      <c r="C33" s="34"/>
      <c r="D33" s="34"/>
      <c r="E33" s="10"/>
    </row>
    <row r="34" spans="1:5" x14ac:dyDescent="0.25">
      <c r="A34" s="24" t="s">
        <v>17</v>
      </c>
      <c r="B34" s="30"/>
      <c r="C34" s="30"/>
      <c r="D34" s="30"/>
      <c r="E34" s="6"/>
    </row>
    <row r="35" spans="1:5" x14ac:dyDescent="0.25">
      <c r="A35" s="24"/>
      <c r="B35" s="32"/>
      <c r="C35" s="32"/>
      <c r="D35" s="32"/>
      <c r="E35" s="7"/>
    </row>
    <row r="36" spans="1:5" x14ac:dyDescent="0.25">
      <c r="A36" s="24" t="s">
        <v>16</v>
      </c>
      <c r="B36" s="31">
        <f t="shared" ref="B36:E36" si="5">SUM(ROUND(B20+B24+B28+B30+B32+B34,2))</f>
        <v>0</v>
      </c>
      <c r="C36" s="31">
        <f t="shared" si="5"/>
        <v>0</v>
      </c>
      <c r="D36" s="31">
        <f t="shared" si="5"/>
        <v>0</v>
      </c>
      <c r="E36" s="31">
        <f t="shared" si="5"/>
        <v>0</v>
      </c>
    </row>
    <row r="37" spans="1:5" x14ac:dyDescent="0.25">
      <c r="A37" s="24"/>
      <c r="B37" s="34"/>
      <c r="C37" s="34"/>
      <c r="D37" s="34"/>
      <c r="E37" s="10"/>
    </row>
    <row r="38" spans="1:5" ht="45" customHeight="1" x14ac:dyDescent="0.25">
      <c r="A38" s="24" t="s">
        <v>15</v>
      </c>
      <c r="B38" s="30"/>
      <c r="C38" s="30"/>
      <c r="D38" s="30"/>
      <c r="E38" s="6"/>
    </row>
    <row r="39" spans="1:5" x14ac:dyDescent="0.25">
      <c r="A39" s="24"/>
      <c r="B39" s="32"/>
      <c r="C39" s="32"/>
      <c r="D39" s="32"/>
      <c r="E39" s="7"/>
    </row>
    <row r="40" spans="1:5" x14ac:dyDescent="0.25">
      <c r="A40" s="24" t="s">
        <v>14</v>
      </c>
      <c r="B40" s="35">
        <f t="shared" ref="B40:E40" si="6">SUM(ROUND(B36+B38,2))</f>
        <v>0</v>
      </c>
      <c r="C40" s="31">
        <f t="shared" si="6"/>
        <v>0</v>
      </c>
      <c r="D40" s="31">
        <f t="shared" si="6"/>
        <v>0</v>
      </c>
      <c r="E40" s="31">
        <f t="shared" si="6"/>
        <v>0</v>
      </c>
    </row>
    <row r="41" spans="1:5" ht="15" customHeight="1" x14ac:dyDescent="0.25">
      <c r="A41" s="24"/>
      <c r="B41" s="36"/>
      <c r="C41" s="32"/>
      <c r="D41" s="32"/>
      <c r="E41" s="7"/>
    </row>
    <row r="42" spans="1:5" ht="45" customHeight="1" x14ac:dyDescent="0.25">
      <c r="A42" s="24" t="s">
        <v>13</v>
      </c>
      <c r="B42" s="37"/>
      <c r="C42" s="37"/>
      <c r="D42" s="37"/>
      <c r="E42" s="9"/>
    </row>
    <row r="43" spans="1:5" x14ac:dyDescent="0.25">
      <c r="A43" s="24"/>
      <c r="B43" s="34"/>
      <c r="C43" s="34"/>
      <c r="D43" s="34"/>
      <c r="E43" s="10"/>
    </row>
    <row r="44" spans="1:5" x14ac:dyDescent="0.25">
      <c r="A44" s="24" t="s">
        <v>12</v>
      </c>
      <c r="B44" s="38">
        <f>B40-B42</f>
        <v>0</v>
      </c>
      <c r="C44" s="38">
        <f t="shared" ref="C44:E44" si="7">C40-C42</f>
        <v>0</v>
      </c>
      <c r="D44" s="38">
        <f t="shared" si="7"/>
        <v>0</v>
      </c>
      <c r="E44" s="38">
        <f t="shared" si="7"/>
        <v>0</v>
      </c>
    </row>
    <row r="45" spans="1:5" x14ac:dyDescent="0.25">
      <c r="A45" s="24"/>
      <c r="B45" s="11"/>
      <c r="C45" s="11"/>
      <c r="D45" s="11"/>
      <c r="E45" s="8"/>
    </row>
    <row r="46" spans="1:5" ht="45.75" customHeight="1" x14ac:dyDescent="0.25">
      <c r="A46" s="24" t="s">
        <v>11</v>
      </c>
      <c r="B46" s="37"/>
      <c r="C46" s="37"/>
      <c r="D46" s="37"/>
      <c r="E46" s="9"/>
    </row>
    <row r="47" spans="1:5" x14ac:dyDescent="0.25">
      <c r="A47" s="24"/>
      <c r="B47" s="11"/>
      <c r="C47" s="11"/>
      <c r="D47" s="11"/>
      <c r="E47" s="8"/>
    </row>
    <row r="48" spans="1:5" x14ac:dyDescent="0.25">
      <c r="A48" s="24" t="s">
        <v>10</v>
      </c>
      <c r="B48" s="38">
        <f t="shared" ref="B48:E48" si="8">(ROUND(B44+B46,2))</f>
        <v>0</v>
      </c>
      <c r="C48" s="38">
        <f t="shared" si="8"/>
        <v>0</v>
      </c>
      <c r="D48" s="38">
        <f t="shared" si="8"/>
        <v>0</v>
      </c>
      <c r="E48" s="38">
        <f t="shared" si="8"/>
        <v>0</v>
      </c>
    </row>
    <row r="49" spans="1:5" x14ac:dyDescent="0.25">
      <c r="A49" s="24"/>
      <c r="B49" s="11"/>
      <c r="C49" s="11"/>
      <c r="D49" s="11"/>
      <c r="E49" s="8"/>
    </row>
    <row r="50" spans="1:5" ht="45" customHeight="1" x14ac:dyDescent="0.25">
      <c r="A50" s="24" t="s">
        <v>9</v>
      </c>
      <c r="B50" s="37"/>
      <c r="C50" s="37"/>
      <c r="D50" s="37"/>
      <c r="E50" s="9"/>
    </row>
    <row r="51" spans="1:5" x14ac:dyDescent="0.25">
      <c r="A51" s="24"/>
      <c r="B51" s="34"/>
      <c r="C51" s="34"/>
      <c r="D51" s="34"/>
      <c r="E51" s="10"/>
    </row>
    <row r="52" spans="1:5" x14ac:dyDescent="0.25">
      <c r="A52" s="24" t="s">
        <v>8</v>
      </c>
      <c r="B52" s="38">
        <f t="shared" ref="B52:E52" si="9">(ROUND(B48-B50,2))</f>
        <v>0</v>
      </c>
      <c r="C52" s="38">
        <f t="shared" si="9"/>
        <v>0</v>
      </c>
      <c r="D52" s="38">
        <f t="shared" si="9"/>
        <v>0</v>
      </c>
      <c r="E52" s="38">
        <f t="shared" si="9"/>
        <v>0</v>
      </c>
    </row>
    <row r="53" spans="1:5" x14ac:dyDescent="0.25">
      <c r="A53" s="24"/>
      <c r="B53" s="34"/>
      <c r="C53" s="34"/>
      <c r="D53" s="34"/>
      <c r="E53" s="10"/>
    </row>
    <row r="54" spans="1:5" x14ac:dyDescent="0.25">
      <c r="A54" s="24" t="s">
        <v>98</v>
      </c>
      <c r="B54" s="34"/>
      <c r="C54" s="34"/>
      <c r="D54" s="34"/>
      <c r="E54" s="10"/>
    </row>
    <row r="55" spans="1:5" x14ac:dyDescent="0.25">
      <c r="A55" s="24"/>
      <c r="B55" s="34"/>
      <c r="C55" s="34"/>
      <c r="D55" s="34"/>
      <c r="E55" s="10"/>
    </row>
    <row r="56" spans="1:5" x14ac:dyDescent="0.25">
      <c r="A56" s="24" t="s">
        <v>99</v>
      </c>
      <c r="B56" s="37"/>
      <c r="C56" s="37"/>
      <c r="D56" s="37"/>
      <c r="E56" s="9"/>
    </row>
    <row r="57" spans="1:5" x14ac:dyDescent="0.25">
      <c r="A57" s="24"/>
      <c r="B57" s="34"/>
      <c r="C57" s="34"/>
      <c r="D57" s="34"/>
      <c r="E57" s="10"/>
    </row>
    <row r="58" spans="1:5" x14ac:dyDescent="0.25">
      <c r="A58" s="24" t="s">
        <v>100</v>
      </c>
      <c r="B58" s="38">
        <f>(ROUND(B52+B56+B54,2))</f>
        <v>0</v>
      </c>
      <c r="C58" s="38">
        <f t="shared" ref="C58:E58" si="10">(ROUND(C52+C56+C54,2))</f>
        <v>0</v>
      </c>
      <c r="D58" s="38">
        <f t="shared" si="10"/>
        <v>0</v>
      </c>
      <c r="E58" s="38">
        <f t="shared" si="10"/>
        <v>0</v>
      </c>
    </row>
    <row r="59" spans="1:5" x14ac:dyDescent="0.25">
      <c r="A59" s="24"/>
      <c r="B59" s="34"/>
      <c r="C59" s="34"/>
      <c r="D59" s="34"/>
      <c r="E59" s="10"/>
    </row>
    <row r="60" spans="1:5" x14ac:dyDescent="0.25">
      <c r="A60" s="24" t="s">
        <v>101</v>
      </c>
      <c r="B60" s="38">
        <f t="shared" ref="B60:E60" si="11">IF(B58&lt;0,(ROUND(B15+B58,2)),(ROUND(B15-B58,2)))</f>
        <v>0</v>
      </c>
      <c r="C60" s="38">
        <f t="shared" si="11"/>
        <v>0</v>
      </c>
      <c r="D60" s="38">
        <f t="shared" si="11"/>
        <v>0</v>
      </c>
      <c r="E60" s="38">
        <f t="shared" si="11"/>
        <v>0</v>
      </c>
    </row>
    <row r="61" spans="1:5" x14ac:dyDescent="0.25">
      <c r="A61" s="24"/>
      <c r="B61" s="34"/>
      <c r="C61" s="34"/>
      <c r="D61" s="34"/>
      <c r="E61" s="10"/>
    </row>
    <row r="62" spans="1:5" x14ac:dyDescent="0.25">
      <c r="A62" s="24" t="s">
        <v>102</v>
      </c>
      <c r="B62" s="11"/>
      <c r="C62" s="11"/>
      <c r="D62" s="11"/>
      <c r="E62" s="8"/>
    </row>
    <row r="63" spans="1:5" x14ac:dyDescent="0.25">
      <c r="A63" s="24"/>
      <c r="B63" s="34"/>
      <c r="C63" s="34"/>
      <c r="D63" s="34"/>
      <c r="E63" s="10"/>
    </row>
    <row r="64" spans="1:5" x14ac:dyDescent="0.25">
      <c r="A64" s="24" t="s">
        <v>103</v>
      </c>
      <c r="B64" s="38">
        <f t="shared" ref="B64:E64" si="12">(ROUND(B60-B62,2))</f>
        <v>0</v>
      </c>
      <c r="C64" s="38">
        <f t="shared" si="12"/>
        <v>0</v>
      </c>
      <c r="D64" s="38">
        <f t="shared" si="12"/>
        <v>0</v>
      </c>
      <c r="E64" s="38">
        <f t="shared" si="12"/>
        <v>0</v>
      </c>
    </row>
    <row r="65" spans="1:5" x14ac:dyDescent="0.25">
      <c r="A65" s="24"/>
      <c r="B65" s="11"/>
      <c r="C65" s="11"/>
      <c r="D65" s="11"/>
      <c r="E65" s="8"/>
    </row>
    <row r="66" spans="1:5" x14ac:dyDescent="0.25">
      <c r="A66" s="24" t="s">
        <v>104</v>
      </c>
      <c r="B66" s="11"/>
      <c r="C66" s="11"/>
      <c r="D66" s="11"/>
      <c r="E66" s="8"/>
    </row>
    <row r="67" spans="1:5" x14ac:dyDescent="0.25">
      <c r="A67" s="24" t="s">
        <v>7</v>
      </c>
      <c r="B67" s="38">
        <f t="shared" ref="B67:E67" si="13">B66</f>
        <v>0</v>
      </c>
      <c r="C67" s="38">
        <f t="shared" si="13"/>
        <v>0</v>
      </c>
      <c r="D67" s="38">
        <f t="shared" si="13"/>
        <v>0</v>
      </c>
      <c r="E67" s="38">
        <f t="shared" si="13"/>
        <v>0</v>
      </c>
    </row>
    <row r="68" spans="1:5" x14ac:dyDescent="0.25">
      <c r="A68" s="24" t="s">
        <v>6</v>
      </c>
      <c r="B68" s="37"/>
      <c r="C68" s="37"/>
      <c r="D68" s="37"/>
      <c r="E68" s="9"/>
    </row>
    <row r="69" spans="1:5" x14ac:dyDescent="0.25">
      <c r="A69" s="24" t="s">
        <v>5</v>
      </c>
      <c r="B69" s="38">
        <f t="shared" ref="B69:E69" si="14">B68</f>
        <v>0</v>
      </c>
      <c r="C69" s="38">
        <f t="shared" si="14"/>
        <v>0</v>
      </c>
      <c r="D69" s="38">
        <f t="shared" si="14"/>
        <v>0</v>
      </c>
      <c r="E69" s="38">
        <f t="shared" si="14"/>
        <v>0</v>
      </c>
    </row>
    <row r="70" spans="1:5" x14ac:dyDescent="0.25">
      <c r="A70" s="24" t="s">
        <v>4</v>
      </c>
      <c r="B70" s="38">
        <f t="shared" ref="B70:E70" si="15">SUM(ROUND(B67-B69,2))</f>
        <v>0</v>
      </c>
      <c r="C70" s="38">
        <f t="shared" si="15"/>
        <v>0</v>
      </c>
      <c r="D70" s="38">
        <f t="shared" si="15"/>
        <v>0</v>
      </c>
      <c r="E70" s="38">
        <f t="shared" si="15"/>
        <v>0</v>
      </c>
    </row>
    <row r="71" spans="1:5" x14ac:dyDescent="0.25">
      <c r="A71" s="26" t="s">
        <v>3</v>
      </c>
      <c r="B71" s="37"/>
      <c r="C71" s="37"/>
      <c r="D71" s="37"/>
      <c r="E71" s="9"/>
    </row>
    <row r="72" spans="1:5" x14ac:dyDescent="0.25">
      <c r="A72" s="24"/>
      <c r="B72" s="11"/>
      <c r="C72" s="11"/>
      <c r="D72" s="11"/>
      <c r="E72" s="8"/>
    </row>
    <row r="73" spans="1:5" x14ac:dyDescent="0.25">
      <c r="A73" s="24" t="s">
        <v>105</v>
      </c>
      <c r="B73" s="38">
        <f t="shared" ref="B73:E73" si="16">SUM(ROUND(B64+B70-B71,2))</f>
        <v>0</v>
      </c>
      <c r="C73" s="38">
        <f t="shared" si="16"/>
        <v>0</v>
      </c>
      <c r="D73" s="38">
        <f t="shared" si="16"/>
        <v>0</v>
      </c>
      <c r="E73" s="38">
        <f t="shared" si="16"/>
        <v>0</v>
      </c>
    </row>
    <row r="74" spans="1:5" x14ac:dyDescent="0.25">
      <c r="A74" s="24"/>
      <c r="B74" s="11"/>
      <c r="C74" s="11"/>
      <c r="D74" s="11"/>
      <c r="E74" s="8"/>
    </row>
    <row r="75" spans="1:5" x14ac:dyDescent="0.25">
      <c r="A75" s="24" t="s">
        <v>106</v>
      </c>
      <c r="B75" s="11"/>
      <c r="C75" s="11"/>
      <c r="D75" s="11"/>
      <c r="E75" s="8"/>
    </row>
    <row r="76" spans="1:5" x14ac:dyDescent="0.25">
      <c r="A76" s="99" t="s">
        <v>168</v>
      </c>
      <c r="B76" s="11"/>
      <c r="C76" s="11"/>
      <c r="D76" s="11"/>
      <c r="E76" s="8"/>
    </row>
    <row r="77" spans="1:5" x14ac:dyDescent="0.25">
      <c r="A77" s="24" t="s">
        <v>1</v>
      </c>
      <c r="B77" s="11"/>
      <c r="C77" s="11"/>
      <c r="D77" s="11"/>
      <c r="E77" s="11"/>
    </row>
    <row r="78" spans="1:5" x14ac:dyDescent="0.25">
      <c r="A78" s="24" t="str">
        <f>IF(A79="15. Profit After Tax [for the year]","","15. Net Profit/loss [13-14]")</f>
        <v>15. Net Profit/loss [13-14]</v>
      </c>
      <c r="B78" s="38">
        <f>B73-B75+B76-B77</f>
        <v>0</v>
      </c>
      <c r="C78" s="38">
        <f>IF(B78="","",SUM((ROUND((C73+C76)-(C77+C75),2))))</f>
        <v>0</v>
      </c>
      <c r="D78" s="38">
        <f t="shared" ref="D78:E78" si="17">IF(C78="","",SUM((ROUND((D73+D76)-(D77+D75),2))))</f>
        <v>0</v>
      </c>
      <c r="E78" s="38">
        <f t="shared" si="17"/>
        <v>0</v>
      </c>
    </row>
    <row r="79" spans="1:5" x14ac:dyDescent="0.25">
      <c r="A79" s="25" t="str">
        <f>IF(OR(B76&gt;0,C76&gt;0,D76&gt;0,E76&gt;0),"14. Profit After Tax [for the year]","")</f>
        <v/>
      </c>
      <c r="B79" s="12"/>
      <c r="C79" s="11"/>
      <c r="D79" s="11"/>
      <c r="E79" s="8"/>
    </row>
    <row r="80" spans="1:5" x14ac:dyDescent="0.25">
      <c r="A80" s="24" t="s">
        <v>107</v>
      </c>
      <c r="B80" s="12"/>
      <c r="C80" s="11"/>
      <c r="D80" s="11"/>
      <c r="E80" s="8"/>
    </row>
    <row r="81" spans="1:5" x14ac:dyDescent="0.25">
      <c r="A81" s="24"/>
      <c r="B81" s="12"/>
      <c r="C81" s="11"/>
      <c r="D81" s="11"/>
      <c r="E81" s="8"/>
    </row>
    <row r="82" spans="1:5" x14ac:dyDescent="0.25">
      <c r="A82" s="24" t="s">
        <v>0</v>
      </c>
      <c r="B82" s="38">
        <f>IFERROR((B80/Liabilities!B67),0)</f>
        <v>0</v>
      </c>
      <c r="C82" s="38">
        <f>IFERROR((C80/Liabilities!C67),0)</f>
        <v>0</v>
      </c>
      <c r="D82" s="38">
        <f>IFERROR((D80/Liabilities!D67),0)</f>
        <v>0</v>
      </c>
      <c r="E82" s="38">
        <f>IFERROR((E80/Liabilities!E67),0)</f>
        <v>0</v>
      </c>
    </row>
    <row r="83" spans="1:5" x14ac:dyDescent="0.25">
      <c r="A83" s="24"/>
      <c r="B83" s="11"/>
      <c r="C83" s="11"/>
      <c r="D83" s="11"/>
      <c r="E83" s="8"/>
    </row>
    <row r="84" spans="1:5" x14ac:dyDescent="0.25">
      <c r="A84" s="24" t="s">
        <v>108</v>
      </c>
      <c r="B84" s="38">
        <f t="shared" ref="B84:E84" si="18">B78-B80</f>
        <v>0</v>
      </c>
      <c r="C84" s="38">
        <f t="shared" si="18"/>
        <v>0</v>
      </c>
      <c r="D84" s="38">
        <f t="shared" si="18"/>
        <v>0</v>
      </c>
      <c r="E84" s="38">
        <f t="shared" si="18"/>
        <v>0</v>
      </c>
    </row>
    <row r="85" spans="1:5" x14ac:dyDescent="0.25">
      <c r="A85" s="24"/>
      <c r="B85" s="11"/>
      <c r="C85" s="11"/>
      <c r="D85" s="11"/>
      <c r="E85" s="8"/>
    </row>
    <row r="86" spans="1:5" ht="15.75" thickBot="1" x14ac:dyDescent="0.3">
      <c r="A86" s="27" t="s">
        <v>109</v>
      </c>
      <c r="B86" s="39">
        <f t="shared" ref="B86:E86" si="19">IFERROR((B84/B78),0)</f>
        <v>0</v>
      </c>
      <c r="C86" s="39">
        <f t="shared" si="19"/>
        <v>0</v>
      </c>
      <c r="D86" s="39">
        <f t="shared" si="19"/>
        <v>0</v>
      </c>
      <c r="E86" s="39">
        <f t="shared" si="19"/>
        <v>0</v>
      </c>
    </row>
  </sheetData>
  <sheetProtection password="CF53" sheet="1" objects="1" scenarios="1"/>
  <mergeCells count="4">
    <mergeCell ref="A1:E1"/>
    <mergeCell ref="A2:E2"/>
    <mergeCell ref="A3:E3"/>
    <mergeCell ref="A4:C4"/>
  </mergeCells>
  <dataValidations count="2">
    <dataValidation type="decimal" operator="greaterThanOrEqual" allowBlank="1" showInputMessage="1" showErrorMessage="1" sqref="B8:E16 B18:E81">
      <formula1>0</formula1>
    </dataValidation>
    <dataValidation operator="greaterThanOrEqual" allowBlank="1" showInputMessage="1" showErrorMessage="1" sqref="B82:E86 B17:E17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zoomScale="85" zoomScaleNormal="85" workbookViewId="0">
      <pane xSplit="1" ySplit="7" topLeftCell="B8" activePane="bottomRight" state="frozen"/>
      <selection activeCell="B67" sqref="B67"/>
      <selection pane="topRight" activeCell="B67" sqref="B67"/>
      <selection pane="bottomLeft" activeCell="B67" sqref="B67"/>
      <selection pane="bottomRight" activeCell="B8" sqref="B8"/>
    </sheetView>
  </sheetViews>
  <sheetFormatPr defaultColWidth="0" defaultRowHeight="15" zeroHeight="1" x14ac:dyDescent="0.25"/>
  <cols>
    <col min="1" max="1" width="63.85546875" style="45" bestFit="1" customWidth="1" collapsed="1"/>
    <col min="2" max="5" width="17.7109375" style="45" customWidth="1" collapsed="1"/>
    <col min="6" max="13" width="17.7109375" style="45" hidden="1" customWidth="1" collapsed="1"/>
    <col min="14" max="16384" width="9.140625" style="45" hidden="1" collapsed="1"/>
  </cols>
  <sheetData>
    <row r="1" spans="1:13" s="43" customFormat="1" x14ac:dyDescent="0.25">
      <c r="A1" s="115" t="s">
        <v>74</v>
      </c>
      <c r="B1" s="115"/>
      <c r="C1" s="115"/>
      <c r="D1" s="115"/>
      <c r="E1" s="115"/>
      <c r="F1" s="40"/>
      <c r="G1" s="41"/>
      <c r="H1" s="41"/>
      <c r="I1" s="42" t="s">
        <v>45</v>
      </c>
      <c r="J1" s="42" t="s">
        <v>161</v>
      </c>
      <c r="K1" s="42" t="s">
        <v>162</v>
      </c>
      <c r="L1" s="43" t="s">
        <v>44</v>
      </c>
      <c r="M1" s="43" t="s">
        <v>39</v>
      </c>
    </row>
    <row r="2" spans="1:13" x14ac:dyDescent="0.25">
      <c r="A2" s="116" t="s">
        <v>73</v>
      </c>
      <c r="B2" s="116"/>
      <c r="C2" s="116"/>
      <c r="D2" s="116"/>
      <c r="E2" s="116"/>
      <c r="F2" s="44"/>
      <c r="G2" s="44"/>
      <c r="H2" s="44"/>
      <c r="I2" s="44"/>
      <c r="J2" s="44"/>
      <c r="K2" s="44"/>
      <c r="L2" s="44"/>
      <c r="M2" s="44"/>
    </row>
    <row r="3" spans="1:13" ht="15.75" thickBot="1" x14ac:dyDescent="0.3">
      <c r="A3" s="118" t="s">
        <v>72</v>
      </c>
      <c r="B3" s="118"/>
      <c r="C3" s="118"/>
      <c r="D3" s="118"/>
      <c r="E3" s="118"/>
      <c r="F3" s="46"/>
      <c r="G3" s="46"/>
      <c r="H3" s="46"/>
      <c r="I3" s="46"/>
      <c r="J3" s="46"/>
      <c r="K3" s="46"/>
      <c r="L3" s="46"/>
      <c r="M3" s="46"/>
    </row>
    <row r="4" spans="1:13" ht="33" customHeight="1" thickBot="1" x14ac:dyDescent="0.3">
      <c r="A4" s="117" t="s">
        <v>41</v>
      </c>
      <c r="B4" s="117"/>
      <c r="C4" s="117"/>
      <c r="D4" s="97" t="s">
        <v>40</v>
      </c>
      <c r="E4" s="98" t="s">
        <v>39</v>
      </c>
      <c r="F4" s="47"/>
      <c r="G4" s="47"/>
      <c r="H4" s="47"/>
      <c r="I4" s="47"/>
      <c r="J4" s="47"/>
      <c r="K4" s="47"/>
      <c r="L4" s="48" t="e">
        <f>'Operating Stmt.'!#REF!</f>
        <v>#REF!</v>
      </c>
      <c r="M4" s="48" t="e">
        <f>'Operating Stmt.'!#REF!</f>
        <v>#REF!</v>
      </c>
    </row>
    <row r="5" spans="1:13" ht="18.75" x14ac:dyDescent="0.25">
      <c r="A5" s="113" t="s">
        <v>71</v>
      </c>
      <c r="B5" s="28">
        <f>'Operating Stmt.'!B5</f>
        <v>2015</v>
      </c>
      <c r="C5" s="28">
        <f>'Operating Stmt.'!C5</f>
        <v>2016</v>
      </c>
      <c r="D5" s="28">
        <f>'Operating Stmt.'!D5</f>
        <v>2017</v>
      </c>
      <c r="E5" s="28">
        <f>'Operating Stmt.'!E5</f>
        <v>2018</v>
      </c>
      <c r="F5" s="28" t="e">
        <f>'Operating Stmt.'!#REF!</f>
        <v>#REF!</v>
      </c>
      <c r="G5" s="28" t="e">
        <f>'Operating Stmt.'!#REF!</f>
        <v>#REF!</v>
      </c>
      <c r="H5" s="28" t="e">
        <f>'Operating Stmt.'!#REF!</f>
        <v>#REF!</v>
      </c>
      <c r="I5" s="28" t="e">
        <f>'Operating Stmt.'!#REF!</f>
        <v>#REF!</v>
      </c>
      <c r="J5" s="28" t="e">
        <f>'Operating Stmt.'!#REF!</f>
        <v>#REF!</v>
      </c>
      <c r="K5" s="28" t="e">
        <f>'Operating Stmt.'!#REF!</f>
        <v>#REF!</v>
      </c>
      <c r="L5" s="28" t="e">
        <f>'Operating Stmt.'!#REF!</f>
        <v>#REF!</v>
      </c>
      <c r="M5" s="90" t="e">
        <f>'Operating Stmt.'!#REF!</f>
        <v>#REF!</v>
      </c>
    </row>
    <row r="6" spans="1:13" ht="3.75" customHeight="1" x14ac:dyDescent="0.25">
      <c r="A6" s="114"/>
      <c r="B6" s="109" t="str">
        <f>+'Operating Stmt.'!B6:B6</f>
        <v>Audited</v>
      </c>
      <c r="C6" s="109" t="str">
        <f>+'Operating Stmt.'!C6:C6</f>
        <v>Audited</v>
      </c>
      <c r="D6" s="109" t="str">
        <f>+'Operating Stmt.'!D6:D6</f>
        <v>Audited</v>
      </c>
      <c r="E6" s="109" t="str">
        <f>+'Operating Stmt.'!E6:E6</f>
        <v>Estimated</v>
      </c>
      <c r="F6" s="109" t="e">
        <f>+'Operating Stmt.'!#REF!</f>
        <v>#REF!</v>
      </c>
      <c r="G6" s="109" t="e">
        <f>+'Operating Stmt.'!#REF!</f>
        <v>#REF!</v>
      </c>
      <c r="H6" s="109" t="e">
        <f>+'Operating Stmt.'!#REF!</f>
        <v>#REF!</v>
      </c>
      <c r="I6" s="109" t="e">
        <f>+'Operating Stmt.'!#REF!</f>
        <v>#REF!</v>
      </c>
      <c r="J6" s="109" t="e">
        <f>+'Operating Stmt.'!#REF!</f>
        <v>#REF!</v>
      </c>
      <c r="K6" s="109" t="e">
        <f>+'Operating Stmt.'!#REF!</f>
        <v>#REF!</v>
      </c>
      <c r="L6" s="109" t="e">
        <f>+'Operating Stmt.'!#REF!</f>
        <v>#REF!</v>
      </c>
      <c r="M6" s="107" t="e">
        <f>+'Operating Stmt.'!#REF!</f>
        <v>#REF!</v>
      </c>
    </row>
    <row r="7" spans="1:13" x14ac:dyDescent="0.25">
      <c r="A7" s="114"/>
      <c r="B7" s="119"/>
      <c r="C7" s="119"/>
      <c r="D7" s="119"/>
      <c r="E7" s="119"/>
      <c r="F7" s="110"/>
      <c r="G7" s="110"/>
      <c r="H7" s="110"/>
      <c r="I7" s="110"/>
      <c r="J7" s="110"/>
      <c r="K7" s="110"/>
      <c r="L7" s="110"/>
      <c r="M7" s="108"/>
    </row>
    <row r="8" spans="1:13" x14ac:dyDescent="0.25">
      <c r="A8" s="53" t="s">
        <v>70</v>
      </c>
      <c r="B8" s="54"/>
      <c r="C8" s="54"/>
      <c r="D8" s="54"/>
      <c r="E8" s="49"/>
      <c r="F8" s="49"/>
      <c r="G8" s="49"/>
      <c r="H8" s="49"/>
      <c r="I8" s="49"/>
      <c r="J8" s="49"/>
      <c r="K8" s="49"/>
      <c r="L8" s="49"/>
      <c r="M8" s="50"/>
    </row>
    <row r="9" spans="1:13" ht="30" x14ac:dyDescent="0.25">
      <c r="A9" s="26" t="s">
        <v>69</v>
      </c>
      <c r="B9" s="55"/>
      <c r="C9" s="55"/>
      <c r="D9" s="55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24" t="s">
        <v>2</v>
      </c>
      <c r="B10" s="55"/>
      <c r="C10" s="55"/>
      <c r="D10" s="55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25">
      <c r="A11" s="24" t="s">
        <v>68</v>
      </c>
      <c r="B11" s="56"/>
      <c r="C11" s="56"/>
      <c r="D11" s="56"/>
      <c r="E11" s="4"/>
      <c r="F11" s="2"/>
      <c r="G11" s="2"/>
      <c r="H11" s="2"/>
      <c r="I11" s="2"/>
      <c r="J11" s="2"/>
      <c r="K11" s="2"/>
      <c r="L11" s="2"/>
      <c r="M11" s="3"/>
    </row>
    <row r="12" spans="1:13" x14ac:dyDescent="0.25">
      <c r="A12" s="24" t="s">
        <v>67</v>
      </c>
      <c r="B12" s="56"/>
      <c r="C12" s="56"/>
      <c r="D12" s="56"/>
      <c r="E12" s="4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24" t="s">
        <v>111</v>
      </c>
      <c r="B13" s="56"/>
      <c r="C13" s="56"/>
      <c r="D13" s="56"/>
      <c r="E13" s="4"/>
      <c r="F13" s="2"/>
      <c r="G13" s="2"/>
      <c r="H13" s="2"/>
      <c r="I13" s="2"/>
      <c r="J13" s="2"/>
      <c r="K13" s="2"/>
      <c r="L13" s="2"/>
      <c r="M13" s="3"/>
    </row>
    <row r="14" spans="1:13" x14ac:dyDescent="0.25">
      <c r="A14" s="24" t="s">
        <v>66</v>
      </c>
      <c r="B14" s="55"/>
      <c r="C14" s="55"/>
      <c r="D14" s="55"/>
      <c r="E14" s="2"/>
      <c r="F14" s="2"/>
      <c r="G14" s="2"/>
      <c r="H14" s="2"/>
      <c r="I14" s="2"/>
      <c r="J14" s="2"/>
      <c r="K14" s="2"/>
      <c r="L14" s="2"/>
      <c r="M14" s="3"/>
    </row>
    <row r="15" spans="1:13" x14ac:dyDescent="0.25">
      <c r="A15" s="24" t="s">
        <v>65</v>
      </c>
      <c r="B15" s="57">
        <f>SUM(ROUND(B11+B12,2))</f>
        <v>0</v>
      </c>
      <c r="C15" s="57">
        <f>SUM(ROUND(C11+C12,2))</f>
        <v>0</v>
      </c>
      <c r="D15" s="57">
        <f t="shared" ref="D15:M15" si="0">SUM(ROUND(D11+D12,2))</f>
        <v>0</v>
      </c>
      <c r="E15" s="57">
        <f t="shared" si="0"/>
        <v>0</v>
      </c>
      <c r="F15" s="57">
        <f t="shared" si="0"/>
        <v>0</v>
      </c>
      <c r="G15" s="57">
        <f t="shared" si="0"/>
        <v>0</v>
      </c>
      <c r="H15" s="57">
        <f t="shared" si="0"/>
        <v>0</v>
      </c>
      <c r="I15" s="57">
        <f t="shared" si="0"/>
        <v>0</v>
      </c>
      <c r="J15" s="57">
        <f t="shared" si="0"/>
        <v>0</v>
      </c>
      <c r="K15" s="57">
        <f t="shared" si="0"/>
        <v>0</v>
      </c>
      <c r="L15" s="57">
        <f t="shared" si="0"/>
        <v>0</v>
      </c>
      <c r="M15" s="91">
        <f t="shared" si="0"/>
        <v>0</v>
      </c>
    </row>
    <row r="16" spans="1:13" x14ac:dyDescent="0.25">
      <c r="A16" s="24"/>
      <c r="B16" s="55"/>
      <c r="C16" s="55"/>
      <c r="D16" s="55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25">
      <c r="A17" s="24" t="s">
        <v>64</v>
      </c>
      <c r="B17" s="56"/>
      <c r="C17" s="56"/>
      <c r="D17" s="56"/>
      <c r="E17" s="4"/>
      <c r="F17" s="2"/>
      <c r="G17" s="2"/>
      <c r="H17" s="2"/>
      <c r="I17" s="2"/>
      <c r="J17" s="2"/>
      <c r="K17" s="2"/>
      <c r="L17" s="2"/>
      <c r="M17" s="3"/>
    </row>
    <row r="18" spans="1:13" x14ac:dyDescent="0.25">
      <c r="A18" s="24"/>
      <c r="B18" s="55"/>
      <c r="C18" s="55"/>
      <c r="D18" s="55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25">
      <c r="A19" s="24" t="s">
        <v>63</v>
      </c>
      <c r="B19" s="55"/>
      <c r="C19" s="55"/>
      <c r="D19" s="55"/>
      <c r="E19" s="2"/>
      <c r="F19" s="2"/>
      <c r="G19" s="2"/>
      <c r="H19" s="2"/>
      <c r="I19" s="2"/>
      <c r="J19" s="2"/>
      <c r="K19" s="2"/>
      <c r="L19" s="2"/>
      <c r="M19" s="3"/>
    </row>
    <row r="20" spans="1:13" x14ac:dyDescent="0.25">
      <c r="A20" s="24"/>
      <c r="B20" s="55"/>
      <c r="C20" s="55"/>
      <c r="D20" s="55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25">
      <c r="A21" s="26" t="s">
        <v>62</v>
      </c>
      <c r="B21" s="56"/>
      <c r="C21" s="56"/>
      <c r="D21" s="56"/>
      <c r="E21" s="4"/>
      <c r="F21" s="2"/>
      <c r="G21" s="2"/>
      <c r="H21" s="2"/>
      <c r="I21" s="2"/>
      <c r="J21" s="2"/>
      <c r="K21" s="2"/>
      <c r="L21" s="2"/>
      <c r="M21" s="3"/>
    </row>
    <row r="22" spans="1:13" x14ac:dyDescent="0.25">
      <c r="A22" s="24"/>
      <c r="B22" s="55"/>
      <c r="C22" s="55"/>
      <c r="D22" s="55"/>
      <c r="E22" s="2"/>
      <c r="F22" s="2"/>
      <c r="G22" s="2"/>
      <c r="H22" s="2"/>
      <c r="I22" s="2"/>
      <c r="J22" s="2"/>
      <c r="K22" s="2"/>
      <c r="L22" s="2"/>
      <c r="M22" s="3"/>
    </row>
    <row r="23" spans="1:13" x14ac:dyDescent="0.25">
      <c r="A23" s="24" t="s">
        <v>61</v>
      </c>
      <c r="B23" s="56"/>
      <c r="C23" s="56"/>
      <c r="D23" s="56"/>
      <c r="E23" s="4"/>
      <c r="F23" s="2"/>
      <c r="G23" s="2"/>
      <c r="H23" s="2"/>
      <c r="I23" s="2"/>
      <c r="J23" s="2"/>
      <c r="K23" s="2"/>
      <c r="L23" s="2"/>
      <c r="M23" s="3"/>
    </row>
    <row r="24" spans="1:13" x14ac:dyDescent="0.25">
      <c r="A24" s="24"/>
      <c r="B24" s="55"/>
      <c r="C24" s="55"/>
      <c r="D24" s="55"/>
      <c r="E24" s="2"/>
      <c r="F24" s="2"/>
      <c r="G24" s="2"/>
      <c r="H24" s="2"/>
      <c r="I24" s="2"/>
      <c r="J24" s="2"/>
      <c r="K24" s="2"/>
      <c r="L24" s="2"/>
      <c r="M24" s="3"/>
    </row>
    <row r="25" spans="1:13" x14ac:dyDescent="0.25">
      <c r="A25" s="24" t="s">
        <v>60</v>
      </c>
      <c r="B25" s="56"/>
      <c r="C25" s="56"/>
      <c r="D25" s="56"/>
      <c r="E25" s="4"/>
      <c r="F25" s="2"/>
      <c r="G25" s="2"/>
      <c r="H25" s="2"/>
      <c r="I25" s="2"/>
      <c r="J25" s="2"/>
      <c r="K25" s="2"/>
      <c r="L25" s="2"/>
      <c r="M25" s="3"/>
    </row>
    <row r="26" spans="1:13" x14ac:dyDescent="0.25">
      <c r="A26" s="24"/>
      <c r="B26" s="55"/>
      <c r="C26" s="55"/>
      <c r="D26" s="55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25">
      <c r="A27" s="26" t="s">
        <v>59</v>
      </c>
      <c r="B27" s="56"/>
      <c r="C27" s="56"/>
      <c r="D27" s="56"/>
      <c r="E27" s="4"/>
      <c r="F27" s="2"/>
      <c r="G27" s="2"/>
      <c r="H27" s="2"/>
      <c r="I27" s="2"/>
      <c r="J27" s="2"/>
      <c r="K27" s="2"/>
      <c r="L27" s="2"/>
      <c r="M27" s="3"/>
    </row>
    <row r="28" spans="1:13" x14ac:dyDescent="0.25">
      <c r="A28" s="24"/>
      <c r="B28" s="55"/>
      <c r="C28" s="55"/>
      <c r="D28" s="55"/>
      <c r="E28" s="2"/>
      <c r="F28" s="2"/>
      <c r="G28" s="2"/>
      <c r="H28" s="2"/>
      <c r="I28" s="2"/>
      <c r="J28" s="2"/>
      <c r="K28" s="2"/>
      <c r="L28" s="2"/>
      <c r="M28" s="3"/>
    </row>
    <row r="29" spans="1:13" ht="30" x14ac:dyDescent="0.25">
      <c r="A29" s="58" t="s">
        <v>58</v>
      </c>
      <c r="B29" s="56"/>
      <c r="C29" s="56"/>
      <c r="D29" s="56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58"/>
      <c r="B30" s="56"/>
      <c r="C30" s="56"/>
      <c r="D30" s="56"/>
      <c r="E30" s="4"/>
      <c r="F30" s="4"/>
      <c r="G30" s="4"/>
      <c r="H30" s="4"/>
      <c r="I30" s="4"/>
      <c r="J30" s="4"/>
      <c r="K30" s="4"/>
      <c r="L30" s="4"/>
      <c r="M30" s="15"/>
    </row>
    <row r="31" spans="1:13" x14ac:dyDescent="0.25">
      <c r="A31" s="24"/>
      <c r="B31" s="55"/>
      <c r="C31" s="55"/>
      <c r="D31" s="55"/>
      <c r="E31" s="2"/>
      <c r="F31" s="2"/>
      <c r="G31" s="2"/>
      <c r="H31" s="2"/>
      <c r="I31" s="2"/>
      <c r="J31" s="2"/>
      <c r="K31" s="2"/>
      <c r="L31" s="2"/>
      <c r="M31" s="3"/>
    </row>
    <row r="32" spans="1:13" x14ac:dyDescent="0.25">
      <c r="A32" s="59" t="s">
        <v>57</v>
      </c>
      <c r="B32" s="60"/>
      <c r="C32" s="56"/>
      <c r="D32" s="56"/>
      <c r="E32" s="4"/>
      <c r="F32" s="2"/>
      <c r="G32" s="2"/>
      <c r="H32" s="2"/>
      <c r="I32" s="2"/>
      <c r="J32" s="2"/>
      <c r="K32" s="2"/>
      <c r="L32" s="2"/>
      <c r="M32" s="3"/>
    </row>
    <row r="33" spans="1:13" x14ac:dyDescent="0.25">
      <c r="A33" s="111"/>
      <c r="B33" s="55"/>
      <c r="C33" s="55"/>
      <c r="D33" s="55"/>
      <c r="E33" s="2"/>
      <c r="F33" s="2"/>
      <c r="G33" s="2"/>
      <c r="H33" s="2"/>
      <c r="I33" s="2"/>
      <c r="J33" s="2"/>
      <c r="K33" s="2"/>
      <c r="L33" s="2"/>
      <c r="M33" s="3"/>
    </row>
    <row r="34" spans="1:13" x14ac:dyDescent="0.25">
      <c r="A34" s="112"/>
      <c r="B34" s="55"/>
      <c r="C34" s="55"/>
      <c r="D34" s="55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A35" s="61" t="s">
        <v>56</v>
      </c>
      <c r="B35" s="57">
        <f t="shared" ref="B35:M35" si="1">SUM(ROUND(B17+B19+B21+B23+B25+B27+B29+B32,2))</f>
        <v>0</v>
      </c>
      <c r="C35" s="57">
        <f t="shared" si="1"/>
        <v>0</v>
      </c>
      <c r="D35" s="57">
        <f t="shared" si="1"/>
        <v>0</v>
      </c>
      <c r="E35" s="57">
        <f t="shared" si="1"/>
        <v>0</v>
      </c>
      <c r="F35" s="57">
        <f t="shared" si="1"/>
        <v>0</v>
      </c>
      <c r="G35" s="57">
        <f t="shared" si="1"/>
        <v>0</v>
      </c>
      <c r="H35" s="57">
        <f t="shared" si="1"/>
        <v>0</v>
      </c>
      <c r="I35" s="57">
        <f t="shared" si="1"/>
        <v>0</v>
      </c>
      <c r="J35" s="57">
        <f t="shared" si="1"/>
        <v>0</v>
      </c>
      <c r="K35" s="57">
        <f t="shared" si="1"/>
        <v>0</v>
      </c>
      <c r="L35" s="57">
        <f t="shared" si="1"/>
        <v>0</v>
      </c>
      <c r="M35" s="91">
        <f t="shared" si="1"/>
        <v>0</v>
      </c>
    </row>
    <row r="36" spans="1:13" x14ac:dyDescent="0.25">
      <c r="A36" s="24"/>
      <c r="B36" s="55"/>
      <c r="C36" s="55"/>
      <c r="D36" s="55"/>
      <c r="E36" s="2"/>
      <c r="F36" s="2"/>
      <c r="G36" s="2"/>
      <c r="H36" s="2"/>
      <c r="I36" s="2"/>
      <c r="J36" s="2"/>
      <c r="K36" s="2"/>
      <c r="L36" s="2"/>
      <c r="M36" s="3"/>
    </row>
    <row r="37" spans="1:13" x14ac:dyDescent="0.25">
      <c r="A37" s="62" t="s">
        <v>55</v>
      </c>
      <c r="B37" s="57">
        <f t="shared" ref="B37:M37" si="2">SUM(ROUND(B15+B35,2))</f>
        <v>0</v>
      </c>
      <c r="C37" s="57">
        <f t="shared" si="2"/>
        <v>0</v>
      </c>
      <c r="D37" s="57">
        <f t="shared" si="2"/>
        <v>0</v>
      </c>
      <c r="E37" s="57">
        <f t="shared" si="2"/>
        <v>0</v>
      </c>
      <c r="F37" s="57">
        <f t="shared" si="2"/>
        <v>0</v>
      </c>
      <c r="G37" s="57">
        <f t="shared" si="2"/>
        <v>0</v>
      </c>
      <c r="H37" s="57">
        <f t="shared" si="2"/>
        <v>0</v>
      </c>
      <c r="I37" s="57">
        <f t="shared" si="2"/>
        <v>0</v>
      </c>
      <c r="J37" s="57">
        <f t="shared" si="2"/>
        <v>0</v>
      </c>
      <c r="K37" s="57">
        <f t="shared" si="2"/>
        <v>0</v>
      </c>
      <c r="L37" s="57">
        <f t="shared" si="2"/>
        <v>0</v>
      </c>
      <c r="M37" s="91">
        <f t="shared" si="2"/>
        <v>0</v>
      </c>
    </row>
    <row r="38" spans="1:13" x14ac:dyDescent="0.25">
      <c r="A38" s="63"/>
      <c r="B38" s="64"/>
      <c r="C38" s="64"/>
      <c r="D38" s="64"/>
      <c r="E38" s="51"/>
      <c r="F38" s="51"/>
      <c r="G38" s="51"/>
      <c r="H38" s="51"/>
      <c r="I38" s="51"/>
      <c r="J38" s="51"/>
      <c r="K38" s="51"/>
      <c r="L38" s="51"/>
      <c r="M38" s="52"/>
    </row>
    <row r="39" spans="1:13" x14ac:dyDescent="0.25">
      <c r="A39" s="65" t="s">
        <v>54</v>
      </c>
      <c r="B39" s="55"/>
      <c r="C39" s="55"/>
      <c r="D39" s="55"/>
      <c r="E39" s="2"/>
      <c r="F39" s="2"/>
      <c r="G39" s="2"/>
      <c r="H39" s="2"/>
      <c r="I39" s="2"/>
      <c r="J39" s="2"/>
      <c r="K39" s="2"/>
      <c r="L39" s="2"/>
      <c r="M39" s="3"/>
    </row>
    <row r="40" spans="1:13" x14ac:dyDescent="0.25">
      <c r="A40" s="24"/>
      <c r="B40" s="55"/>
      <c r="C40" s="55"/>
      <c r="D40" s="55"/>
      <c r="E40" s="2"/>
      <c r="F40" s="2"/>
      <c r="G40" s="2"/>
      <c r="H40" s="2"/>
      <c r="I40" s="2"/>
      <c r="J40" s="2"/>
      <c r="K40" s="2"/>
      <c r="L40" s="2"/>
      <c r="M40" s="3"/>
    </row>
    <row r="41" spans="1:13" x14ac:dyDescent="0.25">
      <c r="A41" s="24" t="s">
        <v>53</v>
      </c>
      <c r="B41" s="56"/>
      <c r="C41" s="56"/>
      <c r="D41" s="56"/>
      <c r="E41" s="4"/>
      <c r="F41" s="2"/>
      <c r="G41" s="2"/>
      <c r="H41" s="2"/>
      <c r="I41" s="2"/>
      <c r="J41" s="2"/>
      <c r="K41" s="2"/>
      <c r="L41" s="2"/>
      <c r="M41" s="3"/>
    </row>
    <row r="42" spans="1:13" x14ac:dyDescent="0.25">
      <c r="A42" s="24"/>
      <c r="B42" s="55"/>
      <c r="C42" s="55"/>
      <c r="D42" s="55"/>
      <c r="E42" s="2"/>
      <c r="F42" s="2"/>
      <c r="G42" s="2"/>
      <c r="H42" s="2"/>
      <c r="I42" s="2"/>
      <c r="J42" s="2"/>
      <c r="K42" s="2"/>
      <c r="L42" s="2"/>
      <c r="M42" s="3"/>
    </row>
    <row r="43" spans="1:13" x14ac:dyDescent="0.25">
      <c r="A43" s="26" t="s">
        <v>164</v>
      </c>
      <c r="B43" s="56"/>
      <c r="C43" s="56"/>
      <c r="D43" s="56"/>
      <c r="E43" s="4"/>
      <c r="F43" s="2"/>
      <c r="G43" s="2"/>
      <c r="H43" s="2"/>
      <c r="I43" s="2"/>
      <c r="J43" s="2"/>
      <c r="K43" s="2"/>
      <c r="L43" s="2"/>
      <c r="M43" s="3"/>
    </row>
    <row r="44" spans="1:13" x14ac:dyDescent="0.25">
      <c r="A44" s="24"/>
      <c r="B44" s="55"/>
      <c r="C44" s="55"/>
      <c r="D44" s="55"/>
      <c r="E44" s="2"/>
      <c r="F44" s="2"/>
      <c r="G44" s="2"/>
      <c r="H44" s="2"/>
      <c r="I44" s="2"/>
      <c r="J44" s="2"/>
      <c r="K44" s="2"/>
      <c r="L44" s="2"/>
      <c r="M44" s="3"/>
    </row>
    <row r="45" spans="1:13" x14ac:dyDescent="0.25">
      <c r="A45" s="26" t="s">
        <v>52</v>
      </c>
      <c r="B45" s="56">
        <f>SUM(ROUND(B46+B47,2))</f>
        <v>0</v>
      </c>
      <c r="C45" s="56">
        <f t="shared" ref="C45:M45" si="3">SUM(ROUND(C46+C47,2))</f>
        <v>0</v>
      </c>
      <c r="D45" s="56">
        <f t="shared" si="3"/>
        <v>0</v>
      </c>
      <c r="E45" s="56">
        <f t="shared" si="3"/>
        <v>0</v>
      </c>
      <c r="F45" s="56">
        <f t="shared" si="3"/>
        <v>0</v>
      </c>
      <c r="G45" s="56">
        <f t="shared" si="3"/>
        <v>0</v>
      </c>
      <c r="H45" s="56">
        <f t="shared" si="3"/>
        <v>0</v>
      </c>
      <c r="I45" s="56">
        <f t="shared" si="3"/>
        <v>0</v>
      </c>
      <c r="J45" s="56">
        <f t="shared" si="3"/>
        <v>0</v>
      </c>
      <c r="K45" s="56">
        <f t="shared" si="3"/>
        <v>0</v>
      </c>
      <c r="L45" s="56">
        <f t="shared" si="3"/>
        <v>0</v>
      </c>
      <c r="M45" s="56">
        <f t="shared" si="3"/>
        <v>0</v>
      </c>
    </row>
    <row r="46" spans="1:13" x14ac:dyDescent="0.25">
      <c r="A46" s="66" t="s">
        <v>110</v>
      </c>
      <c r="B46" s="56"/>
      <c r="C46" s="56"/>
      <c r="D46" s="56"/>
      <c r="E46" s="4"/>
      <c r="F46" s="2"/>
      <c r="G46" s="2"/>
      <c r="H46" s="2"/>
      <c r="I46" s="2"/>
      <c r="J46" s="2"/>
      <c r="K46" s="2"/>
      <c r="L46" s="2"/>
      <c r="M46" s="3"/>
    </row>
    <row r="47" spans="1:13" x14ac:dyDescent="0.25">
      <c r="A47" s="66" t="s">
        <v>157</v>
      </c>
      <c r="B47" s="56"/>
      <c r="C47" s="56"/>
      <c r="D47" s="56"/>
      <c r="E47" s="4"/>
      <c r="F47" s="2"/>
      <c r="G47" s="2"/>
      <c r="H47" s="2"/>
      <c r="I47" s="2"/>
      <c r="J47" s="2"/>
      <c r="K47" s="2"/>
      <c r="L47" s="2"/>
      <c r="M47" s="3"/>
    </row>
    <row r="48" spans="1:13" x14ac:dyDescent="0.25">
      <c r="A48" s="24"/>
      <c r="B48" s="55"/>
      <c r="C48" s="55"/>
      <c r="D48" s="55"/>
      <c r="E48" s="2"/>
      <c r="F48" s="2"/>
      <c r="G48" s="2"/>
      <c r="H48" s="2"/>
      <c r="I48" s="2"/>
      <c r="J48" s="2"/>
      <c r="K48" s="2"/>
      <c r="L48" s="2"/>
      <c r="M48" s="3"/>
    </row>
    <row r="49" spans="1:13" ht="30" x14ac:dyDescent="0.25">
      <c r="A49" s="26" t="s">
        <v>51</v>
      </c>
      <c r="B49" s="56"/>
      <c r="C49" s="56"/>
      <c r="D49" s="56"/>
      <c r="E49" s="4"/>
      <c r="F49" s="2"/>
      <c r="G49" s="2"/>
      <c r="H49" s="2"/>
      <c r="I49" s="2"/>
      <c r="J49" s="2"/>
      <c r="K49" s="2"/>
      <c r="L49" s="2"/>
      <c r="M49" s="3"/>
    </row>
    <row r="50" spans="1:13" x14ac:dyDescent="0.25">
      <c r="A50" s="24" t="s">
        <v>50</v>
      </c>
      <c r="B50" s="55"/>
      <c r="C50" s="55"/>
      <c r="D50" s="55"/>
      <c r="E50" s="2"/>
      <c r="F50" s="2"/>
      <c r="G50" s="2"/>
      <c r="H50" s="2"/>
      <c r="I50" s="2"/>
      <c r="J50" s="2"/>
      <c r="K50" s="2"/>
      <c r="L50" s="2"/>
      <c r="M50" s="3"/>
    </row>
    <row r="51" spans="1:13" x14ac:dyDescent="0.25">
      <c r="A51" s="24" t="s">
        <v>49</v>
      </c>
      <c r="B51" s="56"/>
      <c r="C51" s="56"/>
      <c r="D51" s="56"/>
      <c r="E51" s="4"/>
      <c r="F51" s="4"/>
      <c r="G51" s="4"/>
      <c r="H51" s="4"/>
      <c r="I51" s="4"/>
      <c r="J51" s="4"/>
      <c r="K51" s="4"/>
      <c r="L51" s="4"/>
      <c r="M51" s="15"/>
    </row>
    <row r="52" spans="1:13" x14ac:dyDescent="0.25">
      <c r="A52" s="24"/>
      <c r="B52" s="55"/>
      <c r="C52" s="55"/>
      <c r="D52" s="55"/>
      <c r="E52" s="2"/>
      <c r="F52" s="2"/>
      <c r="G52" s="2"/>
      <c r="H52" s="2"/>
      <c r="I52" s="2"/>
      <c r="J52" s="2"/>
      <c r="K52" s="2"/>
      <c r="L52" s="2"/>
      <c r="M52" s="3"/>
    </row>
    <row r="53" spans="1:13" x14ac:dyDescent="0.25">
      <c r="A53" s="24" t="s">
        <v>48</v>
      </c>
      <c r="B53" s="56"/>
      <c r="C53" s="56"/>
      <c r="D53" s="56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24"/>
      <c r="B54" s="55"/>
      <c r="C54" s="55"/>
      <c r="D54" s="55"/>
      <c r="E54" s="2"/>
      <c r="F54" s="2"/>
      <c r="G54" s="2"/>
      <c r="H54" s="2"/>
      <c r="I54" s="2"/>
      <c r="J54" s="2"/>
      <c r="K54" s="2"/>
      <c r="L54" s="2"/>
      <c r="M54" s="3"/>
    </row>
    <row r="55" spans="1:13" x14ac:dyDescent="0.25">
      <c r="A55" s="67" t="s">
        <v>47</v>
      </c>
      <c r="B55" s="57">
        <f t="shared" ref="B55:M55" si="4">SUM(ROUND(B41+B43+B45+B49+B51+B53,2))</f>
        <v>0</v>
      </c>
      <c r="C55" s="57">
        <f t="shared" si="4"/>
        <v>0</v>
      </c>
      <c r="D55" s="57">
        <f t="shared" si="4"/>
        <v>0</v>
      </c>
      <c r="E55" s="57">
        <f t="shared" si="4"/>
        <v>0</v>
      </c>
      <c r="F55" s="57">
        <f t="shared" si="4"/>
        <v>0</v>
      </c>
      <c r="G55" s="57">
        <f t="shared" si="4"/>
        <v>0</v>
      </c>
      <c r="H55" s="57">
        <f t="shared" si="4"/>
        <v>0</v>
      </c>
      <c r="I55" s="57">
        <f t="shared" si="4"/>
        <v>0</v>
      </c>
      <c r="J55" s="57">
        <f t="shared" si="4"/>
        <v>0</v>
      </c>
      <c r="K55" s="57">
        <f t="shared" si="4"/>
        <v>0</v>
      </c>
      <c r="L55" s="57">
        <f t="shared" si="4"/>
        <v>0</v>
      </c>
      <c r="M55" s="91">
        <f t="shared" si="4"/>
        <v>0</v>
      </c>
    </row>
    <row r="56" spans="1:13" x14ac:dyDescent="0.25">
      <c r="A56" s="67"/>
      <c r="B56" s="57"/>
      <c r="C56" s="57"/>
      <c r="D56" s="57"/>
      <c r="E56" s="16"/>
      <c r="F56" s="16"/>
      <c r="G56" s="16"/>
      <c r="H56" s="16"/>
      <c r="I56" s="16"/>
      <c r="J56" s="16"/>
      <c r="K56" s="16"/>
      <c r="L56" s="16"/>
      <c r="M56" s="17"/>
    </row>
    <row r="57" spans="1:13" x14ac:dyDescent="0.25">
      <c r="A57" s="67" t="s">
        <v>113</v>
      </c>
      <c r="B57" s="100">
        <f>SUM(ROUND(B58+B59+B60+B61,2))</f>
        <v>0</v>
      </c>
      <c r="C57" s="100">
        <f>SUM(ROUND(C58+C59+C60+C61,2))</f>
        <v>0</v>
      </c>
      <c r="D57" s="100">
        <f>SUM(ROUND(D58+D59+D60+D61,2))</f>
        <v>0</v>
      </c>
      <c r="E57" s="100">
        <f>SUM(ROUND(E58+E59+E60+E61,2))</f>
        <v>0</v>
      </c>
      <c r="F57" s="56">
        <f t="shared" ref="F57:M57" si="5">SUM(ROUND(F58+F59+F60+F61,2))</f>
        <v>0</v>
      </c>
      <c r="G57" s="56">
        <f t="shared" si="5"/>
        <v>0</v>
      </c>
      <c r="H57" s="56">
        <f t="shared" si="5"/>
        <v>0</v>
      </c>
      <c r="I57" s="56">
        <f t="shared" si="5"/>
        <v>0</v>
      </c>
      <c r="J57" s="56">
        <f t="shared" si="5"/>
        <v>0</v>
      </c>
      <c r="K57" s="56">
        <f t="shared" si="5"/>
        <v>0</v>
      </c>
      <c r="L57" s="56">
        <f t="shared" si="5"/>
        <v>0</v>
      </c>
      <c r="M57" s="56">
        <f t="shared" si="5"/>
        <v>0</v>
      </c>
    </row>
    <row r="58" spans="1:13" x14ac:dyDescent="0.25">
      <c r="A58" s="68" t="s">
        <v>158</v>
      </c>
      <c r="B58" s="57"/>
      <c r="C58" s="57"/>
      <c r="D58" s="57"/>
      <c r="E58" s="16"/>
      <c r="F58" s="16"/>
      <c r="G58" s="16"/>
      <c r="H58" s="16"/>
      <c r="I58" s="16"/>
      <c r="J58" s="16"/>
      <c r="K58" s="16"/>
      <c r="L58" s="16"/>
      <c r="M58" s="17"/>
    </row>
    <row r="59" spans="1:13" x14ac:dyDescent="0.25">
      <c r="A59" s="68" t="s">
        <v>160</v>
      </c>
      <c r="B59" s="57"/>
      <c r="C59" s="57"/>
      <c r="D59" s="57"/>
      <c r="E59" s="16"/>
      <c r="F59" s="16"/>
      <c r="G59" s="16"/>
      <c r="H59" s="16"/>
      <c r="I59" s="16"/>
      <c r="J59" s="16"/>
      <c r="K59" s="16"/>
      <c r="L59" s="16"/>
      <c r="M59" s="17"/>
    </row>
    <row r="60" spans="1:13" x14ac:dyDescent="0.25">
      <c r="A60" s="68" t="s">
        <v>159</v>
      </c>
      <c r="B60" s="57"/>
      <c r="C60" s="57"/>
      <c r="D60" s="57"/>
      <c r="E60" s="16"/>
      <c r="F60" s="16"/>
      <c r="G60" s="16"/>
      <c r="H60" s="16"/>
      <c r="I60" s="16"/>
      <c r="J60" s="16"/>
      <c r="K60" s="16"/>
      <c r="L60" s="16"/>
      <c r="M60" s="17"/>
    </row>
    <row r="61" spans="1:13" x14ac:dyDescent="0.25">
      <c r="A61" s="68" t="s">
        <v>112</v>
      </c>
      <c r="B61" s="57"/>
      <c r="C61" s="57"/>
      <c r="D61" s="57"/>
      <c r="E61" s="16"/>
      <c r="F61" s="16"/>
      <c r="G61" s="16"/>
      <c r="H61" s="16"/>
      <c r="I61" s="16"/>
      <c r="J61" s="16"/>
      <c r="K61" s="16"/>
      <c r="L61" s="16"/>
      <c r="M61" s="17"/>
    </row>
    <row r="62" spans="1:13" x14ac:dyDescent="0.25">
      <c r="B62" s="55"/>
      <c r="C62" s="55"/>
      <c r="D62" s="55"/>
      <c r="E62" s="2"/>
      <c r="F62" s="2"/>
      <c r="G62" s="2"/>
      <c r="H62" s="2"/>
      <c r="I62" s="2"/>
      <c r="J62" s="2"/>
      <c r="K62" s="2"/>
      <c r="L62" s="2"/>
      <c r="M62" s="3"/>
    </row>
    <row r="63" spans="1:13" x14ac:dyDescent="0.25">
      <c r="A63" s="69" t="s">
        <v>114</v>
      </c>
      <c r="B63" s="101">
        <f>SUM(ROUND(B37+B55+B57,2))</f>
        <v>0</v>
      </c>
      <c r="C63" s="101">
        <f>SUM(ROUND(C37+C55+C57,2))</f>
        <v>0</v>
      </c>
      <c r="D63" s="101">
        <f>SUM(ROUND(D37+D55+D57,2))</f>
        <v>0</v>
      </c>
      <c r="E63" s="101">
        <f>SUM(ROUND(E37+E55+E57,2))</f>
        <v>0</v>
      </c>
      <c r="F63" s="57">
        <f t="shared" ref="F63:M63" si="6">SUM(ROUND(F37+F55+F57,2))</f>
        <v>0</v>
      </c>
      <c r="G63" s="57">
        <f t="shared" si="6"/>
        <v>0</v>
      </c>
      <c r="H63" s="57">
        <f t="shared" si="6"/>
        <v>0</v>
      </c>
      <c r="I63" s="57">
        <f t="shared" si="6"/>
        <v>0</v>
      </c>
      <c r="J63" s="57">
        <f t="shared" si="6"/>
        <v>0</v>
      </c>
      <c r="K63" s="57">
        <f t="shared" si="6"/>
        <v>0</v>
      </c>
      <c r="L63" s="57">
        <f t="shared" si="6"/>
        <v>0</v>
      </c>
      <c r="M63" s="91">
        <f t="shared" si="6"/>
        <v>0</v>
      </c>
    </row>
    <row r="64" spans="1:13" x14ac:dyDescent="0.25">
      <c r="A64" s="24"/>
      <c r="B64" s="55"/>
      <c r="C64" s="55"/>
      <c r="D64" s="55"/>
      <c r="E64" s="2"/>
      <c r="F64" s="2"/>
      <c r="G64" s="2"/>
      <c r="H64" s="2"/>
      <c r="I64" s="2"/>
      <c r="J64" s="2"/>
      <c r="K64" s="2"/>
      <c r="L64" s="2"/>
      <c r="M64" s="3"/>
    </row>
    <row r="65" spans="1:13" x14ac:dyDescent="0.25">
      <c r="A65" s="53" t="s">
        <v>46</v>
      </c>
      <c r="B65" s="55"/>
      <c r="C65" s="55"/>
      <c r="D65" s="55"/>
      <c r="E65" s="2"/>
      <c r="F65" s="2"/>
      <c r="G65" s="2"/>
      <c r="H65" s="2"/>
      <c r="I65" s="2"/>
      <c r="J65" s="2"/>
      <c r="K65" s="2"/>
      <c r="L65" s="2"/>
      <c r="M65" s="3"/>
    </row>
    <row r="66" spans="1:13" x14ac:dyDescent="0.25">
      <c r="A66" s="24"/>
      <c r="B66" s="55"/>
      <c r="C66" s="55"/>
      <c r="D66" s="55"/>
      <c r="E66" s="2"/>
      <c r="F66" s="2"/>
      <c r="G66" s="2"/>
      <c r="H66" s="2"/>
      <c r="I66" s="2"/>
      <c r="J66" s="2"/>
      <c r="K66" s="2"/>
      <c r="L66" s="2"/>
      <c r="M66" s="3"/>
    </row>
    <row r="67" spans="1:13" x14ac:dyDescent="0.25">
      <c r="A67" s="24" t="s">
        <v>115</v>
      </c>
      <c r="B67" s="56"/>
      <c r="C67" s="56"/>
      <c r="D67" s="56"/>
      <c r="E67" s="4"/>
      <c r="F67" s="2"/>
      <c r="G67" s="2"/>
      <c r="H67" s="2"/>
      <c r="I67" s="2"/>
      <c r="J67" s="2"/>
      <c r="K67" s="2"/>
      <c r="L67" s="2"/>
      <c r="M67" s="3"/>
    </row>
    <row r="68" spans="1:13" x14ac:dyDescent="0.25">
      <c r="A68" s="24"/>
      <c r="B68" s="56"/>
      <c r="C68" s="56"/>
      <c r="D68" s="56"/>
      <c r="E68" s="4"/>
      <c r="F68" s="2"/>
      <c r="G68" s="2"/>
      <c r="H68" s="2"/>
      <c r="I68" s="2"/>
      <c r="J68" s="2"/>
      <c r="K68" s="2"/>
      <c r="L68" s="2"/>
      <c r="M68" s="3"/>
    </row>
    <row r="69" spans="1:13" x14ac:dyDescent="0.25">
      <c r="A69" s="24" t="s">
        <v>116</v>
      </c>
      <c r="B69" s="56"/>
      <c r="C69" s="56"/>
      <c r="D69" s="56"/>
      <c r="E69" s="4"/>
      <c r="F69" s="2"/>
      <c r="G69" s="2"/>
      <c r="H69" s="2"/>
      <c r="I69" s="2"/>
      <c r="J69" s="2"/>
      <c r="K69" s="2"/>
      <c r="L69" s="2"/>
      <c r="M69" s="3"/>
    </row>
    <row r="70" spans="1:13" x14ac:dyDescent="0.25">
      <c r="A70" s="24"/>
      <c r="B70" s="55"/>
      <c r="C70" s="55"/>
      <c r="D70" s="55"/>
      <c r="E70" s="2"/>
      <c r="F70" s="2"/>
      <c r="G70" s="2"/>
      <c r="H70" s="2"/>
      <c r="I70" s="2"/>
      <c r="J70" s="2"/>
      <c r="K70" s="2"/>
      <c r="L70" s="2"/>
      <c r="M70" s="3"/>
    </row>
    <row r="71" spans="1:13" x14ac:dyDescent="0.25">
      <c r="A71" s="24" t="s">
        <v>117</v>
      </c>
      <c r="B71" s="55"/>
      <c r="C71" s="55"/>
      <c r="D71" s="55"/>
      <c r="E71" s="2"/>
      <c r="F71" s="2"/>
      <c r="G71" s="2"/>
      <c r="H71" s="2"/>
      <c r="I71" s="2"/>
      <c r="J71" s="2"/>
      <c r="K71" s="2"/>
      <c r="L71" s="2"/>
      <c r="M71" s="3"/>
    </row>
    <row r="72" spans="1:13" x14ac:dyDescent="0.25">
      <c r="A72" s="24"/>
      <c r="B72" s="55"/>
      <c r="C72" s="55"/>
      <c r="D72" s="55"/>
      <c r="E72" s="2"/>
      <c r="F72" s="2"/>
      <c r="G72" s="2"/>
      <c r="H72" s="2"/>
      <c r="I72" s="2"/>
      <c r="J72" s="2"/>
      <c r="K72" s="2"/>
      <c r="L72" s="2"/>
      <c r="M72" s="3"/>
    </row>
    <row r="73" spans="1:13" x14ac:dyDescent="0.25">
      <c r="A73" s="24" t="s">
        <v>118</v>
      </c>
      <c r="B73" s="56"/>
      <c r="C73" s="56"/>
      <c r="D73" s="56"/>
      <c r="E73" s="4"/>
      <c r="F73" s="2"/>
      <c r="G73" s="2"/>
      <c r="H73" s="2"/>
      <c r="I73" s="2"/>
      <c r="J73" s="2"/>
      <c r="K73" s="2"/>
      <c r="L73" s="2"/>
      <c r="M73" s="3"/>
    </row>
    <row r="74" spans="1:13" x14ac:dyDescent="0.25">
      <c r="A74" s="24"/>
      <c r="B74" s="55"/>
      <c r="C74" s="55"/>
      <c r="D74" s="55"/>
      <c r="E74" s="2"/>
      <c r="F74" s="2"/>
      <c r="G74" s="2"/>
      <c r="H74" s="2"/>
      <c r="I74" s="2"/>
      <c r="J74" s="2"/>
      <c r="K74" s="2"/>
      <c r="L74" s="2"/>
      <c r="M74" s="3"/>
    </row>
    <row r="75" spans="1:13" x14ac:dyDescent="0.25">
      <c r="A75" s="24" t="s">
        <v>119</v>
      </c>
      <c r="B75" s="56"/>
      <c r="C75" s="56"/>
      <c r="D75" s="56"/>
      <c r="E75" s="4"/>
      <c r="F75" s="2"/>
      <c r="G75" s="2"/>
      <c r="H75" s="2"/>
      <c r="I75" s="2"/>
      <c r="J75" s="2"/>
      <c r="K75" s="2"/>
      <c r="L75" s="2"/>
      <c r="M75" s="3"/>
    </row>
    <row r="76" spans="1:13" x14ac:dyDescent="0.25">
      <c r="A76" s="24"/>
      <c r="B76" s="55"/>
      <c r="C76" s="55"/>
      <c r="D76" s="55"/>
      <c r="E76" s="2"/>
      <c r="F76" s="2"/>
      <c r="G76" s="2"/>
      <c r="H76" s="2"/>
      <c r="I76" s="2"/>
      <c r="J76" s="2"/>
      <c r="K76" s="2"/>
      <c r="L76" s="2"/>
      <c r="M76" s="3"/>
    </row>
    <row r="77" spans="1:13" x14ac:dyDescent="0.25">
      <c r="A77" s="24" t="s">
        <v>120</v>
      </c>
      <c r="B77" s="56"/>
      <c r="C77" s="56"/>
      <c r="D77" s="56"/>
      <c r="E77" s="4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A78" s="24"/>
      <c r="B78" s="55"/>
      <c r="C78" s="55"/>
      <c r="D78" s="55"/>
      <c r="E78" s="2"/>
      <c r="F78" s="2"/>
      <c r="G78" s="2"/>
      <c r="H78" s="2"/>
      <c r="I78" s="2"/>
      <c r="J78" s="2"/>
      <c r="K78" s="2"/>
      <c r="L78" s="2"/>
      <c r="M78" s="3"/>
    </row>
    <row r="79" spans="1:13" x14ac:dyDescent="0.25">
      <c r="A79" s="26" t="s">
        <v>121</v>
      </c>
      <c r="B79" s="56"/>
      <c r="C79" s="56"/>
      <c r="D79" s="56"/>
      <c r="E79" s="4"/>
      <c r="F79" s="2"/>
      <c r="G79" s="2"/>
      <c r="H79" s="2"/>
      <c r="I79" s="2"/>
      <c r="J79" s="2"/>
      <c r="K79" s="2"/>
      <c r="L79" s="2"/>
      <c r="M79" s="3"/>
    </row>
    <row r="80" spans="1:13" x14ac:dyDescent="0.25">
      <c r="A80" s="24"/>
      <c r="B80" s="55"/>
      <c r="C80" s="55"/>
      <c r="D80" s="55"/>
      <c r="E80" s="2"/>
      <c r="F80" s="2"/>
      <c r="G80" s="2"/>
      <c r="H80" s="2"/>
      <c r="I80" s="2"/>
      <c r="J80" s="2"/>
      <c r="K80" s="2"/>
      <c r="L80" s="2"/>
      <c r="M80" s="3"/>
    </row>
    <row r="81" spans="1:13" x14ac:dyDescent="0.25">
      <c r="A81" s="24" t="s">
        <v>163</v>
      </c>
      <c r="B81" s="55"/>
      <c r="C81" s="55"/>
      <c r="D81" s="55"/>
      <c r="E81" s="2"/>
      <c r="F81" s="2"/>
      <c r="G81" s="2"/>
      <c r="H81" s="2"/>
      <c r="I81" s="2"/>
      <c r="J81" s="2"/>
      <c r="K81" s="2"/>
      <c r="L81" s="2"/>
      <c r="M81" s="3"/>
    </row>
    <row r="82" spans="1:13" x14ac:dyDescent="0.25">
      <c r="A82" s="24"/>
      <c r="B82" s="55"/>
      <c r="C82" s="55"/>
      <c r="D82" s="55"/>
      <c r="E82" s="2"/>
      <c r="F82" s="2"/>
      <c r="G82" s="2"/>
      <c r="H82" s="2"/>
      <c r="I82" s="2"/>
      <c r="J82" s="2"/>
      <c r="K82" s="2"/>
      <c r="L82" s="2"/>
      <c r="M82" s="3"/>
    </row>
    <row r="83" spans="1:13" x14ac:dyDescent="0.25">
      <c r="A83" s="24" t="s">
        <v>122</v>
      </c>
      <c r="B83" s="55"/>
      <c r="C83" s="55"/>
      <c r="D83" s="55"/>
      <c r="E83" s="2"/>
      <c r="F83" s="2"/>
      <c r="G83" s="2"/>
      <c r="H83" s="2"/>
      <c r="I83" s="2"/>
      <c r="J83" s="2"/>
      <c r="K83" s="2"/>
      <c r="L83" s="2"/>
      <c r="M83" s="3"/>
    </row>
    <row r="84" spans="1:13" x14ac:dyDescent="0.25">
      <c r="A84" s="24"/>
      <c r="B84" s="55"/>
      <c r="C84" s="55"/>
      <c r="D84" s="55"/>
      <c r="E84" s="2"/>
      <c r="F84" s="2"/>
      <c r="G84" s="2"/>
      <c r="H84" s="2"/>
      <c r="I84" s="2"/>
      <c r="J84" s="2"/>
      <c r="K84" s="2"/>
      <c r="L84" s="2"/>
      <c r="M84" s="3"/>
    </row>
    <row r="85" spans="1:13" x14ac:dyDescent="0.25">
      <c r="A85" s="24" t="s">
        <v>123</v>
      </c>
      <c r="B85" s="57">
        <f>SUM(ROUND(B67+B69+B71+B73+B75+B77+B79+B81+B83,2))</f>
        <v>0</v>
      </c>
      <c r="C85" s="57">
        <f t="shared" ref="C85:M85" si="7">SUM(ROUND(C67+C69+C71+C73+C75+C77+C79+C81+C83,2))</f>
        <v>0</v>
      </c>
      <c r="D85" s="57">
        <f t="shared" si="7"/>
        <v>0</v>
      </c>
      <c r="E85" s="57">
        <f t="shared" si="7"/>
        <v>0</v>
      </c>
      <c r="F85" s="57">
        <f t="shared" si="7"/>
        <v>0</v>
      </c>
      <c r="G85" s="57">
        <f t="shared" si="7"/>
        <v>0</v>
      </c>
      <c r="H85" s="57">
        <f t="shared" si="7"/>
        <v>0</v>
      </c>
      <c r="I85" s="57">
        <f t="shared" si="7"/>
        <v>0</v>
      </c>
      <c r="J85" s="57">
        <f t="shared" si="7"/>
        <v>0</v>
      </c>
      <c r="K85" s="57">
        <f t="shared" si="7"/>
        <v>0</v>
      </c>
      <c r="L85" s="57">
        <f t="shared" si="7"/>
        <v>0</v>
      </c>
      <c r="M85" s="91">
        <f t="shared" si="7"/>
        <v>0</v>
      </c>
    </row>
    <row r="86" spans="1:13" x14ac:dyDescent="0.25">
      <c r="A86" s="99" t="s">
        <v>169</v>
      </c>
      <c r="B86" s="55"/>
      <c r="C86" s="55"/>
      <c r="D86" s="55"/>
      <c r="E86" s="55"/>
      <c r="F86" s="2"/>
      <c r="G86" s="2"/>
      <c r="H86" s="2"/>
      <c r="I86" s="2"/>
      <c r="J86" s="2"/>
      <c r="K86" s="2"/>
      <c r="L86" s="2"/>
      <c r="M86" s="3"/>
    </row>
    <row r="87" spans="1:13" ht="15.75" thickBot="1" x14ac:dyDescent="0.3">
      <c r="A87" s="70" t="s">
        <v>124</v>
      </c>
      <c r="B87" s="71">
        <f>SUM(ROUND(B63+B85+B86,2))</f>
        <v>0</v>
      </c>
      <c r="C87" s="71">
        <f>SUM(ROUND(C63+C85+C86,2))</f>
        <v>0</v>
      </c>
      <c r="D87" s="71">
        <f>SUM(ROUND(D63+D85+D86,2))</f>
        <v>0</v>
      </c>
      <c r="E87" s="71">
        <f>SUM(ROUND(E63+E85+E86,2))</f>
        <v>0</v>
      </c>
      <c r="F87" s="71">
        <f t="shared" ref="F87:M87" si="8">SUM(ROUND(F63+F85,2))</f>
        <v>0</v>
      </c>
      <c r="G87" s="71">
        <f t="shared" si="8"/>
        <v>0</v>
      </c>
      <c r="H87" s="71">
        <f t="shared" si="8"/>
        <v>0</v>
      </c>
      <c r="I87" s="71">
        <f t="shared" si="8"/>
        <v>0</v>
      </c>
      <c r="J87" s="71">
        <f t="shared" si="8"/>
        <v>0</v>
      </c>
      <c r="K87" s="71">
        <f t="shared" si="8"/>
        <v>0</v>
      </c>
      <c r="L87" s="71">
        <f t="shared" si="8"/>
        <v>0</v>
      </c>
      <c r="M87" s="92">
        <f t="shared" si="8"/>
        <v>0</v>
      </c>
    </row>
  </sheetData>
  <sheetProtection password="CF53" sheet="1" objects="1" scenarios="1"/>
  <mergeCells count="18">
    <mergeCell ref="A33:A34"/>
    <mergeCell ref="A5:A7"/>
    <mergeCell ref="A1:E1"/>
    <mergeCell ref="A2:E2"/>
    <mergeCell ref="A4:C4"/>
    <mergeCell ref="A3:E3"/>
    <mergeCell ref="B6:B7"/>
    <mergeCell ref="C6:C7"/>
    <mergeCell ref="D6:D7"/>
    <mergeCell ref="E6:E7"/>
    <mergeCell ref="M6:M7"/>
    <mergeCell ref="F6:F7"/>
    <mergeCell ref="G6:G7"/>
    <mergeCell ref="K6:K7"/>
    <mergeCell ref="J6:J7"/>
    <mergeCell ref="I6:I7"/>
    <mergeCell ref="L6:L7"/>
    <mergeCell ref="H6:H7"/>
  </mergeCells>
  <dataValidations count="2">
    <dataValidation type="decimal" operator="greaterThanOrEqual" allowBlank="1" showInputMessage="1" showErrorMessage="1" sqref="B11:M13 B17:M32 B82:M83 B41:M53 B67:M80 B57:M57">
      <formula1>0</formula1>
    </dataValidation>
    <dataValidation type="whole" operator="lessThanOrEqual" allowBlank="1" showInputMessage="1" showErrorMessage="1" sqref="B81:M81">
      <formula1>1E+35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zoomScale="85" zoomScaleNormal="85" workbookViewId="0">
      <pane xSplit="1" ySplit="7" topLeftCell="B8" activePane="bottomRight" state="frozen"/>
      <selection activeCell="B67" sqref="B67"/>
      <selection pane="topRight" activeCell="B67" sqref="B67"/>
      <selection pane="bottomLeft" activeCell="B67" sqref="B67"/>
      <selection pane="bottomRight" activeCell="B8" sqref="B8"/>
    </sheetView>
  </sheetViews>
  <sheetFormatPr defaultColWidth="0" defaultRowHeight="15" zeroHeight="1" x14ac:dyDescent="0.25"/>
  <cols>
    <col min="1" max="1" width="63.85546875" style="74" bestFit="1" customWidth="1" collapsed="1"/>
    <col min="2" max="5" width="17.7109375" style="45" customWidth="1" collapsed="1"/>
    <col min="6" max="13" width="17.7109375" style="45" hidden="1" customWidth="1" collapsed="1"/>
    <col min="14" max="16384" width="0" style="45" hidden="1" collapsed="1"/>
  </cols>
  <sheetData>
    <row r="1" spans="1:13" s="43" customFormat="1" x14ac:dyDescent="0.25">
      <c r="A1" s="115" t="s">
        <v>96</v>
      </c>
      <c r="B1" s="115"/>
      <c r="C1" s="115"/>
      <c r="D1" s="115"/>
      <c r="E1" s="115"/>
      <c r="F1" s="41"/>
      <c r="G1" s="41"/>
      <c r="H1" s="41"/>
      <c r="I1" s="42" t="s">
        <v>45</v>
      </c>
      <c r="J1" s="42" t="s">
        <v>161</v>
      </c>
      <c r="K1" s="42" t="s">
        <v>162</v>
      </c>
      <c r="L1" s="43" t="s">
        <v>44</v>
      </c>
      <c r="M1" s="43" t="s">
        <v>39</v>
      </c>
    </row>
    <row r="2" spans="1:13" x14ac:dyDescent="0.25">
      <c r="A2" s="116" t="s">
        <v>73</v>
      </c>
      <c r="B2" s="116"/>
      <c r="C2" s="116"/>
      <c r="D2" s="116"/>
      <c r="E2" s="116"/>
      <c r="F2" s="44"/>
      <c r="G2" s="44"/>
      <c r="H2" s="44"/>
      <c r="I2" s="44"/>
      <c r="J2" s="44"/>
      <c r="K2" s="44"/>
      <c r="L2" s="44"/>
      <c r="M2" s="44"/>
    </row>
    <row r="3" spans="1:13" ht="15.75" thickBot="1" x14ac:dyDescent="0.3">
      <c r="A3" s="118" t="s">
        <v>72</v>
      </c>
      <c r="B3" s="118"/>
      <c r="C3" s="118"/>
      <c r="D3" s="118"/>
      <c r="E3" s="118"/>
      <c r="F3" s="46"/>
      <c r="G3" s="46"/>
      <c r="H3" s="46"/>
      <c r="I3" s="46"/>
      <c r="J3" s="46"/>
      <c r="K3" s="46"/>
      <c r="L3" s="46"/>
      <c r="M3" s="46"/>
    </row>
    <row r="4" spans="1:13" ht="33" customHeight="1" thickBot="1" x14ac:dyDescent="0.3">
      <c r="A4" s="117" t="s">
        <v>41</v>
      </c>
      <c r="B4" s="117"/>
      <c r="C4" s="117"/>
      <c r="D4" s="97" t="s">
        <v>40</v>
      </c>
      <c r="E4" s="98" t="s">
        <v>39</v>
      </c>
      <c r="F4" s="47"/>
      <c r="G4" s="47"/>
      <c r="H4" s="47"/>
      <c r="I4" s="47"/>
      <c r="J4" s="47"/>
      <c r="K4" s="47"/>
      <c r="L4" s="48" t="e">
        <f>'Operating Stmt.'!#REF!</f>
        <v>#REF!</v>
      </c>
      <c r="M4" s="48" t="e">
        <f>'Operating Stmt.'!#REF!</f>
        <v>#REF!</v>
      </c>
    </row>
    <row r="5" spans="1:13" ht="18.75" x14ac:dyDescent="0.25">
      <c r="A5" s="121" t="s">
        <v>95</v>
      </c>
      <c r="B5" s="75">
        <f>'Operating Stmt.'!B5</f>
        <v>2015</v>
      </c>
      <c r="C5" s="75">
        <f>'Operating Stmt.'!C5</f>
        <v>2016</v>
      </c>
      <c r="D5" s="75">
        <f>'Operating Stmt.'!D5</f>
        <v>2017</v>
      </c>
      <c r="E5" s="75">
        <f>'Operating Stmt.'!E5</f>
        <v>2018</v>
      </c>
      <c r="F5" s="75" t="e">
        <f>'Operating Stmt.'!#REF!</f>
        <v>#REF!</v>
      </c>
      <c r="G5" s="75" t="e">
        <f>'Operating Stmt.'!#REF!</f>
        <v>#REF!</v>
      </c>
      <c r="H5" s="75" t="e">
        <f>'Operating Stmt.'!#REF!</f>
        <v>#REF!</v>
      </c>
      <c r="I5" s="75" t="e">
        <f>'Operating Stmt.'!#REF!</f>
        <v>#REF!</v>
      </c>
      <c r="J5" s="75" t="e">
        <f>'Operating Stmt.'!#REF!</f>
        <v>#REF!</v>
      </c>
      <c r="K5" s="75" t="e">
        <f>'Operating Stmt.'!#REF!</f>
        <v>#REF!</v>
      </c>
      <c r="L5" s="75" t="e">
        <f>'Operating Stmt.'!#REF!</f>
        <v>#REF!</v>
      </c>
      <c r="M5" s="93" t="e">
        <f>'Operating Stmt.'!#REF!</f>
        <v>#REF!</v>
      </c>
    </row>
    <row r="6" spans="1:13" ht="16.5" customHeight="1" x14ac:dyDescent="0.25">
      <c r="A6" s="122"/>
      <c r="B6" s="109" t="str">
        <f>Liabilities!B6</f>
        <v>Audited</v>
      </c>
      <c r="C6" s="109" t="str">
        <f>Liabilities!C6</f>
        <v>Audited</v>
      </c>
      <c r="D6" s="109" t="str">
        <f>Liabilities!D6</f>
        <v>Audited</v>
      </c>
      <c r="E6" s="109" t="str">
        <f>Liabilities!E6</f>
        <v>Estimated</v>
      </c>
      <c r="F6" s="109" t="e">
        <f>Liabilities!F6</f>
        <v>#REF!</v>
      </c>
      <c r="G6" s="109" t="e">
        <f>Liabilities!G6</f>
        <v>#REF!</v>
      </c>
      <c r="H6" s="109" t="e">
        <f>Liabilities!H6</f>
        <v>#REF!</v>
      </c>
      <c r="I6" s="109" t="e">
        <f>Liabilities!I6</f>
        <v>#REF!</v>
      </c>
      <c r="J6" s="109" t="e">
        <f>Liabilities!J6</f>
        <v>#REF!</v>
      </c>
      <c r="K6" s="109" t="e">
        <f>Liabilities!K6</f>
        <v>#REF!</v>
      </c>
      <c r="L6" s="109" t="e">
        <f>Liabilities!L6</f>
        <v>#REF!</v>
      </c>
      <c r="M6" s="107" t="e">
        <f>Liabilities!M6</f>
        <v>#REF!</v>
      </c>
    </row>
    <row r="7" spans="1:13" x14ac:dyDescent="0.25">
      <c r="A7" s="122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20"/>
    </row>
    <row r="8" spans="1:13" x14ac:dyDescent="0.25">
      <c r="A8" s="76" t="s">
        <v>94</v>
      </c>
      <c r="B8" s="77"/>
      <c r="C8" s="78"/>
      <c r="D8" s="78"/>
      <c r="E8" s="72"/>
      <c r="F8" s="72"/>
      <c r="G8" s="72"/>
      <c r="H8" s="72"/>
      <c r="I8" s="72"/>
      <c r="J8" s="72"/>
      <c r="K8" s="72"/>
      <c r="L8" s="72"/>
      <c r="M8" s="73"/>
    </row>
    <row r="9" spans="1:13" x14ac:dyDescent="0.25">
      <c r="A9" s="79" t="s">
        <v>128</v>
      </c>
      <c r="B9" s="80"/>
      <c r="C9" s="55"/>
      <c r="D9" s="55"/>
      <c r="E9" s="2"/>
      <c r="F9" s="2"/>
      <c r="G9" s="2"/>
      <c r="H9" s="2"/>
      <c r="I9" s="2"/>
      <c r="J9" s="2"/>
      <c r="K9" s="2"/>
      <c r="L9" s="2"/>
      <c r="M9" s="3"/>
    </row>
    <row r="10" spans="1:13" x14ac:dyDescent="0.25">
      <c r="A10" s="79"/>
      <c r="B10" s="80"/>
      <c r="C10" s="55"/>
      <c r="D10" s="55"/>
      <c r="E10" s="2"/>
      <c r="F10" s="2"/>
      <c r="G10" s="2"/>
      <c r="H10" s="2"/>
      <c r="I10" s="2"/>
      <c r="J10" s="2"/>
      <c r="K10" s="2"/>
      <c r="L10" s="2"/>
      <c r="M10" s="3"/>
    </row>
    <row r="11" spans="1:13" x14ac:dyDescent="0.25">
      <c r="A11" s="81" t="s">
        <v>167</v>
      </c>
      <c r="B11" s="82">
        <f t="shared" ref="B11:M11" si="0">SUM(ROUND(B13+B15,2))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  <c r="H11" s="82">
        <f t="shared" si="0"/>
        <v>0</v>
      </c>
      <c r="I11" s="82">
        <f t="shared" si="0"/>
        <v>0</v>
      </c>
      <c r="J11" s="82">
        <f t="shared" si="0"/>
        <v>0</v>
      </c>
      <c r="K11" s="82">
        <f t="shared" si="0"/>
        <v>0</v>
      </c>
      <c r="L11" s="82">
        <f t="shared" si="0"/>
        <v>0</v>
      </c>
      <c r="M11" s="94">
        <f t="shared" si="0"/>
        <v>0</v>
      </c>
    </row>
    <row r="12" spans="1:13" x14ac:dyDescent="0.25">
      <c r="A12" s="79" t="s">
        <v>84</v>
      </c>
      <c r="B12" s="80"/>
      <c r="C12" s="55"/>
      <c r="D12" s="55"/>
      <c r="E12" s="2"/>
      <c r="F12" s="2"/>
      <c r="G12" s="2"/>
      <c r="H12" s="2"/>
      <c r="I12" s="2"/>
      <c r="J12" s="2"/>
      <c r="K12" s="2"/>
      <c r="L12" s="2"/>
      <c r="M12" s="3"/>
    </row>
    <row r="13" spans="1:13" x14ac:dyDescent="0.25">
      <c r="A13" s="79" t="s">
        <v>93</v>
      </c>
      <c r="B13" s="80"/>
      <c r="C13" s="55"/>
      <c r="D13" s="55"/>
      <c r="E13" s="2"/>
      <c r="F13" s="2"/>
      <c r="G13" s="2"/>
      <c r="H13" s="2"/>
      <c r="I13" s="2"/>
      <c r="J13" s="2"/>
      <c r="K13" s="2"/>
      <c r="L13" s="2"/>
      <c r="M13" s="3"/>
    </row>
    <row r="14" spans="1:13" x14ac:dyDescent="0.25">
      <c r="A14" s="79" t="s">
        <v>78</v>
      </c>
      <c r="B14" s="80"/>
      <c r="C14" s="80"/>
      <c r="D14" s="80"/>
      <c r="E14" s="5"/>
      <c r="F14" s="2"/>
      <c r="G14" s="2"/>
      <c r="H14" s="2"/>
      <c r="I14" s="2"/>
      <c r="J14" s="2"/>
      <c r="K14" s="2"/>
      <c r="L14" s="2"/>
      <c r="M14" s="3"/>
    </row>
    <row r="15" spans="1:13" x14ac:dyDescent="0.25">
      <c r="A15" s="79" t="s">
        <v>92</v>
      </c>
      <c r="B15" s="80"/>
      <c r="C15" s="55"/>
      <c r="D15" s="55"/>
      <c r="E15" s="2"/>
      <c r="F15" s="2"/>
      <c r="G15" s="2"/>
      <c r="H15" s="2"/>
      <c r="I15" s="2"/>
      <c r="J15" s="2"/>
      <c r="K15" s="2"/>
      <c r="L15" s="2"/>
      <c r="M15" s="3"/>
    </row>
    <row r="16" spans="1:13" ht="30" x14ac:dyDescent="0.25">
      <c r="A16" s="81" t="s">
        <v>129</v>
      </c>
      <c r="B16" s="80"/>
      <c r="C16" s="55"/>
      <c r="D16" s="55"/>
      <c r="E16" s="2"/>
      <c r="F16" s="2"/>
      <c r="G16" s="2"/>
      <c r="H16" s="2"/>
      <c r="I16" s="2"/>
      <c r="J16" s="2"/>
      <c r="K16" s="2"/>
      <c r="L16" s="2"/>
      <c r="M16" s="3"/>
    </row>
    <row r="17" spans="1:13" x14ac:dyDescent="0.25">
      <c r="A17" s="79" t="s">
        <v>76</v>
      </c>
      <c r="B17" s="80"/>
      <c r="C17" s="80"/>
      <c r="D17" s="80"/>
      <c r="E17" s="5"/>
      <c r="F17" s="2"/>
      <c r="G17" s="2"/>
      <c r="H17" s="2"/>
      <c r="I17" s="2"/>
      <c r="J17" s="2"/>
      <c r="K17" s="2"/>
      <c r="L17" s="2"/>
      <c r="M17" s="3"/>
    </row>
    <row r="18" spans="1:13" ht="30" x14ac:dyDescent="0.25">
      <c r="A18" s="81" t="s">
        <v>91</v>
      </c>
      <c r="B18" s="80"/>
      <c r="C18" s="55"/>
      <c r="D18" s="55"/>
      <c r="E18" s="2"/>
      <c r="F18" s="2"/>
      <c r="G18" s="2"/>
      <c r="H18" s="2"/>
      <c r="I18" s="2"/>
      <c r="J18" s="2"/>
      <c r="K18" s="2"/>
      <c r="L18" s="2"/>
      <c r="M18" s="3"/>
    </row>
    <row r="19" spans="1:13" x14ac:dyDescent="0.25">
      <c r="A19" s="79" t="s">
        <v>90</v>
      </c>
      <c r="B19" s="80"/>
      <c r="C19" s="80"/>
      <c r="D19" s="80"/>
      <c r="E19" s="5"/>
      <c r="F19" s="2"/>
      <c r="G19" s="2"/>
      <c r="H19" s="2"/>
      <c r="I19" s="2"/>
      <c r="J19" s="2"/>
      <c r="K19" s="2"/>
      <c r="L19" s="2"/>
      <c r="M19" s="3"/>
    </row>
    <row r="20" spans="1:13" x14ac:dyDescent="0.25">
      <c r="A20" s="81" t="s">
        <v>130</v>
      </c>
      <c r="B20" s="80"/>
      <c r="C20" s="55"/>
      <c r="D20" s="55"/>
      <c r="E20" s="2"/>
      <c r="F20" s="2"/>
      <c r="G20" s="2"/>
      <c r="H20" s="2"/>
      <c r="I20" s="2"/>
      <c r="J20" s="2"/>
      <c r="K20" s="2"/>
      <c r="L20" s="2"/>
      <c r="M20" s="3"/>
    </row>
    <row r="21" spans="1:13" x14ac:dyDescent="0.25">
      <c r="A21" s="79"/>
      <c r="B21" s="80"/>
      <c r="C21" s="55"/>
      <c r="D21" s="55"/>
      <c r="E21" s="2"/>
      <c r="F21" s="2"/>
      <c r="G21" s="2"/>
      <c r="H21" s="2"/>
      <c r="I21" s="2"/>
      <c r="J21" s="2"/>
      <c r="K21" s="2"/>
      <c r="L21" s="2"/>
      <c r="M21" s="3"/>
    </row>
    <row r="22" spans="1:13" x14ac:dyDescent="0.25">
      <c r="A22" s="79" t="s">
        <v>131</v>
      </c>
      <c r="B22" s="82">
        <f t="shared" ref="B22:M22" si="1">SUM(ROUND(B24+B29+B31+B33,2))</f>
        <v>0</v>
      </c>
      <c r="C22" s="82">
        <f t="shared" si="1"/>
        <v>0</v>
      </c>
      <c r="D22" s="82">
        <f t="shared" si="1"/>
        <v>0</v>
      </c>
      <c r="E22" s="82">
        <f t="shared" si="1"/>
        <v>0</v>
      </c>
      <c r="F22" s="82" t="e">
        <f t="shared" si="1"/>
        <v>#REF!</v>
      </c>
      <c r="G22" s="82" t="e">
        <f t="shared" si="1"/>
        <v>#REF!</v>
      </c>
      <c r="H22" s="82" t="e">
        <f t="shared" si="1"/>
        <v>#REF!</v>
      </c>
      <c r="I22" s="82" t="e">
        <f t="shared" si="1"/>
        <v>#REF!</v>
      </c>
      <c r="J22" s="82" t="e">
        <f t="shared" si="1"/>
        <v>#REF!</v>
      </c>
      <c r="K22" s="82" t="e">
        <f t="shared" si="1"/>
        <v>#REF!</v>
      </c>
      <c r="L22" s="82" t="e">
        <f t="shared" si="1"/>
        <v>#REF!</v>
      </c>
      <c r="M22" s="94" t="e">
        <f t="shared" si="1"/>
        <v>#REF!</v>
      </c>
    </row>
    <row r="23" spans="1:13" x14ac:dyDescent="0.25">
      <c r="A23" s="79"/>
      <c r="B23" s="80"/>
      <c r="C23" s="55"/>
      <c r="D23" s="55"/>
      <c r="E23" s="2"/>
      <c r="F23" s="2"/>
      <c r="G23" s="2"/>
      <c r="H23" s="2"/>
      <c r="I23" s="2"/>
      <c r="J23" s="2"/>
      <c r="K23" s="2"/>
      <c r="L23" s="2"/>
      <c r="M23" s="3"/>
    </row>
    <row r="24" spans="1:13" x14ac:dyDescent="0.25">
      <c r="A24" s="79" t="s">
        <v>89</v>
      </c>
      <c r="B24" s="82">
        <f t="shared" ref="B24:M24" si="2">SUM(ROUND(B26+B27,2))</f>
        <v>0</v>
      </c>
      <c r="C24" s="57">
        <f t="shared" si="2"/>
        <v>0</v>
      </c>
      <c r="D24" s="57">
        <f t="shared" si="2"/>
        <v>0</v>
      </c>
      <c r="E24" s="57">
        <f t="shared" si="2"/>
        <v>0</v>
      </c>
      <c r="F24" s="57">
        <f t="shared" si="2"/>
        <v>0</v>
      </c>
      <c r="G24" s="57">
        <f t="shared" si="2"/>
        <v>0</v>
      </c>
      <c r="H24" s="57">
        <f t="shared" si="2"/>
        <v>0</v>
      </c>
      <c r="I24" s="57">
        <f t="shared" si="2"/>
        <v>0</v>
      </c>
      <c r="J24" s="57">
        <f t="shared" si="2"/>
        <v>0</v>
      </c>
      <c r="K24" s="57">
        <f t="shared" si="2"/>
        <v>0</v>
      </c>
      <c r="L24" s="57">
        <f t="shared" si="2"/>
        <v>0</v>
      </c>
      <c r="M24" s="91">
        <f t="shared" si="2"/>
        <v>0</v>
      </c>
    </row>
    <row r="25" spans="1:13" x14ac:dyDescent="0.25">
      <c r="A25" s="79" t="s">
        <v>78</v>
      </c>
      <c r="B25" s="80"/>
      <c r="C25" s="55"/>
      <c r="D25" s="55"/>
      <c r="E25" s="2"/>
      <c r="F25" s="2"/>
      <c r="G25" s="2"/>
      <c r="H25" s="2"/>
      <c r="I25" s="2"/>
      <c r="J25" s="2"/>
      <c r="K25" s="2"/>
      <c r="L25" s="2"/>
      <c r="M25" s="3"/>
    </row>
    <row r="26" spans="1:13" x14ac:dyDescent="0.25">
      <c r="A26" s="79" t="s">
        <v>85</v>
      </c>
      <c r="B26" s="80"/>
      <c r="C26" s="55"/>
      <c r="D26" s="55"/>
      <c r="E26" s="2"/>
      <c r="F26" s="2"/>
      <c r="G26" s="2"/>
      <c r="H26" s="2"/>
      <c r="I26" s="2"/>
      <c r="J26" s="2"/>
      <c r="K26" s="2"/>
      <c r="L26" s="2"/>
      <c r="M26" s="3"/>
    </row>
    <row r="27" spans="1:13" x14ac:dyDescent="0.25">
      <c r="A27" s="79" t="s">
        <v>165</v>
      </c>
      <c r="B27" s="80"/>
      <c r="C27" s="55"/>
      <c r="D27" s="55"/>
      <c r="E27" s="2"/>
      <c r="F27" s="2"/>
      <c r="G27" s="2"/>
      <c r="H27" s="2"/>
      <c r="I27" s="2"/>
      <c r="J27" s="2"/>
      <c r="K27" s="2"/>
      <c r="L27" s="2"/>
      <c r="M27" s="3"/>
    </row>
    <row r="28" spans="1:13" x14ac:dyDescent="0.25">
      <c r="A28" s="79"/>
      <c r="B28" s="80"/>
      <c r="C28" s="55"/>
      <c r="D28" s="55"/>
      <c r="E28" s="2"/>
      <c r="F28" s="2"/>
      <c r="G28" s="2"/>
      <c r="H28" s="2"/>
      <c r="I28" s="2"/>
      <c r="J28" s="2"/>
      <c r="K28" s="2"/>
      <c r="L28" s="2"/>
      <c r="M28" s="3"/>
    </row>
    <row r="29" spans="1:13" x14ac:dyDescent="0.25">
      <c r="A29" s="79" t="s">
        <v>88</v>
      </c>
      <c r="B29" s="80"/>
      <c r="C29" s="80"/>
      <c r="D29" s="80"/>
      <c r="E29" s="5"/>
      <c r="F29" s="82" t="e">
        <f>'Operating Stmt.'!#REF!</f>
        <v>#REF!</v>
      </c>
      <c r="G29" s="82" t="e">
        <f>'Operating Stmt.'!#REF!</f>
        <v>#REF!</v>
      </c>
      <c r="H29" s="82" t="e">
        <f>'Operating Stmt.'!#REF!</f>
        <v>#REF!</v>
      </c>
      <c r="I29" s="82" t="e">
        <f>'Operating Stmt.'!#REF!</f>
        <v>#REF!</v>
      </c>
      <c r="J29" s="82" t="e">
        <f>'Operating Stmt.'!#REF!</f>
        <v>#REF!</v>
      </c>
      <c r="K29" s="82" t="e">
        <f>'Operating Stmt.'!#REF!</f>
        <v>#REF!</v>
      </c>
      <c r="L29" s="82" t="e">
        <f>'Operating Stmt.'!#REF!</f>
        <v>#REF!</v>
      </c>
      <c r="M29" s="94" t="e">
        <f>'Operating Stmt.'!#REF!</f>
        <v>#REF!</v>
      </c>
    </row>
    <row r="30" spans="1:13" x14ac:dyDescent="0.25">
      <c r="A30" s="79"/>
      <c r="B30" s="80"/>
      <c r="C30" s="55"/>
      <c r="D30" s="55"/>
      <c r="E30" s="2"/>
      <c r="F30" s="2"/>
      <c r="G30" s="2"/>
      <c r="H30" s="2"/>
      <c r="I30" s="2"/>
      <c r="J30" s="2"/>
      <c r="K30" s="2"/>
      <c r="L30" s="2"/>
      <c r="M30" s="3"/>
    </row>
    <row r="31" spans="1:13" x14ac:dyDescent="0.25">
      <c r="A31" s="79" t="s">
        <v>87</v>
      </c>
      <c r="B31" s="80"/>
      <c r="C31" s="80"/>
      <c r="D31" s="80"/>
      <c r="E31" s="5"/>
      <c r="F31" s="82" t="e">
        <f>'Operating Stmt.'!#REF!</f>
        <v>#REF!</v>
      </c>
      <c r="G31" s="82" t="e">
        <f>'Operating Stmt.'!#REF!</f>
        <v>#REF!</v>
      </c>
      <c r="H31" s="82" t="e">
        <f>'Operating Stmt.'!#REF!</f>
        <v>#REF!</v>
      </c>
      <c r="I31" s="82" t="e">
        <f>'Operating Stmt.'!#REF!</f>
        <v>#REF!</v>
      </c>
      <c r="J31" s="82" t="e">
        <f>'Operating Stmt.'!#REF!</f>
        <v>#REF!</v>
      </c>
      <c r="K31" s="82" t="e">
        <f>'Operating Stmt.'!#REF!</f>
        <v>#REF!</v>
      </c>
      <c r="L31" s="82" t="e">
        <f>'Operating Stmt.'!#REF!</f>
        <v>#REF!</v>
      </c>
      <c r="M31" s="94" t="e">
        <f>'Operating Stmt.'!#REF!</f>
        <v>#REF!</v>
      </c>
    </row>
    <row r="32" spans="1:13" x14ac:dyDescent="0.25">
      <c r="A32" s="79"/>
      <c r="B32" s="80"/>
      <c r="C32" s="55"/>
      <c r="D32" s="55"/>
      <c r="E32" s="2"/>
      <c r="F32" s="2"/>
      <c r="G32" s="2"/>
      <c r="H32" s="2"/>
      <c r="I32" s="2"/>
      <c r="J32" s="2"/>
      <c r="K32" s="2"/>
      <c r="L32" s="2"/>
      <c r="M32" s="3"/>
    </row>
    <row r="33" spans="1:13" x14ac:dyDescent="0.25">
      <c r="A33" s="79" t="s">
        <v>86</v>
      </c>
      <c r="B33" s="82">
        <f t="shared" ref="B33:M33" si="3">SUM(ROUND(B34+B35,2))</f>
        <v>0</v>
      </c>
      <c r="C33" s="57">
        <f t="shared" si="3"/>
        <v>0</v>
      </c>
      <c r="D33" s="57">
        <f t="shared" si="3"/>
        <v>0</v>
      </c>
      <c r="E33" s="57">
        <f t="shared" si="3"/>
        <v>0</v>
      </c>
      <c r="F33" s="57">
        <f t="shared" si="3"/>
        <v>0</v>
      </c>
      <c r="G33" s="57">
        <f t="shared" si="3"/>
        <v>0</v>
      </c>
      <c r="H33" s="57">
        <f t="shared" si="3"/>
        <v>0</v>
      </c>
      <c r="I33" s="57">
        <f t="shared" si="3"/>
        <v>0</v>
      </c>
      <c r="J33" s="57">
        <f t="shared" si="3"/>
        <v>0</v>
      </c>
      <c r="K33" s="57">
        <f t="shared" si="3"/>
        <v>0</v>
      </c>
      <c r="L33" s="57">
        <f t="shared" si="3"/>
        <v>0</v>
      </c>
      <c r="M33" s="91">
        <f t="shared" si="3"/>
        <v>0</v>
      </c>
    </row>
    <row r="34" spans="1:13" x14ac:dyDescent="0.25">
      <c r="A34" s="79" t="s">
        <v>85</v>
      </c>
      <c r="B34" s="80"/>
      <c r="C34" s="55"/>
      <c r="D34" s="55"/>
      <c r="E34" s="2"/>
      <c r="F34" s="2"/>
      <c r="G34" s="2"/>
      <c r="H34" s="2"/>
      <c r="I34" s="2"/>
      <c r="J34" s="2"/>
      <c r="K34" s="2"/>
      <c r="L34" s="2"/>
      <c r="M34" s="3"/>
    </row>
    <row r="35" spans="1:13" x14ac:dyDescent="0.25">
      <c r="A35" s="79" t="s">
        <v>165</v>
      </c>
      <c r="B35" s="80"/>
      <c r="C35" s="55"/>
      <c r="D35" s="55"/>
      <c r="E35" s="2"/>
      <c r="F35" s="2"/>
      <c r="G35" s="2"/>
      <c r="H35" s="2"/>
      <c r="I35" s="2"/>
      <c r="J35" s="2"/>
      <c r="K35" s="2"/>
      <c r="L35" s="2"/>
      <c r="M35" s="3"/>
    </row>
    <row r="36" spans="1:13" x14ac:dyDescent="0.25">
      <c r="A36" s="79"/>
      <c r="B36" s="80"/>
      <c r="C36" s="55"/>
      <c r="D36" s="55"/>
      <c r="E36" s="2"/>
      <c r="F36" s="2"/>
      <c r="G36" s="2"/>
      <c r="H36" s="2"/>
      <c r="I36" s="2"/>
      <c r="J36" s="2"/>
      <c r="K36" s="2"/>
      <c r="L36" s="2"/>
      <c r="M36" s="3"/>
    </row>
    <row r="37" spans="1:13" x14ac:dyDescent="0.25">
      <c r="A37" s="81" t="s">
        <v>132</v>
      </c>
      <c r="B37" s="80"/>
      <c r="C37" s="55"/>
      <c r="D37" s="55"/>
      <c r="E37" s="2"/>
      <c r="F37" s="2"/>
      <c r="G37" s="2"/>
      <c r="H37" s="2"/>
      <c r="I37" s="2"/>
      <c r="J37" s="2"/>
      <c r="K37" s="2"/>
      <c r="L37" s="2"/>
      <c r="M37" s="3"/>
    </row>
    <row r="38" spans="1:13" x14ac:dyDescent="0.25">
      <c r="A38" s="79" t="s">
        <v>50</v>
      </c>
      <c r="B38" s="80"/>
      <c r="C38" s="80"/>
      <c r="D38" s="80"/>
      <c r="E38" s="5"/>
      <c r="F38" s="2"/>
      <c r="G38" s="2"/>
      <c r="H38" s="2"/>
      <c r="I38" s="2"/>
      <c r="J38" s="2"/>
      <c r="K38" s="2"/>
      <c r="L38" s="2"/>
      <c r="M38" s="3"/>
    </row>
    <row r="39" spans="1:13" ht="26.25" customHeight="1" x14ac:dyDescent="0.25">
      <c r="A39" s="79" t="s">
        <v>133</v>
      </c>
      <c r="B39" s="80"/>
      <c r="C39" s="55"/>
      <c r="D39" s="55"/>
      <c r="E39" s="2"/>
      <c r="F39" s="2"/>
      <c r="G39" s="2"/>
      <c r="H39" s="2"/>
      <c r="I39" s="2"/>
      <c r="J39" s="2"/>
      <c r="K39" s="2"/>
      <c r="L39" s="2"/>
      <c r="M39" s="3"/>
    </row>
    <row r="40" spans="1:13" x14ac:dyDescent="0.25">
      <c r="A40" s="79"/>
      <c r="B40" s="80"/>
      <c r="C40" s="80"/>
      <c r="D40" s="80"/>
      <c r="E40" s="5"/>
      <c r="F40" s="2"/>
      <c r="G40" s="2"/>
      <c r="H40" s="2"/>
      <c r="I40" s="2"/>
      <c r="J40" s="2"/>
      <c r="K40" s="2"/>
      <c r="L40" s="2"/>
      <c r="M40" s="3"/>
    </row>
    <row r="41" spans="1:13" x14ac:dyDescent="0.25">
      <c r="A41" s="81" t="s">
        <v>134</v>
      </c>
      <c r="B41" s="80"/>
      <c r="C41" s="55"/>
      <c r="D41" s="55"/>
      <c r="E41" s="2"/>
      <c r="F41" s="2"/>
      <c r="G41" s="2"/>
      <c r="H41" s="2"/>
      <c r="I41" s="2"/>
      <c r="J41" s="2"/>
      <c r="K41" s="2"/>
      <c r="L41" s="2"/>
      <c r="M41" s="3"/>
    </row>
    <row r="42" spans="1:13" x14ac:dyDescent="0.25">
      <c r="A42" s="83"/>
      <c r="B42" s="80"/>
      <c r="C42" s="55"/>
      <c r="D42" s="55"/>
      <c r="E42" s="2"/>
      <c r="F42" s="2"/>
      <c r="G42" s="2"/>
      <c r="H42" s="2"/>
      <c r="I42" s="2"/>
      <c r="J42" s="2"/>
      <c r="K42" s="2"/>
      <c r="L42" s="2"/>
      <c r="M42" s="3"/>
    </row>
    <row r="43" spans="1:13" x14ac:dyDescent="0.25">
      <c r="A43" s="79" t="s">
        <v>135</v>
      </c>
      <c r="B43" s="82">
        <f t="shared" ref="B43:M43" si="4">SUM(ROUND(B9+B11+B16+B18+B20+B22+B37+B39+B41,2))</f>
        <v>0</v>
      </c>
      <c r="C43" s="57">
        <f t="shared" si="4"/>
        <v>0</v>
      </c>
      <c r="D43" s="57">
        <f t="shared" si="4"/>
        <v>0</v>
      </c>
      <c r="E43" s="57">
        <f t="shared" si="4"/>
        <v>0</v>
      </c>
      <c r="F43" s="57" t="e">
        <f t="shared" si="4"/>
        <v>#REF!</v>
      </c>
      <c r="G43" s="57" t="e">
        <f t="shared" si="4"/>
        <v>#REF!</v>
      </c>
      <c r="H43" s="57" t="e">
        <f t="shared" si="4"/>
        <v>#REF!</v>
      </c>
      <c r="I43" s="57" t="e">
        <f t="shared" si="4"/>
        <v>#REF!</v>
      </c>
      <c r="J43" s="57" t="e">
        <f t="shared" si="4"/>
        <v>#REF!</v>
      </c>
      <c r="K43" s="57" t="e">
        <f t="shared" si="4"/>
        <v>#REF!</v>
      </c>
      <c r="L43" s="57" t="e">
        <f t="shared" si="4"/>
        <v>#REF!</v>
      </c>
      <c r="M43" s="91" t="e">
        <f t="shared" si="4"/>
        <v>#REF!</v>
      </c>
    </row>
    <row r="44" spans="1:13" x14ac:dyDescent="0.25">
      <c r="A44" s="81"/>
      <c r="B44" s="80"/>
      <c r="C44" s="55"/>
      <c r="D44" s="55"/>
      <c r="E44" s="2"/>
      <c r="F44" s="2"/>
      <c r="G44" s="2"/>
      <c r="H44" s="2"/>
      <c r="I44" s="2"/>
      <c r="J44" s="2"/>
      <c r="K44" s="2"/>
      <c r="L44" s="2"/>
      <c r="M44" s="3"/>
    </row>
    <row r="45" spans="1:13" x14ac:dyDescent="0.25">
      <c r="A45" s="81" t="s">
        <v>136</v>
      </c>
      <c r="B45" s="80">
        <f>SUM(ROUND(B46+B47+B48+B49+B50,2))</f>
        <v>0</v>
      </c>
      <c r="C45" s="80">
        <f t="shared" ref="C45:M45" si="5">SUM(ROUND(C46+C47+C48+C49+C50,2))</f>
        <v>0</v>
      </c>
      <c r="D45" s="80">
        <f t="shared" si="5"/>
        <v>0</v>
      </c>
      <c r="E45" s="80">
        <f t="shared" si="5"/>
        <v>0</v>
      </c>
      <c r="F45" s="80">
        <f t="shared" si="5"/>
        <v>0</v>
      </c>
      <c r="G45" s="80">
        <f t="shared" si="5"/>
        <v>0</v>
      </c>
      <c r="H45" s="80">
        <f t="shared" si="5"/>
        <v>0</v>
      </c>
      <c r="I45" s="80">
        <f t="shared" si="5"/>
        <v>0</v>
      </c>
      <c r="J45" s="80">
        <f t="shared" si="5"/>
        <v>0</v>
      </c>
      <c r="K45" s="80">
        <f t="shared" si="5"/>
        <v>0</v>
      </c>
      <c r="L45" s="80">
        <f t="shared" si="5"/>
        <v>0</v>
      </c>
      <c r="M45" s="80">
        <f t="shared" si="5"/>
        <v>0</v>
      </c>
    </row>
    <row r="46" spans="1:13" x14ac:dyDescent="0.25">
      <c r="A46" s="84" t="s">
        <v>143</v>
      </c>
      <c r="B46" s="80"/>
      <c r="C46" s="55"/>
      <c r="D46" s="55"/>
      <c r="E46" s="2"/>
      <c r="F46" s="2"/>
      <c r="G46" s="2"/>
      <c r="H46" s="2"/>
      <c r="I46" s="2"/>
      <c r="J46" s="2"/>
      <c r="K46" s="2"/>
      <c r="L46" s="2"/>
      <c r="M46" s="3"/>
    </row>
    <row r="47" spans="1:13" x14ac:dyDescent="0.25">
      <c r="A47" s="84" t="s">
        <v>144</v>
      </c>
      <c r="B47" s="80"/>
      <c r="C47" s="55"/>
      <c r="D47" s="55"/>
      <c r="E47" s="2"/>
      <c r="F47" s="2"/>
      <c r="G47" s="2"/>
      <c r="H47" s="2"/>
      <c r="I47" s="2"/>
      <c r="J47" s="2"/>
      <c r="K47" s="2"/>
      <c r="L47" s="2"/>
      <c r="M47" s="3"/>
    </row>
    <row r="48" spans="1:13" x14ac:dyDescent="0.25">
      <c r="A48" s="84"/>
      <c r="B48" s="80"/>
      <c r="C48" s="55"/>
      <c r="D48" s="55"/>
      <c r="E48" s="2"/>
      <c r="F48" s="2"/>
      <c r="G48" s="2"/>
      <c r="H48" s="2"/>
      <c r="I48" s="2"/>
      <c r="J48" s="2"/>
      <c r="K48" s="2"/>
      <c r="L48" s="2"/>
      <c r="M48" s="3"/>
    </row>
    <row r="49" spans="1:13" x14ac:dyDescent="0.25">
      <c r="A49" s="84"/>
      <c r="B49" s="80"/>
      <c r="C49" s="55"/>
      <c r="D49" s="55"/>
      <c r="E49" s="2"/>
      <c r="F49" s="2"/>
      <c r="G49" s="2"/>
      <c r="H49" s="2"/>
      <c r="I49" s="2"/>
      <c r="J49" s="2"/>
      <c r="K49" s="2"/>
      <c r="L49" s="2"/>
      <c r="M49" s="3"/>
    </row>
    <row r="50" spans="1:13" x14ac:dyDescent="0.25">
      <c r="A50" s="84"/>
      <c r="B50" s="80"/>
      <c r="C50" s="55"/>
      <c r="D50" s="55"/>
      <c r="E50" s="2"/>
      <c r="F50" s="2"/>
      <c r="G50" s="2"/>
      <c r="H50" s="2"/>
      <c r="I50" s="2"/>
      <c r="J50" s="2"/>
      <c r="K50" s="2"/>
      <c r="L50" s="2"/>
      <c r="M50" s="3"/>
    </row>
    <row r="51" spans="1:13" x14ac:dyDescent="0.25">
      <c r="A51" s="79" t="s">
        <v>84</v>
      </c>
      <c r="B51" s="80"/>
      <c r="C51" s="80"/>
      <c r="D51" s="80"/>
      <c r="E51" s="5"/>
      <c r="F51" s="2"/>
      <c r="G51" s="2"/>
      <c r="H51" s="2"/>
      <c r="I51" s="2"/>
      <c r="J51" s="2"/>
      <c r="K51" s="2"/>
      <c r="L51" s="2"/>
      <c r="M51" s="3"/>
    </row>
    <row r="52" spans="1:13" x14ac:dyDescent="0.25">
      <c r="A52" s="79" t="s">
        <v>137</v>
      </c>
      <c r="B52" s="80"/>
      <c r="C52" s="55"/>
      <c r="D52" s="55"/>
      <c r="E52" s="2"/>
      <c r="F52" s="2"/>
      <c r="G52" s="2"/>
      <c r="H52" s="2"/>
      <c r="I52" s="2"/>
      <c r="J52" s="2"/>
      <c r="K52" s="2"/>
      <c r="L52" s="2"/>
      <c r="M52" s="3"/>
    </row>
    <row r="53" spans="1:13" x14ac:dyDescent="0.25">
      <c r="A53" s="79"/>
      <c r="B53" s="80"/>
      <c r="C53" s="80"/>
      <c r="D53" s="80"/>
      <c r="E53" s="5"/>
      <c r="F53" s="2"/>
      <c r="G53" s="2"/>
      <c r="H53" s="2"/>
      <c r="I53" s="2"/>
      <c r="J53" s="2"/>
      <c r="K53" s="2"/>
      <c r="L53" s="2"/>
      <c r="M53" s="3"/>
    </row>
    <row r="54" spans="1:13" x14ac:dyDescent="0.25">
      <c r="A54" s="79" t="s">
        <v>138</v>
      </c>
      <c r="B54" s="80"/>
      <c r="C54" s="55"/>
      <c r="D54" s="55"/>
      <c r="E54" s="2"/>
      <c r="F54" s="2"/>
      <c r="G54" s="2"/>
      <c r="H54" s="2"/>
      <c r="I54" s="2"/>
      <c r="J54" s="2"/>
      <c r="K54" s="2"/>
      <c r="L54" s="2"/>
      <c r="M54" s="3"/>
    </row>
    <row r="55" spans="1:13" x14ac:dyDescent="0.25">
      <c r="A55" s="79"/>
      <c r="B55" s="80"/>
      <c r="C55" s="55"/>
      <c r="D55" s="55"/>
      <c r="E55" s="2"/>
      <c r="F55" s="2"/>
      <c r="G55" s="2"/>
      <c r="H55" s="2"/>
      <c r="I55" s="2"/>
      <c r="J55" s="2"/>
      <c r="K55" s="2"/>
      <c r="L55" s="2"/>
      <c r="M55" s="3"/>
    </row>
    <row r="56" spans="1:13" x14ac:dyDescent="0.25">
      <c r="A56" s="79" t="s">
        <v>139</v>
      </c>
      <c r="B56" s="82">
        <f>SUM(ROUND(B45-B52-B54,2))</f>
        <v>0</v>
      </c>
      <c r="C56" s="82">
        <f t="shared" ref="C56:M56" si="6">SUM(ROUND(C45-C52-C54,2))</f>
        <v>0</v>
      </c>
      <c r="D56" s="82">
        <f t="shared" si="6"/>
        <v>0</v>
      </c>
      <c r="E56" s="82">
        <f t="shared" si="6"/>
        <v>0</v>
      </c>
      <c r="F56" s="82">
        <f t="shared" si="6"/>
        <v>0</v>
      </c>
      <c r="G56" s="82">
        <f t="shared" si="6"/>
        <v>0</v>
      </c>
      <c r="H56" s="82">
        <f t="shared" si="6"/>
        <v>0</v>
      </c>
      <c r="I56" s="82">
        <f t="shared" si="6"/>
        <v>0</v>
      </c>
      <c r="J56" s="82">
        <f t="shared" si="6"/>
        <v>0</v>
      </c>
      <c r="K56" s="82">
        <f t="shared" si="6"/>
        <v>0</v>
      </c>
      <c r="L56" s="82">
        <f t="shared" si="6"/>
        <v>0</v>
      </c>
      <c r="M56" s="82">
        <f t="shared" si="6"/>
        <v>0</v>
      </c>
    </row>
    <row r="57" spans="1:13" x14ac:dyDescent="0.25">
      <c r="A57" s="79"/>
      <c r="B57" s="80"/>
      <c r="C57" s="55"/>
      <c r="D57" s="55"/>
      <c r="E57" s="2"/>
      <c r="F57" s="2"/>
      <c r="G57" s="2"/>
      <c r="H57" s="2"/>
      <c r="I57" s="2"/>
      <c r="J57" s="2"/>
      <c r="K57" s="2"/>
      <c r="L57" s="2"/>
      <c r="M57" s="3"/>
    </row>
    <row r="58" spans="1:13" x14ac:dyDescent="0.25">
      <c r="A58" s="76" t="s">
        <v>83</v>
      </c>
      <c r="B58" s="80"/>
      <c r="C58" s="55"/>
      <c r="D58" s="55"/>
      <c r="E58" s="2"/>
      <c r="F58" s="2"/>
      <c r="G58" s="2"/>
      <c r="H58" s="2"/>
      <c r="I58" s="2"/>
      <c r="J58" s="2"/>
      <c r="K58" s="2"/>
      <c r="L58" s="2"/>
      <c r="M58" s="3"/>
    </row>
    <row r="59" spans="1:13" x14ac:dyDescent="0.25">
      <c r="A59" s="79"/>
      <c r="B59" s="80"/>
      <c r="C59" s="55"/>
      <c r="D59" s="55"/>
      <c r="E59" s="2"/>
      <c r="F59" s="2"/>
      <c r="G59" s="2"/>
      <c r="H59" s="2"/>
      <c r="I59" s="2"/>
      <c r="J59" s="2"/>
      <c r="K59" s="2"/>
      <c r="L59" s="2"/>
      <c r="M59" s="3"/>
    </row>
    <row r="60" spans="1:13" x14ac:dyDescent="0.25">
      <c r="A60" s="79" t="s">
        <v>145</v>
      </c>
      <c r="B60" s="80"/>
      <c r="C60" s="55"/>
      <c r="D60" s="55"/>
      <c r="E60" s="2"/>
      <c r="F60" s="2"/>
      <c r="G60" s="2"/>
      <c r="H60" s="2"/>
      <c r="I60" s="2"/>
      <c r="J60" s="2"/>
      <c r="K60" s="2"/>
      <c r="L60" s="2"/>
      <c r="M60" s="3"/>
    </row>
    <row r="61" spans="1:13" x14ac:dyDescent="0.25">
      <c r="A61" s="79"/>
      <c r="B61" s="80"/>
      <c r="C61" s="55"/>
      <c r="D61" s="55"/>
      <c r="E61" s="2"/>
      <c r="F61" s="2"/>
      <c r="G61" s="2"/>
      <c r="H61" s="2"/>
      <c r="I61" s="2"/>
      <c r="J61" s="2"/>
      <c r="K61" s="2"/>
      <c r="L61" s="2"/>
      <c r="M61" s="3"/>
    </row>
    <row r="62" spans="1:13" ht="30" x14ac:dyDescent="0.25">
      <c r="A62" s="81" t="s">
        <v>146</v>
      </c>
      <c r="B62" s="82">
        <f>B64+B65+B67+B69+B71</f>
        <v>0</v>
      </c>
      <c r="C62" s="57">
        <f t="shared" ref="C62:M62" si="7">SUM(ROUND(C64+C65+C67+C69+C71,2))</f>
        <v>0</v>
      </c>
      <c r="D62" s="57">
        <f t="shared" si="7"/>
        <v>0</v>
      </c>
      <c r="E62" s="57">
        <f t="shared" si="7"/>
        <v>0</v>
      </c>
      <c r="F62" s="57">
        <f t="shared" si="7"/>
        <v>0</v>
      </c>
      <c r="G62" s="57">
        <f t="shared" si="7"/>
        <v>0</v>
      </c>
      <c r="H62" s="57">
        <f t="shared" si="7"/>
        <v>0</v>
      </c>
      <c r="I62" s="57">
        <f t="shared" si="7"/>
        <v>0</v>
      </c>
      <c r="J62" s="57">
        <f t="shared" si="7"/>
        <v>0</v>
      </c>
      <c r="K62" s="57">
        <f t="shared" si="7"/>
        <v>0</v>
      </c>
      <c r="L62" s="57">
        <f t="shared" si="7"/>
        <v>0</v>
      </c>
      <c r="M62" s="91">
        <f t="shared" si="7"/>
        <v>0</v>
      </c>
    </row>
    <row r="63" spans="1:13" x14ac:dyDescent="0.25">
      <c r="A63" s="79" t="s">
        <v>82</v>
      </c>
      <c r="B63" s="80"/>
      <c r="C63" s="55"/>
      <c r="D63" s="55"/>
      <c r="E63" s="2"/>
      <c r="F63" s="2"/>
      <c r="G63" s="2"/>
      <c r="H63" s="2"/>
      <c r="I63" s="2"/>
      <c r="J63" s="2"/>
      <c r="K63" s="2"/>
      <c r="L63" s="2"/>
      <c r="M63" s="3"/>
    </row>
    <row r="64" spans="1:13" ht="22.5" customHeight="1" x14ac:dyDescent="0.25">
      <c r="A64" s="81" t="s">
        <v>81</v>
      </c>
      <c r="B64" s="80"/>
      <c r="C64" s="55"/>
      <c r="D64" s="55"/>
      <c r="E64" s="2"/>
      <c r="F64" s="2"/>
      <c r="G64" s="2"/>
      <c r="H64" s="2"/>
      <c r="I64" s="2"/>
      <c r="J64" s="2"/>
      <c r="K64" s="2"/>
      <c r="L64" s="2"/>
      <c r="M64" s="3"/>
    </row>
    <row r="65" spans="1:13" x14ac:dyDescent="0.25">
      <c r="A65" s="79" t="s">
        <v>80</v>
      </c>
      <c r="B65" s="80"/>
      <c r="C65" s="55"/>
      <c r="D65" s="55"/>
      <c r="E65" s="2"/>
      <c r="F65" s="2"/>
      <c r="G65" s="2"/>
      <c r="H65" s="2"/>
      <c r="I65" s="2"/>
      <c r="J65" s="2"/>
      <c r="K65" s="2"/>
      <c r="L65" s="2"/>
      <c r="M65" s="3"/>
    </row>
    <row r="66" spans="1:13" x14ac:dyDescent="0.25">
      <c r="A66" s="79"/>
      <c r="B66" s="80"/>
      <c r="C66" s="80"/>
      <c r="D66" s="80"/>
      <c r="E66" s="5"/>
      <c r="F66" s="2"/>
      <c r="G66" s="2"/>
      <c r="H66" s="2"/>
      <c r="I66" s="2"/>
      <c r="J66" s="2"/>
      <c r="K66" s="2"/>
      <c r="L66" s="2"/>
      <c r="M66" s="3"/>
    </row>
    <row r="67" spans="1:13" x14ac:dyDescent="0.25">
      <c r="A67" s="81" t="s">
        <v>79</v>
      </c>
      <c r="B67" s="80"/>
      <c r="C67" s="55"/>
      <c r="D67" s="55"/>
      <c r="E67" s="2"/>
      <c r="F67" s="2"/>
      <c r="G67" s="2"/>
      <c r="H67" s="2"/>
      <c r="I67" s="2"/>
      <c r="J67" s="2"/>
      <c r="K67" s="2"/>
      <c r="L67" s="2"/>
      <c r="M67" s="3"/>
    </row>
    <row r="68" spans="1:13" x14ac:dyDescent="0.25">
      <c r="A68" s="79" t="s">
        <v>78</v>
      </c>
      <c r="B68" s="80"/>
      <c r="C68" s="80"/>
      <c r="D68" s="80"/>
      <c r="E68" s="5"/>
      <c r="F68" s="2"/>
      <c r="G68" s="2"/>
      <c r="H68" s="2"/>
      <c r="I68" s="2"/>
      <c r="J68" s="2"/>
      <c r="K68" s="2"/>
      <c r="L68" s="2"/>
      <c r="M68" s="3"/>
    </row>
    <row r="69" spans="1:13" x14ac:dyDescent="0.25">
      <c r="A69" s="81" t="s">
        <v>77</v>
      </c>
      <c r="B69" s="80"/>
      <c r="C69" s="55"/>
      <c r="D69" s="55"/>
      <c r="E69" s="2"/>
      <c r="F69" s="2"/>
      <c r="G69" s="2"/>
      <c r="H69" s="2"/>
      <c r="I69" s="2"/>
      <c r="J69" s="2"/>
      <c r="K69" s="2"/>
      <c r="L69" s="2"/>
      <c r="M69" s="3"/>
    </row>
    <row r="70" spans="1:13" x14ac:dyDescent="0.25">
      <c r="A70" s="79" t="s">
        <v>76</v>
      </c>
      <c r="B70" s="80"/>
      <c r="C70" s="80"/>
      <c r="D70" s="80"/>
      <c r="E70" s="5"/>
      <c r="F70" s="2"/>
      <c r="G70" s="2"/>
      <c r="H70" s="2"/>
      <c r="I70" s="2"/>
      <c r="J70" s="2"/>
      <c r="K70" s="2"/>
      <c r="L70" s="2"/>
      <c r="M70" s="3"/>
    </row>
    <row r="71" spans="1:13" x14ac:dyDescent="0.25">
      <c r="A71" s="79" t="s">
        <v>75</v>
      </c>
      <c r="B71" s="60">
        <f>SUM(ROUND(B72+B73+B74,2))</f>
        <v>0</v>
      </c>
      <c r="C71" s="60">
        <f t="shared" ref="C71:M71" si="8">SUM(ROUND(C72+C73+C74,2))</f>
        <v>0</v>
      </c>
      <c r="D71" s="60">
        <f t="shared" si="8"/>
        <v>0</v>
      </c>
      <c r="E71" s="60">
        <f t="shared" si="8"/>
        <v>0</v>
      </c>
      <c r="F71" s="60">
        <f t="shared" si="8"/>
        <v>0</v>
      </c>
      <c r="G71" s="60">
        <f t="shared" si="8"/>
        <v>0</v>
      </c>
      <c r="H71" s="60">
        <f t="shared" si="8"/>
        <v>0</v>
      </c>
      <c r="I71" s="60">
        <f t="shared" si="8"/>
        <v>0</v>
      </c>
      <c r="J71" s="60">
        <f t="shared" si="8"/>
        <v>0</v>
      </c>
      <c r="K71" s="60">
        <f t="shared" si="8"/>
        <v>0</v>
      </c>
      <c r="L71" s="60">
        <f t="shared" si="8"/>
        <v>0</v>
      </c>
      <c r="M71" s="95">
        <f t="shared" si="8"/>
        <v>0</v>
      </c>
    </row>
    <row r="72" spans="1:13" x14ac:dyDescent="0.25">
      <c r="A72" s="85" t="s">
        <v>125</v>
      </c>
      <c r="B72" s="80"/>
      <c r="C72" s="55"/>
      <c r="D72" s="55"/>
      <c r="E72" s="2"/>
      <c r="F72" s="2"/>
      <c r="G72" s="2"/>
      <c r="H72" s="2"/>
      <c r="I72" s="2"/>
      <c r="J72" s="2"/>
      <c r="K72" s="2"/>
      <c r="L72" s="2"/>
      <c r="M72" s="3"/>
    </row>
    <row r="73" spans="1:13" x14ac:dyDescent="0.25">
      <c r="A73" s="85" t="s">
        <v>126</v>
      </c>
      <c r="B73" s="80"/>
      <c r="C73" s="55"/>
      <c r="D73" s="55"/>
      <c r="E73" s="2"/>
      <c r="F73" s="2"/>
      <c r="G73" s="2"/>
      <c r="H73" s="2"/>
      <c r="I73" s="2"/>
      <c r="J73" s="2"/>
      <c r="K73" s="2"/>
      <c r="L73" s="2"/>
      <c r="M73" s="3"/>
    </row>
    <row r="74" spans="1:13" x14ac:dyDescent="0.25">
      <c r="A74" s="85" t="s">
        <v>127</v>
      </c>
      <c r="B74" s="80"/>
      <c r="C74" s="55"/>
      <c r="D74" s="55"/>
      <c r="E74" s="2"/>
      <c r="F74" s="2"/>
      <c r="G74" s="2"/>
      <c r="H74" s="2"/>
      <c r="I74" s="2"/>
      <c r="J74" s="2"/>
      <c r="K74" s="2"/>
      <c r="L74" s="2"/>
      <c r="M74" s="3"/>
    </row>
    <row r="75" spans="1:13" x14ac:dyDescent="0.25">
      <c r="A75" s="79"/>
      <c r="B75" s="80"/>
      <c r="C75" s="80"/>
      <c r="D75" s="80"/>
      <c r="E75" s="5"/>
      <c r="F75" s="2"/>
      <c r="G75" s="2"/>
      <c r="H75" s="2"/>
      <c r="I75" s="2"/>
      <c r="J75" s="2"/>
      <c r="K75" s="2"/>
      <c r="L75" s="2"/>
      <c r="M75" s="3"/>
    </row>
    <row r="76" spans="1:13" x14ac:dyDescent="0.25">
      <c r="A76" s="79" t="s">
        <v>147</v>
      </c>
      <c r="B76" s="80"/>
      <c r="C76" s="55"/>
      <c r="D76" s="55"/>
      <c r="E76" s="2"/>
      <c r="F76" s="2"/>
      <c r="G76" s="2"/>
      <c r="H76" s="2"/>
      <c r="I76" s="2"/>
      <c r="J76" s="2"/>
      <c r="K76" s="2"/>
      <c r="L76" s="2"/>
      <c r="M76" s="3"/>
    </row>
    <row r="77" spans="1:13" x14ac:dyDescent="0.25">
      <c r="A77" s="79" t="s">
        <v>2</v>
      </c>
      <c r="B77" s="80"/>
      <c r="C77" s="80"/>
      <c r="D77" s="80"/>
      <c r="E77" s="5"/>
      <c r="F77" s="2"/>
      <c r="G77" s="2"/>
      <c r="H77" s="2"/>
      <c r="I77" s="2"/>
      <c r="J77" s="2"/>
      <c r="K77" s="2"/>
      <c r="L77" s="2"/>
      <c r="M77" s="3"/>
    </row>
    <row r="78" spans="1:13" x14ac:dyDescent="0.25">
      <c r="A78" s="81" t="s">
        <v>148</v>
      </c>
      <c r="B78" s="80"/>
      <c r="C78" s="55"/>
      <c r="D78" s="55"/>
      <c r="E78" s="2"/>
      <c r="F78" s="2"/>
      <c r="G78" s="2"/>
      <c r="H78" s="2"/>
      <c r="I78" s="2"/>
      <c r="J78" s="2"/>
      <c r="K78" s="2"/>
      <c r="L78" s="2"/>
      <c r="M78" s="3"/>
    </row>
    <row r="79" spans="1:13" x14ac:dyDescent="0.25">
      <c r="A79" s="79"/>
      <c r="B79" s="80"/>
      <c r="C79" s="55"/>
      <c r="D79" s="55"/>
      <c r="E79" s="2"/>
      <c r="F79" s="2"/>
      <c r="G79" s="2"/>
      <c r="H79" s="2"/>
      <c r="I79" s="2"/>
      <c r="J79" s="2"/>
      <c r="K79" s="2"/>
      <c r="L79" s="2"/>
      <c r="M79" s="3"/>
    </row>
    <row r="80" spans="1:13" x14ac:dyDescent="0.25">
      <c r="A80" s="86" t="s">
        <v>149</v>
      </c>
      <c r="B80" s="82">
        <f>SUM(ROUND(B60+B62+B76+B78,2))</f>
        <v>0</v>
      </c>
      <c r="C80" s="82">
        <f t="shared" ref="C80:M80" si="9">SUM(ROUND(C60+C62+C76+C78,2))</f>
        <v>0</v>
      </c>
      <c r="D80" s="82">
        <f t="shared" si="9"/>
        <v>0</v>
      </c>
      <c r="E80" s="82">
        <f t="shared" si="9"/>
        <v>0</v>
      </c>
      <c r="F80" s="82">
        <f t="shared" si="9"/>
        <v>0</v>
      </c>
      <c r="G80" s="82">
        <f t="shared" si="9"/>
        <v>0</v>
      </c>
      <c r="H80" s="82">
        <f t="shared" si="9"/>
        <v>0</v>
      </c>
      <c r="I80" s="82">
        <f t="shared" si="9"/>
        <v>0</v>
      </c>
      <c r="J80" s="82">
        <f t="shared" si="9"/>
        <v>0</v>
      </c>
      <c r="K80" s="82">
        <f t="shared" si="9"/>
        <v>0</v>
      </c>
      <c r="L80" s="82">
        <f t="shared" si="9"/>
        <v>0</v>
      </c>
      <c r="M80" s="82">
        <f t="shared" si="9"/>
        <v>0</v>
      </c>
    </row>
    <row r="81" spans="1:13" x14ac:dyDescent="0.25">
      <c r="A81" s="79"/>
      <c r="B81" s="80"/>
      <c r="C81" s="55"/>
      <c r="D81" s="55"/>
      <c r="E81" s="2"/>
      <c r="F81" s="2"/>
      <c r="G81" s="2"/>
      <c r="H81" s="2"/>
      <c r="I81" s="2"/>
      <c r="J81" s="2"/>
      <c r="K81" s="2"/>
      <c r="L81" s="2"/>
      <c r="M81" s="3"/>
    </row>
    <row r="82" spans="1:13" ht="30" x14ac:dyDescent="0.25">
      <c r="A82" s="81" t="s">
        <v>150</v>
      </c>
      <c r="B82" s="82">
        <f t="shared" ref="B82:M82" si="10">ROUND(B83+B84+B85+B86+B87,2)</f>
        <v>0</v>
      </c>
      <c r="C82" s="82">
        <f t="shared" si="10"/>
        <v>0</v>
      </c>
      <c r="D82" s="82">
        <f t="shared" si="10"/>
        <v>0</v>
      </c>
      <c r="E82" s="82">
        <f t="shared" si="10"/>
        <v>0</v>
      </c>
      <c r="F82" s="82">
        <f t="shared" si="10"/>
        <v>0</v>
      </c>
      <c r="G82" s="82">
        <f t="shared" si="10"/>
        <v>0</v>
      </c>
      <c r="H82" s="82">
        <f t="shared" si="10"/>
        <v>0</v>
      </c>
      <c r="I82" s="82">
        <f t="shared" si="10"/>
        <v>0</v>
      </c>
      <c r="J82" s="82">
        <f t="shared" si="10"/>
        <v>0</v>
      </c>
      <c r="K82" s="82">
        <f t="shared" si="10"/>
        <v>0</v>
      </c>
      <c r="L82" s="82">
        <f t="shared" si="10"/>
        <v>0</v>
      </c>
      <c r="M82" s="94">
        <f t="shared" si="10"/>
        <v>0</v>
      </c>
    </row>
    <row r="83" spans="1:13" x14ac:dyDescent="0.25">
      <c r="A83" s="87" t="s">
        <v>140</v>
      </c>
      <c r="B83" s="80"/>
      <c r="C83" s="55"/>
      <c r="D83" s="55"/>
      <c r="E83" s="2"/>
      <c r="F83" s="2"/>
      <c r="G83" s="2"/>
      <c r="H83" s="2"/>
      <c r="I83" s="2"/>
      <c r="J83" s="2"/>
      <c r="K83" s="2"/>
      <c r="L83" s="2"/>
      <c r="M83" s="3"/>
    </row>
    <row r="84" spans="1:13" x14ac:dyDescent="0.25">
      <c r="A84" s="87" t="s">
        <v>141</v>
      </c>
      <c r="B84" s="80"/>
      <c r="C84" s="55"/>
      <c r="D84" s="55"/>
      <c r="E84" s="2"/>
      <c r="F84" s="2"/>
      <c r="G84" s="2"/>
      <c r="H84" s="2"/>
      <c r="I84" s="2"/>
      <c r="J84" s="2"/>
      <c r="K84" s="2"/>
      <c r="L84" s="2"/>
      <c r="M84" s="3"/>
    </row>
    <row r="85" spans="1:13" x14ac:dyDescent="0.25">
      <c r="A85" s="87" t="s">
        <v>166</v>
      </c>
      <c r="B85" s="80"/>
      <c r="C85" s="55"/>
      <c r="D85" s="55"/>
      <c r="E85" s="2"/>
      <c r="F85" s="2"/>
      <c r="G85" s="2"/>
      <c r="H85" s="2"/>
      <c r="I85" s="2"/>
      <c r="J85" s="2"/>
      <c r="K85" s="2"/>
      <c r="L85" s="2"/>
      <c r="M85" s="3"/>
    </row>
    <row r="86" spans="1:13" x14ac:dyDescent="0.25">
      <c r="A86" s="87" t="s">
        <v>142</v>
      </c>
      <c r="B86" s="80"/>
      <c r="C86" s="55"/>
      <c r="D86" s="55"/>
      <c r="E86" s="2"/>
      <c r="F86" s="2"/>
      <c r="G86" s="2"/>
      <c r="H86" s="2"/>
      <c r="I86" s="2"/>
      <c r="J86" s="2"/>
      <c r="K86" s="2"/>
      <c r="L86" s="2"/>
      <c r="M86" s="3"/>
    </row>
    <row r="87" spans="1:13" x14ac:dyDescent="0.25">
      <c r="A87" s="87" t="s">
        <v>112</v>
      </c>
      <c r="B87" s="80"/>
      <c r="C87" s="55"/>
      <c r="D87" s="55"/>
      <c r="E87" s="2"/>
      <c r="F87" s="2"/>
      <c r="G87" s="2"/>
      <c r="H87" s="2"/>
      <c r="I87" s="2"/>
      <c r="J87" s="2"/>
      <c r="K87" s="2"/>
      <c r="L87" s="2"/>
      <c r="M87" s="3"/>
    </row>
    <row r="88" spans="1:13" x14ac:dyDescent="0.25">
      <c r="A88" s="99" t="s">
        <v>170</v>
      </c>
      <c r="B88" s="80"/>
      <c r="C88" s="80"/>
      <c r="D88" s="80"/>
      <c r="E88" s="80"/>
      <c r="F88" s="2"/>
      <c r="G88" s="2"/>
      <c r="H88" s="2"/>
      <c r="I88" s="2"/>
      <c r="J88" s="2"/>
      <c r="K88" s="2"/>
      <c r="L88" s="2"/>
      <c r="M88" s="3"/>
    </row>
    <row r="89" spans="1:13" x14ac:dyDescent="0.25">
      <c r="A89" s="79" t="s">
        <v>154</v>
      </c>
      <c r="B89" s="82">
        <f>SUM(ROUND(B43+B56+B80+B82+B88,2))</f>
        <v>0</v>
      </c>
      <c r="C89" s="82">
        <f>SUM(ROUND(C43+C56+C80+C82+C88,2))</f>
        <v>0</v>
      </c>
      <c r="D89" s="82">
        <f>SUM(ROUND(D43+D56+D80+D82+D88,2))</f>
        <v>0</v>
      </c>
      <c r="E89" s="82">
        <f>SUM(ROUND(E43+E56+E80+E82+E88,2))</f>
        <v>0</v>
      </c>
      <c r="F89" s="82" t="e">
        <f t="shared" ref="F89:M89" si="11">SUM(ROUND(F43+F56+F80+F82,2))</f>
        <v>#REF!</v>
      </c>
      <c r="G89" s="82" t="e">
        <f t="shared" si="11"/>
        <v>#REF!</v>
      </c>
      <c r="H89" s="82" t="e">
        <f t="shared" si="11"/>
        <v>#REF!</v>
      </c>
      <c r="I89" s="82" t="e">
        <f t="shared" si="11"/>
        <v>#REF!</v>
      </c>
      <c r="J89" s="82" t="e">
        <f t="shared" si="11"/>
        <v>#REF!</v>
      </c>
      <c r="K89" s="82" t="e">
        <f t="shared" si="11"/>
        <v>#REF!</v>
      </c>
      <c r="L89" s="82" t="e">
        <f t="shared" si="11"/>
        <v>#REF!</v>
      </c>
      <c r="M89" s="82" t="e">
        <f t="shared" si="11"/>
        <v>#REF!</v>
      </c>
    </row>
    <row r="90" spans="1:13" x14ac:dyDescent="0.25">
      <c r="A90" s="79"/>
      <c r="B90" s="80"/>
      <c r="C90" s="55"/>
      <c r="D90" s="55"/>
      <c r="E90" s="2"/>
      <c r="F90" s="2"/>
      <c r="G90" s="2"/>
      <c r="H90" s="2"/>
      <c r="I90" s="2"/>
      <c r="J90" s="2"/>
      <c r="K90" s="2"/>
      <c r="L90" s="2"/>
      <c r="M90" s="3"/>
    </row>
    <row r="91" spans="1:13" x14ac:dyDescent="0.25">
      <c r="A91" s="86" t="s">
        <v>155</v>
      </c>
      <c r="B91" s="82">
        <f>ROUND(Liabilities!B85-Liabilities!B75-Asset!B82,2)</f>
        <v>0</v>
      </c>
      <c r="C91" s="82">
        <f>ROUND(Liabilities!C85-Liabilities!C75-Asset!C82,2)</f>
        <v>0</v>
      </c>
      <c r="D91" s="82">
        <f>ROUND(Liabilities!D85-Liabilities!D75-Asset!D82,2)</f>
        <v>0</v>
      </c>
      <c r="E91" s="82">
        <f>ROUND(Liabilities!E85-Liabilities!E75-Asset!E82,2)</f>
        <v>0</v>
      </c>
      <c r="F91" s="82">
        <f>ROUND(Liabilities!F85-Liabilities!F75-Asset!F82,2)</f>
        <v>0</v>
      </c>
      <c r="G91" s="82">
        <f>ROUND(Liabilities!G85-Liabilities!G75-Asset!G82,2)</f>
        <v>0</v>
      </c>
      <c r="H91" s="82">
        <f>ROUND(Liabilities!H85-Liabilities!H75-Asset!H82,2)</f>
        <v>0</v>
      </c>
      <c r="I91" s="82">
        <f>ROUND(Liabilities!I85-Liabilities!I75-Asset!I82,2)</f>
        <v>0</v>
      </c>
      <c r="J91" s="82">
        <f>ROUND(Liabilities!J85-Liabilities!J75-Asset!J82,2)</f>
        <v>0</v>
      </c>
      <c r="K91" s="82">
        <f>ROUND(Liabilities!K85-Liabilities!K75-Asset!K82,2)</f>
        <v>0</v>
      </c>
      <c r="L91" s="82">
        <f>ROUND(Liabilities!L85-Liabilities!L75-Asset!L82,2)</f>
        <v>0</v>
      </c>
      <c r="M91" s="94">
        <f>ROUND(Liabilities!M85-Liabilities!M75-Asset!M82,2)</f>
        <v>0</v>
      </c>
    </row>
    <row r="92" spans="1:13" x14ac:dyDescent="0.25">
      <c r="A92" s="79"/>
      <c r="B92" s="80"/>
      <c r="C92" s="55"/>
      <c r="D92" s="55"/>
      <c r="E92" s="2"/>
      <c r="F92" s="2"/>
      <c r="G92" s="2"/>
      <c r="H92" s="2"/>
      <c r="I92" s="2"/>
      <c r="J92" s="2"/>
      <c r="K92" s="2"/>
      <c r="L92" s="2"/>
      <c r="M92" s="3"/>
    </row>
    <row r="93" spans="1:13" x14ac:dyDescent="0.25">
      <c r="A93" s="79" t="s">
        <v>156</v>
      </c>
      <c r="B93" s="82">
        <f>SUM(ROUND(Liabilities!B55+Liabilities!B85,2))-(ROUND(B56+B80+B82,2))</f>
        <v>0</v>
      </c>
      <c r="C93" s="82">
        <f>SUM(ROUND(Liabilities!C55+Liabilities!C85,2))-(ROUND(C56+C80+C82,2))</f>
        <v>0</v>
      </c>
      <c r="D93" s="82">
        <f>SUM(ROUND(Liabilities!D55+Liabilities!D85,2))-(ROUND(D56+D80+D82,2))</f>
        <v>0</v>
      </c>
      <c r="E93" s="82">
        <f>SUM(ROUND(Liabilities!E55+Liabilities!E85,2))-(ROUND(E56+E80+E82,2))</f>
        <v>0</v>
      </c>
      <c r="F93" s="82">
        <f>SUM(ROUND(Liabilities!F55+Liabilities!F85,2))-(ROUND(F56+F80+F82,2))</f>
        <v>0</v>
      </c>
      <c r="G93" s="82">
        <f>SUM(ROUND(Liabilities!G55+Liabilities!G85,2))-(ROUND(G56+G80+G82,2))</f>
        <v>0</v>
      </c>
      <c r="H93" s="82">
        <f>SUM(ROUND(Liabilities!H55+Liabilities!H85,2))-(ROUND(H56+H80+H82,2))</f>
        <v>0</v>
      </c>
      <c r="I93" s="82">
        <f>SUM(ROUND(Liabilities!I55+Liabilities!I85,2))-(ROUND(I56+I80+I82,2))</f>
        <v>0</v>
      </c>
      <c r="J93" s="82">
        <f>SUM(ROUND(Liabilities!J55+Liabilities!J85,2))-(ROUND(J56+J80+J82,2))</f>
        <v>0</v>
      </c>
      <c r="K93" s="82">
        <f>SUM(ROUND(Liabilities!K55+Liabilities!K85,2))-(ROUND(K56+K80+K82,2))</f>
        <v>0</v>
      </c>
      <c r="L93" s="82">
        <f>SUM(ROUND(Liabilities!L55+Liabilities!L85,2))-(ROUND(L56+L80+L82,2))</f>
        <v>0</v>
      </c>
      <c r="M93" s="94">
        <f>SUM(ROUND(Liabilities!M55+Liabilities!M85,2))-(ROUND(M56+M80+M82,2))</f>
        <v>0</v>
      </c>
    </row>
    <row r="94" spans="1:13" x14ac:dyDescent="0.25">
      <c r="A94" s="79"/>
      <c r="B94" s="80"/>
      <c r="C94" s="55"/>
      <c r="D94" s="55"/>
      <c r="E94" s="2"/>
      <c r="F94" s="2"/>
      <c r="G94" s="2"/>
      <c r="H94" s="2"/>
      <c r="I94" s="2"/>
      <c r="J94" s="2"/>
      <c r="K94" s="2"/>
      <c r="L94" s="2"/>
      <c r="M94" s="3"/>
    </row>
    <row r="95" spans="1:13" x14ac:dyDescent="0.25">
      <c r="A95" s="79" t="s">
        <v>151</v>
      </c>
      <c r="B95" s="82">
        <f>IF(Liabilities!B37=0,0,(ROUND(B43/Liabilities!B37,2)))</f>
        <v>0</v>
      </c>
      <c r="C95" s="82">
        <f>IF(Liabilities!C37=0,0,(ROUND(C43/Liabilities!C37,2)))</f>
        <v>0</v>
      </c>
      <c r="D95" s="82">
        <f>IF(Liabilities!D37=0,0,(ROUND(D43/Liabilities!D37,2)))</f>
        <v>0</v>
      </c>
      <c r="E95" s="82">
        <f>IF(Liabilities!E37=0,0,(ROUND(E43/Liabilities!E37,2)))</f>
        <v>0</v>
      </c>
      <c r="F95" s="82">
        <f>IF(Liabilities!F37=0,0,(ROUND(F43/Liabilities!F37,2)))</f>
        <v>0</v>
      </c>
      <c r="G95" s="82">
        <f>IF(Liabilities!G37=0,0,(ROUND(G43/Liabilities!G37,2)))</f>
        <v>0</v>
      </c>
      <c r="H95" s="82">
        <f>IF(Liabilities!H37=0,0,(ROUND(H43/Liabilities!H37,2)))</f>
        <v>0</v>
      </c>
      <c r="I95" s="82">
        <f>IF(Liabilities!I37=0,0,(ROUND(I43/Liabilities!I37,2)))</f>
        <v>0</v>
      </c>
      <c r="J95" s="82">
        <f>IF(Liabilities!J37=0,0,(ROUND(J43/Liabilities!J37,2)))</f>
        <v>0</v>
      </c>
      <c r="K95" s="82">
        <f>IF(Liabilities!K37=0,0,(ROUND(K43/Liabilities!K37,2)))</f>
        <v>0</v>
      </c>
      <c r="L95" s="82">
        <f>IF(Liabilities!L37=0,0,(ROUND(L43/Liabilities!L37,2)))</f>
        <v>0</v>
      </c>
      <c r="M95" s="94">
        <f>IF(Liabilities!M37=0,0,(ROUND(M43/Liabilities!M37,2)))</f>
        <v>0</v>
      </c>
    </row>
    <row r="96" spans="1:13" x14ac:dyDescent="0.25">
      <c r="A96" s="79"/>
      <c r="B96" s="80"/>
      <c r="C96" s="55"/>
      <c r="D96" s="55"/>
      <c r="E96" s="2"/>
      <c r="F96" s="2"/>
      <c r="G96" s="2"/>
      <c r="H96" s="2"/>
      <c r="I96" s="2"/>
      <c r="J96" s="2"/>
      <c r="K96" s="2"/>
      <c r="L96" s="2"/>
      <c r="M96" s="3"/>
    </row>
    <row r="97" spans="1:13" x14ac:dyDescent="0.25">
      <c r="A97" s="79" t="s">
        <v>152</v>
      </c>
      <c r="B97" s="82">
        <f>IF(B91=0,0,(ROUND(Liabilities!B63/B91,2)))</f>
        <v>0</v>
      </c>
      <c r="C97" s="82">
        <f>IF(C91=0,0,(ROUND(Liabilities!C63/C91,2)))</f>
        <v>0</v>
      </c>
      <c r="D97" s="82">
        <f>IF(D91=0,0,(ROUND(Liabilities!D63/D91,2)))</f>
        <v>0</v>
      </c>
      <c r="E97" s="82">
        <f>IF(E91=0,0,(ROUND(Liabilities!E63/E91,2)))</f>
        <v>0</v>
      </c>
      <c r="F97" s="82">
        <f>IF(F91=0,0,(ROUND(Liabilities!F63/F91,2)))</f>
        <v>0</v>
      </c>
      <c r="G97" s="82">
        <f>IF(G91=0,0,(ROUND(Liabilities!G63/G91,2)))</f>
        <v>0</v>
      </c>
      <c r="H97" s="82">
        <f>IF(H91=0,0,(ROUND(Liabilities!H63/H91,2)))</f>
        <v>0</v>
      </c>
      <c r="I97" s="82">
        <f>IF(I91=0,0,(ROUND(Liabilities!I63/I91,2)))</f>
        <v>0</v>
      </c>
      <c r="J97" s="82">
        <f>IF(J91=0,0,(ROUND(Liabilities!J63/J91,2)))</f>
        <v>0</v>
      </c>
      <c r="K97" s="82">
        <f>IF(K91=0,0,(ROUND(Liabilities!K63/K91,2)))</f>
        <v>0</v>
      </c>
      <c r="L97" s="82">
        <f>IF(L91=0,0,(ROUND(Liabilities!L63/L91,2)))</f>
        <v>0</v>
      </c>
      <c r="M97" s="94">
        <f>IF(M91=0,0,(ROUND(Liabilities!M63/M91,2)))</f>
        <v>0</v>
      </c>
    </row>
    <row r="98" spans="1:13" x14ac:dyDescent="0.25">
      <c r="A98" s="79"/>
      <c r="B98" s="80"/>
      <c r="C98" s="55"/>
      <c r="D98" s="55"/>
      <c r="E98" s="2"/>
      <c r="F98" s="2"/>
      <c r="G98" s="2"/>
      <c r="H98" s="2"/>
      <c r="I98" s="2"/>
      <c r="J98" s="2"/>
      <c r="K98" s="2"/>
      <c r="L98" s="2"/>
      <c r="M98" s="3"/>
    </row>
    <row r="99" spans="1:13" ht="15.75" thickBot="1" x14ac:dyDescent="0.3">
      <c r="A99" s="88" t="s">
        <v>153</v>
      </c>
      <c r="B99" s="89">
        <f>IF(B91=0,0,(ROUND(Liabilities!B55/B91,2)))</f>
        <v>0</v>
      </c>
      <c r="C99" s="89">
        <f>IF(C91=0,0,(ROUND(Liabilities!C55/C91,2)))</f>
        <v>0</v>
      </c>
      <c r="D99" s="89">
        <f>IF(D91=0,0,(ROUND(Liabilities!D55/D91,2)))</f>
        <v>0</v>
      </c>
      <c r="E99" s="89">
        <f>IF(E91=0,0,(ROUND(Liabilities!E55/E91,2)))</f>
        <v>0</v>
      </c>
      <c r="F99" s="89">
        <f>IF(F91=0,0,(ROUND(Liabilities!F55/F91,2)))</f>
        <v>0</v>
      </c>
      <c r="G99" s="89">
        <f>IF(G91=0,0,(ROUND(Liabilities!G55/G91,2)))</f>
        <v>0</v>
      </c>
      <c r="H99" s="89">
        <f>IF(H91=0,0,(ROUND(Liabilities!H55/H91,2)))</f>
        <v>0</v>
      </c>
      <c r="I99" s="89">
        <f>IF(I91=0,0,(ROUND(Liabilities!I55/I91,2)))</f>
        <v>0</v>
      </c>
      <c r="J99" s="89">
        <f>IF(J91=0,0,(ROUND(Liabilities!J55/J91,2)))</f>
        <v>0</v>
      </c>
      <c r="K99" s="89">
        <f>IF(K91=0,0,(ROUND(Liabilities!K55/K91,2)))</f>
        <v>0</v>
      </c>
      <c r="L99" s="89">
        <f>IF(L91=0,0,(ROUND(Liabilities!L55/L91,2)))</f>
        <v>0</v>
      </c>
      <c r="M99" s="96">
        <f>IF(M91=0,0,(ROUND(Liabilities!M55/M91,2)))</f>
        <v>0</v>
      </c>
    </row>
  </sheetData>
  <sheetProtection password="CF53" sheet="1" objects="1" scenarios="1"/>
  <mergeCells count="17">
    <mergeCell ref="L6:L7"/>
    <mergeCell ref="A1:E1"/>
    <mergeCell ref="A2:E2"/>
    <mergeCell ref="A3:E3"/>
    <mergeCell ref="A4:C4"/>
    <mergeCell ref="M6:M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</mergeCells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Operating Stmt.</vt:lpstr>
      <vt:lpstr>Liabilities</vt:lpstr>
      <vt:lpstr>Asset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2018-08-07T12:34:29Z</dcterms:modified>
</cp:coreProperties>
</file>