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ght\Documents\NTU\Y2S2\Advanced BA - BC2407\Group Project Final\Self Made CSV Files\"/>
    </mc:Choice>
  </mc:AlternateContent>
  <xr:revisionPtr revIDLastSave="0" documentId="8_{F3593B22-4349-48A0-A463-037166EF5688}" xr6:coauthVersionLast="47" xr6:coauthVersionMax="47" xr10:uidLastSave="{00000000-0000-0000-0000-000000000000}"/>
  <bookViews>
    <workbookView xWindow="-120" yWindow="-120" windowWidth="25440" windowHeight="15270" xr2:uid="{F61FC2A4-5057-4D2C-A55C-2E09F84C5C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  <c r="E18" i="1"/>
  <c r="E19" i="1"/>
  <c r="E20" i="1"/>
  <c r="E21" i="1"/>
  <c r="E22" i="1"/>
  <c r="E23" i="1"/>
  <c r="E24" i="1"/>
  <c r="E25" i="1"/>
  <c r="E26" i="1"/>
  <c r="E17" i="1"/>
  <c r="D18" i="1"/>
  <c r="D19" i="1"/>
  <c r="D20" i="1"/>
  <c r="D21" i="1"/>
  <c r="D22" i="1"/>
  <c r="D23" i="1"/>
  <c r="D24" i="1"/>
  <c r="D25" i="1"/>
  <c r="D26" i="1"/>
  <c r="D17" i="1"/>
  <c r="F24" i="1"/>
  <c r="G24" i="1" s="1"/>
  <c r="H24" i="1" s="1"/>
  <c r="I24" i="1" s="1"/>
  <c r="F25" i="1"/>
  <c r="G25" i="1" s="1"/>
  <c r="H25" i="1" s="1"/>
  <c r="I25" i="1" s="1"/>
  <c r="E3" i="1"/>
  <c r="F3" i="1" s="1"/>
  <c r="E4" i="1"/>
  <c r="F4" i="1" s="1"/>
  <c r="E5" i="1"/>
  <c r="F5" i="1" s="1"/>
  <c r="E6" i="1"/>
  <c r="F6" i="1" s="1"/>
  <c r="E7" i="1"/>
  <c r="F7" i="1" s="1"/>
  <c r="E8" i="1"/>
  <c r="E9" i="1"/>
  <c r="E10" i="1"/>
  <c r="E11" i="1"/>
  <c r="F8" i="1"/>
  <c r="F9" i="1"/>
  <c r="F10" i="1"/>
  <c r="F11" i="1"/>
  <c r="E2" i="1"/>
  <c r="F22" i="1" l="1"/>
  <c r="G22" i="1" s="1"/>
  <c r="H22" i="1" s="1"/>
  <c r="I22" i="1" s="1"/>
  <c r="F21" i="1"/>
  <c r="G21" i="1" s="1"/>
  <c r="H21" i="1" s="1"/>
  <c r="I21" i="1" s="1"/>
  <c r="F20" i="1"/>
  <c r="G20" i="1" s="1"/>
  <c r="H20" i="1" s="1"/>
  <c r="I20" i="1" s="1"/>
  <c r="F18" i="1"/>
  <c r="G18" i="1" s="1"/>
  <c r="H18" i="1" s="1"/>
  <c r="I18" i="1" s="1"/>
  <c r="F19" i="1"/>
  <c r="G19" i="1" s="1"/>
  <c r="H19" i="1" s="1"/>
  <c r="I19" i="1" s="1"/>
  <c r="F23" i="1"/>
  <c r="G23" i="1" s="1"/>
  <c r="H23" i="1" s="1"/>
  <c r="I23" i="1" s="1"/>
  <c r="F17" i="1"/>
  <c r="F26" i="1"/>
  <c r="G26" i="1" s="1"/>
  <c r="H26" i="1" s="1"/>
  <c r="I26" i="1" s="1"/>
  <c r="G17" i="1"/>
  <c r="H17" i="1" s="1"/>
  <c r="F2" i="1"/>
  <c r="F13" i="1" s="1"/>
  <c r="I17" i="1" l="1"/>
  <c r="I27" i="1" s="1"/>
</calcChain>
</file>

<file path=xl/sharedStrings.xml><?xml version="1.0" encoding="utf-8"?>
<sst xmlns="http://schemas.openxmlformats.org/spreadsheetml/2006/main" count="15" uniqueCount="11">
  <si>
    <t>Arrived guests</t>
  </si>
  <si>
    <t>Difference</t>
  </si>
  <si>
    <t>Difference2</t>
  </si>
  <si>
    <t>Room Cap</t>
  </si>
  <si>
    <t>Cancellations</t>
  </si>
  <si>
    <t>Bookings</t>
  </si>
  <si>
    <t>Cancel_Pred</t>
  </si>
  <si>
    <t>Booking_Pred</t>
  </si>
  <si>
    <t>Overbooks</t>
  </si>
  <si>
    <t>Arrived Guests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</si>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</sst>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1C561-75C5-4539-9D6A-17A6AC3CEB87}">
  <dimension ref="A1:I27"/>
  <sheetViews>
    <sheetView tabSelected="1" zoomScaleNormal="100" workbookViewId="0">
      <selection activeCell="E17" sqref="E17"/>
    </sheetView>
  </sheetViews>
  <sheetFormatPr defaultRowHeight="15" x14ac:dyDescent="0.25"/>
  <cols>
    <col min="1" max="1" width="9.7109375" bestFit="1" customWidth="1"/>
    <col min="2" max="3" width="13.42578125" bestFit="1" customWidth="1"/>
    <col min="4" max="5" width="13.85546875" bestFit="1" customWidth="1"/>
    <col min="6" max="6" width="10.42578125" bestFit="1" customWidth="1"/>
    <col min="7" max="7" width="14.140625" bestFit="1" customWidth="1"/>
    <col min="8" max="8" width="10.42578125" bestFit="1" customWidth="1"/>
    <col min="9" max="9" width="11.42578125" bestFit="1" customWidth="1"/>
    <col min="10" max="10" width="19.28515625" bestFit="1" customWidth="1"/>
    <col min="11" max="11" width="22.28515625" bestFit="1" customWidth="1"/>
    <col min="12" max="13" width="18.7109375" bestFit="1" customWidth="1"/>
    <col min="14" max="14" width="19.28515625" bestFit="1" customWidth="1"/>
    <col min="15" max="15" width="19.140625" bestFit="1" customWidth="1"/>
    <col min="16" max="16" width="10.42578125" bestFit="1" customWidth="1"/>
  </cols>
  <sheetData>
    <row r="1" spans="1:9" x14ac:dyDescent="0.25">
      <c r="A1" t="s">
        <v>10</v>
      </c>
      <c r="B1" t="s">
        <v>5</v>
      </c>
      <c r="C1" t="s">
        <v>4</v>
      </c>
      <c r="D1" t="s">
        <v>3</v>
      </c>
      <c r="E1" t="s">
        <v>0</v>
      </c>
      <c r="F1" t="s">
        <v>1</v>
      </c>
    </row>
    <row r="2" spans="1:9" x14ac:dyDescent="0.25">
      <c r="A2" s="1">
        <v>42949</v>
      </c>
      <c r="B2">
        <v>150</v>
      </c>
      <c r="C2">
        <v>48</v>
      </c>
      <c r="D2">
        <f>ROUND(B2/1.15, 0)</f>
        <v>130</v>
      </c>
      <c r="E2">
        <f>B2-C2</f>
        <v>102</v>
      </c>
      <c r="F2">
        <f>D2-E2</f>
        <v>28</v>
      </c>
    </row>
    <row r="3" spans="1:9" x14ac:dyDescent="0.25">
      <c r="A3" s="1">
        <v>42950</v>
      </c>
      <c r="B3">
        <v>176</v>
      </c>
      <c r="C3">
        <v>69</v>
      </c>
      <c r="D3">
        <f t="shared" ref="D3:D11" si="0">ROUND(B3/1.15, 0)</f>
        <v>153</v>
      </c>
      <c r="E3">
        <f t="shared" ref="E3:E11" si="1">B3-C3</f>
        <v>107</v>
      </c>
      <c r="F3">
        <f t="shared" ref="F3:F11" si="2">D3-E3</f>
        <v>46</v>
      </c>
    </row>
    <row r="4" spans="1:9" x14ac:dyDescent="0.25">
      <c r="A4" s="1">
        <v>42951</v>
      </c>
      <c r="B4">
        <v>163</v>
      </c>
      <c r="C4">
        <v>57</v>
      </c>
      <c r="D4">
        <f t="shared" si="0"/>
        <v>142</v>
      </c>
      <c r="E4">
        <f t="shared" si="1"/>
        <v>106</v>
      </c>
      <c r="F4">
        <f t="shared" si="2"/>
        <v>36</v>
      </c>
    </row>
    <row r="5" spans="1:9" x14ac:dyDescent="0.25">
      <c r="A5" s="1">
        <v>42952</v>
      </c>
      <c r="B5">
        <v>149</v>
      </c>
      <c r="C5">
        <v>60</v>
      </c>
      <c r="D5">
        <f t="shared" si="0"/>
        <v>130</v>
      </c>
      <c r="E5">
        <f t="shared" si="1"/>
        <v>89</v>
      </c>
      <c r="F5">
        <f t="shared" si="2"/>
        <v>41</v>
      </c>
    </row>
    <row r="6" spans="1:9" x14ac:dyDescent="0.25">
      <c r="A6" s="1">
        <v>42953</v>
      </c>
      <c r="B6">
        <v>148</v>
      </c>
      <c r="C6">
        <v>57</v>
      </c>
      <c r="D6">
        <f t="shared" si="0"/>
        <v>129</v>
      </c>
      <c r="E6">
        <f t="shared" si="1"/>
        <v>91</v>
      </c>
      <c r="F6">
        <f t="shared" si="2"/>
        <v>38</v>
      </c>
    </row>
    <row r="7" spans="1:9" x14ac:dyDescent="0.25">
      <c r="A7" s="1">
        <v>42954</v>
      </c>
      <c r="B7">
        <v>202</v>
      </c>
      <c r="C7">
        <v>73</v>
      </c>
      <c r="D7">
        <f t="shared" si="0"/>
        <v>176</v>
      </c>
      <c r="E7">
        <f t="shared" si="1"/>
        <v>129</v>
      </c>
      <c r="F7">
        <f t="shared" si="2"/>
        <v>47</v>
      </c>
    </row>
    <row r="8" spans="1:9" x14ac:dyDescent="0.25">
      <c r="A8" s="1">
        <v>42955</v>
      </c>
      <c r="B8">
        <v>139</v>
      </c>
      <c r="C8">
        <v>54</v>
      </c>
      <c r="D8">
        <f t="shared" si="0"/>
        <v>121</v>
      </c>
      <c r="E8">
        <f t="shared" si="1"/>
        <v>85</v>
      </c>
      <c r="F8">
        <f t="shared" si="2"/>
        <v>36</v>
      </c>
    </row>
    <row r="9" spans="1:9" x14ac:dyDescent="0.25">
      <c r="A9" s="1">
        <v>42956</v>
      </c>
      <c r="B9">
        <v>144</v>
      </c>
      <c r="C9">
        <v>49</v>
      </c>
      <c r="D9">
        <f t="shared" si="0"/>
        <v>125</v>
      </c>
      <c r="E9">
        <f t="shared" si="1"/>
        <v>95</v>
      </c>
      <c r="F9">
        <f t="shared" si="2"/>
        <v>30</v>
      </c>
    </row>
    <row r="10" spans="1:9" x14ac:dyDescent="0.25">
      <c r="A10" s="1">
        <v>42957</v>
      </c>
      <c r="B10">
        <v>147</v>
      </c>
      <c r="C10">
        <v>58</v>
      </c>
      <c r="D10">
        <f t="shared" si="0"/>
        <v>128</v>
      </c>
      <c r="E10">
        <f t="shared" si="1"/>
        <v>89</v>
      </c>
      <c r="F10">
        <f t="shared" si="2"/>
        <v>39</v>
      </c>
    </row>
    <row r="11" spans="1:9" x14ac:dyDescent="0.25">
      <c r="A11" s="1">
        <v>42958</v>
      </c>
      <c r="B11">
        <v>128</v>
      </c>
      <c r="C11">
        <v>54</v>
      </c>
      <c r="D11">
        <f t="shared" si="0"/>
        <v>111</v>
      </c>
      <c r="E11">
        <f t="shared" si="1"/>
        <v>74</v>
      </c>
      <c r="F11">
        <f t="shared" si="2"/>
        <v>37</v>
      </c>
    </row>
    <row r="12" spans="1:9" x14ac:dyDescent="0.25">
      <c r="A12" s="1"/>
    </row>
    <row r="13" spans="1:9" x14ac:dyDescent="0.25">
      <c r="F13">
        <f>SUM(F2:F11)</f>
        <v>378</v>
      </c>
    </row>
    <row r="16" spans="1:9" x14ac:dyDescent="0.25">
      <c r="A16" t="s">
        <v>10</v>
      </c>
      <c r="B16" t="s">
        <v>7</v>
      </c>
      <c r="C16" t="s">
        <v>6</v>
      </c>
      <c r="D16" t="s">
        <v>3</v>
      </c>
      <c r="E16" t="s">
        <v>8</v>
      </c>
      <c r="F16" t="s">
        <v>5</v>
      </c>
      <c r="G16" t="s">
        <v>9</v>
      </c>
      <c r="H16" t="s">
        <v>1</v>
      </c>
      <c r="I16" t="s">
        <v>2</v>
      </c>
    </row>
    <row r="17" spans="1:9" x14ac:dyDescent="0.25">
      <c r="A17" s="1">
        <v>42949</v>
      </c>
      <c r="B17">
        <v>154</v>
      </c>
      <c r="C17">
        <v>66</v>
      </c>
      <c r="D17">
        <f>ROUND(B17/1.15, 0)</f>
        <v>134</v>
      </c>
      <c r="E17">
        <f>ROUND(0.8*C17, 0)</f>
        <v>53</v>
      </c>
      <c r="F17">
        <f>E17+D17</f>
        <v>187</v>
      </c>
      <c r="G17">
        <f>F17-C2</f>
        <v>139</v>
      </c>
      <c r="H17">
        <f>D2-G17</f>
        <v>-9</v>
      </c>
      <c r="I17">
        <f>ROUND(IF(H17&lt;0, ABS(H17)*1.3, H17), 0)</f>
        <v>12</v>
      </c>
    </row>
    <row r="18" spans="1:9" x14ac:dyDescent="0.25">
      <c r="A18" s="1">
        <v>42950</v>
      </c>
      <c r="B18">
        <v>148</v>
      </c>
      <c r="C18">
        <v>77</v>
      </c>
      <c r="D18">
        <f>ROUND(B18/1.15, 0)</f>
        <v>129</v>
      </c>
      <c r="E18">
        <f>ROUND(0.8*C18, 0)</f>
        <v>62</v>
      </c>
      <c r="F18">
        <f t="shared" ref="F18:F26" si="3">E18+D18</f>
        <v>191</v>
      </c>
      <c r="G18">
        <f>F18-C3</f>
        <v>122</v>
      </c>
      <c r="H18">
        <f>D3-G18</f>
        <v>31</v>
      </c>
      <c r="I18">
        <f t="shared" ref="I18:I26" si="4">ROUND(IF(H18&lt;0, ABS(H18)*1.3, H18), 0)</f>
        <v>31</v>
      </c>
    </row>
    <row r="19" spans="1:9" x14ac:dyDescent="0.25">
      <c r="A19" s="1">
        <v>42951</v>
      </c>
      <c r="B19">
        <v>164</v>
      </c>
      <c r="C19">
        <v>79</v>
      </c>
      <c r="D19">
        <f>ROUND(B19/1.15, 0)</f>
        <v>143</v>
      </c>
      <c r="E19">
        <f>ROUND(0.8*C19, 0)</f>
        <v>63</v>
      </c>
      <c r="F19">
        <f t="shared" si="3"/>
        <v>206</v>
      </c>
      <c r="G19">
        <f>F19-C4</f>
        <v>149</v>
      </c>
      <c r="H19">
        <f>D4-G19</f>
        <v>-7</v>
      </c>
      <c r="I19">
        <f t="shared" si="4"/>
        <v>9</v>
      </c>
    </row>
    <row r="20" spans="1:9" x14ac:dyDescent="0.25">
      <c r="A20" s="1">
        <v>42952</v>
      </c>
      <c r="B20">
        <v>166</v>
      </c>
      <c r="C20">
        <v>81</v>
      </c>
      <c r="D20">
        <f>ROUND(B20/1.15, 0)</f>
        <v>144</v>
      </c>
      <c r="E20">
        <f>ROUND(0.8*C20, 0)</f>
        <v>65</v>
      </c>
      <c r="F20">
        <f t="shared" si="3"/>
        <v>209</v>
      </c>
      <c r="G20">
        <f>F20-C5</f>
        <v>149</v>
      </c>
      <c r="H20">
        <f>D5-G20</f>
        <v>-19</v>
      </c>
      <c r="I20">
        <f t="shared" si="4"/>
        <v>25</v>
      </c>
    </row>
    <row r="21" spans="1:9" x14ac:dyDescent="0.25">
      <c r="A21" s="1">
        <v>42953</v>
      </c>
      <c r="B21">
        <v>157</v>
      </c>
      <c r="C21">
        <v>57</v>
      </c>
      <c r="D21">
        <f>ROUND(B21/1.15, 0)</f>
        <v>137</v>
      </c>
      <c r="E21">
        <f>ROUND(0.8*C21, 0)</f>
        <v>46</v>
      </c>
      <c r="F21">
        <f t="shared" si="3"/>
        <v>183</v>
      </c>
      <c r="G21">
        <f>F21-C6</f>
        <v>126</v>
      </c>
      <c r="H21">
        <f>D6-G21</f>
        <v>3</v>
      </c>
      <c r="I21">
        <f t="shared" si="4"/>
        <v>3</v>
      </c>
    </row>
    <row r="22" spans="1:9" x14ac:dyDescent="0.25">
      <c r="A22" s="1">
        <v>42954</v>
      </c>
      <c r="B22">
        <v>176</v>
      </c>
      <c r="C22">
        <v>78</v>
      </c>
      <c r="D22">
        <f>ROUND(B22/1.15, 0)</f>
        <v>153</v>
      </c>
      <c r="E22">
        <f>ROUND(0.8*C22, 0)</f>
        <v>62</v>
      </c>
      <c r="F22">
        <f t="shared" si="3"/>
        <v>215</v>
      </c>
      <c r="G22">
        <f>F22-C7</f>
        <v>142</v>
      </c>
      <c r="H22">
        <f>D7-G22</f>
        <v>34</v>
      </c>
      <c r="I22">
        <f t="shared" si="4"/>
        <v>34</v>
      </c>
    </row>
    <row r="23" spans="1:9" x14ac:dyDescent="0.25">
      <c r="A23" s="1">
        <v>42955</v>
      </c>
      <c r="B23">
        <v>158</v>
      </c>
      <c r="C23">
        <v>59</v>
      </c>
      <c r="D23">
        <f>ROUND(B23/1.15, 0)</f>
        <v>137</v>
      </c>
      <c r="E23">
        <f>ROUND(0.8*C23, 0)</f>
        <v>47</v>
      </c>
      <c r="F23">
        <f t="shared" si="3"/>
        <v>184</v>
      </c>
      <c r="G23">
        <f>F23-C8</f>
        <v>130</v>
      </c>
      <c r="H23">
        <f>D8-G23</f>
        <v>-9</v>
      </c>
      <c r="I23">
        <f t="shared" si="4"/>
        <v>12</v>
      </c>
    </row>
    <row r="24" spans="1:9" x14ac:dyDescent="0.25">
      <c r="A24" s="1">
        <v>42956</v>
      </c>
      <c r="B24">
        <v>161</v>
      </c>
      <c r="C24">
        <v>68</v>
      </c>
      <c r="D24">
        <f>ROUND(B24/1.15, 0)</f>
        <v>140</v>
      </c>
      <c r="E24">
        <f>ROUND(0.8*C24, 0)</f>
        <v>54</v>
      </c>
      <c r="F24">
        <f t="shared" si="3"/>
        <v>194</v>
      </c>
      <c r="G24">
        <f>F24-C9</f>
        <v>145</v>
      </c>
      <c r="H24">
        <f>D9-G24</f>
        <v>-20</v>
      </c>
      <c r="I24">
        <f t="shared" si="4"/>
        <v>26</v>
      </c>
    </row>
    <row r="25" spans="1:9" x14ac:dyDescent="0.25">
      <c r="A25" s="1">
        <v>42957</v>
      </c>
      <c r="B25">
        <v>164</v>
      </c>
      <c r="C25">
        <v>85</v>
      </c>
      <c r="D25">
        <f>ROUND(B25/1.15, 0)</f>
        <v>143</v>
      </c>
      <c r="E25">
        <f>ROUND(0.8*C25, 0)</f>
        <v>68</v>
      </c>
      <c r="F25">
        <f t="shared" si="3"/>
        <v>211</v>
      </c>
      <c r="G25">
        <f>F25-C10</f>
        <v>153</v>
      </c>
      <c r="H25">
        <f>D10-G25</f>
        <v>-25</v>
      </c>
      <c r="I25">
        <f t="shared" si="4"/>
        <v>33</v>
      </c>
    </row>
    <row r="26" spans="1:9" x14ac:dyDescent="0.25">
      <c r="A26" s="1">
        <v>42958</v>
      </c>
      <c r="B26">
        <v>167</v>
      </c>
      <c r="C26">
        <v>82</v>
      </c>
      <c r="D26">
        <f>ROUND(B26/1.15, 0)</f>
        <v>145</v>
      </c>
      <c r="E26">
        <f>ROUND(0.8*C26, 0)</f>
        <v>66</v>
      </c>
      <c r="F26">
        <f t="shared" si="3"/>
        <v>211</v>
      </c>
      <c r="G26">
        <f>F26-C11</f>
        <v>157</v>
      </c>
      <c r="H26">
        <f>D11-G26</f>
        <v>-46</v>
      </c>
      <c r="I26">
        <f t="shared" si="4"/>
        <v>60</v>
      </c>
    </row>
    <row r="27" spans="1:9" x14ac:dyDescent="0.25">
      <c r="I27">
        <f>SUM(I17:I26)</f>
        <v>245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 Dhruv</dc:creator>
  <cp:lastModifiedBy>Singh Dhruv</cp:lastModifiedBy>
  <dcterms:created xsi:type="dcterms:W3CDTF">2023-04-02T06:15:50Z</dcterms:created>
  <dcterms:modified xsi:type="dcterms:W3CDTF">2023-04-02T14:58:18Z</dcterms:modified>
</cp:coreProperties>
</file>