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olbachiaEvolHist_2023\output\"/>
    </mc:Choice>
  </mc:AlternateContent>
  <xr:revisionPtr revIDLastSave="0" documentId="13_ncr:1_{02848DBC-3564-4D4E-893E-7837C622ADEB}" xr6:coauthVersionLast="36" xr6:coauthVersionMax="36" xr10:uidLastSave="{00000000-0000-0000-0000-000000000000}"/>
  <bookViews>
    <workbookView xWindow="0" yWindow="0" windowWidth="19008" windowHeight="10500" activeTab="3" xr2:uid="{D0DB968F-2B84-4F0B-A5F6-69E240F65827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</calcChain>
</file>

<file path=xl/sharedStrings.xml><?xml version="1.0" encoding="utf-8"?>
<sst xmlns="http://schemas.openxmlformats.org/spreadsheetml/2006/main" count="751" uniqueCount="281">
  <si>
    <t>HG0026</t>
  </si>
  <si>
    <t>HG0027</t>
  </si>
  <si>
    <t>HG0034</t>
  </si>
  <si>
    <t>HG0029</t>
  </si>
  <si>
    <t>HG_09</t>
  </si>
  <si>
    <t>HG_15</t>
  </si>
  <si>
    <t>HG_16</t>
  </si>
  <si>
    <t>HG_20</t>
  </si>
  <si>
    <t>HG47203</t>
  </si>
  <si>
    <t>HG47204</t>
  </si>
  <si>
    <t>wMelCS</t>
  </si>
  <si>
    <t>wMelCSb</t>
  </si>
  <si>
    <t>wMel_donor</t>
  </si>
  <si>
    <t>wMel_Indiana</t>
  </si>
  <si>
    <t>wMel_run1</t>
  </si>
  <si>
    <t>Re1_full</t>
  </si>
  <si>
    <t>Re3</t>
  </si>
  <si>
    <t>Re6_full</t>
  </si>
  <si>
    <t>Re10</t>
  </si>
  <si>
    <t>Ak7_full</t>
  </si>
  <si>
    <t>Ak9_full</t>
  </si>
  <si>
    <t>MEL_full</t>
  </si>
  <si>
    <t>CS</t>
  </si>
  <si>
    <t>POP</t>
  </si>
  <si>
    <t>wYak</t>
  </si>
  <si>
    <t>HG0021</t>
  </si>
  <si>
    <t>HG0025</t>
  </si>
  <si>
    <t>HG0028</t>
  </si>
  <si>
    <t>HG0035</t>
  </si>
  <si>
    <t>HG_14</t>
  </si>
  <si>
    <t>HG_17</t>
  </si>
  <si>
    <t>HG_18</t>
  </si>
  <si>
    <t>HG_19</t>
  </si>
  <si>
    <t>HG_21</t>
  </si>
  <si>
    <t>HG29702</t>
  </si>
  <si>
    <t>HG47205</t>
  </si>
  <si>
    <t>wMelCSPOP2</t>
  </si>
  <si>
    <t>wMelCSPOP</t>
  </si>
  <si>
    <t>wMelOctoless</t>
  </si>
  <si>
    <t>wMel_run2</t>
  </si>
  <si>
    <t>wMel_run3</t>
  </si>
  <si>
    <t>Germany_Passau_1800_HG_09</t>
  </si>
  <si>
    <t>Sweden_Lund_1800_376</t>
  </si>
  <si>
    <t>Sweden_Lund_1800_HG0034</t>
  </si>
  <si>
    <t>Denmark_Zealand_1800_HG0029</t>
  </si>
  <si>
    <t>Sweden_Smaland_1800_HG0035</t>
  </si>
  <si>
    <t>Sweden_Lund_1933_HG0026</t>
  </si>
  <si>
    <t>Sweden_Lund_1933_HG0028</t>
  </si>
  <si>
    <t>Germany_Passau_1800_HG29702</t>
  </si>
  <si>
    <t>Sweden_Lund_1933_HG47203</t>
  </si>
  <si>
    <t>Sweden_Lund_1933_HG47204</t>
  </si>
  <si>
    <t>Sweden_Lund_1933_HG47205</t>
  </si>
  <si>
    <t>Sweden_Lund_1933_HG_21</t>
  </si>
  <si>
    <t>Sweden_Lund_1933_HG0027</t>
  </si>
  <si>
    <t>Sweden_Lund_1933_HG_20</t>
  </si>
  <si>
    <t>Sweden_Lund_1933_HG_19</t>
  </si>
  <si>
    <t>Sweden_Lund_1933_HG_18</t>
  </si>
  <si>
    <t>Sweden_Lund_1933_HG_17</t>
  </si>
  <si>
    <t>Sweden_Lund_1933_HG_16</t>
  </si>
  <si>
    <t>Sweden_Lund_1933_HG_15</t>
  </si>
  <si>
    <t>Sweden_Lund_1933_HG_14</t>
  </si>
  <si>
    <t>Sweden_Lund_1800_380</t>
  </si>
  <si>
    <t>Sweden_Lund_1800_378</t>
  </si>
  <si>
    <t>Sweden_Lund_1800_377</t>
  </si>
  <si>
    <t>Sweden_Lund_1933_HG0025</t>
  </si>
  <si>
    <t>Sweden_Lund_1933_HG0021</t>
  </si>
  <si>
    <t>wMelCS_Gulbenkian</t>
  </si>
  <si>
    <t>wMelCSb_Gulbenkian</t>
  </si>
  <si>
    <t>wMelCSPOP2_Gulbenkian</t>
  </si>
  <si>
    <t>wMelCSPOP_Gulbenkian</t>
  </si>
  <si>
    <t>wMel_Donor4Aedes</t>
  </si>
  <si>
    <t>wMelOctoless_Gulbenkian</t>
  </si>
  <si>
    <t>wMel1_Gulbenkian</t>
  </si>
  <si>
    <t>wMel2_Gulbenkian</t>
  </si>
  <si>
    <t>wMel3_Gulbenkian</t>
  </si>
  <si>
    <t>wMel1_Portugal</t>
  </si>
  <si>
    <t>wMelCS1_Portugal</t>
  </si>
  <si>
    <t>wMel2_Portugal</t>
  </si>
  <si>
    <t>wMelCS2_Portugal</t>
  </si>
  <si>
    <t>wMel1_Finland</t>
  </si>
  <si>
    <t>wMel2_Finland</t>
  </si>
  <si>
    <t>wMel_LabStrain_Gulbenkian</t>
  </si>
  <si>
    <t>wMelCS_LabStrain_Gulbenkian</t>
  </si>
  <si>
    <t>wMelCSPOP_LabStrain_Gulbenkian</t>
  </si>
  <si>
    <t>mtDyak</t>
  </si>
  <si>
    <t>NewID</t>
  </si>
  <si>
    <t xml:space="preserve">NCBI Accession </t>
  </si>
  <si>
    <t>Run</t>
  </si>
  <si>
    <t>LibraryName</t>
  </si>
  <si>
    <t>ScientificName</t>
  </si>
  <si>
    <t>SRR23876563</t>
  </si>
  <si>
    <t>Drosophila_melanogaster</t>
  </si>
  <si>
    <t>SRR23876584</t>
  </si>
  <si>
    <t>SRR23876583</t>
  </si>
  <si>
    <t>SRR23876582</t>
  </si>
  <si>
    <t>SRR23876562</t>
  </si>
  <si>
    <t>SRR23876581</t>
  </si>
  <si>
    <t>SRR23876580</t>
  </si>
  <si>
    <t>SRR23876579</t>
  </si>
  <si>
    <t>SRR23876578</t>
  </si>
  <si>
    <t>SRR23876577</t>
  </si>
  <si>
    <t>SRR23876576</t>
  </si>
  <si>
    <t>SRR23876575</t>
  </si>
  <si>
    <t>SRR23876573</t>
  </si>
  <si>
    <t>SRR23876586</t>
  </si>
  <si>
    <t>SRR23876585</t>
  </si>
  <si>
    <t>SRR23876567</t>
  </si>
  <si>
    <t>SRR23876574</t>
  </si>
  <si>
    <t>SRR23876568</t>
  </si>
  <si>
    <t>SRR23876565</t>
  </si>
  <si>
    <t>SRR23876564</t>
  </si>
  <si>
    <t>SRR23876566</t>
  </si>
  <si>
    <t>SRR23876569</t>
  </si>
  <si>
    <t>SRR23876570</t>
  </si>
  <si>
    <t>SRR23876571</t>
  </si>
  <si>
    <t>SRR23876572</t>
  </si>
  <si>
    <t>SRR17978916</t>
  </si>
  <si>
    <t>SRR1645077</t>
  </si>
  <si>
    <t>SRR10424182</t>
  </si>
  <si>
    <t>SRR10424181</t>
  </si>
  <si>
    <t>SRR10424180</t>
  </si>
  <si>
    <t>SRR945468</t>
  </si>
  <si>
    <t>SRR10438626</t>
  </si>
  <si>
    <t>SRR10466884</t>
  </si>
  <si>
    <t>SRR10443617</t>
  </si>
  <si>
    <t>SRR10466882</t>
  </si>
  <si>
    <t>GCF_007971685.1</t>
  </si>
  <si>
    <t>PRJNA224116</t>
  </si>
  <si>
    <t>SAMN12414615</t>
  </si>
  <si>
    <t>na</t>
  </si>
  <si>
    <t>Wolbachia pipientis</t>
  </si>
  <si>
    <t>strain=wMel_N25</t>
  </si>
  <si>
    <t>latest</t>
  </si>
  <si>
    <t>Complete Genome</t>
  </si>
  <si>
    <t>Major</t>
  </si>
  <si>
    <t>Full</t>
  </si>
  <si>
    <t>ASM797168v1</t>
  </si>
  <si>
    <t>University of Georgia</t>
  </si>
  <si>
    <t>GCA_007971685.1</t>
  </si>
  <si>
    <t>identical</t>
  </si>
  <si>
    <t>https://ftp.ncbi.nlm.nih.gov/genomes/all/GCF/007/971/685/GCF_007971685.1_ASM797168v1</t>
  </si>
  <si>
    <t>GCF_007972595.1</t>
  </si>
  <si>
    <t>SAMN12414621</t>
  </si>
  <si>
    <t>strain=wMel_I23</t>
  </si>
  <si>
    <t>ASM797259v1</t>
  </si>
  <si>
    <t>GCA_007972595.1</t>
  </si>
  <si>
    <t>https://ftp.ncbi.nlm.nih.gov/genomes/all/GCF/007/972/595/GCF_007972595.1_ASM797259v1</t>
  </si>
  <si>
    <t>GCF_007972745.1</t>
  </si>
  <si>
    <t>SAMN12414613</t>
  </si>
  <si>
    <t>strain=wMel_ZH26</t>
  </si>
  <si>
    <t>ASM797274v1</t>
  </si>
  <si>
    <t>GCA_007972745.1</t>
  </si>
  <si>
    <t>https://ftp.ncbi.nlm.nih.gov/genomes/all/GCF/007/972/745/GCF_007972745.1_ASM797274v1</t>
  </si>
  <si>
    <t>GCF_000008025.1</t>
  </si>
  <si>
    <t>SAMN02604000</t>
  </si>
  <si>
    <t>Wolbachia endosymbiont of Drosophila melanogaster</t>
  </si>
  <si>
    <t>strain=wMel</t>
  </si>
  <si>
    <t>ASM802v1</t>
  </si>
  <si>
    <t>TIGR</t>
  </si>
  <si>
    <t>GCA_000008025.1</t>
  </si>
  <si>
    <t>https://ftp.ncbi.nlm.nih.gov/genomes/all/GCF/000/008/025/GCF_000008025.1_ASM802v1</t>
  </si>
  <si>
    <t>GCF_014354335.1</t>
  </si>
  <si>
    <t>SAMN15865276</t>
  </si>
  <si>
    <t>JACSNK000000000.1</t>
  </si>
  <si>
    <t>strain=wMelCS</t>
  </si>
  <si>
    <t>CSBerkeley</t>
  </si>
  <si>
    <t>Scaffold</t>
  </si>
  <si>
    <t>ASM1435433v1</t>
  </si>
  <si>
    <t>University of Montana</t>
  </si>
  <si>
    <t>GCA_014354335.1</t>
  </si>
  <si>
    <t>https://ftp.ncbi.nlm.nih.gov/genomes/all/GCF/014/354/335/GCF_014354335.1_ASM1435433v1</t>
  </si>
  <si>
    <t>GCF_014354345.1</t>
  </si>
  <si>
    <t>SAMN15865275</t>
  </si>
  <si>
    <t>JACSNL000000000.1</t>
  </si>
  <si>
    <t>PC75</t>
  </si>
  <si>
    <t>ASM1435434v1</t>
  </si>
  <si>
    <t>GCA_014354345.1</t>
  </si>
  <si>
    <t>https://ftp.ncbi.nlm.nih.gov/genomes/all/GCF/014/354/345/GCF_014354345.1_ASM1435434v1</t>
  </si>
  <si>
    <t>GCF_016584325.1</t>
  </si>
  <si>
    <t>SAMN13190964</t>
  </si>
  <si>
    <t>wMelpop</t>
  </si>
  <si>
    <t>ASM1658432v1</t>
  </si>
  <si>
    <t>Instituto Gulbenkian de Ciencia</t>
  </si>
  <si>
    <t>GCA_016584325.1</t>
  </si>
  <si>
    <t>https://ftp.ncbi.nlm.nih.gov/genomes/all/GCF/016/584/325/GCF_016584325.1_ASM1658432v1</t>
  </si>
  <si>
    <t>GCF_016584355.1</t>
  </si>
  <si>
    <t>SAMN13190963</t>
  </si>
  <si>
    <t>wMelPop2</t>
  </si>
  <si>
    <t>ASM1658435v1</t>
  </si>
  <si>
    <t>GCA_016584355.1</t>
  </si>
  <si>
    <t>https://ftp.ncbi.nlm.nih.gov/genomes/all/GCF/016/584/355/GCF_016584355.1_ASM1658435v1</t>
  </si>
  <si>
    <t>GCF_016584375.1</t>
  </si>
  <si>
    <t>SAMN13190962</t>
  </si>
  <si>
    <t>ASM1658437v1</t>
  </si>
  <si>
    <t>GCA_016584375.1</t>
  </si>
  <si>
    <t>https://ftp.ncbi.nlm.nih.gov/genomes/all/GCF/016/584/375/GCF_016584375.1_ASM1658437v1</t>
  </si>
  <si>
    <t>GCF_016584405.1</t>
  </si>
  <si>
    <t>SAMN13190961</t>
  </si>
  <si>
    <t>wMelCS_b</t>
  </si>
  <si>
    <t>ASM1658440v1</t>
  </si>
  <si>
    <t>GCA_016584405.1</t>
  </si>
  <si>
    <t>https://ftp.ncbi.nlm.nih.gov/genomes/all/GCF/016/584/405/GCF_016584405.1_ASM1658440v1</t>
  </si>
  <si>
    <t>GCF_016584425.1</t>
  </si>
  <si>
    <t>SAMN13190960</t>
  </si>
  <si>
    <t>representative genome</t>
  </si>
  <si>
    <t>wMel</t>
  </si>
  <si>
    <t>ASM1658442v1</t>
  </si>
  <si>
    <t>GCA_016584425.1</t>
  </si>
  <si>
    <t>https://ftp.ncbi.nlm.nih.gov/genomes/all/GCF/016/584/425/GCF_016584425.1_ASM1658442v1</t>
  </si>
  <si>
    <t>GCF_021347805.1</t>
  </si>
  <si>
    <t>SAMN21027149</t>
  </si>
  <si>
    <t>JAIUXN000000000.1</t>
  </si>
  <si>
    <t>wMel_Trop</t>
  </si>
  <si>
    <t>ASM2134780v1</t>
  </si>
  <si>
    <t>GCA_021347805.1</t>
  </si>
  <si>
    <t>https://ftp.ncbi.nlm.nih.gov/genomes/all/GCF/021/347/805/GCF_021347805.1_ASM2134780v1</t>
  </si>
  <si>
    <t>GCF_021347845.1</t>
  </si>
  <si>
    <t>SAMN21027150</t>
  </si>
  <si>
    <t>JAIUXM000000000.1</t>
  </si>
  <si>
    <t>wMel_Temp</t>
  </si>
  <si>
    <t>ASM2134784v1</t>
  </si>
  <si>
    <t>GCA_021347845.1</t>
  </si>
  <si>
    <t>https://ftp.ncbi.nlm.nih.gov/genomes/all/GCF/021/347/845/GCF_021347845.1_ASM2134784v1</t>
  </si>
  <si>
    <t>GCF_947533255.1</t>
  </si>
  <si>
    <t>SAMEA112128137</t>
  </si>
  <si>
    <t>strain=wMelPlus</t>
  </si>
  <si>
    <t>wMelPlus_assembly</t>
  </si>
  <si>
    <t>institute of cytology and genetics of sb ras</t>
  </si>
  <si>
    <t>GCA_947533255.1</t>
  </si>
  <si>
    <t>https://ftp.ncbi.nlm.nih.gov/genomes/all/GCF/947/533/255/GCF_947533255.1_wMelPlus_assembly</t>
  </si>
  <si>
    <t>GCF_947538885.1</t>
  </si>
  <si>
    <t>SAMEA112128138</t>
  </si>
  <si>
    <t>strain=wMelCS112</t>
  </si>
  <si>
    <t>wMelCS112_assembly</t>
  </si>
  <si>
    <t>GCA_947538885.1</t>
  </si>
  <si>
    <t>https://ftp.ncbi.nlm.nih.gov/genomes/all/GCF/947/538/885/GCF_947538885.1_wMelCS112_assembly</t>
  </si>
  <si>
    <t>GCF_000475015.1</t>
  </si>
  <si>
    <t>SAMN02296948</t>
  </si>
  <si>
    <t>AQQE00000000.1</t>
  </si>
  <si>
    <t>Wolbachia pipientis wMelPop</t>
  </si>
  <si>
    <t>strain=wMelPop</t>
  </si>
  <si>
    <t>wMelPop</t>
  </si>
  <si>
    <t>Monash University</t>
  </si>
  <si>
    <t>GCA_000475015.1</t>
  </si>
  <si>
    <t>https://ftp.ncbi.nlm.nih.gov/genomes/all/GCF/000/475/015/GCF_000475015.1_wMelPop</t>
  </si>
  <si>
    <t>GCF_002907525.1</t>
  </si>
  <si>
    <t>SAMN05920297</t>
  </si>
  <si>
    <t>MLZJ00000000.1</t>
  </si>
  <si>
    <t>Wolbachia sp. wMel_KL</t>
  </si>
  <si>
    <t>strain=wMel_KL</t>
  </si>
  <si>
    <t>Contig</t>
  </si>
  <si>
    <t>ASM290752v1</t>
  </si>
  <si>
    <t>Jaypee Institute of Information Technology</t>
  </si>
  <si>
    <t>GCA_002907525.1</t>
  </si>
  <si>
    <t>https://ftp.ncbi.nlm.nih.gov/genomes/all/GCF/002/907/525/GCF_002907525.1_ASM290752v1</t>
  </si>
  <si>
    <t>GCF_002907445.1</t>
  </si>
  <si>
    <t>SAMN05932998</t>
  </si>
  <si>
    <t>MNCG00000000.1</t>
  </si>
  <si>
    <t>Wolbachia sp. wMel_AMD</t>
  </si>
  <si>
    <t>strain=wMel_AMD</t>
  </si>
  <si>
    <t>ASM290744v1</t>
  </si>
  <si>
    <t>GCA_002907445.1</t>
  </si>
  <si>
    <t>https://ftp.ncbi.nlm.nih.gov/genomes/all/GCF/002/907/445/GCF_002907445.1_ASM290744v1</t>
  </si>
  <si>
    <t>#NA</t>
  </si>
  <si>
    <t>OriginalID</t>
  </si>
  <si>
    <t>Mean ReadDepth</t>
  </si>
  <si>
    <t>---</t>
  </si>
  <si>
    <t>|</t>
  </si>
  <si>
    <t>Sequencing Technology</t>
  </si>
  <si>
    <t>Illumina</t>
  </si>
  <si>
    <t>Oxford Nanopore</t>
  </si>
  <si>
    <t>Mean BaseQual</t>
  </si>
  <si>
    <t>Mean MappingQual</t>
  </si>
  <si>
    <t>Reference Coverage [%]</t>
  </si>
  <si>
    <t>unclear</t>
  </si>
  <si>
    <t>yes</t>
  </si>
  <si>
    <t>no</t>
  </si>
  <si>
    <t>Infection Status</t>
  </si>
  <si>
    <t>Type</t>
  </si>
  <si>
    <t>raw sequencing data</t>
  </si>
  <si>
    <t>RefSeq assemblies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</si>
</sst>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1A4E-AA77-4079-B35D-3D61714AFD53}">
  <dimension ref="A1:B46"/>
  <sheetViews>
    <sheetView workbookViewId="0">
      <selection sqref="A1:A46"/>
    </sheetView>
  </sheetViews>
  <sheetFormatPr baseColWidth="10" defaultRowHeight="14.4" x14ac:dyDescent="0.3"/>
  <sheetData>
    <row r="1" spans="1:2" x14ac:dyDescent="0.3">
      <c r="A1" t="s">
        <v>4</v>
      </c>
      <c r="B1" t="s">
        <v>41</v>
      </c>
    </row>
    <row r="2" spans="1:2" x14ac:dyDescent="0.3">
      <c r="A2">
        <v>376</v>
      </c>
      <c r="B2" t="s">
        <v>42</v>
      </c>
    </row>
    <row r="3" spans="1:2" x14ac:dyDescent="0.3">
      <c r="A3" t="s">
        <v>2</v>
      </c>
      <c r="B3" t="s">
        <v>43</v>
      </c>
    </row>
    <row r="4" spans="1:2" x14ac:dyDescent="0.3">
      <c r="A4" t="s">
        <v>3</v>
      </c>
      <c r="B4" t="s">
        <v>44</v>
      </c>
    </row>
    <row r="5" spans="1:2" x14ac:dyDescent="0.3">
      <c r="A5" t="s">
        <v>28</v>
      </c>
      <c r="B5" t="s">
        <v>45</v>
      </c>
    </row>
    <row r="6" spans="1:2" x14ac:dyDescent="0.3">
      <c r="A6" t="s">
        <v>0</v>
      </c>
      <c r="B6" t="s">
        <v>46</v>
      </c>
    </row>
    <row r="7" spans="1:2" x14ac:dyDescent="0.3">
      <c r="A7" t="s">
        <v>27</v>
      </c>
      <c r="B7" t="s">
        <v>47</v>
      </c>
    </row>
    <row r="8" spans="1:2" x14ac:dyDescent="0.3">
      <c r="A8" t="s">
        <v>34</v>
      </c>
      <c r="B8" t="s">
        <v>48</v>
      </c>
    </row>
    <row r="9" spans="1:2" x14ac:dyDescent="0.3">
      <c r="A9" t="s">
        <v>8</v>
      </c>
      <c r="B9" t="s">
        <v>49</v>
      </c>
    </row>
    <row r="10" spans="1:2" x14ac:dyDescent="0.3">
      <c r="A10" t="s">
        <v>9</v>
      </c>
      <c r="B10" t="s">
        <v>50</v>
      </c>
    </row>
    <row r="11" spans="1:2" x14ac:dyDescent="0.3">
      <c r="A11" t="s">
        <v>35</v>
      </c>
      <c r="B11" t="s">
        <v>51</v>
      </c>
    </row>
    <row r="12" spans="1:2" x14ac:dyDescent="0.3">
      <c r="A12" t="s">
        <v>33</v>
      </c>
      <c r="B12" t="s">
        <v>52</v>
      </c>
    </row>
    <row r="13" spans="1:2" x14ac:dyDescent="0.3">
      <c r="A13" t="s">
        <v>1</v>
      </c>
      <c r="B13" t="s">
        <v>53</v>
      </c>
    </row>
    <row r="14" spans="1:2" x14ac:dyDescent="0.3">
      <c r="A14" t="s">
        <v>7</v>
      </c>
      <c r="B14" t="s">
        <v>54</v>
      </c>
    </row>
    <row r="15" spans="1:2" x14ac:dyDescent="0.3">
      <c r="A15" t="s">
        <v>32</v>
      </c>
      <c r="B15" t="s">
        <v>55</v>
      </c>
    </row>
    <row r="16" spans="1:2" x14ac:dyDescent="0.3">
      <c r="A16" t="s">
        <v>31</v>
      </c>
      <c r="B16" t="s">
        <v>56</v>
      </c>
    </row>
    <row r="17" spans="1:2" x14ac:dyDescent="0.3">
      <c r="A17" t="s">
        <v>30</v>
      </c>
      <c r="B17" t="s">
        <v>57</v>
      </c>
    </row>
    <row r="18" spans="1:2" x14ac:dyDescent="0.3">
      <c r="A18" t="s">
        <v>6</v>
      </c>
      <c r="B18" t="s">
        <v>58</v>
      </c>
    </row>
    <row r="19" spans="1:2" x14ac:dyDescent="0.3">
      <c r="A19" t="s">
        <v>5</v>
      </c>
      <c r="B19" t="s">
        <v>59</v>
      </c>
    </row>
    <row r="20" spans="1:2" x14ac:dyDescent="0.3">
      <c r="A20" t="s">
        <v>29</v>
      </c>
      <c r="B20" t="s">
        <v>60</v>
      </c>
    </row>
    <row r="21" spans="1:2" x14ac:dyDescent="0.3">
      <c r="A21">
        <v>380</v>
      </c>
      <c r="B21" t="s">
        <v>61</v>
      </c>
    </row>
    <row r="22" spans="1:2" x14ac:dyDescent="0.3">
      <c r="A22">
        <v>378</v>
      </c>
      <c r="B22" t="s">
        <v>62</v>
      </c>
    </row>
    <row r="23" spans="1:2" x14ac:dyDescent="0.3">
      <c r="A23">
        <v>377</v>
      </c>
      <c r="B23" t="s">
        <v>63</v>
      </c>
    </row>
    <row r="24" spans="1:2" x14ac:dyDescent="0.3">
      <c r="A24" t="s">
        <v>26</v>
      </c>
      <c r="B24" t="s">
        <v>64</v>
      </c>
    </row>
    <row r="25" spans="1:2" x14ac:dyDescent="0.3">
      <c r="A25" t="s">
        <v>25</v>
      </c>
      <c r="B25" t="s">
        <v>65</v>
      </c>
    </row>
    <row r="26" spans="1:2" x14ac:dyDescent="0.3">
      <c r="A26" t="s">
        <v>10</v>
      </c>
      <c r="B26" t="s">
        <v>66</v>
      </c>
    </row>
    <row r="27" spans="1:2" x14ac:dyDescent="0.3">
      <c r="A27" t="s">
        <v>11</v>
      </c>
      <c r="B27" t="s">
        <v>67</v>
      </c>
    </row>
    <row r="28" spans="1:2" x14ac:dyDescent="0.3">
      <c r="A28" t="s">
        <v>36</v>
      </c>
      <c r="B28" t="s">
        <v>68</v>
      </c>
    </row>
    <row r="29" spans="1:2" x14ac:dyDescent="0.3">
      <c r="A29" t="s">
        <v>37</v>
      </c>
      <c r="B29" t="s">
        <v>69</v>
      </c>
    </row>
    <row r="30" spans="1:2" x14ac:dyDescent="0.3">
      <c r="A30" t="s">
        <v>12</v>
      </c>
      <c r="B30" t="s">
        <v>70</v>
      </c>
    </row>
    <row r="31" spans="1:2" x14ac:dyDescent="0.3">
      <c r="A31" t="s">
        <v>13</v>
      </c>
      <c r="B31" t="s">
        <v>13</v>
      </c>
    </row>
    <row r="32" spans="1:2" x14ac:dyDescent="0.3">
      <c r="A32" t="s">
        <v>38</v>
      </c>
      <c r="B32" t="s">
        <v>71</v>
      </c>
    </row>
    <row r="33" spans="1:2" x14ac:dyDescent="0.3">
      <c r="A33" t="s">
        <v>14</v>
      </c>
      <c r="B33" t="s">
        <v>72</v>
      </c>
    </row>
    <row r="34" spans="1:2" x14ac:dyDescent="0.3">
      <c r="A34" t="s">
        <v>39</v>
      </c>
      <c r="B34" t="s">
        <v>73</v>
      </c>
    </row>
    <row r="35" spans="1:2" x14ac:dyDescent="0.3">
      <c r="A35" t="s">
        <v>40</v>
      </c>
      <c r="B35" t="s">
        <v>74</v>
      </c>
    </row>
    <row r="36" spans="1:2" x14ac:dyDescent="0.3">
      <c r="A36" t="s">
        <v>15</v>
      </c>
      <c r="B36" t="s">
        <v>75</v>
      </c>
    </row>
    <row r="37" spans="1:2" x14ac:dyDescent="0.3">
      <c r="A37" t="s">
        <v>16</v>
      </c>
      <c r="B37" t="s">
        <v>76</v>
      </c>
    </row>
    <row r="38" spans="1:2" x14ac:dyDescent="0.3">
      <c r="A38" t="s">
        <v>17</v>
      </c>
      <c r="B38" t="s">
        <v>77</v>
      </c>
    </row>
    <row r="39" spans="1:2" x14ac:dyDescent="0.3">
      <c r="A39" t="s">
        <v>18</v>
      </c>
      <c r="B39" t="s">
        <v>78</v>
      </c>
    </row>
    <row r="40" spans="1:2" x14ac:dyDescent="0.3">
      <c r="A40" t="s">
        <v>19</v>
      </c>
      <c r="B40" t="s">
        <v>79</v>
      </c>
    </row>
    <row r="41" spans="1:2" x14ac:dyDescent="0.3">
      <c r="A41" t="s">
        <v>20</v>
      </c>
      <c r="B41" t="s">
        <v>80</v>
      </c>
    </row>
    <row r="42" spans="1:2" x14ac:dyDescent="0.3">
      <c r="A42" t="s">
        <v>21</v>
      </c>
      <c r="B42" t="s">
        <v>81</v>
      </c>
    </row>
    <row r="43" spans="1:2" x14ac:dyDescent="0.3">
      <c r="A43" t="s">
        <v>22</v>
      </c>
      <c r="B43" t="s">
        <v>82</v>
      </c>
    </row>
    <row r="44" spans="1:2" x14ac:dyDescent="0.3">
      <c r="A44" t="s">
        <v>23</v>
      </c>
      <c r="B44" t="s">
        <v>83</v>
      </c>
    </row>
    <row r="45" spans="1:2" x14ac:dyDescent="0.3">
      <c r="A45" t="s">
        <v>24</v>
      </c>
      <c r="B45" t="s">
        <v>24</v>
      </c>
    </row>
    <row r="46" spans="1:2" x14ac:dyDescent="0.3">
      <c r="A46" t="s">
        <v>84</v>
      </c>
      <c r="B46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4D77-0C5C-462D-821F-3A809E110AC4}">
  <dimension ref="A1:L42"/>
  <sheetViews>
    <sheetView topLeftCell="B22" workbookViewId="0">
      <selection activeCell="E42" sqref="E42"/>
    </sheetView>
  </sheetViews>
  <sheetFormatPr baseColWidth="10" defaultRowHeight="14.4" x14ac:dyDescent="0.3"/>
  <cols>
    <col min="2" max="2" width="30.88671875" bestFit="1" customWidth="1"/>
    <col min="3" max="3" width="13" bestFit="1" customWidth="1"/>
    <col min="4" max="6" width="30.88671875" customWidth="1"/>
    <col min="7" max="7" width="17.77734375" bestFit="1" customWidth="1"/>
    <col min="8" max="8" width="15.6640625" bestFit="1" customWidth="1"/>
  </cols>
  <sheetData>
    <row r="1" spans="1:12" x14ac:dyDescent="0.3">
      <c r="A1" t="s">
        <v>267</v>
      </c>
      <c r="B1" t="s">
        <v>85</v>
      </c>
      <c r="C1" t="s">
        <v>264</v>
      </c>
      <c r="D1" t="s">
        <v>86</v>
      </c>
      <c r="E1" t="s">
        <v>278</v>
      </c>
      <c r="F1" t="s">
        <v>268</v>
      </c>
      <c r="G1" t="s">
        <v>273</v>
      </c>
      <c r="H1" t="s">
        <v>265</v>
      </c>
      <c r="I1" t="s">
        <v>271</v>
      </c>
      <c r="J1" t="s">
        <v>272</v>
      </c>
      <c r="K1" t="s">
        <v>277</v>
      </c>
      <c r="L1" t="s">
        <v>267</v>
      </c>
    </row>
    <row r="2" spans="1:12" x14ac:dyDescent="0.3">
      <c r="A2" t="s">
        <v>267</v>
      </c>
      <c r="B2" s="2" t="s">
        <v>266</v>
      </c>
      <c r="C2" s="2" t="s">
        <v>266</v>
      </c>
      <c r="D2" s="2" t="s">
        <v>266</v>
      </c>
      <c r="E2" s="2"/>
      <c r="F2" s="2" t="s">
        <v>266</v>
      </c>
      <c r="G2" s="2" t="s">
        <v>266</v>
      </c>
      <c r="H2" s="2" t="s">
        <v>266</v>
      </c>
      <c r="I2" s="2" t="s">
        <v>266</v>
      </c>
      <c r="J2" s="2" t="s">
        <v>266</v>
      </c>
      <c r="K2" s="2"/>
      <c r="L2" t="s">
        <v>267</v>
      </c>
    </row>
    <row r="3" spans="1:12" x14ac:dyDescent="0.3">
      <c r="A3" t="s">
        <v>267</v>
      </c>
      <c r="B3" t="str">
        <f>VLOOKUP(C3,Tabelle1!$A$1:$B$46,2,0)</f>
        <v>Sweden_Lund_1800_376</v>
      </c>
      <c r="C3">
        <v>376</v>
      </c>
      <c r="D3" t="str">
        <f>VLOOKUP(C3,Tabelle3!$A$2:$D$36,2,0)</f>
        <v>SRR23876563</v>
      </c>
      <c r="E3" t="s">
        <v>279</v>
      </c>
      <c r="F3" t="s">
        <v>269</v>
      </c>
      <c r="G3" s="4">
        <v>30.56</v>
      </c>
      <c r="H3" s="3">
        <v>4.2634299999999996</v>
      </c>
      <c r="I3">
        <v>36.299999999999997</v>
      </c>
      <c r="J3">
        <v>50.7</v>
      </c>
      <c r="K3" t="s">
        <v>274</v>
      </c>
      <c r="L3" t="s">
        <v>267</v>
      </c>
    </row>
    <row r="4" spans="1:12" x14ac:dyDescent="0.3">
      <c r="A4" t="s">
        <v>267</v>
      </c>
      <c r="B4" t="str">
        <f>VLOOKUP(C4,Tabelle1!$A$1:$B$46,2,0)</f>
        <v>Sweden_Lund_1800_377</v>
      </c>
      <c r="C4">
        <v>377</v>
      </c>
      <c r="D4" t="str">
        <f>VLOOKUP(C4,Tabelle3!$A$2:$D$36,2,0)</f>
        <v>SRR23876584</v>
      </c>
      <c r="E4" t="s">
        <v>279</v>
      </c>
      <c r="F4" t="s">
        <v>269</v>
      </c>
      <c r="G4" s="4">
        <v>94.804500000000004</v>
      </c>
      <c r="H4" s="3">
        <v>45.190100000000001</v>
      </c>
      <c r="I4">
        <v>36.299999999999997</v>
      </c>
      <c r="J4">
        <v>54.3</v>
      </c>
      <c r="K4" t="s">
        <v>275</v>
      </c>
      <c r="L4" t="s">
        <v>267</v>
      </c>
    </row>
    <row r="5" spans="1:12" x14ac:dyDescent="0.3">
      <c r="A5" t="s">
        <v>267</v>
      </c>
      <c r="B5" t="str">
        <f>VLOOKUP(C5,Tabelle1!$A$1:$B$46,2,0)</f>
        <v>Sweden_Lund_1800_378</v>
      </c>
      <c r="C5">
        <v>378</v>
      </c>
      <c r="D5" t="str">
        <f>VLOOKUP(C5,Tabelle3!$A$2:$D$36,2,0)</f>
        <v>SRR23876583</v>
      </c>
      <c r="E5" t="s">
        <v>279</v>
      </c>
      <c r="F5" t="s">
        <v>269</v>
      </c>
      <c r="G5" s="4">
        <v>88.507099999999994</v>
      </c>
      <c r="H5" s="3">
        <v>51.169499999999999</v>
      </c>
      <c r="I5">
        <v>36.299999999999997</v>
      </c>
      <c r="J5">
        <v>53.9</v>
      </c>
      <c r="K5" t="s">
        <v>275</v>
      </c>
      <c r="L5" t="s">
        <v>267</v>
      </c>
    </row>
    <row r="6" spans="1:12" x14ac:dyDescent="0.3">
      <c r="A6" t="s">
        <v>267</v>
      </c>
      <c r="B6" t="str">
        <f>VLOOKUP(C6,Tabelle1!$A$1:$B$46,2,0)</f>
        <v>Sweden_Lund_1800_380</v>
      </c>
      <c r="C6">
        <v>380</v>
      </c>
      <c r="D6" t="str">
        <f>VLOOKUP(C6,Tabelle3!$A$2:$D$36,2,0)</f>
        <v>SRR23876582</v>
      </c>
      <c r="E6" t="s">
        <v>279</v>
      </c>
      <c r="F6" t="s">
        <v>269</v>
      </c>
      <c r="G6" s="4">
        <v>15.4239</v>
      </c>
      <c r="H6" s="3">
        <v>2.0990199999999999</v>
      </c>
      <c r="I6">
        <v>36.299999999999997</v>
      </c>
      <c r="J6">
        <v>49</v>
      </c>
      <c r="K6" t="s">
        <v>274</v>
      </c>
      <c r="L6" t="s">
        <v>267</v>
      </c>
    </row>
    <row r="7" spans="1:12" x14ac:dyDescent="0.3">
      <c r="A7" t="s">
        <v>267</v>
      </c>
      <c r="B7" t="str">
        <f>VLOOKUP(C7,Tabelle1!$A$1:$B$46,2,0)</f>
        <v>Sweden_Lund_1933_HG0021</v>
      </c>
      <c r="C7" t="s">
        <v>25</v>
      </c>
      <c r="D7" t="str">
        <f>VLOOKUP(C7,Tabelle3!$A$2:$D$36,2,0)</f>
        <v>SRR23876586</v>
      </c>
      <c r="E7" t="s">
        <v>279</v>
      </c>
      <c r="F7" t="s">
        <v>269</v>
      </c>
      <c r="G7" s="4">
        <v>3.7782499999999999</v>
      </c>
      <c r="H7" s="3">
        <v>0.72164499999999998</v>
      </c>
      <c r="I7">
        <v>36.4</v>
      </c>
      <c r="J7">
        <v>36.799999999999997</v>
      </c>
      <c r="K7" t="s">
        <v>276</v>
      </c>
      <c r="L7" t="s">
        <v>267</v>
      </c>
    </row>
    <row r="8" spans="1:12" x14ac:dyDescent="0.3">
      <c r="A8" t="s">
        <v>267</v>
      </c>
      <c r="B8" t="str">
        <f>VLOOKUP(C8,Tabelle1!$A$1:$B$46,2,0)</f>
        <v>Sweden_Lund_1933_HG0025</v>
      </c>
      <c r="C8" t="s">
        <v>26</v>
      </c>
      <c r="D8" t="str">
        <f>VLOOKUP(C8,Tabelle3!$A$2:$D$36,2,0)</f>
        <v>SRR23876585</v>
      </c>
      <c r="E8" t="s">
        <v>279</v>
      </c>
      <c r="F8" t="s">
        <v>269</v>
      </c>
      <c r="G8" s="4">
        <v>0.93241600000000002</v>
      </c>
      <c r="H8" s="3">
        <v>0.15992400000000001</v>
      </c>
      <c r="I8">
        <v>36.299999999999997</v>
      </c>
      <c r="J8">
        <v>42</v>
      </c>
      <c r="K8" t="s">
        <v>276</v>
      </c>
      <c r="L8" t="s">
        <v>267</v>
      </c>
    </row>
    <row r="9" spans="1:12" x14ac:dyDescent="0.3">
      <c r="A9" t="s">
        <v>267</v>
      </c>
      <c r="B9" t="str">
        <f>VLOOKUP(C9,Tabelle1!$A$1:$B$46,2,0)</f>
        <v>Sweden_Lund_1933_HG0026</v>
      </c>
      <c r="C9" t="s">
        <v>0</v>
      </c>
      <c r="D9" t="str">
        <f>VLOOKUP(C9,Tabelle3!$A$2:$D$36,2,0)</f>
        <v>SRR23876567</v>
      </c>
      <c r="E9" t="s">
        <v>279</v>
      </c>
      <c r="F9" t="s">
        <v>269</v>
      </c>
      <c r="G9" s="4">
        <v>99.8489</v>
      </c>
      <c r="H9" s="3">
        <v>194.816</v>
      </c>
      <c r="I9">
        <v>36.299999999999997</v>
      </c>
      <c r="J9">
        <v>54.3</v>
      </c>
      <c r="K9" t="s">
        <v>275</v>
      </c>
      <c r="L9" t="s">
        <v>267</v>
      </c>
    </row>
    <row r="10" spans="1:12" x14ac:dyDescent="0.3">
      <c r="A10" t="s">
        <v>267</v>
      </c>
      <c r="B10" t="str">
        <f>VLOOKUP(C10,Tabelle1!$A$1:$B$46,2,0)</f>
        <v>Sweden_Lund_1933_HG0027</v>
      </c>
      <c r="C10" t="s">
        <v>1</v>
      </c>
      <c r="D10" t="str">
        <f>VLOOKUP(C10,Tabelle3!$A$2:$D$36,2,0)</f>
        <v>SRR23876574</v>
      </c>
      <c r="E10" t="s">
        <v>279</v>
      </c>
      <c r="F10" t="s">
        <v>269</v>
      </c>
      <c r="G10" s="4">
        <v>33.250399999999999</v>
      </c>
      <c r="H10" s="3">
        <v>5.4290599999999998</v>
      </c>
      <c r="I10">
        <v>35.9</v>
      </c>
      <c r="J10">
        <v>55</v>
      </c>
      <c r="K10" t="s">
        <v>274</v>
      </c>
      <c r="L10" t="s">
        <v>267</v>
      </c>
    </row>
    <row r="11" spans="1:12" x14ac:dyDescent="0.3">
      <c r="A11" t="s">
        <v>267</v>
      </c>
      <c r="B11" t="str">
        <f>VLOOKUP(C11,Tabelle1!$A$1:$B$46,2,0)</f>
        <v>Sweden_Lund_1933_HG0028</v>
      </c>
      <c r="C11" t="s">
        <v>27</v>
      </c>
      <c r="D11" t="str">
        <f>VLOOKUP(C11,Tabelle3!$A$2:$D$36,2,0)</f>
        <v>SRR23876568</v>
      </c>
      <c r="E11" t="s">
        <v>279</v>
      </c>
      <c r="F11" t="s">
        <v>269</v>
      </c>
      <c r="G11" s="4">
        <v>5.2401799999999996</v>
      </c>
      <c r="H11" s="3">
        <v>1.9158299999999999</v>
      </c>
      <c r="I11">
        <v>36.299999999999997</v>
      </c>
      <c r="J11">
        <v>42.6</v>
      </c>
      <c r="K11" t="s">
        <v>276</v>
      </c>
      <c r="L11" t="s">
        <v>267</v>
      </c>
    </row>
    <row r="12" spans="1:12" x14ac:dyDescent="0.3">
      <c r="A12" t="s">
        <v>267</v>
      </c>
      <c r="B12" t="str">
        <f>VLOOKUP(C12,Tabelle1!$A$1:$B$46,2,0)</f>
        <v>Denmark_Zealand_1800_HG0029</v>
      </c>
      <c r="C12" t="s">
        <v>3</v>
      </c>
      <c r="D12" t="str">
        <f>VLOOKUP(C12,Tabelle3!$A$2:$D$36,2,0)</f>
        <v>SRR23876565</v>
      </c>
      <c r="E12" t="s">
        <v>279</v>
      </c>
      <c r="F12" t="s">
        <v>269</v>
      </c>
      <c r="G12" s="4">
        <v>23.749700000000001</v>
      </c>
      <c r="H12" s="3">
        <v>4.3089399999999998</v>
      </c>
      <c r="I12">
        <v>36.1</v>
      </c>
      <c r="J12">
        <v>46.5</v>
      </c>
      <c r="K12" t="s">
        <v>274</v>
      </c>
      <c r="L12" t="s">
        <v>267</v>
      </c>
    </row>
    <row r="13" spans="1:12" x14ac:dyDescent="0.3">
      <c r="A13" t="s">
        <v>267</v>
      </c>
      <c r="B13" t="str">
        <f>VLOOKUP(C13,Tabelle1!$A$1:$B$46,2,0)</f>
        <v>Sweden_Lund_1800_HG0034</v>
      </c>
      <c r="C13" t="s">
        <v>2</v>
      </c>
      <c r="D13" t="str">
        <f>VLOOKUP(C13,Tabelle3!$A$2:$D$36,2,0)</f>
        <v>SRR23876564</v>
      </c>
      <c r="E13" t="s">
        <v>279</v>
      </c>
      <c r="F13" t="s">
        <v>269</v>
      </c>
      <c r="G13" s="4">
        <v>56.788200000000003</v>
      </c>
      <c r="H13" s="3">
        <v>19.087700000000002</v>
      </c>
      <c r="I13">
        <v>36.299999999999997</v>
      </c>
      <c r="J13">
        <v>53.9</v>
      </c>
      <c r="K13" t="s">
        <v>275</v>
      </c>
      <c r="L13" t="s">
        <v>267</v>
      </c>
    </row>
    <row r="14" spans="1:12" x14ac:dyDescent="0.3">
      <c r="A14" t="s">
        <v>267</v>
      </c>
      <c r="B14" t="str">
        <f>VLOOKUP(C14,Tabelle1!$A$1:$B$46,2,0)</f>
        <v>Sweden_Smaland_1800_HG0035</v>
      </c>
      <c r="C14" t="s">
        <v>28</v>
      </c>
      <c r="D14" t="str">
        <f>VLOOKUP(C14,Tabelle3!$A$2:$D$36,2,0)</f>
        <v>SRR23876566</v>
      </c>
      <c r="E14" t="s">
        <v>279</v>
      </c>
      <c r="F14" t="s">
        <v>269</v>
      </c>
      <c r="G14" s="4">
        <v>5.7128899999999998</v>
      </c>
      <c r="H14" s="3">
        <v>1.6677900000000001</v>
      </c>
      <c r="I14">
        <v>36.299999999999997</v>
      </c>
      <c r="J14">
        <v>50.8</v>
      </c>
      <c r="K14" t="s">
        <v>276</v>
      </c>
      <c r="L14" t="s">
        <v>267</v>
      </c>
    </row>
    <row r="15" spans="1:12" x14ac:dyDescent="0.3">
      <c r="A15" t="s">
        <v>267</v>
      </c>
      <c r="B15" t="str">
        <f>VLOOKUP(C15,Tabelle1!$A$1:$B$46,2,0)</f>
        <v>Germany_Passau_1800_HG_09</v>
      </c>
      <c r="C15" t="s">
        <v>4</v>
      </c>
      <c r="D15" t="str">
        <f>VLOOKUP(C15,Tabelle3!$A$2:$D$36,2,0)</f>
        <v>SRR23876562</v>
      </c>
      <c r="E15" t="s">
        <v>279</v>
      </c>
      <c r="F15" t="s">
        <v>269</v>
      </c>
      <c r="G15" s="4">
        <v>99.930199999999999</v>
      </c>
      <c r="H15" s="3">
        <v>216.99700000000001</v>
      </c>
      <c r="I15">
        <v>36.299999999999997</v>
      </c>
      <c r="J15">
        <v>54.7</v>
      </c>
      <c r="K15" t="s">
        <v>275</v>
      </c>
      <c r="L15" t="s">
        <v>267</v>
      </c>
    </row>
    <row r="16" spans="1:12" x14ac:dyDescent="0.3">
      <c r="A16" t="s">
        <v>267</v>
      </c>
      <c r="B16" t="str">
        <f>VLOOKUP(C16,Tabelle1!$A$1:$B$46,2,0)</f>
        <v>Sweden_Lund_1933_HG_14</v>
      </c>
      <c r="C16" t="s">
        <v>29</v>
      </c>
      <c r="D16" t="str">
        <f>VLOOKUP(C16,Tabelle3!$A$2:$D$36,2,0)</f>
        <v>SRR23876581</v>
      </c>
      <c r="E16" t="s">
        <v>279</v>
      </c>
      <c r="F16" t="s">
        <v>269</v>
      </c>
      <c r="G16" s="4">
        <v>3.21767</v>
      </c>
      <c r="H16" s="3">
        <v>0.86124199999999995</v>
      </c>
      <c r="I16">
        <v>36.4</v>
      </c>
      <c r="J16">
        <v>43.3</v>
      </c>
      <c r="K16" t="s">
        <v>276</v>
      </c>
      <c r="L16" t="s">
        <v>267</v>
      </c>
    </row>
    <row r="17" spans="1:12" x14ac:dyDescent="0.3">
      <c r="A17" t="s">
        <v>267</v>
      </c>
      <c r="B17" t="str">
        <f>VLOOKUP(C17,Tabelle1!$A$1:$B$46,2,0)</f>
        <v>Sweden_Lund_1933_HG_15</v>
      </c>
      <c r="C17" t="s">
        <v>5</v>
      </c>
      <c r="D17" t="str">
        <f>VLOOKUP(C17,Tabelle3!$A$2:$D$36,2,0)</f>
        <v>SRR23876580</v>
      </c>
      <c r="E17" t="s">
        <v>279</v>
      </c>
      <c r="F17" t="s">
        <v>269</v>
      </c>
      <c r="G17" s="4">
        <v>99.999499999999998</v>
      </c>
      <c r="H17" s="3">
        <v>723.38099999999997</v>
      </c>
      <c r="I17">
        <v>36.299999999999997</v>
      </c>
      <c r="J17">
        <v>55</v>
      </c>
      <c r="K17" t="s">
        <v>275</v>
      </c>
      <c r="L17" t="s">
        <v>267</v>
      </c>
    </row>
    <row r="18" spans="1:12" x14ac:dyDescent="0.3">
      <c r="A18" t="s">
        <v>267</v>
      </c>
      <c r="B18" t="str">
        <f>VLOOKUP(C18,Tabelle1!$A$1:$B$46,2,0)</f>
        <v>Sweden_Lund_1933_HG_16</v>
      </c>
      <c r="C18" t="s">
        <v>6</v>
      </c>
      <c r="D18" t="str">
        <f>VLOOKUP(C18,Tabelle3!$A$2:$D$36,2,0)</f>
        <v>SRR23876579</v>
      </c>
      <c r="E18" t="s">
        <v>279</v>
      </c>
      <c r="F18" t="s">
        <v>269</v>
      </c>
      <c r="G18" s="4">
        <v>99.999600000000001</v>
      </c>
      <c r="H18" s="3">
        <v>976.46199999999999</v>
      </c>
      <c r="I18">
        <v>36.200000000000003</v>
      </c>
      <c r="J18">
        <v>54.6</v>
      </c>
      <c r="K18" t="s">
        <v>275</v>
      </c>
      <c r="L18" t="s">
        <v>267</v>
      </c>
    </row>
    <row r="19" spans="1:12" x14ac:dyDescent="0.3">
      <c r="A19" t="s">
        <v>267</v>
      </c>
      <c r="B19" t="str">
        <f>VLOOKUP(C19,Tabelle1!$A$1:$B$46,2,0)</f>
        <v>Sweden_Lund_1933_HG_17</v>
      </c>
      <c r="C19" t="s">
        <v>30</v>
      </c>
      <c r="D19" t="str">
        <f>VLOOKUP(C19,Tabelle3!$A$2:$D$36,2,0)</f>
        <v>SRR23876578</v>
      </c>
      <c r="E19" t="s">
        <v>279</v>
      </c>
      <c r="F19" t="s">
        <v>269</v>
      </c>
      <c r="G19" s="4">
        <v>3.6044800000000001</v>
      </c>
      <c r="H19" s="3">
        <v>0.72786600000000001</v>
      </c>
      <c r="I19">
        <v>36.4</v>
      </c>
      <c r="J19">
        <v>42.9</v>
      </c>
      <c r="K19" t="s">
        <v>276</v>
      </c>
      <c r="L19" t="s">
        <v>267</v>
      </c>
    </row>
    <row r="20" spans="1:12" x14ac:dyDescent="0.3">
      <c r="A20" t="s">
        <v>267</v>
      </c>
      <c r="B20" t="str">
        <f>VLOOKUP(C20,Tabelle1!$A$1:$B$46,2,0)</f>
        <v>Sweden_Lund_1933_HG_18</v>
      </c>
      <c r="C20" t="s">
        <v>31</v>
      </c>
      <c r="D20" t="str">
        <f>VLOOKUP(C20,Tabelle3!$A$2:$D$36,2,0)</f>
        <v>SRR23876577</v>
      </c>
      <c r="E20" t="s">
        <v>279</v>
      </c>
      <c r="F20" t="s">
        <v>269</v>
      </c>
      <c r="G20" s="4">
        <v>2.8923700000000001</v>
      </c>
      <c r="H20" s="3">
        <v>1.2309000000000001</v>
      </c>
      <c r="I20">
        <v>36.299999999999997</v>
      </c>
      <c r="J20">
        <v>41.4</v>
      </c>
      <c r="K20" t="s">
        <v>276</v>
      </c>
      <c r="L20" t="s">
        <v>267</v>
      </c>
    </row>
    <row r="21" spans="1:12" x14ac:dyDescent="0.3">
      <c r="A21" t="s">
        <v>267</v>
      </c>
      <c r="B21" t="str">
        <f>VLOOKUP(C21,Tabelle1!$A$1:$B$46,2,0)</f>
        <v>Sweden_Lund_1933_HG_19</v>
      </c>
      <c r="C21" t="s">
        <v>32</v>
      </c>
      <c r="D21" t="str">
        <f>VLOOKUP(C21,Tabelle3!$A$2:$D$36,2,0)</f>
        <v>SRR23876576</v>
      </c>
      <c r="E21" t="s">
        <v>279</v>
      </c>
      <c r="F21" t="s">
        <v>269</v>
      </c>
      <c r="G21" s="4">
        <v>4.1253900000000003</v>
      </c>
      <c r="H21" s="3">
        <v>0.89675099999999996</v>
      </c>
      <c r="I21">
        <v>36.299999999999997</v>
      </c>
      <c r="J21">
        <v>45.2</v>
      </c>
      <c r="K21" t="s">
        <v>276</v>
      </c>
      <c r="L21" t="s">
        <v>267</v>
      </c>
    </row>
    <row r="22" spans="1:12" x14ac:dyDescent="0.3">
      <c r="A22" t="s">
        <v>267</v>
      </c>
      <c r="B22" t="str">
        <f>VLOOKUP(C22,Tabelle1!$A$1:$B$46,2,0)</f>
        <v>Sweden_Lund_1933_HG_20</v>
      </c>
      <c r="C22" t="s">
        <v>7</v>
      </c>
      <c r="D22" t="str">
        <f>VLOOKUP(C22,Tabelle3!$A$2:$D$36,2,0)</f>
        <v>SRR23876575</v>
      </c>
      <c r="E22" t="s">
        <v>279</v>
      </c>
      <c r="F22" t="s">
        <v>269</v>
      </c>
      <c r="G22" s="4">
        <v>99.999700000000004</v>
      </c>
      <c r="H22" s="3">
        <v>304.73899999999998</v>
      </c>
      <c r="I22">
        <v>36.299999999999997</v>
      </c>
      <c r="J22">
        <v>54.6</v>
      </c>
      <c r="K22" t="s">
        <v>275</v>
      </c>
      <c r="L22" t="s">
        <v>267</v>
      </c>
    </row>
    <row r="23" spans="1:12" x14ac:dyDescent="0.3">
      <c r="A23" t="s">
        <v>267</v>
      </c>
      <c r="B23" t="str">
        <f>VLOOKUP(C23,Tabelle1!$A$1:$B$46,2,0)</f>
        <v>Sweden_Lund_1933_HG_21</v>
      </c>
      <c r="C23" t="s">
        <v>33</v>
      </c>
      <c r="D23" t="str">
        <f>VLOOKUP(C23,Tabelle3!$A$2:$D$36,2,0)</f>
        <v>SRR23876573</v>
      </c>
      <c r="E23" t="s">
        <v>279</v>
      </c>
      <c r="F23" t="s">
        <v>269</v>
      </c>
      <c r="G23" s="4">
        <v>4.0445399999999996</v>
      </c>
      <c r="H23" s="3">
        <v>0.40030199999999999</v>
      </c>
      <c r="I23">
        <v>36.4</v>
      </c>
      <c r="J23">
        <v>35.4</v>
      </c>
      <c r="K23" t="s">
        <v>276</v>
      </c>
      <c r="L23" t="s">
        <v>267</v>
      </c>
    </row>
    <row r="24" spans="1:12" x14ac:dyDescent="0.3">
      <c r="A24" t="s">
        <v>267</v>
      </c>
      <c r="B24" t="str">
        <f>VLOOKUP(C24,Tabelle1!$A$1:$B$46,2,0)</f>
        <v>Germany_Passau_1800_HG29702</v>
      </c>
      <c r="C24" t="s">
        <v>34</v>
      </c>
      <c r="D24" t="str">
        <f>VLOOKUP(C24,Tabelle3!$A$2:$D$36,2,0)</f>
        <v>SRR23876569</v>
      </c>
      <c r="E24" t="s">
        <v>279</v>
      </c>
      <c r="F24" t="s">
        <v>269</v>
      </c>
      <c r="G24" s="4">
        <v>5.3044599999999997</v>
      </c>
      <c r="H24" s="3">
        <v>0.578816</v>
      </c>
      <c r="I24">
        <v>36.5</v>
      </c>
      <c r="J24">
        <v>36.1</v>
      </c>
      <c r="K24" t="s">
        <v>276</v>
      </c>
      <c r="L24" t="s">
        <v>267</v>
      </c>
    </row>
    <row r="25" spans="1:12" x14ac:dyDescent="0.3">
      <c r="A25" t="s">
        <v>267</v>
      </c>
      <c r="B25" t="str">
        <f>VLOOKUP(C25,Tabelle1!$A$1:$B$46,2,0)</f>
        <v>Sweden_Lund_1933_HG47203</v>
      </c>
      <c r="C25" t="s">
        <v>8</v>
      </c>
      <c r="D25" t="str">
        <f>VLOOKUP(C25,Tabelle3!$A$2:$D$36,2,0)</f>
        <v>SRR23876570</v>
      </c>
      <c r="E25" t="s">
        <v>279</v>
      </c>
      <c r="F25" t="s">
        <v>269</v>
      </c>
      <c r="G25" s="4">
        <v>99.998699999999999</v>
      </c>
      <c r="H25" s="3">
        <v>136.47</v>
      </c>
      <c r="I25">
        <v>36.4</v>
      </c>
      <c r="J25">
        <v>54.1</v>
      </c>
      <c r="K25" t="s">
        <v>275</v>
      </c>
      <c r="L25" t="s">
        <v>267</v>
      </c>
    </row>
    <row r="26" spans="1:12" x14ac:dyDescent="0.3">
      <c r="A26" t="s">
        <v>267</v>
      </c>
      <c r="B26" t="str">
        <f>VLOOKUP(C26,Tabelle1!$A$1:$B$46,2,0)</f>
        <v>Sweden_Lund_1933_HG47204</v>
      </c>
      <c r="C26" t="s">
        <v>9</v>
      </c>
      <c r="D26" t="str">
        <f>VLOOKUP(C26,Tabelle3!$A$2:$D$36,2,0)</f>
        <v>SRR23876571</v>
      </c>
      <c r="E26" t="s">
        <v>279</v>
      </c>
      <c r="F26" t="s">
        <v>269</v>
      </c>
      <c r="G26" s="4">
        <v>99.999600000000001</v>
      </c>
      <c r="H26" s="3">
        <v>496.43799999999999</v>
      </c>
      <c r="I26">
        <v>36.299999999999997</v>
      </c>
      <c r="J26">
        <v>54.9</v>
      </c>
      <c r="K26" t="s">
        <v>275</v>
      </c>
      <c r="L26" t="s">
        <v>267</v>
      </c>
    </row>
    <row r="27" spans="1:12" x14ac:dyDescent="0.3">
      <c r="A27" t="s">
        <v>267</v>
      </c>
      <c r="B27" t="str">
        <f>VLOOKUP(C27,Tabelle1!$A$1:$B$46,2,0)</f>
        <v>Sweden_Lund_1933_HG47205</v>
      </c>
      <c r="C27" t="s">
        <v>35</v>
      </c>
      <c r="D27" t="str">
        <f>VLOOKUP(C27,Tabelle3!$A$2:$D$36,2,0)</f>
        <v>SRR23876572</v>
      </c>
      <c r="E27" t="s">
        <v>279</v>
      </c>
      <c r="F27" t="s">
        <v>269</v>
      </c>
      <c r="G27" s="4">
        <v>24.000399999999999</v>
      </c>
      <c r="H27" s="3">
        <v>2.1424500000000002</v>
      </c>
      <c r="I27">
        <v>35.9</v>
      </c>
      <c r="J27">
        <v>45.4</v>
      </c>
      <c r="K27" t="s">
        <v>274</v>
      </c>
      <c r="L27" t="s">
        <v>267</v>
      </c>
    </row>
    <row r="28" spans="1:12" x14ac:dyDescent="0.3">
      <c r="A28" t="s">
        <v>267</v>
      </c>
      <c r="B28" t="str">
        <f>VLOOKUP(C28,Tabelle1!$A$1:$B$46,2,0)</f>
        <v>wMelCS_Gulbenkian</v>
      </c>
      <c r="C28" t="s">
        <v>10</v>
      </c>
      <c r="D28" t="str">
        <f>VLOOKUP(C28,Tabelle3!$A$2:$D$36,2,0)</f>
        <v>SRR945468</v>
      </c>
      <c r="E28" t="s">
        <v>279</v>
      </c>
      <c r="F28" t="s">
        <v>269</v>
      </c>
      <c r="G28" s="4">
        <v>99.999799999999993</v>
      </c>
      <c r="H28" s="3">
        <v>1290.01</v>
      </c>
      <c r="I28">
        <v>24.6</v>
      </c>
      <c r="J28">
        <v>55.2</v>
      </c>
      <c r="K28" t="s">
        <v>275</v>
      </c>
      <c r="L28" t="s">
        <v>267</v>
      </c>
    </row>
    <row r="29" spans="1:12" x14ac:dyDescent="0.3">
      <c r="A29" t="s">
        <v>267</v>
      </c>
      <c r="B29" t="str">
        <f>VLOOKUP(C29,Tabelle1!$A$1:$B$46,2,0)</f>
        <v>wMelCSb_Gulbenkian</v>
      </c>
      <c r="C29" t="s">
        <v>11</v>
      </c>
      <c r="D29" t="str">
        <f>VLOOKUP(C29,Tabelle3!$A$2:$D$36,2,0)</f>
        <v>SRR10438626</v>
      </c>
      <c r="E29" t="s">
        <v>279</v>
      </c>
      <c r="F29" t="s">
        <v>269</v>
      </c>
      <c r="G29" s="4">
        <v>99.995900000000006</v>
      </c>
      <c r="H29" s="3">
        <v>34.797800000000002</v>
      </c>
      <c r="I29">
        <v>37.299999999999997</v>
      </c>
      <c r="J29">
        <v>56.8</v>
      </c>
      <c r="K29" t="s">
        <v>275</v>
      </c>
      <c r="L29" t="s">
        <v>267</v>
      </c>
    </row>
    <row r="30" spans="1:12" x14ac:dyDescent="0.3">
      <c r="A30" t="s">
        <v>267</v>
      </c>
      <c r="B30" t="str">
        <f>VLOOKUP(C30,Tabelle1!$A$1:$B$46,2,0)</f>
        <v>wMel_Donor4Aedes</v>
      </c>
      <c r="C30" t="s">
        <v>12</v>
      </c>
      <c r="D30" t="str">
        <f>VLOOKUP(C30,Tabelle3!$A$2:$D$36,2,0)</f>
        <v>SRR17978916</v>
      </c>
      <c r="E30" t="s">
        <v>279</v>
      </c>
      <c r="F30" t="s">
        <v>269</v>
      </c>
      <c r="G30" s="4">
        <v>99.999899999999997</v>
      </c>
      <c r="H30" s="3">
        <v>53.737099999999998</v>
      </c>
      <c r="I30">
        <v>35.9</v>
      </c>
      <c r="J30">
        <v>56.7</v>
      </c>
      <c r="K30" t="s">
        <v>275</v>
      </c>
      <c r="L30" t="s">
        <v>267</v>
      </c>
    </row>
    <row r="31" spans="1:12" x14ac:dyDescent="0.3">
      <c r="A31" t="s">
        <v>267</v>
      </c>
      <c r="B31" t="str">
        <f>VLOOKUP(C31,Tabelle1!$A$1:$B$46,2,0)</f>
        <v>wMel_Indiana</v>
      </c>
      <c r="C31" t="s">
        <v>13</v>
      </c>
      <c r="D31" t="str">
        <f>VLOOKUP(C31,Tabelle3!$A$2:$D$36,2,0)</f>
        <v>SRR1645077</v>
      </c>
      <c r="E31" t="s">
        <v>279</v>
      </c>
      <c r="F31" t="s">
        <v>269</v>
      </c>
      <c r="G31" s="4">
        <v>100</v>
      </c>
      <c r="H31" s="3">
        <v>388.54599999999999</v>
      </c>
      <c r="I31">
        <v>35.5</v>
      </c>
      <c r="J31">
        <v>56.6</v>
      </c>
      <c r="K31" t="s">
        <v>275</v>
      </c>
      <c r="L31" t="s">
        <v>267</v>
      </c>
    </row>
    <row r="32" spans="1:12" x14ac:dyDescent="0.3">
      <c r="A32" t="s">
        <v>267</v>
      </c>
      <c r="B32" t="str">
        <f>VLOOKUP(C32,Tabelle1!$A$1:$B$46,2,0)</f>
        <v>wMel1_Gulbenkian</v>
      </c>
      <c r="C32" t="s">
        <v>14</v>
      </c>
      <c r="D32" t="str">
        <f>VLOOKUP(C32,Tabelle3!$A$2:$D$36,2,0)</f>
        <v>SRR10424182</v>
      </c>
      <c r="E32" t="s">
        <v>279</v>
      </c>
      <c r="F32" t="s">
        <v>269</v>
      </c>
      <c r="G32" s="4">
        <v>99.9983</v>
      </c>
      <c r="H32" s="3">
        <v>22.4861</v>
      </c>
      <c r="I32">
        <v>34.1</v>
      </c>
      <c r="J32">
        <v>56.9</v>
      </c>
      <c r="K32" t="s">
        <v>275</v>
      </c>
      <c r="L32" t="s">
        <v>267</v>
      </c>
    </row>
    <row r="33" spans="1:12" x14ac:dyDescent="0.3">
      <c r="A33" t="s">
        <v>267</v>
      </c>
      <c r="B33" t="str">
        <f>VLOOKUP(C33,Tabelle1!$A$1:$B$46,2,0)</f>
        <v>wMel1_Portugal</v>
      </c>
      <c r="C33" t="s">
        <v>15</v>
      </c>
      <c r="D33" t="s">
        <v>263</v>
      </c>
      <c r="E33" t="s">
        <v>279</v>
      </c>
      <c r="F33" t="s">
        <v>270</v>
      </c>
      <c r="G33" s="4">
        <v>99.999600000000001</v>
      </c>
      <c r="H33" s="3">
        <v>13.5808</v>
      </c>
      <c r="I33">
        <v>24.3</v>
      </c>
      <c r="J33">
        <v>58.6</v>
      </c>
      <c r="K33" t="s">
        <v>275</v>
      </c>
      <c r="L33" t="s">
        <v>267</v>
      </c>
    </row>
    <row r="34" spans="1:12" x14ac:dyDescent="0.3">
      <c r="A34" t="s">
        <v>267</v>
      </c>
      <c r="B34" t="str">
        <f>VLOOKUP(C34,Tabelle1!$A$1:$B$46,2,0)</f>
        <v>wMelCS1_Portugal</v>
      </c>
      <c r="C34" t="s">
        <v>16</v>
      </c>
      <c r="D34" t="s">
        <v>263</v>
      </c>
      <c r="E34" t="s">
        <v>279</v>
      </c>
      <c r="F34" t="s">
        <v>270</v>
      </c>
      <c r="G34" s="4">
        <v>99.948700000000002</v>
      </c>
      <c r="H34" s="3">
        <v>19.1874</v>
      </c>
      <c r="I34">
        <v>24.6</v>
      </c>
      <c r="J34">
        <v>58.5</v>
      </c>
      <c r="K34" t="s">
        <v>275</v>
      </c>
      <c r="L34" t="s">
        <v>267</v>
      </c>
    </row>
    <row r="35" spans="1:12" x14ac:dyDescent="0.3">
      <c r="A35" t="s">
        <v>267</v>
      </c>
      <c r="B35" t="str">
        <f>VLOOKUP(C35,Tabelle1!$A$1:$B$46,2,0)</f>
        <v>wMel2_Portugal</v>
      </c>
      <c r="C35" t="s">
        <v>17</v>
      </c>
      <c r="D35" t="s">
        <v>263</v>
      </c>
      <c r="E35" t="s">
        <v>279</v>
      </c>
      <c r="F35" t="s">
        <v>270</v>
      </c>
      <c r="G35" s="4">
        <v>99.965999999999994</v>
      </c>
      <c r="H35" s="3">
        <v>20.1418</v>
      </c>
      <c r="I35">
        <v>24.3</v>
      </c>
      <c r="J35">
        <v>58.3</v>
      </c>
      <c r="K35" t="s">
        <v>275</v>
      </c>
      <c r="L35" t="s">
        <v>267</v>
      </c>
    </row>
    <row r="36" spans="1:12" x14ac:dyDescent="0.3">
      <c r="A36" t="s">
        <v>267</v>
      </c>
      <c r="B36" t="str">
        <f>VLOOKUP(C36,Tabelle1!$A$1:$B$46,2,0)</f>
        <v>wMelCS2_Portugal</v>
      </c>
      <c r="C36" t="s">
        <v>18</v>
      </c>
      <c r="D36" t="s">
        <v>263</v>
      </c>
      <c r="E36" t="s">
        <v>279</v>
      </c>
      <c r="F36" t="s">
        <v>270</v>
      </c>
      <c r="G36" s="4">
        <v>99.966399999999993</v>
      </c>
      <c r="H36" s="3">
        <v>14.608599999999999</v>
      </c>
      <c r="I36">
        <v>24.6</v>
      </c>
      <c r="J36">
        <v>58.3</v>
      </c>
      <c r="K36" t="s">
        <v>275</v>
      </c>
      <c r="L36" t="s">
        <v>267</v>
      </c>
    </row>
    <row r="37" spans="1:12" x14ac:dyDescent="0.3">
      <c r="A37" t="s">
        <v>267</v>
      </c>
      <c r="B37" t="str">
        <f>VLOOKUP(C37,Tabelle1!$A$1:$B$46,2,0)</f>
        <v>wMel1_Finland</v>
      </c>
      <c r="C37" t="s">
        <v>19</v>
      </c>
      <c r="D37" t="s">
        <v>263</v>
      </c>
      <c r="E37" t="s">
        <v>279</v>
      </c>
      <c r="F37" t="s">
        <v>270</v>
      </c>
      <c r="G37" s="4">
        <v>99.998999999999995</v>
      </c>
      <c r="H37" s="3">
        <v>17.2181</v>
      </c>
      <c r="I37">
        <v>24.3</v>
      </c>
      <c r="J37">
        <v>58.5</v>
      </c>
      <c r="K37" t="s">
        <v>275</v>
      </c>
      <c r="L37" t="s">
        <v>267</v>
      </c>
    </row>
    <row r="38" spans="1:12" x14ac:dyDescent="0.3">
      <c r="A38" t="s">
        <v>267</v>
      </c>
      <c r="B38" t="str">
        <f>VLOOKUP(C38,Tabelle1!$A$1:$B$46,2,0)</f>
        <v>wMel2_Finland</v>
      </c>
      <c r="C38" t="s">
        <v>20</v>
      </c>
      <c r="D38" t="s">
        <v>263</v>
      </c>
      <c r="E38" t="s">
        <v>279</v>
      </c>
      <c r="F38" t="s">
        <v>270</v>
      </c>
      <c r="G38" s="4">
        <v>99.999899999999997</v>
      </c>
      <c r="H38" s="3">
        <v>25.6721</v>
      </c>
      <c r="I38">
        <v>24.2</v>
      </c>
      <c r="J38">
        <v>58.8</v>
      </c>
      <c r="K38" t="s">
        <v>275</v>
      </c>
      <c r="L38" t="s">
        <v>267</v>
      </c>
    </row>
    <row r="39" spans="1:12" x14ac:dyDescent="0.3">
      <c r="A39" t="s">
        <v>267</v>
      </c>
      <c r="B39" t="str">
        <f>VLOOKUP(C39,Tabelle1!$A$1:$B$46,2,0)</f>
        <v>wMel_LabStrain_Gulbenkian</v>
      </c>
      <c r="C39" t="s">
        <v>21</v>
      </c>
      <c r="D39" t="s">
        <v>263</v>
      </c>
      <c r="E39" t="s">
        <v>279</v>
      </c>
      <c r="F39" t="s">
        <v>270</v>
      </c>
      <c r="G39" s="4">
        <v>99.999600000000001</v>
      </c>
      <c r="H39" s="3">
        <v>14.199</v>
      </c>
      <c r="I39">
        <v>24.2</v>
      </c>
      <c r="J39">
        <v>58.5</v>
      </c>
      <c r="K39" t="s">
        <v>275</v>
      </c>
      <c r="L39" t="s">
        <v>267</v>
      </c>
    </row>
    <row r="40" spans="1:12" x14ac:dyDescent="0.3">
      <c r="A40" t="s">
        <v>267</v>
      </c>
      <c r="B40" t="str">
        <f>VLOOKUP(C40,Tabelle1!$A$1:$B$46,2,0)</f>
        <v>wMelCS_LabStrain_Gulbenkian</v>
      </c>
      <c r="C40" t="s">
        <v>22</v>
      </c>
      <c r="D40" t="s">
        <v>263</v>
      </c>
      <c r="E40" t="s">
        <v>279</v>
      </c>
      <c r="F40" t="s">
        <v>270</v>
      </c>
      <c r="G40" s="4">
        <v>99.984300000000005</v>
      </c>
      <c r="H40" s="3">
        <v>15.1502</v>
      </c>
      <c r="I40">
        <v>24.6</v>
      </c>
      <c r="J40">
        <v>58.1</v>
      </c>
      <c r="K40" t="s">
        <v>275</v>
      </c>
      <c r="L40" t="s">
        <v>267</v>
      </c>
    </row>
    <row r="41" spans="1:12" x14ac:dyDescent="0.3">
      <c r="A41" t="s">
        <v>267</v>
      </c>
      <c r="B41" t="str">
        <f>VLOOKUP(C41,Tabelle1!$A$1:$B$46,2,0)</f>
        <v>wMelCSPOP_LabStrain_Gulbenkian</v>
      </c>
      <c r="C41" t="s">
        <v>23</v>
      </c>
      <c r="D41" t="s">
        <v>263</v>
      </c>
      <c r="E41" t="s">
        <v>279</v>
      </c>
      <c r="F41" t="s">
        <v>270</v>
      </c>
      <c r="G41" s="4">
        <v>99.988</v>
      </c>
      <c r="H41" s="3">
        <v>49.355899999999998</v>
      </c>
      <c r="I41">
        <v>24.7</v>
      </c>
      <c r="J41">
        <v>58.2</v>
      </c>
      <c r="K41" t="s">
        <v>275</v>
      </c>
      <c r="L41" t="s">
        <v>267</v>
      </c>
    </row>
    <row r="42" spans="1:12" x14ac:dyDescent="0.3">
      <c r="E42" t="s">
        <v>280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0BF9-3580-423B-BF14-F03EE5E90432}">
  <dimension ref="A1:C36"/>
  <sheetViews>
    <sheetView topLeftCell="A4" workbookViewId="0">
      <selection activeCell="H38" sqref="H38"/>
    </sheetView>
  </sheetViews>
  <sheetFormatPr baseColWidth="10" defaultRowHeight="14.4" x14ac:dyDescent="0.3"/>
  <sheetData>
    <row r="1" spans="1:3" x14ac:dyDescent="0.3">
      <c r="A1" t="s">
        <v>88</v>
      </c>
      <c r="B1" t="s">
        <v>87</v>
      </c>
      <c r="C1" t="s">
        <v>89</v>
      </c>
    </row>
    <row r="2" spans="1:3" x14ac:dyDescent="0.3">
      <c r="A2">
        <v>376</v>
      </c>
      <c r="B2" t="s">
        <v>90</v>
      </c>
      <c r="C2" t="s">
        <v>91</v>
      </c>
    </row>
    <row r="3" spans="1:3" x14ac:dyDescent="0.3">
      <c r="A3">
        <v>377</v>
      </c>
      <c r="B3" t="s">
        <v>92</v>
      </c>
      <c r="C3" t="s">
        <v>91</v>
      </c>
    </row>
    <row r="4" spans="1:3" x14ac:dyDescent="0.3">
      <c r="A4">
        <v>378</v>
      </c>
      <c r="B4" t="s">
        <v>93</v>
      </c>
      <c r="C4" t="s">
        <v>91</v>
      </c>
    </row>
    <row r="5" spans="1:3" x14ac:dyDescent="0.3">
      <c r="A5">
        <v>380</v>
      </c>
      <c r="B5" t="s">
        <v>94</v>
      </c>
      <c r="C5" t="s">
        <v>91</v>
      </c>
    </row>
    <row r="6" spans="1:3" x14ac:dyDescent="0.3">
      <c r="A6" t="s">
        <v>4</v>
      </c>
      <c r="B6" t="s">
        <v>95</v>
      </c>
      <c r="C6" t="s">
        <v>91</v>
      </c>
    </row>
    <row r="7" spans="1:3" x14ac:dyDescent="0.3">
      <c r="A7" t="s">
        <v>29</v>
      </c>
      <c r="B7" t="s">
        <v>96</v>
      </c>
      <c r="C7" t="s">
        <v>91</v>
      </c>
    </row>
    <row r="8" spans="1:3" x14ac:dyDescent="0.3">
      <c r="A8" t="s">
        <v>5</v>
      </c>
      <c r="B8" t="s">
        <v>97</v>
      </c>
      <c r="C8" t="s">
        <v>91</v>
      </c>
    </row>
    <row r="9" spans="1:3" x14ac:dyDescent="0.3">
      <c r="A9" t="s">
        <v>6</v>
      </c>
      <c r="B9" t="s">
        <v>98</v>
      </c>
      <c r="C9" t="s">
        <v>91</v>
      </c>
    </row>
    <row r="10" spans="1:3" x14ac:dyDescent="0.3">
      <c r="A10" t="s">
        <v>30</v>
      </c>
      <c r="B10" t="s">
        <v>99</v>
      </c>
      <c r="C10" t="s">
        <v>91</v>
      </c>
    </row>
    <row r="11" spans="1:3" x14ac:dyDescent="0.3">
      <c r="A11" t="s">
        <v>31</v>
      </c>
      <c r="B11" t="s">
        <v>100</v>
      </c>
      <c r="C11" t="s">
        <v>91</v>
      </c>
    </row>
    <row r="12" spans="1:3" x14ac:dyDescent="0.3">
      <c r="A12" t="s">
        <v>32</v>
      </c>
      <c r="B12" t="s">
        <v>101</v>
      </c>
      <c r="C12" t="s">
        <v>91</v>
      </c>
    </row>
    <row r="13" spans="1:3" x14ac:dyDescent="0.3">
      <c r="A13" t="s">
        <v>7</v>
      </c>
      <c r="B13" t="s">
        <v>102</v>
      </c>
      <c r="C13" t="s">
        <v>91</v>
      </c>
    </row>
    <row r="14" spans="1:3" x14ac:dyDescent="0.3">
      <c r="A14" t="s">
        <v>33</v>
      </c>
      <c r="B14" t="s">
        <v>103</v>
      </c>
      <c r="C14" t="s">
        <v>91</v>
      </c>
    </row>
    <row r="15" spans="1:3" x14ac:dyDescent="0.3">
      <c r="A15" t="s">
        <v>25</v>
      </c>
      <c r="B15" t="s">
        <v>104</v>
      </c>
      <c r="C15" t="s">
        <v>91</v>
      </c>
    </row>
    <row r="16" spans="1:3" x14ac:dyDescent="0.3">
      <c r="A16" t="s">
        <v>26</v>
      </c>
      <c r="B16" t="s">
        <v>105</v>
      </c>
      <c r="C16" t="s">
        <v>91</v>
      </c>
    </row>
    <row r="17" spans="1:3" x14ac:dyDescent="0.3">
      <c r="A17" t="s">
        <v>0</v>
      </c>
      <c r="B17" t="s">
        <v>106</v>
      </c>
      <c r="C17" t="s">
        <v>91</v>
      </c>
    </row>
    <row r="18" spans="1:3" x14ac:dyDescent="0.3">
      <c r="A18" t="s">
        <v>1</v>
      </c>
      <c r="B18" t="s">
        <v>107</v>
      </c>
      <c r="C18" t="s">
        <v>91</v>
      </c>
    </row>
    <row r="19" spans="1:3" x14ac:dyDescent="0.3">
      <c r="A19" t="s">
        <v>27</v>
      </c>
      <c r="B19" t="s">
        <v>108</v>
      </c>
      <c r="C19" t="s">
        <v>91</v>
      </c>
    </row>
    <row r="20" spans="1:3" x14ac:dyDescent="0.3">
      <c r="A20" t="s">
        <v>3</v>
      </c>
      <c r="B20" t="s">
        <v>109</v>
      </c>
      <c r="C20" t="s">
        <v>91</v>
      </c>
    </row>
    <row r="21" spans="1:3" x14ac:dyDescent="0.3">
      <c r="A21" t="s">
        <v>2</v>
      </c>
      <c r="B21" t="s">
        <v>110</v>
      </c>
      <c r="C21" t="s">
        <v>91</v>
      </c>
    </row>
    <row r="22" spans="1:3" x14ac:dyDescent="0.3">
      <c r="A22" t="s">
        <v>28</v>
      </c>
      <c r="B22" t="s">
        <v>111</v>
      </c>
      <c r="C22" t="s">
        <v>91</v>
      </c>
    </row>
    <row r="23" spans="1:3" x14ac:dyDescent="0.3">
      <c r="A23" t="s">
        <v>34</v>
      </c>
      <c r="B23" t="s">
        <v>112</v>
      </c>
      <c r="C23" t="s">
        <v>91</v>
      </c>
    </row>
    <row r="24" spans="1:3" x14ac:dyDescent="0.3">
      <c r="A24" t="s">
        <v>8</v>
      </c>
      <c r="B24" t="s">
        <v>113</v>
      </c>
      <c r="C24" t="s">
        <v>91</v>
      </c>
    </row>
    <row r="25" spans="1:3" x14ac:dyDescent="0.3">
      <c r="A25" t="s">
        <v>9</v>
      </c>
      <c r="B25" t="s">
        <v>114</v>
      </c>
      <c r="C25" t="s">
        <v>91</v>
      </c>
    </row>
    <row r="26" spans="1:3" x14ac:dyDescent="0.3">
      <c r="A26" t="s">
        <v>35</v>
      </c>
      <c r="B26" t="s">
        <v>115</v>
      </c>
      <c r="C26" t="s">
        <v>91</v>
      </c>
    </row>
    <row r="27" spans="1:3" x14ac:dyDescent="0.3">
      <c r="A27" t="s">
        <v>12</v>
      </c>
      <c r="B27" t="s">
        <v>116</v>
      </c>
      <c r="C27" t="s">
        <v>91</v>
      </c>
    </row>
    <row r="28" spans="1:3" x14ac:dyDescent="0.3">
      <c r="A28" t="s">
        <v>13</v>
      </c>
      <c r="B28" t="s">
        <v>117</v>
      </c>
      <c r="C28" t="s">
        <v>91</v>
      </c>
    </row>
    <row r="29" spans="1:3" x14ac:dyDescent="0.3">
      <c r="A29" t="s">
        <v>14</v>
      </c>
      <c r="B29" t="s">
        <v>118</v>
      </c>
      <c r="C29" t="s">
        <v>91</v>
      </c>
    </row>
    <row r="30" spans="1:3" x14ac:dyDescent="0.3">
      <c r="A30" t="s">
        <v>39</v>
      </c>
      <c r="B30" t="s">
        <v>119</v>
      </c>
      <c r="C30" t="s">
        <v>91</v>
      </c>
    </row>
    <row r="31" spans="1:3" x14ac:dyDescent="0.3">
      <c r="A31" t="s">
        <v>40</v>
      </c>
      <c r="B31" t="s">
        <v>120</v>
      </c>
      <c r="C31" t="s">
        <v>91</v>
      </c>
    </row>
    <row r="32" spans="1:3" x14ac:dyDescent="0.3">
      <c r="A32" t="s">
        <v>10</v>
      </c>
      <c r="B32" t="s">
        <v>121</v>
      </c>
      <c r="C32" t="s">
        <v>91</v>
      </c>
    </row>
    <row r="33" spans="1:3" x14ac:dyDescent="0.3">
      <c r="A33" t="s">
        <v>11</v>
      </c>
      <c r="B33" t="s">
        <v>122</v>
      </c>
      <c r="C33" t="s">
        <v>91</v>
      </c>
    </row>
    <row r="34" spans="1:3" x14ac:dyDescent="0.3">
      <c r="A34" t="s">
        <v>37</v>
      </c>
      <c r="B34" t="s">
        <v>123</v>
      </c>
      <c r="C34" t="s">
        <v>91</v>
      </c>
    </row>
    <row r="35" spans="1:3" x14ac:dyDescent="0.3">
      <c r="A35" t="s">
        <v>36</v>
      </c>
      <c r="B35" t="s">
        <v>124</v>
      </c>
      <c r="C35" t="s">
        <v>91</v>
      </c>
    </row>
    <row r="36" spans="1:3" x14ac:dyDescent="0.3">
      <c r="A36" t="s">
        <v>38</v>
      </c>
      <c r="B36" t="s">
        <v>125</v>
      </c>
      <c r="C36" t="s">
        <v>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E6E-F5A3-4101-9715-12005F3EC543}">
  <dimension ref="A1:W18"/>
  <sheetViews>
    <sheetView tabSelected="1" workbookViewId="0">
      <selection activeCell="C23" sqref="C23"/>
    </sheetView>
  </sheetViews>
  <sheetFormatPr baseColWidth="10" defaultRowHeight="14.4" x14ac:dyDescent="0.3"/>
  <cols>
    <col min="9" max="9" width="16.77734375" bestFit="1" customWidth="1"/>
  </cols>
  <sheetData>
    <row r="1" spans="1:23" x14ac:dyDescent="0.3">
      <c r="A1" t="s">
        <v>126</v>
      </c>
      <c r="B1" t="s">
        <v>127</v>
      </c>
      <c r="C1" t="s">
        <v>128</v>
      </c>
      <c r="E1" t="s">
        <v>129</v>
      </c>
      <c r="F1">
        <v>955</v>
      </c>
      <c r="G1">
        <v>955</v>
      </c>
      <c r="H1" t="s">
        <v>130</v>
      </c>
      <c r="I1" t="s">
        <v>131</v>
      </c>
      <c r="K1" t="s">
        <v>132</v>
      </c>
      <c r="L1" t="s">
        <v>133</v>
      </c>
      <c r="M1" t="s">
        <v>134</v>
      </c>
      <c r="N1" t="s">
        <v>135</v>
      </c>
      <c r="O1" s="1">
        <v>43689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W1" t="s">
        <v>129</v>
      </c>
    </row>
    <row r="2" spans="1:23" x14ac:dyDescent="0.3">
      <c r="A2" t="s">
        <v>141</v>
      </c>
      <c r="B2" t="s">
        <v>127</v>
      </c>
      <c r="C2" t="s">
        <v>142</v>
      </c>
      <c r="E2" t="s">
        <v>129</v>
      </c>
      <c r="F2">
        <v>955</v>
      </c>
      <c r="G2">
        <v>955</v>
      </c>
      <c r="H2" t="s">
        <v>130</v>
      </c>
      <c r="I2" t="s">
        <v>143</v>
      </c>
      <c r="K2" t="s">
        <v>132</v>
      </c>
      <c r="L2" t="s">
        <v>133</v>
      </c>
      <c r="M2" t="s">
        <v>134</v>
      </c>
      <c r="N2" t="s">
        <v>135</v>
      </c>
      <c r="O2" s="1">
        <v>43689</v>
      </c>
      <c r="P2" t="s">
        <v>144</v>
      </c>
      <c r="Q2" t="s">
        <v>137</v>
      </c>
      <c r="R2" t="s">
        <v>145</v>
      </c>
      <c r="S2" t="s">
        <v>139</v>
      </c>
      <c r="T2" t="s">
        <v>146</v>
      </c>
      <c r="W2" t="s">
        <v>129</v>
      </c>
    </row>
    <row r="3" spans="1:23" x14ac:dyDescent="0.3">
      <c r="A3" t="s">
        <v>147</v>
      </c>
      <c r="B3" t="s">
        <v>127</v>
      </c>
      <c r="C3" t="s">
        <v>148</v>
      </c>
      <c r="E3" t="s">
        <v>129</v>
      </c>
      <c r="F3">
        <v>955</v>
      </c>
      <c r="G3">
        <v>955</v>
      </c>
      <c r="H3" t="s">
        <v>130</v>
      </c>
      <c r="I3" t="s">
        <v>149</v>
      </c>
      <c r="K3" t="s">
        <v>132</v>
      </c>
      <c r="L3" t="s">
        <v>133</v>
      </c>
      <c r="M3" t="s">
        <v>134</v>
      </c>
      <c r="N3" t="s">
        <v>135</v>
      </c>
      <c r="O3" s="1">
        <v>43689</v>
      </c>
      <c r="P3" t="s">
        <v>150</v>
      </c>
      <c r="Q3" t="s">
        <v>137</v>
      </c>
      <c r="R3" t="s">
        <v>151</v>
      </c>
      <c r="S3" t="s">
        <v>139</v>
      </c>
      <c r="T3" t="s">
        <v>152</v>
      </c>
      <c r="W3" t="s">
        <v>129</v>
      </c>
    </row>
    <row r="4" spans="1:23" x14ac:dyDescent="0.3">
      <c r="A4" t="s">
        <v>153</v>
      </c>
      <c r="B4" t="s">
        <v>127</v>
      </c>
      <c r="C4" t="s">
        <v>154</v>
      </c>
      <c r="E4" t="s">
        <v>129</v>
      </c>
      <c r="F4">
        <v>163164</v>
      </c>
      <c r="G4">
        <v>163164</v>
      </c>
      <c r="H4" t="s">
        <v>155</v>
      </c>
      <c r="I4" t="s">
        <v>156</v>
      </c>
      <c r="K4" t="s">
        <v>132</v>
      </c>
      <c r="L4" t="s">
        <v>133</v>
      </c>
      <c r="M4" t="s">
        <v>134</v>
      </c>
      <c r="N4" t="s">
        <v>135</v>
      </c>
      <c r="O4" s="1">
        <v>38022</v>
      </c>
      <c r="P4" t="s">
        <v>157</v>
      </c>
      <c r="Q4" t="s">
        <v>158</v>
      </c>
      <c r="R4" t="s">
        <v>159</v>
      </c>
      <c r="S4" t="s">
        <v>139</v>
      </c>
      <c r="T4" t="s">
        <v>160</v>
      </c>
      <c r="W4" t="s">
        <v>129</v>
      </c>
    </row>
    <row r="5" spans="1:23" x14ac:dyDescent="0.3">
      <c r="A5" t="s">
        <v>161</v>
      </c>
      <c r="B5" t="s">
        <v>127</v>
      </c>
      <c r="C5" t="s">
        <v>162</v>
      </c>
      <c r="D5" t="s">
        <v>163</v>
      </c>
      <c r="E5" t="s">
        <v>129</v>
      </c>
      <c r="F5">
        <v>163164</v>
      </c>
      <c r="G5">
        <v>163164</v>
      </c>
      <c r="H5" t="s">
        <v>155</v>
      </c>
      <c r="I5" t="s">
        <v>164</v>
      </c>
      <c r="J5" t="s">
        <v>165</v>
      </c>
      <c r="K5" t="s">
        <v>132</v>
      </c>
      <c r="L5" t="s">
        <v>166</v>
      </c>
      <c r="M5" t="s">
        <v>134</v>
      </c>
      <c r="N5" t="s">
        <v>135</v>
      </c>
      <c r="O5" s="1">
        <v>44075</v>
      </c>
      <c r="P5" t="s">
        <v>167</v>
      </c>
      <c r="Q5" t="s">
        <v>168</v>
      </c>
      <c r="R5" t="s">
        <v>169</v>
      </c>
      <c r="S5" t="s">
        <v>139</v>
      </c>
      <c r="T5" t="s">
        <v>170</v>
      </c>
      <c r="W5" t="s">
        <v>129</v>
      </c>
    </row>
    <row r="6" spans="1:23" x14ac:dyDescent="0.3">
      <c r="A6" t="s">
        <v>171</v>
      </c>
      <c r="B6" t="s">
        <v>127</v>
      </c>
      <c r="C6" t="s">
        <v>172</v>
      </c>
      <c r="D6" t="s">
        <v>173</v>
      </c>
      <c r="E6" t="s">
        <v>129</v>
      </c>
      <c r="F6">
        <v>163164</v>
      </c>
      <c r="G6">
        <v>163164</v>
      </c>
      <c r="H6" t="s">
        <v>155</v>
      </c>
      <c r="I6" t="s">
        <v>156</v>
      </c>
      <c r="J6" t="s">
        <v>174</v>
      </c>
      <c r="K6" t="s">
        <v>132</v>
      </c>
      <c r="L6" t="s">
        <v>166</v>
      </c>
      <c r="M6" t="s">
        <v>134</v>
      </c>
      <c r="N6" t="s">
        <v>135</v>
      </c>
      <c r="O6" s="1">
        <v>44075</v>
      </c>
      <c r="P6" t="s">
        <v>175</v>
      </c>
      <c r="Q6" t="s">
        <v>168</v>
      </c>
      <c r="R6" t="s">
        <v>176</v>
      </c>
      <c r="S6" t="s">
        <v>139</v>
      </c>
      <c r="T6" t="s">
        <v>177</v>
      </c>
      <c r="W6" t="s">
        <v>129</v>
      </c>
    </row>
    <row r="7" spans="1:23" x14ac:dyDescent="0.3">
      <c r="A7" t="s">
        <v>178</v>
      </c>
      <c r="B7" t="s">
        <v>127</v>
      </c>
      <c r="C7" t="s">
        <v>179</v>
      </c>
      <c r="E7" t="s">
        <v>129</v>
      </c>
      <c r="F7">
        <v>163164</v>
      </c>
      <c r="G7">
        <v>163164</v>
      </c>
      <c r="H7" t="s">
        <v>155</v>
      </c>
      <c r="J7" t="s">
        <v>180</v>
      </c>
      <c r="K7" t="s">
        <v>132</v>
      </c>
      <c r="L7" t="s">
        <v>133</v>
      </c>
      <c r="M7" t="s">
        <v>134</v>
      </c>
      <c r="N7" t="s">
        <v>135</v>
      </c>
      <c r="O7" s="1">
        <v>44204</v>
      </c>
      <c r="P7" t="s">
        <v>181</v>
      </c>
      <c r="Q7" t="s">
        <v>182</v>
      </c>
      <c r="R7" t="s">
        <v>183</v>
      </c>
      <c r="S7" t="s">
        <v>139</v>
      </c>
      <c r="T7" t="s">
        <v>184</v>
      </c>
      <c r="W7" t="s">
        <v>129</v>
      </c>
    </row>
    <row r="8" spans="1:23" x14ac:dyDescent="0.3">
      <c r="A8" t="s">
        <v>185</v>
      </c>
      <c r="B8" t="s">
        <v>127</v>
      </c>
      <c r="C8" t="s">
        <v>186</v>
      </c>
      <c r="E8" t="s">
        <v>129</v>
      </c>
      <c r="F8">
        <v>163164</v>
      </c>
      <c r="G8">
        <v>163164</v>
      </c>
      <c r="H8" t="s">
        <v>155</v>
      </c>
      <c r="J8" t="s">
        <v>187</v>
      </c>
      <c r="K8" t="s">
        <v>132</v>
      </c>
      <c r="L8" t="s">
        <v>133</v>
      </c>
      <c r="M8" t="s">
        <v>134</v>
      </c>
      <c r="N8" t="s">
        <v>135</v>
      </c>
      <c r="O8" s="1">
        <v>44204</v>
      </c>
      <c r="P8" t="s">
        <v>188</v>
      </c>
      <c r="Q8" t="s">
        <v>182</v>
      </c>
      <c r="R8" t="s">
        <v>189</v>
      </c>
      <c r="S8" t="s">
        <v>139</v>
      </c>
      <c r="T8" t="s">
        <v>190</v>
      </c>
      <c r="W8" t="s">
        <v>129</v>
      </c>
    </row>
    <row r="9" spans="1:23" x14ac:dyDescent="0.3">
      <c r="A9" t="s">
        <v>191</v>
      </c>
      <c r="B9" t="s">
        <v>127</v>
      </c>
      <c r="C9" t="s">
        <v>192</v>
      </c>
      <c r="E9" t="s">
        <v>129</v>
      </c>
      <c r="F9">
        <v>163164</v>
      </c>
      <c r="G9">
        <v>163164</v>
      </c>
      <c r="H9" t="s">
        <v>155</v>
      </c>
      <c r="J9" t="s">
        <v>38</v>
      </c>
      <c r="K9" t="s">
        <v>132</v>
      </c>
      <c r="L9" t="s">
        <v>133</v>
      </c>
      <c r="M9" t="s">
        <v>134</v>
      </c>
      <c r="N9" t="s">
        <v>135</v>
      </c>
      <c r="O9" s="1">
        <v>44204</v>
      </c>
      <c r="P9" t="s">
        <v>193</v>
      </c>
      <c r="Q9" t="s">
        <v>182</v>
      </c>
      <c r="R9" t="s">
        <v>194</v>
      </c>
      <c r="S9" t="s">
        <v>139</v>
      </c>
      <c r="T9" t="s">
        <v>195</v>
      </c>
      <c r="W9" t="s">
        <v>129</v>
      </c>
    </row>
    <row r="10" spans="1:23" x14ac:dyDescent="0.3">
      <c r="A10" t="s">
        <v>196</v>
      </c>
      <c r="B10" t="s">
        <v>127</v>
      </c>
      <c r="C10" t="s">
        <v>197</v>
      </c>
      <c r="E10" t="s">
        <v>129</v>
      </c>
      <c r="F10">
        <v>163164</v>
      </c>
      <c r="G10">
        <v>163164</v>
      </c>
      <c r="H10" t="s">
        <v>155</v>
      </c>
      <c r="J10" t="s">
        <v>198</v>
      </c>
      <c r="K10" t="s">
        <v>132</v>
      </c>
      <c r="L10" t="s">
        <v>133</v>
      </c>
      <c r="M10" t="s">
        <v>134</v>
      </c>
      <c r="N10" t="s">
        <v>135</v>
      </c>
      <c r="O10" s="1">
        <v>44204</v>
      </c>
      <c r="P10" t="s">
        <v>199</v>
      </c>
      <c r="Q10" t="s">
        <v>182</v>
      </c>
      <c r="R10" t="s">
        <v>200</v>
      </c>
      <c r="S10" t="s">
        <v>139</v>
      </c>
      <c r="T10" t="s">
        <v>201</v>
      </c>
      <c r="W10" t="s">
        <v>129</v>
      </c>
    </row>
    <row r="11" spans="1:23" x14ac:dyDescent="0.3">
      <c r="A11" t="s">
        <v>202</v>
      </c>
      <c r="B11" t="s">
        <v>127</v>
      </c>
      <c r="C11" t="s">
        <v>203</v>
      </c>
      <c r="E11" t="s">
        <v>204</v>
      </c>
      <c r="F11">
        <v>163164</v>
      </c>
      <c r="G11">
        <v>163164</v>
      </c>
      <c r="H11" t="s">
        <v>155</v>
      </c>
      <c r="J11" t="s">
        <v>205</v>
      </c>
      <c r="K11" t="s">
        <v>132</v>
      </c>
      <c r="L11" t="s">
        <v>133</v>
      </c>
      <c r="M11" t="s">
        <v>134</v>
      </c>
      <c r="N11" t="s">
        <v>135</v>
      </c>
      <c r="O11" s="1">
        <v>44204</v>
      </c>
      <c r="P11" t="s">
        <v>206</v>
      </c>
      <c r="Q11" t="s">
        <v>182</v>
      </c>
      <c r="R11" t="s">
        <v>207</v>
      </c>
      <c r="S11" t="s">
        <v>139</v>
      </c>
      <c r="T11" t="s">
        <v>208</v>
      </c>
      <c r="W11" t="s">
        <v>129</v>
      </c>
    </row>
    <row r="12" spans="1:23" x14ac:dyDescent="0.3">
      <c r="A12" t="s">
        <v>209</v>
      </c>
      <c r="B12" t="s">
        <v>127</v>
      </c>
      <c r="C12" t="s">
        <v>210</v>
      </c>
      <c r="D12" t="s">
        <v>211</v>
      </c>
      <c r="E12" t="s">
        <v>129</v>
      </c>
      <c r="F12">
        <v>163164</v>
      </c>
      <c r="G12">
        <v>163164</v>
      </c>
      <c r="H12" t="s">
        <v>155</v>
      </c>
      <c r="J12" t="s">
        <v>212</v>
      </c>
      <c r="K12" t="s">
        <v>132</v>
      </c>
      <c r="L12" t="s">
        <v>166</v>
      </c>
      <c r="M12" t="s">
        <v>134</v>
      </c>
      <c r="N12" t="s">
        <v>135</v>
      </c>
      <c r="O12" s="1">
        <v>44564</v>
      </c>
      <c r="P12" t="s">
        <v>213</v>
      </c>
      <c r="Q12" t="s">
        <v>168</v>
      </c>
      <c r="R12" t="s">
        <v>214</v>
      </c>
      <c r="S12" t="s">
        <v>139</v>
      </c>
      <c r="T12" t="s">
        <v>215</v>
      </c>
      <c r="W12" t="s">
        <v>129</v>
      </c>
    </row>
    <row r="13" spans="1:23" x14ac:dyDescent="0.3">
      <c r="A13" t="s">
        <v>216</v>
      </c>
      <c r="B13" t="s">
        <v>127</v>
      </c>
      <c r="C13" t="s">
        <v>217</v>
      </c>
      <c r="D13" t="s">
        <v>218</v>
      </c>
      <c r="E13" t="s">
        <v>129</v>
      </c>
      <c r="F13">
        <v>163164</v>
      </c>
      <c r="G13">
        <v>163164</v>
      </c>
      <c r="H13" t="s">
        <v>155</v>
      </c>
      <c r="J13" t="s">
        <v>219</v>
      </c>
      <c r="K13" t="s">
        <v>132</v>
      </c>
      <c r="L13" t="s">
        <v>166</v>
      </c>
      <c r="M13" t="s">
        <v>134</v>
      </c>
      <c r="N13" t="s">
        <v>135</v>
      </c>
      <c r="O13" s="1">
        <v>44564</v>
      </c>
      <c r="P13" t="s">
        <v>220</v>
      </c>
      <c r="Q13" t="s">
        <v>168</v>
      </c>
      <c r="R13" t="s">
        <v>221</v>
      </c>
      <c r="S13" t="s">
        <v>139</v>
      </c>
      <c r="T13" t="s">
        <v>222</v>
      </c>
      <c r="W13" t="s">
        <v>129</v>
      </c>
    </row>
    <row r="14" spans="1:23" x14ac:dyDescent="0.3">
      <c r="A14" t="s">
        <v>223</v>
      </c>
      <c r="B14" t="s">
        <v>127</v>
      </c>
      <c r="C14" t="s">
        <v>224</v>
      </c>
      <c r="E14" t="s">
        <v>129</v>
      </c>
      <c r="F14">
        <v>163164</v>
      </c>
      <c r="G14">
        <v>163164</v>
      </c>
      <c r="H14" t="s">
        <v>155</v>
      </c>
      <c r="I14" t="s">
        <v>225</v>
      </c>
      <c r="K14" t="s">
        <v>132</v>
      </c>
      <c r="L14" t="s">
        <v>133</v>
      </c>
      <c r="M14" t="s">
        <v>134</v>
      </c>
      <c r="N14" t="s">
        <v>135</v>
      </c>
      <c r="O14" s="1">
        <v>44902</v>
      </c>
      <c r="P14" t="s">
        <v>226</v>
      </c>
      <c r="Q14" t="s">
        <v>227</v>
      </c>
      <c r="R14" t="s">
        <v>228</v>
      </c>
      <c r="S14" t="s">
        <v>139</v>
      </c>
      <c r="T14" t="s">
        <v>229</v>
      </c>
      <c r="W14" t="s">
        <v>129</v>
      </c>
    </row>
    <row r="15" spans="1:23" x14ac:dyDescent="0.3">
      <c r="A15" t="s">
        <v>230</v>
      </c>
      <c r="B15" t="s">
        <v>127</v>
      </c>
      <c r="C15" t="s">
        <v>231</v>
      </c>
      <c r="E15" t="s">
        <v>129</v>
      </c>
      <c r="F15">
        <v>163164</v>
      </c>
      <c r="G15">
        <v>163164</v>
      </c>
      <c r="H15" t="s">
        <v>155</v>
      </c>
      <c r="I15" t="s">
        <v>232</v>
      </c>
      <c r="K15" t="s">
        <v>132</v>
      </c>
      <c r="L15" t="s">
        <v>133</v>
      </c>
      <c r="M15" t="s">
        <v>134</v>
      </c>
      <c r="N15" t="s">
        <v>135</v>
      </c>
      <c r="O15" s="1">
        <v>44903</v>
      </c>
      <c r="P15" t="s">
        <v>233</v>
      </c>
      <c r="Q15" t="s">
        <v>227</v>
      </c>
      <c r="R15" t="s">
        <v>234</v>
      </c>
      <c r="S15" t="s">
        <v>139</v>
      </c>
      <c r="T15" t="s">
        <v>235</v>
      </c>
      <c r="W15" t="s">
        <v>129</v>
      </c>
    </row>
    <row r="16" spans="1:23" x14ac:dyDescent="0.3">
      <c r="A16" t="s">
        <v>236</v>
      </c>
      <c r="B16" t="s">
        <v>127</v>
      </c>
      <c r="C16" t="s">
        <v>237</v>
      </c>
      <c r="D16" t="s">
        <v>238</v>
      </c>
      <c r="E16" t="s">
        <v>129</v>
      </c>
      <c r="F16">
        <v>1317678</v>
      </c>
      <c r="G16">
        <v>163164</v>
      </c>
      <c r="H16" t="s">
        <v>239</v>
      </c>
      <c r="I16" t="s">
        <v>240</v>
      </c>
      <c r="K16" t="s">
        <v>132</v>
      </c>
      <c r="L16" t="s">
        <v>166</v>
      </c>
      <c r="M16" t="s">
        <v>134</v>
      </c>
      <c r="N16" t="s">
        <v>135</v>
      </c>
      <c r="O16" s="1">
        <v>41568</v>
      </c>
      <c r="P16" t="s">
        <v>241</v>
      </c>
      <c r="Q16" t="s">
        <v>242</v>
      </c>
      <c r="R16" t="s">
        <v>243</v>
      </c>
      <c r="S16" t="s">
        <v>139</v>
      </c>
      <c r="T16" t="s">
        <v>244</v>
      </c>
      <c r="W16" t="s">
        <v>129</v>
      </c>
    </row>
    <row r="17" spans="1:23" x14ac:dyDescent="0.3">
      <c r="A17" t="s">
        <v>245</v>
      </c>
      <c r="B17" t="s">
        <v>127</v>
      </c>
      <c r="C17" t="s">
        <v>246</v>
      </c>
      <c r="D17" t="s">
        <v>247</v>
      </c>
      <c r="E17" t="s">
        <v>129</v>
      </c>
      <c r="F17">
        <v>1911515</v>
      </c>
      <c r="G17">
        <v>1911515</v>
      </c>
      <c r="H17" t="s">
        <v>248</v>
      </c>
      <c r="I17" t="s">
        <v>249</v>
      </c>
      <c r="K17" t="s">
        <v>132</v>
      </c>
      <c r="L17" t="s">
        <v>250</v>
      </c>
      <c r="M17" t="s">
        <v>134</v>
      </c>
      <c r="N17" t="s">
        <v>135</v>
      </c>
      <c r="O17" s="1">
        <v>43130</v>
      </c>
      <c r="P17" t="s">
        <v>251</v>
      </c>
      <c r="Q17" t="s">
        <v>252</v>
      </c>
      <c r="R17" t="s">
        <v>253</v>
      </c>
      <c r="S17" t="s">
        <v>139</v>
      </c>
      <c r="T17" t="s">
        <v>254</v>
      </c>
      <c r="W17" t="s">
        <v>129</v>
      </c>
    </row>
    <row r="18" spans="1:23" x14ac:dyDescent="0.3">
      <c r="A18" t="s">
        <v>255</v>
      </c>
      <c r="B18" t="s">
        <v>127</v>
      </c>
      <c r="C18" t="s">
        <v>256</v>
      </c>
      <c r="D18" t="s">
        <v>257</v>
      </c>
      <c r="E18" t="s">
        <v>129</v>
      </c>
      <c r="F18">
        <v>1912095</v>
      </c>
      <c r="G18">
        <v>1912095</v>
      </c>
      <c r="H18" t="s">
        <v>258</v>
      </c>
      <c r="I18" t="s">
        <v>259</v>
      </c>
      <c r="K18" t="s">
        <v>132</v>
      </c>
      <c r="L18" t="s">
        <v>250</v>
      </c>
      <c r="M18" t="s">
        <v>134</v>
      </c>
      <c r="N18" t="s">
        <v>135</v>
      </c>
      <c r="O18" s="1">
        <v>43130</v>
      </c>
      <c r="P18" t="s">
        <v>260</v>
      </c>
      <c r="Q18" t="s">
        <v>252</v>
      </c>
      <c r="R18" t="s">
        <v>261</v>
      </c>
      <c r="S18" t="s">
        <v>139</v>
      </c>
      <c r="T18" t="s">
        <v>262</v>
      </c>
      <c r="W18" t="s">
        <v>129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Naturhistorisches Museum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Kapun Martin</dc:creator>
  <cp:lastModifiedBy>Kapun Martin</cp:lastModifiedBy>
  <dcterms:created xsi:type="dcterms:W3CDTF">2023-05-29T14:25:56Z</dcterms:created>
  <dcterms:modified xsi:type="dcterms:W3CDTF">2023-06-06T12:57:05Z</dcterms:modified>
</cp:coreProperties>
</file>