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itz\Documents\Bachelorarbeit\Output\"/>
    </mc:Choice>
  </mc:AlternateContent>
  <bookViews>
    <workbookView xWindow="0" yWindow="0" windowWidth="28800" windowHeight="12432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  <c r="D25" i="1"/>
  <c r="D24" i="1"/>
  <c r="C25" i="1"/>
  <c r="C24" i="1"/>
  <c r="D10" i="1"/>
  <c r="D9" i="1"/>
  <c r="D19" i="1"/>
  <c r="D18" i="1"/>
  <c r="D16" i="1"/>
  <c r="D15" i="1"/>
  <c r="C21" i="1" l="1"/>
  <c r="E21" i="1"/>
  <c r="E18" i="1"/>
  <c r="C15" i="1"/>
  <c r="E15" i="1"/>
</calcChain>
</file>

<file path=xl/sharedStrings.xml><?xml version="1.0" encoding="utf-8"?>
<sst xmlns="http://schemas.openxmlformats.org/spreadsheetml/2006/main" count="36" uniqueCount="19">
  <si>
    <t>AMD</t>
  </si>
  <si>
    <t>Tahiti</t>
  </si>
  <si>
    <t>W8000</t>
  </si>
  <si>
    <t>Nvidia</t>
  </si>
  <si>
    <t>M2090</t>
  </si>
  <si>
    <t>Tesla</t>
  </si>
  <si>
    <t>HD6850</t>
  </si>
  <si>
    <t>Barts</t>
  </si>
  <si>
    <t>4034 x 4034 i=100</t>
  </si>
  <si>
    <t>KV</t>
  </si>
  <si>
    <t>S</t>
  </si>
  <si>
    <t>GSPS</t>
  </si>
  <si>
    <t>-</t>
  </si>
  <si>
    <t xml:space="preserve">work dim 1 and local work size 64 </t>
  </si>
  <si>
    <t>4.1</t>
  </si>
  <si>
    <t>work dim 2 local work size: 64*4</t>
  </si>
  <si>
    <t>4.2</t>
  </si>
  <si>
    <t>work dim 1 and local work size 64 with loading to local mem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</si>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</sst>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Barts Runtime in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Tabelle1!$B$6:$B$25</c15:sqref>
                  </c15:fullRef>
                </c:ext>
              </c:extLst>
              <c:f>(Tabelle1!$B$6,Tabelle1!$B$9,Tabelle1!$B$12,Tabelle1!$B$15,Tabelle1!$B$18,Tabelle1!$B$21,Tabelle1!$B$24)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Tabelle1!$E$6:$E$25</c15:sqref>
                  </c15:fullRef>
                </c:ext>
              </c:extLst>
              <c:f>(Tabelle1!$E$6,Tabelle1!$E$9,Tabelle1!$E$12,Tabelle1!$E$15,Tabelle1!$E$18,Tabelle1!$E$21,Tabelle1!$E$24)</c:f>
              <c:numCache>
                <c:formatCode>000,000</c:formatCode>
                <c:ptCount val="7"/>
                <c:pt idx="0">
                  <c:v>19.013000000000002</c:v>
                </c:pt>
                <c:pt idx="1">
                  <c:v>0.77977624999999995</c:v>
                </c:pt>
                <c:pt idx="2">
                  <c:v>2.15306</c:v>
                </c:pt>
                <c:pt idx="3">
                  <c:v>1.1096766666666669</c:v>
                </c:pt>
                <c:pt idx="4">
                  <c:v>0.84413766666666668</c:v>
                </c:pt>
                <c:pt idx="5">
                  <c:v>2.954555</c:v>
                </c:pt>
                <c:pt idx="6" formatCode="General">
                  <c:v>2.9246574999999999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1523632"/>
        <c:axId val="-1821537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Tabelle1!$B$6:$B$25</c15:sqref>
                        </c15:fullRef>
                        <c15:formulaRef>
                          <c15:sqref>(Tabelle1!$B$6,Tabelle1!$B$9,Tabelle1!$B$12,Tabelle1!$B$15,Tabelle1!$B$18,Tabelle1!$B$21,Tabelle1!$B$24)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  <c:pt idx="7">
                        <c:v>Dynamic</c:v>
                      </c:pt>
                      <c:pt idx="8">
                        <c:v>Dynamic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Tabelle1!$C$6:$C$22</c15:sqref>
                        </c15:fullRef>
                        <c15:formulaRef>
                          <c15:sqref>(Tabelle1!$C$6,Tabelle1!$C$9,Tabelle1!$C$12,Tabelle1!$C$15,Tabelle1!$C$18,Tabelle1!$C$21)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0.53157466669999998</c:v>
                      </c:pt>
                      <c:pt idx="1" formatCode="0.00000">
                        <c:v>0.43307000000000001</c:v>
                      </c:pt>
                      <c:pt idx="2" formatCode="0.00000">
                        <c:v>0.69523500000000005</c:v>
                      </c:pt>
                      <c:pt idx="3" formatCode="0.00000">
                        <c:v>1.0202374999999999</c:v>
                      </c:pt>
                      <c:pt idx="4" formatCode="0.00000">
                        <c:v>0.5261922</c:v>
                      </c:pt>
                      <c:pt idx="5" formatCode="0.00000">
                        <c:v>1.1054575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Tabelle1!$B$6:$B$25</c15:sqref>
                        </c15:fullRef>
                        <c15:formulaRef>
                          <c15:sqref>(Tabelle1!$B$6,Tabelle1!$B$9,Tabelle1!$B$12,Tabelle1!$B$15,Tabelle1!$B$18,Tabelle1!$B$21,Tabelle1!$B$24)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  <c:pt idx="6">
                        <c:v>Dynamic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Tabelle1!$E$6:$E$25</c15:sqref>
                        </c15:fullRef>
                        <c15:formulaRef>
                          <c15:sqref>(Tabelle1!$E$6,Tabelle1!$E$9,Tabelle1!$E$12,Tabelle1!$E$15,Tabelle1!$E$18,Tabelle1!$E$21,Tabelle1!$E$24)</c15:sqref>
                        </c15:formulaRef>
                      </c:ext>
                    </c:extLst>
                    <c:numCache>
                      <c:formatCode>0.00000</c:formatCode>
                      <c:ptCount val="7"/>
                      <c:pt idx="0">
                        <c:v>19.013000000000002</c:v>
                      </c:pt>
                      <c:pt idx="1">
                        <c:v>0.77977624999999995</c:v>
                      </c:pt>
                      <c:pt idx="2">
                        <c:v>2.15306</c:v>
                      </c:pt>
                      <c:pt idx="3">
                        <c:v>1.1096766666666669</c:v>
                      </c:pt>
                      <c:pt idx="4">
                        <c:v>0.84413766666666668</c:v>
                      </c:pt>
                      <c:pt idx="5">
                        <c:v>2.954555</c:v>
                      </c:pt>
                      <c:pt idx="6" formatCode="General">
                        <c:v>2.9246574999999999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8215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21537232"/>
        <c:crosses val="autoZero"/>
        <c:auto val="1"/>
        <c:lblAlgn val="ctr"/>
        <c:lblOffset val="100"/>
        <c:noMultiLvlLbl val="0"/>
      </c:catAx>
      <c:valAx>
        <c:axId val="-18215372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215236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Tahiti</a:t>
            </a:r>
            <a:r>
              <a:rPr lang="en-US" sz="1400" b="0" i="0" u="none" strike="noStrike" baseline="0">
                <a:effectLst/>
              </a:rPr>
              <a:t> Runtime in 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Tabelle1!$B$6:$B$25</c15:sqref>
                  </c15:fullRef>
                </c:ext>
              </c:extLst>
              <c:f>(Tabelle1!$B$6,Tabelle1!$B$9,Tabelle1!$B$12,Tabelle1!$B$15,Tabelle1!$B$18,Tabelle1!$B$21,Tabelle1!$B$24)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Tabelle1!$C$6:$C$25</c15:sqref>
                  </c15:fullRef>
                </c:ext>
              </c:extLst>
              <c:f>(Tabelle1!$C$6,Tabelle1!$C$9,Tabelle1!$C$12,Tabelle1!$C$15,Tabelle1!$C$18,Tabelle1!$C$21,Tabelle1!$C$24)</c:f>
              <c:numCache>
                <c:formatCode>General</c:formatCode>
                <c:ptCount val="7"/>
                <c:pt idx="0" formatCode="000,000">
                  <c:v>0.53157466669999998</c:v>
                </c:pt>
                <c:pt idx="1" formatCode="000,000">
                  <c:v>0.43307000000000001</c:v>
                </c:pt>
                <c:pt idx="2" formatCode="000,000">
                  <c:v>0.69523500000000005</c:v>
                </c:pt>
                <c:pt idx="3" formatCode="000,000">
                  <c:v>1.0202374999999999</c:v>
                </c:pt>
                <c:pt idx="4" formatCode="000,000">
                  <c:v>0.5261922</c:v>
                </c:pt>
                <c:pt idx="5" formatCode="000,000">
                  <c:v>1.1054575</c:v>
                </c:pt>
                <c:pt idx="6">
                  <c:v>0.81096674999999996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7977184"/>
        <c:axId val="-20579744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Tabelle1!$B$6:$B$25</c15:sqref>
                        </c15:fullRef>
                        <c15:formulaRef>
                          <c15:sqref>(Tabelle1!$B$6,Tabelle1!$B$9,Tabelle1!$B$12,Tabelle1!$B$15,Tabelle1!$B$18,Tabelle1!$B$21,Tabelle1!$B$24)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  <c:pt idx="7">
                        <c:v>Dynamic</c:v>
                      </c:pt>
                      <c:pt idx="8">
                        <c:v>Dynamic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Tabelle1!$D$6:$D$22</c15:sqref>
                        </c15:fullRef>
                        <c15:formulaRef>
                          <c15:sqref>(Tabelle1!$D$6,Tabelle1!$D$9,Tabelle1!$D$12,Tabelle1!$D$15,Tabelle1!$D$18,Tabelle1!$D$21)</c15:sqref>
                        </c15:formulaRef>
                      </c:ext>
                    </c:extLst>
                    <c:numCache>
                      <c:formatCode>0.00000</c:formatCode>
                      <c:ptCount val="6"/>
                      <c:pt idx="0">
                        <c:v>8.1672499999999992</c:v>
                      </c:pt>
                      <c:pt idx="1">
                        <c:v>0.57916349999999994</c:v>
                      </c:pt>
                      <c:pt idx="2">
                        <c:v>0.69224300000000005</c:v>
                      </c:pt>
                      <c:pt idx="3">
                        <c:v>0.65996350000000004</c:v>
                      </c:pt>
                      <c:pt idx="4">
                        <c:v>0.89916050000000003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Tabelle1!$B$6:$B$25</c15:sqref>
                        </c15:fullRef>
                        <c15:formulaRef>
                          <c15:sqref>(Tabelle1!$B$6,Tabelle1!$B$9,Tabelle1!$B$12,Tabelle1!$B$15,Tabelle1!$B$18,Tabelle1!$B$21,Tabelle1!$B$24)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  <c:pt idx="7">
                        <c:v>Dynamic</c:v>
                      </c:pt>
                      <c:pt idx="8">
                        <c:v>Dynamic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Tabelle1!$E$6:$E$22</c15:sqref>
                        </c15:fullRef>
                        <c15:formulaRef>
                          <c15:sqref>(Tabelle1!$E$6,Tabelle1!$E$9,Tabelle1!$E$12,Tabelle1!$E$15,Tabelle1!$E$18,Tabelle1!$E$21)</c15:sqref>
                        </c15:formulaRef>
                      </c:ext>
                    </c:extLst>
                    <c:numCache>
                      <c:formatCode>0.00000</c:formatCode>
                      <c:ptCount val="6"/>
                      <c:pt idx="0">
                        <c:v>19.013000000000002</c:v>
                      </c:pt>
                      <c:pt idx="1">
                        <c:v>0.77977624999999995</c:v>
                      </c:pt>
                      <c:pt idx="2">
                        <c:v>2.15306</c:v>
                      </c:pt>
                      <c:pt idx="3">
                        <c:v>1.1096766666666669</c:v>
                      </c:pt>
                      <c:pt idx="4">
                        <c:v>0.84413766666666668</c:v>
                      </c:pt>
                      <c:pt idx="5">
                        <c:v>2.954555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20579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7974464"/>
        <c:crosses val="autoZero"/>
        <c:auto val="1"/>
        <c:lblAlgn val="ctr"/>
        <c:lblOffset val="100"/>
        <c:noMultiLvlLbl val="0"/>
      </c:catAx>
      <c:valAx>
        <c:axId val="-2057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79771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</a:t>
            </a:r>
            <a:r>
              <a:rPr lang="en-US" sz="1400" b="0" i="0" u="none" strike="noStrike" baseline="0">
                <a:effectLst/>
              </a:rPr>
              <a:t> Runtime in 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Tabelle1!$B$6:$B$25</c15:sqref>
                  </c15:fullRef>
                </c:ext>
              </c:extLst>
              <c:f>(Tabelle1!$B$6,Tabelle1!$B$9,Tabelle1!$B$12,Tabelle1!$B$15,Tabelle1!$B$18,Tabelle1!$B$21,Tabelle1!$B$24)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Tabelle1!$D$6:$D$25</c15:sqref>
                  </c15:fullRef>
                </c:ext>
              </c:extLst>
              <c:f>(Tabelle1!$D$6,Tabelle1!$D$9,Tabelle1!$D$12,Tabelle1!$D$15,Tabelle1!$D$18,Tabelle1!$D$21,Tabelle1!$D$24)</c:f>
              <c:numCache>
                <c:formatCode>000,000</c:formatCode>
                <c:ptCount val="7"/>
                <c:pt idx="0">
                  <c:v>8.1672499999999992</c:v>
                </c:pt>
                <c:pt idx="1">
                  <c:v>0.57916349999999994</c:v>
                </c:pt>
                <c:pt idx="2">
                  <c:v>0.69224300000000005</c:v>
                </c:pt>
                <c:pt idx="3">
                  <c:v>0.65996350000000004</c:v>
                </c:pt>
                <c:pt idx="4">
                  <c:v>0.89916050000000003</c:v>
                </c:pt>
                <c:pt idx="5">
                  <c:v>0</c:v>
                </c:pt>
                <c:pt idx="6" formatCode="General">
                  <c:v>0.91886025000000005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3092800"/>
        <c:axId val="-2003090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Tabelle1!$B$6:$B$25</c15:sqref>
                        </c15:fullRef>
                        <c15:formulaRef>
                          <c15:sqref>(Tabelle1!$B$6,Tabelle1!$B$9,Tabelle1!$B$12,Tabelle1!$B$15,Tabelle1!$B$18,Tabelle1!$B$21,Tabelle1!$B$24)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  <c:pt idx="7">
                        <c:v>Dynamic</c:v>
                      </c:pt>
                      <c:pt idx="8">
                        <c:v>Dynamic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Tabelle1!$C$6:$C$22</c15:sqref>
                        </c15:fullRef>
                        <c15:formulaRef>
                          <c15:sqref>(Tabelle1!$C$6,Tabelle1!$C$9,Tabelle1!$C$12,Tabelle1!$C$15,Tabelle1!$C$18,Tabelle1!$C$21)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0.53157466669999998</c:v>
                      </c:pt>
                      <c:pt idx="1" formatCode="0.00000">
                        <c:v>0.43307000000000001</c:v>
                      </c:pt>
                      <c:pt idx="2" formatCode="0.00000">
                        <c:v>0.69523500000000005</c:v>
                      </c:pt>
                      <c:pt idx="3" formatCode="0.00000">
                        <c:v>1.0202374999999999</c:v>
                      </c:pt>
                      <c:pt idx="4" formatCode="0.00000">
                        <c:v>0.5261922</c:v>
                      </c:pt>
                      <c:pt idx="5" formatCode="0.00000">
                        <c:v>1.1054575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Tabelle1!$B$6:$B$25</c15:sqref>
                        </c15:fullRef>
                        <c15:formulaRef>
                          <c15:sqref>(Tabelle1!$B$6,Tabelle1!$B$9,Tabelle1!$B$12,Tabelle1!$B$15,Tabelle1!$B$18,Tabelle1!$B$21,Tabelle1!$B$24)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  <c:pt idx="7">
                        <c:v>Dynamic</c:v>
                      </c:pt>
                      <c:pt idx="8">
                        <c:v>Dynamic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Tabelle1!$E$6:$E$22</c15:sqref>
                        </c15:fullRef>
                        <c15:formulaRef>
                          <c15:sqref>(Tabelle1!$E$6,Tabelle1!$E$9,Tabelle1!$E$12,Tabelle1!$E$15,Tabelle1!$E$18,Tabelle1!$E$21)</c15:sqref>
                        </c15:formulaRef>
                      </c:ext>
                    </c:extLst>
                    <c:numCache>
                      <c:formatCode>0.00000</c:formatCode>
                      <c:ptCount val="6"/>
                      <c:pt idx="0">
                        <c:v>19.013000000000002</c:v>
                      </c:pt>
                      <c:pt idx="1">
                        <c:v>0.77977624999999995</c:v>
                      </c:pt>
                      <c:pt idx="2">
                        <c:v>2.15306</c:v>
                      </c:pt>
                      <c:pt idx="3">
                        <c:v>1.1096766666666669</c:v>
                      </c:pt>
                      <c:pt idx="4">
                        <c:v>0.84413766666666668</c:v>
                      </c:pt>
                      <c:pt idx="5">
                        <c:v>2.954555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20030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3090080"/>
        <c:crosses val="autoZero"/>
        <c:auto val="1"/>
        <c:lblAlgn val="ctr"/>
        <c:lblOffset val="100"/>
        <c:noMultiLvlLbl val="0"/>
      </c:catAx>
      <c:valAx>
        <c:axId val="-20030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30928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Runtime in 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Tabelle1!$B$6:$B$25</c15:sqref>
                  </c15:fullRef>
                </c:ext>
              </c:extLst>
              <c:f>(Tabelle1!$B$6,Tabelle1!$B$9,Tabelle1!$B$12,Tabelle1!$B$15,Tabelle1!$B$18,Tabelle1!$B$21,Tabelle1!$B$24)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Tabelle1!$C$6:$C$25</c15:sqref>
                  </c15:fullRef>
                </c:ext>
              </c:extLst>
              <c:f>(Tabelle1!$C$6,Tabelle1!$C$9,Tabelle1!$C$12,Tabelle1!$C$15,Tabelle1!$C$18,Tabelle1!$C$21,Tabelle1!$C$24)</c:f>
              <c:numCache>
                <c:formatCode>General</c:formatCode>
                <c:ptCount val="7"/>
                <c:pt idx="0" formatCode="0.00000">
                  <c:v>0.53157466669999998</c:v>
                </c:pt>
                <c:pt idx="1" formatCode="0.00000">
                  <c:v>0.43307000000000001</c:v>
                </c:pt>
                <c:pt idx="2" formatCode="0.00000">
                  <c:v>0.69523500000000005</c:v>
                </c:pt>
                <c:pt idx="3" formatCode="0.00000">
                  <c:v>1.0202374999999999</c:v>
                </c:pt>
                <c:pt idx="4" formatCode="0.00000">
                  <c:v>0.5261922</c:v>
                </c:pt>
                <c:pt idx="5" formatCode="0.00000">
                  <c:v>1.1054575</c:v>
                </c:pt>
                <c:pt idx="6">
                  <c:v>0.81096674999999996</c:v>
                </c:pt>
              </c:numCache>
            </c:numRef>
          </c:val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Tabelle1!$B$6:$B$25</c15:sqref>
                  </c15:fullRef>
                </c:ext>
              </c:extLst>
              <c:f>(Tabelle1!$B$6,Tabelle1!$B$9,Tabelle1!$B$12,Tabelle1!$B$15,Tabelle1!$B$18,Tabelle1!$B$21,Tabelle1!$B$24)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Tabelle1!$D$6:$D$25</c15:sqref>
                  </c15:fullRef>
                </c:ext>
              </c:extLst>
              <c:f>(Tabelle1!$D$6,Tabelle1!$D$9,Tabelle1!$D$12,Tabelle1!$D$15,Tabelle1!$D$18,Tabelle1!$D$21,Tabelle1!$D$24)</c:f>
              <c:numCache>
                <c:formatCode>0.00000</c:formatCode>
                <c:ptCount val="7"/>
                <c:pt idx="0">
                  <c:v>8.1672499999999992</c:v>
                </c:pt>
                <c:pt idx="1">
                  <c:v>0.57916349999999994</c:v>
                </c:pt>
                <c:pt idx="2">
                  <c:v>0.69224300000000005</c:v>
                </c:pt>
                <c:pt idx="3">
                  <c:v>0.65996350000000004</c:v>
                </c:pt>
                <c:pt idx="4">
                  <c:v>0.89916050000000003</c:v>
                </c:pt>
                <c:pt idx="5">
                  <c:v>0</c:v>
                </c:pt>
                <c:pt idx="6" formatCode="General">
                  <c:v>0.91886025000000005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Tabelle1!$B$6:$B$25</c15:sqref>
                  </c15:fullRef>
                </c:ext>
              </c:extLst>
              <c:f>(Tabelle1!$B$6,Tabelle1!$B$9,Tabelle1!$B$12,Tabelle1!$B$15,Tabelle1!$B$18,Tabelle1!$B$21,Tabelle1!$B$24)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Tabelle1!$E$6:$E$25</c15:sqref>
                  </c15:fullRef>
                </c:ext>
              </c:extLst>
              <c:f>(Tabelle1!$E$6,Tabelle1!$E$9,Tabelle1!$E$12,Tabelle1!$E$15,Tabelle1!$E$18,Tabelle1!$E$21,Tabelle1!$E$24)</c:f>
              <c:numCache>
                <c:formatCode>000,000</c:formatCode>
                <c:ptCount val="7"/>
                <c:pt idx="0">
                  <c:v>19.013000000000002</c:v>
                </c:pt>
                <c:pt idx="1">
                  <c:v>0.77977624999999995</c:v>
                </c:pt>
                <c:pt idx="2">
                  <c:v>2.15306</c:v>
                </c:pt>
                <c:pt idx="3">
                  <c:v>1.1096766666666669</c:v>
                </c:pt>
                <c:pt idx="4">
                  <c:v>0.84413766666666668</c:v>
                </c:pt>
                <c:pt idx="5">
                  <c:v>2.954555</c:v>
                </c:pt>
                <c:pt idx="6" formatCode="General">
                  <c:v>2.9246574999999999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8637936"/>
        <c:axId val="-1738648816"/>
      </c:barChart>
      <c:catAx>
        <c:axId val="-173863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38648816"/>
        <c:crosses val="autoZero"/>
        <c:auto val="1"/>
        <c:lblAlgn val="ctr"/>
        <c:lblOffset val="100"/>
        <c:noMultiLvlLbl val="0"/>
      </c:catAx>
      <c:valAx>
        <c:axId val="-17386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386379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Barts Performance in</a:t>
            </a:r>
            <a:r>
              <a:rPr lang="en-US" baseline="0"/>
              <a:t>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Tabelle1!$B$6:$B$25</c15:sqref>
                  </c15:fullRef>
                </c:ext>
              </c:extLst>
              <c:f>(Tabelle1!$B$7,Tabelle1!$B$10,Tabelle1!$B$13,Tabelle1!$B$16,Tabelle1!$B$19,Tabelle1!$B$22,Tabelle1!$B$25)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Tabelle1!$E$6:$E$25</c15:sqref>
                  </c15:fullRef>
                </c:ext>
              </c:extLst>
              <c:f>(Tabelle1!$E$7,Tabelle1!$E$10,Tabelle1!$E$13,Tabelle1!$E$16,Tabelle1!$E$19,Tabelle1!$E$22,Tabelle1!$E$25)</c:f>
              <c:numCache>
                <c:formatCode>0.00000</c:formatCode>
                <c:ptCount val="7"/>
                <c:pt idx="0">
                  <c:v>8.5662699999999994E-2</c:v>
                </c:pt>
                <c:pt idx="1">
                  <c:v>2.7210800000000002</c:v>
                </c:pt>
                <c:pt idx="2">
                  <c:v>0.76924999999999999</c:v>
                </c:pt>
                <c:pt idx="3">
                  <c:v>1.7616400000000001</c:v>
                </c:pt>
                <c:pt idx="4">
                  <c:v>2.47004</c:v>
                </c:pt>
                <c:pt idx="5">
                  <c:v>0.75661400000000001</c:v>
                </c:pt>
                <c:pt idx="6" formatCode="General">
                  <c:v>0.82827700000000004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8640656"/>
        <c:axId val="-1738652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Tabelle1!$B$6:$B$25</c15:sqref>
                        </c15:fullRef>
                        <c15:formulaRef>
                          <c15:sqref>(Tabelle1!$B$7,Tabelle1!$B$10,Tabelle1!$B$13,Tabelle1!$B$16,Tabelle1!$B$19,Tabelle1!$B$22,Tabelle1!$B$25)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  <c:pt idx="7">
                        <c:v>Dynamic</c:v>
                      </c:pt>
                      <c:pt idx="8">
                        <c:v>Dynamic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Tabelle1!$C$6:$C$22</c15:sqref>
                        </c15:fullRef>
                        <c15:formulaRef>
                          <c15:sqref>(Tabelle1!$C$7,Tabelle1!$C$10,Tabelle1!$C$13,Tabelle1!$C$16,Tabelle1!$C$19,Tabelle1!$C$22)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4.9249099999999997</c:v>
                      </c:pt>
                      <c:pt idx="1" formatCode="0.00000">
                        <c:v>6.8325800000000001</c:v>
                      </c:pt>
                      <c:pt idx="2" formatCode="0.00000">
                        <c:v>3.4630000000000001</c:v>
                      </c:pt>
                      <c:pt idx="3" formatCode="0.00000">
                        <c:v>2.4160599999999999</c:v>
                      </c:pt>
                      <c:pt idx="4" formatCode="0.00000">
                        <c:v>4.8210899999999999</c:v>
                      </c:pt>
                      <c:pt idx="5" formatCode="0.00000">
                        <c:v>1.4354499999999999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Tabelle1!$B$6:$B$25</c15:sqref>
                        </c15:fullRef>
                        <c15:formulaRef>
                          <c15:sqref>(Tabelle1!$B$7,Tabelle1!$B$10,Tabelle1!$B$13,Tabelle1!$B$16,Tabelle1!$B$19,Tabelle1!$B$22,Tabelle1!$B$25)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  <c:pt idx="7">
                        <c:v>Dynamic</c:v>
                      </c:pt>
                      <c:pt idx="8">
                        <c:v>Dynamic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Tabelle1!$D$6:$D$22</c15:sqref>
                        </c15:fullRef>
                        <c15:formulaRef>
                          <c15:sqref>(Tabelle1!$D$7,Tabelle1!$D$10,Tabelle1!$D$13,Tabelle1!$D$16,Tabelle1!$D$19,Tabelle1!$D$22)</c15:sqref>
                        </c15:formulaRef>
                      </c:ext>
                    </c:extLst>
                    <c:numCache>
                      <c:formatCode>0.00000</c:formatCode>
                      <c:ptCount val="6"/>
                      <c:pt idx="0">
                        <c:v>0.21723400000000001</c:v>
                      </c:pt>
                      <c:pt idx="1">
                        <c:v>3.3380874999999999</c:v>
                      </c:pt>
                      <c:pt idx="2">
                        <c:v>2.6963900000000001</c:v>
                      </c:pt>
                      <c:pt idx="3">
                        <c:v>2.8530249999999997</c:v>
                      </c:pt>
                      <c:pt idx="4">
                        <c:v>2.0138775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7386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38652624"/>
        <c:crosses val="autoZero"/>
        <c:auto val="1"/>
        <c:lblAlgn val="ctr"/>
        <c:lblOffset val="100"/>
        <c:noMultiLvlLbl val="0"/>
      </c:catAx>
      <c:valAx>
        <c:axId val="-17386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386406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effectLst/>
              </a:rPr>
              <a:t>Tahiti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Tabelle1!$B$6:$B$25</c15:sqref>
                  </c15:fullRef>
                </c:ext>
              </c:extLst>
              <c:f>(Tabelle1!$B$7,Tabelle1!$B$10,Tabelle1!$B$13,Tabelle1!$B$16,Tabelle1!$B$19,Tabelle1!$B$22,Tabelle1!$B$25)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Tabelle1!$C$6:$C$25</c15:sqref>
                  </c15:fullRef>
                </c:ext>
              </c:extLst>
              <c:f>(Tabelle1!$C$7,Tabelle1!$C$10,Tabelle1!$C$13,Tabelle1!$C$16,Tabelle1!$C$19,Tabelle1!$C$22,Tabelle1!$C$25)</c:f>
              <c:numCache>
                <c:formatCode>General</c:formatCode>
                <c:ptCount val="7"/>
                <c:pt idx="0">
                  <c:v>4.9249099999999997</c:v>
                </c:pt>
                <c:pt idx="1" formatCode="000,000">
                  <c:v>6.8325800000000001</c:v>
                </c:pt>
                <c:pt idx="2" formatCode="000,000">
                  <c:v>3.4630000000000001</c:v>
                </c:pt>
                <c:pt idx="3" formatCode="000,000">
                  <c:v>2.4160599999999999</c:v>
                </c:pt>
                <c:pt idx="4" formatCode="000,000">
                  <c:v>4.8210899999999999</c:v>
                </c:pt>
                <c:pt idx="5" formatCode="000,000">
                  <c:v>1.4354499999999999</c:v>
                </c:pt>
                <c:pt idx="6">
                  <c:v>3.2745599999999997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8646640"/>
        <c:axId val="-17386433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Tabelle1!$B$6:$B$25</c15:sqref>
                        </c15:fullRef>
                        <c15:formulaRef>
                          <c15:sqref>(Tabelle1!$B$7,Tabelle1!$B$10,Tabelle1!$B$13,Tabelle1!$B$16,Tabelle1!$B$19,Tabelle1!$B$22,Tabelle1!$B$25)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  <c:pt idx="7">
                        <c:v>Dynamic</c:v>
                      </c:pt>
                      <c:pt idx="8">
                        <c:v>Dynamic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Tabelle1!$D$6:$D$22</c15:sqref>
                        </c15:fullRef>
                        <c15:formulaRef>
                          <c15:sqref>(Tabelle1!$D$7,Tabelle1!$D$10,Tabelle1!$D$13,Tabelle1!$D$16,Tabelle1!$D$19,Tabelle1!$D$22)</c15:sqref>
                        </c15:formulaRef>
                      </c:ext>
                    </c:extLst>
                    <c:numCache>
                      <c:formatCode>0.00000</c:formatCode>
                      <c:ptCount val="6"/>
                      <c:pt idx="0">
                        <c:v>0.21723400000000001</c:v>
                      </c:pt>
                      <c:pt idx="1">
                        <c:v>3.3380874999999999</c:v>
                      </c:pt>
                      <c:pt idx="2">
                        <c:v>2.6963900000000001</c:v>
                      </c:pt>
                      <c:pt idx="3">
                        <c:v>2.8530249999999997</c:v>
                      </c:pt>
                      <c:pt idx="4">
                        <c:v>2.0138775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Tabelle1!$B$6:$B$25</c15:sqref>
                        </c15:fullRef>
                        <c15:formulaRef>
                          <c15:sqref>(Tabelle1!$B$7,Tabelle1!$B$10,Tabelle1!$B$13,Tabelle1!$B$16,Tabelle1!$B$19,Tabelle1!$B$22,Tabelle1!$B$25)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  <c:pt idx="7">
                        <c:v>Dynamic</c:v>
                      </c:pt>
                      <c:pt idx="8">
                        <c:v>Dynamic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Tabelle1!$E$6:$E$22</c15:sqref>
                        </c15:fullRef>
                        <c15:formulaRef>
                          <c15:sqref>(Tabelle1!$E$7,Tabelle1!$E$10,Tabelle1!$E$13,Tabelle1!$E$16,Tabelle1!$E$19,Tabelle1!$E$22)</c15:sqref>
                        </c15:formulaRef>
                      </c:ext>
                    </c:extLst>
                    <c:numCache>
                      <c:formatCode>0.00000</c:formatCode>
                      <c:ptCount val="6"/>
                      <c:pt idx="0">
                        <c:v>8.5662699999999994E-2</c:v>
                      </c:pt>
                      <c:pt idx="1">
                        <c:v>2.7210800000000002</c:v>
                      </c:pt>
                      <c:pt idx="2">
                        <c:v>0.76924999999999999</c:v>
                      </c:pt>
                      <c:pt idx="3">
                        <c:v>1.7616400000000001</c:v>
                      </c:pt>
                      <c:pt idx="4">
                        <c:v>2.47004</c:v>
                      </c:pt>
                      <c:pt idx="5">
                        <c:v>0.75661400000000001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7386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38643376"/>
        <c:crosses val="autoZero"/>
        <c:auto val="1"/>
        <c:lblAlgn val="ctr"/>
        <c:lblOffset val="100"/>
        <c:noMultiLvlLbl val="0"/>
      </c:catAx>
      <c:valAx>
        <c:axId val="-17386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386466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Tabelle1!$B$6:$B$25</c15:sqref>
                  </c15:fullRef>
                </c:ext>
              </c:extLst>
              <c:f>(Tabelle1!$B$7,Tabelle1!$B$10,Tabelle1!$B$13,Tabelle1!$B$16,Tabelle1!$B$19,Tabelle1!$B$22,Tabelle1!$B$25)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Tabelle1!$D$6:$D$25</c15:sqref>
                  </c15:fullRef>
                </c:ext>
              </c:extLst>
              <c:f>(Tabelle1!$D$7,Tabelle1!$D$10,Tabelle1!$D$13,Tabelle1!$D$16,Tabelle1!$D$19,Tabelle1!$D$22,Tabelle1!$D$25)</c:f>
              <c:numCache>
                <c:formatCode>000,000</c:formatCode>
                <c:ptCount val="7"/>
                <c:pt idx="0">
                  <c:v>0.21723400000000001</c:v>
                </c:pt>
                <c:pt idx="1">
                  <c:v>3.3380874999999999</c:v>
                </c:pt>
                <c:pt idx="2">
                  <c:v>2.6963900000000001</c:v>
                </c:pt>
                <c:pt idx="3">
                  <c:v>2.8530249999999997</c:v>
                </c:pt>
                <c:pt idx="4">
                  <c:v>2.0138775</c:v>
                </c:pt>
                <c:pt idx="5">
                  <c:v>0</c:v>
                </c:pt>
                <c:pt idx="6" formatCode="General">
                  <c:v>2.2320550000000003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8642832"/>
        <c:axId val="-1738644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Tabelle1!$B$6:$B$25</c15:sqref>
                        </c15:fullRef>
                        <c15:formulaRef>
                          <c15:sqref>(Tabelle1!$B$7,Tabelle1!$B$10,Tabelle1!$B$13,Tabelle1!$B$16,Tabelle1!$B$19,Tabelle1!$B$22,Tabelle1!$B$25)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  <c:pt idx="7">
                        <c:v>Dynamic</c:v>
                      </c:pt>
                      <c:pt idx="8">
                        <c:v>Dynamic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Tabelle1!$C$6:$C$22</c15:sqref>
                        </c15:fullRef>
                        <c15:formulaRef>
                          <c15:sqref>(Tabelle1!$C$7,Tabelle1!$C$10,Tabelle1!$C$13,Tabelle1!$C$16,Tabelle1!$C$19,Tabelle1!$C$22)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4.9249099999999997</c:v>
                      </c:pt>
                      <c:pt idx="1" formatCode="0.00000">
                        <c:v>6.8325800000000001</c:v>
                      </c:pt>
                      <c:pt idx="2" formatCode="0.00000">
                        <c:v>3.4630000000000001</c:v>
                      </c:pt>
                      <c:pt idx="3" formatCode="0.00000">
                        <c:v>2.4160599999999999</c:v>
                      </c:pt>
                      <c:pt idx="4" formatCode="0.00000">
                        <c:v>4.8210899999999999</c:v>
                      </c:pt>
                      <c:pt idx="5" formatCode="0.00000">
                        <c:v>1.4354499999999999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Tabelle1!$B$6:$B$25</c15:sqref>
                        </c15:fullRef>
                        <c15:formulaRef>
                          <c15:sqref>(Tabelle1!$B$7,Tabelle1!$B$10,Tabelle1!$B$13,Tabelle1!$B$16,Tabelle1!$B$19,Tabelle1!$B$22,Tabelle1!$B$25)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  <c:pt idx="7">
                        <c:v>Dynamic</c:v>
                      </c:pt>
                      <c:pt idx="8">
                        <c:v>Dynamic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Tabelle1!$E$6:$E$22</c15:sqref>
                        </c15:fullRef>
                        <c15:formulaRef>
                          <c15:sqref>(Tabelle1!$E$7,Tabelle1!$E$10,Tabelle1!$E$13,Tabelle1!$E$16,Tabelle1!$E$19,Tabelle1!$E$22)</c15:sqref>
                        </c15:formulaRef>
                      </c:ext>
                    </c:extLst>
                    <c:numCache>
                      <c:formatCode>0.00000</c:formatCode>
                      <c:ptCount val="6"/>
                      <c:pt idx="0">
                        <c:v>8.5662699999999994E-2</c:v>
                      </c:pt>
                      <c:pt idx="1">
                        <c:v>2.7210800000000002</c:v>
                      </c:pt>
                      <c:pt idx="2">
                        <c:v>0.76924999999999999</c:v>
                      </c:pt>
                      <c:pt idx="3">
                        <c:v>1.7616400000000001</c:v>
                      </c:pt>
                      <c:pt idx="4">
                        <c:v>2.47004</c:v>
                      </c:pt>
                      <c:pt idx="5">
                        <c:v>0.75661400000000001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7386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38644464"/>
        <c:crosses val="autoZero"/>
        <c:auto val="1"/>
        <c:lblAlgn val="ctr"/>
        <c:lblOffset val="100"/>
        <c:noMultiLvlLbl val="0"/>
      </c:catAx>
      <c:valAx>
        <c:axId val="-17386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38642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Tabelle1!$B$6:$B$25</c15:sqref>
                  </c15:fullRef>
                </c:ext>
              </c:extLst>
              <c:f>(Tabelle1!$B$7,Tabelle1!$B$10,Tabelle1!$B$13,Tabelle1!$B$16,Tabelle1!$B$19,Tabelle1!$B$22,Tabelle1!$B$25)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Tabelle1!$C$6:$C$25</c15:sqref>
                  </c15:fullRef>
                </c:ext>
              </c:extLst>
              <c:f>(Tabelle1!$C$7,Tabelle1!$C$10,Tabelle1!$C$13,Tabelle1!$C$16,Tabelle1!$C$19,Tabelle1!$C$22,Tabelle1!$C$25)</c:f>
              <c:numCache>
                <c:formatCode>General</c:formatCode>
                <c:ptCount val="7"/>
                <c:pt idx="0">
                  <c:v>4.9249099999999997</c:v>
                </c:pt>
                <c:pt idx="1" formatCode="0.00000">
                  <c:v>6.8325800000000001</c:v>
                </c:pt>
                <c:pt idx="2" formatCode="0.00000">
                  <c:v>3.4630000000000001</c:v>
                </c:pt>
                <c:pt idx="3" formatCode="0.00000">
                  <c:v>2.4160599999999999</c:v>
                </c:pt>
                <c:pt idx="4" formatCode="0.00000">
                  <c:v>4.8210899999999999</c:v>
                </c:pt>
                <c:pt idx="5" formatCode="0.00000">
                  <c:v>1.4354499999999999</c:v>
                </c:pt>
                <c:pt idx="6">
                  <c:v>3.2745599999999997</c:v>
                </c:pt>
              </c:numCache>
            </c:numRef>
          </c:val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Tabelle1!$B$6:$B$25</c15:sqref>
                  </c15:fullRef>
                </c:ext>
              </c:extLst>
              <c:f>(Tabelle1!$B$7,Tabelle1!$B$10,Tabelle1!$B$13,Tabelle1!$B$16,Tabelle1!$B$19,Tabelle1!$B$22,Tabelle1!$B$25)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Tabelle1!$D$6:$D$25</c15:sqref>
                  </c15:fullRef>
                </c:ext>
              </c:extLst>
              <c:f>(Tabelle1!$D$7,Tabelle1!$D$10,Tabelle1!$D$13,Tabelle1!$D$16,Tabelle1!$D$19,Tabelle1!$D$22,Tabelle1!$D$25)</c:f>
              <c:numCache>
                <c:formatCode>0.00000</c:formatCode>
                <c:ptCount val="7"/>
                <c:pt idx="0">
                  <c:v>0.21723400000000001</c:v>
                </c:pt>
                <c:pt idx="1">
                  <c:v>3.3380874999999999</c:v>
                </c:pt>
                <c:pt idx="2">
                  <c:v>2.6963900000000001</c:v>
                </c:pt>
                <c:pt idx="3">
                  <c:v>2.8530249999999997</c:v>
                </c:pt>
                <c:pt idx="4">
                  <c:v>2.0138775</c:v>
                </c:pt>
                <c:pt idx="5">
                  <c:v>0</c:v>
                </c:pt>
                <c:pt idx="6" formatCode="General">
                  <c:v>2.2320550000000003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Tabelle1!$B$6:$B$25</c15:sqref>
                  </c15:fullRef>
                </c:ext>
              </c:extLst>
              <c:f>(Tabelle1!$B$7,Tabelle1!$B$10,Tabelle1!$B$13,Tabelle1!$B$16,Tabelle1!$B$19,Tabelle1!$B$22,Tabelle1!$B$25)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Tabelle1!$E$6:$E$25</c15:sqref>
                  </c15:fullRef>
                </c:ext>
              </c:extLst>
              <c:f>(Tabelle1!$E$7,Tabelle1!$E$10,Tabelle1!$E$13,Tabelle1!$E$16,Tabelle1!$E$19,Tabelle1!$E$22,Tabelle1!$E$25)</c:f>
              <c:numCache>
                <c:formatCode>000,000</c:formatCode>
                <c:ptCount val="7"/>
                <c:pt idx="0">
                  <c:v>8.5662699999999994E-2</c:v>
                </c:pt>
                <c:pt idx="1">
                  <c:v>2.7210800000000002</c:v>
                </c:pt>
                <c:pt idx="2">
                  <c:v>0.76924999999999999</c:v>
                </c:pt>
                <c:pt idx="3">
                  <c:v>1.7616400000000001</c:v>
                </c:pt>
                <c:pt idx="4">
                  <c:v>2.47004</c:v>
                </c:pt>
                <c:pt idx="5">
                  <c:v>0.75661400000000001</c:v>
                </c:pt>
                <c:pt idx="6" formatCode="General">
                  <c:v>0.82827700000000004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8641200"/>
        <c:axId val="-1738652080"/>
      </c:barChart>
      <c:catAx>
        <c:axId val="-17386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38652080"/>
        <c:crosses val="autoZero"/>
        <c:auto val="1"/>
        <c:lblAlgn val="ctr"/>
        <c:lblOffset val="100"/>
        <c:noMultiLvlLbl val="0"/>
      </c:catAx>
      <c:valAx>
        <c:axId val="-17386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386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166686</xdr:rowOff>
    </xdr:from>
    <xdr:to>
      <xdr:col>17</xdr:col>
      <xdr:colOff>600076</xdr:colOff>
      <xdr:row>24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24</xdr:row>
      <xdr:rowOff>0</xdr:rowOff>
    </xdr:from>
    <xdr:to>
      <xdr:col>17</xdr:col>
      <xdr:colOff>628650</xdr:colOff>
      <xdr:row>48</xdr:row>
      <xdr:rowOff>133349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142874</xdr:colOff>
      <xdr:row>48</xdr:row>
      <xdr:rowOff>138112</xdr:rowOff>
    </xdr:from>
    <xdr:to>
      <xdr:col>17</xdr:col>
      <xdr:colOff>628649</xdr:colOff>
      <xdr:row>69</xdr:row>
      <xdr:rowOff>95250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104775</xdr:colOff>
      <xdr:row>69</xdr:row>
      <xdr:rowOff>90486</xdr:rowOff>
    </xdr:from>
    <xdr:to>
      <xdr:col>17</xdr:col>
      <xdr:colOff>647700</xdr:colOff>
      <xdr:row>108</xdr:row>
      <xdr:rowOff>47625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619125</xdr:colOff>
      <xdr:row>1</xdr:row>
      <xdr:rowOff>157161</xdr:rowOff>
    </xdr:from>
    <xdr:to>
      <xdr:col>26</xdr:col>
      <xdr:colOff>85725</xdr:colOff>
      <xdr:row>23</xdr:row>
      <xdr:rowOff>161924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628649</xdr:colOff>
      <xdr:row>23</xdr:row>
      <xdr:rowOff>176212</xdr:rowOff>
    </xdr:from>
    <xdr:to>
      <xdr:col>26</xdr:col>
      <xdr:colOff>85724</xdr:colOff>
      <xdr:row>48</xdr:row>
      <xdr:rowOff>76200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609599</xdr:colOff>
      <xdr:row>48</xdr:row>
      <xdr:rowOff>100011</xdr:rowOff>
    </xdr:from>
    <xdr:to>
      <xdr:col>26</xdr:col>
      <xdr:colOff>9524</xdr:colOff>
      <xdr:row>69</xdr:row>
      <xdr:rowOff>180975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609599</xdr:colOff>
      <xdr:row>69</xdr:row>
      <xdr:rowOff>90486</xdr:rowOff>
    </xdr:from>
    <xdr:to>
      <xdr:col>31</xdr:col>
      <xdr:colOff>666750</xdr:colOff>
      <xdr:row>108</xdr:row>
      <xdr:rowOff>19050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"/>
  <sheetViews>
    <sheetView tabSelected="1" topLeftCell="Q79" workbookViewId="0">
      <selection activeCell="G26" sqref="G26"/>
    </sheetView>
  </sheetViews>
  <sheetFormatPr baseColWidth="10" defaultRowHeight="14.4" x14ac:dyDescent="0.3"/>
  <sheetData>
    <row r="3" spans="1:7" x14ac:dyDescent="0.3">
      <c r="C3" t="s">
        <v>0</v>
      </c>
      <c r="D3" t="s">
        <v>3</v>
      </c>
      <c r="E3" t="s">
        <v>0</v>
      </c>
    </row>
    <row r="4" spans="1:7" ht="28.8" x14ac:dyDescent="0.3">
      <c r="A4" s="6" t="s">
        <v>8</v>
      </c>
      <c r="B4" s="7"/>
      <c r="C4" t="s">
        <v>2</v>
      </c>
      <c r="D4" t="s">
        <v>4</v>
      </c>
      <c r="E4" t="s">
        <v>6</v>
      </c>
    </row>
    <row r="5" spans="1:7" x14ac:dyDescent="0.3">
      <c r="B5" t="s">
        <v>9</v>
      </c>
      <c r="C5" t="s">
        <v>1</v>
      </c>
      <c r="D5" t="s">
        <v>5</v>
      </c>
      <c r="E5" t="s">
        <v>7</v>
      </c>
    </row>
    <row r="6" spans="1:7" x14ac:dyDescent="0.3">
      <c r="B6" s="1">
        <v>1</v>
      </c>
      <c r="C6" s="2">
        <v>0.53157466669999998</v>
      </c>
      <c r="D6" s="2">
        <v>8.1672499999999992</v>
      </c>
      <c r="E6" s="2">
        <v>19.013000000000002</v>
      </c>
      <c r="F6" s="3" t="s">
        <v>10</v>
      </c>
    </row>
    <row r="7" spans="1:7" x14ac:dyDescent="0.3">
      <c r="B7" s="1">
        <v>1</v>
      </c>
      <c r="C7">
        <v>4.9249099999999997</v>
      </c>
      <c r="D7" s="2">
        <v>0.21723400000000001</v>
      </c>
      <c r="E7" s="2">
        <v>8.5662699999999994E-2</v>
      </c>
      <c r="F7" s="3" t="s">
        <v>11</v>
      </c>
    </row>
    <row r="8" spans="1:7" x14ac:dyDescent="0.3">
      <c r="B8" s="1"/>
      <c r="C8" s="2"/>
      <c r="D8" s="2"/>
      <c r="E8" s="2"/>
      <c r="F8" s="3"/>
    </row>
    <row r="9" spans="1:7" x14ac:dyDescent="0.3">
      <c r="B9" s="1">
        <v>2</v>
      </c>
      <c r="C9" s="2">
        <v>0.43307000000000001</v>
      </c>
      <c r="D9" s="8">
        <f>(0.57981+0.57683+0.581912+0.578102)/4</f>
        <v>0.57916349999999994</v>
      </c>
      <c r="E9" s="2">
        <v>0.77977624999999995</v>
      </c>
      <c r="F9" s="3" t="s">
        <v>10</v>
      </c>
    </row>
    <row r="10" spans="1:7" x14ac:dyDescent="0.3">
      <c r="B10" s="1">
        <v>2</v>
      </c>
      <c r="C10" s="2">
        <v>6.8325800000000001</v>
      </c>
      <c r="D10" s="8">
        <f>(3.34028+3.34108+3.33607+3.33492)/4</f>
        <v>3.3380874999999999</v>
      </c>
      <c r="E10" s="2">
        <v>2.7210800000000002</v>
      </c>
      <c r="F10" s="3" t="s">
        <v>11</v>
      </c>
    </row>
    <row r="11" spans="1:7" x14ac:dyDescent="0.3">
      <c r="B11" s="1"/>
      <c r="C11" s="2"/>
      <c r="D11" s="2"/>
      <c r="E11" s="2"/>
      <c r="F11" s="3"/>
    </row>
    <row r="12" spans="1:7" x14ac:dyDescent="0.3">
      <c r="B12" s="1">
        <v>3</v>
      </c>
      <c r="C12" s="2">
        <v>0.69523500000000005</v>
      </c>
      <c r="D12" s="2">
        <v>0.69224300000000005</v>
      </c>
      <c r="E12" s="2">
        <v>2.15306</v>
      </c>
      <c r="F12" s="3" t="s">
        <v>10</v>
      </c>
    </row>
    <row r="13" spans="1:7" x14ac:dyDescent="0.3">
      <c r="B13" s="1">
        <v>3</v>
      </c>
      <c r="C13" s="2">
        <v>3.4630000000000001</v>
      </c>
      <c r="D13" s="2">
        <v>2.6963900000000001</v>
      </c>
      <c r="E13" s="2">
        <v>0.76924999999999999</v>
      </c>
      <c r="F13" s="3" t="s">
        <v>11</v>
      </c>
    </row>
    <row r="14" spans="1:7" x14ac:dyDescent="0.3">
      <c r="B14" s="1"/>
      <c r="C14" s="2"/>
      <c r="D14" s="8"/>
      <c r="E14" s="2"/>
      <c r="F14" s="3"/>
    </row>
    <row r="15" spans="1:7" x14ac:dyDescent="0.3">
      <c r="B15" s="1">
        <v>4</v>
      </c>
      <c r="C15" s="2">
        <f>(1.01107+1.0242+1.0322+1.01348)/4</f>
        <v>1.0202374999999999</v>
      </c>
      <c r="D15" s="8">
        <f>(0.661035+0.660433+0.660824+0.657562)/4</f>
        <v>0.65996350000000004</v>
      </c>
      <c r="E15" s="2">
        <f>(1.10844+1.1032+1.11739)/3</f>
        <v>1.1096766666666669</v>
      </c>
      <c r="F15" s="3" t="s">
        <v>10</v>
      </c>
      <c r="G15" t="s">
        <v>13</v>
      </c>
    </row>
    <row r="16" spans="1:7" x14ac:dyDescent="0.3">
      <c r="B16" s="1">
        <v>4</v>
      </c>
      <c r="C16" s="2">
        <v>2.4160599999999999</v>
      </c>
      <c r="D16" s="8">
        <f>(2.85531+2.85449+2.84999+2.85231)/4</f>
        <v>2.8530249999999997</v>
      </c>
      <c r="E16" s="2">
        <v>1.7616400000000001</v>
      </c>
      <c r="F16" s="3" t="s">
        <v>11</v>
      </c>
    </row>
    <row r="17" spans="2:7" x14ac:dyDescent="0.3">
      <c r="B17" s="1"/>
      <c r="C17" s="2"/>
      <c r="D17" s="8"/>
      <c r="E17" s="2"/>
      <c r="F17" s="3"/>
    </row>
    <row r="18" spans="2:7" x14ac:dyDescent="0.3">
      <c r="B18" s="5" t="s">
        <v>14</v>
      </c>
      <c r="C18" s="2">
        <v>0.5261922</v>
      </c>
      <c r="D18" s="8">
        <f>(0.899913+0.899776+0.895833+0.90112)/4</f>
        <v>0.89916050000000003</v>
      </c>
      <c r="E18" s="2">
        <f>(0.850354+0.842024+0.840035)/3</f>
        <v>0.84413766666666668</v>
      </c>
      <c r="F18" s="3" t="s">
        <v>10</v>
      </c>
      <c r="G18" t="s">
        <v>15</v>
      </c>
    </row>
    <row r="19" spans="2:7" x14ac:dyDescent="0.3">
      <c r="B19" s="5" t="s">
        <v>14</v>
      </c>
      <c r="C19" s="2">
        <v>4.8210899999999999</v>
      </c>
      <c r="D19" s="8">
        <f>(2.01356+2.01146+2.01594+2.01455)/4</f>
        <v>2.0138775</v>
      </c>
      <c r="E19" s="2">
        <v>2.47004</v>
      </c>
      <c r="F19" s="1" t="s">
        <v>11</v>
      </c>
    </row>
    <row r="20" spans="2:7" x14ac:dyDescent="0.3">
      <c r="B20" s="1"/>
      <c r="C20" s="2"/>
      <c r="D20" s="4"/>
      <c r="E20" s="2"/>
    </row>
    <row r="21" spans="2:7" x14ac:dyDescent="0.3">
      <c r="B21" s="5" t="s">
        <v>16</v>
      </c>
      <c r="C21" s="2">
        <f>(1.4547+1.47025+1.49688)/4</f>
        <v>1.1054575</v>
      </c>
      <c r="D21" s="4" t="s">
        <v>12</v>
      </c>
      <c r="E21" s="2">
        <f>(2.33107+2.35205+2.35205+2.48147+2.30158)/4</f>
        <v>2.954555</v>
      </c>
      <c r="F21" s="3" t="s">
        <v>10</v>
      </c>
      <c r="G21" t="s">
        <v>17</v>
      </c>
    </row>
    <row r="22" spans="2:7" x14ac:dyDescent="0.3">
      <c r="B22" s="5" t="s">
        <v>16</v>
      </c>
      <c r="C22" s="2">
        <v>1.4354499999999999</v>
      </c>
      <c r="D22" s="4" t="s">
        <v>12</v>
      </c>
      <c r="E22" s="2">
        <v>0.75661400000000001</v>
      </c>
      <c r="F22" s="3" t="s">
        <v>11</v>
      </c>
    </row>
    <row r="23" spans="2:7" x14ac:dyDescent="0.3">
      <c r="B23" s="1"/>
      <c r="C23" s="2"/>
      <c r="D23" s="2"/>
      <c r="E23" s="2"/>
    </row>
    <row r="24" spans="2:7" x14ac:dyDescent="0.3">
      <c r="B24" s="1" t="s">
        <v>18</v>
      </c>
      <c r="C24">
        <f>(0.809555+0.799533+0.817558+0.817221)/4</f>
        <v>0.81096674999999996</v>
      </c>
      <c r="D24">
        <f>(0.917866+0.92266+0.918336+0.916579)/4</f>
        <v>0.91886025000000005</v>
      </c>
      <c r="E24">
        <f>(2.9264+2.94111+2.91605+2.91507)/4</f>
        <v>2.9246574999999999</v>
      </c>
      <c r="F24" s="1" t="s">
        <v>10</v>
      </c>
    </row>
    <row r="25" spans="2:7" x14ac:dyDescent="0.3">
      <c r="B25" s="1" t="s">
        <v>18</v>
      </c>
      <c r="C25">
        <f>(3.2118+3.39012+3.24621+3.25011)/4</f>
        <v>3.2745599999999997</v>
      </c>
      <c r="D25">
        <f>(2.2326+2.23164+2.2322+2.23178)/4</f>
        <v>2.2320550000000003</v>
      </c>
      <c r="E25">
        <f>(0.826045+0.82276+0.831475+0.832828)/4</f>
        <v>0.82827700000000004</v>
      </c>
      <c r="F25" s="1" t="s">
        <v>11</v>
      </c>
    </row>
    <row r="26" spans="2:7" x14ac:dyDescent="0.3">
      <c r="B26" s="1"/>
    </row>
    <row r="27" spans="2:7" x14ac:dyDescent="0.3">
      <c r="B27" s="1"/>
    </row>
  </sheetData>
  <pageMargins left="0.7" right="0.7" top="0.78740157499999996" bottom="0.78740157499999996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Dötterl</dc:creator>
  <cp:lastModifiedBy>Moritz Dötterl</cp:lastModifiedBy>
  <dcterms:created xsi:type="dcterms:W3CDTF">2015-05-06T13:32:58Z</dcterms:created>
  <dcterms:modified xsi:type="dcterms:W3CDTF">2015-05-17T19:57:20Z</dcterms:modified>
</cp:coreProperties>
</file>