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tProton/GitRepos/LabRegression/www/"/>
    </mc:Choice>
  </mc:AlternateContent>
  <xr:revisionPtr revIDLastSave="0" documentId="13_ncr:1_{53AB8D16-4D10-714C-894C-F3007C7B9778}" xr6:coauthVersionLast="47" xr6:coauthVersionMax="47" xr10:uidLastSave="{00000000-0000-0000-0000-000000000000}"/>
  <bookViews>
    <workbookView xWindow="3260" yWindow="2160" windowWidth="28040" windowHeight="17440" xr2:uid="{978E5421-FC80-6446-9C13-B3201A983AFD}"/>
  </bookViews>
  <sheets>
    <sheet name="Lab 5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D22" i="1" s="1"/>
  <c r="P6" i="1"/>
  <c r="D21" i="1" s="1"/>
  <c r="O9" i="1"/>
  <c r="C24" i="1" s="1"/>
  <c r="O10" i="1"/>
  <c r="C25" i="1" s="1"/>
  <c r="O11" i="1"/>
  <c r="C26" i="1" s="1"/>
  <c r="P11" i="1"/>
  <c r="D26" i="1" s="1"/>
  <c r="N11" i="1"/>
  <c r="B26" i="1" s="1"/>
  <c r="M11" i="1"/>
  <c r="A26" i="1" s="1"/>
  <c r="P10" i="1"/>
  <c r="D25" i="1" s="1"/>
  <c r="N10" i="1"/>
  <c r="B25" i="1" s="1"/>
  <c r="M10" i="1"/>
  <c r="A25" i="1" s="1"/>
  <c r="P9" i="1"/>
  <c r="D24" i="1" s="1"/>
  <c r="N9" i="1"/>
  <c r="B24" i="1" s="1"/>
  <c r="M9" i="1"/>
  <c r="A24" i="1" s="1"/>
  <c r="P8" i="1"/>
  <c r="D23" i="1" s="1"/>
  <c r="N8" i="1"/>
  <c r="B23" i="1" s="1"/>
  <c r="M8" i="1"/>
  <c r="O8" i="1" s="1"/>
  <c r="C23" i="1" s="1"/>
  <c r="N7" i="1"/>
  <c r="B22" i="1" s="1"/>
  <c r="M7" i="1"/>
  <c r="O7" i="1" s="1"/>
  <c r="C22" i="1" s="1"/>
  <c r="N6" i="1"/>
  <c r="B21" i="1" s="1"/>
  <c r="M6" i="1"/>
  <c r="O6" i="1" s="1"/>
  <c r="C21" i="1" s="1"/>
  <c r="P5" i="1"/>
  <c r="D20" i="1" s="1"/>
  <c r="N5" i="1"/>
  <c r="B20" i="1" s="1"/>
  <c r="M5" i="1"/>
  <c r="O5" i="1" s="1"/>
  <c r="C20" i="1" s="1"/>
  <c r="P4" i="1"/>
  <c r="D19" i="1" s="1"/>
  <c r="N4" i="1"/>
  <c r="B19" i="1" s="1"/>
  <c r="M4" i="1"/>
  <c r="O4" i="1" s="1"/>
  <c r="C19" i="1" s="1"/>
  <c r="P3" i="1"/>
  <c r="D18" i="1" s="1"/>
  <c r="N3" i="1"/>
  <c r="B18" i="1" s="1"/>
  <c r="M3" i="1"/>
  <c r="O3" i="1" s="1"/>
  <c r="C18" i="1" s="1"/>
  <c r="A18" i="1" l="1"/>
  <c r="A20" i="1"/>
  <c r="A21" i="1"/>
  <c r="A23" i="1"/>
  <c r="A22" i="1"/>
  <c r="A19" i="1"/>
  <c r="R11" i="1"/>
  <c r="R9" i="1"/>
  <c r="S10" i="1"/>
  <c r="S8" i="1"/>
  <c r="R10" i="1"/>
  <c r="S11" i="1"/>
  <c r="T11" i="1" s="1"/>
  <c r="S9" i="1"/>
  <c r="R8" i="1"/>
  <c r="S5" i="1"/>
  <c r="R7" i="1"/>
  <c r="S6" i="1"/>
  <c r="R5" i="1"/>
  <c r="S7" i="1"/>
  <c r="R6" i="1"/>
  <c r="R4" i="1"/>
  <c r="S4" i="1"/>
  <c r="S3" i="1"/>
  <c r="R3" i="1"/>
  <c r="T9" i="1" l="1"/>
  <c r="W9" i="1" s="1"/>
  <c r="T10" i="1"/>
  <c r="W10" i="1" s="1"/>
  <c r="T7" i="1"/>
  <c r="T8" i="1"/>
  <c r="X8" i="1" s="1"/>
  <c r="T5" i="1"/>
  <c r="W5" i="1" s="1"/>
  <c r="V8" i="1"/>
  <c r="W8" i="1"/>
  <c r="X11" i="1"/>
  <c r="W11" i="1"/>
  <c r="U11" i="1"/>
  <c r="V11" i="1"/>
  <c r="H10" i="1"/>
  <c r="Q13" i="1" s="1"/>
  <c r="T3" i="1"/>
  <c r="V3" i="1" s="1"/>
  <c r="T6" i="1"/>
  <c r="V6" i="1" s="1"/>
  <c r="T4" i="1"/>
  <c r="X4" i="1" s="1"/>
  <c r="V7" i="1"/>
  <c r="X7" i="1"/>
  <c r="U7" i="1"/>
  <c r="W7" i="1"/>
  <c r="V9" i="1" l="1"/>
  <c r="U9" i="1"/>
  <c r="X9" i="1"/>
  <c r="U10" i="1"/>
  <c r="V10" i="1"/>
  <c r="X10" i="1"/>
  <c r="X5" i="1"/>
  <c r="U5" i="1"/>
  <c r="U8" i="1"/>
  <c r="V5" i="1"/>
  <c r="U3" i="1"/>
  <c r="X3" i="1"/>
  <c r="W3" i="1"/>
  <c r="X6" i="1"/>
  <c r="W6" i="1"/>
  <c r="U6" i="1"/>
  <c r="W4" i="1"/>
  <c r="V4" i="1"/>
  <c r="U4" i="1"/>
</calcChain>
</file>

<file path=xl/sharedStrings.xml><?xml version="1.0" encoding="utf-8"?>
<sst xmlns="http://schemas.openxmlformats.org/spreadsheetml/2006/main" count="25" uniqueCount="24">
  <si>
    <t>Raw Data</t>
  </si>
  <si>
    <t>Measurement uncertainties</t>
  </si>
  <si>
    <r>
      <t xml:space="preserve">Hanging mass
</t>
    </r>
    <r>
      <rPr>
        <i/>
        <sz val="12"/>
        <color theme="1"/>
        <rFont val="Times New Roman"/>
        <family val="1"/>
      </rPr>
      <t>m</t>
    </r>
    <r>
      <rPr>
        <vertAlign val="subscript"/>
        <sz val="12"/>
        <color theme="1"/>
        <rFont val="Times New Roman"/>
        <family val="1"/>
      </rPr>
      <t>hang</t>
    </r>
    <r>
      <rPr>
        <sz val="12"/>
        <color theme="1"/>
        <rFont val="Times New Roman"/>
        <family val="1"/>
      </rPr>
      <t xml:space="preserve"> (g)</t>
    </r>
  </si>
  <si>
    <r>
      <t>σ</t>
    </r>
    <r>
      <rPr>
        <vertAlign val="subscript"/>
        <sz val="12"/>
        <color theme="1"/>
        <rFont val="Times New Roman"/>
        <family val="1"/>
      </rPr>
      <t>m </t>
    </r>
    <r>
      <rPr>
        <sz val="12"/>
        <color theme="1"/>
        <rFont val="Times New Roman"/>
        <family val="1"/>
      </rPr>
      <t>(g)</t>
    </r>
  </si>
  <si>
    <r>
      <t>σ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 (m/s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</si>
  <si>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 xml:space="preserve">Acceleration
</t>
    </r>
    <r>
      <rPr>
        <i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 (m/s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</si>
  <si>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>M</t>
    </r>
    <r>
      <rPr>
        <vertAlign val="subscript"/>
        <sz val="12"/>
        <color theme="1"/>
        <rFont val="Aptos Narrow (Body)"/>
      </rPr>
      <t>tot</t>
    </r>
    <r>
      <rPr>
        <sz val="12"/>
        <color theme="1"/>
        <rFont val="Aptos Narrow"/>
        <family val="2"/>
        <scheme val="minor"/>
      </rPr>
      <t xml:space="preserve"> (g)</t>
    </r>
  </si>
  <si>
    <r>
      <t>σ</t>
    </r>
    <r>
      <rPr>
        <vertAlign val="subscript"/>
        <sz val="12"/>
        <color theme="1"/>
        <rFont val="Times New Roman"/>
        <family val="1"/>
      </rPr>
      <t>M </t>
    </r>
    <r>
      <rPr>
        <sz val="12"/>
        <color theme="1"/>
        <rFont val="Times New Roman"/>
        <family val="1"/>
      </rPr>
      <t>(g)</t>
    </r>
  </si>
  <si>
    <t>Total mass</t>
  </si>
  <si>
    <t>Theory</t>
  </si>
  <si>
    <r>
      <t>g (m/s</t>
    </r>
    <r>
      <rPr>
        <vertAlign val="superscript"/>
        <sz val="12"/>
        <color theme="1"/>
        <rFont val="Aptos Narrow (Body)"/>
      </rPr>
      <t>2</t>
    </r>
    <r>
      <rPr>
        <sz val="12"/>
        <color theme="1"/>
        <rFont val="Aptos Narrow"/>
        <family val="2"/>
        <scheme val="minor"/>
      </rPr>
      <t>)</t>
    </r>
  </si>
  <si>
    <t>Status</t>
  </si>
  <si>
    <t>X</t>
  </si>
  <si>
    <t>Y</t>
  </si>
  <si>
    <t>sigma_x</t>
  </si>
  <si>
    <t>sigma_y</t>
  </si>
  <si>
    <t>Complete</t>
  </si>
  <si>
    <t>Partial</t>
  </si>
  <si>
    <t>Partial not-complete</t>
  </si>
  <si>
    <t>Values</t>
  </si>
  <si>
    <t>Error Bars</t>
  </si>
  <si>
    <r>
      <t xml:space="preserve">Mass ratio
</t>
    </r>
    <r>
      <rPr>
        <i/>
        <sz val="12"/>
        <color theme="1"/>
        <rFont val="Times New Roman"/>
        <family val="1"/>
      </rPr>
      <t>µ</t>
    </r>
  </si>
  <si>
    <r>
      <t>σ</t>
    </r>
    <r>
      <rPr>
        <i/>
        <vertAlign val="subscript"/>
        <sz val="12"/>
        <color theme="1"/>
        <rFont val="Times New Roman"/>
        <family val="1"/>
      </rPr>
      <t>µ</t>
    </r>
  </si>
  <si>
    <r>
      <rPr>
        <i/>
        <sz val="12"/>
        <color theme="1"/>
        <rFont val="Times New Roman"/>
        <family val="1"/>
      </rPr>
      <t>σ</t>
    </r>
    <r>
      <rPr>
        <i/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 (m/s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</si>
</sst>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vertAlign val="subscript"/>
      <sz val="12"/>
      <color theme="1"/>
      <name val="Aptos Narrow (Body)"/>
    </font>
    <font>
      <vertAlign val="superscript"/>
      <sz val="12"/>
      <color theme="1"/>
      <name val="Aptos Narrow (Body)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ck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16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Continuous" vertical="center"/>
    </xf>
    <xf numFmtId="0" fontId="3" fillId="0" borderId="24" xfId="0" applyFont="1" applyBorder="1" applyAlignment="1">
      <alignment horizontal="center" vertical="center" wrapText="1"/>
    </xf>
    <xf numFmtId="0" fontId="0" fillId="0" borderId="25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0" fontId="0" fillId="0" borderId="5" xfId="0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0" fontId="0" fillId="0" borderId="27" xfId="0" applyBorder="1" applyAlignment="1">
      <alignment horizontal="centerContinuous" vertical="center"/>
    </xf>
    <xf numFmtId="0" fontId="0" fillId="0" borderId="30" xfId="0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84B2-2894-BD43-9DF6-FC74E97EF48D}">
  <dimension ref="A1:Y40"/>
  <sheetViews>
    <sheetView tabSelected="1" zoomScale="125" workbookViewId="0"/>
  </sheetViews>
  <sheetFormatPr baseColWidth="10" defaultRowHeight="16" x14ac:dyDescent="0.2"/>
  <cols>
    <col min="1" max="4" width="15.83203125" style="5" customWidth="1"/>
    <col min="5" max="5" width="10.83203125" style="5"/>
    <col min="8" max="8" width="10.5" style="5" customWidth="1"/>
    <col min="9" max="9" width="9.33203125" style="5" customWidth="1"/>
    <col min="10" max="11" width="10.83203125" style="5" hidden="1" customWidth="1"/>
    <col min="12" max="12" width="7.5" style="5" hidden="1" customWidth="1"/>
    <col min="13" max="17" width="10.83203125" style="5" hidden="1" customWidth="1"/>
    <col min="18" max="24" width="7.83203125" style="5" hidden="1" customWidth="1"/>
    <col min="25" max="25" width="10.83203125" style="5" hidden="1" customWidth="1"/>
    <col min="26" max="16384" width="10.83203125" style="5"/>
  </cols>
  <sheetData>
    <row r="1" spans="1:24" ht="18" thickTop="1" thickBot="1" x14ac:dyDescent="0.25">
      <c r="A1" s="24" t="s">
        <v>0</v>
      </c>
      <c r="B1" s="34"/>
      <c r="C1" s="25" t="s">
        <v>1</v>
      </c>
      <c r="D1" s="26"/>
      <c r="H1" s="6" t="s">
        <v>8</v>
      </c>
      <c r="I1" s="7"/>
    </row>
    <row r="2" spans="1:24" s="1" customFormat="1" ht="36" x14ac:dyDescent="0.2">
      <c r="A2" s="32" t="s">
        <v>2</v>
      </c>
      <c r="B2" s="35" t="s">
        <v>5</v>
      </c>
      <c r="C2" s="2" t="s">
        <v>3</v>
      </c>
      <c r="D2" s="33" t="s">
        <v>4</v>
      </c>
      <c r="H2" s="20" t="s">
        <v>6</v>
      </c>
      <c r="I2" s="12"/>
      <c r="M2" s="14" t="s">
        <v>12</v>
      </c>
      <c r="N2" s="10" t="s">
        <v>13</v>
      </c>
      <c r="O2" s="10" t="s">
        <v>14</v>
      </c>
      <c r="P2" s="11" t="s">
        <v>15</v>
      </c>
      <c r="R2" s="1" t="s">
        <v>16</v>
      </c>
      <c r="S2" s="1" t="s">
        <v>17</v>
      </c>
      <c r="T2" s="1" t="s">
        <v>18</v>
      </c>
    </row>
    <row r="3" spans="1:24" ht="19" thickBot="1" x14ac:dyDescent="0.25">
      <c r="A3" s="27"/>
      <c r="B3" s="36"/>
      <c r="C3" s="23"/>
      <c r="D3" s="28"/>
      <c r="H3" s="21" t="s">
        <v>7</v>
      </c>
      <c r="I3" s="13">
        <v>1</v>
      </c>
      <c r="M3" s="15" t="e">
        <f t="shared" ref="M3:M11" si="0">IF(AND(ISNUMBER(A3), ISNUMBER($I$2)),ABS(A3/$I$2),NA())</f>
        <v>#N/A</v>
      </c>
      <c r="N3" s="42" t="e">
        <f>IF(ISNUMBER(B3),ABS(B3),NA())</f>
        <v>#N/A</v>
      </c>
      <c r="O3" s="42" t="e">
        <f t="shared" ref="O3:O11" si="1">IF(AND(ISNUMBER(C3),ISNUMBER(A3),ISNUMBER(I$3),ISNUMBER(I$2)),SQRT((C3/A3)^2 + (I$3/I$2)^2)*M3,NA())</f>
        <v>#N/A</v>
      </c>
      <c r="P3" s="16" t="e">
        <f>IF(D3,ABS(D3),NA())</f>
        <v>#N/A</v>
      </c>
      <c r="R3" s="5">
        <f>ISNUMBER(M3)*ISNUMBER(N3)*ISNUMBER(O3)*ISNUMBER(P3)</f>
        <v>0</v>
      </c>
      <c r="S3" s="5">
        <f>IF(ISNUMBER(M3)+ISNUMBER(N3)+ISNUMBER(O3)+ISNUMBER(P3) &gt; 0,1,0)</f>
        <v>0</v>
      </c>
      <c r="T3" s="5">
        <f>R3+S3</f>
        <v>0</v>
      </c>
      <c r="U3" s="5">
        <f>NOT(ISNUMBER(A3))*($T3&gt;0)</f>
        <v>0</v>
      </c>
      <c r="V3" s="5">
        <f>NOT(ISNUMBER(B3))*($T3&gt;0)</f>
        <v>0</v>
      </c>
      <c r="W3" s="5">
        <f>NOT(ISNUMBER(C3))*($T3&gt;0)</f>
        <v>0</v>
      </c>
      <c r="X3" s="5">
        <f>NOT(ISNUMBER(D3))*($T3&gt;0)</f>
        <v>0</v>
      </c>
    </row>
    <row r="4" spans="1:24" ht="17" thickBot="1" x14ac:dyDescent="0.25">
      <c r="A4" s="27"/>
      <c r="B4" s="36"/>
      <c r="C4" s="23"/>
      <c r="D4" s="28"/>
      <c r="M4" s="15" t="e">
        <f t="shared" si="0"/>
        <v>#N/A</v>
      </c>
      <c r="N4" s="42" t="e">
        <f t="shared" ref="N4:N11" si="2">IF(ISNUMBER(B4),ABS(B4),NA())</f>
        <v>#N/A</v>
      </c>
      <c r="O4" s="42" t="e">
        <f t="shared" si="1"/>
        <v>#N/A</v>
      </c>
      <c r="P4" s="16" t="e">
        <f t="shared" ref="P4:P11" si="3">IF(D4,ABS(D4),NA())</f>
        <v>#N/A</v>
      </c>
      <c r="R4" s="5">
        <f t="shared" ref="R4:R11" si="4">ISNUMBER(M4)*ISNUMBER(N4)*ISNUMBER(O4)*ISNUMBER(P4)</f>
        <v>0</v>
      </c>
      <c r="S4" s="5">
        <f t="shared" ref="S4:S11" si="5">IF(ISNUMBER(M4)+ISNUMBER(N4)+ISNUMBER(O4)+ISNUMBER(P4) &gt; 0,1,0)</f>
        <v>0</v>
      </c>
      <c r="T4" s="5">
        <f t="shared" ref="T4:T11" si="6">R4+S4</f>
        <v>0</v>
      </c>
      <c r="U4" s="5">
        <f t="shared" ref="U4:U11" si="7">NOT(ISNUMBER(A4))*($T4&gt;0)</f>
        <v>0</v>
      </c>
      <c r="V4" s="5">
        <f t="shared" ref="V4:V11" si="8">NOT(ISNUMBER(B4))*($T4&gt;0)</f>
        <v>0</v>
      </c>
      <c r="W4" s="5">
        <f t="shared" ref="W4:W11" si="9">NOT(ISNUMBER(C4))*($T4&gt;0)</f>
        <v>0</v>
      </c>
      <c r="X4" s="5">
        <f t="shared" ref="X4:X11" si="10">NOT(ISNUMBER(D4))*($T4&gt;0)</f>
        <v>0</v>
      </c>
    </row>
    <row r="5" spans="1:24" x14ac:dyDescent="0.2">
      <c r="A5" s="27"/>
      <c r="B5" s="36"/>
      <c r="C5" s="23"/>
      <c r="D5" s="28"/>
      <c r="H5" s="6" t="s">
        <v>9</v>
      </c>
      <c r="I5" s="7"/>
      <c r="M5" s="15" t="e">
        <f t="shared" si="0"/>
        <v>#N/A</v>
      </c>
      <c r="N5" s="42" t="e">
        <f t="shared" si="2"/>
        <v>#N/A</v>
      </c>
      <c r="O5" s="42" t="e">
        <f t="shared" si="1"/>
        <v>#N/A</v>
      </c>
      <c r="P5" s="16" t="e">
        <f t="shared" si="3"/>
        <v>#N/A</v>
      </c>
      <c r="R5" s="5">
        <f t="shared" si="4"/>
        <v>0</v>
      </c>
      <c r="S5" s="5">
        <f t="shared" si="5"/>
        <v>0</v>
      </c>
      <c r="T5" s="5">
        <f t="shared" si="6"/>
        <v>0</v>
      </c>
      <c r="U5" s="5">
        <f t="shared" si="7"/>
        <v>0</v>
      </c>
      <c r="V5" s="5">
        <f t="shared" si="8"/>
        <v>0</v>
      </c>
      <c r="W5" s="5">
        <f t="shared" si="9"/>
        <v>0</v>
      </c>
      <c r="X5" s="5">
        <f t="shared" si="10"/>
        <v>0</v>
      </c>
    </row>
    <row r="6" spans="1:24" ht="20" thickBot="1" x14ac:dyDescent="0.25">
      <c r="A6" s="27"/>
      <c r="B6" s="36"/>
      <c r="C6" s="23"/>
      <c r="D6" s="28"/>
      <c r="H6" s="22" t="s">
        <v>10</v>
      </c>
      <c r="I6" s="13">
        <v>9.81</v>
      </c>
      <c r="M6" s="15" t="e">
        <f t="shared" si="0"/>
        <v>#N/A</v>
      </c>
      <c r="N6" s="42" t="e">
        <f t="shared" si="2"/>
        <v>#N/A</v>
      </c>
      <c r="O6" s="42" t="e">
        <f t="shared" si="1"/>
        <v>#N/A</v>
      </c>
      <c r="P6" s="16" t="e">
        <f t="shared" si="3"/>
        <v>#N/A</v>
      </c>
      <c r="R6" s="5">
        <f t="shared" si="4"/>
        <v>0</v>
      </c>
      <c r="S6" s="5">
        <f t="shared" si="5"/>
        <v>0</v>
      </c>
      <c r="T6" s="5">
        <f t="shared" si="6"/>
        <v>0</v>
      </c>
      <c r="U6" s="5">
        <f t="shared" si="7"/>
        <v>0</v>
      </c>
      <c r="V6" s="5">
        <f t="shared" si="8"/>
        <v>0</v>
      </c>
      <c r="W6" s="5">
        <f t="shared" si="9"/>
        <v>0</v>
      </c>
      <c r="X6" s="5">
        <f t="shared" si="10"/>
        <v>0</v>
      </c>
    </row>
    <row r="7" spans="1:24" x14ac:dyDescent="0.2">
      <c r="A7" s="27"/>
      <c r="B7" s="36"/>
      <c r="C7" s="23"/>
      <c r="D7" s="28"/>
      <c r="M7" s="15" t="e">
        <f t="shared" si="0"/>
        <v>#N/A</v>
      </c>
      <c r="N7" s="42" t="e">
        <f t="shared" si="2"/>
        <v>#N/A</v>
      </c>
      <c r="O7" s="42" t="e">
        <f t="shared" si="1"/>
        <v>#N/A</v>
      </c>
      <c r="P7" s="16" t="e">
        <f t="shared" si="3"/>
        <v>#N/A</v>
      </c>
      <c r="R7" s="5">
        <f t="shared" si="4"/>
        <v>0</v>
      </c>
      <c r="S7" s="5">
        <f t="shared" si="5"/>
        <v>0</v>
      </c>
      <c r="T7" s="5">
        <f t="shared" si="6"/>
        <v>0</v>
      </c>
      <c r="U7" s="5">
        <f t="shared" si="7"/>
        <v>0</v>
      </c>
      <c r="V7" s="5">
        <f t="shared" si="8"/>
        <v>0</v>
      </c>
      <c r="W7" s="5">
        <f t="shared" si="9"/>
        <v>0</v>
      </c>
      <c r="X7" s="5">
        <f t="shared" si="10"/>
        <v>0</v>
      </c>
    </row>
    <row r="8" spans="1:24" ht="17" thickBot="1" x14ac:dyDescent="0.25">
      <c r="A8" s="27"/>
      <c r="B8" s="36"/>
      <c r="C8" s="23"/>
      <c r="D8" s="28"/>
      <c r="M8" s="15" t="e">
        <f t="shared" si="0"/>
        <v>#N/A</v>
      </c>
      <c r="N8" s="42" t="e">
        <f t="shared" si="2"/>
        <v>#N/A</v>
      </c>
      <c r="O8" s="42" t="e">
        <f t="shared" si="1"/>
        <v>#N/A</v>
      </c>
      <c r="P8" s="16" t="e">
        <f t="shared" si="3"/>
        <v>#N/A</v>
      </c>
      <c r="R8" s="5">
        <f t="shared" si="4"/>
        <v>0</v>
      </c>
      <c r="S8" s="5">
        <f t="shared" si="5"/>
        <v>0</v>
      </c>
      <c r="T8" s="5">
        <f t="shared" si="6"/>
        <v>0</v>
      </c>
      <c r="U8" s="5">
        <f t="shared" si="7"/>
        <v>0</v>
      </c>
      <c r="V8" s="5">
        <f t="shared" si="8"/>
        <v>0</v>
      </c>
      <c r="W8" s="5">
        <f t="shared" si="9"/>
        <v>0</v>
      </c>
      <c r="X8" s="5">
        <f t="shared" si="10"/>
        <v>0</v>
      </c>
    </row>
    <row r="9" spans="1:24" x14ac:dyDescent="0.2">
      <c r="A9" s="27"/>
      <c r="B9" s="36"/>
      <c r="C9" s="23"/>
      <c r="D9" s="28"/>
      <c r="H9" s="3" t="s">
        <v>11</v>
      </c>
      <c r="I9" s="4"/>
      <c r="M9" s="15" t="e">
        <f t="shared" si="0"/>
        <v>#N/A</v>
      </c>
      <c r="N9" s="42" t="e">
        <f t="shared" si="2"/>
        <v>#N/A</v>
      </c>
      <c r="O9" s="42" t="e">
        <f t="shared" si="1"/>
        <v>#N/A</v>
      </c>
      <c r="P9" s="16" t="e">
        <f t="shared" si="3"/>
        <v>#N/A</v>
      </c>
      <c r="R9" s="5">
        <f t="shared" si="4"/>
        <v>0</v>
      </c>
      <c r="S9" s="5">
        <f t="shared" si="5"/>
        <v>0</v>
      </c>
      <c r="T9" s="5">
        <f t="shared" si="6"/>
        <v>0</v>
      </c>
      <c r="U9" s="5">
        <f t="shared" si="7"/>
        <v>0</v>
      </c>
      <c r="V9" s="5">
        <f t="shared" si="8"/>
        <v>0</v>
      </c>
      <c r="W9" s="5">
        <f t="shared" si="9"/>
        <v>0</v>
      </c>
      <c r="X9" s="5">
        <f t="shared" si="10"/>
        <v>0</v>
      </c>
    </row>
    <row r="10" spans="1:24" ht="17" thickBot="1" x14ac:dyDescent="0.25">
      <c r="A10" s="27"/>
      <c r="B10" s="36"/>
      <c r="C10" s="23"/>
      <c r="D10" s="28"/>
      <c r="H10" s="38" t="str">
        <f>IF(NOT(ISNUMBER(I2)), "No Mtot", IF(SUM(R:R)&gt;=5, "Okay", "Too few data points"))</f>
        <v>No Mtot</v>
      </c>
      <c r="I10" s="39"/>
      <c r="M10" s="15" t="e">
        <f t="shared" si="0"/>
        <v>#N/A</v>
      </c>
      <c r="N10" s="42" t="e">
        <f t="shared" si="2"/>
        <v>#N/A</v>
      </c>
      <c r="O10" s="42" t="e">
        <f t="shared" si="1"/>
        <v>#N/A</v>
      </c>
      <c r="P10" s="16" t="e">
        <f t="shared" si="3"/>
        <v>#N/A</v>
      </c>
      <c r="R10" s="5">
        <f t="shared" si="4"/>
        <v>0</v>
      </c>
      <c r="S10" s="5">
        <f t="shared" si="5"/>
        <v>0</v>
      </c>
      <c r="T10" s="5">
        <f t="shared" si="6"/>
        <v>0</v>
      </c>
      <c r="U10" s="5">
        <f t="shared" si="7"/>
        <v>0</v>
      </c>
      <c r="V10" s="5">
        <f t="shared" si="8"/>
        <v>0</v>
      </c>
      <c r="W10" s="5">
        <f t="shared" si="9"/>
        <v>0</v>
      </c>
      <c r="X10" s="5">
        <f t="shared" si="10"/>
        <v>0</v>
      </c>
    </row>
    <row r="11" spans="1:24" ht="17" thickBot="1" x14ac:dyDescent="0.25">
      <c r="A11" s="29"/>
      <c r="B11" s="37"/>
      <c r="C11" s="30"/>
      <c r="D11" s="31"/>
      <c r="M11" s="17" t="e">
        <f t="shared" si="0"/>
        <v>#N/A</v>
      </c>
      <c r="N11" s="18" t="e">
        <f t="shared" si="2"/>
        <v>#N/A</v>
      </c>
      <c r="O11" s="18" t="e">
        <f t="shared" si="1"/>
        <v>#N/A</v>
      </c>
      <c r="P11" s="19" t="e">
        <f t="shared" si="3"/>
        <v>#N/A</v>
      </c>
      <c r="R11" s="5">
        <f t="shared" si="4"/>
        <v>0</v>
      </c>
      <c r="S11" s="5">
        <f t="shared" si="5"/>
        <v>0</v>
      </c>
      <c r="T11" s="5">
        <f t="shared" si="6"/>
        <v>0</v>
      </c>
      <c r="U11" s="5">
        <f t="shared" si="7"/>
        <v>0</v>
      </c>
      <c r="V11" s="5">
        <f t="shared" si="8"/>
        <v>0</v>
      </c>
      <c r="W11" s="5">
        <f t="shared" si="9"/>
        <v>0</v>
      </c>
      <c r="X11" s="5">
        <f t="shared" si="10"/>
        <v>0</v>
      </c>
    </row>
    <row r="12" spans="1:24" ht="17" thickTop="1" x14ac:dyDescent="0.2">
      <c r="A12" s="8"/>
      <c r="B12" s="9"/>
    </row>
    <row r="13" spans="1:24" x14ac:dyDescent="0.2">
      <c r="Q13" s="5" t="str">
        <f>H10</f>
        <v>No Mtot</v>
      </c>
    </row>
    <row r="14" spans="1:24" x14ac:dyDescent="0.2">
      <c r="F14" s="5"/>
      <c r="G14" s="5"/>
    </row>
    <row r="15" spans="1:24" ht="17" thickBot="1" x14ac:dyDescent="0.25"/>
    <row r="16" spans="1:24" x14ac:dyDescent="0.2">
      <c r="A16" s="3" t="s">
        <v>19</v>
      </c>
      <c r="B16" s="41"/>
      <c r="C16" s="40" t="s">
        <v>20</v>
      </c>
      <c r="D16" s="4"/>
    </row>
    <row r="17" spans="1:7" ht="36" x14ac:dyDescent="0.2">
      <c r="A17" s="43" t="s">
        <v>21</v>
      </c>
      <c r="B17" s="44" t="s">
        <v>5</v>
      </c>
      <c r="C17" s="45" t="s">
        <v>22</v>
      </c>
      <c r="D17" s="46" t="s">
        <v>23</v>
      </c>
    </row>
    <row r="18" spans="1:7" x14ac:dyDescent="0.2">
      <c r="A18" s="47" t="str">
        <f t="shared" ref="A18:A26" si="11">IF(ISNUMBER(M3),M3,"")</f>
        <v/>
      </c>
      <c r="B18" s="48" t="str">
        <f t="shared" ref="B18:B26" si="12">IF(ISNUMBER(N3),N3,"")</f>
        <v/>
      </c>
      <c r="C18" s="1" t="str">
        <f t="shared" ref="C18:C26" si="13">IF(ISNUMBER(O3),O3,"")</f>
        <v/>
      </c>
      <c r="D18" s="49" t="str">
        <f t="shared" ref="D18:D26" si="14">IF(ISNUMBER(P3),P3,"")</f>
        <v/>
      </c>
    </row>
    <row r="19" spans="1:7" x14ac:dyDescent="0.2">
      <c r="A19" s="47" t="str">
        <f t="shared" si="11"/>
        <v/>
      </c>
      <c r="B19" s="48" t="str">
        <f t="shared" si="12"/>
        <v/>
      </c>
      <c r="C19" s="1" t="str">
        <f t="shared" si="13"/>
        <v/>
      </c>
      <c r="D19" s="49" t="str">
        <f t="shared" si="14"/>
        <v/>
      </c>
    </row>
    <row r="20" spans="1:7" x14ac:dyDescent="0.2">
      <c r="A20" s="47" t="str">
        <f t="shared" si="11"/>
        <v/>
      </c>
      <c r="B20" s="48" t="str">
        <f t="shared" si="12"/>
        <v/>
      </c>
      <c r="C20" s="1" t="str">
        <f t="shared" si="13"/>
        <v/>
      </c>
      <c r="D20" s="49" t="str">
        <f t="shared" si="14"/>
        <v/>
      </c>
    </row>
    <row r="21" spans="1:7" x14ac:dyDescent="0.2">
      <c r="A21" s="47" t="str">
        <f t="shared" si="11"/>
        <v/>
      </c>
      <c r="B21" s="48" t="str">
        <f t="shared" si="12"/>
        <v/>
      </c>
      <c r="C21" s="1" t="str">
        <f t="shared" si="13"/>
        <v/>
      </c>
      <c r="D21" s="49" t="str">
        <f t="shared" si="14"/>
        <v/>
      </c>
    </row>
    <row r="22" spans="1:7" x14ac:dyDescent="0.2">
      <c r="A22" s="47" t="str">
        <f t="shared" si="11"/>
        <v/>
      </c>
      <c r="B22" s="48" t="str">
        <f t="shared" si="12"/>
        <v/>
      </c>
      <c r="C22" s="1" t="str">
        <f t="shared" si="13"/>
        <v/>
      </c>
      <c r="D22" s="49" t="str">
        <f t="shared" si="14"/>
        <v/>
      </c>
    </row>
    <row r="23" spans="1:7" x14ac:dyDescent="0.2">
      <c r="A23" s="47" t="str">
        <f t="shared" si="11"/>
        <v/>
      </c>
      <c r="B23" s="48" t="str">
        <f t="shared" si="12"/>
        <v/>
      </c>
      <c r="C23" s="1" t="str">
        <f t="shared" si="13"/>
        <v/>
      </c>
      <c r="D23" s="49" t="str">
        <f t="shared" si="14"/>
        <v/>
      </c>
    </row>
    <row r="24" spans="1:7" x14ac:dyDescent="0.2">
      <c r="A24" s="47" t="str">
        <f t="shared" si="11"/>
        <v/>
      </c>
      <c r="B24" s="48" t="str">
        <f t="shared" si="12"/>
        <v/>
      </c>
      <c r="C24" s="1" t="str">
        <f t="shared" si="13"/>
        <v/>
      </c>
      <c r="D24" s="49" t="str">
        <f t="shared" si="14"/>
        <v/>
      </c>
    </row>
    <row r="25" spans="1:7" x14ac:dyDescent="0.2">
      <c r="A25" s="47" t="str">
        <f t="shared" si="11"/>
        <v/>
      </c>
      <c r="B25" s="48" t="str">
        <f t="shared" si="12"/>
        <v/>
      </c>
      <c r="C25" s="1" t="str">
        <f t="shared" si="13"/>
        <v/>
      </c>
      <c r="D25" s="49" t="str">
        <f t="shared" si="14"/>
        <v/>
      </c>
      <c r="F25" s="5"/>
      <c r="G25" s="5"/>
    </row>
    <row r="26" spans="1:7" ht="17" thickBot="1" x14ac:dyDescent="0.25">
      <c r="A26" s="50" t="str">
        <f t="shared" si="11"/>
        <v/>
      </c>
      <c r="B26" s="51" t="str">
        <f t="shared" si="12"/>
        <v/>
      </c>
      <c r="C26" s="52" t="str">
        <f t="shared" si="13"/>
        <v/>
      </c>
      <c r="D26" s="53" t="str">
        <f t="shared" si="14"/>
        <v/>
      </c>
      <c r="F26" s="5"/>
      <c r="G26" s="5"/>
    </row>
    <row r="27" spans="1:7" x14ac:dyDescent="0.2">
      <c r="A27"/>
      <c r="F27" s="5"/>
      <c r="G27" s="5"/>
    </row>
    <row r="28" spans="1:7" x14ac:dyDescent="0.2">
      <c r="A28"/>
      <c r="F28" s="5"/>
      <c r="G28" s="5"/>
    </row>
    <row r="29" spans="1:7" x14ac:dyDescent="0.2">
      <c r="A29"/>
      <c r="F29" s="5"/>
      <c r="G29" s="5"/>
    </row>
    <row r="30" spans="1:7" x14ac:dyDescent="0.2">
      <c r="A30"/>
      <c r="F30" s="5"/>
      <c r="G30" s="5"/>
    </row>
    <row r="31" spans="1:7" x14ac:dyDescent="0.2">
      <c r="A31"/>
      <c r="F31" s="5"/>
      <c r="G31" s="5"/>
    </row>
    <row r="32" spans="1:7" x14ac:dyDescent="0.2">
      <c r="A32"/>
      <c r="F32" s="5"/>
      <c r="G32" s="5"/>
    </row>
    <row r="33" spans="1:7" x14ac:dyDescent="0.2">
      <c r="A33"/>
      <c r="F33" s="5"/>
      <c r="G33" s="5"/>
    </row>
    <row r="34" spans="1:7" x14ac:dyDescent="0.2">
      <c r="A34"/>
      <c r="F34" s="5"/>
      <c r="G34" s="5"/>
    </row>
    <row r="35" spans="1:7" x14ac:dyDescent="0.2">
      <c r="A35"/>
      <c r="F35" s="5"/>
      <c r="G35" s="5"/>
    </row>
    <row r="36" spans="1:7" x14ac:dyDescent="0.2">
      <c r="A36"/>
      <c r="F36" s="5"/>
      <c r="G36" s="5"/>
    </row>
    <row r="37" spans="1:7" x14ac:dyDescent="0.2">
      <c r="A37"/>
      <c r="F37" s="5"/>
      <c r="G37" s="5"/>
    </row>
    <row r="38" spans="1:7" x14ac:dyDescent="0.2">
      <c r="A38"/>
      <c r="F38" s="5"/>
      <c r="G38" s="5"/>
    </row>
    <row r="39" spans="1:7" x14ac:dyDescent="0.2">
      <c r="A39"/>
      <c r="F39" s="5"/>
      <c r="G39" s="5"/>
    </row>
    <row r="40" spans="1:7" x14ac:dyDescent="0.2">
      <c r="A40"/>
      <c r="F40" s="5"/>
      <c r="G40" s="5"/>
    </row>
  </sheetData>
  <sheetProtection algorithmName="SHA-512" hashValue="0dIJTfm4ihOZL23ggtWxD09eo4wbNz1E1teGpnrWVE82do5XLqkVHukOnJ9M9SkEUkN0iunERbsIE/x+CuP+OA==" saltValue="wT6sVnDVPrFaYRWQFc58Yg==" spinCount="100000" sheet="1" objects="1" scenarios="1"/>
  <conditionalFormatting sqref="A3:D11">
    <cfRule type="expression" dxfId="5" priority="5">
      <formula>U3&gt;0</formula>
    </cfRule>
  </conditionalFormatting>
  <conditionalFormatting sqref="H10:I10">
    <cfRule type="expression" dxfId="4" priority="1">
      <formula>$Q$13="No Mtot"</formula>
    </cfRule>
    <cfRule type="expression" dxfId="3" priority="7">
      <formula>$Q$13="Too few data points"</formula>
    </cfRule>
    <cfRule type="expression" dxfId="2" priority="8">
      <formula>$Q$13="Okay"</formula>
    </cfRule>
  </conditionalFormatting>
  <conditionalFormatting sqref="H11:I11">
    <cfRule type="expression" dxfId="1" priority="4">
      <formula>"$F$11=""Okay"""</formula>
    </cfRule>
  </conditionalFormatting>
  <conditionalFormatting sqref="I2">
    <cfRule type="containsBlanks" dxfId="0" priority="6">
      <formula>LEN(TRIM(I2))=0</formula>
    </cfRule>
  </conditionalFormatting>
  <dataValidations count="1">
    <dataValidation type="decimal" operator="greaterThan" allowBlank="1" showInputMessage="1" showErrorMessage="1" sqref="I2:I3 I6 A3:D11" xr:uid="{AC0E20EB-7E4A-9340-8FE6-F6BB51D72B94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5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Dugdale</dc:creator>
  <cp:lastModifiedBy>Michael Dugdale</cp:lastModifiedBy>
  <dcterms:created xsi:type="dcterms:W3CDTF">2024-09-12T18:11:06Z</dcterms:created>
  <dcterms:modified xsi:type="dcterms:W3CDTF">2024-09-20T00:23:02Z</dcterms:modified>
</cp:coreProperties>
</file>