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JAC_PHYS/PhotoelectricEffect/www/"/>
    </mc:Choice>
  </mc:AlternateContent>
  <xr:revisionPtr revIDLastSave="0" documentId="13_ncr:1_{C35545B8-92D3-B04D-B73B-BC2822E77A40}" xr6:coauthVersionLast="47" xr6:coauthVersionMax="47" xr10:uidLastSave="{00000000-0000-0000-0000-000000000000}"/>
  <bookViews>
    <workbookView xWindow="3660" yWindow="2660" windowWidth="27640" windowHeight="16940" xr2:uid="{A8E1E6CA-66D9-5845-B54D-64F72881A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E11" i="1" s="1"/>
  <c r="F11" i="1" s="1"/>
  <c r="K4" i="1"/>
  <c r="E12" i="1" s="1"/>
  <c r="F12" i="1" s="1"/>
  <c r="K5" i="1"/>
  <c r="E13" i="1" s="1"/>
  <c r="F13" i="1" s="1"/>
  <c r="K6" i="1"/>
  <c r="E14" i="1" s="1"/>
  <c r="F14" i="1" s="1"/>
  <c r="K7" i="1"/>
  <c r="E15" i="1" s="1"/>
  <c r="F15" i="1" s="1"/>
  <c r="J7" i="1"/>
  <c r="B15" i="1" s="1"/>
  <c r="J6" i="1"/>
  <c r="B14" i="1" s="1"/>
  <c r="J5" i="1"/>
  <c r="B13" i="1" s="1"/>
  <c r="J4" i="1"/>
  <c r="B12" i="1" s="1"/>
  <c r="J3" i="1"/>
  <c r="B11" i="1" s="1"/>
  <c r="A15" i="1"/>
  <c r="D15" i="1" s="1"/>
  <c r="A14" i="1"/>
  <c r="D14" i="1" s="1"/>
  <c r="A13" i="1"/>
  <c r="D13" i="1" s="1"/>
  <c r="A12" i="1"/>
  <c r="D12" i="1" s="1"/>
  <c r="A11" i="1"/>
  <c r="D11" i="1" s="1"/>
</calcChain>
</file>

<file path=xl/sharedStrings.xml><?xml version="1.0" encoding="utf-8"?>
<sst xmlns="http://schemas.openxmlformats.org/spreadsheetml/2006/main" count="26" uniqueCount="26">
  <si>
    <t>Values</t>
  </si>
  <si>
    <t>Error Bars</t>
  </si>
  <si>
    <t>Threshold Energy
(eV)</t>
  </si>
  <si>
    <t>Threshold Energy
(J)</t>
  </si>
  <si>
    <r>
      <t xml:space="preserve">Frequency
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</si>
  <si>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</si>
  <si>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t>LED Wavelength
λ (nm)</t>
  </si>
  <si>
    <t>UV</t>
  </si>
  <si>
    <t>Blue</t>
  </si>
  <si>
    <t>Green</t>
  </si>
  <si>
    <t>Amber</t>
  </si>
  <si>
    <t>Red</t>
  </si>
  <si>
    <t>Mean (V)</t>
  </si>
  <si>
    <t>Std. Err (V)</t>
  </si>
  <si>
    <t>Colour</t>
  </si>
  <si>
    <t>Description</t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</si>
  <si>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(eV)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</si>
  <si>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(J)</t>
    </r>
  </si>
  <si>
    <r>
      <t>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(nm)</t>
    </r>
  </si>
  <si>
    <t>Wavelength</t>
  </si>
  <si>
    <t>Stopping Potential (V)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</si>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</sst>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300B5"/>
        <bgColor indexed="64"/>
      </patternFill>
    </fill>
    <fill>
      <patternFill patternType="solid">
        <fgColor rgb="FF007BFF"/>
        <bgColor indexed="64"/>
      </patternFill>
    </fill>
    <fill>
      <patternFill patternType="solid">
        <fgColor rgb="FF36FF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1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0" fontId="0" fillId="0" borderId="7" xfId="0" applyBorder="1" applyAlignment="1">
      <alignment horizontal="centerContinuous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Continuous" vertic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4" xfId="0" applyFill="1" applyBorder="1"/>
    <xf numFmtId="0" fontId="0" fillId="0" borderId="11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6" xfId="0" applyBorder="1" applyAlignment="1">
      <alignment horizontal="centerContinuous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0000"/>
      <color rgb="FFFF9B00"/>
      <color rgb="FF36FF00"/>
      <color rgb="FF007B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7FBD-8D1C-9E47-83FD-5ACAFA952F4D}">
  <dimension ref="A1:K24"/>
  <sheetViews>
    <sheetView tabSelected="1" workbookViewId="0">
      <selection activeCell="E3" sqref="E3:I7"/>
    </sheetView>
  </sheetViews>
  <sheetFormatPr baseColWidth="10" defaultRowHeight="16" x14ac:dyDescent="0.2"/>
  <cols>
    <col min="1" max="1" width="9.5" bestFit="1" customWidth="1"/>
    <col min="2" max="2" width="10.6640625" customWidth="1"/>
    <col min="3" max="3" width="12.5" bestFit="1" customWidth="1"/>
    <col min="4" max="4" width="8" bestFit="1" customWidth="1"/>
    <col min="5" max="9" width="8.83203125" customWidth="1"/>
    <col min="10" max="11" width="10.83203125" customWidth="1"/>
  </cols>
  <sheetData>
    <row r="1" spans="1:11" x14ac:dyDescent="0.2">
      <c r="A1" s="49" t="s">
        <v>14</v>
      </c>
      <c r="B1" s="51" t="s">
        <v>15</v>
      </c>
      <c r="C1" s="4" t="s">
        <v>19</v>
      </c>
      <c r="D1" s="20"/>
      <c r="E1" s="4" t="s">
        <v>20</v>
      </c>
      <c r="F1" s="4"/>
      <c r="G1" s="4"/>
      <c r="H1" s="4"/>
      <c r="I1" s="4"/>
      <c r="J1" s="4"/>
      <c r="K1" s="11"/>
    </row>
    <row r="2" spans="1:11" s="27" customFormat="1" ht="51" x14ac:dyDescent="0.2">
      <c r="A2" s="50"/>
      <c r="B2" s="52"/>
      <c r="C2" s="2" t="s">
        <v>6</v>
      </c>
      <c r="D2" s="23" t="s">
        <v>18</v>
      </c>
      <c r="E2" s="2" t="s">
        <v>21</v>
      </c>
      <c r="F2" s="24" t="s">
        <v>22</v>
      </c>
      <c r="G2" s="25" t="s">
        <v>23</v>
      </c>
      <c r="H2" s="25" t="s">
        <v>24</v>
      </c>
      <c r="I2" s="26" t="s">
        <v>25</v>
      </c>
      <c r="J2" s="25" t="s">
        <v>12</v>
      </c>
      <c r="K2" s="42" t="s">
        <v>13</v>
      </c>
    </row>
    <row r="3" spans="1:11" x14ac:dyDescent="0.2">
      <c r="A3" s="12"/>
      <c r="B3" s="18" t="s">
        <v>7</v>
      </c>
      <c r="C3" s="1">
        <v>400</v>
      </c>
      <c r="D3" s="21">
        <v>15</v>
      </c>
      <c r="E3" s="43"/>
      <c r="F3" s="43"/>
      <c r="G3" s="44"/>
      <c r="H3" s="44"/>
      <c r="I3" s="45"/>
      <c r="J3" s="27" t="str">
        <f>IF(COUNT(E3:I3)&gt;0,AVERAGE(E3:I3),"—")</f>
        <v>—</v>
      </c>
      <c r="K3" s="29" t="str">
        <f>IF(COUNT(E3:I3)=1,0,IF(COUNT(E3:I3)&gt;2,_xlfn.STDEV.S(E3:I3)/SQRT(COUNT(E3:I3)),"—"))</f>
        <v>—</v>
      </c>
    </row>
    <row r="4" spans="1:11" x14ac:dyDescent="0.2">
      <c r="A4" s="13"/>
      <c r="B4" s="18" t="s">
        <v>8</v>
      </c>
      <c r="C4" s="1">
        <v>460</v>
      </c>
      <c r="D4" s="21">
        <v>25</v>
      </c>
      <c r="E4" s="43"/>
      <c r="F4" s="43"/>
      <c r="G4" s="44"/>
      <c r="H4" s="44"/>
      <c r="I4" s="45"/>
      <c r="J4" s="27" t="str">
        <f t="shared" ref="J4:J7" si="0">IF(COUNT(E4:I4)&gt;0,AVERAGE(E4:I4),"—")</f>
        <v>—</v>
      </c>
      <c r="K4" s="29" t="str">
        <f t="shared" ref="K4:K7" si="1">IF(COUNT(E4:I4)=1,0,IF(COUNT(E4:I4)&gt;2,_xlfn.STDEV.S(E4:I4)/SQRT(COUNT(E4:I4)),"—"))</f>
        <v>—</v>
      </c>
    </row>
    <row r="5" spans="1:11" x14ac:dyDescent="0.2">
      <c r="A5" s="14"/>
      <c r="B5" s="18" t="s">
        <v>9</v>
      </c>
      <c r="C5" s="1">
        <v>520</v>
      </c>
      <c r="D5" s="21">
        <v>35</v>
      </c>
      <c r="E5" s="43"/>
      <c r="F5" s="43"/>
      <c r="G5" s="44"/>
      <c r="H5" s="44"/>
      <c r="I5" s="45"/>
      <c r="J5" s="27" t="str">
        <f t="shared" si="0"/>
        <v>—</v>
      </c>
      <c r="K5" s="29" t="str">
        <f t="shared" si="1"/>
        <v>—</v>
      </c>
    </row>
    <row r="6" spans="1:11" x14ac:dyDescent="0.2">
      <c r="A6" s="15"/>
      <c r="B6" s="18" t="s">
        <v>10</v>
      </c>
      <c r="C6" s="1">
        <v>610</v>
      </c>
      <c r="D6" s="21">
        <v>17</v>
      </c>
      <c r="E6" s="43"/>
      <c r="F6" s="43"/>
      <c r="G6" s="44"/>
      <c r="H6" s="44"/>
      <c r="I6" s="45"/>
      <c r="J6" s="27" t="str">
        <f t="shared" si="0"/>
        <v>—</v>
      </c>
      <c r="K6" s="29" t="str">
        <f t="shared" si="1"/>
        <v>—</v>
      </c>
    </row>
    <row r="7" spans="1:11" ht="17" thickBot="1" x14ac:dyDescent="0.25">
      <c r="A7" s="16"/>
      <c r="B7" s="19" t="s">
        <v>11</v>
      </c>
      <c r="C7" s="17">
        <v>660</v>
      </c>
      <c r="D7" s="22">
        <v>25</v>
      </c>
      <c r="E7" s="46"/>
      <c r="F7" s="46"/>
      <c r="G7" s="47"/>
      <c r="H7" s="47"/>
      <c r="I7" s="48"/>
      <c r="J7" s="28" t="str">
        <f t="shared" si="0"/>
        <v>—</v>
      </c>
      <c r="K7" s="30" t="str">
        <f t="shared" si="1"/>
        <v>—</v>
      </c>
    </row>
    <row r="8" spans="1:11" ht="17" thickBot="1" x14ac:dyDescent="0.25">
      <c r="A8" s="1"/>
      <c r="B8" s="1"/>
      <c r="C8" s="1"/>
      <c r="D8" s="1"/>
      <c r="E8" s="1"/>
    </row>
    <row r="9" spans="1:11" x14ac:dyDescent="0.2">
      <c r="A9" s="3" t="s">
        <v>0</v>
      </c>
      <c r="B9" s="4"/>
      <c r="C9" s="4"/>
      <c r="D9" s="5" t="s">
        <v>1</v>
      </c>
      <c r="E9" s="4"/>
      <c r="F9" s="6"/>
    </row>
    <row r="10" spans="1:11" ht="51" x14ac:dyDescent="0.2">
      <c r="A10" s="7" t="s">
        <v>4</v>
      </c>
      <c r="B10" s="2" t="s">
        <v>2</v>
      </c>
      <c r="C10" s="2" t="s">
        <v>3</v>
      </c>
      <c r="D10" s="8" t="s">
        <v>5</v>
      </c>
      <c r="E10" s="9" t="s">
        <v>16</v>
      </c>
      <c r="F10" s="10" t="s">
        <v>17</v>
      </c>
      <c r="G10" s="1"/>
    </row>
    <row r="11" spans="1:11" x14ac:dyDescent="0.2">
      <c r="A11" s="38">
        <f>IF(ISNUMBER(C3),299792458/C3*1000000000,"")</f>
        <v>749481145000000</v>
      </c>
      <c r="B11" s="31" t="str">
        <f>IF(ISNUMBER(J3),J3,"—")</f>
        <v>—</v>
      </c>
      <c r="C11" s="31">
        <v>2.9437752602462397E-19</v>
      </c>
      <c r="D11" s="39">
        <f>D3/C3*A11</f>
        <v>28105542937500</v>
      </c>
      <c r="E11" s="33" t="str">
        <f>IF(ISNUMBER(K3),K3,"—")</f>
        <v>—</v>
      </c>
      <c r="F11" s="34" t="str">
        <f>IF(ISNUMBER(E11),E11*1.602176634E-19,"—")</f>
        <v>—</v>
      </c>
      <c r="G11" s="1"/>
    </row>
    <row r="12" spans="1:11" x14ac:dyDescent="0.2">
      <c r="A12" s="38">
        <f t="shared" ref="A12:A15" si="2">IF(ISNUMBER(C4),299792458/C4*1000000000,"")</f>
        <v>651722734782608.75</v>
      </c>
      <c r="B12" s="31" t="str">
        <f t="shared" ref="B12:B15" si="3">IF(ISNUMBER(J4),J4,"—")</f>
        <v>—</v>
      </c>
      <c r="C12" s="31">
        <v>2.9437752602462397E-19</v>
      </c>
      <c r="D12" s="39">
        <f t="shared" ref="D12:D15" si="4">D4/C4*A12</f>
        <v>35419713846880.906</v>
      </c>
      <c r="E12" s="31" t="str">
        <f t="shared" ref="E12:E15" si="5">IF(ISNUMBER(K4),K4,"—")</f>
        <v>—</v>
      </c>
      <c r="F12" s="35" t="str">
        <f t="shared" ref="F12:F15" si="6">IF(ISNUMBER(E12),E12*1.602176634E-19,"—")</f>
        <v>—</v>
      </c>
      <c r="G12" s="1"/>
    </row>
    <row r="13" spans="1:11" x14ac:dyDescent="0.2">
      <c r="A13" s="38">
        <f t="shared" si="2"/>
        <v>576523957692307.62</v>
      </c>
      <c r="B13" s="31" t="str">
        <f t="shared" si="3"/>
        <v>—</v>
      </c>
      <c r="C13" s="31">
        <v>2.9437752602462397E-19</v>
      </c>
      <c r="D13" s="39">
        <f t="shared" si="4"/>
        <v>38804497152366.859</v>
      </c>
      <c r="E13" s="31" t="str">
        <f t="shared" si="5"/>
        <v>—</v>
      </c>
      <c r="F13" s="35" t="str">
        <f t="shared" si="6"/>
        <v>—</v>
      </c>
      <c r="G13" s="1"/>
    </row>
    <row r="14" spans="1:11" x14ac:dyDescent="0.2">
      <c r="A14" s="38">
        <f t="shared" si="2"/>
        <v>491463045901639.31</v>
      </c>
      <c r="B14" s="31" t="str">
        <f t="shared" si="3"/>
        <v>—</v>
      </c>
      <c r="C14" s="31">
        <v>2.9437752602462397E-19</v>
      </c>
      <c r="D14" s="39">
        <f t="shared" si="4"/>
        <v>13696511115291.588</v>
      </c>
      <c r="E14" s="31" t="str">
        <f t="shared" si="5"/>
        <v>—</v>
      </c>
      <c r="F14" s="36" t="str">
        <f t="shared" si="6"/>
        <v>—</v>
      </c>
      <c r="G14" s="1"/>
      <c r="H14" s="1"/>
      <c r="I14" s="1"/>
    </row>
    <row r="15" spans="1:11" ht="17" thickBot="1" x14ac:dyDescent="0.25">
      <c r="A15" s="40">
        <f t="shared" si="2"/>
        <v>454230996969696.94</v>
      </c>
      <c r="B15" s="32" t="str">
        <f t="shared" si="3"/>
        <v>—</v>
      </c>
      <c r="C15" s="32">
        <v>2.9437752602462397E-19</v>
      </c>
      <c r="D15" s="41">
        <f t="shared" si="4"/>
        <v>17205719582185.49</v>
      </c>
      <c r="E15" s="32" t="str">
        <f t="shared" si="5"/>
        <v>—</v>
      </c>
      <c r="F15" s="37" t="str">
        <f t="shared" si="6"/>
        <v>—</v>
      </c>
      <c r="G15" s="1"/>
    </row>
    <row r="16" spans="1:11" x14ac:dyDescent="0.2">
      <c r="E16" s="1"/>
      <c r="F16" s="1"/>
    </row>
    <row r="17" spans="5:7" x14ac:dyDescent="0.2">
      <c r="E17" s="1"/>
      <c r="F17" s="1"/>
    </row>
    <row r="18" spans="5:7" x14ac:dyDescent="0.2">
      <c r="E18" s="1"/>
      <c r="F18" s="1"/>
    </row>
    <row r="19" spans="5:7" x14ac:dyDescent="0.2">
      <c r="E19" s="1"/>
      <c r="F19" s="1"/>
    </row>
    <row r="20" spans="5:7" x14ac:dyDescent="0.2">
      <c r="E20" s="1"/>
    </row>
    <row r="23" spans="5:7" x14ac:dyDescent="0.2">
      <c r="F23" s="1"/>
      <c r="G23" s="1"/>
    </row>
    <row r="24" spans="5:7" x14ac:dyDescent="0.2">
      <c r="F24" s="1"/>
      <c r="G24" s="1"/>
    </row>
  </sheetData>
  <sheetProtection algorithmName="SHA-512" hashValue="CJQKfqvWKDXl1tVpxOaTL9hNWOEXe2ao3o0Zr8SsQ4ARLf77aqoEOuG47j3znK22rBFbfGHhR6tw+DXPqn8ZLA==" saltValue="Ozw5vy/kyG/ChduJ68p5Qg==" spinCount="100000" sheet="1" objects="1" scenarios="1"/>
  <mergeCells count="2">
    <mergeCell ref="A1:A2"/>
    <mergeCell ref="B1:B2"/>
  </mergeCells>
  <phoneticPr fontId="6" type="noConversion"/>
  <conditionalFormatting sqref="C3:D5">
    <cfRule type="expression" dxfId="2" priority="6">
      <formula>T3&gt;0</formula>
    </cfRule>
  </conditionalFormatting>
  <conditionalFormatting sqref="C6:D7">
    <cfRule type="expression" dxfId="1" priority="3">
      <formula>V6&gt;0</formula>
    </cfRule>
  </conditionalFormatting>
  <conditionalFormatting sqref="E3:E7">
    <cfRule type="expression" dxfId="0" priority="5">
      <formula>U3&gt;0</formula>
    </cfRule>
  </conditionalFormatting>
  <dataValidations count="1">
    <dataValidation type="decimal" operator="greaterThan" allowBlank="1" showInputMessage="1" showErrorMessage="1" sqref="C3:E7" xr:uid="{82AD647B-E13E-0741-B86A-C90E6BFFA6CD}">
      <formula1>0</formula1>
    </dataValidation>
  </dataValidations>
  <pageMargins left="0.7" right="0.7" top="0.75" bottom="0.75" header="0.3" footer="0.3"/>
  <ignoredErrors>
    <ignoredError sqref="J4:J7 J3 K3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2025-04-02T10:29:55Z</dcterms:created>
  <dcterms:modified xsi:type="dcterms:W3CDTF">2025-04-06T10:17:00Z</dcterms:modified>
</cp:coreProperties>
</file>