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下载\巨磁电阻效应\"/>
    </mc:Choice>
  </mc:AlternateContent>
  <xr:revisionPtr revIDLastSave="0" documentId="13_ncr:1_{DF86997F-0F08-439D-91F6-92EBC4751C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表1" sheetId="1" r:id="rId1"/>
    <sheet name="表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</calcChain>
</file>

<file path=xl/sharedStrings.xml><?xml version="1.0" encoding="utf-8"?>
<sst xmlns="http://schemas.openxmlformats.org/spreadsheetml/2006/main" count="18" uniqueCount="13">
  <si>
    <t>磁感应强度/高斯</t>
  </si>
  <si>
    <t>输出电压(mv)</t>
  </si>
  <si>
    <t>减小磁场</t>
  </si>
  <si>
    <t>增大磁场</t>
  </si>
  <si>
    <r>
      <t>励磁电流(</t>
    </r>
    <r>
      <rPr>
        <sz val="10"/>
        <color rgb="FF0A0A0A"/>
        <rFont val="Microsoft YaHei UI"/>
        <family val="3"/>
        <charset val="134"/>
      </rPr>
      <t>L</t>
    </r>
    <r>
      <rPr>
        <sz val="10"/>
        <color rgb="FF0A0A0A"/>
        <rFont val="报宋"/>
        <family val="3"/>
        <charset val="134"/>
      </rPr>
      <t>/mA)</t>
    </r>
    <phoneticPr fontId="62" type="noConversion"/>
  </si>
  <si>
    <r>
      <t>B:</t>
    </r>
    <r>
      <rPr>
        <sz val="10"/>
        <color rgb="FF0A0A0A"/>
        <rFont val="Calibri"/>
        <family val="3"/>
        <charset val="161"/>
      </rPr>
      <t>μ</t>
    </r>
    <r>
      <rPr>
        <sz val="10"/>
        <color rgb="FF0A0A0A"/>
        <rFont val="报宋"/>
        <family val="3"/>
        <charset val="134"/>
      </rPr>
      <t>0IN/L(Gs)</t>
    </r>
    <phoneticPr fontId="62" type="noConversion"/>
  </si>
  <si>
    <t>增大磁场</t>
    <phoneticPr fontId="62" type="noConversion"/>
  </si>
  <si>
    <r>
      <t>磁</t>
    </r>
    <r>
      <rPr>
        <sz val="10"/>
        <color rgb="FF0A0A0A"/>
        <rFont val="宋体"/>
        <family val="3"/>
        <charset val="134"/>
      </rPr>
      <t>阻</t>
    </r>
    <r>
      <rPr>
        <sz val="10"/>
        <color rgb="FF0A0A0A"/>
        <rFont val="Calibri"/>
        <family val="3"/>
      </rPr>
      <t>R</t>
    </r>
    <r>
      <rPr>
        <sz val="10"/>
        <color rgb="FF0A0A0A"/>
        <rFont val="宋体"/>
        <family val="3"/>
        <charset val="134"/>
      </rPr>
      <t>（</t>
    </r>
    <r>
      <rPr>
        <sz val="10"/>
        <color rgb="FF0A0A0A"/>
        <rFont val="Calibri"/>
        <family val="3"/>
      </rPr>
      <t>Ω</t>
    </r>
    <r>
      <rPr>
        <sz val="10"/>
        <color rgb="FF0A0A0A"/>
        <rFont val="宋体"/>
        <family val="3"/>
        <charset val="134"/>
      </rPr>
      <t>）</t>
    </r>
    <phoneticPr fontId="62" type="noConversion"/>
  </si>
  <si>
    <r>
      <t>表1. GMR磁传感器磁电转换特性的测</t>
    </r>
    <r>
      <rPr>
        <sz val="10"/>
        <color rgb="FF0A0A0A"/>
        <rFont val="宋体"/>
        <family val="3"/>
        <charset val="134"/>
      </rPr>
      <t>量</t>
    </r>
    <r>
      <rPr>
        <sz val="10"/>
        <color rgb="FF0A0A0A"/>
        <rFont val="报宋"/>
        <family val="3"/>
        <charset val="134"/>
      </rPr>
      <t xml:space="preserve">
输入电压:2v .螺线管线圈匝数N:</t>
    </r>
    <r>
      <rPr>
        <sz val="10"/>
        <color rgb="FF0A0A0A"/>
        <rFont val="报宋"/>
        <family val="3"/>
      </rPr>
      <t>3250</t>
    </r>
    <r>
      <rPr>
        <sz val="10"/>
        <color rgb="FF0A0A0A"/>
        <rFont val="微软雅黑"/>
        <family val="3"/>
        <charset val="134"/>
      </rPr>
      <t>匝</t>
    </r>
    <r>
      <rPr>
        <sz val="10"/>
        <color rgb="FF0A0A0A"/>
        <rFont val="报宋"/>
        <family val="3"/>
        <charset val="134"/>
      </rPr>
      <t>.螺线管长度130mm</t>
    </r>
    <phoneticPr fontId="62" type="noConversion"/>
  </si>
  <si>
    <r>
      <t>表2</t>
    </r>
    <r>
      <rPr>
        <sz val="10"/>
        <color rgb="FF0A0A0A"/>
        <rFont val="宋体"/>
        <family val="3"/>
        <charset val="134"/>
      </rPr>
      <t xml:space="preserve"> </t>
    </r>
    <r>
      <rPr>
        <sz val="10"/>
        <color rgb="FF0A0A0A"/>
        <rFont val="报宋"/>
        <family val="3"/>
        <charset val="134"/>
      </rPr>
      <t>GMR磁传感器内GMR电阻磁阻特性测试量
输入电压: 2 V,
螺线管线圈匝数N: 3250匝
螺线管长度: 1</t>
    </r>
    <r>
      <rPr>
        <sz val="10"/>
        <color rgb="FF0A0A0A"/>
        <rFont val="宋体"/>
        <family val="3"/>
        <charset val="134"/>
      </rPr>
      <t>30</t>
    </r>
    <r>
      <rPr>
        <sz val="10"/>
        <color rgb="FF0A0A0A"/>
        <rFont val="报宋"/>
        <family val="3"/>
        <charset val="134"/>
      </rPr>
      <t>mm</t>
    </r>
    <phoneticPr fontId="62" type="noConversion"/>
  </si>
  <si>
    <t>励磁电流I(mA)</t>
    <phoneticPr fontId="62" type="noConversion"/>
  </si>
  <si>
    <r>
      <rPr>
        <sz val="10"/>
        <color rgb="FF0A0A0A"/>
        <rFont val="Microsoft YaHei UI"/>
        <family val="3"/>
        <charset val="134"/>
      </rPr>
      <t>磁阻电流</t>
    </r>
    <r>
      <rPr>
        <sz val="10"/>
        <color rgb="FF0A0A0A"/>
        <rFont val="Calibri"/>
        <family val="3"/>
      </rPr>
      <t>I/mA</t>
    </r>
    <phoneticPr fontId="62" type="noConversion"/>
  </si>
  <si>
    <t>R=2U/I(Ω)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</si>
</sst>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69">
    <font>
      <sz val="11"/>
      <color indexed="8"/>
      <name val="等线"/>
      <family val="2"/>
      <scheme val="minor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9"/>
      <name val="等线"/>
      <family val="3"/>
      <charset val="134"/>
      <scheme val="minor"/>
    </font>
    <font>
      <sz val="10"/>
      <color rgb="FF0A0A0A"/>
      <name val="Microsoft YaHei UI"/>
      <family val="3"/>
      <charset val="134"/>
    </font>
    <font>
      <sz val="10"/>
      <color rgb="FF0A0A0A"/>
      <name val="Calibri"/>
      <family val="3"/>
      <charset val="161"/>
    </font>
    <font>
      <sz val="10"/>
      <color rgb="FF0A0A0A"/>
      <name val="Calibri"/>
      <family val="3"/>
    </font>
    <font>
      <sz val="10"/>
      <color rgb="FF0A0A0A"/>
      <name val="宋体"/>
      <family val="3"/>
      <charset val="134"/>
    </font>
    <font>
      <sz val="10"/>
      <color rgb="FF0A0A0A"/>
      <name val="微软雅黑"/>
      <family val="3"/>
      <charset val="134"/>
    </font>
    <font>
      <sz val="10"/>
      <color rgb="FF0A0A0A"/>
      <name val="报宋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11" fillId="0" borderId="6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176" fontId="14" fillId="0" borderId="6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176" fontId="17" fillId="0" borderId="6" xfId="0" applyNumberFormat="1" applyFont="1" applyBorder="1" applyAlignment="1">
      <alignment horizontal="center" vertical="center" wrapText="1"/>
    </xf>
    <xf numFmtId="176" fontId="19" fillId="0" borderId="1" xfId="0" applyNumberFormat="1" applyFont="1" applyBorder="1" applyAlignment="1">
      <alignment horizontal="center" vertical="center" wrapText="1"/>
    </xf>
    <xf numFmtId="176" fontId="20" fillId="0" borderId="6" xfId="0" applyNumberFormat="1" applyFont="1" applyBorder="1" applyAlignment="1">
      <alignment horizontal="center" vertical="center" wrapText="1"/>
    </xf>
    <xf numFmtId="176" fontId="22" fillId="0" borderId="1" xfId="0" applyNumberFormat="1" applyFont="1" applyBorder="1" applyAlignment="1">
      <alignment horizontal="center" vertical="center" wrapText="1"/>
    </xf>
    <xf numFmtId="176" fontId="23" fillId="0" borderId="6" xfId="0" applyNumberFormat="1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 wrapText="1"/>
    </xf>
    <xf numFmtId="176" fontId="26" fillId="0" borderId="6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6" fontId="29" fillId="0" borderId="6" xfId="0" applyNumberFormat="1" applyFont="1" applyBorder="1" applyAlignment="1">
      <alignment horizontal="center" vertical="center" wrapText="1"/>
    </xf>
    <xf numFmtId="176" fontId="31" fillId="0" borderId="1" xfId="0" applyNumberFormat="1" applyFont="1" applyBorder="1" applyAlignment="1">
      <alignment horizontal="center" vertical="center" wrapText="1"/>
    </xf>
    <xf numFmtId="176" fontId="32" fillId="0" borderId="6" xfId="0" applyNumberFormat="1" applyFont="1" applyBorder="1" applyAlignment="1">
      <alignment horizontal="center" vertical="center" wrapText="1"/>
    </xf>
    <xf numFmtId="176" fontId="34" fillId="0" borderId="1" xfId="0" applyNumberFormat="1" applyFont="1" applyBorder="1" applyAlignment="1">
      <alignment horizontal="center" vertical="center" wrapText="1"/>
    </xf>
    <xf numFmtId="176" fontId="35" fillId="0" borderId="6" xfId="0" applyNumberFormat="1" applyFont="1" applyBorder="1" applyAlignment="1">
      <alignment horizontal="center" vertical="center" wrapText="1"/>
    </xf>
    <xf numFmtId="176" fontId="37" fillId="0" borderId="1" xfId="0" applyNumberFormat="1" applyFont="1" applyBorder="1" applyAlignment="1">
      <alignment horizontal="center" vertical="center" wrapText="1"/>
    </xf>
    <xf numFmtId="176" fontId="43" fillId="0" borderId="1" xfId="0" applyNumberFormat="1" applyFont="1" applyBorder="1" applyAlignment="1">
      <alignment horizontal="center" vertical="center" wrapText="1"/>
    </xf>
    <xf numFmtId="176" fontId="46" fillId="0" borderId="1" xfId="0" applyNumberFormat="1" applyFont="1" applyBorder="1" applyAlignment="1">
      <alignment horizontal="center" vertical="center" wrapText="1"/>
    </xf>
    <xf numFmtId="176" fontId="49" fillId="0" borderId="1" xfId="0" applyNumberFormat="1" applyFont="1" applyBorder="1" applyAlignment="1">
      <alignment horizontal="center" vertical="center" wrapText="1"/>
    </xf>
    <xf numFmtId="176" fontId="52" fillId="0" borderId="1" xfId="0" applyNumberFormat="1" applyFont="1" applyBorder="1" applyAlignment="1">
      <alignment horizontal="center" vertical="center" wrapText="1"/>
    </xf>
    <xf numFmtId="176" fontId="55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57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6" fontId="60" fillId="0" borderId="10" xfId="0" applyNumberFormat="1" applyFont="1" applyBorder="1" applyAlignment="1">
      <alignment horizontal="center" vertical="center" wrapText="1"/>
    </xf>
    <xf numFmtId="176" fontId="40" fillId="0" borderId="11" xfId="0" applyNumberFormat="1" applyFont="1" applyBorder="1" applyAlignment="1">
      <alignment horizontal="center" vertical="center" wrapText="1"/>
    </xf>
    <xf numFmtId="176" fontId="58" fillId="0" borderId="12" xfId="0" applyNumberFormat="1" applyFont="1" applyBorder="1" applyAlignment="1">
      <alignment horizontal="center" vertical="center" wrapText="1"/>
    </xf>
    <xf numFmtId="176" fontId="61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76" fontId="38" fillId="0" borderId="12" xfId="0" applyNumberFormat="1" applyFont="1" applyBorder="1" applyAlignment="1">
      <alignment horizontal="center" vertical="center" wrapText="1"/>
    </xf>
    <xf numFmtId="176" fontId="41" fillId="0" borderId="13" xfId="0" applyNumberFormat="1" applyFont="1" applyBorder="1" applyAlignment="1">
      <alignment horizontal="center" vertical="center" wrapText="1"/>
    </xf>
    <xf numFmtId="176" fontId="44" fillId="0" borderId="14" xfId="0" applyNumberFormat="1" applyFont="1" applyBorder="1" applyAlignment="1">
      <alignment horizontal="center" vertical="center" wrapText="1"/>
    </xf>
    <xf numFmtId="176" fontId="47" fillId="0" borderId="15" xfId="0" applyNumberFormat="1" applyFont="1" applyBorder="1" applyAlignment="1">
      <alignment horizontal="center" vertical="center" wrapText="1"/>
    </xf>
    <xf numFmtId="176" fontId="50" fillId="0" borderId="15" xfId="0" applyNumberFormat="1" applyFont="1" applyBorder="1" applyAlignment="1">
      <alignment horizontal="center" vertical="center" wrapText="1"/>
    </xf>
    <xf numFmtId="176" fontId="53" fillId="0" borderId="15" xfId="0" applyNumberFormat="1" applyFont="1" applyBorder="1" applyAlignment="1">
      <alignment horizontal="center" vertical="center" wrapText="1"/>
    </xf>
    <xf numFmtId="176" fontId="56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59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130" zoomScaleNormal="130" workbookViewId="0">
      <selection activeCell="C23" sqref="C23"/>
    </sheetView>
  </sheetViews>
  <sheetFormatPr defaultRowHeight="14"/>
  <cols>
    <col min="1" max="1" width="25.33203125" customWidth="1"/>
    <col min="2" max="2" width="21.33203125" customWidth="1"/>
    <col min="3" max="3" width="21.6640625" customWidth="1"/>
    <col min="4" max="4" width="21.25" customWidth="1"/>
  </cols>
  <sheetData>
    <row r="1" spans="1:4" ht="31" customHeight="1" thickTop="1">
      <c r="A1" s="88" t="s">
        <v>8</v>
      </c>
      <c r="B1" s="89"/>
      <c r="C1" s="89"/>
      <c r="D1" s="90"/>
    </row>
    <row r="2" spans="1:4" ht="11" customHeight="1">
      <c r="A2" s="75" t="s">
        <v>0</v>
      </c>
      <c r="B2" s="76"/>
      <c r="C2" s="77" t="s">
        <v>1</v>
      </c>
      <c r="D2" s="78"/>
    </row>
    <row r="3" spans="1:4" ht="11" customHeight="1">
      <c r="A3" s="55" t="s">
        <v>4</v>
      </c>
      <c r="B3" s="8" t="s">
        <v>5</v>
      </c>
      <c r="C3" s="2" t="s">
        <v>2</v>
      </c>
      <c r="D3" s="3" t="s">
        <v>3</v>
      </c>
    </row>
    <row r="4" spans="1:4" ht="13" customHeight="1">
      <c r="A4" s="56">
        <v>200</v>
      </c>
      <c r="B4" s="1">
        <f>4*PI()*0.0000001*A4*3250*10000/130</f>
        <v>62.831853071795869</v>
      </c>
      <c r="C4" s="9">
        <v>123.2</v>
      </c>
      <c r="D4" s="10">
        <v>123.2</v>
      </c>
    </row>
    <row r="5" spans="1:4" ht="13" customHeight="1">
      <c r="A5" s="57">
        <v>150</v>
      </c>
      <c r="B5" s="1">
        <f>4*PI()*0.0000001*A5*3250*10000/130</f>
        <v>47.123889803846893</v>
      </c>
      <c r="C5" s="11">
        <v>123.2</v>
      </c>
      <c r="D5" s="12">
        <v>123</v>
      </c>
    </row>
    <row r="6" spans="1:4" ht="13" customHeight="1">
      <c r="A6" s="58">
        <v>105</v>
      </c>
      <c r="B6" s="1">
        <f>4*PI()*0.0000001*A6*3250*10000/130</f>
        <v>32.986722862692829</v>
      </c>
      <c r="C6" s="13">
        <v>122.9</v>
      </c>
      <c r="D6" s="14">
        <v>122.6</v>
      </c>
    </row>
    <row r="7" spans="1:4" ht="13" customHeight="1">
      <c r="A7" s="59">
        <v>95</v>
      </c>
      <c r="B7" s="1">
        <f t="shared" ref="B7:B23" si="0">4*PI()*0.0000001*A7*3250*10000/130</f>
        <v>29.845130209103036</v>
      </c>
      <c r="C7" s="15">
        <v>122.7</v>
      </c>
      <c r="D7" s="16">
        <v>122.5</v>
      </c>
    </row>
    <row r="8" spans="1:4" ht="14" customHeight="1">
      <c r="A8" s="60">
        <v>85</v>
      </c>
      <c r="B8" s="1">
        <f t="shared" si="0"/>
        <v>26.70353755551324</v>
      </c>
      <c r="C8" s="17">
        <v>123.3</v>
      </c>
      <c r="D8" s="18">
        <v>122</v>
      </c>
    </row>
    <row r="9" spans="1:4" ht="14" customHeight="1">
      <c r="A9" s="61">
        <v>75</v>
      </c>
      <c r="B9" s="1">
        <f t="shared" si="0"/>
        <v>23.561944901923447</v>
      </c>
      <c r="C9" s="19">
        <v>121</v>
      </c>
      <c r="D9" s="20">
        <v>120.5</v>
      </c>
    </row>
    <row r="10" spans="1:4" ht="12" customHeight="1">
      <c r="A10" s="62">
        <v>60</v>
      </c>
      <c r="B10" s="1">
        <f t="shared" si="0"/>
        <v>18.849555921538759</v>
      </c>
      <c r="C10" s="21">
        <v>111.6</v>
      </c>
      <c r="D10" s="22">
        <v>109.9</v>
      </c>
    </row>
    <row r="11" spans="1:4" ht="13" customHeight="1">
      <c r="A11" s="63">
        <v>45</v>
      </c>
      <c r="B11" s="1">
        <f t="shared" si="0"/>
        <v>14.137166941154069</v>
      </c>
      <c r="C11" s="23">
        <v>89.3</v>
      </c>
      <c r="D11" s="24">
        <v>86</v>
      </c>
    </row>
    <row r="12" spans="1:4" ht="15" customHeight="1">
      <c r="A12" s="64">
        <v>30</v>
      </c>
      <c r="B12" s="1">
        <f t="shared" si="0"/>
        <v>9.4247779607693793</v>
      </c>
      <c r="C12" s="25">
        <v>59.9</v>
      </c>
      <c r="D12" s="26">
        <v>56.3</v>
      </c>
    </row>
    <row r="13" spans="1:4" ht="14" customHeight="1">
      <c r="A13" s="65">
        <v>15</v>
      </c>
      <c r="B13" s="1">
        <f t="shared" si="0"/>
        <v>4.7123889803846897</v>
      </c>
      <c r="C13" s="27">
        <v>28.6</v>
      </c>
      <c r="D13" s="28">
        <v>26.1</v>
      </c>
    </row>
    <row r="14" spans="1:4" ht="13" customHeight="1">
      <c r="A14" s="36">
        <v>15</v>
      </c>
      <c r="B14" s="1">
        <f t="shared" si="0"/>
        <v>4.7123889803846897</v>
      </c>
      <c r="C14" s="29">
        <v>25.3</v>
      </c>
      <c r="D14" s="48">
        <v>23.9</v>
      </c>
    </row>
    <row r="15" spans="1:4" ht="14" customHeight="1">
      <c r="A15" s="4">
        <v>30</v>
      </c>
      <c r="B15" s="1">
        <f t="shared" si="0"/>
        <v>9.4247779607693793</v>
      </c>
      <c r="C15" s="44">
        <v>55.4</v>
      </c>
      <c r="D15" s="49">
        <v>53.1</v>
      </c>
    </row>
    <row r="16" spans="1:4" ht="12" customHeight="1">
      <c r="A16" s="37">
        <v>45</v>
      </c>
      <c r="B16" s="1">
        <f t="shared" si="0"/>
        <v>14.137166941154069</v>
      </c>
      <c r="C16" s="30">
        <v>86</v>
      </c>
      <c r="D16" s="50">
        <v>83.5</v>
      </c>
    </row>
    <row r="17" spans="1:4" ht="16" customHeight="1">
      <c r="A17" s="38">
        <v>60</v>
      </c>
      <c r="B17" s="1">
        <f t="shared" si="0"/>
        <v>18.849555921538759</v>
      </c>
      <c r="C17" s="31">
        <v>109.9</v>
      </c>
      <c r="D17" s="51">
        <v>108.4</v>
      </c>
    </row>
    <row r="18" spans="1:4" ht="14" customHeight="1">
      <c r="A18" s="39">
        <v>75</v>
      </c>
      <c r="B18" s="1">
        <f t="shared" si="0"/>
        <v>23.561944901923447</v>
      </c>
      <c r="C18" s="32">
        <v>120.7</v>
      </c>
      <c r="D18" s="52">
        <v>120.7</v>
      </c>
    </row>
    <row r="19" spans="1:4" ht="16" customHeight="1">
      <c r="A19" s="5">
        <v>85</v>
      </c>
      <c r="B19" s="1">
        <f t="shared" si="0"/>
        <v>26.70353755551324</v>
      </c>
      <c r="C19" s="33">
        <v>122.4</v>
      </c>
      <c r="D19" s="53">
        <v>122.5</v>
      </c>
    </row>
    <row r="20" spans="1:4" ht="13" customHeight="1">
      <c r="A20" s="6">
        <v>95</v>
      </c>
      <c r="B20" s="1">
        <f t="shared" si="0"/>
        <v>29.845130209103036</v>
      </c>
      <c r="C20" s="34">
        <v>123</v>
      </c>
      <c r="D20" s="54">
        <v>123</v>
      </c>
    </row>
    <row r="21" spans="1:4" ht="16" customHeight="1">
      <c r="A21" s="40">
        <v>105</v>
      </c>
      <c r="B21" s="1">
        <f t="shared" si="0"/>
        <v>32.986722862692829</v>
      </c>
      <c r="C21" s="41">
        <v>123.2</v>
      </c>
      <c r="D21" s="45">
        <v>123.3</v>
      </c>
    </row>
    <row r="22" spans="1:4" ht="17" customHeight="1">
      <c r="A22" s="66">
        <v>150</v>
      </c>
      <c r="B22" s="1">
        <f t="shared" si="0"/>
        <v>47.123889803846893</v>
      </c>
      <c r="C22" s="43">
        <v>123.7</v>
      </c>
      <c r="D22" s="46">
        <v>123.7</v>
      </c>
    </row>
    <row r="23" spans="1:4">
      <c r="A23" s="67">
        <v>200</v>
      </c>
      <c r="B23" s="1">
        <f t="shared" si="0"/>
        <v>62.831853071795869</v>
      </c>
      <c r="C23" s="42">
        <v>124</v>
      </c>
      <c r="D23" s="47">
        <v>124</v>
      </c>
    </row>
  </sheetData>
  <mergeCells count="3">
    <mergeCell ref="A1:D1"/>
    <mergeCell ref="A2:B2"/>
    <mergeCell ref="C2:D2"/>
  </mergeCells>
  <phoneticPr fontId="6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B6B2-D9A6-4413-8254-976F659A4C9D}">
  <dimension ref="A1:F24"/>
  <sheetViews>
    <sheetView workbookViewId="0">
      <selection activeCell="H9" sqref="H9"/>
    </sheetView>
  </sheetViews>
  <sheetFormatPr defaultRowHeight="14"/>
  <cols>
    <col min="1" max="1" width="15.08203125" customWidth="1"/>
    <col min="2" max="2" width="13.6640625" customWidth="1"/>
    <col min="3" max="3" width="14.6640625" customWidth="1"/>
    <col min="4" max="4" width="13.9140625" customWidth="1"/>
    <col min="5" max="5" width="12.33203125" customWidth="1"/>
    <col min="6" max="6" width="15.6640625" customWidth="1"/>
  </cols>
  <sheetData>
    <row r="1" spans="1:6" ht="88.75" customHeight="1" thickTop="1">
      <c r="A1" s="79" t="s">
        <v>9</v>
      </c>
      <c r="B1" s="73"/>
      <c r="C1" s="73"/>
      <c r="D1" s="73"/>
      <c r="E1" s="73"/>
      <c r="F1" s="74"/>
    </row>
    <row r="2" spans="1:6" ht="14" customHeight="1">
      <c r="A2" s="80" t="s">
        <v>0</v>
      </c>
      <c r="B2" s="81"/>
      <c r="C2" s="85" t="s">
        <v>7</v>
      </c>
      <c r="D2" s="86"/>
      <c r="E2" s="86"/>
      <c r="F2" s="87"/>
    </row>
    <row r="3" spans="1:6" ht="21.75" customHeight="1">
      <c r="A3" s="82"/>
      <c r="B3" s="81"/>
      <c r="C3" s="8" t="s">
        <v>2</v>
      </c>
      <c r="D3" s="1"/>
      <c r="E3" s="83" t="s">
        <v>6</v>
      </c>
      <c r="F3" s="84"/>
    </row>
    <row r="4" spans="1:6" ht="21.75" customHeight="1">
      <c r="A4" s="68" t="s">
        <v>10</v>
      </c>
      <c r="B4" s="8" t="s">
        <v>5</v>
      </c>
      <c r="C4" s="8" t="s">
        <v>11</v>
      </c>
      <c r="D4" s="1" t="s">
        <v>12</v>
      </c>
      <c r="E4" s="8" t="s">
        <v>11</v>
      </c>
      <c r="F4" s="1" t="s">
        <v>12</v>
      </c>
    </row>
    <row r="5" spans="1:6">
      <c r="A5" s="7">
        <v>200</v>
      </c>
      <c r="B5" s="69">
        <f>4*PI()*0.0000001*3250*A5/130*10000</f>
        <v>62.831853071795869</v>
      </c>
      <c r="C5" s="70">
        <v>0.80600000000000005</v>
      </c>
      <c r="D5" s="69">
        <f>2*2/(C5*0.001)</f>
        <v>4962.7791563275432</v>
      </c>
      <c r="E5" s="70">
        <v>0.80600000000000005</v>
      </c>
      <c r="F5" s="71">
        <f>2*2/(E5*0.001)</f>
        <v>4962.7791563275432</v>
      </c>
    </row>
    <row r="6" spans="1:6">
      <c r="A6" s="7">
        <v>150</v>
      </c>
      <c r="B6" s="69">
        <f t="shared" ref="B6:B24" si="0">4*PI()*0.0000001*3250*A6/130*10000</f>
        <v>47.123889803846907</v>
      </c>
      <c r="C6" s="70">
        <v>0.80600000000000005</v>
      </c>
      <c r="D6" s="69">
        <f t="shared" ref="D6:D24" si="1">2*2/(C6*0.001)</f>
        <v>4962.7791563275432</v>
      </c>
      <c r="E6" s="70">
        <v>0.80600000000000005</v>
      </c>
      <c r="F6" s="71">
        <f t="shared" ref="F6:F24" si="2">2*2/(E6*0.001)</f>
        <v>4962.7791563275432</v>
      </c>
    </row>
    <row r="7" spans="1:6">
      <c r="A7" s="7">
        <v>90</v>
      </c>
      <c r="B7" s="69">
        <f t="shared" si="0"/>
        <v>28.274333882308138</v>
      </c>
      <c r="C7" s="70">
        <v>0.80500000000000005</v>
      </c>
      <c r="D7" s="69">
        <f t="shared" si="1"/>
        <v>4968.9440993788812</v>
      </c>
      <c r="E7" s="70">
        <v>0.80500000000000005</v>
      </c>
      <c r="F7" s="71">
        <f t="shared" si="2"/>
        <v>4968.9440993788812</v>
      </c>
    </row>
    <row r="8" spans="1:6">
      <c r="A8" s="7">
        <v>75</v>
      </c>
      <c r="B8" s="69">
        <f t="shared" si="0"/>
        <v>23.561944901923454</v>
      </c>
      <c r="C8" s="70">
        <v>0.80400000000000005</v>
      </c>
      <c r="D8" s="69">
        <f t="shared" si="1"/>
        <v>4975.1243781094527</v>
      </c>
      <c r="E8" s="70">
        <v>0.80300000000000005</v>
      </c>
      <c r="F8" s="71">
        <f t="shared" si="2"/>
        <v>4981.3200498132001</v>
      </c>
    </row>
    <row r="9" spans="1:6">
      <c r="A9" s="7">
        <v>60</v>
      </c>
      <c r="B9" s="69">
        <f t="shared" si="0"/>
        <v>18.849555921538762</v>
      </c>
      <c r="C9" s="70">
        <v>0.79500000000000004</v>
      </c>
      <c r="D9" s="69">
        <f t="shared" si="1"/>
        <v>5031.4465408805027</v>
      </c>
      <c r="E9" s="70">
        <v>0.79400000000000004</v>
      </c>
      <c r="F9" s="71">
        <f t="shared" si="2"/>
        <v>5037.7833753148607</v>
      </c>
    </row>
    <row r="10" spans="1:6">
      <c r="A10" s="7">
        <v>50</v>
      </c>
      <c r="B10" s="69">
        <f t="shared" si="0"/>
        <v>15.707963267948967</v>
      </c>
      <c r="C10" s="70">
        <v>0.78300000000000003</v>
      </c>
      <c r="D10" s="69">
        <f t="shared" si="1"/>
        <v>5108.5568326947632</v>
      </c>
      <c r="E10" s="70">
        <v>0.78100000000000003</v>
      </c>
      <c r="F10" s="71">
        <f t="shared" si="2"/>
        <v>5121.6389244558259</v>
      </c>
    </row>
    <row r="11" spans="1:6">
      <c r="A11" s="7">
        <v>40</v>
      </c>
      <c r="B11" s="69">
        <f t="shared" si="0"/>
        <v>12.566370614359172</v>
      </c>
      <c r="C11" s="70">
        <v>0.76900000000000002</v>
      </c>
      <c r="D11" s="69">
        <f t="shared" si="1"/>
        <v>5201.560468140442</v>
      </c>
      <c r="E11" s="70">
        <v>0.76600000000000001</v>
      </c>
      <c r="F11" s="71">
        <f t="shared" si="2"/>
        <v>5221.9321148825056</v>
      </c>
    </row>
    <row r="12" spans="1:6">
      <c r="A12" s="7">
        <v>30</v>
      </c>
      <c r="B12" s="69">
        <f t="shared" si="0"/>
        <v>9.4247779607693811</v>
      </c>
      <c r="C12" s="70">
        <v>0.753</v>
      </c>
      <c r="D12" s="69">
        <f t="shared" si="1"/>
        <v>5312.0849933598938</v>
      </c>
      <c r="E12" s="70">
        <v>0.75</v>
      </c>
      <c r="F12" s="71">
        <f t="shared" si="2"/>
        <v>5333.333333333333</v>
      </c>
    </row>
    <row r="13" spans="1:6" ht="14.5" thickBot="1">
      <c r="A13" s="7">
        <v>20</v>
      </c>
      <c r="B13" s="69">
        <f t="shared" si="0"/>
        <v>6.2831853071795862</v>
      </c>
      <c r="C13" s="70">
        <v>0.73699999999999999</v>
      </c>
      <c r="D13" s="69">
        <f t="shared" si="1"/>
        <v>5427.4084124830388</v>
      </c>
      <c r="E13" s="70">
        <v>0.73499999999999999</v>
      </c>
      <c r="F13" s="71">
        <f t="shared" si="2"/>
        <v>5442.1768707482997</v>
      </c>
    </row>
    <row r="14" spans="1:6" ht="14.5" thickTop="1">
      <c r="A14" s="35">
        <v>10</v>
      </c>
      <c r="B14" s="69">
        <f t="shared" si="0"/>
        <v>3.1415926535897931</v>
      </c>
      <c r="C14" s="72">
        <v>0.72199999999999998</v>
      </c>
      <c r="D14" s="69">
        <f t="shared" si="1"/>
        <v>5540.1662049861498</v>
      </c>
      <c r="E14" s="72">
        <v>0.72099999999999997</v>
      </c>
      <c r="F14" s="71">
        <f t="shared" si="2"/>
        <v>5547.8502080443832</v>
      </c>
    </row>
    <row r="15" spans="1:6">
      <c r="A15" s="7">
        <v>10</v>
      </c>
      <c r="B15" s="69">
        <f t="shared" si="0"/>
        <v>3.1415926535897931</v>
      </c>
      <c r="C15" s="70">
        <v>0.72399999999999998</v>
      </c>
      <c r="D15" s="69">
        <f t="shared" si="1"/>
        <v>5524.8618784530381</v>
      </c>
      <c r="E15" s="70">
        <v>0.71599999999999997</v>
      </c>
      <c r="F15" s="71">
        <f t="shared" si="2"/>
        <v>5586.5921787709503</v>
      </c>
    </row>
    <row r="16" spans="1:6">
      <c r="A16" s="7">
        <v>20</v>
      </c>
      <c r="B16" s="69">
        <f t="shared" si="0"/>
        <v>6.2831853071795862</v>
      </c>
      <c r="C16" s="70">
        <v>0.73899999999999999</v>
      </c>
      <c r="D16" s="69">
        <f t="shared" si="1"/>
        <v>5412.7198917456026</v>
      </c>
      <c r="E16" s="70">
        <v>0.73399999999999999</v>
      </c>
      <c r="F16" s="71">
        <f t="shared" si="2"/>
        <v>5449.5912806539509</v>
      </c>
    </row>
    <row r="17" spans="1:6">
      <c r="A17" s="7">
        <v>30</v>
      </c>
      <c r="B17" s="69">
        <f t="shared" si="0"/>
        <v>9.4247779607693811</v>
      </c>
      <c r="C17" s="70">
        <v>0.755</v>
      </c>
      <c r="D17" s="69">
        <f t="shared" si="1"/>
        <v>5298.0132450331121</v>
      </c>
      <c r="E17" s="70">
        <v>0.75</v>
      </c>
      <c r="F17" s="71">
        <f t="shared" si="2"/>
        <v>5333.333333333333</v>
      </c>
    </row>
    <row r="18" spans="1:6">
      <c r="A18" s="7">
        <v>40</v>
      </c>
      <c r="B18" s="69">
        <f t="shared" si="0"/>
        <v>12.566370614359172</v>
      </c>
      <c r="C18" s="70">
        <v>0.77100000000000002</v>
      </c>
      <c r="D18" s="69">
        <f t="shared" si="1"/>
        <v>5188.0674448767832</v>
      </c>
      <c r="E18" s="70">
        <v>0.76700000000000002</v>
      </c>
      <c r="F18" s="71">
        <f t="shared" si="2"/>
        <v>5215.1238591916563</v>
      </c>
    </row>
    <row r="19" spans="1:6">
      <c r="A19" s="7">
        <v>50</v>
      </c>
      <c r="B19" s="69">
        <f t="shared" si="0"/>
        <v>15.707963267948967</v>
      </c>
      <c r="C19" s="70">
        <v>0.78600000000000003</v>
      </c>
      <c r="D19" s="69">
        <f t="shared" si="1"/>
        <v>5089.0585241730278</v>
      </c>
      <c r="E19" s="70">
        <v>0.78200000000000003</v>
      </c>
      <c r="F19" s="71">
        <f t="shared" si="2"/>
        <v>5115.0895140664961</v>
      </c>
    </row>
    <row r="20" spans="1:6">
      <c r="A20" s="7">
        <v>60</v>
      </c>
      <c r="B20" s="69">
        <f t="shared" si="0"/>
        <v>18.849555921538762</v>
      </c>
      <c r="C20" s="70">
        <v>0.79600000000000004</v>
      </c>
      <c r="D20" s="69">
        <f t="shared" si="1"/>
        <v>5025.1256281407032</v>
      </c>
      <c r="E20" s="70">
        <v>0.79400000000000004</v>
      </c>
      <c r="F20" s="71">
        <f t="shared" si="2"/>
        <v>5037.7833753148607</v>
      </c>
    </row>
    <row r="21" spans="1:6">
      <c r="A21" s="7">
        <v>75</v>
      </c>
      <c r="B21" s="69">
        <f t="shared" si="0"/>
        <v>23.561944901923454</v>
      </c>
      <c r="C21" s="70">
        <v>0.80400000000000005</v>
      </c>
      <c r="D21" s="69">
        <f t="shared" si="1"/>
        <v>4975.1243781094527</v>
      </c>
      <c r="E21" s="70">
        <v>0.80300000000000005</v>
      </c>
      <c r="F21" s="71">
        <f t="shared" si="2"/>
        <v>4981.3200498132001</v>
      </c>
    </row>
    <row r="22" spans="1:6">
      <c r="A22" s="7">
        <v>90</v>
      </c>
      <c r="B22" s="69">
        <f t="shared" si="0"/>
        <v>28.274333882308138</v>
      </c>
      <c r="C22" s="70">
        <v>0.80500000000000005</v>
      </c>
      <c r="D22" s="69">
        <f t="shared" si="1"/>
        <v>4968.9440993788812</v>
      </c>
      <c r="E22" s="70">
        <v>0.80500000000000005</v>
      </c>
      <c r="F22" s="71">
        <f t="shared" si="2"/>
        <v>4968.9440993788812</v>
      </c>
    </row>
    <row r="23" spans="1:6">
      <c r="A23" s="7">
        <v>150</v>
      </c>
      <c r="B23" s="69">
        <f t="shared" si="0"/>
        <v>47.123889803846907</v>
      </c>
      <c r="C23" s="70">
        <v>0.80600000000000005</v>
      </c>
      <c r="D23" s="69">
        <f t="shared" si="1"/>
        <v>4962.7791563275432</v>
      </c>
      <c r="E23" s="70">
        <v>0.80600000000000005</v>
      </c>
      <c r="F23" s="71">
        <f t="shared" si="2"/>
        <v>4962.7791563275432</v>
      </c>
    </row>
    <row r="24" spans="1:6">
      <c r="A24" s="7">
        <v>200</v>
      </c>
      <c r="B24" s="69">
        <f t="shared" si="0"/>
        <v>62.831853071795869</v>
      </c>
      <c r="C24" s="70">
        <v>0.80600000000000005</v>
      </c>
      <c r="D24" s="69">
        <f t="shared" si="1"/>
        <v>4962.7791563275432</v>
      </c>
      <c r="E24" s="70">
        <v>0.80600000000000005</v>
      </c>
      <c r="F24" s="71">
        <f t="shared" si="2"/>
        <v>4962.7791563275432</v>
      </c>
    </row>
  </sheetData>
  <mergeCells count="4">
    <mergeCell ref="A1:F1"/>
    <mergeCell ref="A2:B3"/>
    <mergeCell ref="E3:F3"/>
    <mergeCell ref="C2:F2"/>
  </mergeCells>
  <phoneticPr fontId="6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炎 郑</cp:lastModifiedBy>
  <dcterms:created xsi:type="dcterms:W3CDTF">2024-09-16T07:42:09Z</dcterms:created>
  <dcterms:modified xsi:type="dcterms:W3CDTF">2024-09-24T12:22:37Z</dcterms:modified>
</cp:coreProperties>
</file>