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120" documentId="8_{D8CD47BF-5BDE-4379-8F3A-E78FF9B3C88E}" xr6:coauthVersionLast="47" xr6:coauthVersionMax="47" xr10:uidLastSave="{0A671788-CAA6-4A8A-A03F-266576416B0A}"/>
  <bookViews>
    <workbookView xWindow="3720" yWindow="105" windowWidth="21630" windowHeight="1414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orty">'4-6 Pour Over Recipe'!$C$10</definedName>
    <definedName name="sixty">'4-6 Pour Over Recipe'!$C$11</definedName>
    <definedName name="target_brew_mass">'4-6 Pour Over Recipe'!$C$4</definedName>
    <definedName name="water">'4-6 Pour Over Recipe'!$C$7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6" i="1"/>
  <c r="C7" i="1" s="1"/>
  <c r="C17" i="1"/>
  <c r="C15" i="1"/>
  <c r="C9" i="1" l="1"/>
  <c r="D14" i="1" l="1"/>
  <c r="E14" i="1" s="1"/>
  <c r="C11" i="1"/>
  <c r="C10" i="1"/>
  <c r="D16" i="1"/>
  <c r="D15" i="1"/>
  <c r="E15" i="1" s="1"/>
  <c r="E16" i="1" s="1"/>
  <c r="D19" i="1"/>
  <c r="D18" i="1"/>
  <c r="D17" i="1"/>
  <c r="E17" i="1" l="1"/>
  <c r="E18" i="1" s="1"/>
  <c r="E19" i="1" s="1"/>
</calcChain>
</file>

<file path=xl/sharedStrings.xml><?xml version="1.0" encoding="utf-8"?>
<sst xmlns="http://schemas.openxmlformats.org/spreadsheetml/2006/main" count="22" uniqueCount="22">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</sst>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/>
    <xf numFmtId="0" fontId="4" fillId="3" borderId="2" xfId="0" applyFont="1" applyFill="1" applyBorder="1"/>
    <xf numFmtId="0" fontId="5" fillId="0" borderId="0" xfId="0" applyFont="1"/>
    <xf numFmtId="0" fontId="6" fillId="0" borderId="0" xfId="2"/>
    <xf numFmtId="0" fontId="1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9526</xdr:rowOff>
    </xdr:from>
    <xdr:to>
      <xdr:col>10</xdr:col>
      <xdr:colOff>209550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J19"/>
  <sheetViews>
    <sheetView tabSelected="1" workbookViewId="0">
      <selection activeCell="E11" sqref="E11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0" x14ac:dyDescent="0.25">
      <c r="B2" s="19" t="s">
        <v>10</v>
      </c>
      <c r="C2" s="19"/>
      <c r="D2" s="19"/>
      <c r="E2" s="19"/>
    </row>
    <row r="4" spans="2:10" x14ac:dyDescent="0.25">
      <c r="B4" s="2" t="s">
        <v>7</v>
      </c>
      <c r="C4" s="3">
        <v>400</v>
      </c>
    </row>
    <row r="5" spans="2:10" x14ac:dyDescent="0.25">
      <c r="B5" s="2" t="s">
        <v>3</v>
      </c>
      <c r="C5" s="3">
        <v>17</v>
      </c>
    </row>
    <row r="6" spans="2:10" x14ac:dyDescent="0.25">
      <c r="B6" s="2" t="s">
        <v>0</v>
      </c>
      <c r="C6">
        <f>ROUNDUP(C4/(C5-2),0)</f>
        <v>27</v>
      </c>
    </row>
    <row r="7" spans="2:10" x14ac:dyDescent="0.25">
      <c r="B7" s="2" t="s">
        <v>1</v>
      </c>
      <c r="C7">
        <f>C6*C5</f>
        <v>459</v>
      </c>
      <c r="E7" s="17" t="s">
        <v>18</v>
      </c>
    </row>
    <row r="8" spans="2:10" x14ac:dyDescent="0.25">
      <c r="B8" s="2"/>
      <c r="E8" s="18" t="s">
        <v>19</v>
      </c>
    </row>
    <row r="9" spans="2:10" x14ac:dyDescent="0.25">
      <c r="B9" s="2" t="s">
        <v>2</v>
      </c>
      <c r="C9">
        <f>dose * 2</f>
        <v>54</v>
      </c>
      <c r="D9" s="1"/>
    </row>
    <row r="10" spans="2:10" x14ac:dyDescent="0.25">
      <c r="B10" s="8" t="s">
        <v>16</v>
      </c>
      <c r="C10" s="5">
        <f>0.4*(water-bloom)</f>
        <v>162</v>
      </c>
      <c r="E10" s="17" t="s">
        <v>20</v>
      </c>
    </row>
    <row r="11" spans="2:10" x14ac:dyDescent="0.25">
      <c r="B11" s="9" t="s">
        <v>17</v>
      </c>
      <c r="C11" s="7">
        <f>0.6*(water-bloom)</f>
        <v>243</v>
      </c>
      <c r="E11" s="18" t="s">
        <v>21</v>
      </c>
      <c r="G11" s="2"/>
      <c r="H11" s="2"/>
      <c r="I11" s="2"/>
      <c r="J11" s="2"/>
    </row>
    <row r="12" spans="2:10" x14ac:dyDescent="0.25">
      <c r="B12" s="2"/>
    </row>
    <row r="13" spans="2:10" ht="15.75" x14ac:dyDescent="0.25">
      <c r="B13" s="2"/>
      <c r="C13" s="10" t="s">
        <v>4</v>
      </c>
      <c r="D13" s="13" t="s">
        <v>8</v>
      </c>
      <c r="E13" s="10" t="s">
        <v>9</v>
      </c>
      <c r="G13" s="2"/>
      <c r="H13" s="2"/>
      <c r="I13" s="2"/>
      <c r="J13" s="2"/>
    </row>
    <row r="14" spans="2:10" ht="15.75" x14ac:dyDescent="0.25">
      <c r="B14" s="2" t="s">
        <v>6</v>
      </c>
      <c r="C14" t="s">
        <v>5</v>
      </c>
      <c r="D14" s="14">
        <f>bloom</f>
        <v>54</v>
      </c>
      <c r="E14">
        <f>water-D14</f>
        <v>405</v>
      </c>
      <c r="G14" s="2"/>
    </row>
    <row r="15" spans="2:10" ht="15.75" x14ac:dyDescent="0.25">
      <c r="B15" s="4" t="s">
        <v>11</v>
      </c>
      <c r="C15" s="11">
        <f>1/3</f>
        <v>0.33333333333333331</v>
      </c>
      <c r="D15" s="15">
        <f>C15*forty</f>
        <v>54</v>
      </c>
      <c r="E15" s="5">
        <f>E14-D15</f>
        <v>351</v>
      </c>
      <c r="G15" s="2"/>
    </row>
    <row r="16" spans="2:10" ht="15.75" x14ac:dyDescent="0.25">
      <c r="B16" s="4" t="s">
        <v>12</v>
      </c>
      <c r="C16" s="11">
        <f>2/3</f>
        <v>0.66666666666666663</v>
      </c>
      <c r="D16" s="15">
        <f>C16*forty</f>
        <v>108</v>
      </c>
      <c r="E16" s="5">
        <f t="shared" ref="E16:E19" si="0">E15-D16</f>
        <v>243</v>
      </c>
      <c r="G16" s="2"/>
    </row>
    <row r="17" spans="2:7" ht="15.75" x14ac:dyDescent="0.25">
      <c r="B17" s="6" t="s">
        <v>13</v>
      </c>
      <c r="C17" s="12">
        <f>2/3</f>
        <v>0.66666666666666663</v>
      </c>
      <c r="D17" s="16">
        <f>C17*sixty</f>
        <v>162</v>
      </c>
      <c r="E17" s="7">
        <f t="shared" si="0"/>
        <v>81</v>
      </c>
      <c r="G17" s="2"/>
    </row>
    <row r="18" spans="2:7" ht="15.75" x14ac:dyDescent="0.25">
      <c r="B18" s="6" t="s">
        <v>14</v>
      </c>
      <c r="C18" s="12">
        <f>1/3</f>
        <v>0.33333333333333331</v>
      </c>
      <c r="D18" s="16">
        <f>C18*sixty</f>
        <v>81</v>
      </c>
      <c r="E18" s="7">
        <f t="shared" si="0"/>
        <v>0</v>
      </c>
      <c r="G18" s="2"/>
    </row>
    <row r="19" spans="2:7" ht="15.75" x14ac:dyDescent="0.25">
      <c r="B19" s="6" t="s">
        <v>15</v>
      </c>
      <c r="C19" s="12">
        <v>0</v>
      </c>
      <c r="D19" s="16">
        <f>C19*sixty</f>
        <v>0</v>
      </c>
      <c r="E19" s="7">
        <f t="shared" si="0"/>
        <v>0</v>
      </c>
      <c r="G19" s="2"/>
    </row>
  </sheetData>
  <mergeCells count="1">
    <mergeCell ref="B2:E2"/>
  </mergeCells>
  <dataValidations count="2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  <dataValidation type="custom" allowBlank="1" showInputMessage="1" showErrorMessage="1" errorTitle="60% of Water Configuration Error" error="% of water poured in 3rd, 4th and 5th pours must sum to 100%" sqref="C17:C19" xr:uid="{E59C4768-7482-419F-A821-C8471C43A7F2}">
      <formula1>SUM(C17:C19)=1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4-6 Pour Over Recipe</vt:lpstr>
      <vt:lpstr>bloom</vt:lpstr>
      <vt:lpstr>brew_ratio</vt:lpstr>
      <vt:lpstr>dose</vt:lpstr>
      <vt:lpstr>forty</vt:lpstr>
      <vt:lpstr>sixty</vt:lpstr>
      <vt:lpstr>target_brew_mass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2023-01-08T16:16:18Z</dcterms:modified>
</cp:coreProperties>
</file>