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aptivus\projects\mlsgrid_api\"/>
    </mc:Choice>
  </mc:AlternateContent>
  <xr:revisionPtr revIDLastSave="0" documentId="13_ncr:1_{BD6E7355-DC26-4D61-BF88-2BD070850A81}" xr6:coauthVersionLast="47" xr6:coauthVersionMax="47" xr10:uidLastSave="{00000000-0000-0000-0000-000000000000}"/>
  <bookViews>
    <workbookView xWindow="17220" yWindow="3825" windowWidth="27030" windowHeight="14715" xr2:uid="{20E29093-94E1-4018-9E84-556DD6DA32DF}"/>
  </bookViews>
  <sheets>
    <sheet name="MRED estim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F9" i="1"/>
  <c r="D8" i="1"/>
  <c r="E8" i="1" s="1"/>
  <c r="G8" i="1" s="1"/>
  <c r="I8" i="1" s="1"/>
  <c r="D7" i="1"/>
  <c r="E7" i="1" s="1"/>
  <c r="G7" i="1" s="1"/>
  <c r="I7" i="1" s="1"/>
  <c r="D6" i="1"/>
  <c r="E6" i="1" s="1"/>
  <c r="G6" i="1" s="1"/>
  <c r="I6" i="1" s="1"/>
  <c r="D5" i="1"/>
  <c r="E5" i="1" s="1"/>
  <c r="G5" i="1" s="1"/>
  <c r="J5" i="1" l="1"/>
  <c r="I5" i="1"/>
  <c r="I9" i="1" s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tc={97C8D530-237D-41A0-942B-4A1EEAF362A3}</author>
    <author>tc={F6DF09A6-BBE0-46D0-9E7B-5D3C35C13710}</author>
  </authors>
  <commentList>
    <comment ref="P4" authorId="0" shapeId="0" xr:uid="{97C8D530-237D-41A0-942B-4A1EEAF362A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binding constraint for initial replication</t>
      </text>
    </comment>
    <comment ref="F9" authorId="1" shapeId="0" xr:uid="{F6DF09A6-BBE0-46D0-9E7B-5D3C35C137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estimate was provided by the MLSGrid team via email</t>
      </text>
    </comment>
  </commentList>
</comments>
</file>

<file path=xl/sharedStrings.xml><?xml version="1.0" encoding="utf-8"?>
<sst xmlns="http://schemas.openxmlformats.org/spreadsheetml/2006/main" count="21" uniqueCount="21">
  <si>
    <t>Rough maths on replicating MRED resource databases</t>
  </si>
  <si>
    <t>Resource</t>
  </si>
  <si>
    <t># Records</t>
  </si>
  <si>
    <t>Avg Size / Record</t>
  </si>
  <si>
    <t>Property</t>
  </si>
  <si>
    <t>Size (GB)</t>
  </si>
  <si>
    <t>Est. Records</t>
  </si>
  <si>
    <t>Max Records / Request</t>
  </si>
  <si>
    <t>Est. Requests</t>
  </si>
  <si>
    <t>Total DB (GB)</t>
  </si>
  <si>
    <t>Member</t>
  </si>
  <si>
    <t>Office</t>
  </si>
  <si>
    <t>OpenHouse</t>
  </si>
  <si>
    <t>Total</t>
  </si>
  <si>
    <t>Max Req. / Hr</t>
  </si>
  <si>
    <t>Max GB / Hr</t>
  </si>
  <si>
    <t>Max Req. / Sec</t>
  </si>
  <si>
    <t>Max Req. / Day</t>
  </si>
  <si>
    <t>Max GB / Day</t>
  </si>
  <si>
    <t>Est. Size / Request</t>
  </si>
  <si>
    <t>Est. Size / Hr Limit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</si>
</sst>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rey J. Gallon" id="{6A71F3C4-CB67-4D12-B5F7-9D6867B98360}" userId="S::corey@gallon.me::c11d2315-c81b-4c9a-b0b7-cdbed15d23a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3-03-16T13:52:50.79" personId="{6A71F3C4-CB67-4D12-B5F7-9D6867B98360}" id="{97C8D530-237D-41A0-942B-4A1EEAF362A3}">
    <text>THIS is the binding constraint for initial replication</text>
  </threadedComment>
  <threadedComment ref="F9" dT="2023-03-16T13:51:04.23" personId="{6A71F3C4-CB67-4D12-B5F7-9D6867B98360}" id="{F6DF09A6-BBE0-46D0-9E7B-5D3C35C13710}">
    <text>This estimate was provided by the MLSGrid team via email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DAAC-B665-431B-B87C-5FDFD268BBBA}">
  <dimension ref="B2:P9"/>
  <sheetViews>
    <sheetView tabSelected="1" workbookViewId="0">
      <selection activeCell="I9" sqref="I9"/>
    </sheetView>
  </sheetViews>
  <sheetFormatPr defaultRowHeight="15" x14ac:dyDescent="0.25"/>
  <cols>
    <col min="2" max="2" width="16" customWidth="1"/>
    <col min="3" max="3" width="9.42578125" bestFit="1" customWidth="1"/>
    <col min="4" max="4" width="9" bestFit="1" customWidth="1"/>
    <col min="5" max="5" width="16.28515625" bestFit="1" customWidth="1"/>
    <col min="6" max="6" width="12.5703125" bestFit="1" customWidth="1"/>
    <col min="7" max="7" width="13.5703125" customWidth="1"/>
    <col min="8" max="8" width="21.5703125" bestFit="1" customWidth="1"/>
    <col min="9" max="9" width="12.7109375" bestFit="1" customWidth="1"/>
    <col min="10" max="10" width="17.42578125" bestFit="1" customWidth="1"/>
    <col min="11" max="11" width="13.140625" bestFit="1" customWidth="1"/>
    <col min="12" max="12" width="21.5703125" bestFit="1" customWidth="1"/>
    <col min="13" max="13" width="11.5703125" bestFit="1" customWidth="1"/>
    <col min="14" max="14" width="14.140625" bestFit="1" customWidth="1"/>
    <col min="15" max="15" width="14.42578125" bestFit="1" customWidth="1"/>
    <col min="16" max="16" width="12.85546875" bestFit="1" customWidth="1"/>
  </cols>
  <sheetData>
    <row r="2" spans="2:16" x14ac:dyDescent="0.25">
      <c r="B2" t="s">
        <v>0</v>
      </c>
    </row>
    <row r="4" spans="2:16" x14ac:dyDescent="0.25">
      <c r="B4" s="4" t="s">
        <v>1</v>
      </c>
      <c r="C4" s="4" t="s">
        <v>2</v>
      </c>
      <c r="D4" s="4" t="s">
        <v>5</v>
      </c>
      <c r="E4" s="4" t="s">
        <v>3</v>
      </c>
      <c r="F4" s="4" t="s">
        <v>9</v>
      </c>
      <c r="G4" s="4" t="s">
        <v>6</v>
      </c>
      <c r="H4" s="4" t="s">
        <v>7</v>
      </c>
      <c r="I4" s="4" t="s">
        <v>8</v>
      </c>
      <c r="J4" s="4" t="s">
        <v>19</v>
      </c>
      <c r="K4" s="4" t="s">
        <v>14</v>
      </c>
      <c r="L4" s="4" t="s">
        <v>20</v>
      </c>
      <c r="M4" s="4" t="s">
        <v>15</v>
      </c>
      <c r="N4" s="4" t="s">
        <v>16</v>
      </c>
      <c r="O4" s="4" t="s">
        <v>17</v>
      </c>
      <c r="P4" s="4" t="s">
        <v>18</v>
      </c>
    </row>
    <row r="5" spans="2:16" x14ac:dyDescent="0.25">
      <c r="B5" t="s">
        <v>4</v>
      </c>
      <c r="C5">
        <v>18</v>
      </c>
      <c r="D5">
        <f>164/1000000</f>
        <v>1.64E-4</v>
      </c>
      <c r="E5">
        <f>D5/C5</f>
        <v>9.1111111111111105E-6</v>
      </c>
      <c r="F5">
        <v>40</v>
      </c>
      <c r="G5" s="1">
        <f>F5/E5</f>
        <v>4390243.9024390243</v>
      </c>
      <c r="H5">
        <v>1000</v>
      </c>
      <c r="I5" s="2">
        <f>G5/H5</f>
        <v>4390.2439024390242</v>
      </c>
      <c r="J5" s="6">
        <f>H5*E5</f>
        <v>9.1111111111111098E-3</v>
      </c>
      <c r="K5">
        <v>7200</v>
      </c>
      <c r="L5" s="3">
        <f>K5*J5</f>
        <v>65.599999999999994</v>
      </c>
      <c r="M5" s="2">
        <v>4</v>
      </c>
      <c r="N5">
        <v>2</v>
      </c>
      <c r="O5" s="2">
        <v>40000</v>
      </c>
      <c r="P5">
        <v>6</v>
      </c>
    </row>
    <row r="6" spans="2:16" x14ac:dyDescent="0.25">
      <c r="B6" t="s">
        <v>10</v>
      </c>
      <c r="C6">
        <v>12</v>
      </c>
      <c r="D6">
        <f>13/1000000</f>
        <v>1.2999999999999999E-5</v>
      </c>
      <c r="E6">
        <f t="shared" ref="E6:E8" si="0">D6/C6</f>
        <v>1.0833333333333333E-6</v>
      </c>
      <c r="F6">
        <v>5</v>
      </c>
      <c r="G6" s="1">
        <f t="shared" ref="G6:G8" si="1">F6/E6</f>
        <v>4615384.615384616</v>
      </c>
      <c r="H6">
        <v>1000</v>
      </c>
      <c r="I6" s="2">
        <f t="shared" ref="I6:I8" si="2">G6/H6</f>
        <v>4615.3846153846162</v>
      </c>
      <c r="J6" s="2"/>
      <c r="K6">
        <v>7200</v>
      </c>
      <c r="M6" s="2">
        <v>4</v>
      </c>
      <c r="N6">
        <v>2</v>
      </c>
      <c r="O6" s="2">
        <v>40000</v>
      </c>
      <c r="P6">
        <v>6</v>
      </c>
    </row>
    <row r="7" spans="2:16" x14ac:dyDescent="0.25">
      <c r="B7" t="s">
        <v>11</v>
      </c>
      <c r="C7">
        <v>12</v>
      </c>
      <c r="D7">
        <f>19/1000000</f>
        <v>1.9000000000000001E-5</v>
      </c>
      <c r="E7">
        <f t="shared" si="0"/>
        <v>1.5833333333333333E-6</v>
      </c>
      <c r="F7">
        <v>5</v>
      </c>
      <c r="G7" s="1">
        <f t="shared" si="1"/>
        <v>3157894.7368421052</v>
      </c>
      <c r="H7">
        <v>1000</v>
      </c>
      <c r="I7" s="2">
        <f t="shared" si="2"/>
        <v>3157.894736842105</v>
      </c>
      <c r="J7" s="2"/>
      <c r="K7">
        <v>7200</v>
      </c>
      <c r="M7" s="2">
        <v>4</v>
      </c>
      <c r="N7">
        <v>2</v>
      </c>
      <c r="O7" s="2">
        <v>40000</v>
      </c>
      <c r="P7">
        <v>6</v>
      </c>
    </row>
    <row r="8" spans="2:16" x14ac:dyDescent="0.25">
      <c r="B8" t="s">
        <v>12</v>
      </c>
      <c r="C8">
        <v>12</v>
      </c>
      <c r="D8">
        <f>11/1000000</f>
        <v>1.1E-5</v>
      </c>
      <c r="E8">
        <f t="shared" si="0"/>
        <v>9.1666666666666664E-7</v>
      </c>
      <c r="F8">
        <v>10</v>
      </c>
      <c r="G8" s="1">
        <f t="shared" si="1"/>
        <v>10909090.90909091</v>
      </c>
      <c r="H8">
        <v>1000</v>
      </c>
      <c r="I8" s="2">
        <f t="shared" si="2"/>
        <v>10909.09090909091</v>
      </c>
      <c r="J8" s="2"/>
      <c r="K8">
        <v>7200</v>
      </c>
      <c r="M8" s="2">
        <v>4</v>
      </c>
      <c r="N8">
        <v>2</v>
      </c>
      <c r="O8" s="2">
        <v>40000</v>
      </c>
      <c r="P8">
        <v>6</v>
      </c>
    </row>
    <row r="9" spans="2:16" x14ac:dyDescent="0.25">
      <c r="B9" s="4" t="s">
        <v>13</v>
      </c>
      <c r="C9" s="4"/>
      <c r="D9" s="4"/>
      <c r="E9" s="4"/>
      <c r="F9" s="4">
        <f>SUM(F5:F8)</f>
        <v>60</v>
      </c>
      <c r="G9" s="5">
        <f>SUM(G5:G8)</f>
        <v>23072614.163756654</v>
      </c>
      <c r="H9" s="4"/>
      <c r="I9" s="5">
        <f>SUM(I5:I8)</f>
        <v>23072.614163756654</v>
      </c>
      <c r="J9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MRED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2023-03-16T13:39:58Z</dcterms:created>
  <dcterms:modified xsi:type="dcterms:W3CDTF">2023-03-16T13:55:39Z</dcterms:modified>
</cp:coreProperties>
</file>