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51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0" i="1"/>
  <c r="M10"/>
  <c r="J10"/>
  <c r="G10"/>
  <c r="P8"/>
  <c r="M8"/>
  <c r="J8"/>
  <c r="G8"/>
  <c r="P6"/>
  <c r="M6"/>
  <c r="J6"/>
  <c r="G6"/>
</calcChain>
</file>

<file path=xl/sharedStrings.xml><?xml version="1.0" encoding="utf-8"?>
<sst xmlns="http://schemas.openxmlformats.org/spreadsheetml/2006/main" count="77" uniqueCount="35">
  <si>
    <t>Θy</t>
  </si>
  <si>
    <t>Θhor</t>
  </si>
  <si>
    <t>Θver</t>
  </si>
  <si>
    <t>horizontal viewing angle</t>
  </si>
  <si>
    <t>vertical viewing angle</t>
  </si>
  <si>
    <t>Px</t>
  </si>
  <si>
    <t>Py</t>
  </si>
  <si>
    <t>Number of horizontal pixels</t>
  </si>
  <si>
    <t>Number of vertical pixels</t>
  </si>
  <si>
    <t>C1</t>
  </si>
  <si>
    <t>C2</t>
  </si>
  <si>
    <t>C3</t>
  </si>
  <si>
    <t>C4</t>
  </si>
  <si>
    <t>D</t>
  </si>
  <si>
    <t>H</t>
  </si>
  <si>
    <t>Distance of camera from center point</t>
  </si>
  <si>
    <t>Height of camera from floor</t>
  </si>
  <si>
    <t>variable</t>
  </si>
  <si>
    <t>The final yaw of the camera(s)</t>
  </si>
  <si>
    <t>The final pitch of the camera(s)</t>
  </si>
  <si>
    <t>Y angle from camera to center, need this for pitch of camera</t>
  </si>
  <si>
    <t>Ωy</t>
  </si>
  <si>
    <t>Ωx</t>
  </si>
  <si>
    <t>Camera 1</t>
  </si>
  <si>
    <t>Camera 2</t>
  </si>
  <si>
    <t>Camera 3</t>
  </si>
  <si>
    <t>Camera 4</t>
  </si>
  <si>
    <t>Cx</t>
  </si>
  <si>
    <t>Cy</t>
  </si>
  <si>
    <t>X position of origin in camera pixels</t>
  </si>
  <si>
    <t>Y position of origin in camera pixels</t>
  </si>
  <si>
    <t>Origin</t>
  </si>
  <si>
    <t>°</t>
  </si>
  <si>
    <t>px</t>
  </si>
  <si>
    <t>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</si>
</sst>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/>
    <xf numFmtId="0" fontId="0" fillId="0" borderId="1" xfId="0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3" borderId="13" xfId="0" applyFill="1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0" fillId="5" borderId="20" xfId="0" applyFill="1" applyBorder="1"/>
    <xf numFmtId="0" fontId="0" fillId="0" borderId="0" xfId="0" applyBorder="1" applyAlignment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B7" sqref="B7"/>
    </sheetView>
  </sheetViews>
  <sheetFormatPr defaultRowHeight="15"/>
  <cols>
    <col min="1" max="1" width="55.140625" bestFit="1" customWidth="1"/>
    <col min="2" max="4" width="8.5703125" customWidth="1"/>
    <col min="5" max="5" width="8.5703125" style="21" customWidth="1"/>
  </cols>
  <sheetData>
    <row r="1" spans="1:18" ht="15.75" thickBot="1"/>
    <row r="2" spans="1:18" ht="15.75" thickBot="1">
      <c r="B2" s="22" t="s">
        <v>9</v>
      </c>
      <c r="C2" s="23"/>
      <c r="D2" s="24" t="s">
        <v>10</v>
      </c>
      <c r="E2" s="20"/>
      <c r="Q2" s="4"/>
    </row>
    <row r="3" spans="1:18" ht="15.75" thickBot="1">
      <c r="B3" s="25"/>
      <c r="C3" s="11" t="s">
        <v>31</v>
      </c>
      <c r="D3" s="26"/>
      <c r="E3" s="20"/>
      <c r="F3" s="14" t="s">
        <v>23</v>
      </c>
      <c r="G3" s="15"/>
      <c r="H3" s="10"/>
      <c r="I3" s="12" t="s">
        <v>24</v>
      </c>
      <c r="J3" s="13"/>
      <c r="K3" s="10"/>
      <c r="L3" s="16" t="s">
        <v>25</v>
      </c>
      <c r="M3" s="17"/>
      <c r="N3" s="10"/>
      <c r="O3" s="18" t="s">
        <v>26</v>
      </c>
      <c r="P3" s="19"/>
      <c r="Q3" s="30"/>
      <c r="R3" s="4"/>
    </row>
    <row r="4" spans="1:18" ht="15.75" thickBot="1">
      <c r="B4" s="27" t="s">
        <v>11</v>
      </c>
      <c r="C4" s="28"/>
      <c r="D4" s="29" t="s">
        <v>12</v>
      </c>
      <c r="E4" s="20"/>
      <c r="F4" s="6" t="s">
        <v>13</v>
      </c>
      <c r="G4" s="7">
        <v>45</v>
      </c>
      <c r="I4" s="6" t="s">
        <v>13</v>
      </c>
      <c r="J4" s="7">
        <v>50</v>
      </c>
      <c r="L4" s="6" t="s">
        <v>13</v>
      </c>
      <c r="M4" s="7">
        <v>50</v>
      </c>
      <c r="O4" s="6" t="s">
        <v>13</v>
      </c>
      <c r="P4" s="7">
        <v>55</v>
      </c>
    </row>
    <row r="5" spans="1:18">
      <c r="F5" s="3" t="s">
        <v>14</v>
      </c>
      <c r="G5" s="5">
        <v>5</v>
      </c>
      <c r="I5" s="1" t="s">
        <v>14</v>
      </c>
      <c r="J5" s="2">
        <v>4.5</v>
      </c>
      <c r="L5" s="1" t="s">
        <v>14</v>
      </c>
      <c r="M5" s="2">
        <v>5</v>
      </c>
      <c r="O5" s="1" t="s">
        <v>14</v>
      </c>
      <c r="P5" s="2">
        <v>4.5</v>
      </c>
    </row>
    <row r="6" spans="1:18">
      <c r="F6" s="8" t="s">
        <v>0</v>
      </c>
      <c r="G6" s="9">
        <f>ATAN(G4/G5)*(180/PI())-90</f>
        <v>-6.3401917459099053</v>
      </c>
      <c r="I6" s="8" t="s">
        <v>0</v>
      </c>
      <c r="J6" s="9">
        <f>ATAN(J4/J5)*(180/PI())-90</f>
        <v>-5.1427645578842345</v>
      </c>
      <c r="L6" s="8" t="s">
        <v>0</v>
      </c>
      <c r="M6" s="9">
        <f>ATAN(M4/M5)*(180/PI())-90</f>
        <v>-5.7105931374996288</v>
      </c>
      <c r="O6" s="8" t="s">
        <v>0</v>
      </c>
      <c r="P6" s="9">
        <f>ATAN(P4/P5)*(180/PI())-90</f>
        <v>-4.6774178588817534</v>
      </c>
    </row>
    <row r="7" spans="1:18">
      <c r="A7" t="s">
        <v>20</v>
      </c>
      <c r="B7" t="s">
        <v>0</v>
      </c>
      <c r="C7" t="s">
        <v>17</v>
      </c>
      <c r="D7" t="s">
        <v>32</v>
      </c>
      <c r="F7" s="31" t="s">
        <v>28</v>
      </c>
      <c r="G7" s="9">
        <v>230</v>
      </c>
      <c r="I7" s="31" t="s">
        <v>28</v>
      </c>
      <c r="J7" s="9">
        <v>180</v>
      </c>
      <c r="L7" s="31" t="s">
        <v>28</v>
      </c>
      <c r="M7" s="9">
        <v>195</v>
      </c>
      <c r="O7" s="31" t="s">
        <v>28</v>
      </c>
      <c r="P7" s="9">
        <v>200</v>
      </c>
    </row>
    <row r="8" spans="1:18">
      <c r="A8" t="s">
        <v>18</v>
      </c>
      <c r="B8" t="s">
        <v>22</v>
      </c>
      <c r="C8" t="s">
        <v>17</v>
      </c>
      <c r="D8" t="s">
        <v>32</v>
      </c>
      <c r="F8" s="31" t="s">
        <v>21</v>
      </c>
      <c r="G8" s="9">
        <f>G6+((G7-($C13/2))/($C13/$C11))</f>
        <v>-2.5901917459099053</v>
      </c>
      <c r="I8" s="31" t="s">
        <v>21</v>
      </c>
      <c r="J8" s="9">
        <f>J6+((J7-($C13/2))/($C13/$C11))</f>
        <v>-7.6427645578842345</v>
      </c>
      <c r="L8" s="31" t="s">
        <v>21</v>
      </c>
      <c r="M8" s="9">
        <f>M6+((M7-($C13/2))/($C13/$C11))</f>
        <v>-6.3355931374996288</v>
      </c>
      <c r="O8" s="31" t="s">
        <v>21</v>
      </c>
      <c r="P8" s="9">
        <f>P6+((P7-($C13/2))/($C13/$C11))</f>
        <v>-4.6774178588817534</v>
      </c>
    </row>
    <row r="9" spans="1:18">
      <c r="A9" t="s">
        <v>19</v>
      </c>
      <c r="B9" t="s">
        <v>21</v>
      </c>
      <c r="C9" t="s">
        <v>17</v>
      </c>
      <c r="D9" t="s">
        <v>32</v>
      </c>
      <c r="F9" s="31" t="s">
        <v>27</v>
      </c>
      <c r="G9" s="9">
        <v>200</v>
      </c>
      <c r="I9" s="31" t="s">
        <v>27</v>
      </c>
      <c r="J9" s="9">
        <v>190</v>
      </c>
      <c r="L9" s="31" t="s">
        <v>27</v>
      </c>
      <c r="M9" s="9">
        <v>210</v>
      </c>
      <c r="O9" s="31" t="s">
        <v>27</v>
      </c>
      <c r="P9" s="9">
        <v>205</v>
      </c>
    </row>
    <row r="10" spans="1:18">
      <c r="A10" t="s">
        <v>3</v>
      </c>
      <c r="B10" t="s">
        <v>1</v>
      </c>
      <c r="C10">
        <v>80</v>
      </c>
      <c r="D10" t="s">
        <v>32</v>
      </c>
      <c r="F10" s="31" t="s">
        <v>22</v>
      </c>
      <c r="G10" s="9">
        <f>(G9-($C12/2))/($C12/$C10)</f>
        <v>0</v>
      </c>
      <c r="I10" s="31" t="s">
        <v>22</v>
      </c>
      <c r="J10" s="9">
        <f>(J9-($C12/2))/($C12/$C10)</f>
        <v>-2</v>
      </c>
      <c r="L10" s="31" t="s">
        <v>22</v>
      </c>
      <c r="M10" s="9">
        <f>(M9-($C12/2))/($C12/$C10)</f>
        <v>2</v>
      </c>
      <c r="O10" s="31" t="s">
        <v>22</v>
      </c>
      <c r="P10" s="9">
        <f>(P9-($C12/2))/($C12/$C10)</f>
        <v>1</v>
      </c>
    </row>
    <row r="11" spans="1:18">
      <c r="A11" t="s">
        <v>4</v>
      </c>
      <c r="B11" t="s">
        <v>2</v>
      </c>
      <c r="C11">
        <v>50</v>
      </c>
      <c r="D11" t="s">
        <v>32</v>
      </c>
    </row>
    <row r="12" spans="1:18">
      <c r="A12" t="s">
        <v>7</v>
      </c>
      <c r="B12" t="s">
        <v>5</v>
      </c>
      <c r="C12">
        <v>400</v>
      </c>
      <c r="D12" t="s">
        <v>33</v>
      </c>
    </row>
    <row r="13" spans="1:18">
      <c r="A13" t="s">
        <v>8</v>
      </c>
      <c r="B13" t="s">
        <v>6</v>
      </c>
      <c r="C13">
        <v>400</v>
      </c>
      <c r="D13" t="s">
        <v>33</v>
      </c>
    </row>
    <row r="14" spans="1:18">
      <c r="A14" t="s">
        <v>15</v>
      </c>
      <c r="B14" t="s">
        <v>13</v>
      </c>
      <c r="C14" t="s">
        <v>17</v>
      </c>
      <c r="D14" t="s">
        <v>34</v>
      </c>
    </row>
    <row r="15" spans="1:18">
      <c r="A15" t="s">
        <v>16</v>
      </c>
      <c r="B15" t="s">
        <v>14</v>
      </c>
      <c r="C15" t="s">
        <v>17</v>
      </c>
      <c r="D15" t="s">
        <v>34</v>
      </c>
    </row>
    <row r="16" spans="1:18">
      <c r="A16" t="s">
        <v>29</v>
      </c>
      <c r="B16" t="s">
        <v>27</v>
      </c>
      <c r="C16" t="s">
        <v>17</v>
      </c>
      <c r="D16" t="s">
        <v>33</v>
      </c>
    </row>
    <row r="17" spans="1:4">
      <c r="A17" t="s">
        <v>30</v>
      </c>
      <c r="B17" t="s">
        <v>28</v>
      </c>
      <c r="C17" t="s">
        <v>17</v>
      </c>
      <c r="D17" t="s">
        <v>33</v>
      </c>
    </row>
  </sheetData>
  <mergeCells count="4">
    <mergeCell ref="O3:P3"/>
    <mergeCell ref="L3:M3"/>
    <mergeCell ref="I3:J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2017-01-07T14:44:47Z</dcterms:created>
  <dcterms:modified xsi:type="dcterms:W3CDTF">2017-01-07T20:14:39Z</dcterms:modified>
</cp:coreProperties>
</file>