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Usuário" sheetId="1" r:id="rId1"/>
    <sheet name="OperacoesDayTrade" sheetId="2" r:id="rId2"/>
    <sheet name="RentabilidadeRendaVariavel" sheetId="3" r:id="rId3"/>
  </sheets>
  <calcPr calcId="144525"/>
</workbook>
</file>

<file path=xl/sharedStrings.xml><?xml version="1.0" encoding="utf-8"?>
<sst xmlns="http://schemas.openxmlformats.org/spreadsheetml/2006/main" count="36">
  <si>
    <t>username</t>
  </si>
  <si>
    <t>Password</t>
  </si>
  <si>
    <t>Nome</t>
  </si>
  <si>
    <t>Sobrenome</t>
  </si>
  <si>
    <t>e-mail</t>
  </si>
  <si>
    <t>admin</t>
  </si>
  <si>
    <t>Administrator</t>
  </si>
  <si>
    <t>cod_nota</t>
  </si>
  <si>
    <t>data_pregao</t>
  </si>
  <si>
    <t>cod_corretora</t>
  </si>
  <si>
    <t>cod_ativo</t>
  </si>
  <si>
    <t>quantidade_volume</t>
  </si>
  <si>
    <t>ajuste</t>
  </si>
  <si>
    <t>total_taxas</t>
  </si>
  <si>
    <t>irrf</t>
  </si>
  <si>
    <t>iss</t>
  </si>
  <si>
    <t>total_nota</t>
  </si>
  <si>
    <t>total_liquido_nota</t>
  </si>
  <si>
    <t>WDO</t>
  </si>
  <si>
    <t>13/06/2018</t>
  </si>
  <si>
    <t>WIN</t>
  </si>
  <si>
    <t>14/06/2018</t>
  </si>
  <si>
    <t>15/06/2018</t>
  </si>
  <si>
    <t>18/06/2018</t>
  </si>
  <si>
    <t>21/06/2018</t>
  </si>
  <si>
    <t>22/06/2018</t>
  </si>
  <si>
    <t>26/06/2018</t>
  </si>
  <si>
    <t>27/06/2018</t>
  </si>
  <si>
    <t>operacao</t>
  </si>
  <si>
    <t>mes_referencia</t>
  </si>
  <si>
    <t>ano_referencia</t>
  </si>
  <si>
    <t>mercado</t>
  </si>
  <si>
    <t>resultado_liquido</t>
  </si>
  <si>
    <t>irrf_daytrade</t>
  </si>
  <si>
    <t>DayTrade</t>
  </si>
  <si>
    <t>FUTUROS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</si>
</sst>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5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7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5" outlineLevelRow="1" outlineLevelCol="4"/>
  <cols>
    <col min="1" max="2" width="18.2857142857143" style="1" customWidth="1"/>
    <col min="3" max="3" width="14.2857142857143" style="1" customWidth="1"/>
    <col min="4" max="4" width="13.5714285714286" style="1" customWidth="1"/>
    <col min="5" max="5" width="15.4285714285714" style="1" customWidth="1"/>
    <col min="6" max="6" width="20.5714285714286" style="1" customWidth="1"/>
    <col min="7" max="16384" width="9" style="1"/>
  </cols>
  <sheetData>
    <row r="1" s="1" customFormat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1" t="s">
        <v>5</v>
      </c>
      <c r="C2" s="1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pane ySplit="1" topLeftCell="A2" activePane="bottomLeft" state="frozen"/>
      <selection/>
      <selection pane="bottomLeft" activeCell="J3" sqref="J3"/>
    </sheetView>
  </sheetViews>
  <sheetFormatPr defaultColWidth="9.14285714285714" defaultRowHeight="15"/>
  <cols>
    <col min="1" max="1" width="9.71428571428571" style="1" customWidth="1"/>
    <col min="2" max="2" width="16.1428571428571" style="1" customWidth="1"/>
    <col min="3" max="3" width="14.2857142857143" style="1" customWidth="1"/>
    <col min="4" max="4" width="12.4285714285714" style="1" customWidth="1"/>
    <col min="5" max="5" width="20.5714285714286" style="1" customWidth="1"/>
    <col min="6" max="6" width="14.4285714285714" style="1" customWidth="1"/>
    <col min="7" max="7" width="11.4285714285714" style="1" customWidth="1"/>
    <col min="8" max="9" width="9.14285714285714" style="1"/>
    <col min="10" max="10" width="11.8571428571429" style="1" customWidth="1"/>
    <col min="11" max="11" width="19" style="1" customWidth="1"/>
    <col min="12" max="16384" width="9.14285714285714" style="1"/>
  </cols>
  <sheetData>
    <row r="1" s="1" customFormat="1" spans="1:11">
      <c r="A1" s="2" t="s">
        <v>7</v>
      </c>
      <c r="B1" s="1" t="s">
        <v>8</v>
      </c>
      <c r="C1" s="2" t="s">
        <v>9</v>
      </c>
      <c r="D1" s="2" t="s">
        <v>10</v>
      </c>
      <c r="E1" s="3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5" t="s">
        <v>16</v>
      </c>
      <c r="K1" s="6" t="s">
        <v>17</v>
      </c>
    </row>
    <row r="2" spans="2:11">
      <c r="B2" s="4">
        <v>43440</v>
      </c>
      <c r="D2" s="1" t="s">
        <v>18</v>
      </c>
      <c r="E2" s="1">
        <v>2</v>
      </c>
      <c r="F2" s="1">
        <v>0</v>
      </c>
      <c r="G2" s="1">
        <v>1.1</v>
      </c>
      <c r="H2" s="1">
        <v>0</v>
      </c>
      <c r="I2" s="1">
        <v>0.01</v>
      </c>
      <c r="J2" s="1">
        <f>F2-G2-I2</f>
        <v>-1.11</v>
      </c>
      <c r="K2" s="1">
        <f>F2-(G2+H2+I2)</f>
        <v>-1.11</v>
      </c>
    </row>
    <row r="3" spans="2:11">
      <c r="B3" s="1" t="s">
        <v>19</v>
      </c>
      <c r="D3" s="1" t="s">
        <v>20</v>
      </c>
      <c r="E3" s="1">
        <v>14</v>
      </c>
      <c r="F3" s="1">
        <v>14</v>
      </c>
      <c r="G3" s="1">
        <v>3.08</v>
      </c>
      <c r="H3" s="1">
        <v>0.1</v>
      </c>
      <c r="I3" s="1">
        <v>0.12</v>
      </c>
      <c r="J3" s="1">
        <f t="shared" ref="J3:J10" si="0">F3-G3-I3</f>
        <v>10.8</v>
      </c>
      <c r="K3" s="1">
        <f>F3-(G3+H3+I3)</f>
        <v>10.7</v>
      </c>
    </row>
    <row r="4" spans="2:11">
      <c r="B4" s="1" t="s">
        <v>21</v>
      </c>
      <c r="D4" s="1" t="s">
        <v>20</v>
      </c>
      <c r="E4" s="1">
        <v>2</v>
      </c>
      <c r="F4" s="1">
        <v>10</v>
      </c>
      <c r="G4" s="1">
        <v>0.44</v>
      </c>
      <c r="H4" s="1">
        <v>0.09</v>
      </c>
      <c r="I4" s="1">
        <v>0.01</v>
      </c>
      <c r="J4" s="1">
        <f t="shared" si="0"/>
        <v>9.55</v>
      </c>
      <c r="K4" s="1">
        <f>F4-(G4+H4+I4)</f>
        <v>9.46</v>
      </c>
    </row>
    <row r="5" spans="2:11">
      <c r="B5" s="1" t="s">
        <v>22</v>
      </c>
      <c r="D5" s="1" t="s">
        <v>20</v>
      </c>
      <c r="E5" s="1">
        <v>32</v>
      </c>
      <c r="F5" s="1">
        <v>6</v>
      </c>
      <c r="G5" s="1">
        <v>7.04</v>
      </c>
      <c r="H5" s="1">
        <v>0</v>
      </c>
      <c r="I5" s="1">
        <v>0.27</v>
      </c>
      <c r="J5" s="1">
        <f t="shared" si="0"/>
        <v>-1.31</v>
      </c>
      <c r="K5" s="1">
        <f>F5-(G5+H5+I5)</f>
        <v>-1.31</v>
      </c>
    </row>
    <row r="6" spans="2:11">
      <c r="B6" s="1" t="s">
        <v>23</v>
      </c>
      <c r="D6" s="1" t="s">
        <v>20</v>
      </c>
      <c r="E6" s="1">
        <v>14</v>
      </c>
      <c r="F6" s="1">
        <v>26</v>
      </c>
      <c r="G6" s="1">
        <v>3.08</v>
      </c>
      <c r="H6" s="1">
        <v>0.22</v>
      </c>
      <c r="I6" s="1">
        <v>0.12</v>
      </c>
      <c r="J6" s="1">
        <f t="shared" si="0"/>
        <v>22.8</v>
      </c>
      <c r="K6" s="1">
        <f>F6-(G6+H6+I6)</f>
        <v>22.58</v>
      </c>
    </row>
    <row r="7" spans="2:11">
      <c r="B7" s="1" t="s">
        <v>24</v>
      </c>
      <c r="D7" s="1" t="s">
        <v>20</v>
      </c>
      <c r="E7" s="1">
        <v>4</v>
      </c>
      <c r="F7" s="1">
        <v>9</v>
      </c>
      <c r="G7" s="1">
        <v>0.88</v>
      </c>
      <c r="H7" s="1">
        <v>0.08</v>
      </c>
      <c r="I7" s="1">
        <v>0.03</v>
      </c>
      <c r="J7" s="1">
        <f t="shared" si="0"/>
        <v>8.09</v>
      </c>
      <c r="K7" s="1">
        <f>F7-(G7+H7+I7)</f>
        <v>8.01</v>
      </c>
    </row>
    <row r="8" spans="2:11">
      <c r="B8" s="1" t="s">
        <v>25</v>
      </c>
      <c r="D8" s="1" t="s">
        <v>20</v>
      </c>
      <c r="E8" s="1">
        <v>16</v>
      </c>
      <c r="F8" s="1">
        <v>10</v>
      </c>
      <c r="G8" s="1">
        <v>3.52</v>
      </c>
      <c r="H8" s="1">
        <v>0.06</v>
      </c>
      <c r="I8" s="1">
        <v>0.13</v>
      </c>
      <c r="J8" s="1">
        <f t="shared" si="0"/>
        <v>6.35</v>
      </c>
      <c r="K8" s="1">
        <f>F8-(G8+H8+I8)</f>
        <v>6.29</v>
      </c>
    </row>
    <row r="9" spans="2:11">
      <c r="B9" s="1" t="s">
        <v>26</v>
      </c>
      <c r="D9" s="1" t="s">
        <v>20</v>
      </c>
      <c r="E9" s="1">
        <v>10</v>
      </c>
      <c r="F9" s="1">
        <v>18</v>
      </c>
      <c r="G9" s="1">
        <v>2.2</v>
      </c>
      <c r="H9" s="1">
        <v>0.15</v>
      </c>
      <c r="I9" s="1">
        <v>0.08</v>
      </c>
      <c r="J9" s="1">
        <f t="shared" si="0"/>
        <v>15.72</v>
      </c>
      <c r="K9" s="1">
        <f>F9-(G9+H9+I9)</f>
        <v>15.57</v>
      </c>
    </row>
    <row r="10" spans="2:11">
      <c r="B10" s="1" t="s">
        <v>27</v>
      </c>
      <c r="D10" s="1" t="s">
        <v>20</v>
      </c>
      <c r="E10" s="1">
        <v>18</v>
      </c>
      <c r="F10" s="1">
        <v>-60</v>
      </c>
      <c r="G10" s="1">
        <v>3.69</v>
      </c>
      <c r="H10" s="1">
        <v>0</v>
      </c>
      <c r="I10" s="1">
        <v>0.15</v>
      </c>
      <c r="J10" s="1">
        <f t="shared" si="0"/>
        <v>-63.84</v>
      </c>
      <c r="K10" s="1">
        <f>F10-(G10+H10+I10)</f>
        <v>-63.84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pane ySplit="1" topLeftCell="A2" activePane="bottomLeft" state="frozen"/>
      <selection/>
      <selection pane="bottomLeft" activeCell="E18" sqref="E18"/>
    </sheetView>
  </sheetViews>
  <sheetFormatPr defaultColWidth="9.14285714285714" defaultRowHeight="15" outlineLevelRow="2" outlineLevelCol="6"/>
  <cols>
    <col min="1" max="1" width="9.71428571428571" style="1" customWidth="1"/>
    <col min="2" max="2" width="16.1428571428571" style="1" customWidth="1"/>
    <col min="3" max="3" width="15.5714285714286" style="1" customWidth="1"/>
    <col min="4" max="4" width="18.2857142857143" style="1" customWidth="1"/>
    <col min="5" max="5" width="13" style="1" customWidth="1"/>
    <col min="6" max="6" width="18.1428571428571" style="1" customWidth="1"/>
    <col min="7" max="7" width="13.5714285714286" style="1" customWidth="1"/>
    <col min="8" max="16384" width="9.14285714285714" style="1"/>
  </cols>
  <sheetData>
    <row r="1" spans="1:7">
      <c r="A1" s="2" t="s">
        <v>28</v>
      </c>
      <c r="B1" s="2" t="s">
        <v>29</v>
      </c>
      <c r="C1" s="2" t="s">
        <v>30</v>
      </c>
      <c r="D1" s="2" t="s">
        <v>10</v>
      </c>
      <c r="E1" s="1" t="s">
        <v>31</v>
      </c>
      <c r="F1" s="1" t="s">
        <v>32</v>
      </c>
      <c r="G1" s="1" t="s">
        <v>33</v>
      </c>
    </row>
    <row r="2" spans="1:7">
      <c r="A2" s="1" t="s">
        <v>34</v>
      </c>
      <c r="B2" s="1">
        <v>6</v>
      </c>
      <c r="C2" s="1">
        <v>2018</v>
      </c>
      <c r="D2" s="1" t="s">
        <v>18</v>
      </c>
      <c r="E2" s="1" t="s">
        <v>35</v>
      </c>
      <c r="F2" s="1">
        <f>OperacoesDayTrade!J2</f>
        <v>-1.11</v>
      </c>
      <c r="G2" s="1">
        <v>0</v>
      </c>
    </row>
    <row r="3" spans="1:7">
      <c r="A3" s="1" t="s">
        <v>34</v>
      </c>
      <c r="B3" s="1">
        <v>6</v>
      </c>
      <c r="C3" s="1">
        <v>2018</v>
      </c>
      <c r="D3" s="1" t="s">
        <v>20</v>
      </c>
      <c r="E3" s="1" t="s">
        <v>35</v>
      </c>
      <c r="F3" s="1">
        <f>SUM(OperacoesDayTrade!J3:J10)</f>
        <v>8.16000000000002</v>
      </c>
      <c r="G3" s="1">
        <f>SUM(OperacoesDayTrade!H3:H10)</f>
        <v>0.7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Usuário</vt:lpstr>
      <vt:lpstr>OperacoesDayTrade</vt:lpstr>
      <vt:lpstr>RentabilidadeRendaVariavel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2018-07-03T21:44:52Z</dcterms:created>
  <dcterms:modified xsi:type="dcterms:W3CDTF">2018-07-04T00:02:50Z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