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OneDrive\Escritorio\"/>
    </mc:Choice>
  </mc:AlternateContent>
  <bookViews>
    <workbookView xWindow="0" yWindow="0" windowWidth="23040" windowHeight="9072" activeTab="5"/>
  </bookViews>
  <sheets>
    <sheet name="Marca" sheetId="1" r:id="rId1"/>
    <sheet name="Producto" sheetId="2" r:id="rId2"/>
    <sheet name="Cliente" sheetId="3" r:id="rId3"/>
    <sheet name="Usuarios" sheetId="4" r:id="rId4"/>
    <sheet name="Compra" sheetId="5" r:id="rId5"/>
    <sheet name="Detal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6" l="1"/>
  <c r="E2" i="6"/>
  <c r="H3" i="5"/>
  <c r="H2" i="5"/>
  <c r="H3" i="4"/>
  <c r="H2" i="4"/>
  <c r="I3" i="3"/>
  <c r="I2" i="3"/>
  <c r="H2" i="2"/>
  <c r="H3" i="2"/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<sst xmlns="http://schemas.openxmlformats.org/spreadsheetml/2006/main" count="65" uniqueCount="55">
  <si>
    <t xml:space="preserve">id </t>
  </si>
  <si>
    <t xml:space="preserve">Apple </t>
  </si>
  <si>
    <t>Dell</t>
  </si>
  <si>
    <t>Lenovo</t>
  </si>
  <si>
    <t>Asus</t>
  </si>
  <si>
    <t>Hp</t>
  </si>
  <si>
    <t>HACER</t>
  </si>
  <si>
    <t>MSI</t>
  </si>
  <si>
    <t>Microsoft</t>
  </si>
  <si>
    <t xml:space="preserve">Toshiba </t>
  </si>
  <si>
    <t xml:space="preserve">Huawei </t>
  </si>
  <si>
    <t>id</t>
  </si>
  <si>
    <t xml:space="preserve">Producto </t>
  </si>
  <si>
    <t xml:space="preserve">precio </t>
  </si>
  <si>
    <t xml:space="preserve">id_marca </t>
  </si>
  <si>
    <t>Modelo</t>
  </si>
  <si>
    <t xml:space="preserve">estado </t>
  </si>
  <si>
    <t>Laptop</t>
  </si>
  <si>
    <t>Mac14,7</t>
  </si>
  <si>
    <t> 3 14IML05 </t>
  </si>
  <si>
    <t>true</t>
  </si>
  <si>
    <t xml:space="preserve">id_cliente </t>
  </si>
  <si>
    <t>nombre</t>
  </si>
  <si>
    <t xml:space="preserve">apellido </t>
  </si>
  <si>
    <t>telefono</t>
  </si>
  <si>
    <t>email</t>
  </si>
  <si>
    <t>direccion</t>
  </si>
  <si>
    <t xml:space="preserve">Rodrigo </t>
  </si>
  <si>
    <t xml:space="preserve">Pedro </t>
  </si>
  <si>
    <t xml:space="preserve">Cardenas </t>
  </si>
  <si>
    <t>Solorzano</t>
  </si>
  <si>
    <t>rod@gmail.com</t>
  </si>
  <si>
    <t>pdr@gmail.com</t>
  </si>
  <si>
    <t>11 av B, zona 10</t>
  </si>
  <si>
    <t>15 av A, zona 18</t>
  </si>
  <si>
    <t xml:space="preserve">true </t>
  </si>
  <si>
    <t>usuario</t>
  </si>
  <si>
    <t>contrasena</t>
  </si>
  <si>
    <t>idCliente</t>
  </si>
  <si>
    <t>rol</t>
  </si>
  <si>
    <t>rodd</t>
  </si>
  <si>
    <t>pepe</t>
  </si>
  <si>
    <t>rodri</t>
  </si>
  <si>
    <t>setch</t>
  </si>
  <si>
    <t>false</t>
  </si>
  <si>
    <t>id compra</t>
  </si>
  <si>
    <t>id cliente</t>
  </si>
  <si>
    <t>precio</t>
  </si>
  <si>
    <t>fecha entrega</t>
  </si>
  <si>
    <t xml:space="preserve">nit </t>
  </si>
  <si>
    <t>812402-8</t>
  </si>
  <si>
    <t>850205-0</t>
  </si>
  <si>
    <t>fecha pedido</t>
  </si>
  <si>
    <t xml:space="preserve">id_detalle </t>
  </si>
  <si>
    <t xml:space="preserve">id producto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</si>
</sst>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omitech.com.gt/shop/product/81wa00q7us-laptop-lenovo-ideapad-3-14iml05-14-i5-10210u-8gb-ram-512gb-ssd-gris-platino-w11-home-1274?category=90&amp;order=list_price+as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dr@gmail.com" TargetMode="External"/><Relationship Id="rId1" Type="http://schemas.openxmlformats.org/officeDocument/2006/relationships/hyperlink" Target="mailto:r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4" sqref="A14"/>
    </sheetView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>
        <v>1</v>
      </c>
      <c r="B2" t="s">
        <v>1</v>
      </c>
      <c r="D2" t="str">
        <f>CONCATENATE("(","'",B2,"'",")",",","")</f>
        <v>('Apple '),</v>
      </c>
    </row>
    <row r="3" spans="1:4" x14ac:dyDescent="0.3">
      <c r="A3">
        <v>2</v>
      </c>
      <c r="B3" t="s">
        <v>2</v>
      </c>
      <c r="D3" t="str">
        <f t="shared" ref="D3:D11" si="0">CONCATENATE("(","'",B3,"'",")",",","")</f>
        <v>('Dell'),</v>
      </c>
    </row>
    <row r="4" spans="1:4" x14ac:dyDescent="0.3">
      <c r="A4">
        <v>3</v>
      </c>
      <c r="B4" t="s">
        <v>3</v>
      </c>
      <c r="D4" t="str">
        <f t="shared" si="0"/>
        <v>('Lenovo'),</v>
      </c>
    </row>
    <row r="5" spans="1:4" x14ac:dyDescent="0.3">
      <c r="A5">
        <v>4</v>
      </c>
      <c r="B5" t="s">
        <v>4</v>
      </c>
      <c r="D5" t="str">
        <f t="shared" si="0"/>
        <v>('Asus'),</v>
      </c>
    </row>
    <row r="6" spans="1:4" x14ac:dyDescent="0.3">
      <c r="A6">
        <v>5</v>
      </c>
      <c r="B6" t="s">
        <v>5</v>
      </c>
      <c r="D6" t="str">
        <f t="shared" si="0"/>
        <v>('Hp'),</v>
      </c>
    </row>
    <row r="7" spans="1:4" x14ac:dyDescent="0.3">
      <c r="A7">
        <v>6</v>
      </c>
      <c r="B7" t="s">
        <v>6</v>
      </c>
      <c r="D7" t="str">
        <f t="shared" si="0"/>
        <v>('HACER'),</v>
      </c>
    </row>
    <row r="8" spans="1:4" x14ac:dyDescent="0.3">
      <c r="A8">
        <v>7</v>
      </c>
      <c r="B8" t="s">
        <v>7</v>
      </c>
      <c r="D8" t="str">
        <f t="shared" si="0"/>
        <v>('MSI'),</v>
      </c>
    </row>
    <row r="9" spans="1:4" x14ac:dyDescent="0.3">
      <c r="A9">
        <v>8</v>
      </c>
      <c r="B9" t="s">
        <v>8</v>
      </c>
      <c r="D9" t="str">
        <f t="shared" si="0"/>
        <v>('Microsoft'),</v>
      </c>
    </row>
    <row r="10" spans="1:4" x14ac:dyDescent="0.3">
      <c r="A10">
        <v>9</v>
      </c>
      <c r="B10" t="s">
        <v>9</v>
      </c>
      <c r="D10" t="str">
        <f t="shared" si="0"/>
        <v>('Toshiba '),</v>
      </c>
    </row>
    <row r="11" spans="1:4" x14ac:dyDescent="0.3">
      <c r="A11">
        <v>10</v>
      </c>
      <c r="B11" t="s">
        <v>10</v>
      </c>
      <c r="D11" t="str">
        <f t="shared" si="0"/>
        <v>('Huawei '),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baseColWidth="10" defaultRowHeight="14.4" x14ac:dyDescent="0.3"/>
  <cols>
    <col min="8" max="8" width="29.88671875" bestFit="1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8" x14ac:dyDescent="0.3">
      <c r="A2">
        <v>1</v>
      </c>
      <c r="B2" t="s">
        <v>17</v>
      </c>
      <c r="C2">
        <v>4500</v>
      </c>
      <c r="D2">
        <v>2</v>
      </c>
      <c r="E2" s="2" t="s">
        <v>19</v>
      </c>
      <c r="F2" t="s">
        <v>20</v>
      </c>
      <c r="H2" t="str">
        <f>CONCATENATE("(","'",B2,"'",",",C2,",",D2,",","'",E2,"'",",",F2,")",",")</f>
        <v>('Laptop',4500,2,' 3 14IML05 ',true),</v>
      </c>
    </row>
    <row r="3" spans="1:8" x14ac:dyDescent="0.3">
      <c r="A3">
        <v>2</v>
      </c>
      <c r="B3" t="s">
        <v>17</v>
      </c>
      <c r="C3">
        <v>9000</v>
      </c>
      <c r="D3">
        <v>1</v>
      </c>
      <c r="E3" s="1" t="s">
        <v>18</v>
      </c>
      <c r="F3" t="s">
        <v>20</v>
      </c>
      <c r="H3" t="str">
        <f>CONCATENATE("(","'",B3,"'",",",C3,",",D3,",","'",E3,"'",",",F3,")",",")</f>
        <v>('Laptop',9000,1,'Mac14,7',true),</v>
      </c>
    </row>
  </sheetData>
  <hyperlinks>
    <hyperlink ref="E2" r:id="rId1" display="https://romitech.com.gt/shop/product/81wa00q7us-laptop-lenovo-ideapad-3-14iml05-14-i5-10210u-8gb-ram-512gb-ssd-gris-platino-w11-home-1274?category=90&amp;order=list_price+as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9" sqref="F29"/>
    </sheetView>
  </sheetViews>
  <sheetFormatPr baseColWidth="10" defaultRowHeight="14.4" x14ac:dyDescent="0.3"/>
  <cols>
    <col min="5" max="5" width="14" bestFit="1" customWidth="1"/>
    <col min="6" max="6" width="14.109375" bestFit="1" customWidth="1"/>
    <col min="9" max="9" width="62.6640625" bestFit="1" customWidth="1"/>
  </cols>
  <sheetData>
    <row r="1" spans="1:9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16</v>
      </c>
    </row>
    <row r="2" spans="1:9" x14ac:dyDescent="0.3">
      <c r="A2">
        <v>1</v>
      </c>
      <c r="B2" t="s">
        <v>27</v>
      </c>
      <c r="C2" t="s">
        <v>30</v>
      </c>
      <c r="D2">
        <v>44785602</v>
      </c>
      <c r="E2" s="2" t="s">
        <v>31</v>
      </c>
      <c r="F2" t="s">
        <v>33</v>
      </c>
      <c r="G2" t="s">
        <v>20</v>
      </c>
      <c r="I2" t="str">
        <f>CONCATENATE("(","'",B2,"'",",","'",C2,"'",",","'",D2,"'",",","'",E2,"'",",","'",F2,"'",",",G2,")",",")</f>
        <v>('Rodrigo ','Solorzano','44785602','rod@gmail.com','11 av B, zona 10',true),</v>
      </c>
    </row>
    <row r="3" spans="1:9" x14ac:dyDescent="0.3">
      <c r="A3">
        <v>2</v>
      </c>
      <c r="B3" t="s">
        <v>28</v>
      </c>
      <c r="C3" t="s">
        <v>29</v>
      </c>
      <c r="D3">
        <v>11203305</v>
      </c>
      <c r="E3" s="2" t="s">
        <v>32</v>
      </c>
      <c r="F3" t="s">
        <v>34</v>
      </c>
      <c r="G3" t="s">
        <v>35</v>
      </c>
      <c r="I3" t="str">
        <f>CONCATENATE("(","'",B3,"'",",","'",C3,"'",",","'",D3,"'",",","'",E3,"'",",","'",F3,"'",",",G3,")",",")</f>
        <v>('Pedro ','Cardenas ','11203305','pdr@gmail.com','15 av A, zona 18',true ),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7" sqref="H7"/>
    </sheetView>
  </sheetViews>
  <sheetFormatPr baseColWidth="10" defaultRowHeight="14.4" x14ac:dyDescent="0.3"/>
  <cols>
    <col min="8" max="8" width="22.6640625" bestFit="1" customWidth="1"/>
  </cols>
  <sheetData>
    <row r="1" spans="1:8" x14ac:dyDescent="0.3">
      <c r="A1" t="s">
        <v>11</v>
      </c>
      <c r="B1" t="s">
        <v>36</v>
      </c>
      <c r="C1" t="s">
        <v>37</v>
      </c>
      <c r="D1" t="s">
        <v>38</v>
      </c>
      <c r="E1" t="s">
        <v>16</v>
      </c>
      <c r="F1" t="s">
        <v>39</v>
      </c>
    </row>
    <row r="2" spans="1:8" x14ac:dyDescent="0.3">
      <c r="A2">
        <v>1</v>
      </c>
      <c r="B2" t="s">
        <v>40</v>
      </c>
      <c r="C2" t="s">
        <v>42</v>
      </c>
      <c r="D2">
        <v>3</v>
      </c>
      <c r="E2" t="s">
        <v>35</v>
      </c>
      <c r="F2" t="s">
        <v>44</v>
      </c>
      <c r="H2" t="str">
        <f>CONCATENATE("(","'",B2,"'",",","'",C2,"'",",",D2,",",E2,",",F2,")",",")</f>
        <v>('rodd','rodri',3,true ,false),</v>
      </c>
    </row>
    <row r="3" spans="1:8" x14ac:dyDescent="0.3">
      <c r="A3">
        <v>2</v>
      </c>
      <c r="B3" t="s">
        <v>41</v>
      </c>
      <c r="C3" t="s">
        <v>43</v>
      </c>
      <c r="D3">
        <v>4</v>
      </c>
      <c r="E3" t="s">
        <v>35</v>
      </c>
      <c r="F3" t="s">
        <v>44</v>
      </c>
      <c r="H3" t="str">
        <f>CONCATENATE("(","'",B3,"'",",","'",C3,"'",",",D3,",",E3,",",F3,")",",")</f>
        <v>('pepe','setch',4,true ,false),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9" sqref="G8:G9"/>
    </sheetView>
  </sheetViews>
  <sheetFormatPr baseColWidth="10" defaultRowHeight="14.4" x14ac:dyDescent="0.3"/>
  <cols>
    <col min="4" max="4" width="12.21875" bestFit="1" customWidth="1"/>
    <col min="5" max="5" width="8.6640625" bestFit="1" customWidth="1"/>
    <col min="8" max="8" width="27.77734375" bestFit="1" customWidth="1"/>
  </cols>
  <sheetData>
    <row r="1" spans="1:8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52</v>
      </c>
    </row>
    <row r="2" spans="1:8" x14ac:dyDescent="0.3">
      <c r="A2">
        <v>1</v>
      </c>
      <c r="B2">
        <v>2</v>
      </c>
      <c r="C2">
        <v>4500</v>
      </c>
      <c r="D2" s="3">
        <v>44833</v>
      </c>
      <c r="E2" t="s">
        <v>50</v>
      </c>
      <c r="F2" s="3">
        <v>44831</v>
      </c>
      <c r="H2" t="str">
        <f>CONCATENATE("(",B2,",",C2,",","'",D2,"'",",","'",D2,"'",",","'",D2,"'",",",")",",")</f>
        <v>(2,4500,'44833','44833','44833',),</v>
      </c>
    </row>
    <row r="3" spans="1:8" x14ac:dyDescent="0.3">
      <c r="A3">
        <v>2</v>
      </c>
      <c r="B3">
        <v>3</v>
      </c>
      <c r="C3">
        <v>9000</v>
      </c>
      <c r="D3" s="3">
        <v>44834</v>
      </c>
      <c r="E3" t="s">
        <v>51</v>
      </c>
      <c r="F3" s="3">
        <v>44832</v>
      </c>
      <c r="H3" t="str">
        <f>CONCATENATE("(",B3,",",C3,",","'",D3,"'",",","'",D3,"'",",","'",D3,"'",",",")",",")</f>
        <v>(3,9000,'44834','44834','44834',),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baseColWidth="10" defaultRowHeight="14.4" x14ac:dyDescent="0.3"/>
  <sheetData>
    <row r="1" spans="1:7" x14ac:dyDescent="0.3">
      <c r="A1" t="s">
        <v>53</v>
      </c>
      <c r="B1" t="s">
        <v>45</v>
      </c>
      <c r="C1" t="s">
        <v>54</v>
      </c>
    </row>
    <row r="2" spans="1:7" x14ac:dyDescent="0.3">
      <c r="A2">
        <v>1</v>
      </c>
      <c r="B2">
        <v>1</v>
      </c>
      <c r="C2">
        <v>2</v>
      </c>
      <c r="E2" t="str">
        <f>CONCATENATE("(",B2,",",C2,")",",")</f>
        <v>(1,2),</v>
      </c>
    </row>
    <row r="3" spans="1:7" x14ac:dyDescent="0.3">
      <c r="A3">
        <v>2</v>
      </c>
      <c r="B3">
        <v>2</v>
      </c>
      <c r="C3">
        <v>3</v>
      </c>
      <c r="E3" t="str">
        <f>CONCATENATE("(",B3,",",C3,")",",")</f>
        <v>(2,3),</v>
      </c>
    </row>
    <row r="8" spans="1:7" x14ac:dyDescent="0.3">
      <c r="G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Marca</vt:lpstr>
      <vt:lpstr>Producto</vt:lpstr>
      <vt:lpstr>Cliente</vt:lpstr>
      <vt:lpstr>Usuarios</vt:lpstr>
      <vt:lpstr>Compra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Altán</dc:creator>
  <cp:lastModifiedBy>Carlos Daniel Altán</cp:lastModifiedBy>
  <dcterms:created xsi:type="dcterms:W3CDTF">2022-09-27T04:05:20Z</dcterms:created>
  <dcterms:modified xsi:type="dcterms:W3CDTF">2022-09-27T13:49:28Z</dcterms:modified>
</cp:coreProperties>
</file>