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19471197bf3fb32/Documents/PhD/reddit_analyses/reddit_analyses/"/>
    </mc:Choice>
  </mc:AlternateContent>
  <xr:revisionPtr revIDLastSave="93" documentId="11_07FC52925792045301768BB0216477B816ED0E36" xr6:coauthVersionLast="47" xr6:coauthVersionMax="47" xr10:uidLastSave="{B145E753-2FB6-4866-88BB-874137F78034}"/>
  <bookViews>
    <workbookView xWindow="-120" yWindow="-120" windowWidth="29040" windowHeight="15720" tabRatio="500" firstSheet="1" activeTab="3" xr2:uid="{00000000-000D-0000-FFFF-FFFF00000000}"/>
  </bookViews>
  <sheets>
    <sheet name="dataset_summaries" sheetId="1" r:id="rId1"/>
    <sheet name="top_5_authors" sheetId="2" r:id="rId2"/>
    <sheet name="datasets_post_cleaning" sheetId="3" r:id="rId3"/>
    <sheet name="Orphaned entries" sheetId="7" r:id="rId4"/>
    <sheet name="thread_data" sheetId="4" r:id="rId5"/>
    <sheet name="Author thresholds" sheetId="6" r:id="rId6"/>
    <sheet name="failed thread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12" i="3" l="1"/>
  <c r="D5" i="5"/>
  <c r="D4" i="5"/>
  <c r="D3" i="5"/>
  <c r="D2" i="5"/>
  <c r="H6" i="4"/>
  <c r="F6" i="4"/>
  <c r="H5" i="4"/>
  <c r="F5" i="4"/>
  <c r="H4" i="4"/>
  <c r="F4" i="4"/>
  <c r="H3" i="4"/>
  <c r="F3" i="4"/>
</calcChain>
</file>

<file path=xl/sharedStrings.xml><?xml version="1.0" encoding="utf-8"?>
<sst xmlns="http://schemas.openxmlformats.org/spreadsheetml/2006/main" count="306" uniqueCount="138">
  <si>
    <t>rows</t>
  </si>
  <si>
    <t>comments</t>
  </si>
  <si>
    <t>posts</t>
  </si>
  <si>
    <t>start_time</t>
  </si>
  <si>
    <t>end_time</t>
  </si>
  <si>
    <t>total_time</t>
  </si>
  <si>
    <t>unique_authors</t>
  </si>
  <si>
    <t>unique_post_authors</t>
  </si>
  <si>
    <t>unique_comment_authors</t>
  </si>
  <si>
    <t>unique_domains</t>
  </si>
  <si>
    <t>bot_posts</t>
  </si>
  <si>
    <t>bot_comments</t>
  </si>
  <si>
    <t>deleted_comments</t>
  </si>
  <si>
    <t>books</t>
  </si>
  <si>
    <t>2022-10-01 00:00:43</t>
  </si>
  <si>
    <t>2022-10-30 23:59:48</t>
  </si>
  <si>
    <t>29 days 23:59:05</t>
  </si>
  <si>
    <t>conspiracy</t>
  </si>
  <si>
    <t>2022-10-01 00:00:02</t>
  </si>
  <si>
    <t>2022-10-30 23:59:58</t>
  </si>
  <si>
    <t>29 days 23:59:56</t>
  </si>
  <si>
    <t>crypto</t>
  </si>
  <si>
    <t>2022-10-01 00:00:04</t>
  </si>
  <si>
    <t>2022-10-30 23:59:50</t>
  </si>
  <si>
    <t>29 days 23:59:46</t>
  </si>
  <si>
    <t>thedonald</t>
  </si>
  <si>
    <t>2019-05-01 01:16:01</t>
  </si>
  <si>
    <t>2019-06-29 23:57:26</t>
  </si>
  <si>
    <t>59 days 22:41:25</t>
  </si>
  <si>
    <t>author</t>
  </si>
  <si>
    <t>note</t>
  </si>
  <si>
    <t>subreddit</t>
  </si>
  <si>
    <t>count</t>
  </si>
  <si>
    <t>to_remove</t>
  </si>
  <si>
    <t>dc98995ab1ecc1f812b1cacbe0942f2da34fc4639168e538</t>
  </si>
  <si>
    <t>dummy author label for removed comments</t>
  </si>
  <si>
    <t>[‘books’, ‘conspiracy’, ‘crypto’, ‘thedonald’]</t>
  </si>
  <si>
    <t>[2047, 19507, 21995, 34]</t>
  </si>
  <si>
    <t>Yes – only comments?</t>
  </si>
  <si>
    <t>883c847acfb7c40b18d504b206c5061c4454be34aa81c1bd</t>
  </si>
  <si>
    <t>moderator bot but also starts regular discussions in books</t>
  </si>
  <si>
    <t>[‘books’, ‘conspiracy’, ‘crypto’]</t>
  </si>
  <si>
    <t>[2215, 11972, 6780]</t>
  </si>
  <si>
    <t>only comments</t>
  </si>
  <si>
    <t>5fe11acea1ba780086614f6b6f5a36a449cc0902eb0306d1</t>
  </si>
  <si>
    <t>moderator for r/books</t>
  </si>
  <si>
    <t>[‘books’]</t>
  </si>
  <si>
    <t>[650]</t>
  </si>
  <si>
    <t>maybe</t>
  </si>
  <si>
    <t>419d47aa6bb1b54248959880a65b4244c9ec86d938e78240</t>
  </si>
  <si>
    <t>[509]</t>
  </si>
  <si>
    <t>872a7a2986dad903832622afd5519b99fafd319dd9f90d10</t>
  </si>
  <si>
    <t>spam bot in r/books</t>
  </si>
  <si>
    <t>[372]</t>
  </si>
  <si>
    <t>yes</t>
  </si>
  <si>
    <t>a3456a2aab42422d595e7bbd2ce62b81e9c8c8acc5d4bd5e</t>
  </si>
  <si>
    <t>real person in r/conspiracy</t>
  </si>
  <si>
    <t>[‘conspiracy’]</t>
  </si>
  <si>
    <t>[2120]</t>
  </si>
  <si>
    <t>no</t>
  </si>
  <si>
    <t>e4f5070a50730bf7c926f7841dd4f1b3bf9909030f3e858e</t>
  </si>
  <si>
    <t>[1913]</t>
  </si>
  <si>
    <t xml:space="preserve">71d4d15d1a3ab0c83d2d6e0dd66642aa6fb93bc0945496b4 </t>
  </si>
  <si>
    <t>[1827]</t>
  </si>
  <si>
    <t>b834f43c0cc7d1694ff9cc03c7e27e8d941cf8b4d0b9ebb1</t>
  </si>
  <si>
    <t>real person in r/cryptocurrency</t>
  </si>
  <si>
    <t>[‘crypto’]</t>
  </si>
  <si>
    <t>[4994]</t>
  </si>
  <si>
    <t>b681b233b3fce366a02ac8c11f6cdf643f31989f8a6ad5b2</t>
  </si>
  <si>
    <t>moderator bot in r/crypto, only comments</t>
  </si>
  <si>
    <t>[3776]</t>
  </si>
  <si>
    <t>3463920785ebc2670f3c4524f9339dcc52059711cd085195</t>
  </si>
  <si>
    <t>[3272]</t>
  </si>
  <si>
    <t>11640fec8a8f4e5b056bae0d7978339da0b82986e847cb03</t>
  </si>
  <si>
    <t>moderator, who I think is a real person</t>
  </si>
  <si>
    <t>[‘thedonald’]</t>
  </si>
  <si>
    <t>[121]</t>
  </si>
  <si>
    <t>765b18cce2d0715a8697cb70cf1731462f61fb90ed761b7d</t>
  </si>
  <si>
    <t>real person</t>
  </si>
  <si>
    <t>[48]</t>
  </si>
  <si>
    <t>64cc625d1eeac4c69f9a4fb26ef19c42600a87225a0c083c</t>
  </si>
  <si>
    <t>[43]</t>
  </si>
  <si>
    <t>1d917797acdb7a02eda4b0e6706c139b120a0d47f8dbc34e</t>
  </si>
  <si>
    <t>[18]</t>
  </si>
  <si>
    <t>2022-10-01 00:00:03</t>
  </si>
  <si>
    <t>29 days 23:59:55</t>
  </si>
  <si>
    <t>Cleaning</t>
  </si>
  <si>
    <t>entries</t>
  </si>
  <si>
    <t>unclassified total</t>
  </si>
  <si>
    <t>unclassified due to parent removed</t>
  </si>
  <si>
    <t>removed due to original post not available</t>
  </si>
  <si>
    <t>total removed</t>
  </si>
  <si>
    <t>clean entries</t>
  </si>
  <si>
    <t>Check</t>
  </si>
  <si>
    <t>Levels cumulative sums data</t>
  </si>
  <si>
    <t>Books</t>
  </si>
  <si>
    <t>Level</t>
  </si>
  <si>
    <t>mean</t>
  </si>
  <si>
    <t>std</t>
  </si>
  <si>
    <t>min</t>
  </si>
  <si>
    <t>25%</t>
  </si>
  <si>
    <t>50%</t>
  </si>
  <si>
    <t>75%</t>
  </si>
  <si>
    <t>max</t>
  </si>
  <si>
    <t>total posts</t>
  </si>
  <si>
    <t>no comments</t>
  </si>
  <si>
    <t>% failed</t>
  </si>
  <si>
    <t>politics</t>
  </si>
  <si>
    <t>Sentiment of successful vs failed posts</t>
  </si>
  <si>
    <t>2-sided K-S test</t>
  </si>
  <si>
    <t>Mann-Whitney U</t>
  </si>
  <si>
    <t>T-test</t>
  </si>
  <si>
    <t>Test statistic</t>
  </si>
  <si>
    <t>P-value</t>
  </si>
  <si>
    <t>subject sentiment score of posts</t>
  </si>
  <si>
    <t>post type</t>
  </si>
  <si>
    <t>fail</t>
  </si>
  <si>
    <t>success</t>
  </si>
  <si>
    <t>Hourly activity 2-sided K-S test successful vs failed thread results</t>
  </si>
  <si>
    <t>statistic</t>
  </si>
  <si>
    <t>p_value</t>
  </si>
  <si>
    <t>% authors with 1 activity</t>
  </si>
  <si>
    <t>50 days 00:59:56</t>
  </si>
  <si>
    <t>pol rows removed due to bot authors</t>
  </si>
  <si>
    <t>r/Books</t>
  </si>
  <si>
    <t>r/Conspiracy</t>
  </si>
  <si>
    <t>r/CryptoCurrency</t>
  </si>
  <si>
    <t>r/Politics</t>
  </si>
  <si>
    <t>Posts</t>
  </si>
  <si>
    <t>Comments</t>
  </si>
  <si>
    <t>Start</t>
  </si>
  <si>
    <t>End</t>
  </si>
  <si>
    <t>Total time</t>
  </si>
  <si>
    <t>Unique authors</t>
  </si>
  <si>
    <t>Subreddit</t>
  </si>
  <si>
    <t>Parented entries</t>
  </si>
  <si>
    <t>Orphaned entries</t>
  </si>
  <si>
    <t>r/Cryptocurrency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</si>
</sst>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10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22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zoomScaleNormal="100" workbookViewId="0">
      <selection activeCell="B6" sqref="B6"/>
    </sheetView>
  </sheetViews>
  <sheetFormatPr defaultColWidth="11.5703125" defaultRowHeight="12.75" x14ac:dyDescent="0.2"/>
  <cols>
    <col min="1" max="1" width="10.28515625" customWidth="1"/>
    <col min="2" max="2" width="8.42578125" customWidth="1"/>
    <col min="3" max="3" width="10" customWidth="1"/>
    <col min="4" max="4" width="6" customWidth="1"/>
    <col min="5" max="6" width="18" customWidth="1"/>
    <col min="7" max="7" width="15.42578125" customWidth="1"/>
    <col min="8" max="8" width="13.85546875" customWidth="1"/>
    <col min="9" max="9" width="18.28515625" customWidth="1"/>
    <col min="10" max="10" width="22.28515625" customWidth="1"/>
    <col min="11" max="11" width="14.5703125" customWidth="1"/>
    <col min="12" max="12" width="9.42578125" customWidth="1"/>
    <col min="13" max="13" width="13.5703125" customWidth="1"/>
    <col min="14" max="14" width="16.8554687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13</v>
      </c>
      <c r="B2">
        <v>111052</v>
      </c>
      <c r="C2">
        <v>105892</v>
      </c>
      <c r="D2">
        <v>5160</v>
      </c>
      <c r="E2" s="2" t="s">
        <v>14</v>
      </c>
      <c r="F2" s="2" t="s">
        <v>15</v>
      </c>
      <c r="G2" t="s">
        <v>16</v>
      </c>
      <c r="H2">
        <v>50461</v>
      </c>
      <c r="I2">
        <v>3736</v>
      </c>
      <c r="J2">
        <v>48126</v>
      </c>
      <c r="K2">
        <v>261</v>
      </c>
      <c r="L2">
        <v>105892</v>
      </c>
      <c r="M2">
        <v>2842</v>
      </c>
      <c r="N2">
        <v>4665</v>
      </c>
    </row>
    <row r="3" spans="1:14" x14ac:dyDescent="0.2">
      <c r="A3" t="s">
        <v>17</v>
      </c>
      <c r="B3">
        <v>455437</v>
      </c>
      <c r="C3">
        <v>444001</v>
      </c>
      <c r="D3">
        <v>11436</v>
      </c>
      <c r="E3" s="2" t="s">
        <v>18</v>
      </c>
      <c r="F3" s="2" t="s">
        <v>19</v>
      </c>
      <c r="G3" t="s">
        <v>20</v>
      </c>
      <c r="H3">
        <v>46447</v>
      </c>
      <c r="I3">
        <v>4775</v>
      </c>
      <c r="J3">
        <v>45063</v>
      </c>
      <c r="K3">
        <v>833</v>
      </c>
      <c r="L3">
        <v>444001</v>
      </c>
      <c r="M3">
        <v>18931</v>
      </c>
      <c r="N3">
        <v>20209</v>
      </c>
    </row>
    <row r="4" spans="1:14" x14ac:dyDescent="0.2">
      <c r="A4" t="s">
        <v>21</v>
      </c>
      <c r="B4">
        <v>476948</v>
      </c>
      <c r="C4">
        <v>462106</v>
      </c>
      <c r="D4">
        <v>14842</v>
      </c>
      <c r="E4" s="2" t="s">
        <v>22</v>
      </c>
      <c r="F4" s="2" t="s">
        <v>23</v>
      </c>
      <c r="G4" t="s">
        <v>24</v>
      </c>
      <c r="H4">
        <v>34443</v>
      </c>
      <c r="I4">
        <v>6530</v>
      </c>
      <c r="J4">
        <v>30343</v>
      </c>
      <c r="K4">
        <v>1270</v>
      </c>
      <c r="L4">
        <v>462106</v>
      </c>
      <c r="M4">
        <v>16628</v>
      </c>
      <c r="N4">
        <v>26217</v>
      </c>
    </row>
    <row r="5" spans="1:14" x14ac:dyDescent="0.2">
      <c r="A5" t="s">
        <v>25</v>
      </c>
      <c r="B5">
        <v>1577</v>
      </c>
      <c r="C5">
        <v>1083</v>
      </c>
      <c r="D5">
        <v>494</v>
      </c>
      <c r="E5" s="2" t="s">
        <v>26</v>
      </c>
      <c r="F5" s="2" t="s">
        <v>27</v>
      </c>
      <c r="G5" t="s">
        <v>28</v>
      </c>
      <c r="H5">
        <v>860</v>
      </c>
      <c r="I5">
        <v>288</v>
      </c>
      <c r="J5">
        <v>633</v>
      </c>
      <c r="K5">
        <v>54</v>
      </c>
      <c r="L5">
        <v>1083</v>
      </c>
      <c r="M5">
        <v>397</v>
      </c>
      <c r="N5">
        <v>50</v>
      </c>
    </row>
    <row r="6" spans="1:14" x14ac:dyDescent="0.2">
      <c r="A6" t="s">
        <v>107</v>
      </c>
      <c r="B6">
        <v>7124674</v>
      </c>
      <c r="C6">
        <v>7056754</v>
      </c>
      <c r="D6">
        <v>67920</v>
      </c>
      <c r="I6">
        <v>19205</v>
      </c>
      <c r="J6">
        <v>580002</v>
      </c>
      <c r="K6">
        <v>4303</v>
      </c>
      <c r="N6">
        <v>486645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zoomScaleNormal="100" workbookViewId="0">
      <selection activeCell="C1" sqref="C1"/>
    </sheetView>
  </sheetViews>
  <sheetFormatPr defaultColWidth="11.5703125" defaultRowHeight="12.75" x14ac:dyDescent="0.2"/>
  <cols>
    <col min="1" max="1" width="22.5703125" customWidth="1"/>
    <col min="2" max="2" width="29.5703125" customWidth="1"/>
    <col min="3" max="3" width="12.42578125" customWidth="1"/>
    <col min="4" max="4" width="32.5703125" customWidth="1"/>
  </cols>
  <sheetData>
    <row r="1" spans="1:5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">
      <c r="A2" t="s">
        <v>34</v>
      </c>
      <c r="B2" t="s">
        <v>35</v>
      </c>
      <c r="C2" t="s">
        <v>36</v>
      </c>
      <c r="D2" t="s">
        <v>37</v>
      </c>
      <c r="E2" t="s">
        <v>38</v>
      </c>
    </row>
    <row r="3" spans="1:5" x14ac:dyDescent="0.2">
      <c r="A3" t="s">
        <v>39</v>
      </c>
      <c r="B3" t="s">
        <v>40</v>
      </c>
      <c r="C3" t="s">
        <v>41</v>
      </c>
      <c r="D3" t="s">
        <v>42</v>
      </c>
      <c r="E3" t="s">
        <v>43</v>
      </c>
    </row>
    <row r="4" spans="1:5" x14ac:dyDescent="0.2">
      <c r="A4" t="s">
        <v>44</v>
      </c>
      <c r="B4" t="s">
        <v>45</v>
      </c>
      <c r="C4" t="s">
        <v>46</v>
      </c>
      <c r="D4" t="s">
        <v>47</v>
      </c>
      <c r="E4" t="s">
        <v>48</v>
      </c>
    </row>
    <row r="5" spans="1:5" x14ac:dyDescent="0.2">
      <c r="A5" t="s">
        <v>49</v>
      </c>
      <c r="B5" t="s">
        <v>45</v>
      </c>
      <c r="C5" t="s">
        <v>46</v>
      </c>
      <c r="D5" t="s">
        <v>50</v>
      </c>
      <c r="E5" t="s">
        <v>48</v>
      </c>
    </row>
    <row r="6" spans="1:5" x14ac:dyDescent="0.2">
      <c r="A6" t="s">
        <v>51</v>
      </c>
      <c r="B6" t="s">
        <v>52</v>
      </c>
      <c r="C6" t="s">
        <v>46</v>
      </c>
      <c r="D6" t="s">
        <v>53</v>
      </c>
      <c r="E6" t="s">
        <v>54</v>
      </c>
    </row>
    <row r="7" spans="1:5" x14ac:dyDescent="0.2">
      <c r="A7" t="s">
        <v>55</v>
      </c>
      <c r="B7" t="s">
        <v>56</v>
      </c>
      <c r="C7" t="s">
        <v>57</v>
      </c>
      <c r="D7" t="s">
        <v>58</v>
      </c>
      <c r="E7" t="s">
        <v>59</v>
      </c>
    </row>
    <row r="8" spans="1:5" x14ac:dyDescent="0.2">
      <c r="A8" t="s">
        <v>60</v>
      </c>
      <c r="B8" t="s">
        <v>56</v>
      </c>
      <c r="C8" t="s">
        <v>57</v>
      </c>
      <c r="D8" t="s">
        <v>61</v>
      </c>
      <c r="E8" t="s">
        <v>59</v>
      </c>
    </row>
    <row r="9" spans="1:5" x14ac:dyDescent="0.2">
      <c r="A9" t="s">
        <v>62</v>
      </c>
      <c r="B9" t="s">
        <v>56</v>
      </c>
      <c r="C9" t="s">
        <v>57</v>
      </c>
      <c r="D9" t="s">
        <v>63</v>
      </c>
      <c r="E9" t="s">
        <v>59</v>
      </c>
    </row>
    <row r="10" spans="1:5" x14ac:dyDescent="0.2">
      <c r="A10" t="s">
        <v>64</v>
      </c>
      <c r="B10" t="s">
        <v>65</v>
      </c>
      <c r="C10" t="s">
        <v>66</v>
      </c>
      <c r="D10" t="s">
        <v>67</v>
      </c>
      <c r="E10" t="s">
        <v>59</v>
      </c>
    </row>
    <row r="11" spans="1:5" x14ac:dyDescent="0.2">
      <c r="A11" t="s">
        <v>68</v>
      </c>
      <c r="B11" t="s">
        <v>69</v>
      </c>
      <c r="C11" t="s">
        <v>66</v>
      </c>
      <c r="D11" t="s">
        <v>70</v>
      </c>
      <c r="E11" t="s">
        <v>48</v>
      </c>
    </row>
    <row r="12" spans="1:5" x14ac:dyDescent="0.2">
      <c r="A12" t="s">
        <v>71</v>
      </c>
      <c r="B12" t="s">
        <v>65</v>
      </c>
      <c r="C12" t="s">
        <v>66</v>
      </c>
      <c r="D12" t="s">
        <v>72</v>
      </c>
      <c r="E12" t="s">
        <v>59</v>
      </c>
    </row>
    <row r="13" spans="1:5" x14ac:dyDescent="0.2">
      <c r="A13" t="s">
        <v>73</v>
      </c>
      <c r="B13" t="s">
        <v>74</v>
      </c>
      <c r="C13" t="s">
        <v>75</v>
      </c>
      <c r="D13" t="s">
        <v>76</v>
      </c>
      <c r="E13" t="s">
        <v>59</v>
      </c>
    </row>
    <row r="14" spans="1:5" x14ac:dyDescent="0.2">
      <c r="A14" t="s">
        <v>77</v>
      </c>
      <c r="B14" t="s">
        <v>78</v>
      </c>
      <c r="C14" t="s">
        <v>75</v>
      </c>
      <c r="D14" t="s">
        <v>79</v>
      </c>
      <c r="E14" t="s">
        <v>59</v>
      </c>
    </row>
    <row r="15" spans="1:5" x14ac:dyDescent="0.2">
      <c r="A15" t="s">
        <v>80</v>
      </c>
      <c r="B15" t="s">
        <v>78</v>
      </c>
      <c r="C15" t="s">
        <v>75</v>
      </c>
      <c r="D15" t="s">
        <v>81</v>
      </c>
      <c r="E15" t="s">
        <v>59</v>
      </c>
    </row>
    <row r="16" spans="1:5" x14ac:dyDescent="0.2">
      <c r="A16" t="s">
        <v>82</v>
      </c>
      <c r="B16" t="s">
        <v>78</v>
      </c>
      <c r="C16" t="s">
        <v>75</v>
      </c>
      <c r="D16" t="s">
        <v>83</v>
      </c>
      <c r="E16" t="s">
        <v>59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9"/>
  <sheetViews>
    <sheetView zoomScaleNormal="100" workbookViewId="0">
      <selection activeCell="L7" sqref="L7"/>
    </sheetView>
  </sheetViews>
  <sheetFormatPr defaultColWidth="11.5703125" defaultRowHeight="12.75" x14ac:dyDescent="0.2"/>
  <cols>
    <col min="4" max="4" width="17.42578125" bestFit="1" customWidth="1"/>
    <col min="5" max="5" width="18" customWidth="1"/>
    <col min="6" max="6" width="17.42578125" customWidth="1"/>
    <col min="7" max="7" width="18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ht="25.5" x14ac:dyDescent="0.2">
      <c r="A2" t="s">
        <v>13</v>
      </c>
      <c r="B2" s="3">
        <v>105291</v>
      </c>
      <c r="C2" s="3">
        <v>100515</v>
      </c>
      <c r="D2" s="3">
        <v>4776</v>
      </c>
      <c r="E2" s="4" t="s">
        <v>14</v>
      </c>
      <c r="F2" s="4" t="s">
        <v>15</v>
      </c>
      <c r="G2" s="3" t="s">
        <v>16</v>
      </c>
      <c r="H2" s="3">
        <v>50457</v>
      </c>
      <c r="I2" s="3">
        <v>3734</v>
      </c>
      <c r="J2" s="3">
        <v>48122</v>
      </c>
      <c r="K2" s="3">
        <v>261</v>
      </c>
      <c r="L2" s="3">
        <v>100515</v>
      </c>
      <c r="M2" s="3">
        <v>649</v>
      </c>
      <c r="N2" s="3">
        <v>2256</v>
      </c>
    </row>
    <row r="3" spans="1:14" ht="25.5" x14ac:dyDescent="0.2">
      <c r="A3" t="s">
        <v>17</v>
      </c>
      <c r="B3" s="3">
        <v>423958</v>
      </c>
      <c r="C3" s="3">
        <v>412563</v>
      </c>
      <c r="D3" s="3">
        <v>11395</v>
      </c>
      <c r="E3" s="4" t="s">
        <v>84</v>
      </c>
      <c r="F3" s="4" t="s">
        <v>19</v>
      </c>
      <c r="G3" s="3" t="s">
        <v>85</v>
      </c>
      <c r="H3" s="3">
        <v>46445</v>
      </c>
      <c r="I3" s="3">
        <v>4774</v>
      </c>
      <c r="J3" s="3">
        <v>45061</v>
      </c>
      <c r="K3" s="3">
        <v>833</v>
      </c>
      <c r="L3" s="3">
        <v>412563</v>
      </c>
      <c r="M3" s="3">
        <v>6951</v>
      </c>
      <c r="N3" s="3">
        <v>710</v>
      </c>
    </row>
    <row r="4" spans="1:14" ht="25.5" x14ac:dyDescent="0.2">
      <c r="A4" t="s">
        <v>21</v>
      </c>
      <c r="B4" s="3">
        <v>444397</v>
      </c>
      <c r="C4" s="3">
        <v>429579</v>
      </c>
      <c r="D4" s="3">
        <v>14818</v>
      </c>
      <c r="E4" s="4" t="s">
        <v>22</v>
      </c>
      <c r="F4" s="4" t="s">
        <v>23</v>
      </c>
      <c r="G4" s="3" t="s">
        <v>24</v>
      </c>
      <c r="H4" s="3">
        <v>34440</v>
      </c>
      <c r="I4" s="3">
        <v>6529</v>
      </c>
      <c r="J4" s="3">
        <v>30340</v>
      </c>
      <c r="K4" s="3">
        <v>1270</v>
      </c>
      <c r="L4" s="3">
        <v>429579</v>
      </c>
      <c r="M4" s="3">
        <v>7605</v>
      </c>
      <c r="N4" s="3">
        <v>4236</v>
      </c>
    </row>
    <row r="5" spans="1:14" ht="25.5" x14ac:dyDescent="0.2">
      <c r="A5" t="s">
        <v>25</v>
      </c>
      <c r="B5" s="3">
        <v>1543</v>
      </c>
      <c r="C5" s="3">
        <v>1052</v>
      </c>
      <c r="D5" s="3">
        <v>491</v>
      </c>
      <c r="E5" s="4" t="s">
        <v>26</v>
      </c>
      <c r="F5" s="4" t="s">
        <v>27</v>
      </c>
      <c r="G5" s="3" t="s">
        <v>28</v>
      </c>
      <c r="H5" s="3">
        <v>859</v>
      </c>
      <c r="I5" s="3">
        <v>287</v>
      </c>
      <c r="J5" s="3">
        <v>632</v>
      </c>
      <c r="K5" s="3">
        <v>53</v>
      </c>
      <c r="L5" s="3">
        <v>1052</v>
      </c>
      <c r="M5" s="3">
        <v>397</v>
      </c>
      <c r="N5" s="3">
        <v>16</v>
      </c>
    </row>
    <row r="8" spans="1:14" x14ac:dyDescent="0.2">
      <c r="B8" t="s">
        <v>2</v>
      </c>
      <c r="C8" t="s">
        <v>1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</row>
    <row r="9" spans="1:14" ht="25.5" x14ac:dyDescent="0.2">
      <c r="A9" t="s">
        <v>13</v>
      </c>
      <c r="B9" s="3">
        <v>4776</v>
      </c>
      <c r="C9" s="3">
        <v>100515</v>
      </c>
      <c r="D9" s="4" t="s">
        <v>14</v>
      </c>
      <c r="E9" s="4" t="s">
        <v>15</v>
      </c>
      <c r="F9" s="3" t="s">
        <v>16</v>
      </c>
      <c r="G9" s="3">
        <v>50457</v>
      </c>
      <c r="H9" s="3">
        <v>3734</v>
      </c>
      <c r="I9" s="3">
        <v>48122</v>
      </c>
      <c r="J9" s="3">
        <v>261</v>
      </c>
      <c r="K9" s="3">
        <v>100515</v>
      </c>
      <c r="L9" s="3">
        <v>649</v>
      </c>
      <c r="M9" s="3">
        <v>2256</v>
      </c>
    </row>
    <row r="10" spans="1:14" ht="25.5" x14ac:dyDescent="0.2">
      <c r="A10" t="s">
        <v>17</v>
      </c>
      <c r="B10" s="3">
        <v>11395</v>
      </c>
      <c r="C10" s="3">
        <v>412563</v>
      </c>
      <c r="D10" s="4" t="s">
        <v>84</v>
      </c>
      <c r="E10" s="4" t="s">
        <v>19</v>
      </c>
      <c r="F10" s="3" t="s">
        <v>85</v>
      </c>
      <c r="G10" s="3">
        <v>46445</v>
      </c>
      <c r="H10" s="3">
        <v>4774</v>
      </c>
      <c r="I10" s="3">
        <v>45061</v>
      </c>
      <c r="J10" s="3">
        <v>833</v>
      </c>
      <c r="K10" s="3">
        <v>412563</v>
      </c>
      <c r="L10" s="3">
        <v>6951</v>
      </c>
      <c r="M10" s="3">
        <v>710</v>
      </c>
    </row>
    <row r="11" spans="1:14" ht="25.5" x14ac:dyDescent="0.2">
      <c r="A11" t="s">
        <v>21</v>
      </c>
      <c r="B11" s="3">
        <v>14818</v>
      </c>
      <c r="C11" s="3">
        <v>429579</v>
      </c>
      <c r="D11" s="4" t="s">
        <v>22</v>
      </c>
      <c r="E11" s="4" t="s">
        <v>23</v>
      </c>
      <c r="F11" s="3" t="s">
        <v>24</v>
      </c>
      <c r="G11" s="3">
        <v>34440</v>
      </c>
      <c r="H11" s="3">
        <v>6529</v>
      </c>
      <c r="I11" s="3">
        <v>30340</v>
      </c>
      <c r="J11" s="3">
        <v>1270</v>
      </c>
      <c r="K11" s="3">
        <v>429579</v>
      </c>
      <c r="L11" s="3">
        <v>7605</v>
      </c>
      <c r="M11" s="3">
        <v>4236</v>
      </c>
    </row>
    <row r="12" spans="1:14" x14ac:dyDescent="0.2">
      <c r="A12" t="s">
        <v>107</v>
      </c>
      <c r="B12">
        <v>65343</v>
      </c>
      <c r="C12">
        <v>6362987</v>
      </c>
      <c r="D12" s="15">
        <v>44104.958356481482</v>
      </c>
      <c r="E12" s="15">
        <v>44154.999976851854</v>
      </c>
      <c r="F12" t="s">
        <v>122</v>
      </c>
      <c r="G12">
        <v>587126</v>
      </c>
      <c r="H12">
        <v>19202</v>
      </c>
      <c r="I12">
        <v>579999</v>
      </c>
      <c r="J12">
        <v>4093</v>
      </c>
      <c r="L12">
        <v>22</v>
      </c>
      <c r="M12">
        <f>6+14</f>
        <v>20</v>
      </c>
    </row>
    <row r="15" spans="1:14" x14ac:dyDescent="0.2">
      <c r="B15" t="s">
        <v>128</v>
      </c>
      <c r="C15" t="s">
        <v>129</v>
      </c>
      <c r="D15" t="s">
        <v>130</v>
      </c>
      <c r="E15" t="s">
        <v>131</v>
      </c>
      <c r="F15" t="s">
        <v>132</v>
      </c>
      <c r="G15" t="s">
        <v>133</v>
      </c>
      <c r="K15" t="s">
        <v>123</v>
      </c>
      <c r="L15">
        <v>696344</v>
      </c>
    </row>
    <row r="16" spans="1:14" x14ac:dyDescent="0.2">
      <c r="A16" t="s">
        <v>124</v>
      </c>
      <c r="B16" s="3">
        <v>4776</v>
      </c>
      <c r="C16" s="3">
        <v>100515</v>
      </c>
      <c r="D16" s="16">
        <v>44835.000497685185</v>
      </c>
      <c r="E16" s="16">
        <v>44864.999861111108</v>
      </c>
      <c r="F16" s="3" t="s">
        <v>16</v>
      </c>
      <c r="G16" s="3">
        <v>50457</v>
      </c>
    </row>
    <row r="17" spans="1:7" x14ac:dyDescent="0.2">
      <c r="A17" t="s">
        <v>125</v>
      </c>
      <c r="B17" s="3">
        <v>11395</v>
      </c>
      <c r="C17" s="3">
        <v>412563</v>
      </c>
      <c r="D17" s="16">
        <v>44835.000034722223</v>
      </c>
      <c r="E17" s="16">
        <v>44864.999976851854</v>
      </c>
      <c r="F17" s="3" t="s">
        <v>85</v>
      </c>
      <c r="G17" s="3">
        <v>46445</v>
      </c>
    </row>
    <row r="18" spans="1:7" x14ac:dyDescent="0.2">
      <c r="A18" t="s">
        <v>126</v>
      </c>
      <c r="B18" s="3">
        <v>14818</v>
      </c>
      <c r="C18" s="3">
        <v>429579</v>
      </c>
      <c r="D18" s="16">
        <v>44835.0000462963</v>
      </c>
      <c r="E18" s="16">
        <v>44864.999884259261</v>
      </c>
      <c r="F18" s="3" t="s">
        <v>24</v>
      </c>
      <c r="G18" s="3">
        <v>34440</v>
      </c>
    </row>
    <row r="19" spans="1:7" x14ac:dyDescent="0.2">
      <c r="A19" t="s">
        <v>127</v>
      </c>
      <c r="B19">
        <v>65343</v>
      </c>
      <c r="C19">
        <v>6362987</v>
      </c>
      <c r="D19" s="17">
        <v>44104.958356481482</v>
      </c>
      <c r="E19" s="17">
        <v>44154.999976851854</v>
      </c>
      <c r="F19" t="s">
        <v>122</v>
      </c>
      <c r="G19">
        <v>587126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5185-B551-40EC-AE2B-0AEEA936BA86}">
  <dimension ref="A1:C10"/>
  <sheetViews>
    <sheetView tabSelected="1" workbookViewId="0">
      <selection activeCell="F7" sqref="F7"/>
    </sheetView>
  </sheetViews>
  <sheetFormatPr defaultRowHeight="12.75" x14ac:dyDescent="0.2"/>
  <sheetData>
    <row r="1" spans="1:3" ht="12.75" customHeight="1" x14ac:dyDescent="0.2">
      <c r="A1" s="19" t="s">
        <v>134</v>
      </c>
      <c r="B1" s="20" t="s">
        <v>135</v>
      </c>
      <c r="C1" s="20" t="s">
        <v>136</v>
      </c>
    </row>
    <row r="2" spans="1:3" x14ac:dyDescent="0.2">
      <c r="A2" s="19"/>
      <c r="B2" s="20"/>
      <c r="C2" s="20"/>
    </row>
    <row r="3" spans="1:3" x14ac:dyDescent="0.2">
      <c r="A3" s="20" t="s">
        <v>124</v>
      </c>
      <c r="B3" s="20">
        <v>105291</v>
      </c>
      <c r="C3" s="20">
        <v>13169</v>
      </c>
    </row>
    <row r="4" spans="1:3" x14ac:dyDescent="0.2">
      <c r="A4" s="20"/>
      <c r="B4" s="20"/>
      <c r="C4" s="20"/>
    </row>
    <row r="5" spans="1:3" ht="12.75" customHeight="1" x14ac:dyDescent="0.2">
      <c r="A5" s="20" t="s">
        <v>125</v>
      </c>
      <c r="B5" s="20">
        <v>423958</v>
      </c>
      <c r="C5" s="20">
        <v>46573</v>
      </c>
    </row>
    <row r="6" spans="1:3" x14ac:dyDescent="0.2">
      <c r="A6" s="20"/>
      <c r="B6" s="20"/>
      <c r="C6" s="20"/>
    </row>
    <row r="7" spans="1:3" ht="12.75" customHeight="1" x14ac:dyDescent="0.2">
      <c r="A7" s="20" t="s">
        <v>137</v>
      </c>
      <c r="B7" s="20">
        <v>444397</v>
      </c>
      <c r="C7" s="20">
        <v>36908</v>
      </c>
    </row>
    <row r="8" spans="1:3" x14ac:dyDescent="0.2">
      <c r="A8" s="20"/>
      <c r="B8" s="20"/>
      <c r="C8" s="20"/>
    </row>
    <row r="9" spans="1:3" x14ac:dyDescent="0.2">
      <c r="A9" s="20" t="s">
        <v>127</v>
      </c>
      <c r="B9" s="20">
        <v>6428330</v>
      </c>
      <c r="C9" s="20">
        <v>2788540</v>
      </c>
    </row>
    <row r="10" spans="1:3" x14ac:dyDescent="0.2">
      <c r="A10" s="20"/>
      <c r="B10" s="20"/>
      <c r="C10" s="20"/>
    </row>
  </sheetData>
  <mergeCells count="15">
    <mergeCell ref="A9:A10"/>
    <mergeCell ref="B9:B10"/>
    <mergeCell ref="C9:C10"/>
    <mergeCell ref="A5:A6"/>
    <mergeCell ref="B5:B6"/>
    <mergeCell ref="C5:C6"/>
    <mergeCell ref="A7:A8"/>
    <mergeCell ref="B7:B8"/>
    <mergeCell ref="C7:C8"/>
    <mergeCell ref="A1:A2"/>
    <mergeCell ref="B1:B2"/>
    <mergeCell ref="C1:C2"/>
    <mergeCell ref="A3:A4"/>
    <mergeCell ref="B3:B4"/>
    <mergeCell ref="C3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3"/>
  <sheetViews>
    <sheetView topLeftCell="A9" zoomScaleNormal="100" workbookViewId="0">
      <selection activeCell="F20" sqref="F20"/>
    </sheetView>
  </sheetViews>
  <sheetFormatPr defaultColWidth="11.5703125" defaultRowHeight="12.75" x14ac:dyDescent="0.2"/>
  <cols>
    <col min="3" max="3" width="16.85546875" customWidth="1"/>
    <col min="4" max="4" width="33.28515625" customWidth="1"/>
    <col min="5" max="5" width="39.5703125" customWidth="1"/>
  </cols>
  <sheetData>
    <row r="1" spans="1:9" x14ac:dyDescent="0.2">
      <c r="A1" s="18" t="s">
        <v>86</v>
      </c>
      <c r="B1" s="18"/>
      <c r="C1" s="18"/>
      <c r="D1" s="18"/>
      <c r="E1" s="18"/>
      <c r="F1" s="18"/>
      <c r="G1" s="18"/>
    </row>
    <row r="2" spans="1:9" x14ac:dyDescent="0.2">
      <c r="A2" s="5" t="s">
        <v>31</v>
      </c>
      <c r="B2" s="5" t="s">
        <v>87</v>
      </c>
      <c r="C2" s="5" t="s">
        <v>88</v>
      </c>
      <c r="D2" s="5" t="s">
        <v>89</v>
      </c>
      <c r="E2" s="5" t="s">
        <v>90</v>
      </c>
      <c r="F2" s="5" t="s">
        <v>91</v>
      </c>
      <c r="G2" s="5" t="s">
        <v>92</v>
      </c>
      <c r="H2" s="5" t="s">
        <v>93</v>
      </c>
    </row>
    <row r="3" spans="1:9" x14ac:dyDescent="0.2">
      <c r="A3" t="s">
        <v>13</v>
      </c>
      <c r="B3">
        <v>105291</v>
      </c>
      <c r="C3">
        <v>3090</v>
      </c>
      <c r="D3">
        <v>362</v>
      </c>
      <c r="E3">
        <v>10079</v>
      </c>
      <c r="F3">
        <f>C3+E3</f>
        <v>13169</v>
      </c>
      <c r="G3">
        <v>92122</v>
      </c>
      <c r="H3">
        <f>B3-C3-E3</f>
        <v>92122</v>
      </c>
    </row>
    <row r="4" spans="1:9" x14ac:dyDescent="0.2">
      <c r="A4" t="s">
        <v>17</v>
      </c>
      <c r="B4">
        <v>423958</v>
      </c>
      <c r="C4">
        <v>12025</v>
      </c>
      <c r="D4">
        <v>508</v>
      </c>
      <c r="E4">
        <v>34548</v>
      </c>
      <c r="F4">
        <f>C4+E4</f>
        <v>46573</v>
      </c>
      <c r="G4">
        <v>377385</v>
      </c>
      <c r="H4">
        <f>B4-C4-E4</f>
        <v>377385</v>
      </c>
    </row>
    <row r="5" spans="1:9" x14ac:dyDescent="0.2">
      <c r="A5" t="s">
        <v>21</v>
      </c>
      <c r="B5">
        <v>444397</v>
      </c>
      <c r="C5">
        <v>7862</v>
      </c>
      <c r="D5">
        <v>773</v>
      </c>
      <c r="E5">
        <v>29046</v>
      </c>
      <c r="F5">
        <f>C5+E5</f>
        <v>36908</v>
      </c>
      <c r="G5">
        <v>407489</v>
      </c>
      <c r="H5">
        <f>B5-C5-E5</f>
        <v>407489</v>
      </c>
    </row>
    <row r="6" spans="1:9" x14ac:dyDescent="0.2">
      <c r="A6" t="s">
        <v>25</v>
      </c>
      <c r="B6">
        <v>1543</v>
      </c>
      <c r="C6">
        <v>17</v>
      </c>
      <c r="D6">
        <v>1</v>
      </c>
      <c r="E6">
        <v>216</v>
      </c>
      <c r="F6">
        <f>C6+E6</f>
        <v>233</v>
      </c>
      <c r="G6">
        <v>1310</v>
      </c>
      <c r="H6">
        <f>B6-C6-E6</f>
        <v>1310</v>
      </c>
    </row>
    <row r="8" spans="1:9" x14ac:dyDescent="0.2">
      <c r="A8" s="18" t="s">
        <v>94</v>
      </c>
      <c r="B8" s="18"/>
      <c r="C8" s="18"/>
      <c r="D8" s="18"/>
      <c r="E8" s="18"/>
      <c r="F8" s="18"/>
      <c r="G8" s="18"/>
      <c r="H8" s="18"/>
      <c r="I8" s="18"/>
    </row>
    <row r="9" spans="1:9" x14ac:dyDescent="0.2">
      <c r="A9" s="18" t="s">
        <v>95</v>
      </c>
      <c r="B9" s="18"/>
      <c r="C9" s="18"/>
      <c r="D9" s="18"/>
      <c r="E9" s="18"/>
      <c r="F9" s="18"/>
      <c r="G9" s="18"/>
      <c r="H9" s="18"/>
      <c r="I9" s="18"/>
    </row>
    <row r="10" spans="1:9" x14ac:dyDescent="0.2">
      <c r="A10" s="5" t="s">
        <v>96</v>
      </c>
      <c r="B10" s="6" t="s">
        <v>32</v>
      </c>
      <c r="C10" s="6" t="s">
        <v>97</v>
      </c>
      <c r="D10" s="6" t="s">
        <v>98</v>
      </c>
      <c r="E10" s="6" t="s">
        <v>99</v>
      </c>
      <c r="F10" s="7" t="s">
        <v>100</v>
      </c>
      <c r="G10" s="7" t="s">
        <v>101</v>
      </c>
      <c r="H10" s="7" t="s">
        <v>102</v>
      </c>
      <c r="I10" s="6" t="s">
        <v>103</v>
      </c>
    </row>
    <row r="11" spans="1:9" x14ac:dyDescent="0.2">
      <c r="A11" s="6">
        <v>0</v>
      </c>
      <c r="B11" s="3">
        <v>4776</v>
      </c>
      <c r="C11" s="3">
        <v>0.73165000000000002</v>
      </c>
      <c r="D11" s="3">
        <v>0.39752900000000002</v>
      </c>
      <c r="E11" s="3">
        <v>1.8699999999999999E-4</v>
      </c>
      <c r="F11" s="3">
        <v>0.33333299999999999</v>
      </c>
      <c r="G11" s="3">
        <v>1</v>
      </c>
      <c r="H11" s="3">
        <v>1</v>
      </c>
      <c r="I11" s="3">
        <v>1</v>
      </c>
    </row>
    <row r="12" spans="1:9" x14ac:dyDescent="0.2">
      <c r="A12" s="6">
        <v>1</v>
      </c>
      <c r="B12" s="3">
        <v>4776</v>
      </c>
      <c r="C12" s="3">
        <v>0.90391200000000005</v>
      </c>
      <c r="D12" s="3">
        <v>0.19437299999999999</v>
      </c>
      <c r="E12" s="3">
        <v>0.11217199999999999</v>
      </c>
      <c r="F12" s="3">
        <v>1</v>
      </c>
      <c r="G12" s="3">
        <v>1</v>
      </c>
      <c r="H12" s="3">
        <v>1</v>
      </c>
      <c r="I12" s="3">
        <v>1</v>
      </c>
    </row>
    <row r="13" spans="1:9" x14ac:dyDescent="0.2">
      <c r="A13" s="6">
        <v>2</v>
      </c>
      <c r="B13" s="3">
        <v>4776</v>
      </c>
      <c r="C13" s="3">
        <v>0.95950899999999995</v>
      </c>
      <c r="D13" s="3">
        <v>0.108983</v>
      </c>
      <c r="E13" s="3">
        <v>0.227273</v>
      </c>
      <c r="F13" s="3">
        <v>1</v>
      </c>
      <c r="G13" s="3">
        <v>1</v>
      </c>
      <c r="H13" s="3">
        <v>1</v>
      </c>
      <c r="I13" s="3">
        <v>1</v>
      </c>
    </row>
    <row r="14" spans="1:9" x14ac:dyDescent="0.2">
      <c r="A14" s="6">
        <v>3</v>
      </c>
      <c r="B14" s="3">
        <v>4776</v>
      </c>
      <c r="C14" s="3">
        <v>0.98126400000000003</v>
      </c>
      <c r="D14" s="3">
        <v>6.6471000000000002E-2</v>
      </c>
      <c r="E14" s="3">
        <v>0.31818200000000002</v>
      </c>
      <c r="F14" s="3">
        <v>1</v>
      </c>
      <c r="G14" s="3">
        <v>1</v>
      </c>
      <c r="H14" s="3">
        <v>1</v>
      </c>
      <c r="I14" s="3">
        <v>1</v>
      </c>
    </row>
    <row r="15" spans="1:9" x14ac:dyDescent="0.2">
      <c r="A15" s="6">
        <v>4</v>
      </c>
      <c r="B15" s="3">
        <v>4776</v>
      </c>
      <c r="C15" s="3">
        <v>0.99035200000000001</v>
      </c>
      <c r="D15" s="3">
        <v>4.3409999999999997E-2</v>
      </c>
      <c r="E15" s="3">
        <v>0.43243199999999998</v>
      </c>
      <c r="F15" s="3">
        <v>1</v>
      </c>
      <c r="G15" s="3">
        <v>1</v>
      </c>
      <c r="H15" s="3">
        <v>1</v>
      </c>
      <c r="I15" s="3">
        <v>1</v>
      </c>
    </row>
    <row r="16" spans="1:9" x14ac:dyDescent="0.2">
      <c r="A16" s="6">
        <v>5</v>
      </c>
      <c r="B16" s="3">
        <v>4776</v>
      </c>
      <c r="C16" s="3">
        <v>0.99501700000000004</v>
      </c>
      <c r="D16" s="3">
        <v>2.9184999999999999E-2</v>
      </c>
      <c r="E16" s="3">
        <v>0.47297299999999998</v>
      </c>
      <c r="F16" s="3">
        <v>1</v>
      </c>
      <c r="G16" s="3">
        <v>1</v>
      </c>
      <c r="H16" s="3">
        <v>1</v>
      </c>
      <c r="I16" s="3">
        <v>1</v>
      </c>
    </row>
    <row r="18" spans="1:9" x14ac:dyDescent="0.2">
      <c r="A18" s="18" t="s">
        <v>17</v>
      </c>
      <c r="B18" s="18"/>
      <c r="C18" s="18"/>
      <c r="D18" s="18"/>
      <c r="E18" s="18"/>
      <c r="F18" s="18"/>
      <c r="G18" s="18"/>
      <c r="H18" s="18"/>
      <c r="I18" s="18"/>
    </row>
    <row r="19" spans="1:9" x14ac:dyDescent="0.2">
      <c r="A19" s="5" t="s">
        <v>96</v>
      </c>
      <c r="B19" s="6" t="s">
        <v>32</v>
      </c>
      <c r="C19" s="6" t="s">
        <v>97</v>
      </c>
      <c r="D19" s="6" t="s">
        <v>98</v>
      </c>
      <c r="E19" s="6" t="s">
        <v>99</v>
      </c>
      <c r="F19" s="7" t="s">
        <v>100</v>
      </c>
      <c r="G19" s="7" t="s">
        <v>101</v>
      </c>
      <c r="H19" s="7" t="s">
        <v>102</v>
      </c>
      <c r="I19" s="6" t="s">
        <v>103</v>
      </c>
    </row>
    <row r="20" spans="1:9" x14ac:dyDescent="0.2">
      <c r="A20" s="6">
        <v>0</v>
      </c>
      <c r="B20" s="3">
        <v>11395</v>
      </c>
      <c r="C20" s="3">
        <v>0.27609099999999998</v>
      </c>
      <c r="D20" s="3">
        <v>0.33366800000000002</v>
      </c>
      <c r="E20" s="3">
        <v>4.4000000000000002E-4</v>
      </c>
      <c r="F20" s="3">
        <v>4.5455000000000002E-2</v>
      </c>
      <c r="G20" s="3">
        <v>0.125</v>
      </c>
      <c r="H20" s="3">
        <v>0.33333299999999999</v>
      </c>
      <c r="I20" s="3">
        <v>1</v>
      </c>
    </row>
    <row r="21" spans="1:9" x14ac:dyDescent="0.2">
      <c r="A21" s="6">
        <v>1</v>
      </c>
      <c r="B21" s="3">
        <v>11395</v>
      </c>
      <c r="C21" s="3">
        <v>0.67971800000000004</v>
      </c>
      <c r="D21" s="3">
        <v>0.288157</v>
      </c>
      <c r="E21" s="3">
        <v>3.6364E-2</v>
      </c>
      <c r="F21" s="3">
        <v>0.42307699999999998</v>
      </c>
      <c r="G21" s="3">
        <v>0.66666700000000001</v>
      </c>
      <c r="H21" s="3">
        <v>1</v>
      </c>
      <c r="I21" s="3">
        <v>1</v>
      </c>
    </row>
    <row r="22" spans="1:9" x14ac:dyDescent="0.2">
      <c r="A22" s="6">
        <v>2</v>
      </c>
      <c r="B22" s="3">
        <v>11395</v>
      </c>
      <c r="C22" s="3">
        <v>0.82231200000000004</v>
      </c>
      <c r="D22" s="3">
        <v>0.21998000000000001</v>
      </c>
      <c r="E22" s="3">
        <v>5.4545000000000003E-2</v>
      </c>
      <c r="F22" s="3">
        <v>0.66666700000000001</v>
      </c>
      <c r="G22" s="3">
        <v>0.94117600000000001</v>
      </c>
      <c r="H22" s="3">
        <v>1</v>
      </c>
      <c r="I22" s="3">
        <v>1</v>
      </c>
    </row>
    <row r="23" spans="1:9" x14ac:dyDescent="0.2">
      <c r="A23" s="6">
        <v>3</v>
      </c>
      <c r="B23" s="3">
        <v>11395</v>
      </c>
      <c r="C23" s="3">
        <v>0.89340299999999995</v>
      </c>
      <c r="D23" s="3">
        <v>0.16892499999999999</v>
      </c>
      <c r="E23" s="3">
        <v>7.2727E-2</v>
      </c>
      <c r="F23" s="3">
        <v>0.81818199999999996</v>
      </c>
      <c r="G23" s="3">
        <v>1</v>
      </c>
      <c r="H23" s="3">
        <v>1</v>
      </c>
      <c r="I23" s="3">
        <v>1</v>
      </c>
    </row>
    <row r="24" spans="1:9" x14ac:dyDescent="0.2">
      <c r="A24" s="6">
        <v>4</v>
      </c>
      <c r="B24" s="3">
        <v>11395</v>
      </c>
      <c r="C24" s="3">
        <v>0.93146200000000001</v>
      </c>
      <c r="D24" s="3">
        <v>0.13139700000000001</v>
      </c>
      <c r="E24" s="3">
        <v>9.0909000000000004E-2</v>
      </c>
      <c r="F24" s="3">
        <v>0.91666700000000001</v>
      </c>
      <c r="G24" s="3">
        <v>1</v>
      </c>
      <c r="H24" s="3">
        <v>1</v>
      </c>
      <c r="I24" s="3">
        <v>1</v>
      </c>
    </row>
    <row r="25" spans="1:9" x14ac:dyDescent="0.2">
      <c r="A25" s="6">
        <v>5</v>
      </c>
      <c r="B25" s="3">
        <v>11395</v>
      </c>
      <c r="C25" s="3">
        <v>0.95441500000000001</v>
      </c>
      <c r="D25" s="3">
        <v>0.10327</v>
      </c>
      <c r="E25" s="3">
        <v>0.10909099999999999</v>
      </c>
      <c r="F25" s="3">
        <v>1</v>
      </c>
      <c r="G25" s="3">
        <v>1</v>
      </c>
      <c r="H25" s="3">
        <v>1</v>
      </c>
      <c r="I25" s="3">
        <v>1</v>
      </c>
    </row>
    <row r="27" spans="1:9" x14ac:dyDescent="0.2">
      <c r="A27" s="18" t="s">
        <v>21</v>
      </c>
      <c r="B27" s="18"/>
      <c r="C27" s="18"/>
      <c r="D27" s="18"/>
      <c r="E27" s="18"/>
      <c r="F27" s="18"/>
      <c r="G27" s="18"/>
      <c r="H27" s="18"/>
      <c r="I27" s="18"/>
    </row>
    <row r="28" spans="1:9" x14ac:dyDescent="0.2">
      <c r="A28" s="5" t="s">
        <v>96</v>
      </c>
      <c r="B28" s="6" t="s">
        <v>32</v>
      </c>
      <c r="C28" s="6" t="s">
        <v>97</v>
      </c>
      <c r="D28" s="6" t="s">
        <v>98</v>
      </c>
      <c r="E28" s="6" t="s">
        <v>99</v>
      </c>
      <c r="F28" s="7" t="s">
        <v>100</v>
      </c>
      <c r="G28" s="7" t="s">
        <v>101</v>
      </c>
      <c r="H28" s="7" t="s">
        <v>102</v>
      </c>
      <c r="I28" s="6" t="s">
        <v>103</v>
      </c>
    </row>
    <row r="29" spans="1:9" x14ac:dyDescent="0.2">
      <c r="A29" s="6">
        <v>0</v>
      </c>
      <c r="B29" s="3">
        <v>14818</v>
      </c>
      <c r="C29" s="3">
        <v>0.60069499999999998</v>
      </c>
      <c r="D29" s="3">
        <v>0.44793300000000003</v>
      </c>
      <c r="E29" s="3">
        <v>2.2900000000000001E-4</v>
      </c>
      <c r="F29" s="3">
        <v>6.25E-2</v>
      </c>
      <c r="G29" s="3">
        <v>1</v>
      </c>
      <c r="H29" s="3">
        <v>1</v>
      </c>
      <c r="I29" s="3">
        <v>1</v>
      </c>
    </row>
    <row r="30" spans="1:9" x14ac:dyDescent="0.2">
      <c r="A30" s="6">
        <v>1</v>
      </c>
      <c r="B30" s="3">
        <v>14818</v>
      </c>
      <c r="C30" s="3">
        <v>0.855904</v>
      </c>
      <c r="D30" s="3">
        <v>0.21745999999999999</v>
      </c>
      <c r="E30" s="3">
        <v>0.13392899999999999</v>
      </c>
      <c r="F30" s="3">
        <v>0.69230800000000003</v>
      </c>
      <c r="G30" s="3">
        <v>1</v>
      </c>
      <c r="H30" s="3">
        <v>1</v>
      </c>
      <c r="I30" s="3">
        <v>1</v>
      </c>
    </row>
    <row r="31" spans="1:9" x14ac:dyDescent="0.2">
      <c r="A31" s="6">
        <v>2</v>
      </c>
      <c r="B31" s="3">
        <v>14818</v>
      </c>
      <c r="C31" s="3">
        <v>0.94656099999999999</v>
      </c>
      <c r="D31" s="3">
        <v>0.109112</v>
      </c>
      <c r="E31" s="3">
        <v>0.235294</v>
      </c>
      <c r="F31" s="3">
        <v>0.95</v>
      </c>
      <c r="G31" s="3">
        <v>1</v>
      </c>
      <c r="H31" s="3">
        <v>1</v>
      </c>
      <c r="I31" s="3">
        <v>1</v>
      </c>
    </row>
    <row r="32" spans="1:9" x14ac:dyDescent="0.2">
      <c r="A32" s="6">
        <v>3</v>
      </c>
      <c r="B32" s="3">
        <v>14818</v>
      </c>
      <c r="C32" s="3">
        <v>0.976773</v>
      </c>
      <c r="D32" s="3">
        <v>6.2964000000000006E-2</v>
      </c>
      <c r="E32" s="3">
        <v>0.29411799999999999</v>
      </c>
      <c r="F32" s="3">
        <v>1</v>
      </c>
      <c r="G32" s="3">
        <v>1</v>
      </c>
      <c r="H32" s="3">
        <v>1</v>
      </c>
      <c r="I32" s="3">
        <v>1</v>
      </c>
    </row>
    <row r="33" spans="1:9" x14ac:dyDescent="0.2">
      <c r="A33" s="6">
        <v>4</v>
      </c>
      <c r="B33" s="3">
        <v>14818</v>
      </c>
      <c r="C33" s="3">
        <v>0.98879600000000001</v>
      </c>
      <c r="D33" s="3">
        <v>4.0092999999999997E-2</v>
      </c>
      <c r="E33" s="3">
        <v>0.352941</v>
      </c>
      <c r="F33" s="3">
        <v>1</v>
      </c>
      <c r="G33" s="3">
        <v>1</v>
      </c>
      <c r="H33" s="3">
        <v>1</v>
      </c>
      <c r="I33" s="3">
        <v>1</v>
      </c>
    </row>
    <row r="34" spans="1:9" x14ac:dyDescent="0.2">
      <c r="A34" s="6">
        <v>5</v>
      </c>
      <c r="B34" s="3">
        <v>14818</v>
      </c>
      <c r="C34" s="3">
        <v>0.99403799999999998</v>
      </c>
      <c r="D34" s="3">
        <v>2.7990000000000001E-2</v>
      </c>
      <c r="E34" s="3">
        <v>0.41176499999999999</v>
      </c>
      <c r="F34" s="3">
        <v>1</v>
      </c>
      <c r="G34" s="3">
        <v>1</v>
      </c>
      <c r="H34" s="3">
        <v>1</v>
      </c>
      <c r="I34" s="3">
        <v>1</v>
      </c>
    </row>
    <row r="36" spans="1:9" x14ac:dyDescent="0.2">
      <c r="A36" s="18" t="s">
        <v>25</v>
      </c>
      <c r="B36" s="18"/>
      <c r="C36" s="18"/>
      <c r="D36" s="18"/>
      <c r="E36" s="18"/>
      <c r="F36" s="18"/>
      <c r="G36" s="18"/>
      <c r="H36" s="18"/>
      <c r="I36" s="18"/>
    </row>
    <row r="37" spans="1:9" x14ac:dyDescent="0.2">
      <c r="A37" s="5" t="s">
        <v>96</v>
      </c>
      <c r="B37" s="6" t="s">
        <v>32</v>
      </c>
      <c r="C37" s="6" t="s">
        <v>97</v>
      </c>
      <c r="D37" s="6" t="s">
        <v>98</v>
      </c>
      <c r="E37" s="6" t="s">
        <v>99</v>
      </c>
      <c r="F37" s="7" t="s">
        <v>100</v>
      </c>
      <c r="G37" s="7" t="s">
        <v>101</v>
      </c>
      <c r="H37" s="7" t="s">
        <v>102</v>
      </c>
      <c r="I37" s="6" t="s">
        <v>103</v>
      </c>
    </row>
    <row r="38" spans="1:9" x14ac:dyDescent="0.2">
      <c r="A38" s="6">
        <v>0</v>
      </c>
      <c r="B38" s="3">
        <v>491</v>
      </c>
      <c r="C38" s="3">
        <v>0.77071599999999996</v>
      </c>
      <c r="D38" s="3">
        <v>0.33614300000000003</v>
      </c>
      <c r="E38" s="3">
        <v>7.8740000000000008E-3</v>
      </c>
      <c r="F38" s="3">
        <v>0.5</v>
      </c>
      <c r="G38" s="3">
        <v>1</v>
      </c>
      <c r="H38" s="3">
        <v>1</v>
      </c>
      <c r="I38" s="3">
        <v>1</v>
      </c>
    </row>
    <row r="39" spans="1:9" x14ac:dyDescent="0.2">
      <c r="A39" s="6">
        <v>1</v>
      </c>
      <c r="B39" s="3">
        <v>491</v>
      </c>
      <c r="C39" s="3">
        <v>0.937635</v>
      </c>
      <c r="D39" s="3">
        <v>0.168485</v>
      </c>
      <c r="E39" s="3">
        <v>0.14285700000000001</v>
      </c>
      <c r="F39" s="3">
        <v>1</v>
      </c>
      <c r="G39" s="3">
        <v>1</v>
      </c>
      <c r="H39" s="3">
        <v>1</v>
      </c>
      <c r="I39" s="3">
        <v>1</v>
      </c>
    </row>
    <row r="40" spans="1:9" x14ac:dyDescent="0.2">
      <c r="A40" s="6">
        <v>2</v>
      </c>
      <c r="B40" s="3">
        <v>491</v>
      </c>
      <c r="C40" s="3">
        <v>0.97325899999999999</v>
      </c>
      <c r="D40" s="3">
        <v>0.105223</v>
      </c>
      <c r="E40" s="3">
        <v>0.26666699999999999</v>
      </c>
      <c r="F40" s="3">
        <v>1</v>
      </c>
      <c r="G40" s="3">
        <v>1</v>
      </c>
      <c r="H40" s="3">
        <v>1</v>
      </c>
      <c r="I40" s="3">
        <v>1</v>
      </c>
    </row>
    <row r="41" spans="1:9" x14ac:dyDescent="0.2">
      <c r="A41" s="6">
        <v>3</v>
      </c>
      <c r="B41" s="3">
        <v>491</v>
      </c>
      <c r="C41" s="3">
        <v>0.98670899999999995</v>
      </c>
      <c r="D41" s="3">
        <v>6.5812999999999997E-2</v>
      </c>
      <c r="E41" s="3">
        <v>0.4</v>
      </c>
      <c r="F41" s="3">
        <v>1</v>
      </c>
      <c r="G41" s="3">
        <v>1</v>
      </c>
      <c r="H41" s="3">
        <v>1</v>
      </c>
      <c r="I41" s="3">
        <v>1</v>
      </c>
    </row>
    <row r="42" spans="1:9" x14ac:dyDescent="0.2">
      <c r="A42" s="6">
        <v>4</v>
      </c>
      <c r="B42" s="3">
        <v>491</v>
      </c>
      <c r="C42" s="3">
        <v>0.992977</v>
      </c>
      <c r="D42" s="3">
        <v>4.512E-2</v>
      </c>
      <c r="E42" s="3">
        <v>0.466667</v>
      </c>
      <c r="F42" s="3">
        <v>1</v>
      </c>
      <c r="G42" s="3">
        <v>1</v>
      </c>
      <c r="H42" s="3">
        <v>1</v>
      </c>
      <c r="I42" s="3">
        <v>1</v>
      </c>
    </row>
    <row r="43" spans="1:9" x14ac:dyDescent="0.2">
      <c r="A43" s="6">
        <v>5</v>
      </c>
      <c r="B43" s="3">
        <v>491</v>
      </c>
      <c r="C43" s="3">
        <v>0.996313</v>
      </c>
      <c r="D43" s="3">
        <v>3.1817999999999999E-2</v>
      </c>
      <c r="E43" s="3">
        <v>0.53333299999999995</v>
      </c>
      <c r="F43" s="3">
        <v>1</v>
      </c>
      <c r="G43" s="3">
        <v>1</v>
      </c>
      <c r="H43" s="3">
        <v>1</v>
      </c>
      <c r="I43" s="3">
        <v>1</v>
      </c>
    </row>
  </sheetData>
  <mergeCells count="6">
    <mergeCell ref="A36:I36"/>
    <mergeCell ref="A1:G1"/>
    <mergeCell ref="A8:I8"/>
    <mergeCell ref="A9:I9"/>
    <mergeCell ref="A18:I18"/>
    <mergeCell ref="A27:I27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zoomScaleNormal="100" workbookViewId="0">
      <selection activeCell="D10" sqref="D10"/>
    </sheetView>
  </sheetViews>
  <sheetFormatPr defaultColWidth="11.5703125" defaultRowHeight="12.75" x14ac:dyDescent="0.2"/>
  <cols>
    <col min="2" max="2" width="25" customWidth="1"/>
  </cols>
  <sheetData>
    <row r="1" spans="1:2" x14ac:dyDescent="0.2">
      <c r="A1" s="13" t="s">
        <v>31</v>
      </c>
      <c r="B1" s="13" t="s">
        <v>121</v>
      </c>
    </row>
    <row r="2" spans="1:2" x14ac:dyDescent="0.2">
      <c r="A2" s="13" t="s">
        <v>107</v>
      </c>
      <c r="B2" s="14">
        <v>43.314904528553001</v>
      </c>
    </row>
    <row r="3" spans="1:2" x14ac:dyDescent="0.2">
      <c r="A3" s="13" t="s">
        <v>21</v>
      </c>
      <c r="B3" s="14">
        <v>46.9018695878339</v>
      </c>
    </row>
    <row r="4" spans="1:2" x14ac:dyDescent="0.2">
      <c r="A4" s="13" t="s">
        <v>17</v>
      </c>
      <c r="B4" s="14">
        <v>42.321026986506801</v>
      </c>
    </row>
    <row r="5" spans="1:2" x14ac:dyDescent="0.2">
      <c r="A5" s="13" t="s">
        <v>13</v>
      </c>
      <c r="B5" s="14">
        <v>68.045369452703397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1"/>
  <sheetViews>
    <sheetView zoomScaleNormal="100" workbookViewId="0">
      <selection activeCell="A17" sqref="A17:I17"/>
    </sheetView>
  </sheetViews>
  <sheetFormatPr defaultColWidth="11.5703125" defaultRowHeight="12.75" x14ac:dyDescent="0.2"/>
  <cols>
    <col min="3" max="3" width="15.7109375" customWidth="1"/>
  </cols>
  <sheetData>
    <row r="1" spans="1:7" x14ac:dyDescent="0.2">
      <c r="A1" s="5" t="s">
        <v>31</v>
      </c>
      <c r="B1" s="5" t="s">
        <v>104</v>
      </c>
      <c r="C1" s="5" t="s">
        <v>105</v>
      </c>
      <c r="D1" s="5" t="s">
        <v>106</v>
      </c>
    </row>
    <row r="2" spans="1:7" x14ac:dyDescent="0.2">
      <c r="A2" s="5" t="s">
        <v>13</v>
      </c>
      <c r="B2">
        <v>4776</v>
      </c>
      <c r="C2">
        <v>3219</v>
      </c>
      <c r="D2" s="8">
        <f>C2/B2</f>
        <v>0.67399497487437188</v>
      </c>
    </row>
    <row r="3" spans="1:7" x14ac:dyDescent="0.2">
      <c r="A3" s="5" t="s">
        <v>17</v>
      </c>
      <c r="B3">
        <v>11395</v>
      </c>
      <c r="C3">
        <v>1720</v>
      </c>
      <c r="D3" s="8">
        <f>C3/B3</f>
        <v>0.15094339622641509</v>
      </c>
    </row>
    <row r="4" spans="1:7" x14ac:dyDescent="0.2">
      <c r="A4" s="5" t="s">
        <v>21</v>
      </c>
      <c r="B4">
        <v>14818</v>
      </c>
      <c r="C4">
        <v>8048</v>
      </c>
      <c r="D4" s="8">
        <f>C4/B4</f>
        <v>0.54312322850587125</v>
      </c>
    </row>
    <row r="5" spans="1:7" x14ac:dyDescent="0.2">
      <c r="A5" s="5" t="s">
        <v>25</v>
      </c>
      <c r="B5">
        <v>491</v>
      </c>
      <c r="C5">
        <v>326</v>
      </c>
      <c r="D5" s="8">
        <f>C5/B5</f>
        <v>0.66395112016293278</v>
      </c>
    </row>
    <row r="6" spans="1:7" x14ac:dyDescent="0.2">
      <c r="A6" s="5" t="s">
        <v>107</v>
      </c>
      <c r="B6">
        <v>65343</v>
      </c>
      <c r="C6">
        <v>22690</v>
      </c>
      <c r="D6" s="8">
        <v>0.34720000000000001</v>
      </c>
    </row>
    <row r="8" spans="1:7" x14ac:dyDescent="0.2">
      <c r="A8" s="18" t="s">
        <v>108</v>
      </c>
      <c r="B8" s="18"/>
      <c r="C8" s="18"/>
      <c r="D8" s="18"/>
      <c r="E8" s="18"/>
      <c r="F8" s="18"/>
      <c r="G8" s="18"/>
    </row>
    <row r="9" spans="1:7" x14ac:dyDescent="0.2">
      <c r="A9" s="1"/>
      <c r="B9" s="18" t="s">
        <v>109</v>
      </c>
      <c r="C9" s="18"/>
      <c r="D9" s="18" t="s">
        <v>110</v>
      </c>
      <c r="E9" s="18"/>
      <c r="F9" s="18" t="s">
        <v>111</v>
      </c>
      <c r="G9" s="18"/>
    </row>
    <row r="10" spans="1:7" x14ac:dyDescent="0.2">
      <c r="A10" s="5" t="s">
        <v>31</v>
      </c>
      <c r="B10" s="5" t="s">
        <v>112</v>
      </c>
      <c r="C10" s="5" t="s">
        <v>113</v>
      </c>
      <c r="D10" s="5" t="s">
        <v>112</v>
      </c>
      <c r="E10" s="5" t="s">
        <v>113</v>
      </c>
      <c r="F10" s="5" t="s">
        <v>112</v>
      </c>
      <c r="G10" s="5" t="s">
        <v>113</v>
      </c>
    </row>
    <row r="11" spans="1:7" x14ac:dyDescent="0.2">
      <c r="A11" s="5" t="s">
        <v>13</v>
      </c>
      <c r="B11" s="3">
        <v>5.4251580661786002E-2</v>
      </c>
      <c r="C11" s="3">
        <v>3.95761229320546E-3</v>
      </c>
      <c r="D11" s="3">
        <v>2401950</v>
      </c>
      <c r="E11" s="3">
        <v>1.2180969093710799E-2</v>
      </c>
      <c r="F11" s="3">
        <v>-2.6804658725399899</v>
      </c>
      <c r="G11" s="3">
        <v>7.3933174369067703E-3</v>
      </c>
    </row>
    <row r="12" spans="1:7" x14ac:dyDescent="0.2">
      <c r="A12" s="5" t="s">
        <v>17</v>
      </c>
      <c r="B12" s="3">
        <v>5.8643410852713199E-2</v>
      </c>
      <c r="C12" s="3">
        <v>8.2820295539964798E-5</v>
      </c>
      <c r="D12" s="3">
        <v>8022923</v>
      </c>
      <c r="E12" s="3">
        <v>1.4960041985345099E-2</v>
      </c>
      <c r="F12" s="3">
        <v>-2.7237506801002902</v>
      </c>
      <c r="G12" s="3">
        <v>6.5002778581126101E-3</v>
      </c>
    </row>
    <row r="13" spans="1:7" x14ac:dyDescent="0.2">
      <c r="A13" s="5" t="s">
        <v>21</v>
      </c>
      <c r="B13" s="3">
        <v>0.103958853966306</v>
      </c>
      <c r="C13" s="3">
        <v>4.7067194100387899E-35</v>
      </c>
      <c r="D13" s="3">
        <v>24993347.5</v>
      </c>
      <c r="E13" s="3">
        <v>1.58815160084692E-20</v>
      </c>
      <c r="F13" s="3">
        <v>-10.936530545154399</v>
      </c>
      <c r="G13" s="3">
        <v>9.9989966676707599E-28</v>
      </c>
    </row>
    <row r="14" spans="1:7" x14ac:dyDescent="0.2">
      <c r="A14" s="5" t="s">
        <v>25</v>
      </c>
      <c r="B14" s="3">
        <v>7.5478713515523294E-2</v>
      </c>
      <c r="C14" s="3">
        <v>0.52755535808081999</v>
      </c>
      <c r="D14" s="3">
        <v>26863.5</v>
      </c>
      <c r="E14" s="3">
        <v>0.98272358439035601</v>
      </c>
      <c r="F14" s="3">
        <v>-0.36004404367686799</v>
      </c>
      <c r="G14" s="3">
        <v>0.71903910978280305</v>
      </c>
    </row>
    <row r="15" spans="1:7" x14ac:dyDescent="0.2">
      <c r="A15" s="5" t="s">
        <v>107</v>
      </c>
      <c r="B15" s="3">
        <v>5.57052687219175E-2</v>
      </c>
      <c r="C15" s="3">
        <v>2.1769458826768298E-40</v>
      </c>
      <c r="D15" s="3">
        <v>459028073</v>
      </c>
      <c r="E15" s="3">
        <v>2.08297417175378E-28</v>
      </c>
      <c r="F15" s="3">
        <v>-11.547107225926601</v>
      </c>
      <c r="G15" s="3">
        <v>8.3964246406637707E-31</v>
      </c>
    </row>
    <row r="17" spans="1:11" x14ac:dyDescent="0.2">
      <c r="A17" s="18" t="s">
        <v>114</v>
      </c>
      <c r="B17" s="18"/>
      <c r="C17" s="18"/>
      <c r="D17" s="18"/>
      <c r="E17" s="18"/>
      <c r="F17" s="18"/>
      <c r="G17" s="18"/>
      <c r="H17" s="18"/>
      <c r="I17" s="18"/>
    </row>
    <row r="18" spans="1:11" x14ac:dyDescent="0.2">
      <c r="A18" s="5" t="s">
        <v>31</v>
      </c>
      <c r="B18" s="18" t="s">
        <v>13</v>
      </c>
      <c r="C18" s="18"/>
      <c r="D18" s="18" t="s">
        <v>17</v>
      </c>
      <c r="E18" s="18"/>
      <c r="F18" s="18" t="s">
        <v>21</v>
      </c>
      <c r="G18" s="18"/>
      <c r="H18" s="18" t="s">
        <v>25</v>
      </c>
      <c r="I18" s="18"/>
      <c r="J18" s="18" t="s">
        <v>107</v>
      </c>
      <c r="K18" s="18"/>
    </row>
    <row r="19" spans="1:11" x14ac:dyDescent="0.2">
      <c r="A19" s="5" t="s">
        <v>115</v>
      </c>
      <c r="B19" s="5" t="s">
        <v>116</v>
      </c>
      <c r="C19" s="5" t="s">
        <v>117</v>
      </c>
      <c r="D19" s="5" t="s">
        <v>116</v>
      </c>
      <c r="E19" s="5" t="s">
        <v>117</v>
      </c>
      <c r="F19" s="5" t="s">
        <v>116</v>
      </c>
      <c r="G19" s="5" t="s">
        <v>117</v>
      </c>
      <c r="H19" s="5" t="s">
        <v>116</v>
      </c>
      <c r="I19" s="5" t="s">
        <v>117</v>
      </c>
      <c r="J19" s="5" t="s">
        <v>116</v>
      </c>
      <c r="K19" s="5" t="s">
        <v>117</v>
      </c>
    </row>
    <row r="20" spans="1:11" x14ac:dyDescent="0.2">
      <c r="A20" s="6" t="s">
        <v>32</v>
      </c>
      <c r="B20" s="3">
        <v>3219</v>
      </c>
      <c r="C20" s="3">
        <v>1557</v>
      </c>
      <c r="D20" s="3">
        <v>1720</v>
      </c>
      <c r="E20" s="3">
        <v>9675</v>
      </c>
      <c r="F20" s="3">
        <v>8048</v>
      </c>
      <c r="G20" s="3">
        <v>6770</v>
      </c>
      <c r="H20" s="3">
        <v>326</v>
      </c>
      <c r="I20" s="3">
        <v>165</v>
      </c>
      <c r="J20" s="3">
        <v>22690</v>
      </c>
      <c r="K20" s="3">
        <v>42653</v>
      </c>
    </row>
    <row r="21" spans="1:11" x14ac:dyDescent="0.2">
      <c r="A21" s="6" t="s">
        <v>97</v>
      </c>
      <c r="B21" s="9">
        <v>8.4769999999999998E-2</v>
      </c>
      <c r="C21" s="9">
        <v>5.8087E-2</v>
      </c>
      <c r="D21" s="9">
        <v>-4.9397000000000003E-2</v>
      </c>
      <c r="E21" s="9">
        <v>-7.2327000000000002E-2</v>
      </c>
      <c r="F21" s="9">
        <v>7.7022999999999994E-2</v>
      </c>
      <c r="G21" s="9">
        <v>2.2991999999999999E-2</v>
      </c>
      <c r="H21" s="9">
        <v>0.102594</v>
      </c>
      <c r="I21" s="9">
        <v>9.0681999999999999E-2</v>
      </c>
      <c r="J21" s="3">
        <v>-4.8939999999999999E-3</v>
      </c>
      <c r="K21" s="3">
        <v>-4.0222000000000001E-2</v>
      </c>
    </row>
    <row r="22" spans="1:11" x14ac:dyDescent="0.2">
      <c r="A22" s="6" t="s">
        <v>98</v>
      </c>
      <c r="B22" s="9">
        <v>0.30946499999999999</v>
      </c>
      <c r="C22" s="9">
        <v>0.32857599999999998</v>
      </c>
      <c r="D22" s="9">
        <v>0.31891199999999997</v>
      </c>
      <c r="E22" s="9">
        <v>0.33704299999999998</v>
      </c>
      <c r="F22" s="9">
        <v>0.28567999999999999</v>
      </c>
      <c r="G22" s="9">
        <v>0.31077900000000003</v>
      </c>
      <c r="H22" s="9">
        <v>0.35288599999999998</v>
      </c>
      <c r="I22" s="9">
        <v>0.342914</v>
      </c>
      <c r="J22" s="3">
        <v>0.36890299999999998</v>
      </c>
      <c r="K22" s="3">
        <v>0.378718</v>
      </c>
    </row>
    <row r="23" spans="1:11" x14ac:dyDescent="0.2">
      <c r="A23" s="6" t="s">
        <v>99</v>
      </c>
      <c r="B23" s="3">
        <v>-0.91859999999999997</v>
      </c>
      <c r="C23" s="3">
        <v>-0.91859999999999997</v>
      </c>
      <c r="D23" s="3">
        <v>-0.94320000000000004</v>
      </c>
      <c r="E23" s="3">
        <v>-0.96899999999999997</v>
      </c>
      <c r="F23" s="3">
        <v>-0.91849999999999998</v>
      </c>
      <c r="G23" s="3">
        <v>-0.92869999999999997</v>
      </c>
      <c r="H23" s="3">
        <v>-0.77170000000000005</v>
      </c>
      <c r="I23" s="3">
        <v>-0.86250000000000004</v>
      </c>
      <c r="J23" s="3">
        <v>-0.97609999999999997</v>
      </c>
      <c r="K23" s="3">
        <v>-0.98029999999999995</v>
      </c>
    </row>
    <row r="24" spans="1:11" x14ac:dyDescent="0.2">
      <c r="A24" s="7" t="s">
        <v>100</v>
      </c>
      <c r="B24" s="3">
        <v>0</v>
      </c>
      <c r="C24" s="3">
        <v>0</v>
      </c>
      <c r="D24" s="3">
        <v>-0.2263</v>
      </c>
      <c r="E24" s="3">
        <v>-0.29599999999999999</v>
      </c>
      <c r="F24" s="3">
        <v>0</v>
      </c>
      <c r="G24" s="3">
        <v>0</v>
      </c>
      <c r="H24" s="3">
        <v>0</v>
      </c>
      <c r="I24" s="3">
        <v>0</v>
      </c>
      <c r="J24" s="3">
        <v>-0.2369</v>
      </c>
      <c r="K24" s="3">
        <v>-0.31819999999999998</v>
      </c>
    </row>
    <row r="25" spans="1:11" x14ac:dyDescent="0.2">
      <c r="A25" s="7" t="s">
        <v>101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x14ac:dyDescent="0.2">
      <c r="A26" s="7" t="s">
        <v>102</v>
      </c>
      <c r="B26" s="3">
        <v>0.27606700000000001</v>
      </c>
      <c r="C26" s="3">
        <v>0.24809999999999999</v>
      </c>
      <c r="D26" s="3">
        <v>0</v>
      </c>
      <c r="E26" s="3">
        <v>0</v>
      </c>
      <c r="F26" s="3">
        <v>0.22020000000000001</v>
      </c>
      <c r="G26" s="3">
        <v>0.18060000000000001</v>
      </c>
      <c r="H26" s="3">
        <v>0.36959999999999998</v>
      </c>
      <c r="I26" s="3">
        <v>0.31845000000000001</v>
      </c>
      <c r="J26" s="3">
        <v>0.20230000000000001</v>
      </c>
      <c r="K26" s="3">
        <v>0.15909999999999999</v>
      </c>
    </row>
    <row r="27" spans="1:11" x14ac:dyDescent="0.2">
      <c r="A27" s="6" t="s">
        <v>103</v>
      </c>
      <c r="B27" s="3">
        <v>0.9859</v>
      </c>
      <c r="C27" s="3">
        <v>0.90920000000000001</v>
      </c>
      <c r="D27" s="3">
        <v>0.91359999999999997</v>
      </c>
      <c r="E27" s="3">
        <v>0.94589999999999996</v>
      </c>
      <c r="F27" s="3">
        <v>0.97960000000000003</v>
      </c>
      <c r="G27" s="3">
        <v>0.88600000000000001</v>
      </c>
      <c r="H27" s="3">
        <v>0.95899999999999996</v>
      </c>
      <c r="I27" s="3">
        <v>0.90620000000000001</v>
      </c>
      <c r="J27" s="3">
        <v>0.94320000000000004</v>
      </c>
      <c r="K27" s="3">
        <v>0.94379999999999997</v>
      </c>
    </row>
    <row r="29" spans="1:11" x14ac:dyDescent="0.2">
      <c r="A29" s="18" t="s">
        <v>118</v>
      </c>
      <c r="B29" s="18"/>
      <c r="C29" s="18"/>
      <c r="D29" s="18"/>
      <c r="E29" s="18"/>
      <c r="F29" s="18"/>
    </row>
    <row r="30" spans="1:11" x14ac:dyDescent="0.2">
      <c r="B30" s="6" t="s">
        <v>13</v>
      </c>
      <c r="C30" s="6" t="s">
        <v>17</v>
      </c>
      <c r="D30" s="6" t="s">
        <v>21</v>
      </c>
      <c r="E30" s="6" t="s">
        <v>25</v>
      </c>
      <c r="F30" s="6" t="s">
        <v>107</v>
      </c>
    </row>
    <row r="31" spans="1:11" x14ac:dyDescent="0.2">
      <c r="A31" s="6" t="s">
        <v>119</v>
      </c>
      <c r="B31" s="3">
        <v>5.2045000000000001E-2</v>
      </c>
      <c r="C31" s="3">
        <v>5.7376999999999997E-2</v>
      </c>
      <c r="D31" s="3">
        <v>4.1083000000000001E-2</v>
      </c>
      <c r="E31" s="3">
        <v>0.115784</v>
      </c>
      <c r="F31" s="10">
        <v>8.7218669999999998E-2</v>
      </c>
      <c r="J31" s="11"/>
    </row>
    <row r="32" spans="1:11" x14ac:dyDescent="0.2">
      <c r="A32" s="6" t="s">
        <v>120</v>
      </c>
      <c r="B32" s="3">
        <v>6.489E-3</v>
      </c>
      <c r="C32" s="3">
        <v>1.27E-4</v>
      </c>
      <c r="D32" s="3">
        <v>7.9999999999999996E-6</v>
      </c>
      <c r="E32" s="3">
        <v>9.5882999999999996E-2</v>
      </c>
      <c r="F32" s="10">
        <v>1.7713230000000001E-98</v>
      </c>
      <c r="J32" s="11"/>
    </row>
    <row r="33" spans="1:10" x14ac:dyDescent="0.2">
      <c r="A33" s="11"/>
      <c r="C33" s="10"/>
      <c r="J33" s="11"/>
    </row>
    <row r="34" spans="1:10" x14ac:dyDescent="0.2">
      <c r="A34" s="11"/>
      <c r="C34" s="10"/>
      <c r="J34" s="11"/>
    </row>
    <row r="35" spans="1:10" x14ac:dyDescent="0.2">
      <c r="A35" s="12"/>
      <c r="C35" s="10"/>
      <c r="J35" s="12"/>
    </row>
    <row r="36" spans="1:10" x14ac:dyDescent="0.2">
      <c r="A36" s="12"/>
      <c r="C36" s="10"/>
      <c r="J36" s="12"/>
    </row>
    <row r="37" spans="1:10" x14ac:dyDescent="0.2">
      <c r="A37" s="12"/>
      <c r="C37" s="10"/>
      <c r="J37" s="12"/>
    </row>
    <row r="38" spans="1:10" x14ac:dyDescent="0.2">
      <c r="A38" s="11"/>
      <c r="C38" s="10"/>
      <c r="J38" s="11"/>
    </row>
    <row r="41" spans="1:10" x14ac:dyDescent="0.2">
      <c r="B41" s="11"/>
      <c r="C41" s="10"/>
      <c r="D41" s="10"/>
      <c r="E41" s="10"/>
      <c r="F41" s="10"/>
    </row>
  </sheetData>
  <mergeCells count="11">
    <mergeCell ref="A29:F29"/>
    <mergeCell ref="B18:C18"/>
    <mergeCell ref="D18:E18"/>
    <mergeCell ref="F18:G18"/>
    <mergeCell ref="H18:I18"/>
    <mergeCell ref="J18:K18"/>
    <mergeCell ref="A8:G8"/>
    <mergeCell ref="B9:C9"/>
    <mergeCell ref="D9:E9"/>
    <mergeCell ref="F9:G9"/>
    <mergeCell ref="A17:I17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dataset_summaries</vt:lpstr>
      <vt:lpstr>top_5_authors</vt:lpstr>
      <vt:lpstr>datasets_post_cleaning</vt:lpstr>
      <vt:lpstr>Orphaned entries</vt:lpstr>
      <vt:lpstr>thread_data</vt:lpstr>
      <vt:lpstr>Author thresholds</vt:lpstr>
      <vt:lpstr>failed threads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Cara Lynch</cp:lastModifiedBy>
  <cp:revision>19</cp:revision>
  <dcterms:modified xsi:type="dcterms:W3CDTF">2024-06-26T15:54:39Z</dcterms:modified>
  <dc:language>en-GB</dc:language>
</cp:coreProperties>
</file>