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Documents/Ecuador2021/Geomorphology/"/>
    </mc:Choice>
  </mc:AlternateContent>
  <xr:revisionPtr revIDLastSave="2" documentId="13_ncr:1_{409EE18E-B4DD-D84A-9EFA-D6B260924484}" xr6:coauthVersionLast="47" xr6:coauthVersionMax="47" xr10:uidLastSave="{992C6ACA-49E9-440F-A905-52CCCDFEA418}"/>
  <bookViews>
    <workbookView xWindow="28680" yWindow="-120" windowWidth="25440" windowHeight="15390" xr2:uid="{3C9C2B22-EEE1-4710-9247-B869AE86E465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B155" i="1" l="1"/>
  <c r="B144" i="1"/>
  <c r="B133" i="1"/>
  <c r="B121" i="1"/>
  <c r="B110" i="1"/>
  <c r="B99" i="1"/>
  <c r="B88" i="1"/>
  <c r="B75" i="1"/>
  <c r="B62" i="1"/>
  <c r="B48" i="1"/>
</calcChain>
</file>

<file path=xl/sharedStrings.xml><?xml version="1.0" encoding="utf-8"?>
<sst xmlns="http://schemas.openxmlformats.org/spreadsheetml/2006/main" count="138" uniqueCount="43">
  <si>
    <t>Point 7</t>
  </si>
  <si>
    <t>lat</t>
  </si>
  <si>
    <t>long</t>
  </si>
  <si>
    <t>Date</t>
  </si>
  <si>
    <t>Time</t>
  </si>
  <si>
    <t>Date 2021-06-29</t>
  </si>
  <si>
    <t xml:space="preserve">Notes </t>
  </si>
  <si>
    <t>same stream as 6, side channel from water fall</t>
  </si>
  <si>
    <t>Point 1</t>
  </si>
  <si>
    <t>Lat</t>
  </si>
  <si>
    <t>Long</t>
  </si>
  <si>
    <t>Description</t>
  </si>
  <si>
    <t>Main stream (Gavilan) below the waterfall</t>
  </si>
  <si>
    <t>x</t>
  </si>
  <si>
    <t>d</t>
  </si>
  <si>
    <t>v</t>
  </si>
  <si>
    <t>Point 2</t>
  </si>
  <si>
    <t>notes</t>
  </si>
  <si>
    <t>this is the stream above GAVI</t>
  </si>
  <si>
    <t>Point 3</t>
  </si>
  <si>
    <t>Notes</t>
  </si>
  <si>
    <t>w1</t>
  </si>
  <si>
    <t>w2</t>
  </si>
  <si>
    <t>h</t>
  </si>
  <si>
    <t>Q</t>
  </si>
  <si>
    <t>Point4</t>
  </si>
  <si>
    <t>stream enters lower gavi, right above rd</t>
  </si>
  <si>
    <t>Poin5</t>
  </si>
  <si>
    <t>40m above pt 4</t>
  </si>
  <si>
    <t>Point 6</t>
  </si>
  <si>
    <t>River that leaves mainstem below waterfall, then rejoins (GAVI)</t>
  </si>
  <si>
    <t>Point 8</t>
  </si>
  <si>
    <t>Same as point 7, eners above stn 3</t>
  </si>
  <si>
    <t>Point 9</t>
  </si>
  <si>
    <t>Stream coming in bleow station 3</t>
  </si>
  <si>
    <t>Point 10</t>
  </si>
  <si>
    <t>Point 11</t>
  </si>
  <si>
    <t>Stream enters below station 4</t>
  </si>
  <si>
    <t>above point 11</t>
  </si>
  <si>
    <t>Point 12</t>
  </si>
  <si>
    <t>2024 note: Gavi-down</t>
  </si>
  <si>
    <t>2024 note: gavi-up</t>
  </si>
  <si>
    <t>this is the stream tessa measured 6/28 eos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</si>
</sst>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1E58-E3CB-4FF0-A80E-8A561A45BC9A}">
  <dimension ref="A1:E155"/>
  <sheetViews>
    <sheetView tabSelected="1" topLeftCell="A34" zoomScale="138" workbookViewId="0">
      <selection activeCell="B44" sqref="B44"/>
    </sheetView>
  </sheetViews>
  <sheetFormatPr defaultColWidth="8.85546875" defaultRowHeight="15" x14ac:dyDescent="0.25"/>
  <cols>
    <col min="1" max="1" width="15" customWidth="1"/>
    <col min="2" max="2" width="15.7109375" customWidth="1"/>
    <col min="4" max="4" width="9.140625" bestFit="1" customWidth="1"/>
  </cols>
  <sheetData>
    <row r="1" spans="1:5" x14ac:dyDescent="0.25">
      <c r="A1" t="s">
        <v>5</v>
      </c>
    </row>
    <row r="3" spans="1:5" x14ac:dyDescent="0.25">
      <c r="A3" s="4" t="s">
        <v>8</v>
      </c>
    </row>
    <row r="4" spans="1:5" x14ac:dyDescent="0.25">
      <c r="A4" t="s">
        <v>9</v>
      </c>
      <c r="B4" t="s">
        <v>10</v>
      </c>
    </row>
    <row r="5" spans="1:5" x14ac:dyDescent="0.25">
      <c r="A5">
        <v>-0.32936599999999999</v>
      </c>
      <c r="B5">
        <v>-78.200971999999993</v>
      </c>
    </row>
    <row r="6" spans="1:5" x14ac:dyDescent="0.25">
      <c r="A6" t="s">
        <v>3</v>
      </c>
      <c r="B6" s="1">
        <v>44376</v>
      </c>
    </row>
    <row r="7" spans="1:5" x14ac:dyDescent="0.25">
      <c r="A7" t="s">
        <v>4</v>
      </c>
      <c r="B7" s="2">
        <v>0.45277777777777778</v>
      </c>
    </row>
    <row r="8" spans="1:5" x14ac:dyDescent="0.25">
      <c r="A8" t="s">
        <v>11</v>
      </c>
      <c r="B8" t="s">
        <v>12</v>
      </c>
      <c r="E8" t="s">
        <v>40</v>
      </c>
    </row>
    <row r="9" spans="1:5" x14ac:dyDescent="0.25">
      <c r="A9" t="s">
        <v>13</v>
      </c>
      <c r="B9" t="s">
        <v>14</v>
      </c>
      <c r="C9" t="s">
        <v>15</v>
      </c>
    </row>
    <row r="10" spans="1:5" x14ac:dyDescent="0.25">
      <c r="A10">
        <v>1</v>
      </c>
      <c r="B10">
        <v>0</v>
      </c>
      <c r="C10">
        <v>0</v>
      </c>
    </row>
    <row r="11" spans="1:5" x14ac:dyDescent="0.25">
      <c r="A11">
        <v>4</v>
      </c>
      <c r="B11">
        <v>11</v>
      </c>
      <c r="C11">
        <v>0.11</v>
      </c>
    </row>
    <row r="12" spans="1:5" x14ac:dyDescent="0.25">
      <c r="A12">
        <v>5</v>
      </c>
      <c r="B12">
        <v>11</v>
      </c>
      <c r="C12">
        <v>0.15</v>
      </c>
    </row>
    <row r="13" spans="1:5" x14ac:dyDescent="0.25">
      <c r="A13">
        <v>10</v>
      </c>
      <c r="B13">
        <v>13</v>
      </c>
      <c r="C13">
        <v>0.14000000000000001</v>
      </c>
    </row>
    <row r="14" spans="1:5" x14ac:dyDescent="0.25">
      <c r="A14">
        <v>15</v>
      </c>
      <c r="B14">
        <v>11</v>
      </c>
      <c r="C14">
        <v>0.12</v>
      </c>
    </row>
    <row r="15" spans="1:5" x14ac:dyDescent="0.25">
      <c r="A15">
        <v>20</v>
      </c>
      <c r="B15">
        <v>11</v>
      </c>
      <c r="C15">
        <v>0.1</v>
      </c>
    </row>
    <row r="16" spans="1:5" x14ac:dyDescent="0.25">
      <c r="A16">
        <v>25</v>
      </c>
      <c r="B16">
        <v>10</v>
      </c>
      <c r="C16">
        <v>0.15</v>
      </c>
    </row>
    <row r="17" spans="1:5" x14ac:dyDescent="0.25">
      <c r="A17">
        <v>30</v>
      </c>
      <c r="B17">
        <v>10</v>
      </c>
      <c r="C17">
        <v>0.15</v>
      </c>
    </row>
    <row r="18" spans="1:5" x14ac:dyDescent="0.25">
      <c r="A18">
        <v>33</v>
      </c>
      <c r="B18">
        <v>0</v>
      </c>
      <c r="C18">
        <v>0</v>
      </c>
    </row>
    <row r="19" spans="1:5" x14ac:dyDescent="0.25">
      <c r="A19" s="3" t="s">
        <v>24</v>
      </c>
      <c r="B19" s="3"/>
    </row>
    <row r="21" spans="1:5" x14ac:dyDescent="0.25">
      <c r="A21" s="4" t="s">
        <v>16</v>
      </c>
    </row>
    <row r="22" spans="1:5" x14ac:dyDescent="0.25">
      <c r="A22" t="s">
        <v>1</v>
      </c>
      <c r="B22" t="s">
        <v>2</v>
      </c>
    </row>
    <row r="23" spans="1:5" x14ac:dyDescent="0.25">
      <c r="A23">
        <v>-0.32936599999999999</v>
      </c>
      <c r="B23">
        <v>-78.200971999999993</v>
      </c>
    </row>
    <row r="24" spans="1:5" x14ac:dyDescent="0.25">
      <c r="A24" t="s">
        <v>3</v>
      </c>
      <c r="B24" s="1">
        <v>44376</v>
      </c>
    </row>
    <row r="25" spans="1:5" x14ac:dyDescent="0.25">
      <c r="A25" t="s">
        <v>4</v>
      </c>
      <c r="B25" s="2">
        <v>0.52638888888888891</v>
      </c>
    </row>
    <row r="26" spans="1:5" x14ac:dyDescent="0.25">
      <c r="A26" t="s">
        <v>17</v>
      </c>
      <c r="B26" s="2" t="s">
        <v>18</v>
      </c>
      <c r="E26" t="s">
        <v>41</v>
      </c>
    </row>
    <row r="27" spans="1:5" x14ac:dyDescent="0.25">
      <c r="A27" t="s">
        <v>13</v>
      </c>
      <c r="B27" t="s">
        <v>14</v>
      </c>
      <c r="C27" t="s">
        <v>15</v>
      </c>
    </row>
    <row r="28" spans="1:5" x14ac:dyDescent="0.25">
      <c r="A28">
        <v>5</v>
      </c>
      <c r="B28">
        <v>0</v>
      </c>
      <c r="C28">
        <v>0</v>
      </c>
    </row>
    <row r="29" spans="1:5" x14ac:dyDescent="0.25">
      <c r="A29">
        <v>7</v>
      </c>
      <c r="B29">
        <v>7</v>
      </c>
      <c r="C29">
        <v>0.02</v>
      </c>
      <c r="D29">
        <f>(A29-A28)/100*B29/100*C29</f>
        <v>2.8000000000000003E-5</v>
      </c>
    </row>
    <row r="30" spans="1:5" x14ac:dyDescent="0.25">
      <c r="A30">
        <v>10</v>
      </c>
      <c r="B30">
        <v>8</v>
      </c>
      <c r="C30">
        <v>0.02</v>
      </c>
      <c r="D30">
        <f t="shared" ref="D30:D35" si="0">(A30-A29)/100*B30/100*C30</f>
        <v>4.7999999999999994E-5</v>
      </c>
    </row>
    <row r="31" spans="1:5" x14ac:dyDescent="0.25">
      <c r="A31">
        <v>14</v>
      </c>
      <c r="B31">
        <v>8</v>
      </c>
      <c r="C31">
        <v>0.18</v>
      </c>
      <c r="D31">
        <f t="shared" si="0"/>
        <v>5.7600000000000001E-4</v>
      </c>
    </row>
    <row r="32" spans="1:5" x14ac:dyDescent="0.25">
      <c r="A32">
        <v>18</v>
      </c>
      <c r="B32">
        <v>6</v>
      </c>
      <c r="C32">
        <v>0.08</v>
      </c>
      <c r="D32">
        <f t="shared" si="0"/>
        <v>1.9199999999999998E-4</v>
      </c>
    </row>
    <row r="33" spans="1:4" x14ac:dyDescent="0.25">
      <c r="A33">
        <v>20</v>
      </c>
      <c r="B33">
        <v>6</v>
      </c>
      <c r="C33">
        <v>0.08</v>
      </c>
      <c r="D33">
        <f t="shared" si="0"/>
        <v>9.5999999999999989E-5</v>
      </c>
    </row>
    <row r="34" spans="1:4" x14ac:dyDescent="0.25">
      <c r="A34">
        <v>25</v>
      </c>
      <c r="B34">
        <v>4</v>
      </c>
      <c r="C34">
        <v>0.01</v>
      </c>
      <c r="D34">
        <f t="shared" si="0"/>
        <v>2.0000000000000002E-5</v>
      </c>
    </row>
    <row r="35" spans="1:4" x14ac:dyDescent="0.25">
      <c r="A35">
        <v>26</v>
      </c>
      <c r="B35">
        <v>0</v>
      </c>
      <c r="C35">
        <v>0</v>
      </c>
      <c r="D35">
        <f t="shared" si="0"/>
        <v>0</v>
      </c>
    </row>
    <row r="36" spans="1:4" x14ac:dyDescent="0.25">
      <c r="A36" s="3" t="s">
        <v>24</v>
      </c>
      <c r="B36" s="3"/>
      <c r="D36">
        <f>SUM(D29:D34)</f>
        <v>9.6000000000000002E-4</v>
      </c>
    </row>
    <row r="38" spans="1:4" x14ac:dyDescent="0.25">
      <c r="A38" s="4" t="s">
        <v>19</v>
      </c>
    </row>
    <row r="39" spans="1:4" x14ac:dyDescent="0.25">
      <c r="A39" t="s">
        <v>1</v>
      </c>
      <c r="B39" t="s">
        <v>2</v>
      </c>
    </row>
    <row r="40" spans="1:4" x14ac:dyDescent="0.25">
      <c r="A40">
        <v>-0.32936599999999999</v>
      </c>
      <c r="B40">
        <v>-78.200971999999993</v>
      </c>
    </row>
    <row r="41" spans="1:4" x14ac:dyDescent="0.25">
      <c r="A41" t="s">
        <v>3</v>
      </c>
      <c r="B41" s="1">
        <v>44376</v>
      </c>
    </row>
    <row r="42" spans="1:4" x14ac:dyDescent="0.25">
      <c r="A42" t="s">
        <v>4</v>
      </c>
      <c r="B42" s="2">
        <v>0.53611111111111109</v>
      </c>
    </row>
    <row r="43" spans="1:4" x14ac:dyDescent="0.25">
      <c r="A43" t="s">
        <v>20</v>
      </c>
      <c r="B43" t="s">
        <v>42</v>
      </c>
    </row>
    <row r="44" spans="1:4" x14ac:dyDescent="0.25">
      <c r="A44" t="s">
        <v>15</v>
      </c>
      <c r="B44">
        <v>0.02</v>
      </c>
    </row>
    <row r="45" spans="1:4" x14ac:dyDescent="0.25">
      <c r="A45" t="s">
        <v>21</v>
      </c>
      <c r="B45">
        <v>16</v>
      </c>
    </row>
    <row r="46" spans="1:4" x14ac:dyDescent="0.25">
      <c r="A46" t="s">
        <v>22</v>
      </c>
      <c r="B46">
        <v>15</v>
      </c>
    </row>
    <row r="47" spans="1:4" x14ac:dyDescent="0.25">
      <c r="A47" t="s">
        <v>23</v>
      </c>
      <c r="B47">
        <v>8</v>
      </c>
    </row>
    <row r="48" spans="1:4" x14ac:dyDescent="0.25">
      <c r="A48" s="3" t="s">
        <v>24</v>
      </c>
      <c r="B48" s="3">
        <f>(B45/100+B46/100)/2*B47/100*B44</f>
        <v>2.4800000000000001E-4</v>
      </c>
    </row>
    <row r="51" spans="1:2" x14ac:dyDescent="0.25">
      <c r="A51" s="4" t="s">
        <v>25</v>
      </c>
    </row>
    <row r="52" spans="1:2" x14ac:dyDescent="0.25">
      <c r="A52" t="s">
        <v>1</v>
      </c>
      <c r="B52" t="s">
        <v>2</v>
      </c>
    </row>
    <row r="53" spans="1:2" x14ac:dyDescent="0.25">
      <c r="A53">
        <v>-0.32936599999999999</v>
      </c>
      <c r="B53">
        <v>-78.200971999999993</v>
      </c>
    </row>
    <row r="54" spans="1:2" x14ac:dyDescent="0.25">
      <c r="A54" t="s">
        <v>3</v>
      </c>
      <c r="B54" s="1">
        <v>44376</v>
      </c>
    </row>
    <row r="55" spans="1:2" x14ac:dyDescent="0.25">
      <c r="A55" t="s">
        <v>4</v>
      </c>
      <c r="B55" s="2">
        <v>0.55208333333333337</v>
      </c>
    </row>
    <row r="56" spans="1:2" x14ac:dyDescent="0.25">
      <c r="A56" t="s">
        <v>17</v>
      </c>
      <c r="B56" t="s">
        <v>26</v>
      </c>
    </row>
    <row r="58" spans="1:2" x14ac:dyDescent="0.25">
      <c r="A58" t="s">
        <v>15</v>
      </c>
      <c r="B58">
        <v>0.09</v>
      </c>
    </row>
    <row r="59" spans="1:2" x14ac:dyDescent="0.25">
      <c r="A59" t="s">
        <v>21</v>
      </c>
      <c r="B59">
        <v>6</v>
      </c>
    </row>
    <row r="60" spans="1:2" x14ac:dyDescent="0.25">
      <c r="A60" t="s">
        <v>22</v>
      </c>
      <c r="B60">
        <v>5</v>
      </c>
    </row>
    <row r="61" spans="1:2" x14ac:dyDescent="0.25">
      <c r="A61" t="s">
        <v>14</v>
      </c>
      <c r="B61">
        <v>2</v>
      </c>
    </row>
    <row r="62" spans="1:2" x14ac:dyDescent="0.25">
      <c r="A62" s="3" t="s">
        <v>24</v>
      </c>
      <c r="B62" s="3">
        <f>(B59+B60)/2/100*B61/100*B58</f>
        <v>9.9000000000000008E-5</v>
      </c>
    </row>
    <row r="64" spans="1:2" x14ac:dyDescent="0.25">
      <c r="A64" s="4" t="s">
        <v>27</v>
      </c>
    </row>
    <row r="65" spans="1:2" x14ac:dyDescent="0.25">
      <c r="A65" t="s">
        <v>1</v>
      </c>
      <c r="B65" t="s">
        <v>2</v>
      </c>
    </row>
    <row r="66" spans="1:2" x14ac:dyDescent="0.25">
      <c r="A66">
        <v>-0.32936599999999999</v>
      </c>
      <c r="B66">
        <v>-78.200971999999993</v>
      </c>
    </row>
    <row r="67" spans="1:2" x14ac:dyDescent="0.25">
      <c r="A67" t="s">
        <v>3</v>
      </c>
      <c r="B67" s="1">
        <v>44376</v>
      </c>
    </row>
    <row r="68" spans="1:2" x14ac:dyDescent="0.25">
      <c r="A68" t="s">
        <v>4</v>
      </c>
      <c r="B68" s="2">
        <v>0.57291666666666663</v>
      </c>
    </row>
    <row r="69" spans="1:2" x14ac:dyDescent="0.25">
      <c r="A69" t="s">
        <v>20</v>
      </c>
      <c r="B69" t="s">
        <v>28</v>
      </c>
    </row>
    <row r="71" spans="1:2" x14ac:dyDescent="0.25">
      <c r="A71" t="s">
        <v>15</v>
      </c>
      <c r="B71">
        <v>0.02</v>
      </c>
    </row>
    <row r="72" spans="1:2" x14ac:dyDescent="0.25">
      <c r="A72" t="s">
        <v>21</v>
      </c>
      <c r="B72">
        <v>1</v>
      </c>
    </row>
    <row r="73" spans="1:2" x14ac:dyDescent="0.25">
      <c r="A73" t="s">
        <v>22</v>
      </c>
      <c r="B73">
        <v>1</v>
      </c>
    </row>
    <row r="74" spans="1:2" x14ac:dyDescent="0.25">
      <c r="A74" t="s">
        <v>14</v>
      </c>
      <c r="B74">
        <v>2</v>
      </c>
    </row>
    <row r="75" spans="1:2" x14ac:dyDescent="0.25">
      <c r="A75" s="3" t="s">
        <v>24</v>
      </c>
      <c r="B75" s="3">
        <f>(B72+B73)/2/100*B74/100*B71</f>
        <v>4.0000000000000007E-6</v>
      </c>
    </row>
    <row r="78" spans="1:2" x14ac:dyDescent="0.25">
      <c r="A78" s="4" t="s">
        <v>29</v>
      </c>
    </row>
    <row r="79" spans="1:2" x14ac:dyDescent="0.25">
      <c r="A79" t="s">
        <v>9</v>
      </c>
      <c r="B79" t="s">
        <v>10</v>
      </c>
    </row>
    <row r="80" spans="1:2" x14ac:dyDescent="0.25">
      <c r="A80">
        <v>-0.32936599999999999</v>
      </c>
      <c r="B80">
        <v>-78.200971999999993</v>
      </c>
    </row>
    <row r="81" spans="1:2" x14ac:dyDescent="0.25">
      <c r="A81" t="s">
        <v>3</v>
      </c>
      <c r="B81" s="1">
        <v>44376</v>
      </c>
    </row>
    <row r="82" spans="1:2" x14ac:dyDescent="0.25">
      <c r="A82" t="s">
        <v>4</v>
      </c>
      <c r="B82" s="2">
        <v>0.58194444444444449</v>
      </c>
    </row>
    <row r="83" spans="1:2" x14ac:dyDescent="0.25">
      <c r="A83" t="s">
        <v>20</v>
      </c>
      <c r="B83" t="s">
        <v>30</v>
      </c>
    </row>
    <row r="84" spans="1:2" x14ac:dyDescent="0.25">
      <c r="A84" t="s">
        <v>15</v>
      </c>
      <c r="B84">
        <v>0.03</v>
      </c>
    </row>
    <row r="85" spans="1:2" x14ac:dyDescent="0.25">
      <c r="A85" t="s">
        <v>21</v>
      </c>
      <c r="B85">
        <v>5.5</v>
      </c>
    </row>
    <row r="86" spans="1:2" x14ac:dyDescent="0.25">
      <c r="A86" t="s">
        <v>22</v>
      </c>
      <c r="B86">
        <v>5.5</v>
      </c>
    </row>
    <row r="87" spans="1:2" x14ac:dyDescent="0.25">
      <c r="A87" t="s">
        <v>14</v>
      </c>
      <c r="B87">
        <v>2.5</v>
      </c>
    </row>
    <row r="88" spans="1:2" x14ac:dyDescent="0.25">
      <c r="A88" s="3" t="s">
        <v>24</v>
      </c>
      <c r="B88" s="3">
        <f>(B85+B86)/2/100*B87/100*B84</f>
        <v>4.125E-5</v>
      </c>
    </row>
    <row r="90" spans="1:2" x14ac:dyDescent="0.25">
      <c r="A90" s="4" t="s">
        <v>0</v>
      </c>
    </row>
    <row r="91" spans="1:2" x14ac:dyDescent="0.25">
      <c r="A91" t="s">
        <v>1</v>
      </c>
      <c r="B91" t="s">
        <v>2</v>
      </c>
    </row>
    <row r="92" spans="1:2" x14ac:dyDescent="0.25">
      <c r="A92">
        <v>-0.32936599999999999</v>
      </c>
      <c r="B92">
        <v>-78.200971999999993</v>
      </c>
    </row>
    <row r="93" spans="1:2" x14ac:dyDescent="0.25">
      <c r="A93" t="s">
        <v>4</v>
      </c>
      <c r="B93" s="2">
        <v>0.58680555555555558</v>
      </c>
    </row>
    <row r="94" spans="1:2" x14ac:dyDescent="0.25">
      <c r="A94" t="s">
        <v>6</v>
      </c>
      <c r="B94" t="s">
        <v>7</v>
      </c>
    </row>
    <row r="95" spans="1:2" x14ac:dyDescent="0.25">
      <c r="A95" t="s">
        <v>15</v>
      </c>
      <c r="B95">
        <v>0.05</v>
      </c>
    </row>
    <row r="96" spans="1:2" x14ac:dyDescent="0.25">
      <c r="A96" t="s">
        <v>21</v>
      </c>
      <c r="B96">
        <v>20</v>
      </c>
    </row>
    <row r="97" spans="1:2" x14ac:dyDescent="0.25">
      <c r="A97" t="s">
        <v>22</v>
      </c>
      <c r="B97">
        <v>20</v>
      </c>
    </row>
    <row r="98" spans="1:2" x14ac:dyDescent="0.25">
      <c r="A98" t="s">
        <v>14</v>
      </c>
      <c r="B98">
        <v>18</v>
      </c>
    </row>
    <row r="99" spans="1:2" x14ac:dyDescent="0.25">
      <c r="A99" s="3" t="s">
        <v>24</v>
      </c>
      <c r="B99" s="3">
        <f>(B96+B97)/2/100*B98/100*B95</f>
        <v>1.8000000000000004E-3</v>
      </c>
    </row>
    <row r="101" spans="1:2" x14ac:dyDescent="0.25">
      <c r="A101" s="4" t="s">
        <v>31</v>
      </c>
    </row>
    <row r="102" spans="1:2" x14ac:dyDescent="0.25">
      <c r="A102" t="s">
        <v>1</v>
      </c>
      <c r="B102" t="s">
        <v>2</v>
      </c>
    </row>
    <row r="103" spans="1:2" x14ac:dyDescent="0.25">
      <c r="A103">
        <v>-0.32936599999999999</v>
      </c>
      <c r="B103">
        <v>-78.200919999999996</v>
      </c>
    </row>
    <row r="104" spans="1:2" x14ac:dyDescent="0.25">
      <c r="A104" t="s">
        <v>4</v>
      </c>
      <c r="B104" s="2">
        <v>0.59513888888888888</v>
      </c>
    </row>
    <row r="105" spans="1:2" x14ac:dyDescent="0.25">
      <c r="A105" t="s">
        <v>6</v>
      </c>
      <c r="B105" t="s">
        <v>32</v>
      </c>
    </row>
    <row r="106" spans="1:2" x14ac:dyDescent="0.25">
      <c r="A106" t="s">
        <v>15</v>
      </c>
      <c r="B106">
        <v>0.05</v>
      </c>
    </row>
    <row r="107" spans="1:2" x14ac:dyDescent="0.25">
      <c r="A107" t="s">
        <v>21</v>
      </c>
      <c r="B107">
        <v>6</v>
      </c>
    </row>
    <row r="108" spans="1:2" x14ac:dyDescent="0.25">
      <c r="A108" t="s">
        <v>22</v>
      </c>
      <c r="B108">
        <v>4</v>
      </c>
    </row>
    <row r="109" spans="1:2" x14ac:dyDescent="0.25">
      <c r="A109" t="s">
        <v>14</v>
      </c>
      <c r="B109">
        <v>2</v>
      </c>
    </row>
    <row r="110" spans="1:2" x14ac:dyDescent="0.25">
      <c r="A110" s="3" t="s">
        <v>24</v>
      </c>
      <c r="B110" s="3">
        <f>(B107+B108)/2/100*B109/100*B106</f>
        <v>5.0000000000000002E-5</v>
      </c>
    </row>
    <row r="112" spans="1:2" x14ac:dyDescent="0.25">
      <c r="A112" s="4" t="s">
        <v>33</v>
      </c>
    </row>
    <row r="113" spans="1:2" x14ac:dyDescent="0.25">
      <c r="A113" t="s">
        <v>1</v>
      </c>
      <c r="B113" t="s">
        <v>2</v>
      </c>
    </row>
    <row r="114" spans="1:2" x14ac:dyDescent="0.25">
      <c r="A114">
        <v>-0.32936599999999999</v>
      </c>
      <c r="B114">
        <v>-78.200919999999996</v>
      </c>
    </row>
    <row r="115" spans="1:2" x14ac:dyDescent="0.25">
      <c r="A115" t="s">
        <v>4</v>
      </c>
      <c r="B115" s="2">
        <v>0.60347222222222219</v>
      </c>
    </row>
    <row r="116" spans="1:2" x14ac:dyDescent="0.25">
      <c r="A116" t="s">
        <v>6</v>
      </c>
      <c r="B116" t="s">
        <v>34</v>
      </c>
    </row>
    <row r="117" spans="1:2" x14ac:dyDescent="0.25">
      <c r="A117" t="s">
        <v>15</v>
      </c>
      <c r="B117">
        <v>0.02</v>
      </c>
    </row>
    <row r="118" spans="1:2" x14ac:dyDescent="0.25">
      <c r="A118" t="s">
        <v>21</v>
      </c>
      <c r="B118">
        <v>10</v>
      </c>
    </row>
    <row r="119" spans="1:2" x14ac:dyDescent="0.25">
      <c r="A119" t="s">
        <v>22</v>
      </c>
      <c r="B119">
        <v>8</v>
      </c>
    </row>
    <row r="120" spans="1:2" x14ac:dyDescent="0.25">
      <c r="A120" t="s">
        <v>14</v>
      </c>
      <c r="B120">
        <v>4</v>
      </c>
    </row>
    <row r="121" spans="1:2" x14ac:dyDescent="0.25">
      <c r="A121" s="3" t="s">
        <v>24</v>
      </c>
      <c r="B121" s="3">
        <f>(B118+B119)/2/100*B120/100*B117</f>
        <v>7.2000000000000002E-5</v>
      </c>
    </row>
    <row r="124" spans="1:2" x14ac:dyDescent="0.25">
      <c r="A124" s="4" t="s">
        <v>35</v>
      </c>
    </row>
    <row r="125" spans="1:2" x14ac:dyDescent="0.25">
      <c r="A125" t="s">
        <v>1</v>
      </c>
      <c r="B125" t="s">
        <v>2</v>
      </c>
    </row>
    <row r="126" spans="1:2" x14ac:dyDescent="0.25">
      <c r="A126">
        <v>-0.32936599999999999</v>
      </c>
      <c r="B126">
        <v>-78.200971999999993</v>
      </c>
    </row>
    <row r="127" spans="1:2" x14ac:dyDescent="0.25">
      <c r="A127" t="s">
        <v>4</v>
      </c>
      <c r="B127" s="2">
        <v>0.60416666666666663</v>
      </c>
    </row>
    <row r="128" spans="1:2" x14ac:dyDescent="0.25">
      <c r="A128" t="s">
        <v>6</v>
      </c>
    </row>
    <row r="129" spans="1:2" x14ac:dyDescent="0.25">
      <c r="A129" t="s">
        <v>15</v>
      </c>
      <c r="B129">
        <v>7.0000000000000007E-2</v>
      </c>
    </row>
    <row r="130" spans="1:2" x14ac:dyDescent="0.25">
      <c r="A130" t="s">
        <v>21</v>
      </c>
      <c r="B130">
        <v>9</v>
      </c>
    </row>
    <row r="131" spans="1:2" x14ac:dyDescent="0.25">
      <c r="A131" t="s">
        <v>22</v>
      </c>
      <c r="B131">
        <v>7</v>
      </c>
    </row>
    <row r="132" spans="1:2" x14ac:dyDescent="0.25">
      <c r="A132" t="s">
        <v>14</v>
      </c>
      <c r="B132">
        <v>2</v>
      </c>
    </row>
    <row r="133" spans="1:2" x14ac:dyDescent="0.25">
      <c r="A133" s="3" t="s">
        <v>24</v>
      </c>
      <c r="B133" s="3">
        <f>(B130+B131)/2/100*B132/100*B129</f>
        <v>1.1200000000000001E-4</v>
      </c>
    </row>
    <row r="135" spans="1:2" x14ac:dyDescent="0.25">
      <c r="A135" s="4" t="s">
        <v>36</v>
      </c>
    </row>
    <row r="136" spans="1:2" x14ac:dyDescent="0.25">
      <c r="A136" t="s">
        <v>1</v>
      </c>
      <c r="B136" t="s">
        <v>2</v>
      </c>
    </row>
    <row r="137" spans="1:2" x14ac:dyDescent="0.25">
      <c r="A137">
        <v>-0.32936599999999999</v>
      </c>
      <c r="B137">
        <v>-78.200971999999993</v>
      </c>
    </row>
    <row r="138" spans="1:2" x14ac:dyDescent="0.25">
      <c r="A138" t="s">
        <v>4</v>
      </c>
      <c r="B138" s="2">
        <v>0.61111111111111105</v>
      </c>
    </row>
    <row r="139" spans="1:2" x14ac:dyDescent="0.25">
      <c r="A139" t="s">
        <v>6</v>
      </c>
      <c r="B139" t="s">
        <v>37</v>
      </c>
    </row>
    <row r="140" spans="1:2" x14ac:dyDescent="0.25">
      <c r="A140" t="s">
        <v>15</v>
      </c>
      <c r="B140">
        <v>0.05</v>
      </c>
    </row>
    <row r="141" spans="1:2" x14ac:dyDescent="0.25">
      <c r="A141" t="s">
        <v>21</v>
      </c>
      <c r="B141">
        <v>6</v>
      </c>
    </row>
    <row r="142" spans="1:2" x14ac:dyDescent="0.25">
      <c r="A142" t="s">
        <v>22</v>
      </c>
      <c r="B142">
        <v>5</v>
      </c>
    </row>
    <row r="143" spans="1:2" x14ac:dyDescent="0.25">
      <c r="A143" t="s">
        <v>14</v>
      </c>
      <c r="B143">
        <v>2</v>
      </c>
    </row>
    <row r="144" spans="1:2" x14ac:dyDescent="0.25">
      <c r="A144" s="3" t="s">
        <v>24</v>
      </c>
      <c r="B144" s="3">
        <f>(B141+B142)/2/100*B143/100*B140</f>
        <v>5.5000000000000009E-5</v>
      </c>
    </row>
    <row r="146" spans="1:2" x14ac:dyDescent="0.25">
      <c r="A146" s="4" t="s">
        <v>39</v>
      </c>
    </row>
    <row r="147" spans="1:2" x14ac:dyDescent="0.25">
      <c r="A147" t="s">
        <v>1</v>
      </c>
      <c r="B147" t="s">
        <v>2</v>
      </c>
    </row>
    <row r="148" spans="1:2" x14ac:dyDescent="0.25">
      <c r="A148">
        <v>-0.32936599999999999</v>
      </c>
      <c r="B148">
        <v>-78.200971999999993</v>
      </c>
    </row>
    <row r="149" spans="1:2" x14ac:dyDescent="0.25">
      <c r="A149" t="s">
        <v>4</v>
      </c>
      <c r="B149" s="2">
        <v>0.61458333333333337</v>
      </c>
    </row>
    <row r="150" spans="1:2" x14ac:dyDescent="0.25">
      <c r="A150" t="s">
        <v>6</v>
      </c>
      <c r="B150" t="s">
        <v>38</v>
      </c>
    </row>
    <row r="151" spans="1:2" x14ac:dyDescent="0.25">
      <c r="A151" t="s">
        <v>15</v>
      </c>
      <c r="B151">
        <v>7.0000000000000007E-2</v>
      </c>
    </row>
    <row r="152" spans="1:2" x14ac:dyDescent="0.25">
      <c r="A152" t="s">
        <v>21</v>
      </c>
      <c r="B152">
        <v>15</v>
      </c>
    </row>
    <row r="153" spans="1:2" x14ac:dyDescent="0.25">
      <c r="A153" t="s">
        <v>22</v>
      </c>
      <c r="B153">
        <v>14</v>
      </c>
    </row>
    <row r="154" spans="1:2" x14ac:dyDescent="0.25">
      <c r="A154" t="s">
        <v>14</v>
      </c>
      <c r="B154">
        <v>3</v>
      </c>
    </row>
    <row r="155" spans="1:2" x14ac:dyDescent="0.25">
      <c r="A155" s="3" t="s">
        <v>24</v>
      </c>
      <c r="B155" s="3">
        <f>(B152+B153)/2/100*B154/100*B151</f>
        <v>3.0450000000000003E-4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Whitmore, Keridwen M.</cp:lastModifiedBy>
  <dcterms:created xsi:type="dcterms:W3CDTF">2021-07-11T01:53:31Z</dcterms:created>
  <dcterms:modified xsi:type="dcterms:W3CDTF">2024-09-19T18:20:34Z</dcterms:modified>
</cp:coreProperties>
</file>