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Documents/Ecuador2021/ProcessedData/ArcPro_export/"/>
    </mc:Choice>
  </mc:AlternateContent>
  <xr:revisionPtr revIDLastSave="24" documentId="8_{D1E497C0-ABC2-424A-B9AB-41F5C7954CC0}" xr6:coauthVersionLast="47" xr6:coauthVersionMax="47" xr10:uidLastSave="{8CB92F0B-954F-4B4C-9A00-F0EAC3002BD9}"/>
  <bookViews>
    <workbookView xWindow="28770" yWindow="1260" windowWidth="24315" windowHeight="14625" xr2:uid="{00000000-000D-0000-FFFF-FFFF00000000}"/>
  </bookViews>
  <sheets>
    <sheet name="gavi_up_XWD_e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19" i="1"/>
  <c r="S19" i="1"/>
  <c r="R20" i="1"/>
  <c r="S20" i="1"/>
  <c r="R21" i="1"/>
  <c r="S21" i="1"/>
  <c r="R3" i="1"/>
  <c r="S3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Q3" i="1"/>
  <c r="P3" i="1"/>
</calcChain>
</file>

<file path=xl/sharedStrings.xml><?xml version="1.0" encoding="utf-8"?>
<sst xmlns="http://schemas.openxmlformats.org/spreadsheetml/2006/main" count="149" uniqueCount="55">
  <si>
    <t>OBJECTID</t>
  </si>
  <si>
    <t>Field1</t>
  </si>
  <si>
    <t>lat_fit</t>
  </si>
  <si>
    <t>lon_fit</t>
  </si>
  <si>
    <t>ele_fit</t>
  </si>
  <si>
    <t>x_pred</t>
  </si>
  <si>
    <t>x</t>
  </si>
  <si>
    <t>d</t>
  </si>
  <si>
    <t>w</t>
  </si>
  <si>
    <t>Flux_ave</t>
  </si>
  <si>
    <t>adjusted_ppm</t>
  </si>
  <si>
    <t>DOC</t>
  </si>
  <si>
    <t>TDN</t>
  </si>
  <si>
    <t>notes</t>
  </si>
  <si>
    <t>7</t>
  </si>
  <si>
    <t>22</t>
  </si>
  <si>
    <t>NA</t>
  </si>
  <si>
    <t>comes out from ground and can't find until big waterfall</t>
  </si>
  <si>
    <t>15.5</t>
  </si>
  <si>
    <t>43</t>
  </si>
  <si>
    <t>8</t>
  </si>
  <si>
    <t>78</t>
  </si>
  <si>
    <t>27</t>
  </si>
  <si>
    <t>3.5</t>
  </si>
  <si>
    <t>16</t>
  </si>
  <si>
    <t>10.5</t>
  </si>
  <si>
    <t>48</t>
  </si>
  <si>
    <t>5</t>
  </si>
  <si>
    <t>54</t>
  </si>
  <si>
    <t>4</t>
  </si>
  <si>
    <t>28</t>
  </si>
  <si>
    <t>middle of braid 3</t>
  </si>
  <si>
    <t>30</t>
  </si>
  <si>
    <t>11</t>
  </si>
  <si>
    <t>12</t>
  </si>
  <si>
    <t>55</t>
  </si>
  <si>
    <t>130</t>
  </si>
  <si>
    <t>wetland outlet - "weird and braided and confucsing, followed visibly flowing water"</t>
  </si>
  <si>
    <t>18</t>
  </si>
  <si>
    <t>81</t>
  </si>
  <si>
    <t>above waterfall</t>
  </si>
  <si>
    <t>25</t>
  </si>
  <si>
    <t>64</t>
  </si>
  <si>
    <t>47</t>
  </si>
  <si>
    <t>17</t>
  </si>
  <si>
    <t>62</t>
  </si>
  <si>
    <t>60</t>
  </si>
  <si>
    <t>13</t>
  </si>
  <si>
    <t>38</t>
  </si>
  <si>
    <t>72</t>
  </si>
  <si>
    <t>ele_arcpro</t>
  </si>
  <si>
    <t>slope_xpred</t>
  </si>
  <si>
    <t>slope_x</t>
  </si>
  <si>
    <t>distdiff_xpred</t>
  </si>
  <si>
    <t>distdiff_x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</si>
</sst>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3">
    <xf numFmtId="0" fontId="0" fillId="0" borderId="0" xfId="0"/>
    <xf numFmtId="0" fontId="1" fillId="2" borderId="1" xfId="1">
      <alignment horizontal="left"/>
    </xf>
    <xf numFmtId="0" fontId="1" fillId="2" borderId="0" xfId="1" applyBorder="1">
      <alignment horizontal="left"/>
    </xf>
  </cellXfs>
  <cellStyles count="2">
    <cellStyle name="Normal" xfId="0" builtinId="0"/>
    <cellStyle name="Style0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tabSelected="1" workbookViewId="0">
      <selection activeCell="N9" sqref="N9"/>
    </sheetView>
  </sheetViews>
  <sheetFormatPr defaultRowHeight="15" x14ac:dyDescent="0.25"/>
  <sheetData>
    <row r="1" spans="1:19" ht="16.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50</v>
      </c>
      <c r="P1" s="1" t="s">
        <v>53</v>
      </c>
      <c r="Q1" s="1" t="s">
        <v>54</v>
      </c>
      <c r="R1" s="2" t="s">
        <v>51</v>
      </c>
      <c r="S1" s="2" t="s">
        <v>52</v>
      </c>
    </row>
    <row r="2" spans="1:19" x14ac:dyDescent="0.25">
      <c r="A2">
        <v>1</v>
      </c>
      <c r="B2">
        <v>1</v>
      </c>
      <c r="C2">
        <v>-0.324197710792542</v>
      </c>
      <c r="D2">
        <v>-78.199592039205498</v>
      </c>
      <c r="E2">
        <v>4150.4607471293202</v>
      </c>
      <c r="F2">
        <v>0.60239254588111601</v>
      </c>
      <c r="G2">
        <v>0</v>
      </c>
      <c r="H2" t="s">
        <v>14</v>
      </c>
      <c r="I2" t="s">
        <v>15</v>
      </c>
      <c r="J2" t="s">
        <v>16</v>
      </c>
      <c r="K2" t="s">
        <v>16</v>
      </c>
      <c r="L2" t="s">
        <v>16</v>
      </c>
      <c r="M2" t="s">
        <v>16</v>
      </c>
      <c r="N2" t="s">
        <v>17</v>
      </c>
      <c r="O2">
        <v>4136.46484375</v>
      </c>
    </row>
    <row r="3" spans="1:19" x14ac:dyDescent="0.25">
      <c r="A3">
        <v>2</v>
      </c>
      <c r="B3">
        <v>2</v>
      </c>
      <c r="C3">
        <v>-0.32423771079254199</v>
      </c>
      <c r="D3">
        <v>-78.199610550139397</v>
      </c>
      <c r="E3">
        <v>4147.2390396567898</v>
      </c>
      <c r="F3">
        <v>5.6044642289420699</v>
      </c>
      <c r="G3">
        <v>5.8</v>
      </c>
      <c r="H3" t="s">
        <v>18</v>
      </c>
      <c r="I3" t="s">
        <v>19</v>
      </c>
      <c r="J3" t="s">
        <v>16</v>
      </c>
      <c r="K3" t="s">
        <v>16</v>
      </c>
      <c r="L3" t="s">
        <v>16</v>
      </c>
      <c r="M3" t="s">
        <v>16</v>
      </c>
      <c r="O3">
        <v>4135.58642578125</v>
      </c>
      <c r="P3">
        <f>F4-F2</f>
        <v>13.626333205579884</v>
      </c>
      <c r="Q3">
        <f>G4-G2</f>
        <v>15.8</v>
      </c>
      <c r="R3">
        <f>($O2-$O4)/P3</f>
        <v>0.17390070171479838</v>
      </c>
      <c r="S3">
        <f>($O2-$O4)/Q3</f>
        <v>0.14997651305379747</v>
      </c>
    </row>
    <row r="4" spans="1:19" x14ac:dyDescent="0.25">
      <c r="A4">
        <v>3</v>
      </c>
      <c r="B4">
        <v>3</v>
      </c>
      <c r="C4">
        <v>-0.32431471079254198</v>
      </c>
      <c r="D4">
        <v>-78.199606667830906</v>
      </c>
      <c r="E4">
        <v>4142.4816896441898</v>
      </c>
      <c r="F4">
        <v>14.228725751461001</v>
      </c>
      <c r="G4">
        <v>15.8</v>
      </c>
      <c r="H4" t="s">
        <v>20</v>
      </c>
      <c r="I4" t="s">
        <v>21</v>
      </c>
      <c r="J4" t="s">
        <v>16</v>
      </c>
      <c r="K4" t="s">
        <v>16</v>
      </c>
      <c r="L4" t="s">
        <v>16</v>
      </c>
      <c r="M4" t="s">
        <v>16</v>
      </c>
      <c r="O4">
        <v>4134.09521484375</v>
      </c>
      <c r="P4">
        <f t="shared" ref="P4:P21" si="0">F5-F3</f>
        <v>17.248523045037729</v>
      </c>
      <c r="Q4">
        <f t="shared" ref="Q4:Q21" si="1">G5-G3</f>
        <v>20</v>
      </c>
      <c r="R4">
        <f t="shared" ref="R4:R21" si="2">($O3-$O5)/P4</f>
        <v>9.3135238785686192E-2</v>
      </c>
      <c r="S4">
        <f t="shared" ref="S4:S21" si="3">($O3-$O5)/Q4</f>
        <v>8.0322265625E-2</v>
      </c>
    </row>
    <row r="5" spans="1:19" x14ac:dyDescent="0.25">
      <c r="A5">
        <v>4</v>
      </c>
      <c r="B5">
        <v>4</v>
      </c>
      <c r="C5">
        <v>-0.32439271079254201</v>
      </c>
      <c r="D5">
        <v>-78.199605574770999</v>
      </c>
      <c r="E5">
        <v>4138.7478454452603</v>
      </c>
      <c r="F5">
        <v>22.852987273979799</v>
      </c>
      <c r="G5">
        <v>25.8</v>
      </c>
      <c r="H5" t="s">
        <v>14</v>
      </c>
      <c r="I5" t="s">
        <v>22</v>
      </c>
      <c r="J5" t="s">
        <v>16</v>
      </c>
      <c r="K5" t="s">
        <v>16</v>
      </c>
      <c r="L5" t="s">
        <v>16</v>
      </c>
      <c r="M5" t="s">
        <v>16</v>
      </c>
      <c r="O5">
        <v>4133.97998046875</v>
      </c>
      <c r="P5">
        <f t="shared" si="0"/>
        <v>17.2485230450377</v>
      </c>
      <c r="Q5">
        <f t="shared" si="1"/>
        <v>19.999999999999996</v>
      </c>
      <c r="R5">
        <f t="shared" si="2"/>
        <v>2.1457906078890653E-2</v>
      </c>
      <c r="S5">
        <f t="shared" si="3"/>
        <v>1.8505859375000003E-2</v>
      </c>
    </row>
    <row r="6" spans="1:19" x14ac:dyDescent="0.25">
      <c r="A6">
        <v>5</v>
      </c>
      <c r="B6">
        <v>5</v>
      </c>
      <c r="C6">
        <v>-0.32446871079254203</v>
      </c>
      <c r="D6">
        <v>-78.199619741614796</v>
      </c>
      <c r="E6">
        <v>4136.0938002574703</v>
      </c>
      <c r="F6">
        <v>31.477248796498699</v>
      </c>
      <c r="G6">
        <v>35.799999999999997</v>
      </c>
      <c r="H6" t="s">
        <v>23</v>
      </c>
      <c r="I6" t="s">
        <v>24</v>
      </c>
      <c r="J6" t="s">
        <v>16</v>
      </c>
      <c r="K6" t="s">
        <v>16</v>
      </c>
      <c r="L6" t="s">
        <v>16</v>
      </c>
      <c r="M6" t="s">
        <v>16</v>
      </c>
      <c r="O6">
        <v>4133.72509765625</v>
      </c>
      <c r="P6">
        <f t="shared" si="0"/>
        <v>17.2485230450378</v>
      </c>
      <c r="Q6">
        <f t="shared" si="1"/>
        <v>19.999999999999996</v>
      </c>
      <c r="R6">
        <f t="shared" si="2"/>
        <v>3.7565489929667198E-2</v>
      </c>
      <c r="S6">
        <f t="shared" si="3"/>
        <v>3.2397460937500004E-2</v>
      </c>
    </row>
    <row r="7" spans="1:19" x14ac:dyDescent="0.25">
      <c r="A7">
        <v>6</v>
      </c>
      <c r="B7">
        <v>6</v>
      </c>
      <c r="C7">
        <v>-0.32454371079254202</v>
      </c>
      <c r="D7">
        <v>-78.199638368131005</v>
      </c>
      <c r="E7">
        <v>4134.4209234132004</v>
      </c>
      <c r="F7">
        <v>40.101510319017599</v>
      </c>
      <c r="G7">
        <v>45.8</v>
      </c>
      <c r="H7" t="s">
        <v>25</v>
      </c>
      <c r="I7" t="s">
        <v>26</v>
      </c>
      <c r="J7" t="s">
        <v>16</v>
      </c>
      <c r="K7" t="s">
        <v>16</v>
      </c>
      <c r="L7" t="s">
        <v>16</v>
      </c>
      <c r="M7" t="s">
        <v>16</v>
      </c>
      <c r="O7">
        <v>4133.33203125</v>
      </c>
      <c r="P7">
        <f t="shared" si="0"/>
        <v>13.152016015539402</v>
      </c>
      <c r="Q7">
        <f t="shared" si="1"/>
        <v>20</v>
      </c>
      <c r="R7">
        <f t="shared" si="2"/>
        <v>6.9388423430426588E-2</v>
      </c>
      <c r="S7">
        <f t="shared" si="3"/>
        <v>4.5629882812500001E-2</v>
      </c>
    </row>
    <row r="8" spans="1:19" x14ac:dyDescent="0.25">
      <c r="A8">
        <v>7</v>
      </c>
      <c r="B8">
        <v>7</v>
      </c>
      <c r="C8">
        <v>-0.324583710792542</v>
      </c>
      <c r="D8">
        <v>-78.199645954613302</v>
      </c>
      <c r="E8">
        <v>4133.9137453932299</v>
      </c>
      <c r="F8">
        <v>44.629264812038102</v>
      </c>
      <c r="G8">
        <v>55.8</v>
      </c>
      <c r="H8" t="s">
        <v>27</v>
      </c>
      <c r="I8" t="s">
        <v>28</v>
      </c>
      <c r="J8" t="s">
        <v>16</v>
      </c>
      <c r="K8" t="s">
        <v>16</v>
      </c>
      <c r="L8" t="s">
        <v>16</v>
      </c>
      <c r="M8" t="s">
        <v>16</v>
      </c>
      <c r="O8">
        <v>4132.8125</v>
      </c>
      <c r="P8">
        <f t="shared" si="0"/>
        <v>9.0555089860410973</v>
      </c>
      <c r="Q8">
        <f t="shared" si="1"/>
        <v>20</v>
      </c>
      <c r="R8">
        <f t="shared" si="2"/>
        <v>0.11522897640082629</v>
      </c>
      <c r="S8">
        <f t="shared" si="3"/>
        <v>5.2172851562499997E-2</v>
      </c>
    </row>
    <row r="9" spans="1:19" x14ac:dyDescent="0.25">
      <c r="A9">
        <v>8</v>
      </c>
      <c r="B9">
        <v>8</v>
      </c>
      <c r="C9">
        <v>-0.32462371079254199</v>
      </c>
      <c r="D9">
        <v>-78.199650301474193</v>
      </c>
      <c r="E9">
        <v>4133.8692815323602</v>
      </c>
      <c r="F9">
        <v>49.157019305058697</v>
      </c>
      <c r="G9">
        <v>65.8</v>
      </c>
      <c r="H9" t="s">
        <v>29</v>
      </c>
      <c r="I9" t="s">
        <v>30</v>
      </c>
      <c r="J9" t="s">
        <v>16</v>
      </c>
      <c r="K9" t="s">
        <v>16</v>
      </c>
      <c r="L9" t="s">
        <v>16</v>
      </c>
      <c r="M9" t="s">
        <v>16</v>
      </c>
      <c r="N9" t="s">
        <v>31</v>
      </c>
      <c r="O9">
        <v>4132.28857421875</v>
      </c>
      <c r="P9">
        <f t="shared" si="0"/>
        <v>9.0555089860410973</v>
      </c>
      <c r="Q9">
        <f t="shared" si="1"/>
        <v>20</v>
      </c>
      <c r="R9">
        <f t="shared" si="2"/>
        <v>8.8969495115284694E-2</v>
      </c>
      <c r="S9">
        <f t="shared" si="3"/>
        <v>4.0283203125E-2</v>
      </c>
    </row>
    <row r="10" spans="1:19" x14ac:dyDescent="0.25">
      <c r="A10">
        <v>9</v>
      </c>
      <c r="B10">
        <v>9</v>
      </c>
      <c r="C10">
        <v>-0.324664710792542</v>
      </c>
      <c r="D10">
        <v>-78.199650870781994</v>
      </c>
      <c r="E10">
        <v>4134.2974580420296</v>
      </c>
      <c r="F10">
        <v>53.684773798079199</v>
      </c>
      <c r="G10">
        <v>75.8</v>
      </c>
      <c r="H10" t="s">
        <v>14</v>
      </c>
      <c r="I10" t="s">
        <v>32</v>
      </c>
      <c r="J10" t="s">
        <v>16</v>
      </c>
      <c r="K10" t="s">
        <v>16</v>
      </c>
      <c r="L10" t="s">
        <v>16</v>
      </c>
      <c r="M10" t="s">
        <v>16</v>
      </c>
      <c r="O10">
        <v>4132.0068359375</v>
      </c>
      <c r="P10">
        <f t="shared" si="0"/>
        <v>9.055508986041005</v>
      </c>
      <c r="Q10">
        <f t="shared" si="1"/>
        <v>20</v>
      </c>
      <c r="R10">
        <f t="shared" si="2"/>
        <v>8.8969495115285596E-2</v>
      </c>
      <c r="S10">
        <f t="shared" si="3"/>
        <v>4.0283203125E-2</v>
      </c>
    </row>
    <row r="11" spans="1:19" x14ac:dyDescent="0.25">
      <c r="A11">
        <v>10</v>
      </c>
      <c r="B11">
        <v>10</v>
      </c>
      <c r="C11">
        <v>-0.32470571079254201</v>
      </c>
      <c r="D11">
        <v>-78.199647604488305</v>
      </c>
      <c r="E11">
        <v>4134.9541140408901</v>
      </c>
      <c r="F11">
        <v>58.212528291099702</v>
      </c>
      <c r="G11">
        <v>85.8</v>
      </c>
      <c r="H11" t="s">
        <v>33</v>
      </c>
      <c r="I11" t="s">
        <v>15</v>
      </c>
      <c r="J11" t="s">
        <v>16</v>
      </c>
      <c r="K11" t="s">
        <v>16</v>
      </c>
      <c r="L11" t="s">
        <v>16</v>
      </c>
      <c r="M11" t="s">
        <v>16</v>
      </c>
      <c r="O11">
        <v>4131.48291015625</v>
      </c>
      <c r="P11">
        <f t="shared" si="0"/>
        <v>31.694281451143702</v>
      </c>
      <c r="Q11">
        <f t="shared" si="1"/>
        <v>70.000000000000014</v>
      </c>
      <c r="R11">
        <f t="shared" si="2"/>
        <v>0.10224944399656226</v>
      </c>
      <c r="S11">
        <f t="shared" si="3"/>
        <v>4.6296037946428559E-2</v>
      </c>
    </row>
    <row r="12" spans="1:19" x14ac:dyDescent="0.25">
      <c r="A12">
        <v>12</v>
      </c>
      <c r="B12">
        <v>12</v>
      </c>
      <c r="C12">
        <v>-0.324944710792542</v>
      </c>
      <c r="D12">
        <v>-78.199601318280202</v>
      </c>
      <c r="E12">
        <v>4135.1108608214699</v>
      </c>
      <c r="F12">
        <v>85.379055249222901</v>
      </c>
      <c r="G12">
        <v>145.80000000000001</v>
      </c>
      <c r="H12" t="s">
        <v>34</v>
      </c>
      <c r="I12" t="s">
        <v>35</v>
      </c>
      <c r="J12" t="s">
        <v>16</v>
      </c>
      <c r="K12" t="s">
        <v>16</v>
      </c>
      <c r="L12" t="s">
        <v>16</v>
      </c>
      <c r="M12" t="s">
        <v>16</v>
      </c>
      <c r="O12">
        <v>4128.76611328125</v>
      </c>
      <c r="P12">
        <f t="shared" ref="P12:P21" si="4">F13-F11</f>
        <v>41.465294399813899</v>
      </c>
      <c r="Q12">
        <f t="shared" ref="Q12:Q21" si="5">G13-G11</f>
        <v>73.2</v>
      </c>
      <c r="R12">
        <f t="shared" si="2"/>
        <v>0.10844206212292518</v>
      </c>
      <c r="S12">
        <f t="shared" si="3"/>
        <v>6.14287162739071E-2</v>
      </c>
    </row>
    <row r="13" spans="1:19" x14ac:dyDescent="0.25">
      <c r="A13">
        <v>15</v>
      </c>
      <c r="B13">
        <v>15</v>
      </c>
      <c r="C13">
        <v>-0.32507271079254202</v>
      </c>
      <c r="D13">
        <v>-78.199605054399399</v>
      </c>
      <c r="E13">
        <v>4132.4258252219997</v>
      </c>
      <c r="F13">
        <v>99.677822690913601</v>
      </c>
      <c r="G13">
        <v>159</v>
      </c>
      <c r="H13" t="s">
        <v>14</v>
      </c>
      <c r="I13" t="s">
        <v>36</v>
      </c>
      <c r="J13" t="s">
        <v>16</v>
      </c>
      <c r="K13" t="s">
        <v>16</v>
      </c>
      <c r="L13" t="s">
        <v>16</v>
      </c>
      <c r="M13" t="s">
        <v>16</v>
      </c>
      <c r="N13" t="s">
        <v>37</v>
      </c>
      <c r="O13">
        <v>4126.986328125</v>
      </c>
      <c r="P13">
        <f t="shared" si="4"/>
        <v>21.773394905104098</v>
      </c>
      <c r="Q13">
        <f t="shared" si="5"/>
        <v>20</v>
      </c>
      <c r="R13">
        <f t="shared" si="2"/>
        <v>0.11318195804974392</v>
      </c>
      <c r="S13">
        <f t="shared" si="3"/>
        <v>0.1232177734375</v>
      </c>
    </row>
    <row r="14" spans="1:19" x14ac:dyDescent="0.25">
      <c r="A14">
        <v>19</v>
      </c>
      <c r="B14">
        <v>19</v>
      </c>
      <c r="C14">
        <v>-0.325137710792542</v>
      </c>
      <c r="D14">
        <v>-78.199619558984693</v>
      </c>
      <c r="E14">
        <v>4131.3884901010797</v>
      </c>
      <c r="F14">
        <v>107.152450154327</v>
      </c>
      <c r="G14">
        <v>165.8</v>
      </c>
      <c r="H14" t="s">
        <v>38</v>
      </c>
      <c r="I14" t="s">
        <v>39</v>
      </c>
      <c r="J14" t="s">
        <v>16</v>
      </c>
      <c r="K14" t="s">
        <v>16</v>
      </c>
      <c r="L14" t="s">
        <v>16</v>
      </c>
      <c r="M14" t="s">
        <v>16</v>
      </c>
      <c r="N14" t="s">
        <v>40</v>
      </c>
      <c r="O14">
        <v>4126.3017578125</v>
      </c>
      <c r="P14">
        <f t="shared" si="4"/>
        <v>16.621620735910398</v>
      </c>
      <c r="Q14">
        <f t="shared" si="5"/>
        <v>16.800000000000011</v>
      </c>
      <c r="R14">
        <f t="shared" si="2"/>
        <v>9.3886564962254018E-2</v>
      </c>
      <c r="S14">
        <f t="shared" si="3"/>
        <v>9.2889694940476122E-2</v>
      </c>
    </row>
    <row r="15" spans="1:19" x14ac:dyDescent="0.25">
      <c r="A15">
        <v>21</v>
      </c>
      <c r="B15">
        <v>21</v>
      </c>
      <c r="C15">
        <v>-0.325216710792542</v>
      </c>
      <c r="D15">
        <v>-78.199644547828896</v>
      </c>
      <c r="E15">
        <v>4129.6700652879599</v>
      </c>
      <c r="F15">
        <v>116.299443426824</v>
      </c>
      <c r="G15">
        <v>175.8</v>
      </c>
      <c r="H15" t="s">
        <v>41</v>
      </c>
      <c r="I15" t="s">
        <v>42</v>
      </c>
      <c r="J15" t="s">
        <v>16</v>
      </c>
      <c r="K15" t="s">
        <v>16</v>
      </c>
      <c r="L15" t="s">
        <v>16</v>
      </c>
      <c r="M15" t="s">
        <v>16</v>
      </c>
      <c r="O15">
        <v>4125.42578125</v>
      </c>
      <c r="P15">
        <f t="shared" si="4"/>
        <v>18.088974774061001</v>
      </c>
      <c r="Q15">
        <f t="shared" si="5"/>
        <v>20</v>
      </c>
      <c r="R15">
        <f t="shared" si="2"/>
        <v>0.1264096568385368</v>
      </c>
      <c r="S15">
        <f t="shared" si="3"/>
        <v>0.1143310546875</v>
      </c>
    </row>
    <row r="16" spans="1:19" x14ac:dyDescent="0.25">
      <c r="A16">
        <v>24</v>
      </c>
      <c r="B16">
        <v>24</v>
      </c>
      <c r="C16">
        <v>-0.32529271079254202</v>
      </c>
      <c r="D16">
        <v>-78.1996705021607</v>
      </c>
      <c r="E16">
        <v>4125.9187529947203</v>
      </c>
      <c r="F16">
        <v>125.241424928388</v>
      </c>
      <c r="G16">
        <v>185.8</v>
      </c>
      <c r="H16" t="s">
        <v>29</v>
      </c>
      <c r="I16" t="s">
        <v>43</v>
      </c>
      <c r="J16" t="s">
        <v>16</v>
      </c>
      <c r="K16" t="s">
        <v>16</v>
      </c>
      <c r="L16" t="s">
        <v>16</v>
      </c>
      <c r="M16" t="s">
        <v>16</v>
      </c>
      <c r="O16">
        <v>4124.01513671875</v>
      </c>
      <c r="P16">
        <f t="shared" si="4"/>
        <v>17.883963003127988</v>
      </c>
      <c r="Q16">
        <f t="shared" si="5"/>
        <v>20</v>
      </c>
      <c r="R16">
        <f t="shared" si="2"/>
        <v>0.24635265226054268</v>
      </c>
      <c r="S16">
        <f t="shared" si="3"/>
        <v>0.22028808593749999</v>
      </c>
    </row>
    <row r="17" spans="1:19" x14ac:dyDescent="0.25">
      <c r="A17">
        <v>25</v>
      </c>
      <c r="B17">
        <v>25</v>
      </c>
      <c r="C17">
        <v>-0.32536971079254201</v>
      </c>
      <c r="D17">
        <v>-78.199692699040497</v>
      </c>
      <c r="E17">
        <v>4121.8764606085197</v>
      </c>
      <c r="F17">
        <v>134.18340642995199</v>
      </c>
      <c r="G17">
        <v>195.8</v>
      </c>
      <c r="H17" t="s">
        <v>44</v>
      </c>
      <c r="I17" t="s">
        <v>45</v>
      </c>
      <c r="J17" t="s">
        <v>16</v>
      </c>
      <c r="K17" t="s">
        <v>16</v>
      </c>
      <c r="L17" t="s">
        <v>16</v>
      </c>
      <c r="M17" t="s">
        <v>16</v>
      </c>
      <c r="O17">
        <v>4121.02001953125</v>
      </c>
      <c r="P17">
        <f t="shared" si="4"/>
        <v>18.043280646770995</v>
      </c>
      <c r="Q17">
        <f t="shared" si="5"/>
        <v>20</v>
      </c>
      <c r="R17">
        <f t="shared" si="2"/>
        <v>0.33956979581185381</v>
      </c>
      <c r="S17">
        <f t="shared" si="3"/>
        <v>0.30634765624999999</v>
      </c>
    </row>
    <row r="18" spans="1:19" x14ac:dyDescent="0.25">
      <c r="A18">
        <v>26</v>
      </c>
      <c r="B18">
        <v>26</v>
      </c>
      <c r="C18">
        <v>-0.32544971079254198</v>
      </c>
      <c r="D18">
        <v>-78.199706931688894</v>
      </c>
      <c r="E18">
        <v>4121.1780602850404</v>
      </c>
      <c r="F18">
        <v>143.28470557515899</v>
      </c>
      <c r="G18">
        <v>205.8</v>
      </c>
      <c r="H18" t="s">
        <v>41</v>
      </c>
      <c r="I18" t="s">
        <v>46</v>
      </c>
      <c r="J18" t="s">
        <v>16</v>
      </c>
      <c r="K18" t="s">
        <v>16</v>
      </c>
      <c r="L18" t="s">
        <v>16</v>
      </c>
      <c r="M18" t="s">
        <v>16</v>
      </c>
      <c r="O18">
        <v>4117.88818359375</v>
      </c>
      <c r="P18">
        <f t="shared" si="4"/>
        <v>18.202598290414016</v>
      </c>
      <c r="Q18">
        <f t="shared" si="5"/>
        <v>20</v>
      </c>
      <c r="R18">
        <f t="shared" si="2"/>
        <v>0.35027837568979164</v>
      </c>
      <c r="S18">
        <f t="shared" si="3"/>
        <v>0.31879882812499999</v>
      </c>
    </row>
    <row r="19" spans="1:19" x14ac:dyDescent="0.25">
      <c r="A19">
        <v>29</v>
      </c>
      <c r="B19">
        <v>29</v>
      </c>
      <c r="C19">
        <v>-0.32553171079254201</v>
      </c>
      <c r="D19">
        <v>-78.199711065709096</v>
      </c>
      <c r="E19">
        <v>4118.3422768198898</v>
      </c>
      <c r="F19">
        <v>152.386004720366</v>
      </c>
      <c r="G19">
        <v>215.8</v>
      </c>
      <c r="H19" t="s">
        <v>14</v>
      </c>
      <c r="I19" t="s">
        <v>39</v>
      </c>
      <c r="J19" t="s">
        <v>16</v>
      </c>
      <c r="K19" t="s">
        <v>16</v>
      </c>
      <c r="L19" t="s">
        <v>16</v>
      </c>
      <c r="M19" t="s">
        <v>16</v>
      </c>
      <c r="O19">
        <v>4114.64404296875</v>
      </c>
      <c r="P19">
        <f t="shared" si="4"/>
        <v>18.202598290415011</v>
      </c>
      <c r="Q19">
        <f t="shared" si="5"/>
        <v>20</v>
      </c>
      <c r="R19">
        <f t="shared" si="2"/>
        <v>0.34882983592202493</v>
      </c>
      <c r="S19">
        <f t="shared" si="3"/>
        <v>0.31748046875000002</v>
      </c>
    </row>
    <row r="20" spans="1:19" x14ac:dyDescent="0.25">
      <c r="A20">
        <v>32</v>
      </c>
      <c r="B20">
        <v>32</v>
      </c>
      <c r="C20">
        <v>-0.32561371079254198</v>
      </c>
      <c r="D20">
        <v>-78.199707850271693</v>
      </c>
      <c r="E20">
        <v>4115.7301494391904</v>
      </c>
      <c r="F20">
        <v>161.48730386557401</v>
      </c>
      <c r="G20">
        <v>225.8</v>
      </c>
      <c r="H20" t="s">
        <v>14</v>
      </c>
      <c r="I20" t="s">
        <v>39</v>
      </c>
      <c r="J20" t="s">
        <v>16</v>
      </c>
      <c r="K20" t="s">
        <v>16</v>
      </c>
      <c r="L20" t="s">
        <v>16</v>
      </c>
      <c r="M20" t="s">
        <v>16</v>
      </c>
      <c r="O20">
        <v>4111.53857421875</v>
      </c>
      <c r="P20">
        <f t="shared" si="4"/>
        <v>18.202598290414983</v>
      </c>
      <c r="Q20">
        <f t="shared" si="5"/>
        <v>20</v>
      </c>
      <c r="R20">
        <f t="shared" si="2"/>
        <v>0.3239632365756922</v>
      </c>
      <c r="S20">
        <f t="shared" si="3"/>
        <v>0.29484863281250001</v>
      </c>
    </row>
    <row r="21" spans="1:19" x14ac:dyDescent="0.25">
      <c r="A21">
        <v>33</v>
      </c>
      <c r="B21">
        <v>33</v>
      </c>
      <c r="C21">
        <v>-0.32569471079254197</v>
      </c>
      <c r="D21">
        <v>-78.199704159702904</v>
      </c>
      <c r="E21">
        <v>4114.4741124760303</v>
      </c>
      <c r="F21">
        <v>170.58860301078099</v>
      </c>
      <c r="G21">
        <v>235.8</v>
      </c>
      <c r="H21" t="s">
        <v>47</v>
      </c>
      <c r="I21" t="s">
        <v>48</v>
      </c>
      <c r="J21" t="s">
        <v>16</v>
      </c>
      <c r="K21" t="s">
        <v>16</v>
      </c>
      <c r="L21" t="s">
        <v>16</v>
      </c>
      <c r="M21" t="s">
        <v>16</v>
      </c>
      <c r="O21">
        <v>4108.7470703125</v>
      </c>
      <c r="P21">
        <f t="shared" si="4"/>
        <v>18.202598290413988</v>
      </c>
      <c r="Q21">
        <f t="shared" si="5"/>
        <v>20</v>
      </c>
      <c r="R21">
        <f t="shared" si="2"/>
        <v>0.25199226996706292</v>
      </c>
      <c r="S21">
        <f t="shared" si="3"/>
        <v>0.22934570312499999</v>
      </c>
    </row>
    <row r="22" spans="1:19" x14ac:dyDescent="0.25">
      <c r="A22">
        <v>36</v>
      </c>
      <c r="B22">
        <v>36</v>
      </c>
      <c r="C22">
        <v>-0.325776710792542</v>
      </c>
      <c r="D22">
        <v>-78.199708140020903</v>
      </c>
      <c r="E22">
        <v>4111.4729243755601</v>
      </c>
      <c r="F22">
        <v>179.68990215598799</v>
      </c>
      <c r="G22">
        <v>245.8</v>
      </c>
      <c r="H22" t="s">
        <v>34</v>
      </c>
      <c r="I22" t="s">
        <v>49</v>
      </c>
      <c r="J22" t="s">
        <v>16</v>
      </c>
      <c r="K22" t="s">
        <v>16</v>
      </c>
      <c r="L22" t="s">
        <v>16</v>
      </c>
      <c r="M22" t="s">
        <v>16</v>
      </c>
      <c r="O22">
        <v>4106.95166015625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gavi_up_XWD_ele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Whitmore, Keridwen M.</cp:lastModifiedBy>
  <dcterms:created xsi:type="dcterms:W3CDTF">2024-09-05T16:49:32Z</dcterms:created>
  <dcterms:modified xsi:type="dcterms:W3CDTF">2024-09-06T17:17:37Z</dcterms:modified>
</cp:coreProperties>
</file>