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Documents/Ecuador2021/ProcessedData/ArcPro_export/edit/"/>
    </mc:Choice>
  </mc:AlternateContent>
  <xr:revisionPtr revIDLastSave="36" documentId="8_{CEFD6B0C-72E5-4ED1-AC0B-0434C7F1A475}" xr6:coauthVersionLast="47" xr6:coauthVersionMax="47" xr10:uidLastSave="{9C3F5CDD-8B55-434C-89A2-278EFAA2760D}"/>
  <bookViews>
    <workbookView xWindow="2520" yWindow="705" windowWidth="22110" windowHeight="14625" xr2:uid="{C5667C3A-32A2-471C-845C-E5773241FE5B}"/>
  </bookViews>
  <sheets>
    <sheet name="Gavitrib3_dmt_extractvalues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Q2" i="1"/>
  <c r="R2" i="1" s="1"/>
</calcChain>
</file>

<file path=xl/sharedStrings.xml><?xml version="1.0" encoding="utf-8"?>
<sst xmlns="http://schemas.openxmlformats.org/spreadsheetml/2006/main" count="64" uniqueCount="32">
  <si>
    <t>lat_fit</t>
  </si>
  <si>
    <t>lon_fit</t>
  </si>
  <si>
    <t>ele_fit</t>
  </si>
  <si>
    <t>x_pred</t>
  </si>
  <si>
    <t>x</t>
  </si>
  <si>
    <t>d</t>
  </si>
  <si>
    <t>w</t>
  </si>
  <si>
    <t>Flux_ave</t>
  </si>
  <si>
    <t>adjusted_ppm</t>
  </si>
  <si>
    <t>notes</t>
  </si>
  <si>
    <t>3.5</t>
  </si>
  <si>
    <t>10</t>
  </si>
  <si>
    <t>2.5</t>
  </si>
  <si>
    <t>18</t>
  </si>
  <si>
    <t>NA</t>
  </si>
  <si>
    <t>20</t>
  </si>
  <si>
    <t>21</t>
  </si>
  <si>
    <t>29</t>
  </si>
  <si>
    <t>underground</t>
  </si>
  <si>
    <t>31</t>
  </si>
  <si>
    <t>40</t>
  </si>
  <si>
    <t>50</t>
  </si>
  <si>
    <t>ele_arcpro</t>
  </si>
  <si>
    <t>dist_diff</t>
  </si>
  <si>
    <t>slope</t>
  </si>
  <si>
    <t>Date</t>
  </si>
  <si>
    <t>AirTemp_c</t>
  </si>
  <si>
    <t>Total_hPa</t>
  </si>
  <si>
    <t>VaisalaType</t>
  </si>
  <si>
    <t>EOS_no</t>
  </si>
  <si>
    <t>new</t>
  </si>
  <si>
    <t>EOS1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</si>
</sst>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CB4E-64D1-4F24-96FC-B3C1B69256E6}">
  <sheetPr>
    <outlinePr summaryBelow="0" summaryRight="0"/>
  </sheetPr>
  <dimension ref="A1:R14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2.75" x14ac:dyDescent="0.2"/>
  <cols>
    <col min="1" max="4" width="16" customWidth="1"/>
    <col min="5" max="9" width="20.85546875" customWidth="1"/>
    <col min="10" max="14" width="18.42578125" customWidth="1"/>
    <col min="15" max="15" width="50" customWidth="1"/>
    <col min="16" max="16" width="16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7</v>
      </c>
      <c r="J1" s="1" t="s">
        <v>8</v>
      </c>
      <c r="K1" t="s">
        <v>26</v>
      </c>
      <c r="L1" t="s">
        <v>27</v>
      </c>
      <c r="M1" t="s">
        <v>28</v>
      </c>
      <c r="N1" t="s">
        <v>29</v>
      </c>
      <c r="O1" s="1" t="s">
        <v>9</v>
      </c>
      <c r="P1" s="1" t="s">
        <v>22</v>
      </c>
      <c r="Q1" s="1" t="s">
        <v>23</v>
      </c>
      <c r="R1" s="1" t="s">
        <v>24</v>
      </c>
    </row>
    <row r="2" spans="1:18" x14ac:dyDescent="0.2">
      <c r="A2" s="2">
        <v>-0.32709963902289901</v>
      </c>
      <c r="B2" s="2">
        <v>-78.200967619395101</v>
      </c>
      <c r="C2" s="2">
        <v>4110.4050187176799</v>
      </c>
      <c r="D2" s="2">
        <v>8.9208666246115396</v>
      </c>
      <c r="E2" s="2" t="s">
        <v>11</v>
      </c>
      <c r="F2" s="2" t="s">
        <v>12</v>
      </c>
      <c r="G2" s="2" t="s">
        <v>13</v>
      </c>
      <c r="H2" s="2"/>
      <c r="I2" s="2" t="s">
        <v>14</v>
      </c>
      <c r="J2" s="2" t="s">
        <v>14</v>
      </c>
      <c r="K2" s="2"/>
      <c r="L2" s="2"/>
      <c r="M2" s="2"/>
      <c r="N2" s="2"/>
      <c r="O2" s="2"/>
      <c r="P2" s="2">
        <v>4108.1640625</v>
      </c>
      <c r="Q2" t="e">
        <f>E3-#REF!</f>
        <v>#REF!</v>
      </c>
      <c r="R2" s="3" t="e">
        <f>(#REF!-C3)/Q2</f>
        <v>#REF!</v>
      </c>
    </row>
    <row r="3" spans="1:18" x14ac:dyDescent="0.2">
      <c r="A3" s="2">
        <v>-0.32716623902289899</v>
      </c>
      <c r="B3" s="2">
        <v>-78.200922986052305</v>
      </c>
      <c r="C3" s="2">
        <v>4109.8037201468796</v>
      </c>
      <c r="D3" s="2">
        <v>17.8417332492231</v>
      </c>
      <c r="E3" s="2" t="s">
        <v>15</v>
      </c>
      <c r="F3" s="2" t="s">
        <v>10</v>
      </c>
      <c r="G3" s="2" t="s">
        <v>16</v>
      </c>
      <c r="H3" s="2"/>
      <c r="I3" s="2" t="s">
        <v>14</v>
      </c>
      <c r="J3" s="2" t="s">
        <v>14</v>
      </c>
      <c r="K3" s="2"/>
      <c r="L3" s="2"/>
      <c r="M3" s="2"/>
      <c r="N3" s="2"/>
      <c r="O3" s="2"/>
      <c r="P3" s="2">
        <v>4106.96533203125</v>
      </c>
      <c r="Q3">
        <f>E4-E2</f>
        <v>30</v>
      </c>
      <c r="R3" s="3">
        <f t="shared" ref="R3" si="0">(C2-C4)/Q3</f>
        <v>5.6569009346003438E-2</v>
      </c>
    </row>
    <row r="4" spans="1:18" x14ac:dyDescent="0.2">
      <c r="A4" s="2">
        <v>-0.32729353902289898</v>
      </c>
      <c r="B4" s="2">
        <v>-78.200826563555793</v>
      </c>
      <c r="C4" s="2">
        <v>4108.7079484372998</v>
      </c>
      <c r="D4" s="2">
        <v>35.683466498446201</v>
      </c>
      <c r="E4" s="2" t="s">
        <v>20</v>
      </c>
      <c r="F4" s="2" t="s">
        <v>10</v>
      </c>
      <c r="G4" s="2" t="s">
        <v>15</v>
      </c>
      <c r="H4" s="2"/>
      <c r="I4" s="2" t="s">
        <v>14</v>
      </c>
      <c r="J4" s="2" t="s">
        <v>14</v>
      </c>
      <c r="K4" s="2"/>
      <c r="L4" s="2"/>
      <c r="M4" s="2"/>
      <c r="N4" s="2"/>
      <c r="O4" s="2"/>
      <c r="P4" s="2">
        <v>4105.19091796875</v>
      </c>
    </row>
    <row r="5" spans="1:18" x14ac:dyDescent="0.2">
      <c r="A5" s="3">
        <v>-0.327226739022899</v>
      </c>
      <c r="B5" s="3">
        <v>-78.200883849963802</v>
      </c>
      <c r="C5" s="3">
        <v>4109.3833473819404</v>
      </c>
      <c r="D5" s="3">
        <v>25.870513211373499</v>
      </c>
      <c r="E5" s="3" t="s">
        <v>17</v>
      </c>
      <c r="F5" s="3" t="s">
        <v>14</v>
      </c>
      <c r="G5" s="3" t="s">
        <v>14</v>
      </c>
      <c r="H5" s="3"/>
      <c r="I5" s="3" t="s">
        <v>14</v>
      </c>
      <c r="J5" s="3" t="s">
        <v>14</v>
      </c>
      <c r="K5" s="3"/>
      <c r="L5" s="3"/>
      <c r="M5" s="3"/>
      <c r="N5" s="3"/>
      <c r="O5" s="3" t="s">
        <v>18</v>
      </c>
      <c r="P5" s="3">
        <v>4106.109375</v>
      </c>
    </row>
    <row r="6" spans="1:18" x14ac:dyDescent="0.2">
      <c r="A6" s="3">
        <v>-0.32723973902289899</v>
      </c>
      <c r="B6" s="3">
        <v>-78.200874346437004</v>
      </c>
      <c r="C6" s="3">
        <v>4109.2851070432298</v>
      </c>
      <c r="D6" s="3">
        <v>27.654686536295799</v>
      </c>
      <c r="E6" s="3" t="s">
        <v>19</v>
      </c>
      <c r="F6" s="3" t="s">
        <v>14</v>
      </c>
      <c r="G6" s="3" t="s">
        <v>14</v>
      </c>
      <c r="H6" s="3"/>
      <c r="I6" s="3" t="s">
        <v>14</v>
      </c>
      <c r="J6" s="3" t="s">
        <v>14</v>
      </c>
      <c r="K6" s="3"/>
      <c r="L6" s="3"/>
      <c r="M6" s="3"/>
      <c r="N6" s="3"/>
      <c r="O6" s="3" t="s">
        <v>18</v>
      </c>
      <c r="P6" s="3">
        <v>4105.8173828125</v>
      </c>
    </row>
    <row r="7" spans="1:18" x14ac:dyDescent="0.2">
      <c r="A7" s="3">
        <v>-0.32734363902289898</v>
      </c>
      <c r="B7" s="3">
        <v>-78.200764054001496</v>
      </c>
      <c r="C7" s="3">
        <v>4107.6678583000303</v>
      </c>
      <c r="D7" s="3">
        <v>44.6043331230577</v>
      </c>
      <c r="E7" s="3" t="s">
        <v>21</v>
      </c>
      <c r="F7" s="3" t="s">
        <v>14</v>
      </c>
      <c r="G7" s="3" t="s">
        <v>14</v>
      </c>
      <c r="H7" s="3"/>
      <c r="I7" s="3" t="s">
        <v>14</v>
      </c>
      <c r="J7" s="3" t="s">
        <v>14</v>
      </c>
      <c r="K7" s="3"/>
      <c r="L7" s="3"/>
      <c r="M7" s="3"/>
      <c r="N7" s="3"/>
      <c r="O7" s="3"/>
      <c r="P7" s="3">
        <v>4104.736328125</v>
      </c>
    </row>
    <row r="8" spans="1:18" x14ac:dyDescent="0.2">
      <c r="A8">
        <v>-0.32733903902289901</v>
      </c>
      <c r="B8">
        <v>-78.2007707147242</v>
      </c>
      <c r="C8">
        <v>4107.7924576281202</v>
      </c>
      <c r="D8">
        <v>43.703230106822303</v>
      </c>
      <c r="H8" s="4">
        <v>44376</v>
      </c>
      <c r="I8">
        <v>0.90500000000000003</v>
      </c>
      <c r="J8">
        <v>4965.0874679999997</v>
      </c>
      <c r="K8">
        <v>7.1980000000000004</v>
      </c>
      <c r="L8">
        <v>627.08240000000001</v>
      </c>
      <c r="M8" t="s">
        <v>30</v>
      </c>
      <c r="N8" t="s">
        <v>31</v>
      </c>
    </row>
    <row r="9" spans="1:18" x14ac:dyDescent="0.2">
      <c r="A9">
        <v>-0.32722793902289898</v>
      </c>
      <c r="B9">
        <v>-78.2008829972131</v>
      </c>
      <c r="C9">
        <v>4109.3746016283703</v>
      </c>
      <c r="D9">
        <v>26.028797472404602</v>
      </c>
      <c r="H9" s="4">
        <v>44377</v>
      </c>
      <c r="I9">
        <v>0.46500000000000002</v>
      </c>
      <c r="J9">
        <v>2015.4536559999999</v>
      </c>
      <c r="K9">
        <v>6.8090000000000002</v>
      </c>
      <c r="L9">
        <v>626.23339999999996</v>
      </c>
      <c r="M9" t="s">
        <v>30</v>
      </c>
      <c r="N9" t="s">
        <v>31</v>
      </c>
    </row>
    <row r="10" spans="1:18" x14ac:dyDescent="0.2">
      <c r="A10">
        <v>-0.32717543902289897</v>
      </c>
      <c r="B10">
        <v>-78.200917287477907</v>
      </c>
      <c r="C10">
        <v>4109.7416985772397</v>
      </c>
      <c r="D10">
        <v>19.047127018458699</v>
      </c>
      <c r="H10" s="4">
        <v>44377</v>
      </c>
      <c r="I10">
        <v>0.255</v>
      </c>
      <c r="J10">
        <v>1334.1187399999999</v>
      </c>
      <c r="K10">
        <v>6.7679999999999998</v>
      </c>
      <c r="L10">
        <v>626.18640000000005</v>
      </c>
      <c r="M10" t="s">
        <v>30</v>
      </c>
      <c r="N10" t="s">
        <v>31</v>
      </c>
    </row>
    <row r="11" spans="1:18" x14ac:dyDescent="0.2">
      <c r="A11">
        <v>-0.32711823902289899</v>
      </c>
      <c r="B11">
        <v>-78.200954072161196</v>
      </c>
      <c r="C11">
        <v>4110.1707625115396</v>
      </c>
      <c r="D11">
        <v>11.475627166117899</v>
      </c>
      <c r="H11" s="4">
        <v>44376</v>
      </c>
      <c r="I11">
        <v>0.105</v>
      </c>
      <c r="J11">
        <v>2074.6903579999998</v>
      </c>
      <c r="K11">
        <v>7.1959999999999997</v>
      </c>
      <c r="L11">
        <v>627.11239999999998</v>
      </c>
      <c r="M11" t="s">
        <v>30</v>
      </c>
      <c r="N11" t="s">
        <v>31</v>
      </c>
    </row>
    <row r="12" spans="1:18" x14ac:dyDescent="0.2">
      <c r="A12">
        <v>-0.32711163902289903</v>
      </c>
      <c r="B12">
        <v>-78.200958742254102</v>
      </c>
      <c r="C12">
        <v>4110.2459241233901</v>
      </c>
      <c r="D12">
        <v>10.5755891925486</v>
      </c>
      <c r="H12" s="4">
        <v>44377</v>
      </c>
      <c r="I12">
        <v>0.105</v>
      </c>
      <c r="J12">
        <v>1834.5891389999999</v>
      </c>
      <c r="K12">
        <v>6.8230000000000004</v>
      </c>
      <c r="L12">
        <v>626.09040000000005</v>
      </c>
      <c r="M12" t="s">
        <v>30</v>
      </c>
      <c r="N12" t="s">
        <v>31</v>
      </c>
    </row>
    <row r="13" spans="1:18" x14ac:dyDescent="0.2">
      <c r="A13">
        <v>-0.32704063902289898</v>
      </c>
      <c r="B13">
        <v>-78.201021593015099</v>
      </c>
      <c r="C13">
        <v>4111.5066070908297</v>
      </c>
      <c r="D13">
        <v>0</v>
      </c>
      <c r="H13" s="4">
        <v>44376</v>
      </c>
      <c r="I13">
        <v>1.1000000000000001</v>
      </c>
      <c r="J13">
        <v>6479.9494100000002</v>
      </c>
      <c r="K13">
        <v>7.1959999999999997</v>
      </c>
      <c r="L13">
        <v>627.14239999999995</v>
      </c>
      <c r="M13" t="s">
        <v>30</v>
      </c>
      <c r="N13" t="s">
        <v>31</v>
      </c>
    </row>
    <row r="14" spans="1:18" x14ac:dyDescent="0.2">
      <c r="A14">
        <v>-0.32704063902289898</v>
      </c>
      <c r="B14">
        <v>-78.201021593015099</v>
      </c>
      <c r="C14">
        <v>4111.5066070908297</v>
      </c>
      <c r="D14">
        <v>0</v>
      </c>
      <c r="H14" s="4">
        <v>44377</v>
      </c>
      <c r="I14">
        <v>0.155</v>
      </c>
      <c r="J14">
        <v>1826.5340630000001</v>
      </c>
      <c r="K14">
        <v>6.8259999999999996</v>
      </c>
      <c r="L14">
        <v>626.14739999999995</v>
      </c>
      <c r="M14" t="s">
        <v>30</v>
      </c>
      <c r="N14" t="s">
        <v>31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Gavitrib3_dmt_extractvalues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2024-09-10T19:48:47Z</dcterms:created>
  <dcterms:modified xsi:type="dcterms:W3CDTF">2024-09-10T20:09:48Z</dcterms:modified>
</cp:coreProperties>
</file>