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ddie/Documents/Ecuador2021/ProcessedData/export_to_r/"/>
    </mc:Choice>
  </mc:AlternateContent>
  <xr:revisionPtr revIDLastSave="0" documentId="13_ncr:40009_{EE253424-5698-874F-9242-85BD0E22EF7F}" xr6:coauthVersionLast="47" xr6:coauthVersionMax="47" xr10:uidLastSave="{00000000-0000-0000-0000-000000000000}"/>
  <bookViews>
    <workbookView xWindow="18680" yWindow="2600" windowWidth="27640" windowHeight="16940"/>
  </bookViews>
  <sheets>
    <sheet name="gavi-trib2_XWD_export_eledata_c" sheetId="1" r:id="rId1"/>
  </sheets>
  <calcPr calcId="0" calcOnSave="0"/>
</workbook>
</file>

<file path=xl/calcChain.xml><?xml version="1.0" encoding="utf-8"?>
<calcChain xmlns="http://schemas.openxmlformats.org/spreadsheetml/2006/main">
  <c r="V12" i="1" l="1"/>
  <c r="V11" i="1"/>
  <c r="W11" i="1" s="1"/>
  <c r="V10" i="1"/>
  <c r="V8" i="1"/>
  <c r="W8" i="1" s="1"/>
  <c r="V7" i="1"/>
  <c r="V6" i="1"/>
  <c r="W6" i="1" s="1"/>
  <c r="U12" i="1"/>
  <c r="U11" i="1"/>
  <c r="U10" i="1"/>
  <c r="U8" i="1"/>
  <c r="U7" i="1"/>
  <c r="U6" i="1"/>
  <c r="S12" i="1"/>
  <c r="S11" i="1"/>
  <c r="S10" i="1"/>
  <c r="S8" i="1"/>
  <c r="S7" i="1"/>
  <c r="S6" i="1"/>
  <c r="T6" i="1" s="1"/>
  <c r="S4" i="1"/>
  <c r="R12" i="1"/>
  <c r="R11" i="1"/>
  <c r="R10" i="1"/>
  <c r="R8" i="1"/>
  <c r="R7" i="1"/>
  <c r="R6" i="1"/>
  <c r="R4" i="1"/>
  <c r="W10" i="1" l="1"/>
  <c r="T11" i="1"/>
  <c r="W12" i="1"/>
  <c r="W7" i="1"/>
  <c r="T10" i="1"/>
  <c r="T4" i="1"/>
  <c r="T12" i="1"/>
  <c r="T7" i="1"/>
  <c r="T8" i="1"/>
</calcChain>
</file>

<file path=xl/sharedStrings.xml><?xml version="1.0" encoding="utf-8"?>
<sst xmlns="http://schemas.openxmlformats.org/spreadsheetml/2006/main" count="51" uniqueCount="30">
  <si>
    <t>lat_fit</t>
  </si>
  <si>
    <t>lon_fit</t>
  </si>
  <si>
    <t>ele_fit</t>
  </si>
  <si>
    <t>x_pred</t>
  </si>
  <si>
    <t>x</t>
  </si>
  <si>
    <t>d</t>
  </si>
  <si>
    <t>w</t>
  </si>
  <si>
    <t>Date</t>
  </si>
  <si>
    <t>Flux_ave</t>
  </si>
  <si>
    <t>adjusted_ppm</t>
  </si>
  <si>
    <t>AirTemp_c</t>
  </si>
  <si>
    <t>Total_hPa</t>
  </si>
  <si>
    <t>VaisalaType</t>
  </si>
  <si>
    <t>EOS_no</t>
  </si>
  <si>
    <t>notes</t>
  </si>
  <si>
    <t>ele_arcpro</t>
  </si>
  <si>
    <t>dist_diff</t>
  </si>
  <si>
    <t>Q_m_s</t>
  </si>
  <si>
    <t>WaterTemp_c</t>
  </si>
  <si>
    <t>old</t>
  </si>
  <si>
    <t>EOS1</t>
  </si>
  <si>
    <t>NA</t>
  </si>
  <si>
    <t>small stream enters</t>
  </si>
  <si>
    <t>dist_diff_mid</t>
  </si>
  <si>
    <t>ele_diff_mid</t>
  </si>
  <si>
    <t>slope_mid</t>
  </si>
  <si>
    <t>dist_diff_up</t>
  </si>
  <si>
    <t>ele_diff_up</t>
  </si>
  <si>
    <t>slope_up</t>
  </si>
  <si>
    <t>catchment_ha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</si>
</sst>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tabSelected="1" workbookViewId="0">
      <selection activeCell="D6" sqref="D6"/>
    </sheetView>
  </sheetViews>
  <sheetFormatPr baseColWidth="10" defaultRowHeight="16" x14ac:dyDescent="0.2"/>
  <cols>
    <col min="6" max="6" width="2.1640625" bestFit="1" customWidth="1"/>
    <col min="7" max="7" width="3.1640625" bestFit="1" customWidth="1"/>
    <col min="8" max="8" width="7.83203125" bestFit="1" customWidth="1"/>
    <col min="9" max="9" width="8.33203125" bestFit="1" customWidth="1"/>
    <col min="10" max="10" width="0.1640625" customWidth="1"/>
    <col min="11" max="22" width="10.83203125" customWidth="1"/>
    <col min="23" max="23" width="12.1640625" bestFit="1" customWidth="1"/>
    <col min="24" max="24" width="12.83203125" bestFit="1" customWidth="1"/>
    <col min="25" max="25" width="9.1640625" bestFit="1" customWidth="1"/>
    <col min="26" max="26" width="12.8320312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17</v>
      </c>
      <c r="Z1" t="s">
        <v>18</v>
      </c>
    </row>
    <row r="2" spans="1:26" x14ac:dyDescent="0.2">
      <c r="A2">
        <v>-78.203102049999998</v>
      </c>
      <c r="B2">
        <v>-0.33056077299999997</v>
      </c>
      <c r="C2">
        <v>4069.821719</v>
      </c>
      <c r="D2">
        <v>1.2930022779999999</v>
      </c>
      <c r="H2" s="1">
        <v>44370</v>
      </c>
      <c r="I2">
        <v>0.65500000000000003</v>
      </c>
      <c r="J2">
        <v>3573.9832729999998</v>
      </c>
      <c r="K2">
        <v>6.7610000000000001</v>
      </c>
      <c r="L2">
        <v>627.0104</v>
      </c>
      <c r="M2" t="s">
        <v>19</v>
      </c>
      <c r="N2" t="s">
        <v>20</v>
      </c>
      <c r="X2">
        <v>17.040600000000001</v>
      </c>
      <c r="Y2">
        <v>1.9650000000000002E-3</v>
      </c>
      <c r="Z2">
        <v>10.638</v>
      </c>
    </row>
    <row r="3" spans="1:26" x14ac:dyDescent="0.2">
      <c r="A3">
        <v>-0.33062067299999998</v>
      </c>
      <c r="B3">
        <v>-78.203117129999995</v>
      </c>
      <c r="C3">
        <v>4069.3332310000001</v>
      </c>
      <c r="D3">
        <v>8.1695606569999999</v>
      </c>
      <c r="E3">
        <v>0</v>
      </c>
      <c r="F3">
        <v>3</v>
      </c>
      <c r="G3">
        <v>31</v>
      </c>
      <c r="I3" t="s">
        <v>21</v>
      </c>
      <c r="J3" t="s">
        <v>21</v>
      </c>
      <c r="P3">
        <v>4065.7719729999999</v>
      </c>
    </row>
    <row r="4" spans="1:26" x14ac:dyDescent="0.2">
      <c r="A4">
        <v>-0.33069927300000002</v>
      </c>
      <c r="B4">
        <v>-78.203133679999993</v>
      </c>
      <c r="C4">
        <v>4068.7116129999999</v>
      </c>
      <c r="D4">
        <v>17.11182552</v>
      </c>
      <c r="E4">
        <v>10</v>
      </c>
      <c r="F4">
        <v>8</v>
      </c>
      <c r="G4">
        <v>40</v>
      </c>
      <c r="I4" t="s">
        <v>21</v>
      </c>
      <c r="J4" t="s">
        <v>21</v>
      </c>
      <c r="P4">
        <v>4065.1508789999998</v>
      </c>
      <c r="Q4">
        <v>10</v>
      </c>
      <c r="R4">
        <f>D6-D3</f>
        <v>16.657446513000004</v>
      </c>
      <c r="S4">
        <f>P6-P3</f>
        <v>-1.1989749999997912</v>
      </c>
      <c r="T4">
        <f>ABS(S4)/R4</f>
        <v>7.1978319069736937E-2</v>
      </c>
    </row>
    <row r="5" spans="1:26" x14ac:dyDescent="0.2">
      <c r="A5">
        <v>-78.203133800000003</v>
      </c>
      <c r="B5">
        <v>-0.33069987299999998</v>
      </c>
      <c r="C5">
        <v>4068.7070180000001</v>
      </c>
      <c r="D5">
        <v>17.17979832</v>
      </c>
      <c r="H5" s="1">
        <v>44370</v>
      </c>
      <c r="I5">
        <v>0.5</v>
      </c>
      <c r="J5">
        <v>2019.293163</v>
      </c>
      <c r="K5">
        <v>6.7629999999999999</v>
      </c>
      <c r="L5">
        <v>627.01239999999996</v>
      </c>
      <c r="M5" t="s">
        <v>19</v>
      </c>
      <c r="N5" t="s">
        <v>20</v>
      </c>
      <c r="X5">
        <v>16.5654</v>
      </c>
      <c r="Z5">
        <v>10.862500000000001</v>
      </c>
    </row>
    <row r="6" spans="1:26" x14ac:dyDescent="0.2">
      <c r="A6">
        <v>-0.33076757299999998</v>
      </c>
      <c r="B6">
        <v>-78.20314544</v>
      </c>
      <c r="C6">
        <v>4068.1911490000002</v>
      </c>
      <c r="D6">
        <v>24.827007170000002</v>
      </c>
      <c r="E6">
        <v>20</v>
      </c>
      <c r="F6">
        <v>5</v>
      </c>
      <c r="G6">
        <v>49</v>
      </c>
      <c r="I6" t="s">
        <v>21</v>
      </c>
      <c r="J6" t="s">
        <v>21</v>
      </c>
      <c r="O6" t="s">
        <v>22</v>
      </c>
      <c r="P6">
        <v>4064.5729980000001</v>
      </c>
      <c r="Q6">
        <v>10</v>
      </c>
      <c r="R6">
        <f>D7-D4</f>
        <v>16.886156879999998</v>
      </c>
      <c r="S6">
        <f>P7-P4</f>
        <v>-1.3586430000000291</v>
      </c>
      <c r="T6">
        <f t="shared" ref="T6:T12" si="0">ABS(S6)/R6</f>
        <v>8.0458982446693306E-2</v>
      </c>
      <c r="U6">
        <f>D6-D3</f>
        <v>16.657446513000004</v>
      </c>
      <c r="V6">
        <f>P6-P3</f>
        <v>-1.1989749999997912</v>
      </c>
      <c r="W6">
        <f>ABS(V6)/U6</f>
        <v>7.1978319069736937E-2</v>
      </c>
      <c r="Y6">
        <v>1.9650000000000002E-3</v>
      </c>
    </row>
    <row r="7" spans="1:26" x14ac:dyDescent="0.2">
      <c r="A7">
        <v>-0.330849173</v>
      </c>
      <c r="B7">
        <v>-78.203156750000005</v>
      </c>
      <c r="C7">
        <v>4067.582034</v>
      </c>
      <c r="D7">
        <v>33.997982399999998</v>
      </c>
      <c r="E7">
        <v>30</v>
      </c>
      <c r="F7">
        <v>9</v>
      </c>
      <c r="G7">
        <v>48</v>
      </c>
      <c r="I7" t="s">
        <v>21</v>
      </c>
      <c r="J7" t="s">
        <v>21</v>
      </c>
      <c r="P7">
        <v>4063.7922359999998</v>
      </c>
      <c r="Q7">
        <v>10</v>
      </c>
      <c r="R7">
        <f>D8-D6</f>
        <v>21.293396809999997</v>
      </c>
      <c r="S7">
        <f>P8-P6</f>
        <v>-1.8498530000001665</v>
      </c>
      <c r="T7">
        <f t="shared" si="0"/>
        <v>8.6874490552461867E-2</v>
      </c>
      <c r="U7">
        <f>D7-D4</f>
        <v>16.886156879999998</v>
      </c>
      <c r="V7">
        <f>P7-P4</f>
        <v>-1.3586430000000291</v>
      </c>
      <c r="W7">
        <f t="shared" ref="W7:W12" si="1">ABS(V7)/U7</f>
        <v>8.0458982446693306E-2</v>
      </c>
    </row>
    <row r="8" spans="1:26" x14ac:dyDescent="0.2">
      <c r="A8">
        <v>-0.330957473</v>
      </c>
      <c r="B8">
        <v>-78.203168090000005</v>
      </c>
      <c r="C8">
        <v>4066.7120960000002</v>
      </c>
      <c r="D8">
        <v>46.120403979999999</v>
      </c>
      <c r="E8">
        <v>40</v>
      </c>
      <c r="F8">
        <v>4</v>
      </c>
      <c r="G8">
        <v>24</v>
      </c>
      <c r="I8" t="s">
        <v>21</v>
      </c>
      <c r="J8" t="s">
        <v>21</v>
      </c>
      <c r="P8">
        <v>4062.7231449999999</v>
      </c>
      <c r="Q8">
        <v>10</v>
      </c>
      <c r="R8">
        <f>D10-D7</f>
        <v>23.444537340000004</v>
      </c>
      <c r="S8">
        <f>P10-P7</f>
        <v>-1.8972159999998439</v>
      </c>
      <c r="T8">
        <f t="shared" si="0"/>
        <v>8.0923584564106546E-2</v>
      </c>
      <c r="U8">
        <f>D8-D6</f>
        <v>21.293396809999997</v>
      </c>
      <c r="V8">
        <f>P8-P6</f>
        <v>-1.8498530000001665</v>
      </c>
      <c r="W8">
        <f t="shared" si="1"/>
        <v>8.6874490552461867E-2</v>
      </c>
    </row>
    <row r="9" spans="1:26" x14ac:dyDescent="0.2">
      <c r="A9">
        <v>-78.203168610000006</v>
      </c>
      <c r="B9">
        <v>-0.330963273</v>
      </c>
      <c r="C9">
        <v>4066.6468540000001</v>
      </c>
      <c r="D9">
        <v>46.768564640000001</v>
      </c>
      <c r="H9" s="1">
        <v>44370</v>
      </c>
      <c r="I9">
        <v>2.59</v>
      </c>
      <c r="J9">
        <v>1460.886328</v>
      </c>
      <c r="K9">
        <v>6.7720000000000002</v>
      </c>
      <c r="L9">
        <v>626.97739999999999</v>
      </c>
      <c r="M9" t="s">
        <v>19</v>
      </c>
      <c r="N9" t="s">
        <v>20</v>
      </c>
      <c r="X9">
        <v>18.246600000000001</v>
      </c>
      <c r="Z9">
        <v>11.34625</v>
      </c>
    </row>
    <row r="10" spans="1:26" x14ac:dyDescent="0.2">
      <c r="A10">
        <v>-0.33105887299999998</v>
      </c>
      <c r="B10">
        <v>-78.203175979999997</v>
      </c>
      <c r="C10">
        <v>4065.3568810000002</v>
      </c>
      <c r="D10">
        <v>57.442519740000002</v>
      </c>
      <c r="E10">
        <v>50</v>
      </c>
      <c r="F10">
        <v>4</v>
      </c>
      <c r="G10">
        <v>40</v>
      </c>
      <c r="I10" t="s">
        <v>21</v>
      </c>
      <c r="J10" t="s">
        <v>21</v>
      </c>
      <c r="P10">
        <v>4061.8950199999999</v>
      </c>
      <c r="Q10">
        <v>10</v>
      </c>
      <c r="R10">
        <f>D11-D8</f>
        <v>20.234514389999994</v>
      </c>
      <c r="S10">
        <f>P11-P8</f>
        <v>-1.3901369999998678</v>
      </c>
      <c r="T10">
        <f t="shared" si="0"/>
        <v>6.8701278083890219E-2</v>
      </c>
      <c r="U10">
        <f>D10-D7</f>
        <v>23.444537340000004</v>
      </c>
      <c r="V10">
        <f>P10-P7</f>
        <v>-1.8972159999998439</v>
      </c>
      <c r="W10">
        <f t="shared" si="1"/>
        <v>8.0923584564106546E-2</v>
      </c>
    </row>
    <row r="11" spans="1:26" x14ac:dyDescent="0.2">
      <c r="A11">
        <v>-0.331138773</v>
      </c>
      <c r="B11">
        <v>-78.203181060000006</v>
      </c>
      <c r="C11">
        <v>4064.3125650000002</v>
      </c>
      <c r="D11">
        <v>66.354918369999993</v>
      </c>
      <c r="E11">
        <v>60</v>
      </c>
      <c r="F11">
        <v>3</v>
      </c>
      <c r="G11">
        <v>40</v>
      </c>
      <c r="I11" t="s">
        <v>21</v>
      </c>
      <c r="J11" t="s">
        <v>21</v>
      </c>
      <c r="P11">
        <v>4061.3330080000001</v>
      </c>
      <c r="Q11">
        <v>10</v>
      </c>
      <c r="R11">
        <f>D12-D10</f>
        <v>16.305402570000005</v>
      </c>
      <c r="S11">
        <f>P12-P10</f>
        <v>-0.90673900000001595</v>
      </c>
      <c r="T11">
        <f t="shared" si="0"/>
        <v>5.5609727886651965E-2</v>
      </c>
      <c r="U11">
        <f>D11-D8</f>
        <v>20.234514389999994</v>
      </c>
      <c r="V11">
        <f>P11-P8</f>
        <v>-1.3901369999998678</v>
      </c>
      <c r="W11">
        <f t="shared" si="1"/>
        <v>6.8701278083890219E-2</v>
      </c>
    </row>
    <row r="12" spans="1:26" x14ac:dyDescent="0.2">
      <c r="A12">
        <v>-0.33120507300000002</v>
      </c>
      <c r="B12">
        <v>-78.203184930000006</v>
      </c>
      <c r="C12">
        <v>4063.6594909999999</v>
      </c>
      <c r="D12">
        <v>73.747922310000007</v>
      </c>
      <c r="E12">
        <v>70</v>
      </c>
      <c r="F12">
        <v>5</v>
      </c>
      <c r="G12">
        <v>36</v>
      </c>
      <c r="I12" t="s">
        <v>21</v>
      </c>
      <c r="J12" t="s">
        <v>21</v>
      </c>
      <c r="P12">
        <v>4060.9882809999999</v>
      </c>
      <c r="Q12">
        <v>10</v>
      </c>
      <c r="R12">
        <f>D12-D11</f>
        <v>7.393003940000014</v>
      </c>
      <c r="S12">
        <f>P12-P11</f>
        <v>-0.34472700000014811</v>
      </c>
      <c r="T12">
        <f t="shared" si="0"/>
        <v>4.662881323990576E-2</v>
      </c>
      <c r="U12">
        <f>D12-D10</f>
        <v>16.305402570000005</v>
      </c>
      <c r="V12">
        <f>P12-P10</f>
        <v>-0.90673900000001595</v>
      </c>
      <c r="W12">
        <f t="shared" si="1"/>
        <v>5.5609727886651965E-2</v>
      </c>
    </row>
    <row r="13" spans="1:26" x14ac:dyDescent="0.2">
      <c r="A13">
        <v>-78.203185540000007</v>
      </c>
      <c r="B13">
        <v>-0.33121577299999999</v>
      </c>
      <c r="C13">
        <v>4063.5735610000002</v>
      </c>
      <c r="D13">
        <v>74.941012970000003</v>
      </c>
      <c r="H13" s="1">
        <v>44370</v>
      </c>
      <c r="I13">
        <v>2.2799999999999998</v>
      </c>
      <c r="J13">
        <v>1404.899821</v>
      </c>
      <c r="K13">
        <v>6.7750000000000004</v>
      </c>
      <c r="L13">
        <v>626.94539999999995</v>
      </c>
      <c r="M13" t="s">
        <v>19</v>
      </c>
      <c r="N13" t="s">
        <v>20</v>
      </c>
      <c r="X13">
        <v>17.587800000000001</v>
      </c>
      <c r="Y13">
        <v>2.3319999999999999E-3</v>
      </c>
      <c r="Z13">
        <v>11.45275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gavi-trib2_XWD_export_eledata_c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Whitmore, Keridwen M.</cp:lastModifiedBy>
  <dcterms:created xsi:type="dcterms:W3CDTF">2024-09-16T00:20:43Z</dcterms:created>
  <dcterms:modified xsi:type="dcterms:W3CDTF">2024-09-16T00:31:07Z</dcterms:modified>
</cp:coreProperties>
</file>